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cswind-my.sharepoint.com/personal/1001342_cswind_com/Documents/업무/(HQ) All (Except KPI, MBO)/PI팀/장비 생산성 (Equipment-Based Productivity)/"/>
    </mc:Choice>
  </mc:AlternateContent>
  <xr:revisionPtr revIDLastSave="1600" documentId="11_E02FCF99B2C91621B99F17D8F2AA6EA8F54DCC49" xr6:coauthVersionLast="47" xr6:coauthVersionMax="47" xr10:uidLastSave="{449930EB-6863-43BD-BBE1-5B3F35813A0F}"/>
  <bookViews>
    <workbookView xWindow="-108" yWindow="-108" windowWidth="23256" windowHeight="12456" tabRatio="500" xr2:uid="{00000000-000D-0000-FFFF-FFFF00000000}"/>
  </bookViews>
  <sheets>
    <sheet name="Raw(1)" sheetId="1" r:id="rId1"/>
    <sheet name="GitHub_Export" sheetId="2" r:id="rId2"/>
    <sheet name="README_GitHub"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s>
  <definedNames>
    <definedName name="_________ths1">{#N/A,#N/A,FALSE,"손익표지";#N/A,#N/A,FALSE,"손익계산";#N/A,#N/A,FALSE,"일반관리비";#N/A,#N/A,FALSE,"영업외수익";#N/A,#N/A,FALSE,"영업외비용";#N/A,#N/A,FALSE,"매출액";#N/A,#N/A,FALSE,"요약손익";#N/A,#N/A,FALSE,"요약대차";#N/A,#N/A,FALSE,"매출채권현황";#N/A,#N/A,FALSE,"매출채권명세"}</definedName>
    <definedName name="________ths1">{#N/A,#N/A,FALSE,"손익표지";#N/A,#N/A,FALSE,"손익계산";#N/A,#N/A,FALSE,"일반관리비";#N/A,#N/A,FALSE,"영업외수익";#N/A,#N/A,FALSE,"영업외비용";#N/A,#N/A,FALSE,"매출액";#N/A,#N/A,FALSE,"요약손익";#N/A,#N/A,FALSE,"요약대차";#N/A,#N/A,FALSE,"매출채권현황";#N/A,#N/A,FALSE,"매출채권명세"}</definedName>
    <definedName name="_______ths1">{#N/A,#N/A,FALSE,"손익표지";#N/A,#N/A,FALSE,"손익계산";#N/A,#N/A,FALSE,"일반관리비";#N/A,#N/A,FALSE,"영업외수익";#N/A,#N/A,FALSE,"영업외비용";#N/A,#N/A,FALSE,"매출액";#N/A,#N/A,FALSE,"요약손익";#N/A,#N/A,FALSE,"요약대차";#N/A,#N/A,FALSE,"매출채권현황";#N/A,#N/A,FALSE,"매출채권명세"}</definedName>
    <definedName name="______ths1">{#N/A,#N/A,FALSE,"손익표지";#N/A,#N/A,FALSE,"손익계산";#N/A,#N/A,FALSE,"일반관리비";#N/A,#N/A,FALSE,"영업외수익";#N/A,#N/A,FALSE,"영업외비용";#N/A,#N/A,FALSE,"매출액";#N/A,#N/A,FALSE,"요약손익";#N/A,#N/A,FALSE,"요약대차";#N/A,#N/A,FALSE,"매출채권현황";#N/A,#N/A,FALSE,"매출채권명세"}</definedName>
    <definedName name="_____ths1">{#N/A,#N/A,FALSE,"손익표지";#N/A,#N/A,FALSE,"손익계산";#N/A,#N/A,FALSE,"일반관리비";#N/A,#N/A,FALSE,"영업외수익";#N/A,#N/A,FALSE,"영업외비용";#N/A,#N/A,FALSE,"매출액";#N/A,#N/A,FALSE,"요약손익";#N/A,#N/A,FALSE,"요약대차";#N/A,#N/A,FALSE,"매출채권현황";#N/A,#N/A,FALSE,"매출채권명세"}</definedName>
    <definedName name="____LPS2">{#N/A,#N/A,FALSE,"단축1";#N/A,#N/A,FALSE,"단축2";#N/A,#N/A,FALSE,"단축3";#N/A,#N/A,FALSE,"장축";#N/A,#N/A,FALSE,"4WD"}</definedName>
    <definedName name="____ths1">{#N/A,#N/A,FALSE,"손익표지";#N/A,#N/A,FALSE,"손익계산";#N/A,#N/A,FALSE,"일반관리비";#N/A,#N/A,FALSE,"영업외수익";#N/A,#N/A,FALSE,"영업외비용";#N/A,#N/A,FALSE,"매출액";#N/A,#N/A,FALSE,"요약손익";#N/A,#N/A,FALSE,"요약대차";#N/A,#N/A,FALSE,"매출채권현황";#N/A,#N/A,FALSE,"매출채권명세"}</definedName>
    <definedName name="____XG2">{#N/A,#N/A,FALSE,"단축1";#N/A,#N/A,FALSE,"단축2";#N/A,#N/A,FALSE,"단축3";#N/A,#N/A,FALSE,"장축";#N/A,#N/A,FALSE,"4WD"}</definedName>
    <definedName name="___LPS2">{#N/A,#N/A,FALSE,"단축1";#N/A,#N/A,FALSE,"단축2";#N/A,#N/A,FALSE,"단축3";#N/A,#N/A,FALSE,"장축";#N/A,#N/A,FALSE,"4WD"}</definedName>
    <definedName name="___ths1">{#N/A,#N/A,FALSE,"손익표지";#N/A,#N/A,FALSE,"손익계산";#N/A,#N/A,FALSE,"일반관리비";#N/A,#N/A,FALSE,"영업외수익";#N/A,#N/A,FALSE,"영업외비용";#N/A,#N/A,FALSE,"매출액";#N/A,#N/A,FALSE,"요약손익";#N/A,#N/A,FALSE,"요약대차";#N/A,#N/A,FALSE,"매출채권현황";#N/A,#N/A,FALSE,"매출채권명세"}</definedName>
    <definedName name="___XG2">{#N/A,#N/A,FALSE,"단축1";#N/A,#N/A,FALSE,"단축2";#N/A,#N/A,FALSE,"단축3";#N/A,#N/A,FALSE,"장축";#N/A,#N/A,FALSE,"4WD"}</definedName>
    <definedName name="__123Graph_A">[1]목표세부명세!#REF!</definedName>
    <definedName name="__123Graph_B">[1]목표세부명세!#REF!</definedName>
    <definedName name="__123Graph_C64HZ1040">#REF!</definedName>
    <definedName name="__123Graph_C温特図">#REF!</definedName>
    <definedName name="__123Graph_D64HZ1040">#REF!</definedName>
    <definedName name="__123Graph_F温特図">#REF!</definedName>
    <definedName name="__AS6">{#N/A,#N/A,FALSE,"Australien";#N/A,#N/A,FALSE,"Birmingham";#N/A,#N/A,FALSE,"Brasilien";#N/A,#N/A,FALSE,"Prag";#N/A,#N/A,FALSE,"Spanien";#N/A,#N/A,FALSE,"Malaysia ( Com)";#N/A,#N/A,FALSE,"Malaysia (Instr)"}</definedName>
    <definedName name="__FDS_HYPERLINK_TOGGLE_STATE__">"ON"</definedName>
    <definedName name="__LPS2">{#N/A,#N/A,FALSE,"단축1";#N/A,#N/A,FALSE,"단축2";#N/A,#N/A,FALSE,"단축3";#N/A,#N/A,FALSE,"장축";#N/A,#N/A,FALSE,"4WD"}</definedName>
    <definedName name="__SDW1">'[2]#REF'!#REF!</definedName>
    <definedName name="__ths1">{#N/A,#N/A,FALSE,"손익표지";#N/A,#N/A,FALSE,"손익계산";#N/A,#N/A,FALSE,"일반관리비";#N/A,#N/A,FALSE,"영업외수익";#N/A,#N/A,FALSE,"영업외비용";#N/A,#N/A,FALSE,"매출액";#N/A,#N/A,FALSE,"요약손익";#N/A,#N/A,FALSE,"요약대차";#N/A,#N/A,FALSE,"매출채권현황";#N/A,#N/A,FALSE,"매출채권명세"}</definedName>
    <definedName name="__XG2">{#N/A,#N/A,FALSE,"단축1";#N/A,#N/A,FALSE,"단축2";#N/A,#N/A,FALSE,"단축3";#N/A,#N/A,FALSE,"장축";#N/A,#N/A,FALSE,"4WD"}</definedName>
    <definedName name="_1____S">#REF!</definedName>
    <definedName name="_1__0_S">#REF!</definedName>
    <definedName name="_10__123Graph_CI2T_T1A">#REF!</definedName>
    <definedName name="_106AS6_">{#N/A,#N/A,FALSE,"Australien";#N/A,#N/A,FALSE,"Birmingham";#N/A,#N/A,FALSE,"Brasilien";#N/A,#N/A,FALSE,"Prag";#N/A,#N/A,FALSE,"Spanien";#N/A,#N/A,FALSE,"Malaysia ( Com)";#N/A,#N/A,FALSE,"Malaysia (Instr)"}</definedName>
    <definedName name="_10AT3_">{#N/A,#N/A,FALSE,"인원";#N/A,#N/A,FALSE,"비용2";#N/A,#N/A,FALSE,"비용1";#N/A,#N/A,FALSE,"비용";#N/A,#N/A,FALSE,"보증2";#N/A,#N/A,FALSE,"보증1";#N/A,#N/A,FALSE,"보증";#N/A,#N/A,FALSE,"손익1";#N/A,#N/A,FALSE,"손익";#N/A,#N/A,FALSE,"부서별매출";#N/A,#N/A,FALSE,"매출"}</definedName>
    <definedName name="_12__123Graph_CI_T1A">#REF!</definedName>
    <definedName name="_13GM3_">{#N/A,#N/A,FALSE,"인원";#N/A,#N/A,FALSE,"비용2";#N/A,#N/A,FALSE,"비용1";#N/A,#N/A,FALSE,"비용";#N/A,#N/A,FALSE,"보증2";#N/A,#N/A,FALSE,"보증1";#N/A,#N/A,FALSE,"보증";#N/A,#N/A,FALSE,"손익1";#N/A,#N/A,FALSE,"손익";#N/A,#N/A,FALSE,"부서별매출";#N/A,#N/A,FALSE,"매출"}</definedName>
    <definedName name="_14__123Graph_DI2T_T1A">#REF!</definedName>
    <definedName name="_15E1_">{#N/A,#N/A,TRUE,"매출진척-1";#N/A,#N/A,TRUE,"매출진척-2";#N/A,#N/A,TRUE,"제품실적";#N/A,#N/A,TRUE,"RAC";#N/A,#N/A,TRUE,"PAC ";#N/A,#N/A,TRUE,"재고현황";#N/A,#N/A,TRUE,"공지사항"}</definedName>
    <definedName name="_15K2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6__123Graph_DI_T1A">#REF!</definedName>
    <definedName name="_171__0_S">#REF!</definedName>
    <definedName name="_172__0_S">#REF!</definedName>
    <definedName name="_173__0_S">#REF!</definedName>
    <definedName name="_18__123Graph_EI2T_T1A">#REF!</definedName>
    <definedName name="_194_">#REF!</definedName>
    <definedName name="_195____S">#REF!</definedName>
    <definedName name="_19DD2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AS6_">{#N/A,#N/A,FALSE,"Australien";#N/A,#N/A,FALSE,"Birmingham";#N/A,#N/A,FALSE,"Brasilien";#N/A,#N/A,FALSE,"Prag";#N/A,#N/A,FALSE,"Spanien";#N/A,#N/A,FALSE,"Malaysia ( Com)";#N/A,#N/A,FALSE,"Malaysia (Instr)"}</definedName>
    <definedName name="_2__123Graph_AI2T_T1A">#REF!</definedName>
    <definedName name="_2__0_S">#REF!</definedName>
    <definedName name="_20__123Graph_EI_T1A">#REF!</definedName>
    <definedName name="_200__0_S">#REF!</definedName>
    <definedName name="_201__0_S">#REF!</definedName>
    <definedName name="_202__0_S">#REF!</definedName>
    <definedName name="_203__0_S">#REF!</definedName>
    <definedName name="_208__0_S">#REF!</definedName>
    <definedName name="_209__0_S">#REF!</definedName>
    <definedName name="_210__0_S">#REF!</definedName>
    <definedName name="_22__123Graph_FI2T_T1A">#REF!</definedName>
    <definedName name="_23__0_S">#REF!</definedName>
    <definedName name="_24__123Graph_FI_T1A">#REF!</definedName>
    <definedName name="_24__0_S">#REF!</definedName>
    <definedName name="_26__123Graph_XI2T_T1A">#REF!</definedName>
    <definedName name="_27V210_">{#N/A,#N/A,FALSE,"자금소요예측기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8__123Graph_XI_T1A">#REF!</definedName>
    <definedName name="_2AS6_">{#N/A,#N/A,FALSE,"Australien";#N/A,#N/A,FALSE,"Birmingham";#N/A,#N/A,FALSE,"Brasilien";#N/A,#N/A,FALSE,"Prag";#N/A,#N/A,FALSE,"Spanien";#N/A,#N/A,FALSE,"Malaysia ( Com)";#N/A,#N/A,FALSE,"Malaysia (Instr)"}</definedName>
    <definedName name="_2E1_">{#N/A,#N/A,TRUE,"매출진척-1";#N/A,#N/A,TRUE,"매출진척-2";#N/A,#N/A,TRUE,"제품실적";#N/A,#N/A,TRUE,"RAC";#N/A,#N/A,TRUE,"PAC ";#N/A,#N/A,TRUE,"재고현황";#N/A,#N/A,TRUE,"공지사항"}</definedName>
    <definedName name="_2E1_1">{#N/A,#N/A,TRUE,"매출진척-1";#N/A,#N/A,TRUE,"매출진척-2";#N/A,#N/A,TRUE,"제품실적";#N/A,#N/A,TRUE,"RAC";#N/A,#N/A,TRUE,"PAC ";#N/A,#N/A,TRUE,"재고현황";#N/A,#N/A,TRUE,"공지사항"}</definedName>
    <definedName name="_3__0_S">#REF!</definedName>
    <definedName name="_30FF2_">{#N/A,#N/A,TRUE,"매출진척-1";#N/A,#N/A,TRUE,"매출진척-2";#N/A,#N/A,TRUE,"제품실적";#N/A,#N/A,TRUE,"RAC";#N/A,#N/A,TRUE,"PAC ";#N/A,#N/A,TRUE,"재고현황";#N/A,#N/A,TRUE,"공지사항"}</definedName>
    <definedName name="_310__0_S">#REF!</definedName>
    <definedName name="_311__0_S">#REF!</definedName>
    <definedName name="_37__0_S">#REF!</definedName>
    <definedName name="_4__123Graph_AI_T1A">#REF!</definedName>
    <definedName name="_4__0_S">#REF!</definedName>
    <definedName name="_41AS6_">{#N/A,#N/A,FALSE,"Australien";#N/A,#N/A,FALSE,"Birmingham";#N/A,#N/A,FALSE,"Brasilien";#N/A,#N/A,FALSE,"Prag";#N/A,#N/A,FALSE,"Spanien";#N/A,#N/A,FALSE,"Malaysia ( Com)";#N/A,#N/A,FALSE,"Malaysia (Instr)"}</definedName>
    <definedName name="_45s1_">{#N/A,#N/A,TRUE,"매출진척-1";#N/A,#N/A,TRUE,"매출진척-2";#N/A,#N/A,TRUE,"제품실적";#N/A,#N/A,TRUE,"RAC";#N/A,#N/A,TRUE,"PAC ";#N/A,#N/A,TRUE,"재고현황";#N/A,#N/A,TRUE,"공지사항"}</definedName>
    <definedName name="_47AS6_">{#N/A,#N/A,FALSE,"Australien";#N/A,#N/A,FALSE,"Birmingham";#N/A,#N/A,FALSE,"Brasilien";#N/A,#N/A,FALSE,"Prag";#N/A,#N/A,FALSE,"Spanien";#N/A,#N/A,FALSE,"Malaysia ( Com)";#N/A,#N/A,FALSE,"Malaysia (Instr)"}</definedName>
    <definedName name="_4FF2_">{#N/A,#N/A,TRUE,"매출진척-1";#N/A,#N/A,TRUE,"매출진척-2";#N/A,#N/A,TRUE,"제품실적";#N/A,#N/A,TRUE,"RAC";#N/A,#N/A,TRUE,"PAC ";#N/A,#N/A,TRUE,"재고현황";#N/A,#N/A,TRUE,"공지사항"}</definedName>
    <definedName name="_5____S">#REF!</definedName>
    <definedName name="_6__123Graph_BI2T_T1A">#REF!</definedName>
    <definedName name="_69__0_S">#REF!</definedName>
    <definedName name="_6AT1_">{#N/A,#N/A,FALSE,"인원";#N/A,#N/A,FALSE,"비용2";#N/A,#N/A,FALSE,"비용1";#N/A,#N/A,FALSE,"비용";#N/A,#N/A,FALSE,"보증2";#N/A,#N/A,FALSE,"보증1";#N/A,#N/A,FALSE,"보증";#N/A,#N/A,FALSE,"손익1";#N/A,#N/A,FALSE,"손익";#N/A,#N/A,FALSE,"부서별매출";#N/A,#N/A,FALSE,"매출"}</definedName>
    <definedName name="_6s1_">{#N/A,#N/A,TRUE,"매출진척-1";#N/A,#N/A,TRUE,"매출진척-2";#N/A,#N/A,TRUE,"제품실적";#N/A,#N/A,TRUE,"RAC";#N/A,#N/A,TRUE,"PAC ";#N/A,#N/A,TRUE,"재고현황";#N/A,#N/A,TRUE,"공지사항"}</definedName>
    <definedName name="_70__0_S">#REF!</definedName>
    <definedName name="_75__0_S">#REF!</definedName>
    <definedName name="_76__0_S">#REF!</definedName>
    <definedName name="_76AS6_">{#N/A,#N/A,FALSE,"Australien";#N/A,#N/A,FALSE,"Birmingham";#N/A,#N/A,FALSE,"Brasilien";#N/A,#N/A,FALSE,"Prag";#N/A,#N/A,FALSE,"Spanien";#N/A,#N/A,FALSE,"Malaysia ( Com)";#N/A,#N/A,FALSE,"Malaysia (Instr)"}</definedName>
    <definedName name="_7AT1_">{#N/A,#N/A,FALSE,"인원";#N/A,#N/A,FALSE,"비용2";#N/A,#N/A,FALSE,"비용1";#N/A,#N/A,FALSE,"비용";#N/A,#N/A,FALSE,"보증2";#N/A,#N/A,FALSE,"보증1";#N/A,#N/A,FALSE,"보증";#N/A,#N/A,FALSE,"손익1";#N/A,#N/A,FALSE,"손익";#N/A,#N/A,FALSE,"부서별매출";#N/A,#N/A,FALSE,"매출"}</definedName>
    <definedName name="_8__123Graph_BI_T1A">#REF!</definedName>
    <definedName name="_8__0_S">#REF!</definedName>
    <definedName name="_8AT2_">{#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94AS6_">{#N/A,#N/A,FALSE,"Australien";#N/A,#N/A,FALSE,"Birmingham";#N/A,#N/A,FALSE,"Brasilien";#N/A,#N/A,FALSE,"Prag";#N/A,#N/A,FALSE,"Spanien";#N/A,#N/A,FALSE,"Malaysia ( Com)";#N/A,#N/A,FALSE,"Malaysia (Instr)"}</definedName>
    <definedName name="_9AT3_">{#N/A,#N/A,FALSE,"인원";#N/A,#N/A,FALSE,"비용2";#N/A,#N/A,FALSE,"비용1";#N/A,#N/A,FALSE,"비용";#N/A,#N/A,FALSE,"보증2";#N/A,#N/A,FALSE,"보증1";#N/A,#N/A,FALSE,"보증";#N/A,#N/A,FALSE,"손익1";#N/A,#N/A,FALSE,"손익";#N/A,#N/A,FALSE,"부서별매출";#N/A,#N/A,FALSE,"매출"}</definedName>
    <definedName name="_AAA2">{#N/A,#N/A,TRUE,"매출진척-1";#N/A,#N/A,TRUE,"매출진척-2";#N/A,#N/A,TRUE,"제품실적";#N/A,#N/A,TRUE,"RAC";#N/A,#N/A,TRUE,"PAC ";#N/A,#N/A,TRUE,"재고현황";#N/A,#N/A,TRUE,"공지사항"}</definedName>
    <definedName name="_AS6">{#N/A,#N/A,FALSE,"Australien";#N/A,#N/A,FALSE,"Birmingham";#N/A,#N/A,FALSE,"Brasilien";#N/A,#N/A,FALSE,"Prag";#N/A,#N/A,FALSE,"Spanien";#N/A,#N/A,FALSE,"Malaysia ( Com)";#N/A,#N/A,FALSE,"Malaysia (Instr)"}</definedName>
    <definedName name="_AT1">{#N/A,#N/A,FALSE,"인원";#N/A,#N/A,FALSE,"비용2";#N/A,#N/A,FALSE,"비용1";#N/A,#N/A,FALSE,"비용";#N/A,#N/A,FALSE,"보증2";#N/A,#N/A,FALSE,"보증1";#N/A,#N/A,FALSE,"보증";#N/A,#N/A,FALSE,"손익1";#N/A,#N/A,FALSE,"손익";#N/A,#N/A,FALSE,"부서별매출";#N/A,#N/A,FALSE,"매출"}</definedName>
    <definedName name="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N/A,#N/A,FALSE,"인원";#N/A,#N/A,FALSE,"비용2";#N/A,#N/A,FALSE,"비용1";#N/A,#N/A,FALSE,"비용";#N/A,#N/A,FALSE,"보증2";#N/A,#N/A,FALSE,"보증1";#N/A,#N/A,FALSE,"보증";#N/A,#N/A,FALSE,"손익1";#N/A,#N/A,FALSE,"손익";#N/A,#N/A,FALSE,"부서별매출";#N/A,#N/A,FALSE,"매출"}</definedName>
    <definedName name="_Dist_Bin">'[3]TEMP TORQUE'!#REF!</definedName>
    <definedName name="_Dist_Values">'[3]TEMP TORQUE'!$D$12:$M$31</definedName>
    <definedName name="_E1">{#N/A,#N/A,TRUE,"매출진척-1";#N/A,#N/A,TRUE,"매출진척-2";#N/A,#N/A,TRUE,"제품실적";#N/A,#N/A,TRUE,"RAC";#N/A,#N/A,TRUE,"PAC ";#N/A,#N/A,TRUE,"재고현황";#N/A,#N/A,TRUE,"공지사항"}</definedName>
    <definedName name="_ELA2">{#N/A,#N/A,FALSE,"2월입도";#N/A,#N/A,FALSE,"1월입도";#N/A,#N/A,FALSE,"3월입도"}</definedName>
    <definedName name="_FF2">{#N/A,#N/A,TRUE,"매출진척-1";#N/A,#N/A,TRUE,"매출진척-2";#N/A,#N/A,TRUE,"제품실적";#N/A,#N/A,TRUE,"RAC";#N/A,#N/A,TRUE,"PAC ";#N/A,#N/A,TRUE,"재고현황";#N/A,#N/A,TRUE,"공지사항"}</definedName>
    <definedName name="_Fill">#REF!</definedName>
    <definedName name="_xlnm._FilterDatabase" localSheetId="1" hidden="1">GitHub_Export!$A$1:$I$5248</definedName>
    <definedName name="_Key1">#REF!</definedName>
    <definedName name="_Key2">#REF!</definedName>
    <definedName name="_key233213">#REF!</definedName>
    <definedName name="_LG2">{#N/A,#N/A,TRUE,"매출진척-1";#N/A,#N/A,TRUE,"매출진척-2";#N/A,#N/A,TRUE,"제품실적";#N/A,#N/A,TRUE,"RAC";#N/A,#N/A,TRUE,"PAC ";#N/A,#N/A,TRUE,"재고현황";#N/A,#N/A,TRUE,"공지사항"}</definedName>
    <definedName name="_LG22">{#N/A,#N/A,TRUE,"매출진척-1";#N/A,#N/A,TRUE,"매출진척-2";#N/A,#N/A,TRUE,"제품실적";#N/A,#N/A,TRUE,"RAC";#N/A,#N/A,TRUE,"PAC ";#N/A,#N/A,TRUE,"재고현황";#N/A,#N/A,TRUE,"공지사항"}</definedName>
    <definedName name="_LPS2">{#N/A,#N/A,FALSE,"단축1";#N/A,#N/A,FALSE,"단축2";#N/A,#N/A,FALSE,"단축3";#N/A,#N/A,FALSE,"장축";#N/A,#N/A,FALSE,"4WD"}</definedName>
    <definedName name="_MatInverse_In">#REF!</definedName>
    <definedName name="_MatInverse_Out">#REF!</definedName>
    <definedName name="_Order1">255</definedName>
    <definedName name="_Order2">255</definedName>
    <definedName name="_Parse_Out">'[4]980731'!#REF!</definedName>
    <definedName name="_QQQ2">{#N/A,#N/A,TRUE,"매출진척-1";#N/A,#N/A,TRUE,"매출진척-2";#N/A,#N/A,TRUE,"제품실적";#N/A,#N/A,TRUE,"RAC";#N/A,#N/A,TRUE,"PAC ";#N/A,#N/A,TRUE,"재고현황";#N/A,#N/A,TRUE,"공지사항"}</definedName>
    <definedName name="_Regression_Out">#REF!</definedName>
    <definedName name="_Regression_X">#REF!</definedName>
    <definedName name="_Regression_Y">#REF!</definedName>
    <definedName name="_s1">{#N/A,#N/A,TRUE,"매출진척-1";#N/A,#N/A,TRUE,"매출진척-2";#N/A,#N/A,TRUE,"제품실적";#N/A,#N/A,TRUE,"RAC";#N/A,#N/A,TRUE,"PAC ";#N/A,#N/A,TRUE,"재고현황";#N/A,#N/A,TRUE,"공지사항"}</definedName>
    <definedName name="_SDW1">'[2]#REF'!#REF!</definedName>
    <definedName name="_sk">#REF!</definedName>
    <definedName name="_Sort">#REF!</definedName>
    <definedName name="_SS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able1_In1">#REF!</definedName>
    <definedName name="_Table1_Out">#REF!</definedName>
    <definedName name="_Table2_In1">#REF!</definedName>
    <definedName name="_Table2_In2">#REF!</definedName>
    <definedName name="_Table2_Out">#REF!</definedName>
    <definedName name="_ths1">{#N/A,#N/A,FALSE,"손익표지";#N/A,#N/A,FALSE,"손익계산";#N/A,#N/A,FALSE,"일반관리비";#N/A,#N/A,FALSE,"영업외수익";#N/A,#N/A,FALSE,"영업외비용";#N/A,#N/A,FALSE,"매출액";#N/A,#N/A,FALSE,"요약손익";#N/A,#N/A,FALSE,"요약대차";#N/A,#N/A,FALSE,"매출채권현황";#N/A,#N/A,FALSE,"매출채권명세"}</definedName>
    <definedName name="_XG2">{#N/A,#N/A,FALSE,"단축1";#N/A,#N/A,FALSE,"단축2";#N/A,#N/A,FALSE,"단축3";#N/A,#N/A,FALSE,"장축";#N/A,#N/A,FALSE,"4WD"}</definedName>
    <definedName name="\\\\\\\">{#N/A,#N/A,FALSE,"인원";#N/A,#N/A,FALSE,"비용2";#N/A,#N/A,FALSE,"비용1";#N/A,#N/A,FALSE,"비용";#N/A,#N/A,FALSE,"보증2";#N/A,#N/A,FALSE,"보증1";#N/A,#N/A,FALSE,"보증";#N/A,#N/A,FALSE,"손익1";#N/A,#N/A,FALSE,"손익";#N/A,#N/A,FALSE,"부서별매출";#N/A,#N/A,FALSE,"매출"}</definedName>
    <definedName name="\\\\\\\\\\">{#N/A,#N/A,FALSE,"자금소요예측기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N/A,#N/A,FALSE,"인원";#N/A,#N/A,FALSE,"비용2";#N/A,#N/A,FALSE,"비용1";#N/A,#N/A,FALSE,"비용";#N/A,#N/A,FALSE,"보증2";#N/A,#N/A,FALSE,"보증1";#N/A,#N/A,FALSE,"보증";#N/A,#N/A,FALSE,"손익1";#N/A,#N/A,FALSE,"손익";#N/A,#N/A,FALSE,"부서별매출";#N/A,#N/A,FALSE,"매출"}</definedName>
    <definedName name="\\\\\\\\\\\\\\\\\\\\\\\\\\\\\\\\\\\\\\\\\\\">{#N/A,#N/A,FALSE,"인원";#N/A,#N/A,FALSE,"비용2";#N/A,#N/A,FALSE,"비용1";#N/A,#N/A,FALSE,"비용";#N/A,#N/A,FALSE,"보증2";#N/A,#N/A,FALSE,"보증1";#N/A,#N/A,FALSE,"보증";#N/A,#N/A,FALSE,"손익1";#N/A,#N/A,FALSE,"손익";#N/A,#N/A,FALSE,"부서별매출";#N/A,#N/A,FALSE,"매출"}</definedName>
    <definedName name="★">{#VALUE!,#N/A,TRUE,0;#N/A,#N/A,TRUE,0;#N/A,#N/A,TRUE,0;#N/A,#N/A,0,0;#N/A,#N/A,TRUE,0;#N/A,#N/A,TRUE,0;#N/A,#N/A,TRUE,0}</definedName>
    <definedName name="★세부추진9">{#N/A,#N/A,FALSE,"자금소요예측기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N/A,#N/A,FALSE,"손익표지";#N/A,#N/A,FALSE,"손익계산";#N/A,#N/A,FALSE,"일반관리비";#N/A,#N/A,FALSE,"영업외수익";#N/A,#N/A,FALSE,"영업외비용";#N/A,#N/A,FALSE,"매출액";#N/A,#N/A,FALSE,"요약손익";#N/A,#N/A,FALSE,"요약대차";#N/A,#N/A,FALSE,"매출채권현황";#N/A,#N/A,FALSE,"매출채권명세"}</definedName>
    <definedName name="AAAAA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ubn">{"page1",#N/A,FALSE,"Model";"page2",#N/A,FALSE,"Model";"page3",#N/A,FALSE,"Model";"page4",#N/A,FALSE,"Model";"page5",#N/A,FALSE,"Model";"page6",#N/A,FALSE,"Model";"page7",#N/A,FALSE,"Model";"page8",#N/A,FALSE,"Model";"page9",#N/A,FALSE,"Model";"page10",#N/A,FALSE,"Model";"page11",#N/A,FALSE,"Model";"page12",#N/A,FALSE,"Model";"page13",#N/A,FALSE,"Model"}</definedName>
    <definedName name="aaz">{#N/A,#N/A,FALSE,"자금소요예측기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bc">{#N/A,#N/A,FALSE,"UNIT";#N/A,#N/A,FALSE,"UNIT";#N/A,#N/A,FALSE,"계정"}</definedName>
    <definedName name="Access_Button">"업체현황_카드발송_List"</definedName>
    <definedName name="Access_Button1">"업체현황_카드발송_List"</definedName>
    <definedName name="Access_Button2">"업체현황_카드발송_List"</definedName>
    <definedName name="Access_Button3">"카드발송_카드발송_List1"</definedName>
    <definedName name="Access_Button4">"업체현황_카드발송_List"</definedName>
    <definedName name="AccessDatabase">"C:\My Documents\SCD\업무연락안양식.mdb"</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ON">{#N/A,#N/A,TRUE,"일정"}</definedName>
    <definedName name="ACwvu.Komplett.">'[5]GB-IC Villingen GG'!#REF!</definedName>
    <definedName name="ACwvu.Screen.">'[5]GB-IC Villingen GG'!#REF!</definedName>
    <definedName name="adjnb">{"page1",#N/A,FALSE,"Model";"page2",#N/A,FALSE,"Model";"page3",#N/A,FALSE,"Model";"page4",#N/A,FALSE,"Model";"page5",#N/A,FALSE,"Model";"page6",#N/A,FALSE,"Model";"page7",#N/A,FALSE,"Model";"page8",#N/A,FALSE,"Model";"page9",#N/A,FALSE,"Model";"page10",#N/A,FALSE,"Model";"page11",#N/A,FALSE,"Model";"page12",#N/A,FALSE,"Model";"page13",#N/A,FALSE,"Model"}</definedName>
    <definedName name="adkjbn">{"page1",#N/A,FALSE,"Model";"page2",#N/A,FALSE,"Model";"page3",#N/A,FALSE,"Model";"page4",#N/A,FALSE,"Model";"page5",#N/A,FALSE,"Model";"page6",#N/A,FALSE,"Model";"page7",#N/A,FALSE,"Model";"page8",#N/A,FALSE,"Model";"page9",#N/A,FALSE,"Model";"page10",#N/A,FALSE,"Model";"page11",#N/A,FALSE,"Model";"page12",#N/A,FALSE,"Model";"page13",#N/A,FALSE,"Model"}</definedName>
    <definedName name="adohfvbr">{"page1",#N/A,FALSE,"Model";"page2",#N/A,FALSE,"Model";"page3",#N/A,FALSE,"Model";"page4",#N/A,FALSE,"Model";"page5",#N/A,FALSE,"Model";"page6",#N/A,FALSE,"Model";"page7",#N/A,FALSE,"Model";"page8",#N/A,FALSE,"Model";"page9",#N/A,FALSE,"Model";"page10",#N/A,FALSE,"Model";"page11",#N/A,FALSE,"Model";"page12",#N/A,FALSE,"Model";"page13",#N/A,FALSE,"Model"}</definedName>
    <definedName name="adskvb">{"page1",#N/A,FALSE,"Model";"page2",#N/A,FALSE,"Model";"page3",#N/A,FALSE,"Model";"page4",#N/A,FALSE,"Model";"page5",#N/A,FALSE,"Model";"page6",#N/A,FALSE,"Model";"page7",#N/A,FALSE,"Model";"page8",#N/A,FALSE,"Model";"page9",#N/A,FALSE,"Model";"page10",#N/A,FALSE,"Model";"page11",#N/A,FALSE,"Model";"page12",#N/A,FALSE,"Model";"page13",#N/A,FALSE,"Model"}</definedName>
    <definedName name="ahebgr">{"page1",#N/A,FALSE,"Model";"page2",#N/A,FALSE,"Model";"page3",#N/A,FALSE,"Model";"page4",#N/A,FALSE,"Model";"page5",#N/A,FALSE,"Model";"page6",#N/A,FALSE,"Model";"page7",#N/A,FALSE,"Model";"page8",#N/A,FALSE,"Model";"page9",#N/A,FALSE,"Model";"page10",#N/A,FALSE,"Model";"page11",#N/A,FALSE,"Model";"page12",#N/A,FALSE,"Model";"page13",#N/A,FALSE,"Model"}</definedName>
    <definedName name="akdunb">{"page1",#N/A,FALSE,"Model";"page2",#N/A,FALSE,"Model";"page3",#N/A,FALSE,"Model";"page4",#N/A,FALSE,"Model";"page5",#N/A,FALSE,"Model";"page6",#N/A,FALSE,"Model";"page7",#N/A,FALSE,"Model";"page8",#N/A,FALSE,"Model";"page9",#N/A,FALSE,"Model";"page10",#N/A,FALSE,"Model";"page11",#N/A,FALSE,"Model";"page12",#N/A,FALSE,"Model";"page13",#N/A,FALSE,"Model"}</definedName>
    <definedName name="akhdsvb">{"page1",#N/A,FALSE,"Model";"page2",#N/A,FALSE,"Model";"page3",#N/A,FALSE,"Model";"page4",#N/A,FALSE,"Model";"page5",#N/A,FALSE,"Model";"page6",#N/A,FALSE,"Model";"page7",#N/A,FALSE,"Model";"page8",#N/A,FALSE,"Model";"page9",#N/A,FALSE,"Model";"page10",#N/A,FALSE,"Model";"page11",#N/A,FALSE,"Model";"page12",#N/A,FALSE,"Model";"page13",#N/A,FALSE,"Model"}</definedName>
    <definedName name="akjk">{"'OPEN'G압출'!$A$4:$P$34"}</definedName>
    <definedName name="alireu">{"page1",#N/A,FALSE,"Model";"page2",#N/A,FALSE,"Model";"page3",#N/A,FALSE,"Model";"page4",#N/A,FALSE,"Model";"page5",#N/A,FALSE,"Model";"page6",#N/A,FALSE,"Model";"page7",#N/A,FALSE,"Model";"page8",#N/A,FALSE,"Model";"page9",#N/A,FALSE,"Model";"page10",#N/A,FALSE,"Model";"page11",#N/A,FALSE,"Model";"page12",#N/A,FALSE,"Model";"page13",#N/A,FALSE,"Model"}</definedName>
    <definedName name="ana">{"page1",#N/A,FALSE,"Model";"page2",#N/A,FALSE,"Model";"page3",#N/A,FALSE,"Model";"page4",#N/A,FALSE,"Model";"page5",#N/A,FALSE,"Model";"page6",#N/A,FALSE,"Model";"page7",#N/A,FALSE,"Model";"page8",#N/A,FALSE,"Model";"page9",#N/A,FALSE,"Model";"page10",#N/A,FALSE,"Model";"page11",#N/A,FALSE,"Model";"page12",#N/A,FALSE,"Model";"page13",#N/A,FALSE,"Model"}</definedName>
    <definedName name="anscount">4</definedName>
    <definedName name="APP">{#N/A,#N/A,FALSE,"자금소요예측기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P">{#N/A,#N/A,FALSE,"자금소요예측기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PP">{#N/A,#N/A,FALSE,"자금소요예측기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2DocOpenMode">"AS2DocumentEdit"</definedName>
    <definedName name="ASD">{#N/A,#N/A,FALSE,"자금소요예측기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sd">{#N/A,#N/A,TRUE,"매출진척-1";#N/A,#N/A,TRUE,"매출진척-2";#N/A,#N/A,TRUE,"제품실적";#N/A,#N/A,TRUE,"RAC";#N/A,#N/A,TRUE,"PAC ";#N/A,#N/A,TRUE,"재고현황";#N/A,#N/A,TRUE,"공지사항"}</definedName>
    <definedName name="assd2">{#N/A,#N/A,TRUE,"매출진척-1";#N/A,#N/A,TRUE,"매출진척-2";#N/A,#N/A,TRUE,"제품실적";#N/A,#N/A,TRUE,"RAC";#N/A,#N/A,TRUE,"PAC ";#N/A,#N/A,TRUE,"재고현황";#N/A,#N/A,TRUE,"공지사항"}</definedName>
    <definedName name="ASSDDD">{#N/A,#N/A,FALSE,"단축1";#N/A,#N/A,FALSE,"단축2";#N/A,#N/A,FALSE,"단축3";#N/A,#N/A,FALSE,"장축";#N/A,#N/A,FALSE,"4WD"}</definedName>
    <definedName name="ASSO">{#N/A,#N/A,FALSE,"자금소요예측기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SSS">{#N/A,#N/A,FALSE,"단축1";#N/A,#N/A,FALSE,"단축2";#N/A,#N/A,FALSE,"단축3";#N/A,#N/A,FALSE,"장축";#N/A,#N/A,FALSE,"4WD"}</definedName>
    <definedName name="AT">{#N/A,#N/A,FALSE,"인원";#N/A,#N/A,FALSE,"비용2";#N/A,#N/A,FALSE,"비용1";#N/A,#N/A,FALSE,"비용";#N/A,#N/A,FALSE,"보증2";#N/A,#N/A,FALSE,"보증1";#N/A,#N/A,FALSE,"보증";#N/A,#N/A,FALSE,"손익1";#N/A,#N/A,FALSE,"손익";#N/A,#N/A,FALSE,"부서별매출";#N/A,#N/A,FALSE,"매출"}</definedName>
    <definedName name="ba">{#N/A,#N/A,FALSE,"손익표지";#N/A,#N/A,FALSE,"손익계산";#N/A,#N/A,FALSE,"일반관리비";#N/A,#N/A,FALSE,"영업외수익";#N/A,#N/A,FALSE,"영업외비용";#N/A,#N/A,FALSE,"매출액";#N/A,#N/A,FALSE,"요약손익";#N/A,#N/A,FALSE,"요약대차";#N/A,#N/A,FALSE,"매출채권현황";#N/A,#N/A,FALSE,"매출채권명세"}</definedName>
    <definedName name="balufdh">{"page1",#N/A,FALSE,"Model";"page2",#N/A,FALSE,"Model";"page3",#N/A,FALSE,"Model";"page4",#N/A,FALSE,"Model";"page5",#N/A,FALSE,"Model";"page6",#N/A,FALSE,"Model";"page7",#N/A,FALSE,"Model";"page8",#N/A,FALSE,"Model";"page9",#N/A,FALSE,"Model";"page10",#N/A,FALSE,"Model";"page11",#N/A,FALSE,"Model";"page12",#N/A,FALSE,"Model";"page13",#N/A,FALSE,"Model"}</definedName>
    <definedName name="bf">{#N/A,#N/A,FALSE,"손익표지";#N/A,#N/A,FALSE,"손익계산";#N/A,#N/A,FALSE,"일반관리비";#N/A,#N/A,FALSE,"영업외수익";#N/A,#N/A,FALSE,"영업외비용";#N/A,#N/A,FALSE,"매출액";#N/A,#N/A,FALSE,"요약손익";#N/A,#N/A,FALSE,"요약대차";#N/A,#N/A,FALSE,"매출채권현황";#N/A,#N/A,FALSE,"매출채권명세"}</definedName>
    <definedName name="BGJK">{#N/A,#N/A,FALSE,"단축1";#N/A,#N/A,FALSE,"단축2";#N/A,#N/A,FALSE,"단축3";#N/A,#N/A,FALSE,"장축";#N/A,#N/A,FALSE,"4WD"}</definedName>
    <definedName name="bhs">{"'OPEN'G압출'!$A$4:$P$34"}</definedName>
    <definedName name="bjnd">{"page1",#N/A,FALSE,"Model";"page2",#N/A,FALSE,"Model";"page3",#N/A,FALSE,"Model";"page4",#N/A,FALSE,"Model";"page5",#N/A,FALSE,"Model";"page6",#N/A,FALSE,"Model";"page7",#N/A,FALSE,"Model";"page8",#N/A,FALSE,"Model";"page9",#N/A,FALSE,"Model";"page10",#N/A,FALSE,"Model";"page11",#N/A,FALSE,"Model";"page12",#N/A,FALSE,"Model";"page13",#N/A,FALSE,"Model"}</definedName>
    <definedName name="BLPH1">#REF!</definedName>
    <definedName name="BLPH2">#REF!</definedName>
    <definedName name="BLPH3">#REF!</definedName>
    <definedName name="BLPH33">#REF!</definedName>
    <definedName name="BLPH4">#REF!</definedName>
    <definedName name="BODY">{#N/A,#N/A,FALSE,"자금소요예측기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ook1">{#N/A,#N/A,FALSE,"UNIT";#N/A,#N/A,FALSE,"UNIT";#N/A,#N/A,FALSE,"계정"}</definedName>
    <definedName name="BS_전년">{#N/A,#N/A,FALSE,"지침";#N/A,#N/A,FALSE,"환경분석";#N/A,#N/A,FALSE,"Sheet16"}</definedName>
    <definedName name="bskjnd">{"page1",#N/A,FALSE,"Model";"page2",#N/A,FALSE,"Model";"page3",#N/A,FALSE,"Model";"page4",#N/A,FALSE,"Model";"page5",#N/A,FALSE,"Model";"page6",#N/A,FALSE,"Model";"page7",#N/A,FALSE,"Model";"page8",#N/A,FALSE,"Model";"page9",#N/A,FALSE,"Model";"page10",#N/A,FALSE,"Model";"page11",#N/A,FALSE,"Model";"page12",#N/A,FALSE,"Model";"page13",#N/A,FALSE,"Model"}</definedName>
    <definedName name="BVV">{#N/A,#N/A,FALSE,"자금소요예측기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APA">{#N/A,#N/A,FALSE,"단축1";#N/A,#N/A,FALSE,"단축2";#N/A,#N/A,FALSE,"단축3";#N/A,#N/A,FALSE,"장축";#N/A,#N/A,FALSE,"4WD"}</definedName>
    <definedName name="CARCHI">{#N/A,#N/A,FALSE,"자금소요예측기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ASE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ash">{#N/A,#N/A,TRUE,"매출진척-1";#N/A,#N/A,TRUE,"매출진척-2";#N/A,#N/A,TRUE,"제품실적";#N/A,#N/A,TRUE,"RAC";#N/A,#N/A,TRUE,"PAC ";#N/A,#N/A,TRUE,"재고현황";#N/A,#N/A,TRUE,"공지사항"}</definedName>
    <definedName name="CF">'[6]#REF'!$A$31:$IV$34</definedName>
    <definedName name="CHD">{#N/A,#N/A,FALSE,"손익표지";#N/A,#N/A,FALSE,"손익계산";#N/A,#N/A,FALSE,"일반관리비";#N/A,#N/A,FALSE,"영업외수익";#N/A,#N/A,FALSE,"영업외비용";#N/A,#N/A,FALSE,"매출액";#N/A,#N/A,FALSE,"요약손익";#N/A,#N/A,FALSE,"요약대차";#N/A,#N/A,FALSE,"매출채권현황";#N/A,#N/A,FALSE,"매출채권명세"}</definedName>
    <definedName name="choi">{#N/A,#N/A,FALSE,"Australien";#N/A,#N/A,FALSE,"Birmingham";#N/A,#N/A,FALSE,"Brasilien";#N/A,#N/A,FALSE,"Prag";#N/A,#N/A,FALSE,"Spanien";#N/A,#N/A,FALSE,"Malaysia ( Com)";#N/A,#N/A,FALSE,"Malaysia (Instr)"}</definedName>
    <definedName name="CIQWBGuid">"4e2bdad0-9899-4d4b-9fb9-3969269ce195"</definedName>
    <definedName name="CKDKD">{#N/A,#N/A,FALSE,"UNIT";#N/A,#N/A,FALSE,"UNIT";#N/A,#N/A,FALSE,"계정"}</definedName>
    <definedName name="ckf">{#N/A,#N/A,FALSE,"UNIT";#N/A,#N/A,FALSE,"UNIT";#N/A,#N/A,FALSE,"계정"}</definedName>
    <definedName name="cover2">#REF!</definedName>
    <definedName name="da">{#N/A,#N/A,TRUE,"Assumptions";#N/A,#N/A,TRUE,"Sources of Revenue";#N/A,#N/A,TRUE,"P&amp;L";#N/A,#N/A,TRUE,"Bal. Sheet";#N/A,#N/A,TRUE,"Rights Issue &amp; X Adjustment";#N/A,#N/A,TRUE,"Transaction Model"}</definedName>
    <definedName name="dafhvb">{"page1",#N/A,FALSE,"Model";"page2",#N/A,FALSE,"Model";"page3",#N/A,FALSE,"Model";"page4",#N/A,FALSE,"Model";"page5",#N/A,FALSE,"Model";"page6",#N/A,FALSE,"Model";"page7",#N/A,FALSE,"Model";"page8",#N/A,FALSE,"Model";"page9",#N/A,FALSE,"Model";"page10",#N/A,FALSE,"Model";"page11",#N/A,FALSE,"Model";"page12",#N/A,FALSE,"Model";"page13",#N/A,FALSE,"Model"}</definedName>
    <definedName name="dailyreport">{#N/A,#N/A,FALSE,"CCTV"}</definedName>
    <definedName name="_xlnm.Database">#REF!</definedName>
    <definedName name="db">{"page1",#N/A,FALSE,"Model";"page2",#N/A,FALSE,"Model";"page3",#N/A,FALSE,"Model";"page4",#N/A,FALSE,"Model";"page5",#N/A,FALSE,"Model";"page6",#N/A,FALSE,"Model";"page7",#N/A,FALSE,"Model";"page8",#N/A,FALSE,"Model";"page9",#N/A,FALSE,"Model";"page10",#N/A,FALSE,"Model";"page11",#N/A,FALSE,"Model";"page12",#N/A,FALSE,"Model";"page13",#N/A,FALSE,"Model"}</definedName>
    <definedName name="ddd">[1]목표세부명세!#REF!</definedName>
    <definedName name="ddddd">[1]목표세부명세!#REF!</definedName>
    <definedName name="dddddf">{#N/A,#N/A,FALSE,"단축1";#N/A,#N/A,FALSE,"단축2";#N/A,#N/A,FALSE,"단축3";#N/A,#N/A,FALSE,"장축";#N/A,#N/A,FALSE,"4WD"}</definedName>
    <definedName name="DDE">{#N/A,#N/A,FALSE,"단축1";#N/A,#N/A,FALSE,"단축2";#N/A,#N/A,FALSE,"단축3";#N/A,#N/A,FALSE,"장축";#N/A,#N/A,FALSE,"4WD"}</definedName>
    <definedName name="dDFA">{#N/A,#N/A,FALSE,"단축1";#N/A,#N/A,FALSE,"단축2";#N/A,#N/A,FALSE,"단축3";#N/A,#N/A,FALSE,"장축";#N/A,#N/A,FALSE,"4WD"}</definedName>
    <definedName name="DEWDEWFQEW">{#N/A,#N/A,FALSE,"단축1";#N/A,#N/A,FALSE,"단축2";#N/A,#N/A,FALSE,"단축3";#N/A,#N/A,FALSE,"장축";#N/A,#N/A,FALSE,"4WD"}</definedName>
    <definedName name="DF">{#N/A,#N/A,FALSE,"단축1";#N/A,#N/A,FALSE,"단축2";#N/A,#N/A,FALSE,"단축3";#N/A,#N/A,FALSE,"장축";#N/A,#N/A,FALSE,"4WD"}</definedName>
    <definedName name="DFA">{#N/A,#N/A,FALSE,"단축1";#N/A,#N/A,FALSE,"단축2";#N/A,#N/A,FALSE,"단축3";#N/A,#N/A,FALSE,"장축";#N/A,#N/A,FALSE,"4WD"}</definedName>
    <definedName name="dfanb">{"page1",#N/A,FALSE,"Model";"page2",#N/A,FALSE,"Model";"page3",#N/A,FALSE,"Model";"page4",#N/A,FALSE,"Model";"page5",#N/A,FALSE,"Model";"page6",#N/A,FALSE,"Model";"page7",#N/A,FALSE,"Model";"page8",#N/A,FALSE,"Model";"page9",#N/A,FALSE,"Model";"page10",#N/A,FALSE,"Model";"page11",#N/A,FALSE,"Model";"page12",#N/A,FALSE,"Model";"page13",#N/A,FALSE,"Model"}</definedName>
    <definedName name="dfd">{"'OPEN'G압출'!$A$4:$P$34"}</definedName>
    <definedName name="dfdda">{"'OPEN'G압출'!$A$4:$P$34"}</definedName>
    <definedName name="dfef">[1]목표세부명세!#REF!</definedName>
    <definedName name="dffd">{"'OPEN'G압출'!$A$4:$P$34"}</definedName>
    <definedName name="DFGSDHFDSFHG">{#N/A,#N/A,FALSE,"단축1";#N/A,#N/A,FALSE,"단축2";#N/A,#N/A,FALSE,"단축3";#N/A,#N/A,FALSE,"장축";#N/A,#N/A,FALSE,"4WD"}</definedName>
    <definedName name="DFHG">{#N/A,#N/A,FALSE,"단축1";#N/A,#N/A,FALSE,"단축2";#N/A,#N/A,FALSE,"단축3";#N/A,#N/A,FALSE,"장축";#N/A,#N/A,FALSE,"4WD"}</definedName>
    <definedName name="DFHJ">{#N/A,#N/A,FALSE,"단축1";#N/A,#N/A,FALSE,"단축2";#N/A,#N/A,FALSE,"단축3";#N/A,#N/A,FALSE,"장축";#N/A,#N/A,FALSE,"4WD"}</definedName>
    <definedName name="dfjhgsj">{#N/A,#N/A,FALSE,"손익표지";#N/A,#N/A,FALSE,"손익계산";#N/A,#N/A,FALSE,"일반관리비";#N/A,#N/A,FALSE,"영업외수익";#N/A,#N/A,FALSE,"영업외비용";#N/A,#N/A,FALSE,"매출액";#N/A,#N/A,FALSE,"요약손익";#N/A,#N/A,FALSE,"요약대차";#N/A,#N/A,FALSE,"매출채권현황";#N/A,#N/A,FALSE,"매출채권명세"}</definedName>
    <definedName name="DFMEA">{#N/A,#N/A,FALSE,"단축1";#N/A,#N/A,FALSE,"단축2";#N/A,#N/A,FALSE,"단축3";#N/A,#N/A,FALSE,"장축";#N/A,#N/A,FALSE,"4WD"}</definedName>
    <definedName name="dg">{#N/A,#N/A,FALSE,"단축1";#N/A,#N/A,FALSE,"단축2";#N/A,#N/A,FALSE,"단축3";#N/A,#N/A,FALSE,"장축";#N/A,#N/A,FALSE,"4WD"}</definedName>
    <definedName name="DGF">{#N/A,#N/A,FALSE,"단축1";#N/A,#N/A,FALSE,"단축2";#N/A,#N/A,FALSE,"단축3";#N/A,#N/A,FALSE,"장축";#N/A,#N/A,FALSE,"4WD"}</definedName>
    <definedName name="DGJSRGH">{#N/A,#N/A,FALSE,"단축1";#N/A,#N/A,FALSE,"단축2";#N/A,#N/A,FALSE,"단축3";#N/A,#N/A,FALSE,"장축";#N/A,#N/A,FALSE,"4WD"}</definedName>
    <definedName name="dhfbvg">{"page1",#N/A,FALSE,"Model";"page2",#N/A,FALSE,"Model";"page3",#N/A,FALSE,"Model";"page4",#N/A,FALSE,"Model";"page5",#N/A,FALSE,"Model";"page6",#N/A,FALSE,"Model";"page7",#N/A,FALSE,"Model";"page8",#N/A,FALSE,"Model";"page9",#N/A,FALSE,"Model";"page10",#N/A,FALSE,"Model";"page11",#N/A,FALSE,"Model";"page12",#N/A,FALSE,"Model";"page13",#N/A,FALSE,"Model"}</definedName>
    <definedName name="djalfnb">{"page1",#N/A,FALSE,"Model";"page2",#N/A,FALSE,"Model";"page3",#N/A,FALSE,"Model";"page4",#N/A,FALSE,"Model";"page5",#N/A,FALSE,"Model";"page6",#N/A,FALSE,"Model";"page7",#N/A,FALSE,"Model";"page8",#N/A,FALSE,"Model";"page9",#N/A,FALSE,"Model";"page10",#N/A,FALSE,"Model";"page11",#N/A,FALSE,"Model";"page12",#N/A,FALSE,"Model";"page13",#N/A,FALSE,"Model"}</definedName>
    <definedName name="DJFHJ">{#N/A,#N/A,FALSE,"단축1";#N/A,#N/A,FALSE,"단축2";#N/A,#N/A,FALSE,"단축3";#N/A,#N/A,FALSE,"장축";#N/A,#N/A,FALSE,"4WD"}</definedName>
    <definedName name="djfkajre">{#N/A,#N/A,FALSE,"손익표지";#N/A,#N/A,FALSE,"손익계산";#N/A,#N/A,FALSE,"일반관리비";#N/A,#N/A,FALSE,"영업외수익";#N/A,#N/A,FALSE,"영업외비용";#N/A,#N/A,FALSE,"매출액";#N/A,#N/A,FALSE,"요약손익";#N/A,#N/A,FALSE,"요약대차";#N/A,#N/A,FALSE,"매출채권현황";#N/A,#N/A,FALSE,"매출채권명세"}</definedName>
    <definedName name="djfnbd">{"page1",#N/A,FALSE,"Model";"page2",#N/A,FALSE,"Model";"page3",#N/A,FALSE,"Model";"page4",#N/A,FALSE,"Model";"page5",#N/A,FALSE,"Model";"page6",#N/A,FALSE,"Model";"page7",#N/A,FALSE,"Model";"page8",#N/A,FALSE,"Model";"page9",#N/A,FALSE,"Model";"page10",#N/A,FALSE,"Model";"page11",#N/A,FALSE,"Model";"page12",#N/A,FALSE,"Model";"page13",#N/A,FALSE,"Model"}</definedName>
    <definedName name="DJGHJ">{#N/A,#N/A,FALSE,"단축1";#N/A,#N/A,FALSE,"단축2";#N/A,#N/A,FALSE,"단축3";#N/A,#N/A,FALSE,"장축";#N/A,#N/A,FALSE,"4WD"}</definedName>
    <definedName name="DJHD">{#N/A,#N/A,FALSE,"단축1";#N/A,#N/A,FALSE,"단축2";#N/A,#N/A,FALSE,"단축3";#N/A,#N/A,FALSE,"장축";#N/A,#N/A,FALSE,"4WD"}</definedName>
    <definedName name="dkdk">{#N/A,#N/A,FALSE,"단축1";#N/A,#N/A,FALSE,"단축2";#N/A,#N/A,FALSE,"단축3";#N/A,#N/A,FALSE,"장축";#N/A,#N/A,FALSE,"4WD"}</definedName>
    <definedName name="dkfjnb">{"page1",#N/A,FALSE,"Model";"page2",#N/A,FALSE,"Model";"page3",#N/A,FALSE,"Model";"page4",#N/A,FALSE,"Model";"page5",#N/A,FALSE,"Model";"page6",#N/A,FALSE,"Model";"page7",#N/A,FALSE,"Model";"page8",#N/A,FALSE,"Model";"page9",#N/A,FALSE,"Model";"page10",#N/A,FALSE,"Model";"page11",#N/A,FALSE,"Model";"page12",#N/A,FALSE,"Model";"page13",#N/A,FALSE,"Model"}</definedName>
    <definedName name="dkjabn">{"page1",#N/A,FALSE,"Model";"page2",#N/A,FALSE,"Model";"page3",#N/A,FALSE,"Model";"page4",#N/A,FALSE,"Model";"page5",#N/A,FALSE,"Model";"page6",#N/A,FALSE,"Model";"page7",#N/A,FALSE,"Model";"page8",#N/A,FALSE,"Model";"page9",#N/A,FALSE,"Model";"page10",#N/A,FALSE,"Model";"page11",#N/A,FALSE,"Model";"page12",#N/A,FALSE,"Model";"page13",#N/A,FALSE,"Model"}</definedName>
    <definedName name="dkjanb">{"page1",#N/A,FALSE,"Model";"page2",#N/A,FALSE,"Model";"page3",#N/A,FALSE,"Model";"page4",#N/A,FALSE,"Model";"page5",#N/A,FALSE,"Model";"page6",#N/A,FALSE,"Model";"page7",#N/A,FALSE,"Model";"page8",#N/A,FALSE,"Model";"page9",#N/A,FALSE,"Model";"page10",#N/A,FALSE,"Model";"page11",#N/A,FALSE,"Model";"page12",#N/A,FALSE,"Model";"page13",#N/A,FALSE,"Model"}</definedName>
    <definedName name="dkjlfnb">{"page1",#N/A,FALSE,"Model";"page2",#N/A,FALSE,"Model";"page3",#N/A,FALSE,"Model";"page4",#N/A,FALSE,"Model";"page5",#N/A,FALSE,"Model";"page6",#N/A,FALSE,"Model";"page7",#N/A,FALSE,"Model";"page8",#N/A,FALSE,"Model";"page9",#N/A,FALSE,"Model";"page10",#N/A,FALSE,"Model";"page11",#N/A,FALSE,"Model";"page12",#N/A,FALSE,"Model";"page13",#N/A,FALSE,"Model"}</definedName>
    <definedName name="dkjnb">{"page1",#N/A,FALSE,"Model";"page2",#N/A,FALSE,"Model";"page3",#N/A,FALSE,"Model";"page4",#N/A,FALSE,"Model";"page5",#N/A,FALSE,"Model";"page6",#N/A,FALSE,"Model";"page7",#N/A,FALSE,"Model";"page8",#N/A,FALSE,"Model";"page9",#N/A,FALSE,"Model";"page10",#N/A,FALSE,"Model";"page11",#N/A,FALSE,"Model";"page12",#N/A,FALSE,"Model";"page13",#N/A,FALSE,"Model"}</definedName>
    <definedName name="dlakjnb">{"page1",#N/A,FALSE,"Model";"page2",#N/A,FALSE,"Model";"page3",#N/A,FALSE,"Model";"page4",#N/A,FALSE,"Model";"page5",#N/A,FALSE,"Model";"page6",#N/A,FALSE,"Model";"page7",#N/A,FALSE,"Model";"page8",#N/A,FALSE,"Model";"page9",#N/A,FALSE,"Model";"page10",#N/A,FALSE,"Model";"page11",#N/A,FALSE,"Model";"page12",#N/A,FALSE,"Model";"page13",#N/A,FALSE,"Model"}</definedName>
    <definedName name="dlkjfnb">{"page1",#N/A,FALSE,"Model";"page2",#N/A,FALSE,"Model";"page3",#N/A,FALSE,"Model";"page4",#N/A,FALSE,"Model";"page5",#N/A,FALSE,"Model";"page6",#N/A,FALSE,"Model";"page7",#N/A,FALSE,"Model";"page8",#N/A,FALSE,"Model";"page9",#N/A,FALSE,"Model";"page10",#N/A,FALSE,"Model";"page11",#N/A,FALSE,"Model";"page12",#N/A,FALSE,"Model";"page13",#N/A,FALSE,"Model"}</definedName>
    <definedName name="dlnb">{"page1",#N/A,FALSE,"Model";"page2",#N/A,FALSE,"Model";"page3",#N/A,FALSE,"Model";"page4",#N/A,FALSE,"Model";"page5",#N/A,FALSE,"Model";"page6",#N/A,FALSE,"Model";"page7",#N/A,FALSE,"Model";"page8",#N/A,FALSE,"Model";"page9",#N/A,FALSE,"Model";"page10",#N/A,FALSE,"Model";"page11",#N/A,FALSE,"Model";"page12",#N/A,FALSE,"Model";"page13",#N/A,FALSE,"Model"}</definedName>
    <definedName name="DRFDGH">{#N/A,#N/A,FALSE,"단축1";#N/A,#N/A,FALSE,"단축2";#N/A,#N/A,FALSE,"단축3";#N/A,#N/A,FALSE,"장축";#N/A,#N/A,FALSE,"4WD"}</definedName>
    <definedName name="DRIVEABILITY">{#N/A,#N/A,FALSE,"단축1";#N/A,#N/A,FALSE,"단축2";#N/A,#N/A,FALSE,"단축3";#N/A,#N/A,FALSE,"장축";#N/A,#N/A,FALSE,"4WD"}</definedName>
    <definedName name="dsd">{#N/A,#N/A,FALSE,"UNIT";#N/A,#N/A,FALSE,"UNIT";#N/A,#N/A,FALSE,"계정"}</definedName>
    <definedName name="dsdfs">{"'OPEN'G압출'!$A$4:$P$34"}</definedName>
    <definedName name="dsnb">{"page1",#N/A,FALSE,"Model";"page2",#N/A,FALSE,"Model";"page3",#N/A,FALSE,"Model";"page4",#N/A,FALSE,"Model";"page5",#N/A,FALSE,"Model";"page6",#N/A,FALSE,"Model";"page7",#N/A,FALSE,"Model";"page8",#N/A,FALSE,"Model";"page9",#N/A,FALSE,"Model";"page10",#N/A,FALSE,"Model";"page11",#N/A,FALSE,"Model";"page12",#N/A,FALSE,"Model";"page13",#N/A,FALSE,"Model"}</definedName>
    <definedName name="E">{#N/A,#N/A,TRUE,"매출진척-1";#N/A,#N/A,TRUE,"매출진척-2";#N/A,#N/A,TRUE,"제품실적";#N/A,#N/A,TRUE,"RAC";#N/A,#N/A,TRUE,"PAC ";#N/A,#N/A,TRUE,"재고현황";#N/A,#N/A,TRUE,"공지사항"}</definedName>
    <definedName name="E32E2">{#N/A,#N/A,FALSE,"단축1";#N/A,#N/A,FALSE,"단축2";#N/A,#N/A,FALSE,"단축3";#N/A,#N/A,FALSE,"장축";#N/A,#N/A,FALSE,"4WD"}</definedName>
    <definedName name="eakb">{"page1",#N/A,FALSE,"Model";"page2",#N/A,FALSE,"Model";"page3",#N/A,FALSE,"Model";"page4",#N/A,FALSE,"Model";"page5",#N/A,FALSE,"Model";"page6",#N/A,FALSE,"Model";"page7",#N/A,FALSE,"Model";"page8",#N/A,FALSE,"Model";"page9",#N/A,FALSE,"Model";"page10",#N/A,FALSE,"Model";"page11",#N/A,FALSE,"Model";"page12",#N/A,FALSE,"Model";"page13",#N/A,FALSE,"Model"}</definedName>
    <definedName name="eakjnb">{"page1",#N/A,FALSE,"Model";"page2",#N/A,FALSE,"Model";"page3",#N/A,FALSE,"Model";"page4",#N/A,FALSE,"Model";"page5",#N/A,FALSE,"Model";"page6",#N/A,FALSE,"Model";"page7",#N/A,FALSE,"Model";"page8",#N/A,FALSE,"Model";"page9",#N/A,FALSE,"Model";"page10",#N/A,FALSE,"Model";"page11",#N/A,FALSE,"Model";"page12",#N/A,FALSE,"Model";"page13",#N/A,FALSE,"Model"}</definedName>
    <definedName name="earvb">{"page1",#N/A,FALSE,"Model";"page2",#N/A,FALSE,"Model";"page3",#N/A,FALSE,"Model";"page4",#N/A,FALSE,"Model";"page5",#N/A,FALSE,"Model";"page6",#N/A,FALSE,"Model";"page7",#N/A,FALSE,"Model";"page8",#N/A,FALSE,"Model";"page9",#N/A,FALSE,"Model";"page10",#N/A,FALSE,"Model";"page11",#N/A,FALSE,"Model";"page12",#N/A,FALSE,"Model";"page13",#N/A,FALSE,"Model"}</definedName>
    <definedName name="eaur">{"page1",#N/A,FALSE,"Model";"page2",#N/A,FALSE,"Model";"page3",#N/A,FALSE,"Model";"page4",#N/A,FALSE,"Model";"page5",#N/A,FALSE,"Model";"page6",#N/A,FALSE,"Model";"page7",#N/A,FALSE,"Model";"page8",#N/A,FALSE,"Model";"page9",#N/A,FALSE,"Model";"page10",#N/A,FALSE,"Model";"page11",#N/A,FALSE,"Model";"page12",#N/A,FALSE,"Model";"page13",#N/A,FALSE,"Model"}</definedName>
    <definedName name="EAWR">{#N/A,#N/A,FALSE,"단축1";#N/A,#N/A,FALSE,"단축2";#N/A,#N/A,FALSE,"단축3";#N/A,#N/A,FALSE,"장축";#N/A,#N/A,FALSE,"4WD"}</definedName>
    <definedName name="EEE">{#N/A,#N/A,TRUE,"매출진척-1";#N/A,#N/A,TRUE,"매출진척-2";#N/A,#N/A,TRUE,"제품실적";#N/A,#N/A,TRUE,"RAC";#N/A,#N/A,TRUE,"PAC ";#N/A,#N/A,TRUE,"재고현황";#N/A,#N/A,TRUE,"공지사항"}</definedName>
    <definedName name="eeee">{#N/A,#N/A,FALSE,"손익표지";#N/A,#N/A,FALSE,"손익계산";#N/A,#N/A,FALSE,"일반관리비";#N/A,#N/A,FALSE,"영업외수익";#N/A,#N/A,FALSE,"영업외비용";#N/A,#N/A,FALSE,"매출액";#N/A,#N/A,FALSE,"요약손익";#N/A,#N/A,FALSE,"요약대차";#N/A,#N/A,FALSE,"매출채권현황";#N/A,#N/A,FALSE,"매출채권명세"}</definedName>
    <definedName name="EFFOG">{#N/A,#N/A,FALSE,"단축1";#N/A,#N/A,FALSE,"단축2";#N/A,#N/A,FALSE,"단축3";#N/A,#N/A,FALSE,"장축";#N/A,#N/A,FALSE,"4WD"}</definedName>
    <definedName name="eirubg">{"page1",#N/A,FALSE,"Model";"page2",#N/A,FALSE,"Model";"page3",#N/A,FALSE,"Model";"page4",#N/A,FALSE,"Model";"page5",#N/A,FALSE,"Model";"page6",#N/A,FALSE,"Model";"page7",#N/A,FALSE,"Model";"page8",#N/A,FALSE,"Model";"page9",#N/A,FALSE,"Model";"page10",#N/A,FALSE,"Model";"page11",#N/A,FALSE,"Model";"page12",#N/A,FALSE,"Model";"page13",#N/A,FALSE,"Model"}</definedName>
    <definedName name="ejbg">{"page1",#N/A,FALSE,"Model";"page2",#N/A,FALSE,"Model";"page3",#N/A,FALSE,"Model";"page4",#N/A,FALSE,"Model";"page5",#N/A,FALSE,"Model";"page6",#N/A,FALSE,"Model";"page7",#N/A,FALSE,"Model";"page8",#N/A,FALSE,"Model";"page9",#N/A,FALSE,"Model";"page10",#N/A,FALSE,"Model";"page11",#N/A,FALSE,"Model";"page12",#N/A,FALSE,"Model";"page13",#N/A,FALSE,"Model"}</definedName>
    <definedName name="ejrgb">{"page1",#N/A,FALSE,"Model";"page2",#N/A,FALSE,"Model";"page3",#N/A,FALSE,"Model";"page4",#N/A,FALSE,"Model";"page5",#N/A,FALSE,"Model";"page6",#N/A,FALSE,"Model";"page7",#N/A,FALSE,"Model";"page8",#N/A,FALSE,"Model";"page9",#N/A,FALSE,"Model";"page10",#N/A,FALSE,"Model";"page11",#N/A,FALSE,"Model";"page12",#N/A,FALSE,"Model";"page13",#N/A,FALSE,"Model"}</definedName>
    <definedName name="EKDKD.LJFL">{#N/A,#N/A,FALSE,"Australien";#N/A,#N/A,FALSE,"Birmingham";#N/A,#N/A,FALSE,"Brasilien";#N/A,#N/A,FALSE,"Prag";#N/A,#N/A,FALSE,"Spanien";#N/A,#N/A,FALSE,"Malaysia ( Com)";#N/A,#N/A,FALSE,"Malaysia (Instr)"}</definedName>
    <definedName name="ELA">{#N/A,#N/A,FALSE,"2월입도";#N/A,#N/A,FALSE,"1월입도";#N/A,#N/A,FALSE,"3월입도"}</definedName>
    <definedName name="eliurbg">{"page1",#N/A,FALSE,"Model";"page2",#N/A,FALSE,"Model";"page3",#N/A,FALSE,"Model";"page4",#N/A,FALSE,"Model";"page5",#N/A,FALSE,"Model";"page6",#N/A,FALSE,"Model";"page7",#N/A,FALSE,"Model";"page8",#N/A,FALSE,"Model";"page9",#N/A,FALSE,"Model";"page10",#N/A,FALSE,"Model";"page11",#N/A,FALSE,"Model";"page12",#N/A,FALSE,"Model";"page13",#N/A,FALSE,"Model"}</definedName>
    <definedName name="eojhrbg">{"page1",#N/A,FALSE,"Model";"page2",#N/A,FALSE,"Model";"page3",#N/A,FALSE,"Model";"page4",#N/A,FALSE,"Model";"page5",#N/A,FALSE,"Model";"page6",#N/A,FALSE,"Model";"page7",#N/A,FALSE,"Model";"page8",#N/A,FALSE,"Model";"page9",#N/A,FALSE,"Model";"page10",#N/A,FALSE,"Model";"page11",#N/A,FALSE,"Model";"page12",#N/A,FALSE,"Model";"page13",#N/A,FALSE,"Model"}</definedName>
    <definedName name="EOM">{#N/A,#N/A,FALSE,"인원";#N/A,#N/A,FALSE,"비용2";#N/A,#N/A,FALSE,"비용1";#N/A,#N/A,FALSE,"비용";#N/A,#N/A,FALSE,"보증2";#N/A,#N/A,FALSE,"보증1";#N/A,#N/A,FALSE,"보증";#N/A,#N/A,FALSE,"손익1";#N/A,#N/A,FALSE,"손익";#N/A,#N/A,FALSE,"부서별매출";#N/A,#N/A,FALSE,"매출"}</definedName>
    <definedName name="eouhg">{"page1",#N/A,FALSE,"Model";"page2",#N/A,FALSE,"Model";"page3",#N/A,FALSE,"Model";"page4",#N/A,FALSE,"Model";"page5",#N/A,FALSE,"Model";"page6",#N/A,FALSE,"Model";"page7",#N/A,FALSE,"Model";"page8",#N/A,FALSE,"Model";"page9",#N/A,FALSE,"Model";"page10",#N/A,FALSE,"Model";"page11",#N/A,FALSE,"Model";"page12",#N/A,FALSE,"Model";"page13",#N/A,FALSE,"Model"}</definedName>
    <definedName name="EO계획">#REF!</definedName>
    <definedName name="epwouhg">{"page1",#N/A,FALSE,"Model";"page2",#N/A,FALSE,"Model";"page3",#N/A,FALSE,"Model";"page4",#N/A,FALSE,"Model";"page5",#N/A,FALSE,"Model";"page6",#N/A,FALSE,"Model";"page7",#N/A,FALSE,"Model";"page8",#N/A,FALSE,"Model";"page9",#N/A,FALSE,"Model";"page10",#N/A,FALSE,"Model";"page11",#N/A,FALSE,"Model";"page12",#N/A,FALSE,"Model";"page13",#N/A,FALSE,"Model"}</definedName>
    <definedName name="eqbgroieqg">{"page1",#N/A,FALSE,"Model";"page2",#N/A,FALSE,"Model";"page3",#N/A,FALSE,"Model";"page4",#N/A,FALSE,"Model";"page5",#N/A,FALSE,"Model";"page6",#N/A,FALSE,"Model";"page7",#N/A,FALSE,"Model";"page8",#N/A,FALSE,"Model";"page9",#N/A,FALSE,"Model";"page10",#N/A,FALSE,"Model";"page11",#N/A,FALSE,"Model";"page12",#N/A,FALSE,"Model";"page13",#N/A,FALSE,"Model"}</definedName>
    <definedName name="eqipug">{"page1",#N/A,FALSE,"Model";"page2",#N/A,FALSE,"Model";"page3",#N/A,FALSE,"Model";"page4",#N/A,FALSE,"Model";"page5",#N/A,FALSE,"Model";"page6",#N/A,FALSE,"Model";"page7",#N/A,FALSE,"Model";"page8",#N/A,FALSE,"Model";"page9",#N/A,FALSE,"Model";"page10",#N/A,FALSE,"Model";"page11",#N/A,FALSE,"Model";"page12",#N/A,FALSE,"Model";"page13",#N/A,FALSE,"Model"}</definedName>
    <definedName name="eqouibg">{"page1",#N/A,FALSE,"Model";"page2",#N/A,FALSE,"Model";"page3",#N/A,FALSE,"Model";"page4",#N/A,FALSE,"Model";"page5",#N/A,FALSE,"Model";"page6",#N/A,FALSE,"Model";"page7",#N/A,FALSE,"Model";"page8",#N/A,FALSE,"Model";"page9",#N/A,FALSE,"Model";"page10",#N/A,FALSE,"Model";"page11",#N/A,FALSE,"Model";"page12",#N/A,FALSE,"Model";"page13",#N/A,FALSE,"Model"}</definedName>
    <definedName name="eqrng">{"page1",#N/A,FALSE,"Model";"page2",#N/A,FALSE,"Model";"page3",#N/A,FALSE,"Model";"page4",#N/A,FALSE,"Model";"page5",#N/A,FALSE,"Model";"page6",#N/A,FALSE,"Model";"page7",#N/A,FALSE,"Model";"page8",#N/A,FALSE,"Model";"page9",#N/A,FALSE,"Model";"page10",#N/A,FALSE,"Model";"page11",#N/A,FALSE,"Model";"page12",#N/A,FALSE,"Model";"page13",#N/A,FALSE,"Model"}</definedName>
    <definedName name="erbgebr">{"page1",#N/A,FALSE,"Model";"page2",#N/A,FALSE,"Model";"page3",#N/A,FALSE,"Model";"page4",#N/A,FALSE,"Model";"page5",#N/A,FALSE,"Model";"page6",#N/A,FALSE,"Model";"page7",#N/A,FALSE,"Model";"page8",#N/A,FALSE,"Model";"page9",#N/A,FALSE,"Model";"page10",#N/A,FALSE,"Model";"page11",#N/A,FALSE,"Model";"page12",#N/A,FALSE,"Model";"page13",#N/A,FALSE,"Model"}</definedName>
    <definedName name="erljg">{"page1",#N/A,FALSE,"Model";"page2",#N/A,FALSE,"Model";"page3",#N/A,FALSE,"Model";"page4",#N/A,FALSE,"Model";"page5",#N/A,FALSE,"Model";"page6",#N/A,FALSE,"Model";"page7",#N/A,FALSE,"Model";"page8",#N/A,FALSE,"Model";"page9",#N/A,FALSE,"Model";"page10",#N/A,FALSE,"Model";"page11",#N/A,FALSE,"Model";"page12",#N/A,FALSE,"Model";"page13",#N/A,FALSE,"Model"}</definedName>
    <definedName name="eshrvbe">{"page1",#N/A,FALSE,"Model";"page2",#N/A,FALSE,"Model";"page3",#N/A,FALSE,"Model";"page4",#N/A,FALSE,"Model";"page5",#N/A,FALSE,"Model";"page6",#N/A,FALSE,"Model";"page7",#N/A,FALSE,"Model";"page8",#N/A,FALSE,"Model";"page9",#N/A,FALSE,"Model";"page10",#N/A,FALSE,"Model";"page11",#N/A,FALSE,"Model";"page12",#N/A,FALSE,"Model";"page13",#N/A,FALSE,"Model"}</definedName>
    <definedName name="ETRYU">{#N/A,#N/A,FALSE,"단축1";#N/A,#N/A,FALSE,"단축2";#N/A,#N/A,FALSE,"단축3";#N/A,#N/A,FALSE,"장축";#N/A,#N/A,FALSE,"4WD"}</definedName>
    <definedName name="ETYUI">{#N/A,#N/A,FALSE,"단축1";#N/A,#N/A,FALSE,"단축2";#N/A,#N/A,FALSE,"단축3";#N/A,#N/A,FALSE,"장축";#N/A,#N/A,FALSE,"4WD"}</definedName>
    <definedName name="EV__LASTREFTIME__">38762.5976388889</definedName>
    <definedName name="ewkrhg">{"page1",#N/A,FALSE,"Model";"page2",#N/A,FALSE,"Model";"page3",#N/A,FALSE,"Model";"page4",#N/A,FALSE,"Model";"page5",#N/A,FALSE,"Model";"page6",#N/A,FALSE,"Model";"page7",#N/A,FALSE,"Model";"page8",#N/A,FALSE,"Model";"page9",#N/A,FALSE,"Model";"page10",#N/A,FALSE,"Model";"page11",#N/A,FALSE,"Model";"page12",#N/A,FALSE,"Model";"page13",#N/A,FALSE,"Model"}</definedName>
    <definedName name="ewpohg">{"page1",#N/A,FALSE,"Model";"page2",#N/A,FALSE,"Model";"page3",#N/A,FALSE,"Model";"page4",#N/A,FALSE,"Model";"page5",#N/A,FALSE,"Model";"page6",#N/A,FALSE,"Model";"page7",#N/A,FALSE,"Model";"page8",#N/A,FALSE,"Model";"page9",#N/A,FALSE,"Model";"page10",#N/A,FALSE,"Model";"page11",#N/A,FALSE,"Model";"page12",#N/A,FALSE,"Model";"page13",#N/A,FALSE,"Model"}</definedName>
    <definedName name="EWY">{#N/A,#N/A,FALSE,"단축1";#N/A,#N/A,FALSE,"단축2";#N/A,#N/A,FALSE,"단축3";#N/A,#N/A,FALSE,"장축";#N/A,#N/A,FALSE,"4WD"}</definedName>
    <definedName name="EYRU">{#N/A,#N/A,FALSE,"단축1";#N/A,#N/A,FALSE,"단축2";#N/A,#N/A,FALSE,"단축3";#N/A,#N/A,FALSE,"장축";#N/A,#N/A,FALSE,"4WD"}</definedName>
    <definedName name="F">{#N/A,#N/A,FALSE,"단축1";#N/A,#N/A,FALSE,"단축2";#N/A,#N/A,FALSE,"단축3";#N/A,#N/A,FALSE,"장축";#N/A,#N/A,FALSE,"4WD"}</definedName>
    <definedName name="FDD">{#N/A,#N/A,FALSE,"인원";#N/A,#N/A,FALSE,"비용2";#N/A,#N/A,FALSE,"비용1";#N/A,#N/A,FALSE,"비용";#N/A,#N/A,FALSE,"보증2";#N/A,#N/A,FALSE,"보증1";#N/A,#N/A,FALSE,"보증";#N/A,#N/A,FALSE,"손익1";#N/A,#N/A,FALSE,"손익";#N/A,#N/A,FALSE,"부서별매출";#N/A,#N/A,FALSE,"매출"}</definedName>
    <definedName name="FDJGDFHJ">{#N/A,#N/A,FALSE,"단축1";#N/A,#N/A,FALSE,"단축2";#N/A,#N/A,FALSE,"단축3";#N/A,#N/A,FALSE,"장축";#N/A,#N/A,FALSE,"4WD"}</definedName>
    <definedName name="FEWQ">{#N/A,#N/A,FALSE,"단축1";#N/A,#N/A,FALSE,"단축2";#N/A,#N/A,FALSE,"단축3";#N/A,#N/A,FALSE,"장축";#N/A,#N/A,FALSE,"4WD"}</definedName>
    <definedName name="ff">{#N/A,#N/A,FALSE,"손익표지";#N/A,#N/A,FALSE,"손익계산";#N/A,#N/A,FALSE,"일반관리비";#N/A,#N/A,FALSE,"영업외수익";#N/A,#N/A,FALSE,"영업외비용";#N/A,#N/A,FALSE,"매출액";#N/A,#N/A,FALSE,"요약손익";#N/A,#N/A,FALSE,"요약대차";#N/A,#N/A,FALSE,"매출채권현황";#N/A,#N/A,FALSE,"매출채권명세"}</definedName>
    <definedName name="fffgfg">{#N/A,#N/A,FALSE,"단축1";#N/A,#N/A,FALSE,"단축2";#N/A,#N/A,FALSE,"단축3";#N/A,#N/A,FALSE,"장축";#N/A,#N/A,FALSE,"4WD"}</definedName>
    <definedName name="FGD">{#N/A,#N/A,FALSE,"단축1";#N/A,#N/A,FALSE,"단축2";#N/A,#N/A,FALSE,"단축3";#N/A,#N/A,FALSE,"장축";#N/A,#N/A,FALSE,"4WD"}</definedName>
    <definedName name="FGH">{#N/A,#N/A,FALSE,"단축1";#N/A,#N/A,FALSE,"단축2";#N/A,#N/A,FALSE,"단축3";#N/A,#N/A,FALSE,"장축";#N/A,#N/A,FALSE,"4WD"}</definedName>
    <definedName name="FH">{#N/A,#N/A,FALSE,"단축1";#N/A,#N/A,FALSE,"단축2";#N/A,#N/A,FALSE,"단축3";#N/A,#N/A,FALSE,"장축";#N/A,#N/A,FALSE,"4WD"}</definedName>
    <definedName name="FHEMAOQ">{#N/A,#N/A,TRUE,"매출진척-1";#N/A,#N/A,TRUE,"매출진척-2";#N/A,#N/A,TRUE,"제품실적";#N/A,#N/A,TRUE,"RAC";#N/A,#N/A,TRUE,"PAC ";#N/A,#N/A,TRUE,"재고현황";#N/A,#N/A,TRUE,"공지사항"}</definedName>
    <definedName name="FL">{#N/A,#N/A,FALSE,"자금소요예측기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MEA">{#N/A,#N/A,FALSE,"단축1";#N/A,#N/A,FALSE,"단축2";#N/A,#N/A,FALSE,"단축3";#N/A,#N/A,FALSE,"장축";#N/A,#N/A,FALSE,"4WD"}</definedName>
    <definedName name="FMEA양식갑">{#N/A,#N/A,FALSE,"단축1";#N/A,#N/A,FALSE,"단축2";#N/A,#N/A,FALSE,"단축3";#N/A,#N/A,FALSE,"장축";#N/A,#N/A,FALSE,"4WD"}</definedName>
    <definedName name="FMEA양식설계갑">{#N/A,#N/A,FALSE,"단축1";#N/A,#N/A,FALSE,"단축2";#N/A,#N/A,FALSE,"단축3";#N/A,#N/A,FALSE,"장축";#N/A,#N/A,FALSE,"4WD"}</definedName>
    <definedName name="fmea양식설계정">{#N/A,#N/A,FALSE,"단축1";#N/A,#N/A,FALSE,"단축2";#N/A,#N/A,FALSE,"단축3";#N/A,#N/A,FALSE,"장축";#N/A,#N/A,FALSE,"4WD"}</definedName>
    <definedName name="FMEA양식정">{#N/A,#N/A,FALSE,"단축1";#N/A,#N/A,FALSE,"단축2";#N/A,#N/A,FALSE,"단축3";#N/A,#N/A,FALSE,"장축";#N/A,#N/A,FALSE,"4WD"}</definedName>
    <definedName name="FOR">{#N/A,#N/A,FALSE,"CCTV"}</definedName>
    <definedName name="FORMAT">{#N/A,#N/A,FALSE,"CCTV"}</definedName>
    <definedName name="frmotor">{#N/A,#N/A,FALSE,"단축1";#N/A,#N/A,FALSE,"단축2";#N/A,#N/A,FALSE,"단축3";#N/A,#N/A,FALSE,"장축";#N/A,#N/A,FALSE,"4WD"}</definedName>
    <definedName name="FRONT">{#N/A,#N/A,FALSE,"단축1";#N/A,#N/A,FALSE,"단축2";#N/A,#N/A,FALSE,"단축3";#N/A,#N/A,FALSE,"장축";#N/A,#N/A,FALSE,"4WD"}</definedName>
    <definedName name="FSERGSERGB">{#N/A,#N/A,FALSE,"단축1";#N/A,#N/A,FALSE,"단축2";#N/A,#N/A,FALSE,"단축3";#N/A,#N/A,FALSE,"장축";#N/A,#N/A,FALSE,"4WD"}</definedName>
    <definedName name="FULL">{#N/A,#N/A,FALSE,"자금소요예측기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C금형">{#N/A,#N/A,FALSE,"자금소요예측기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ERGESDF">{#N/A,#N/A,FALSE,"단축1";#N/A,#N/A,FALSE,"단축2";#N/A,#N/A,FALSE,"단축3";#N/A,#N/A,FALSE,"장축";#N/A,#N/A,FALSE,"4WD"}</definedName>
    <definedName name="GFJG">{#N/A,#N/A,FALSE,"단축1";#N/A,#N/A,FALSE,"단축2";#N/A,#N/A,FALSE,"단축3";#N/A,#N/A,FALSE,"장축";#N/A,#N/A,FALSE,"4WD"}</definedName>
    <definedName name="ggf">{#N/A,#N/A,FALSE,"손익표지";#N/A,#N/A,FALSE,"손익계산";#N/A,#N/A,FALSE,"일반관리비";#N/A,#N/A,FALSE,"영업외수익";#N/A,#N/A,FALSE,"영업외비용";#N/A,#N/A,FALSE,"매출액";#N/A,#N/A,FALSE,"요약손익";#N/A,#N/A,FALSE,"요약대차";#N/A,#N/A,FALSE,"매출채권현황";#N/A,#N/A,FALSE,"매출채권명세"}</definedName>
    <definedName name="GGGGG">{#N/A,#N/A,FALSE,"단축1";#N/A,#N/A,FALSE,"단축2";#N/A,#N/A,FALSE,"단축3";#N/A,#N/A,FALSE,"장축";#N/A,#N/A,FALSE,"4WD"}</definedName>
    <definedName name="gh">{#N/A,#N/A,FALSE,"UNIT";#N/A,#N/A,FALSE,"UNIT";#N/A,#N/A,FALSE,"계정"}</definedName>
    <definedName name="ghhhh">{#N/A,#N/A,FALSE,"단축1";#N/A,#N/A,FALSE,"단축2";#N/A,#N/A,FALSE,"단축3";#N/A,#N/A,FALSE,"장축";#N/A,#N/A,FALSE,"4WD"}</definedName>
    <definedName name="GJ">{#N/A,#N/A,FALSE,"단축1";#N/A,#N/A,FALSE,"단축2";#N/A,#N/A,FALSE,"단축3";#N/A,#N/A,FALSE,"장축";#N/A,#N/A,FALSE,"4WD"}</definedName>
    <definedName name="GJKGJK">{#N/A,#N/A,FALSE,"단축1";#N/A,#N/A,FALSE,"단축2";#N/A,#N/A,FALSE,"단축3";#N/A,#N/A,FALSE,"장축";#N/A,#N/A,FALSE,"4WD"}</definedName>
    <definedName name="GJTL">{#N/A,#N/A,FALSE,"자금소요예측기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k">{#N/A,#N/A,TRUE,"일정"}</definedName>
    <definedName name="gkdfgjldg">{#N/A,#N/A,FALSE,"신규dep";#N/A,#N/A,FALSE,"신규dep-금형상각후";#N/A,#N/A,FALSE,"신규dep-연구비상각후";#N/A,#N/A,FALSE,"신규dep-기계,공구상각후"}</definedName>
    <definedName name="gks">{#N/A,#N/A,TRUE,"매출진척-1";#N/A,#N/A,TRUE,"매출진척-2";#N/A,#N/A,TRUE,"제품실적";#N/A,#N/A,TRUE,"RAC";#N/A,#N/A,TRUE,"PAC ";#N/A,#N/A,TRUE,"재고현황";#N/A,#N/A,TRUE,"공지사항"}</definedName>
    <definedName name="gksqudtjr">{#N/A,#N/A,FALSE,"UNIT";#N/A,#N/A,FALSE,"UNIT";#N/A,#N/A,FALSE,"계정"}</definedName>
    <definedName name="GRADE">'[7]JT3.0견적-구1'!$A$1:$IV$4010</definedName>
    <definedName name="GSDFGERSSZDFV">{#N/A,#N/A,FALSE,"단축1";#N/A,#N/A,FALSE,"단축2";#N/A,#N/A,FALSE,"단축3";#N/A,#N/A,FALSE,"장축";#N/A,#N/A,FALSE,"4WD"}</definedName>
    <definedName name="GSDFGSERGS">{#N/A,#N/A,FALSE,"단축1";#N/A,#N/A,FALSE,"단축2";#N/A,#N/A,FALSE,"단축3";#N/A,#N/A,FALSE,"장축";#N/A,#N/A,FALSE,"4WD"}</definedName>
    <definedName name="GSDFHGSDFSHDFG">{#N/A,#N/A,FALSE,"단축1";#N/A,#N/A,FALSE,"단축2";#N/A,#N/A,FALSE,"단축3";#N/A,#N/A,FALSE,"장축";#N/A,#N/A,FALSE,"4WD"}</definedName>
    <definedName name="GSEGBGSDFBGSER">{#N/A,#N/A,FALSE,"단축1";#N/A,#N/A,FALSE,"단축2";#N/A,#N/A,FALSE,"단축3";#N/A,#N/A,FALSE,"장축";#N/A,#N/A,FALSE,"4WD"}</definedName>
    <definedName name="GSEGSDFGVSER">{#N/A,#N/A,FALSE,"단축1";#N/A,#N/A,FALSE,"단축2";#N/A,#N/A,FALSE,"단축3";#N/A,#N/A,FALSE,"장축";#N/A,#N/A,FALSE,"4WD"}</definedName>
    <definedName name="GSERGBSFDGERE">{#N/A,#N/A,FALSE,"신규dep";#N/A,#N/A,FALSE,"신규dep-금형상각후";#N/A,#N/A,FALSE,"신규dep-연구비상각후";#N/A,#N/A,FALSE,"신규dep-기계,공구상각후"}</definedName>
    <definedName name="GSERGSDFGER">{#N/A,#N/A,FALSE,"단축1";#N/A,#N/A,FALSE,"단축2";#N/A,#N/A,FALSE,"단축3";#N/A,#N/A,FALSE,"장축";#N/A,#N/A,FALSE,"4WD"}</definedName>
    <definedName name="GSERGSDFGSER">{#N/A,#N/A,FALSE,"단축1";#N/A,#N/A,FALSE,"단축2";#N/A,#N/A,FALSE,"단축3";#N/A,#N/A,FALSE,"장축";#N/A,#N/A,FALSE,"4WD"}</definedName>
    <definedName name="GSERGSDRGV">{#N/A,#N/A,FALSE,"단축1";#N/A,#N/A,FALSE,"단축2";#N/A,#N/A,FALSE,"단축3";#N/A,#N/A,FALSE,"장축";#N/A,#N/A,FALSE,"4WD"}</definedName>
    <definedName name="GSERGSERGSER">{#N/A,#N/A,FALSE,"단축1";#N/A,#N/A,FALSE,"단축2";#N/A,#N/A,FALSE,"단축3";#N/A,#N/A,FALSE,"장축";#N/A,#N/A,FALSE,"4WD"}</definedName>
    <definedName name="GSRGSRVG">{#N/A,#N/A,FALSE,"단축1";#N/A,#N/A,FALSE,"단축2";#N/A,#N/A,FALSE,"단축3";#N/A,#N/A,FALSE,"장축";#N/A,#N/A,FALSE,"4WD"}</definedName>
    <definedName name="HFGJFGJJ">{"'OPEN'G압출'!$A$4:$P$34"}</definedName>
    <definedName name="HHH">{#N/A,#N/A,FALSE,"자금소요예측기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ien">{#N/A,#N/A,FALSE,"CCTV"}</definedName>
    <definedName name="HINGE">{#N/A,#N/A,FALSE,"자금소요예측기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TML_CodePage">949</definedName>
    <definedName name="HTML_Control">{"'OPEN'G압출'!$A$4:$P$34"}</definedName>
    <definedName name="HTML_Description">""</definedName>
    <definedName name="HTML_Email">""</definedName>
    <definedName name="HTML_Header">"OPEN'G압출"</definedName>
    <definedName name="HTML_LastUpdate">"99-06-04"</definedName>
    <definedName name="HTML_LineAfter">FALSE</definedName>
    <definedName name="HTML_LineBefore">FALSE</definedName>
    <definedName name="HTML_Name">"KDU"</definedName>
    <definedName name="HTML_OBDlg2">TRUE</definedName>
    <definedName name="HTML_OBDlg4">TRUE</definedName>
    <definedName name="HTML_OS">0</definedName>
    <definedName name="HTML_PathFile">"C:\My Documents\P-100\MyHTML.htm"</definedName>
    <definedName name="HTML_Title">"금형원가계산서(접착)"</definedName>
    <definedName name="hvb">{"page1",#N/A,FALSE,"Model";"page2",#N/A,FALSE,"Model";"page3",#N/A,FALSE,"Model";"page4",#N/A,FALSE,"Model";"page5",#N/A,FALSE,"Model";"page6",#N/A,FALSE,"Model";"page7",#N/A,FALSE,"Model";"page8",#N/A,FALSE,"Model";"page9",#N/A,FALSE,"Model";"page10",#N/A,FALSE,"Model";"page11",#N/A,FALSE,"Model";"page12",#N/A,FALSE,"Model";"page13",#N/A,FALSE,"Model"}</definedName>
    <definedName name="i">{#N/A,#N/A,FALSE,"CCTV"}</definedName>
    <definedName name="iequwbg">{"page1",#N/A,FALSE,"Model";"page2",#N/A,FALSE,"Model";"page3",#N/A,FALSE,"Model";"page4",#N/A,FALSE,"Model";"page5",#N/A,FALSE,"Model";"page6",#N/A,FALSE,"Model";"page7",#N/A,FALSE,"Model";"page8",#N/A,FALSE,"Model";"page9",#N/A,FALSE,"Model";"page10",#N/A,FALSE,"Model";"page11",#N/A,FALSE,"Model";"page12",#N/A,FALSE,"Model";"page13",#N/A,FALSE,"Model"}</definedName>
    <definedName name="ik">{#N/A,#N/A,FALSE,"UNIT";#N/A,#N/A,FALSE,"UNIT";#N/A,#N/A,FALSE,"계정"}</definedName>
    <definedName name="IQ_1_4_FAMILY_JUNIOR_LIENS_CHARGE_OFFS_FDIC">"c6605"</definedName>
    <definedName name="IQ_1_4_FAMILY_JUNIOR_LIENS_NET_CHARGE_OFFS_FDIC">"c6643"</definedName>
    <definedName name="IQ_1_4_FAMILY_JUNIOR_LIENS_RECOVERIES_FDIC">"c6624"</definedName>
    <definedName name="IQ_1_4_FAMILY_SENIOR_LIENS_CHARGE_OFFS_FDIC">"c6604"</definedName>
    <definedName name="IQ_1_4_FAMILY_SENIOR_LIENS_NET_CHARGE_OFFS_FDIC">"c6642"</definedName>
    <definedName name="IQ_1_4_FAMILY_SENIOR_LIENS_RECOVERIES_FDIC">"c6623"</definedName>
    <definedName name="IQ_1_4_HOME_EQUITY_NET_LOANS_FDIC">"c6441"</definedName>
    <definedName name="IQ_1_4_RESIDENTIAL_FIRST_LIENS_NET_LOANS_FDIC">"c6439"</definedName>
    <definedName name="IQ_1_4_RESIDENTIAL_JUNIOR_LIENS_NET_LOANS_FDIC">"c6440"</definedName>
    <definedName name="IQ_1_4_RESIDENTIAL_LOANS_FDIC">"c6310"</definedName>
    <definedName name="IQ_ACCOUNT_CHANGE">"c1449"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CAGR">"c6159"</definedName>
    <definedName name="IQ_ACCT_RECV_10YR_ANN_GROWTH">"c1924"</definedName>
    <definedName name="IQ_ACCT_RECV_1YR_ANN_GROWTH">"c1919"</definedName>
    <definedName name="IQ_ACCT_RECV_2YR_ANN_CAGR">"c6155"</definedName>
    <definedName name="IQ_ACCT_RECV_2YR_ANN_GROWTH">"c1920"</definedName>
    <definedName name="IQ_ACCT_RECV_3YR_ANN_CAGR">"c6156"</definedName>
    <definedName name="IQ_ACCT_RECV_3YR_ANN_GROWTH">"c1921"</definedName>
    <definedName name="IQ_ACCT_RECV_5YR_ANN_CAGR">"c6157"</definedName>
    <definedName name="IQ_ACCT_RECV_5YR_ANN_GROWTH">"c1922"</definedName>
    <definedName name="IQ_ACCT_RECV_7YR_ANN_CAGR">"c6158"</definedName>
    <definedName name="IQ_ACCT_RECV_7YR_ANN_GROWTH">"c1923"</definedName>
    <definedName name="IQ_ACCUM_DEP">"c1340"</definedName>
    <definedName name="IQ_ACCUMULATED_PENSION_OBLIGATION">"c2244"</definedName>
    <definedName name="IQ_ACCUMULATED_PENSION_OBLIGATION_DOMESTIC">"c2657"</definedName>
    <definedName name="IQ_ACCUMULATED_PENSION_OBLIGATION_FOREIGN">"c2665"</definedName>
    <definedName name="IQ_ACQ_COST_SUB">"c2125"</definedName>
    <definedName name="IQ_ACQ_COSTS_CAPITALIZED">"c5"</definedName>
    <definedName name="IQ_ACQUIRE_REAL_ESTATE_CF">"c6"</definedName>
    <definedName name="IQ_ACQUIRED_BY_REPORTING_BANK_FDIC">"c6535"</definedName>
    <definedName name="IQ_ACQUISITION_RE_ASSETS">"c1628"</definedName>
    <definedName name="IQ_AD">"c7"</definedName>
    <definedName name="IQ_ADD_PAID_IN">"c1344"</definedName>
    <definedName name="IQ_ADDIN">"AUTO"</definedName>
    <definedName name="IQ_ADDITIONAL_NON_INT_INC_FDIC">"c6574"</definedName>
    <definedName name="IQ_ADJ_AVG_BANK_ASSETS">"c2671"</definedName>
    <definedName name="IQ_ADJUSTABLE_RATE_LOANS_FDIC">"c6375"</definedName>
    <definedName name="IQ_ADMIN_RATIO">"c2784"</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"c6195"</definedName>
    <definedName name="IQ_AE_REIT">"c13"</definedName>
    <definedName name="IQ_AE_UTI">"c14"</definedName>
    <definedName name="IQ_AFTER_TAX_INCOME_FDIC">"c6583"</definedName>
    <definedName name="IQ_AGRICULTURAL_PRODUCTION_CHARGE_OFFS_FDIC">"c6597"</definedName>
    <definedName name="IQ_AGRICULTURAL_PRODUCTION_CHARGE_OFFS_LESS_THAN_300M_FDIC">"c6655"</definedName>
    <definedName name="IQ_AGRICULTURAL_PRODUCTION_NET_CHARGE_OFFS_FDIC">"c6635"</definedName>
    <definedName name="IQ_AGRICULTURAL_PRODUCTION_NET_CHARGE_OFFS_LESS_THAN_300M_FDIC">"c6657"</definedName>
    <definedName name="IQ_AGRICULTURAL_PRODUCTION_RECOVERIES_FDIC">"c6616"</definedName>
    <definedName name="IQ_AGRICULTURAL_PRODUCTION_RECOVERIES_LESS_THAN_300M_FDIC">"c6656"</definedName>
    <definedName name="IQ_AH_EARNED">"c2744"</definedName>
    <definedName name="IQ_AH_POLICY_BENEFITS_EXP">"c2789"</definedName>
    <definedName name="IQ_AIR_AIRPLANES_NOT_IN_SERVICE">"c2842"</definedName>
    <definedName name="IQ_AIR_AIRPLANES_SUBLEASED">"c2841"</definedName>
    <definedName name="IQ_AIR_ASK">"c2813"</definedName>
    <definedName name="IQ_AIR_ASK_INCREASE">"c2826"</definedName>
    <definedName name="IQ_AIR_ASM">"c2812"</definedName>
    <definedName name="IQ_AIR_ASM_INCREASE">"c2825"</definedName>
    <definedName name="IQ_AIR_AVG_AGE">"c2843"</definedName>
    <definedName name="IQ_AIR_BREAK_EVEN_FACTOR">"c2822"</definedName>
    <definedName name="IQ_AIR_CAPITAL_LEASE">"c2833"</definedName>
    <definedName name="IQ_AIR_COMPLETION_FACTOR">"c2824"</definedName>
    <definedName name="IQ_AIR_ENPLANED_PSGRS">"c2809"</definedName>
    <definedName name="IQ_AIR_FUEL_CONSUMED">"c2806"</definedName>
    <definedName name="IQ_AIR_FUEL_CONSUMED_L">"c2807"</definedName>
    <definedName name="IQ_AIR_FUEL_COST">"c2803"</definedName>
    <definedName name="IQ_AIR_FUEL_COST_L">"c2804"</definedName>
    <definedName name="IQ_AIR_FUEL_EXP">"c2802"</definedName>
    <definedName name="IQ_AIR_FUEL_EXP_PERCENT">"c2805"</definedName>
    <definedName name="IQ_AIR_LEASED">"c2835"</definedName>
    <definedName name="IQ_AIR_LOAD_FACTOR">"c2823"</definedName>
    <definedName name="IQ_AIR_NEW_AIRPLANES">"c2839"</definedName>
    <definedName name="IQ_AIR_OPER_EXP_ASK">"c2821"</definedName>
    <definedName name="IQ_AIR_OPER_EXP_ASM">"c2820"</definedName>
    <definedName name="IQ_AIR_OPER_LEASE">"c2834"</definedName>
    <definedName name="IQ_AIR_OPER_REV_YIELD_ASK">"c2819"</definedName>
    <definedName name="IQ_AIR_OPER_REV_YIELD_ASM">"c2818"</definedName>
    <definedName name="IQ_AIR_OPTIONS">"c2837"</definedName>
    <definedName name="IQ_AIR_ORDERS">"c2836"</definedName>
    <definedName name="IQ_AIR_OWNED">"c2832"</definedName>
    <definedName name="IQ_AIR_PSGR_REV_YIELD_ASK">"c2817"</definedName>
    <definedName name="IQ_AIR_PSGR_REV_YIELD_ASM">"c2816"</definedName>
    <definedName name="IQ_AIR_PSGR_REV_YIELD_RPK">"c2815"</definedName>
    <definedName name="IQ_AIR_PSGR_REV_YIELD_RPM">"c2814"</definedName>
    <definedName name="IQ_AIR_PURCHASE_RIGHTS">"c2838"</definedName>
    <definedName name="IQ_AIR_RETIRED_AIRPLANES">"c2840"</definedName>
    <definedName name="IQ_AIR_REV_PSGRS_CARRIED">"c2808"</definedName>
    <definedName name="IQ_AIR_REV_SCHEDULED_SERVICE">"c2830"</definedName>
    <definedName name="IQ_AIR_RPK">"c2811"</definedName>
    <definedName name="IQ_AIR_RPM">"c2810"</definedName>
    <definedName name="IQ_AIR_STAGE_LENGTH">"c2828"</definedName>
    <definedName name="IQ_AIR_STAGE_LENGTH_KM">"c2829"</definedName>
    <definedName name="IQ_AIR_TOTAL">"c2831"</definedName>
    <definedName name="IQ_AIR_UTILIZATION">"c2827"</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CAGR">"c6035"</definedName>
    <definedName name="IQ_ALLOWANCE_10YR_ANN_GROWTH">"c18"</definedName>
    <definedName name="IQ_ALLOWANCE_1YR_ANN_GROWTH">"c19"</definedName>
    <definedName name="IQ_ALLOWANCE_2YR_ANN_CAGR">"c6036"</definedName>
    <definedName name="IQ_ALLOWANCE_2YR_ANN_GROWTH">"c20"</definedName>
    <definedName name="IQ_ALLOWANCE_3YR_ANN_CAGR">"c6037"</definedName>
    <definedName name="IQ_ALLOWANCE_3YR_ANN_GROWTH">"c21"</definedName>
    <definedName name="IQ_ALLOWANCE_5YR_ANN_CAGR">"c6038"</definedName>
    <definedName name="IQ_ALLOWANCE_5YR_ANN_GROWTH">"c22"</definedName>
    <definedName name="IQ_ALLOWANCE_7YR_ANN_CAGR">"c6039"</definedName>
    <definedName name="IQ_ALLOWANCE_7YR_ANN_GROWTH">"c23"</definedName>
    <definedName name="IQ_ALLOWANCE_CHARGE_OFFS">"c24"</definedName>
    <definedName name="IQ_ALLOWANCE_NON_PERF_LOANS">"c25"</definedName>
    <definedName name="IQ_ALLOWANCE_TOTAL_LOANS">"c26"</definedName>
    <definedName name="IQ_AMENDED_BALANCE_PREVIOUS_YR_FDIC">"c6499"</definedName>
    <definedName name="IQ_AMORT_EXPENSE_FDIC">"c6677"</definedName>
    <definedName name="IQ_AMORTIZATION">"c1591"</definedName>
    <definedName name="IQ_AMORTIZED_COST_FDIC">"c6426"</definedName>
    <definedName name="IQ_AMT_OUT">"c2145"</definedName>
    <definedName name="IQ_ANNU_DISTRIBUTION_UNIT">"c3004"</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"c6196"</definedName>
    <definedName name="IQ_AP_REIT">"c37"</definedName>
    <definedName name="IQ_AP_UTI">"c38"</definedName>
    <definedName name="IQ_APIC">"c39"</definedName>
    <definedName name="IQ_AR">"c40"</definedName>
    <definedName name="IQ_AR_BR">"c41"</definedName>
    <definedName name="IQ_AR_LT">"c42"</definedName>
    <definedName name="IQ_AR_RE">"c6197"</definedName>
    <definedName name="IQ_AR_REIT">"c43"</definedName>
    <definedName name="IQ_AR_TURNS">"c44"</definedName>
    <definedName name="IQ_AR_UTI">"c45"</definedName>
    <definedName name="IQ_ARPU">"c2126"</definedName>
    <definedName name="IQ_ASSET_BACKED_FDIC">"c6301"</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"c6198"</definedName>
    <definedName name="IQ_ASSET_WRITEDOWN_CF_REIT">"c56"</definedName>
    <definedName name="IQ_ASSET_WRITEDOWN_CF_UTI">"c57"</definedName>
    <definedName name="IQ_ASSET_WRITEDOWN_FIN">"c58"</definedName>
    <definedName name="IQ_ASSET_WRITEDOWN_INS">"c59"</definedName>
    <definedName name="IQ_ASSET_WRITEDOWN_RE">"c6199"</definedName>
    <definedName name="IQ_ASSET_WRITEDOWN_REIT">"c60"</definedName>
    <definedName name="IQ_ASSET_WRITEDOWN_UTI">"c61"</definedName>
    <definedName name="IQ_ASSETS_CAP_LEASE_DEPR">"c2068"</definedName>
    <definedName name="IQ_ASSETS_CAP_LEASE_GROSS">"c2069"</definedName>
    <definedName name="IQ_ASSETS_HELD_FDIC">"c6305"</definedName>
    <definedName name="IQ_ASSETS_OPER_LEASE_DEPR">"c2070"</definedName>
    <definedName name="IQ_ASSETS_OPER_LEASE_GROSS">"c2071"</definedName>
    <definedName name="IQ_ASSETS_PER_EMPLOYEE_FDIC">"c6737"</definedName>
    <definedName name="IQ_ASSETS_SOLD_1_4_FAMILY_LOANS_FDIC">"c6686"</definedName>
    <definedName name="IQ_ASSETS_SOLD_AUTO_LOANS_FDIC">"c6680"</definedName>
    <definedName name="IQ_ASSETS_SOLD_CL_LOANS_FDIC">"c6681"</definedName>
    <definedName name="IQ_ASSETS_SOLD_CREDIT_CARDS_RECEIVABLES_FDIC">"c6683"</definedName>
    <definedName name="IQ_ASSETS_SOLD_HOME_EQUITY_LINES_FDIC">"c6684"</definedName>
    <definedName name="IQ_ASSETS_SOLD_OTHER_CONSUMER_LOANS_FDIC">"c6682"</definedName>
    <definedName name="IQ_ASSETS_SOLD_OTHER_LOANS_FDIC">"c6685"</definedName>
    <definedName name="IQ_ASSUMED_AH_EARNED">"c2741"</definedName>
    <definedName name="IQ_ASSUMED_EARNED">"c2731"</definedName>
    <definedName name="IQ_ASSUMED_LIFE_EARNED">"c2736"</definedName>
    <definedName name="IQ_ASSUMED_LIFE_IN_FORCE">"c2766"</definedName>
    <definedName name="IQ_ASSUMED_PC_EARNED">"c2746"</definedName>
    <definedName name="IQ_ASSUMED_WRITTEN">"c2725"</definedName>
    <definedName name="IQ_AUDITOR_NAME">"c1539"</definedName>
    <definedName name="IQ_AUDITOR_OPINION">"c1540"</definedName>
    <definedName name="IQ_AUTO_WRITTEN">"c62"</definedName>
    <definedName name="IQ_AVAILABLE_FOR_SALE_FDIC">"c6409"</definedName>
    <definedName name="IQ_AVERAGE_ASSETS_FDIC">"c6362"</definedName>
    <definedName name="IQ_AVERAGE_ASSETS_QUART_FDIC">"c6363"</definedName>
    <definedName name="IQ_AVERAGE_EARNING_ASSETS_FDIC">"c6748"</definedName>
    <definedName name="IQ_AVERAGE_EQUITY_FDIC">"c6749"</definedName>
    <definedName name="IQ_AVERAGE_LOANS_FDIC">"c6750"</definedName>
    <definedName name="IQ_AVG_BANK_ASSETS">"c2072"</definedName>
    <definedName name="IQ_AVG_BANK_LOANS">"c2073"</definedName>
    <definedName name="IQ_AVG_BROKER_REC">"c63"</definedName>
    <definedName name="IQ_AVG_BROKER_REC_NO">"c64"</definedName>
    <definedName name="IQ_AVG_DAILY_VOL">"c65"</definedName>
    <definedName name="IQ_AVG_EMPLOYEES">"c6019"</definedName>
    <definedName name="IQ_AVG_INT_BEAR_LIAB">"c66"</definedName>
    <definedName name="IQ_AVG_INT_BEAR_LIAB_10YR_ANN_CAGR">"c6040"</definedName>
    <definedName name="IQ_AVG_INT_BEAR_LIAB_10YR_ANN_GROWTH">"c67"</definedName>
    <definedName name="IQ_AVG_INT_BEAR_LIAB_1YR_ANN_GROWTH">"c68"</definedName>
    <definedName name="IQ_AVG_INT_BEAR_LIAB_2YR_ANN_CAGR">"c6041"</definedName>
    <definedName name="IQ_AVG_INT_BEAR_LIAB_2YR_ANN_GROWTH">"c69"</definedName>
    <definedName name="IQ_AVG_INT_BEAR_LIAB_3YR_ANN_CAGR">"c6042"</definedName>
    <definedName name="IQ_AVG_INT_BEAR_LIAB_3YR_ANN_GROWTH">"c70"</definedName>
    <definedName name="IQ_AVG_INT_BEAR_LIAB_5YR_ANN_CAGR">"c6043"</definedName>
    <definedName name="IQ_AVG_INT_BEAR_LIAB_5YR_ANN_GROWTH">"c71"</definedName>
    <definedName name="IQ_AVG_INT_BEAR_LIAB_7YR_ANN_CAGR">"c6044"</definedName>
    <definedName name="IQ_AVG_INT_BEAR_LIAB_7YR_ANN_GROWTH">"c72"</definedName>
    <definedName name="IQ_AVG_INT_EARN_ASSETS">"c73"</definedName>
    <definedName name="IQ_AVG_INT_EARN_ASSETS_10YR_ANN_CAGR">"c6045"</definedName>
    <definedName name="IQ_AVG_INT_EARN_ASSETS_10YR_ANN_GROWTH">"c74"</definedName>
    <definedName name="IQ_AVG_INT_EARN_ASSETS_1YR_ANN_GROWTH">"c75"</definedName>
    <definedName name="IQ_AVG_INT_EARN_ASSETS_2YR_ANN_CAGR">"c6046"</definedName>
    <definedName name="IQ_AVG_INT_EARN_ASSETS_2YR_ANN_GROWTH">"c76"</definedName>
    <definedName name="IQ_AVG_INT_EARN_ASSETS_3YR_ANN_CAGR">"c6047"</definedName>
    <definedName name="IQ_AVG_INT_EARN_ASSETS_3YR_ANN_GROWTH">"c77"</definedName>
    <definedName name="IQ_AVG_INT_EARN_ASSETS_5YR_ANN_CAGR">"c6048"</definedName>
    <definedName name="IQ_AVG_INT_EARN_ASSETS_5YR_ANN_GROWTH">"c78"</definedName>
    <definedName name="IQ_AVG_INT_EARN_ASSETS_7YR_ANN_CAGR">"c6049"</definedName>
    <definedName name="IQ_AVG_INT_EARN_ASSETS_7YR_ANN_GROWTH">"c79"</definedName>
    <definedName name="IQ_AVG_MKTCAP">"c80"</definedName>
    <definedName name="IQ_AVG_PRICE">"c81"</definedName>
    <definedName name="IQ_AVG_PRICE_TARGET">"c82"</definedName>
    <definedName name="IQ_AVG_SHAREOUTSTANDING">"c83"</definedName>
    <definedName name="IQ_AVG_TEMP_EMPLOYEES">"c6020"</definedName>
    <definedName name="IQ_AVG_TEV">"c84"</definedName>
    <definedName name="IQ_AVG_VOLUME">"c1346"</definedName>
    <definedName name="IQ_BALANCES_DUE_DEPOSITORY_INSTITUTIONS_FDIC">"c6389"</definedName>
    <definedName name="IQ_BALANCES_DUE_FOREIGN_FDIC">"c6391"</definedName>
    <definedName name="IQ_BALANCES_DUE_FRB_FDIC">"c6393"</definedName>
    <definedName name="IQ_BANK_BENEFICIARY_FDIC">"c6505"</definedName>
    <definedName name="IQ_BANK_DEBT">"c2544"</definedName>
    <definedName name="IQ_BANK_DEBT_PCT">"c2545"</definedName>
    <definedName name="IQ_BANK_GUARANTOR_FDIC">"c6506"</definedName>
    <definedName name="IQ_BANK_PREMISES_FDIC">"c6329"</definedName>
    <definedName name="IQ_BANK_SECURITIZATION_1_4_FAMILY_LOANS_FDIC">"c6721"</definedName>
    <definedName name="IQ_BANK_SECURITIZATION_AUTO_LOANS_FDIC">"c6715"</definedName>
    <definedName name="IQ_BANK_SECURITIZATION_CL_LOANS_FDIC">"c6716"</definedName>
    <definedName name="IQ_BANK_SECURITIZATION_CREDIT_CARDS_RECEIVABLES_FDIC">"c6718"</definedName>
    <definedName name="IQ_BANK_SECURITIZATION_HOME_EQUITY_LINES_FDIC">"c6719"</definedName>
    <definedName name="IQ_BANK_SECURITIZATION_OTHER_CONSUMER_LOANS_FDIC">"c6717"</definedName>
    <definedName name="IQ_BANK_SECURITIZATION_OTHER_LOANS_FDIC">"c6720"</definedName>
    <definedName name="IQ_BANKS_FOREIGN_COUNTRIES_TOTAL_DEPOSITS_FDIC">"c6475"</definedName>
    <definedName name="IQ_BASIC_EPS_EXCL">"c85"</definedName>
    <definedName name="IQ_BASIC_EPS_INCL">"c86"</definedName>
    <definedName name="IQ_BASIC_NORMAL_EPS">"c1592"</definedName>
    <definedName name="IQ_BASIC_WEIGHT">"c87"</definedName>
    <definedName name="IQ_BENCHMARK_SECURITY">"c2154"</definedName>
    <definedName name="IQ_BENCHMARK_SPRD">"c2153"</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OND_COUPON">"c2183"</definedName>
    <definedName name="IQ_BOND_COUPON_TYPE">"c2184"</definedName>
    <definedName name="IQ_BOND_PRICE">"c2162"</definedName>
    <definedName name="IQ_BROK_COMISSION">"c98"</definedName>
    <definedName name="IQ_BROK_COMMISSION">"c3514"</definedName>
    <definedName name="IQ_BROKERED_DEPOSITS_FDIC">"c6486"</definedName>
    <definedName name="IQ_BUILDINGS">"c99"</definedName>
    <definedName name="IQ_BUS_SEG_ASSETS">"c4067"</definedName>
    <definedName name="IQ_BUS_SEG_ASSETS_ABS">"c4089"</definedName>
    <definedName name="IQ_BUS_SEG_ASSETS_TOTAL">"c4112"</definedName>
    <definedName name="IQ_BUS_SEG_CAPEX">"c4079"</definedName>
    <definedName name="IQ_BUS_SEG_CAPEX_ABS">"c4101"</definedName>
    <definedName name="IQ_BUS_SEG_CAPEX_TOTAL">"c4116"</definedName>
    <definedName name="IQ_BUS_SEG_DA">"c4078"</definedName>
    <definedName name="IQ_BUS_SEG_DA_ABS">"c4100"</definedName>
    <definedName name="IQ_BUS_SEG_DA_TOTAL">"c4115"</definedName>
    <definedName name="IQ_BUS_SEG_EARNINGS_OP">"c4063"</definedName>
    <definedName name="IQ_BUS_SEG_EARNINGS_OP_ABS">"c4085"</definedName>
    <definedName name="IQ_BUS_SEG_EARNINGS_OP_TOTAL">"c4108"</definedName>
    <definedName name="IQ_BUS_SEG_EBT">"c4064"</definedName>
    <definedName name="IQ_BUS_SEG_EBT_ABS">"c4086"</definedName>
    <definedName name="IQ_BUS_SEG_EBT_TOTAL">"c4110"</definedName>
    <definedName name="IQ_BUS_SEG_GP">"c4066"</definedName>
    <definedName name="IQ_BUS_SEG_GP_ABS">"c4088"</definedName>
    <definedName name="IQ_BUS_SEG_GP_TOTAL">"c4109"</definedName>
    <definedName name="IQ_BUS_SEG_INC_TAX">"c4077"</definedName>
    <definedName name="IQ_BUS_SEG_INC_TAX_ABS">"c4099"</definedName>
    <definedName name="IQ_BUS_SEG_INC_TAX_TOTAL">"c4114"</definedName>
    <definedName name="IQ_BUS_SEG_INTEREST_EXP">"c4076"</definedName>
    <definedName name="IQ_BUS_SEG_INTEREST_EXP_ABS">"c4098"</definedName>
    <definedName name="IQ_BUS_SEG_INTEREST_EXP_TOTAL">"c4113"</definedName>
    <definedName name="IQ_BUS_SEG_NAME">"c5482"</definedName>
    <definedName name="IQ_BUS_SEG_NAME_ABS">"c5483"</definedName>
    <definedName name="IQ_BUS_SEG_NI">"c4065"</definedName>
    <definedName name="IQ_BUS_SEG_NI_ABS">"c4087"</definedName>
    <definedName name="IQ_BUS_SEG_NI_TOTAL">"c4111"</definedName>
    <definedName name="IQ_BUS_SEG_OPER_INC">"c4062"</definedName>
    <definedName name="IQ_BUS_SEG_OPER_INC_ABS">"c4084"</definedName>
    <definedName name="IQ_BUS_SEG_OPER_INC_TOTAL">"c4107"</definedName>
    <definedName name="IQ_BUS_SEG_REV">"c4068"</definedName>
    <definedName name="IQ_BUS_SEG_REV_ABS">"c4090"</definedName>
    <definedName name="IQ_BUS_SEG_REV_TOTAL">"c4106"</definedName>
    <definedName name="IQ_BUSINESS_DESCRIPTION">"c322"</definedName>
    <definedName name="IQ_BV_OVER_SHARES">"c1349"</definedName>
    <definedName name="IQ_BV_SHARE">"c100"</definedName>
    <definedName name="IQ_CABLE_ARPU">"c2869"</definedName>
    <definedName name="IQ_CABLE_ARPU_ANALOG">"c2864"</definedName>
    <definedName name="IQ_CABLE_ARPU_BASIC">"c2866"</definedName>
    <definedName name="IQ_CABLE_ARPU_BBAND">"c2867"</definedName>
    <definedName name="IQ_CABLE_ARPU_DIG">"c2865"</definedName>
    <definedName name="IQ_CABLE_ARPU_PHONE">"c2868"</definedName>
    <definedName name="IQ_CABLE_BASIC_PENETRATION">"c2850"</definedName>
    <definedName name="IQ_CABLE_BBAND_PENETRATION">"c2852"</definedName>
    <definedName name="IQ_CABLE_BBAND_PENETRATION_THP">"c2851"</definedName>
    <definedName name="IQ_CABLE_CHURN">"c2874"</definedName>
    <definedName name="IQ_CABLE_CHURN_BASIC">"c2871"</definedName>
    <definedName name="IQ_CABLE_CHURN_BBAND">"c2872"</definedName>
    <definedName name="IQ_CABLE_CHURN_DIG">"c2870"</definedName>
    <definedName name="IQ_CABLE_CHURN_PHONE">"c2873"</definedName>
    <definedName name="IQ_CABLE_HOMES_PER_MILE">"c2849"</definedName>
    <definedName name="IQ_CABLE_HP_BBAND">"c2845"</definedName>
    <definedName name="IQ_CABLE_HP_DIG">"c2844"</definedName>
    <definedName name="IQ_CABLE_HP_PHONE">"c2846"</definedName>
    <definedName name="IQ_CABLE_MILES_PASSED">"c2848"</definedName>
    <definedName name="IQ_CABLE_OTHER_REV">"c2882"</definedName>
    <definedName name="IQ_CABLE_PHONE_PENETRATION">"c2853"</definedName>
    <definedName name="IQ_CABLE_PROGRAMMING_COSTS">"c2884"</definedName>
    <definedName name="IQ_CABLE_REV_ADVERT">"c2880"</definedName>
    <definedName name="IQ_CABLE_REV_ANALOG">"c2875"</definedName>
    <definedName name="IQ_CABLE_REV_BASIC">"c2877"</definedName>
    <definedName name="IQ_CABLE_REV_BBAND">"c2878"</definedName>
    <definedName name="IQ_CABLE_REV_COMMERCIAL">"c2881"</definedName>
    <definedName name="IQ_CABLE_REV_DIG">"c2876"</definedName>
    <definedName name="IQ_CABLE_REV_PHONE">"c2879"</definedName>
    <definedName name="IQ_CABLE_RGU">"c2863"</definedName>
    <definedName name="IQ_CABLE_SUBS_ANALOG">"c2855"</definedName>
    <definedName name="IQ_CABLE_SUBS_BASIC">"c2857"</definedName>
    <definedName name="IQ_CABLE_SUBS_BBAND">"c2858"</definedName>
    <definedName name="IQ_CABLE_SUBS_BUNDLED">"c2861"</definedName>
    <definedName name="IQ_CABLE_SUBS_DIG">"c2856"</definedName>
    <definedName name="IQ_CABLE_SUBS_NON_VIDEO">"c2860"</definedName>
    <definedName name="IQ_CABLE_SUBS_PHONE">"c2859"</definedName>
    <definedName name="IQ_CABLE_SUBS_TOTAL">"c2862"</definedName>
    <definedName name="IQ_CABLE_THP">"c2847"</definedName>
    <definedName name="IQ_CABLE_TOTAL_PENETRATION">"c2854"</definedName>
    <definedName name="IQ_CABLE_TOTAL_REV">"c2883"</definedName>
    <definedName name="IQ_CAL_Q">"c101"</definedName>
    <definedName name="IQ_CAL_Y">"c102"</definedName>
    <definedName name="IQ_CALC_TYPE_BS">"c3086"</definedName>
    <definedName name="IQ_CALC_TYPE_CF">"c3085"</definedName>
    <definedName name="IQ_CALC_TYPE_IS">"c3084"</definedName>
    <definedName name="IQ_CALL_DATE_SCHEDULE">"c2481"</definedName>
    <definedName name="IQ_CALL_FEATURE">"c2197"</definedName>
    <definedName name="IQ_CALL_PRICE_SCHEDULE">"c2482"</definedName>
    <definedName name="IQ_CALLABLE">"c2196"</definedName>
    <definedName name="IQ_CAP_LOSS_CF_1YR">"c3474"</definedName>
    <definedName name="IQ_CAP_LOSS_CF_2YR">"c3475"</definedName>
    <definedName name="IQ_CAP_LOSS_CF_3YR">"c3476"</definedName>
    <definedName name="IQ_CAP_LOSS_CF_4YR">"c3477"</definedName>
    <definedName name="IQ_CAP_LOSS_CF_5YR">"c3478"</definedName>
    <definedName name="IQ_CAP_LOSS_CF_AFTER_FIVE">"c3479"</definedName>
    <definedName name="IQ_CAP_LOSS_CF_MAX_YEAR">"c3482"</definedName>
    <definedName name="IQ_CAP_LOSS_CF_NO_EXP">"c3480"</definedName>
    <definedName name="IQ_CAP_LOSS_CF_TOTAL">"c3481"</definedName>
    <definedName name="IQ_CAPEX">"c103"</definedName>
    <definedName name="IQ_CAPEX_10YR_ANN_CAGR">"c6050"</definedName>
    <definedName name="IQ_CAPEX_10YR_ANN_GROWTH">"c104"</definedName>
    <definedName name="IQ_CAPEX_1YR_ANN_GROWTH">"c105"</definedName>
    <definedName name="IQ_CAPEX_2YR_ANN_CAGR">"c6051"</definedName>
    <definedName name="IQ_CAPEX_2YR_ANN_GROWTH">"c106"</definedName>
    <definedName name="IQ_CAPEX_3YR_ANN_CAGR">"c6052"</definedName>
    <definedName name="IQ_CAPEX_3YR_ANN_GROWTH">"c107"</definedName>
    <definedName name="IQ_CAPEX_5YR_ANN_CAGR">"c6053"</definedName>
    <definedName name="IQ_CAPEX_5YR_ANN_GROWTH">"c108"</definedName>
    <definedName name="IQ_CAPEX_7YR_ANN_CAGR">"c6054"</definedName>
    <definedName name="IQ_CAPEX_7YR_ANN_GROWTH">"c109"</definedName>
    <definedName name="IQ_CAPEX_BNK">"c110"</definedName>
    <definedName name="IQ_CAPEX_BR">"c111"</definedName>
    <definedName name="IQ_CAPEX_FIN">"c112"</definedName>
    <definedName name="IQ_CAPEX_INS">"c113"</definedName>
    <definedName name="IQ_CAPEX_UTI">"c114"</definedName>
    <definedName name="IQ_CAPITAL_LEASE">"c1350"</definedName>
    <definedName name="IQ_CAPITAL_LEASES">"c115"</definedName>
    <definedName name="IQ_CAPITAL_LEASES_TOTAL">"c3031"</definedName>
    <definedName name="IQ_CAPITAL_LEASES_TOTAL_PCT">"c2506"</definedName>
    <definedName name="IQ_CAPITALIZED_INTEREST">"c3460"</definedName>
    <definedName name="IQ_CAPITALIZED_INTEREST_BOP">"c3459"</definedName>
    <definedName name="IQ_CAPITALIZED_INTEREST_EOP">"c3464"</definedName>
    <definedName name="IQ_CAPITALIZED_INTEREST_EXP">"c3461"</definedName>
    <definedName name="IQ_CAPITALIZED_INTEREST_OTHER_ADJ">"c3463"</definedName>
    <definedName name="IQ_CAPITALIZED_INTEREST_WRITE_OFF">"c3462"</definedName>
    <definedName name="IQ_CASH">"c1458"</definedName>
    <definedName name="IQ_CASH_ACQUIRE_CF">"c116"</definedName>
    <definedName name="IQ_CASH_CONVERSION">"c117"</definedName>
    <definedName name="IQ_CASH_DIVIDENDS_NET_INCOME_FDIC">"c6738"</definedName>
    <definedName name="IQ_CASH_DUE_BANKS">"c1351"</definedName>
    <definedName name="IQ_CASH_EQUIV">"c118"</definedName>
    <definedName name="IQ_CASH_FINAN">"c119"</definedName>
    <definedName name="IQ_CASH_IN_PROCESS_FDIC">"c6386"</definedName>
    <definedName name="IQ_CASH_INTEREST">"c120"</definedName>
    <definedName name="IQ_CASH_INTEREST_FINAN">"c6295"</definedName>
    <definedName name="IQ_CASH_INTEREST_INVEST">"c6294"</definedName>
    <definedName name="IQ_CASH_INTEREST_OPER">"c6293"</definedName>
    <definedName name="IQ_CASH_INVEST">"c121"</definedName>
    <definedName name="IQ_CASH_OPER">"c122"</definedName>
    <definedName name="IQ_CASH_SEGREG">"c123"</definedName>
    <definedName name="IQ_CASH_SHARE">"c1911"</definedName>
    <definedName name="IQ_CASH_ST">"c1355"</definedName>
    <definedName name="IQ_CASH_ST_INVEST">"c124"</definedName>
    <definedName name="IQ_CASH_TAXES">"c125"</definedName>
    <definedName name="IQ_CASH_TAXES_FINAN">"c6292"</definedName>
    <definedName name="IQ_CASH_TAXES_INVEST">"c6291"</definedName>
    <definedName name="IQ_CASH_TAXES_OPER">"c6290"</definedName>
    <definedName name="IQ_CCE_FDIC">"c6296"</definedName>
    <definedName name="IQ_CDS_ASK">"c6027"</definedName>
    <definedName name="IQ_CDS_BID">"c6026"</definedName>
    <definedName name="IQ_CDS_CURRENCY">"c6031"</definedName>
    <definedName name="IQ_CDS_EVAL_DATE">"c6029"</definedName>
    <definedName name="IQ_CDS_MID">"c6028"</definedName>
    <definedName name="IQ_CDS_NAME">"c6034"</definedName>
    <definedName name="IQ_CDS_TERM">"c6030"</definedName>
    <definedName name="IQ_CDS_TYPE">"c6025"</definedName>
    <definedName name="IQ_CEDED_AH_EARNED">"c2743"</definedName>
    <definedName name="IQ_CEDED_CLAIM_EXP_INCUR">"c2756"</definedName>
    <definedName name="IQ_CEDED_CLAIM_EXP_PAID">"c2759"</definedName>
    <definedName name="IQ_CEDED_CLAIM_EXP_RES">"c2753"</definedName>
    <definedName name="IQ_CEDED_EARNED">"c2733"</definedName>
    <definedName name="IQ_CEDED_LIFE_EARNED">"c2738"</definedName>
    <definedName name="IQ_CEDED_LIFE_IN_FORCE">"c2768"</definedName>
    <definedName name="IQ_CEDED_PC_EARNED">"c2748"</definedName>
    <definedName name="IQ_CEDED_WRITTEN">"c2727"</definedName>
    <definedName name="IQ_CFO_10YR_ANN_CAGR">"c6055"</definedName>
    <definedName name="IQ_CFO_10YR_ANN_GROWTH">"c126"</definedName>
    <definedName name="IQ_CFO_1YR_ANN_GROWTH">"c127"</definedName>
    <definedName name="IQ_CFO_2YR_ANN_CAGR">"c6056"</definedName>
    <definedName name="IQ_CFO_2YR_ANN_GROWTH">"c128"</definedName>
    <definedName name="IQ_CFO_3YR_ANN_CAGR">"c6057"</definedName>
    <definedName name="IQ_CFO_3YR_ANN_GROWTH">"c129"</definedName>
    <definedName name="IQ_CFO_5YR_ANN_CAGR">"c6058"</definedName>
    <definedName name="IQ_CFO_5YR_ANN_GROWTH">"c130"</definedName>
    <definedName name="IQ_CFO_7YR_ANN_CAGR">"c6059"</definedName>
    <definedName name="IQ_CFO_7YR_ANN_GROWTH">"c131"</definedName>
    <definedName name="IQ_CFO_CURRENT_LIAB">"c132"</definedName>
    <definedName name="IQ_CFPS_ACT_OR_EST">"c2217"</definedName>
    <definedName name="IQ_CFPS_EST">"c1667"</definedName>
    <definedName name="IQ_CFPS_HIGH_EST">"c1669"</definedName>
    <definedName name="IQ_CFPS_LOW_EST">"c1670"</definedName>
    <definedName name="IQ_CFPS_MEDIAN_EST">"c1668"</definedName>
    <definedName name="IQ_CFPS_NUM_EST">"c1671"</definedName>
    <definedName name="IQ_CFPS_STDDEV_EST">"c1672"</definedName>
    <definedName name="IQ_CH">110000</definedName>
    <definedName name="IQ_CHANGE_AP">"c133"</definedName>
    <definedName name="IQ_CHANGE_AP_BNK">"c134"</definedName>
    <definedName name="IQ_CHANGE_AP_BR">"c135"</definedName>
    <definedName name="IQ_CHANGE_AP_FIN">"c136"</definedName>
    <definedName name="IQ_CHANGE_AP_INS">"c137"</definedName>
    <definedName name="IQ_CHANGE_AP_RE">"c6200"</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"c6201"</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ORY">"c151"</definedName>
    <definedName name="IQ_CHANGE_NET_OPER_ASSETS">"c3592"</definedName>
    <definedName name="IQ_CHANGE_NET_WORKING_CAPITAL">"c1909"</definedName>
    <definedName name="IQ_CHANGE_OTHER_NET_OPER_ASSETS">"c3593"</definedName>
    <definedName name="IQ_CHANGE_OTHER_NET_OPER_ASSETS_BNK">"c3594"</definedName>
    <definedName name="IQ_CHANGE_OTHER_NET_OPER_ASSETS_BR">"c3595"</definedName>
    <definedName name="IQ_CHANGE_OTHER_NET_OPER_ASSETS_FIN">"c3596"</definedName>
    <definedName name="IQ_CHANGE_OTHER_NET_OPER_ASSETS_INS">"c3597"</definedName>
    <definedName name="IQ_CHANGE_OTHER_NET_OPER_ASSETS_RE">"c6285"</definedName>
    <definedName name="IQ_CHANGE_OTHER_NET_OPER_ASSETS_REIT">"c3598"</definedName>
    <definedName name="IQ_CHANGE_OTHER_NET_OPER_ASSETS_UTI">"c3599"</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1_4_FAMILY_FDIC">"c6756"</definedName>
    <definedName name="IQ_CHARGE_OFFS_1_4_FAMILY_LOANS_FDIC">"c6714"</definedName>
    <definedName name="IQ_CHARGE_OFFS_AUTO_LOANS_FDIC">"c6708"</definedName>
    <definedName name="IQ_CHARGE_OFFS_CL_LOANS_FDIC">"c6709"</definedName>
    <definedName name="IQ_CHARGE_OFFS_COMMERCIAL_INDUSTRIAL_FDIC">"c6759"</definedName>
    <definedName name="IQ_CHARGE_OFFS_COMMERCIAL_RE_FDIC">"c6754"</definedName>
    <definedName name="IQ_CHARGE_OFFS_COMMERCIAL_RE_NOT_SECURED_FDIC">"c6764"</definedName>
    <definedName name="IQ_CHARGE_OFFS_CONSTRUCTION_DEVELOPMENT_FDIC">"c6753"</definedName>
    <definedName name="IQ_CHARGE_OFFS_CREDIT_CARDS_FDIC">"c6761"</definedName>
    <definedName name="IQ_CHARGE_OFFS_CREDIT_CARDS_RECEIVABLES_FDIC">"c6711"</definedName>
    <definedName name="IQ_CHARGE_OFFS_GROSS">"c162"</definedName>
    <definedName name="IQ_CHARGE_OFFS_HOME_EQUITY_FDIC">"c6757"</definedName>
    <definedName name="IQ_CHARGE_OFFS_HOME_EQUITY_LINES_FDIC">"c6712"</definedName>
    <definedName name="IQ_CHARGE_OFFS_INDIVIDUALS_FDIC">"c6760"</definedName>
    <definedName name="IQ_CHARGE_OFFS_MULTI_FAMILY_FDIC">"c6755"</definedName>
    <definedName name="IQ_CHARGE_OFFS_NET">"c163"</definedName>
    <definedName name="IQ_CHARGE_OFFS_OTHER_1_4_FAMILY_FDIC">"c6758"</definedName>
    <definedName name="IQ_CHARGE_OFFS_OTHER_CONSUMER_LOANS_FDIC">"c6710"</definedName>
    <definedName name="IQ_CHARGE_OFFS_OTHER_INDIVIDUAL_FDIC">"c6762"</definedName>
    <definedName name="IQ_CHARGE_OFFS_OTHER_LOANS_FDIC">"c6763"</definedName>
    <definedName name="IQ_CHARGE_OFFS_OTHER_LOANS_OTHER_FDIC">"c6713"</definedName>
    <definedName name="IQ_CHARGE_OFFS_RE_LOANS_FDIC">"c6752"</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OBLIGATION_IMMEDIATE">"c2253"</definedName>
    <definedName name="IQ_CLASSA_OPTIONS_BEG_OS">"c2679"</definedName>
    <definedName name="IQ_CLASSA_OPTIONS_CANCELLED">"c2682"</definedName>
    <definedName name="IQ_CLASSA_OPTIONS_END_OS">"c2683"</definedName>
    <definedName name="IQ_CLASSA_OPTIONS_EXERCISABLE_END_OS">"c5809"</definedName>
    <definedName name="IQ_CLASSA_OPTIONS_EXERCISED">"c2681"</definedName>
    <definedName name="IQ_CLASSA_OPTIONS_GRANTED">"c2680"</definedName>
    <definedName name="IQ_CLASSA_OPTIONS_STRIKE_PRICE_BEG_OS">"c5810"</definedName>
    <definedName name="IQ_CLASSA_OPTIONS_STRIKE_PRICE_CANCELLED">"c5812"</definedName>
    <definedName name="IQ_CLASSA_OPTIONS_STRIKE_PRICE_EXERCISABLE">"c5813"</definedName>
    <definedName name="IQ_CLASSA_OPTIONS_STRIKE_PRICE_EXERCISED">"c5811"</definedName>
    <definedName name="IQ_CLASSA_OPTIONS_STRIKE_PRICE_OS">"c2684"</definedName>
    <definedName name="IQ_CLASSA_OUTSTANDING_BS_DATE">"c1971"</definedName>
    <definedName name="IQ_CLASSA_OUTSTANDING_FILING_DATE">"c1973"</definedName>
    <definedName name="IQ_CLASSA_STRIKE_PRICE_GRANTED">"c2685"</definedName>
    <definedName name="IQ_CLASSA_WARRANTS_BEG_OS">"c2705"</definedName>
    <definedName name="IQ_CLASSA_WARRANTS_CANCELLED">"c2708"</definedName>
    <definedName name="IQ_CLASSA_WARRANTS_END_OS">"c2709"</definedName>
    <definedName name="IQ_CLASSA_WARRANTS_EXERCISED">"c2707"</definedName>
    <definedName name="IQ_CLASSA_WARRANTS_ISSUED">"c2706"</definedName>
    <definedName name="IQ_CLASSA_WARRANTS_STRIKE_PRICE_ISSUED">"c2711"</definedName>
    <definedName name="IQ_CLASSA_WARRANTS_STRIKE_PRICE_OS">"c2710"</definedName>
    <definedName name="IQ_CLOSEPRICE">"c174"</definedName>
    <definedName name="IQ_CLOSEPRICE_ADJ">"c2115"</definedName>
    <definedName name="IQ_CMO_FDIC">"c6406"</definedName>
    <definedName name="IQ_COGS">"c175"</definedName>
    <definedName name="IQ_COLLECTION_DOMESTIC_FDIC">"c6387"</definedName>
    <definedName name="IQ_COMBINED_RATIO">"c176"</definedName>
    <definedName name="IQ_COMMERCIAL_BANKS_DEPOSITS_FOREIGN_FDIC">"c6480"</definedName>
    <definedName name="IQ_COMMERCIAL_BANKS_LOANS_FDIC">"c6434"</definedName>
    <definedName name="IQ_COMMERCIAL_BANKS_NONTRANSACTION_ACCOUNTS_FDIC">"c6548"</definedName>
    <definedName name="IQ_COMMERCIAL_BANKS_TOTAL_DEPOSITS_FDIC">"c6474"</definedName>
    <definedName name="IQ_COMMERCIAL_BANKS_TOTAL_LOANS_FOREIGN_FDIC">"c6444"</definedName>
    <definedName name="IQ_COMMERCIAL_BANKS_TRANSACTION_ACCOUNTS_FDIC">"c6540"</definedName>
    <definedName name="IQ_COMMERCIAL_DOM">"c177"</definedName>
    <definedName name="IQ_COMMERCIAL_FIRE_WRITTEN">"c178"</definedName>
    <definedName name="IQ_COMMERCIAL_INDUSTRIAL_CHARGE_OFFS_FDIC">"c6598"</definedName>
    <definedName name="IQ_COMMERCIAL_INDUSTRIAL_LOANS_NET_FDIC">"c6317"</definedName>
    <definedName name="IQ_COMMERCIAL_INDUSTRIAL_NET_CHARGE_OFFS_FDIC">"c6636"</definedName>
    <definedName name="IQ_COMMERCIAL_INDUSTRIAL_RECOVERIES_FDIC">"c6617"</definedName>
    <definedName name="IQ_COMMERCIAL_INDUSTRIAL_TOTAL_LOANS_FOREIGN_FDIC">"c6451"</definedName>
    <definedName name="IQ_COMMERCIAL_MORT">"c179"</definedName>
    <definedName name="IQ_COMMERCIAL_RE_CONSTRUCTION_LAND_DEV_FDIC">"c6526"</definedName>
    <definedName name="IQ_COMMERCIAL_RE_LOANS_FDIC">"c6312"</definedName>
    <definedName name="IQ_COMMISS_FEES">"c180"</definedName>
    <definedName name="IQ_COMMISSION_DEF">"c181"</definedName>
    <definedName name="IQ_COMMITMENTS_MATURITY_EXCEEDING_1YR_FDIC">"c6531"</definedName>
    <definedName name="IQ_COMMITMENTS_NOT_SECURED_RE_FDIC">"c6528"</definedName>
    <definedName name="IQ_COMMITMENTS_SECURED_RE_FDIC">"c6527"</definedName>
    <definedName name="IQ_COMMODITY_EXPOSURES_FDIC">"c6665"</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"c6202"</definedName>
    <definedName name="IQ_COMMON_APIC_REIT">"c188"</definedName>
    <definedName name="IQ_COMMON_APIC_UTI">"c189"</definedName>
    <definedName name="IQ_COMMON_DIV">"c3006"</definedName>
    <definedName name="IQ_COMMON_DIV_CF">"c190"</definedName>
    <definedName name="IQ_COMMON_EQUITY_10YR_ANN_CAGR">"c6060"</definedName>
    <definedName name="IQ_COMMON_EQUITY_10YR_ANN_GROWTH">"c191"</definedName>
    <definedName name="IQ_COMMON_EQUITY_1YR_ANN_GROWTH">"c192"</definedName>
    <definedName name="IQ_COMMON_EQUITY_2YR_ANN_CAGR">"c6061"</definedName>
    <definedName name="IQ_COMMON_EQUITY_2YR_ANN_GROWTH">"c193"</definedName>
    <definedName name="IQ_COMMON_EQUITY_3YR_ANN_CAGR">"c6062"</definedName>
    <definedName name="IQ_COMMON_EQUITY_3YR_ANN_GROWTH">"c194"</definedName>
    <definedName name="IQ_COMMON_EQUITY_5YR_ANN_CAGR">"c6063"</definedName>
    <definedName name="IQ_COMMON_EQUITY_5YR_ANN_GROWTH">"c195"</definedName>
    <definedName name="IQ_COMMON_EQUITY_7YR_ANN_CAGR">"c6064"</definedName>
    <definedName name="IQ_COMMON_EQUITY_7YR_ANN_GROWTH">"c196"</definedName>
    <definedName name="IQ_COMMON_FDIC">"c6350"</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"c6203"</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"c6204"</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ID">"c3513"</definedName>
    <definedName name="IQ_COMPANY_NAME">"c215"</definedName>
    <definedName name="IQ_COMPANY_NAME_LONG">"c1585"</definedName>
    <definedName name="IQ_COMPANY_NOTE">"c6792"</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DEV_LOANS_FDIC">"c6313"</definedName>
    <definedName name="IQ_CONSTRUCTION_LAND_DEVELOPMENT_CHARGE_OFFS_FDIC">"c6594"</definedName>
    <definedName name="IQ_CONSTRUCTION_LAND_DEVELOPMENT_NET_CHARGE_OFFS_FDIC">"c6632"</definedName>
    <definedName name="IQ_CONSTRUCTION_LAND_DEVELOPMENT_RECOVERIES_FDIC">"c6613"</definedName>
    <definedName name="IQ_CONSTRUCTION_LOANS">"c222"</definedName>
    <definedName name="IQ_CONSUMER_LOANS">"c223"</definedName>
    <definedName name="IQ_CONTRACTS_OTHER_COMMODITIES_EQUITIES._FDIC">"c6522"</definedName>
    <definedName name="IQ_CONV_DATE">"c2191"</definedName>
    <definedName name="IQ_CONV_EXP_DATE">"c3043"</definedName>
    <definedName name="IQ_CONV_PREMIUM">"c2195"</definedName>
    <definedName name="IQ_CONV_PRICE">"c2193"</definedName>
    <definedName name="IQ_CONV_RATE">"c2192"</definedName>
    <definedName name="IQ_CONV_RATIO">"c2192"</definedName>
    <definedName name="IQ_CONV_SECURITY">"c2189"</definedName>
    <definedName name="IQ_CONV_SECURITY_ISSUER">"c2190"</definedName>
    <definedName name="IQ_CONV_SECURITY_PRICE">"c2194"</definedName>
    <definedName name="IQ_CONVERT">"c2536"</definedName>
    <definedName name="IQ_CONVERT_PCT">"c2537"</definedName>
    <definedName name="IQ_CONVEXITY">"c2182"</definedName>
    <definedName name="IQ_CONVEYED_TO_OTHERS_FDIC">"c6534"</definedName>
    <definedName name="IQ_CORE_CAPITAL_RATIO_FDIC">"c6745"</definedName>
    <definedName name="IQ_COST_BORROWING">"c2936"</definedName>
    <definedName name="IQ_COST_BORROWINGS">"c225"</definedName>
    <definedName name="IQ_COST_OF_FUNDING_ASSETS_FDIC">"c6725"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P">"c2495"</definedName>
    <definedName name="IQ_CP_PCT">"c2496"</definedName>
    <definedName name="IQ_CQ">5000</definedName>
    <definedName name="IQ_CREDIT_CARD_CHARGE_OFFS_FDIC">"c6652"</definedName>
    <definedName name="IQ_CREDIT_CARD_FEE_BNK">"c231"</definedName>
    <definedName name="IQ_CREDIT_CARD_FEE_FIN">"c1583"</definedName>
    <definedName name="IQ_CREDIT_CARD_LINES_FDIC">"c6525"</definedName>
    <definedName name="IQ_CREDIT_CARD_LOANS_FDIC">"c6319"</definedName>
    <definedName name="IQ_CREDIT_CARD_NET_CHARGE_OFFS_FDIC">"c6654"</definedName>
    <definedName name="IQ_CREDIT_CARD_RECOVERIES_FDIC">"c6653"</definedName>
    <definedName name="IQ_CREDIT_LOSS_CF">"c232"</definedName>
    <definedName name="IQ_CREDIT_LOSS_PROVISION_NET_CHARGE_OFFS_FDIC">"c6734"</definedName>
    <definedName name="IQ_CUMULATIVE_SPLIT_FACTOR">"c2094"</definedName>
    <definedName name="IQ_CURR_DOMESTIC_TAXES">"c2074"</definedName>
    <definedName name="IQ_CURR_FOREIGN_TAXES">"c2075"</definedName>
    <definedName name="IQ_CURRENCY_COIN_DOMESTIC_FDIC">"c6388"</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"c6205"</definedName>
    <definedName name="IQ_CURRENCY_GAIN_REIT">"c239"</definedName>
    <definedName name="IQ_CURRENCY_GAIN_UTI">"c240"</definedName>
    <definedName name="IQ_CURRENT_BENCHMARK">"c6780"</definedName>
    <definedName name="IQ_CURRENT_BENCHMARK_CIQID">"c6781"</definedName>
    <definedName name="IQ_CURRENT_BENCHMARK_MATURITY">"c6782"</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"c6283"</definedName>
    <definedName name="IQ_CURRENT_PORT_DEBT_REIT">"c1570"</definedName>
    <definedName name="IQ_CURRENT_PORT_DEBT_UTI">"c1571"</definedName>
    <definedName name="IQ_CURRENT_PORT_FHLB_DEBT">"c5657"</definedName>
    <definedName name="IQ_CURRENT_PORT_LEASES">"c245"</definedName>
    <definedName name="IQ_CURRENT_PORT_PCT">"c2541"</definedName>
    <definedName name="IQ_CURRENT_RATIO">"c246"</definedName>
    <definedName name="IQ_CUSIP">"c2245"</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"c6206"</definedName>
    <definedName name="IQ_DA_CF_REIT">"c254"</definedName>
    <definedName name="IQ_DA_CF_UTI">"c255"</definedName>
    <definedName name="IQ_DA_EBITDA">"c5528"</definedName>
    <definedName name="IQ_DA_FIN">"c256"</definedName>
    <definedName name="IQ_DA_INS">"c257"</definedName>
    <definedName name="IQ_DA_RE">"c6207"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"c6208"</definedName>
    <definedName name="IQ_DA_SUPPL_CF_REIT">"c266"</definedName>
    <definedName name="IQ_DA_SUPPL_CF_UTI">"c267"</definedName>
    <definedName name="IQ_DA_SUPPL_FIN">"c268"</definedName>
    <definedName name="IQ_DA_SUPPL_INS">"c269"</definedName>
    <definedName name="IQ_DA_SUPPL_RE">"c6209"</definedName>
    <definedName name="IQ_DA_SUPPL_REIT">"c270"</definedName>
    <definedName name="IQ_DA_SUPPL_UTI">"c271"</definedName>
    <definedName name="IQ_DA_UTI">"c272"</definedName>
    <definedName name="IQ_DAILY">500000</definedName>
    <definedName name="IQ_DATED_DATE">"c2185"</definedName>
    <definedName name="IQ_DAY_COUNT">"c2161"</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BT_ADJ">"c2515"</definedName>
    <definedName name="IQ_DEBT_ADJ_PCT">"c2516"</definedName>
    <definedName name="IQ_DEBT_EQUIV_NET_PBO">"c2938"</definedName>
    <definedName name="IQ_DEBT_EQUIV_OPER_LEASE">"c2935"</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INTEREST_COST_DOMESTIC">"c2652"</definedName>
    <definedName name="IQ_DEF_BENEFIT_INTEREST_COST_FOREIGN">"c2660"</definedName>
    <definedName name="IQ_DEF_BENEFIT_OTHER_COST">"c284"</definedName>
    <definedName name="IQ_DEF_BENEFIT_OTHER_COST_DOMESTIC">"c2654"</definedName>
    <definedName name="IQ_DEF_BENEFIT_OTHER_COST_FOREIGN">"c2662"</definedName>
    <definedName name="IQ_DEF_BENEFIT_ROA">"c285"</definedName>
    <definedName name="IQ_DEF_BENEFIT_ROA_DOMESTIC">"c2653"</definedName>
    <definedName name="IQ_DEF_BENEFIT_ROA_FOREIGN">"c2661"</definedName>
    <definedName name="IQ_DEF_BENEFIT_SERVICE_COST">"c286"</definedName>
    <definedName name="IQ_DEF_BENEFIT_SERVICE_COST_DOMESTIC">"c2651"</definedName>
    <definedName name="IQ_DEF_BENEFIT_SERVICE_COST_FOREIGN">"c2659"</definedName>
    <definedName name="IQ_DEF_BENEFIT_TOTAL_COST">"c287"</definedName>
    <definedName name="IQ_DEF_BENEFIT_TOTAL_COST_DOMESTIC">"c2655"</definedName>
    <definedName name="IQ_DEF_BENEFIT_TOTAL_COST_FOREIGN">"c2663"</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"c6210"</definedName>
    <definedName name="IQ_DEF_CHARGES_LT_REIT">"c297"</definedName>
    <definedName name="IQ_DEF_CHARGES_LT_UTI">"c298"</definedName>
    <definedName name="IQ_DEF_CHARGES_RE">"c6211"</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"c6212"</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"c6213"</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MAND_DEPOSITS_FDIC">"c6489"</definedName>
    <definedName name="IQ_DEPOSIT_ACCOUNTS_LESS_THAN_100K_FDIC">"c6494"</definedName>
    <definedName name="IQ_DEPOSIT_ACCOUNTS_MORE_THAN_100K_FDIC">"c6492"</definedName>
    <definedName name="IQ_DEPOSITORY_INSTITUTIONS_CHARGE_OFFS_FDIC">"c6596"</definedName>
    <definedName name="IQ_DEPOSITORY_INSTITUTIONS_NET_CHARGE_OFFS_FDIC">"c6634"</definedName>
    <definedName name="IQ_DEPOSITORY_INSTITUTIONS_RECOVERIES_FDIC">"c6615"</definedName>
    <definedName name="IQ_DEPOSITS_FIN">"c321"</definedName>
    <definedName name="IQ_DEPOSITS_HELD_DOMESTIC_FDIC">"c6340"</definedName>
    <definedName name="IQ_DEPOSITS_HELD_FOREIGN_FDIC">"c6341"</definedName>
    <definedName name="IQ_DEPOSITS_INTEREST_SECURITIES">"c5509"</definedName>
    <definedName name="IQ_DEPOSITS_LESS_THAN_100K_AFTER_THREE_YEARS_FDIC">"c6464"</definedName>
    <definedName name="IQ_DEPOSITS_LESS_THAN_100K_THREE_MONTHS_FDIC">"c6461"</definedName>
    <definedName name="IQ_DEPOSITS_LESS_THAN_100K_THREE_YEARS_FDIC">"c6463"</definedName>
    <definedName name="IQ_DEPOSITS_LESS_THAN_100K_TWELVE_MONTHS_FDIC">"c6462"</definedName>
    <definedName name="IQ_DEPOSITS_MORE_THAN_100K_AFTER_THREE_YEARS_FDIC">"c6469"</definedName>
    <definedName name="IQ_DEPOSITS_MORE_THAN_100K_THREE_MONTHS_FDIC">"c6466"</definedName>
    <definedName name="IQ_DEPOSITS_MORE_THAN_100K_THREE_YEARS_FDIC">"c6468"</definedName>
    <definedName name="IQ_DEPOSITS_MORE_THAN_100K_TWELVE_MONTHS_FDIC">"c6467"</definedName>
    <definedName name="IQ_DEPRE_AMORT">"c1360"</definedName>
    <definedName name="IQ_DEPRE_AMORT_SUPPL">"c1593"</definedName>
    <definedName name="IQ_DEPRE_DEPLE">"c1361"</definedName>
    <definedName name="IQ_DEPRE_SUPP">"c1443"</definedName>
    <definedName name="IQ_DERIVATIVES_FDIC">"c6523"</definedName>
    <definedName name="IQ_DESCRIPTION_LONG">"c1520"</definedName>
    <definedName name="IQ_DEVELOP_LAND">"c323"</definedName>
    <definedName name="IQ_DIFF_LASTCLOSE_TARGET_PRICE">"c1854"</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RECT_AH_EARNED">"c2740"</definedName>
    <definedName name="IQ_DIRECT_EARNED">"c2730"</definedName>
    <definedName name="IQ_DIRECT_LIFE_EARNED">"c2735"</definedName>
    <definedName name="IQ_DIRECT_LIFE_IN_FORCE">"c2765"</definedName>
    <definedName name="IQ_DIRECT_PC_EARNED">"c2745"</definedName>
    <definedName name="IQ_DIRECT_WRITTEN">"c2724"</definedName>
    <definedName name="IQ_DISCONT_OPER">"c1367"</definedName>
    <definedName name="IQ_DISCOUNT_RATE_PENSION_DOMESTIC">"c327"</definedName>
    <definedName name="IQ_DISCOUNT_RATE_PENSION_FOREIGN">"c328"</definedName>
    <definedName name="IQ_DISTR_EXCESS_EARN">"c329"</definedName>
    <definedName name="IQ_DISTRIBUTABLE_CASH">"c3002"</definedName>
    <definedName name="IQ_DISTRIBUTABLE_CASH_PAYOUT">"c3005"</definedName>
    <definedName name="IQ_DISTRIBUTABLE_CASH_SHARE">"c3003"</definedName>
    <definedName name="IQ_DIV_AMOUNT">"c3041"</definedName>
    <definedName name="IQ_DIV_PAYMENT_DATE">"c2205"</definedName>
    <definedName name="IQ_DIV_RECORD_DATE">"c2204"</definedName>
    <definedName name="IQ_DIV_SHARE">"c330"</definedName>
    <definedName name="IQ_DIVEST_CF">"c331"</definedName>
    <definedName name="IQ_DIVID_SHARE">"c1366"</definedName>
    <definedName name="IQ_DIVIDEND_YIELD">"c332"</definedName>
    <definedName name="IQ_DIVIDENDS_DECLARED_COMMON_FDIC">"c6659"</definedName>
    <definedName name="IQ_DIVIDENDS_DECLARED_PREFERRED_FDIC">"c6658"</definedName>
    <definedName name="IQ_DIVIDENDS_FDIC">"c6660"</definedName>
    <definedName name="IQ_DNB_OTHER_EXP_INC_TAX_US">"c6787"</definedName>
    <definedName name="IQ_DNTM">700000</definedName>
    <definedName name="IQ_DO">"c333"</definedName>
    <definedName name="IQ_DO_ASSETS_CURRENT">"c334"</definedName>
    <definedName name="IQ_DO_ASSETS_LT">"c335"</definedName>
    <definedName name="IQ_DO_CF">"c336"</definedName>
    <definedName name="IQ_DOC_CLAUSE">"c6032"</definedName>
    <definedName name="IQ_DPAC_ACC">"c2799"</definedName>
    <definedName name="IQ_DPAC_AMORT">"c2795"</definedName>
    <definedName name="IQ_DPAC_BEG">"c2791"</definedName>
    <definedName name="IQ_DPAC_COMMISSIONS">"c2792"</definedName>
    <definedName name="IQ_DPAC_END">"c2801"</definedName>
    <definedName name="IQ_DPAC_FX">"c2798"</definedName>
    <definedName name="IQ_DPAC_OTHER_ADJ">"c2800"</definedName>
    <definedName name="IQ_DPAC_OTHERS">"c2793"</definedName>
    <definedName name="IQ_DPAC_PERIOD">"c2794"</definedName>
    <definedName name="IQ_DPAC_REAL_GAIN">"c2797"</definedName>
    <definedName name="IQ_DPAC_UNREAL_GAIN">"c2796"</definedName>
    <definedName name="IQ_DPS_10YR_ANN_CAGR">"c6065"</definedName>
    <definedName name="IQ_DPS_10YR_ANN_GROWTH">"c337"</definedName>
    <definedName name="IQ_DPS_1YR_ANN_GROWTH">"c338"</definedName>
    <definedName name="IQ_DPS_2YR_ANN_CAGR">"c6066"</definedName>
    <definedName name="IQ_DPS_2YR_ANN_GROWTH">"c339"</definedName>
    <definedName name="IQ_DPS_3YR_ANN_CAGR">"c6067"</definedName>
    <definedName name="IQ_DPS_3YR_ANN_GROWTH">"c340"</definedName>
    <definedName name="IQ_DPS_5YR_ANN_CAGR">"c6068"</definedName>
    <definedName name="IQ_DPS_5YR_ANN_GROWTH">"c341"</definedName>
    <definedName name="IQ_DPS_7YR_ANN_CAGR">"c6069"</definedName>
    <definedName name="IQ_DPS_7YR_ANN_GROWTH">"c342"</definedName>
    <definedName name="IQ_DPS_ACT_OR_EST">"c2218"</definedName>
    <definedName name="IQ_DPS_EST">"c1674"</definedName>
    <definedName name="IQ_DPS_HIGH_EST">"c1676"</definedName>
    <definedName name="IQ_DPS_LOW_EST">"c1677"</definedName>
    <definedName name="IQ_DPS_MEDIAN_EST">"c1675"</definedName>
    <definedName name="IQ_DPS_NUM_EST">"c1678"</definedName>
    <definedName name="IQ_DPS_STDDEV_EST">"c1679"</definedName>
    <definedName name="IQ_DURATION">"c2181"</definedName>
    <definedName name="IQ_EARNING_ASSET_YIELD">"c343"</definedName>
    <definedName name="IQ_EARNING_ASSETS_FDIC">"c6360"</definedName>
    <definedName name="IQ_EARNING_ASSETS_YIELD_FDIC">"c6724"</definedName>
    <definedName name="IQ_EARNING_CO">"c344"</definedName>
    <definedName name="IQ_EARNING_CO_10YR_ANN_CAGR">"c6070"</definedName>
    <definedName name="IQ_EARNING_CO_10YR_ANN_GROWTH">"c345"</definedName>
    <definedName name="IQ_EARNING_CO_1YR_ANN_GROWTH">"c346"</definedName>
    <definedName name="IQ_EARNING_CO_2YR_ANN_CAGR">"c6071"</definedName>
    <definedName name="IQ_EARNING_CO_2YR_ANN_GROWTH">"c347"</definedName>
    <definedName name="IQ_EARNING_CO_3YR_ANN_CAGR">"c6072"</definedName>
    <definedName name="IQ_EARNING_CO_3YR_ANN_GROWTH">"c348"</definedName>
    <definedName name="IQ_EARNING_CO_5YR_ANN_CAGR">"c6073"</definedName>
    <definedName name="IQ_EARNING_CO_5YR_ANN_GROWTH">"c349"</definedName>
    <definedName name="IQ_EARNING_CO_7YR_ANN_CAGR">"c6074"</definedName>
    <definedName name="IQ_EARNING_CO_7YR_ANN_GROWTH">"c350"</definedName>
    <definedName name="IQ_EARNING_CO_MARGIN">"c351"</definedName>
    <definedName name="IQ_EARNINGS_ANNOUNCE_DATE">"c1649"</definedName>
    <definedName name="IQ_EARNINGS_COVERAGE_NET_CHARGE_OFFS_FDIC">"c6735"</definedName>
    <definedName name="IQ_EBIT">"c352"</definedName>
    <definedName name="IQ_EBIT_10YR_ANN_CAGR">"c6075"</definedName>
    <definedName name="IQ_EBIT_10YR_ANN_GROWTH">"c353"</definedName>
    <definedName name="IQ_EBIT_1YR_ANN_GROWTH">"c354"</definedName>
    <definedName name="IQ_EBIT_2YR_ANN_CAGR">"c6076"</definedName>
    <definedName name="IQ_EBIT_2YR_ANN_GROWTH">"c355"</definedName>
    <definedName name="IQ_EBIT_3YR_ANN_CAGR">"c6077"</definedName>
    <definedName name="IQ_EBIT_3YR_ANN_GROWTH">"c356"</definedName>
    <definedName name="IQ_EBIT_5YR_ANN_CAGR">"c6078"</definedName>
    <definedName name="IQ_EBIT_5YR_ANN_GROWTH">"c357"</definedName>
    <definedName name="IQ_EBIT_7YR_ANN_CAGR">"c6079"</definedName>
    <definedName name="IQ_EBIT_7YR_ANN_GROWTH">"c358"</definedName>
    <definedName name="IQ_EBIT_ACT_OR_EST">"c2219"</definedName>
    <definedName name="IQ_EBIT_EQ_INC">"c3498"</definedName>
    <definedName name="IQ_EBIT_EQ_INC_EXCL_SBC">"c3502"</definedName>
    <definedName name="IQ_EBIT_EST">"c1681"</definedName>
    <definedName name="IQ_EBIT_EXCL_SBC">"c3082"</definedName>
    <definedName name="IQ_EBIT_HIGH_EST">"c1683"</definedName>
    <definedName name="IQ_EBIT_INT">"c360"</definedName>
    <definedName name="IQ_EBIT_LOW_EST">"c1684"</definedName>
    <definedName name="IQ_EBIT_MARGIN">"c359"</definedName>
    <definedName name="IQ_EBIT_MEDIAN_EST">"c1682"</definedName>
    <definedName name="IQ_EBIT_NUM_EST">"c1685"</definedName>
    <definedName name="IQ_EBIT_OVER_IE">"c1369"</definedName>
    <definedName name="IQ_EBIT_STDDEV_EST">"c1686"</definedName>
    <definedName name="IQ_EBITA">"c1910"</definedName>
    <definedName name="IQ_EBITA_10YR_ANN_CAGR">"c6184"</definedName>
    <definedName name="IQ_EBITA_10YR_ANN_GROWTH">"c1954"</definedName>
    <definedName name="IQ_EBITA_1YR_ANN_GROWTH">"c1949"</definedName>
    <definedName name="IQ_EBITA_2YR_ANN_CAGR">"c6180"</definedName>
    <definedName name="IQ_EBITA_2YR_ANN_GROWTH">"c1950"</definedName>
    <definedName name="IQ_EBITA_3YR_ANN_CAGR">"c6181"</definedName>
    <definedName name="IQ_EBITA_3YR_ANN_GROWTH">"c1951"</definedName>
    <definedName name="IQ_EBITA_5YR_ANN_CAGR">"c6182"</definedName>
    <definedName name="IQ_EBITA_5YR_ANN_GROWTH">"c1952"</definedName>
    <definedName name="IQ_EBITA_7YR_ANN_CAGR">"c6183"</definedName>
    <definedName name="IQ_EBITA_7YR_ANN_GROWTH">"c1953"</definedName>
    <definedName name="IQ_EBITA_EQ_INC">"c3497"</definedName>
    <definedName name="IQ_EBITA_EQ_INC_EXCL_SBC">"c3501"</definedName>
    <definedName name="IQ_EBITA_EXCL_SBC">"c3080"</definedName>
    <definedName name="IQ_EBITA_MARGIN">"c1963"</definedName>
    <definedName name="IQ_EBITDA">"c361"</definedName>
    <definedName name="IQ_EBITDA_10YR_ANN_CAGR">"c6080"</definedName>
    <definedName name="IQ_EBITDA_10YR_ANN_GROWTH">"c362"</definedName>
    <definedName name="IQ_EBITDA_1YR_ANN_GROWTH">"c363"</definedName>
    <definedName name="IQ_EBITDA_2YR_ANN_CAGR">"c6081"</definedName>
    <definedName name="IQ_EBITDA_2YR_ANN_GROWTH">"c364"</definedName>
    <definedName name="IQ_EBITDA_3YR_ANN_CAGR">"c6082"</definedName>
    <definedName name="IQ_EBITDA_3YR_ANN_GROWTH">"c365"</definedName>
    <definedName name="IQ_EBITDA_5YR_ANN_CAGR">"c6083"</definedName>
    <definedName name="IQ_EBITDA_5YR_ANN_GROWTH">"c366"</definedName>
    <definedName name="IQ_EBITDA_7YR_ANN_CAGR">"c6084"</definedName>
    <definedName name="IQ_EBITDA_7YR_ANN_GROWTH">"c367"</definedName>
    <definedName name="IQ_EBITDA_ACT_OR_EST">"c2215"</definedName>
    <definedName name="IQ_EBITDA_CAPEX_INT">"c368"</definedName>
    <definedName name="IQ_EBITDA_CAPEX_OVER_TOTAL_IE">"c1370"</definedName>
    <definedName name="IQ_EBITDA_EQ_INC">"c3496"</definedName>
    <definedName name="IQ_EBITDA_EQ_INC_EXCL_SBC">"c3500"</definedName>
    <definedName name="IQ_EBITDA_EST">"c369"</definedName>
    <definedName name="IQ_EBITDA_EXCL_SBC">"c3081"</definedName>
    <definedName name="IQ_EBITDA_HIGH_EST">"c370"</definedName>
    <definedName name="IQ_EBITDA_INT">"c373"</definedName>
    <definedName name="IQ_EBITDA_LOW_EST">"c371"</definedName>
    <definedName name="IQ_EBITDA_MARGIN">"c372"</definedName>
    <definedName name="IQ_EBITDA_MEDIAN_EST">"c1663"</definedName>
    <definedName name="IQ_EBITDA_NUM_EST">"c374"</definedName>
    <definedName name="IQ_EBITDA_OVER_TOTAL_IE">"c1371"</definedName>
    <definedName name="IQ_EBITDA_STDDEV_EST">"c375"</definedName>
    <definedName name="IQ_EBITDAR">"c2989"</definedName>
    <definedName name="IQ_EBITDAR_EQ_INC">"c3499"</definedName>
    <definedName name="IQ_EBITDAR_EQ_INC_EXCL_SBC">"c3503"</definedName>
    <definedName name="IQ_EBITDAR_EXCL_SBC">"c3083"</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"c6214"</definedName>
    <definedName name="IQ_EBT_EXCL_REIT">"c384"</definedName>
    <definedName name="IQ_EBT_EXCL_UTI">"c385"</definedName>
    <definedName name="IQ_EBT_FIN">"c386"</definedName>
    <definedName name="IQ_EBT_INCL_MARGIN">"c387"</definedName>
    <definedName name="IQ_EBT_INS">"c388"</definedName>
    <definedName name="IQ_EBT_RE">"c6215"</definedName>
    <definedName name="IQ_EBT_REIT">"c389"</definedName>
    <definedName name="IQ_EBT_UTI">"c390"</definedName>
    <definedName name="IQ_ECS_AUTHORIZED_SHARES">"c5583"</definedName>
    <definedName name="IQ_ECS_AUTHORIZED_SHARES_ABS">"c5597"</definedName>
    <definedName name="IQ_ECS_CONVERT_FACTOR">"c5581"</definedName>
    <definedName name="IQ_ECS_CONVERT_FACTOR_ABS">"c5595"</definedName>
    <definedName name="IQ_ECS_CONVERT_INTO">"c5580"</definedName>
    <definedName name="IQ_ECS_CONVERT_INTO_ABS">"c5594"</definedName>
    <definedName name="IQ_ECS_CONVERT_TYPE">"c5579"</definedName>
    <definedName name="IQ_ECS_CONVERT_TYPE_ABS">"c5593"</definedName>
    <definedName name="IQ_ECS_INACTIVE_DATE">"c5576"</definedName>
    <definedName name="IQ_ECS_INACTIVE_DATE_ABS">"c5590"</definedName>
    <definedName name="IQ_ECS_NAME">"c5571"</definedName>
    <definedName name="IQ_ECS_NAME_ABS">"c5585"</definedName>
    <definedName name="IQ_ECS_NUM_SHAREHOLDERS">"c5584"</definedName>
    <definedName name="IQ_ECS_NUM_SHAREHOLDERS_ABS">"c5598"</definedName>
    <definedName name="IQ_ECS_PAR_VALUE">"c5577"</definedName>
    <definedName name="IQ_ECS_PAR_VALUE_ABS">"c5591"</definedName>
    <definedName name="IQ_ECS_PAR_VALUE_CURRENCY">"c5578"</definedName>
    <definedName name="IQ_ECS_PAR_VALUE_CURRENCY_ABS">"c5592"</definedName>
    <definedName name="IQ_ECS_SHARES_OUT_BS_DATE">"c5572"</definedName>
    <definedName name="IQ_ECS_SHARES_OUT_BS_DATE_ABS">"c5586"</definedName>
    <definedName name="IQ_ECS_SHARES_OUT_FILING_DATE">"c5573"</definedName>
    <definedName name="IQ_ECS_SHARES_OUT_FILING_DATE_ABS">"c5587"</definedName>
    <definedName name="IQ_ECS_START_DATE">"c5575"</definedName>
    <definedName name="IQ_ECS_START_DATE_ABS">"c5589"</definedName>
    <definedName name="IQ_ECS_TYPE">"c5574"</definedName>
    <definedName name="IQ_ECS_TYPE_ABS">"c5588"</definedName>
    <definedName name="IQ_ECS_VOTING">"c5582"</definedName>
    <definedName name="IQ_ECS_VOTING_ABS">"c5596"</definedName>
    <definedName name="IQ_EFFECT_SPECIAL_CHARGE">"c1595"</definedName>
    <definedName name="IQ_EFFECT_TAX_RATE">"c1899"</definedName>
    <definedName name="IQ_EFFICIENCY_RATIO">"c391"</definedName>
    <definedName name="IQ_EFFICIENCY_RATIO_FDIC">"c6736"</definedName>
    <definedName name="IQ_EMPLOYEES">"c392"</definedName>
    <definedName name="IQ_ENTERPRISE_VALUE">"c1348"</definedName>
    <definedName name="IQ_EPS_10YR_ANN_CAGR">"c6085"</definedName>
    <definedName name="IQ_EPS_10YR_ANN_GROWTH">"c393"</definedName>
    <definedName name="IQ_EPS_1YR_ANN_GROWTH">"c394"</definedName>
    <definedName name="IQ_EPS_2YR_ANN_CAGR">"c6086"</definedName>
    <definedName name="IQ_EPS_2YR_ANN_GROWTH">"c395"</definedName>
    <definedName name="IQ_EPS_3YR_ANN_CAGR">"c6087"</definedName>
    <definedName name="IQ_EPS_3YR_ANN_GROWTH">"c396"</definedName>
    <definedName name="IQ_EPS_5YR_ANN_CAGR">"c6088"</definedName>
    <definedName name="IQ_EPS_5YR_ANN_GROWTH">"c397"</definedName>
    <definedName name="IQ_EPS_7YR_ANN_CAGR">"c6089"</definedName>
    <definedName name="IQ_EPS_7YR_ANN_GROWTH">"c398"</definedName>
    <definedName name="IQ_EPS_ACT_OR_EST">"c2213"</definedName>
    <definedName name="IQ_EPS_EST">"c399"</definedName>
    <definedName name="IQ_EPS_GW_ACT_OR_EST">"c2223"</definedName>
    <definedName name="IQ_EPS_GW_EST">"c1737"</definedName>
    <definedName name="IQ_EPS_GW_HIGH_EST">"c1739"</definedName>
    <definedName name="IQ_EPS_GW_LOW_EST">"c1740"</definedName>
    <definedName name="IQ_EPS_GW_MEDIAN_EST">"c1738"</definedName>
    <definedName name="IQ_EPS_GW_NUM_EST">"c1741"</definedName>
    <definedName name="IQ_EPS_GW_STDDEV_EST">"c1742"</definedName>
    <definedName name="IQ_EPS_HIGH_EST">"c400"</definedName>
    <definedName name="IQ_EPS_LOW_EST">"c401"</definedName>
    <definedName name="IQ_EPS_MEDIAN_EST">"c1661"</definedName>
    <definedName name="IQ_EPS_NORM">"c1902"</definedName>
    <definedName name="IQ_EPS_NORM_EST">"c2226"</definedName>
    <definedName name="IQ_EPS_NORM_HIGH_EST">"c2228"</definedName>
    <definedName name="IQ_EPS_NORM_LOW_EST">"c2229"</definedName>
    <definedName name="IQ_EPS_NORM_MEDIAN_EST">"c2227"</definedName>
    <definedName name="IQ_EPS_NORM_NUM_EST">"c2230"</definedName>
    <definedName name="IQ_EPS_NORM_STDDEV_EST">"c2231"</definedName>
    <definedName name="IQ_EPS_NUM_EST">"c402"</definedName>
    <definedName name="IQ_EPS_REPORT_ACT_OR_EST">"c2224"</definedName>
    <definedName name="IQ_EPS_REPORTED_EST">"c1744"</definedName>
    <definedName name="IQ_EPS_REPORTED_HIGH_EST">"c1746"</definedName>
    <definedName name="IQ_EPS_REPORTED_LOW_EST">"c1747"</definedName>
    <definedName name="IQ_EPS_REPORTED_MEDIAN_EST">"c1745"</definedName>
    <definedName name="IQ_EPS_REPORTED_NUM_EST">"c1748"</definedName>
    <definedName name="IQ_EPS_REPORTED_STDDEV_EST">"c1749"</definedName>
    <definedName name="IQ_EPS_STDDEV_EST">"c403"</definedName>
    <definedName name="IQ_EQUITY_AFFIL">"c1451"</definedName>
    <definedName name="IQ_EQUITY_CAPITAL_ASSETS_FDIC">"c6744"</definedName>
    <definedName name="IQ_EQUITY_FDIC">"c6353"</definedName>
    <definedName name="IQ_EQUITY_METHOD">"c404"</definedName>
    <definedName name="IQ_EQUITY_SECURITIES_FDIC">"c6304"</definedName>
    <definedName name="IQ_EQUITY_SECURITY_EXPOSURES_FDIC">"c6664"</definedName>
    <definedName name="IQ_EQV_OVER_BV">"c1596"</definedName>
    <definedName name="IQ_EQV_OVER_LTM_PRETAX_INC">"c1390"</definedName>
    <definedName name="IQ_ESOP_DEBT">"c1597"</definedName>
    <definedName name="IQ_EST_ACT_CFPS">"c1673"</definedName>
    <definedName name="IQ_EST_ACT_DPS">"c1680"</definedName>
    <definedName name="IQ_EST_ACT_EBIT">"c1687"</definedName>
    <definedName name="IQ_EST_ACT_EBITDA">"c1664"</definedName>
    <definedName name="IQ_EST_ACT_EPS">"c1648"</definedName>
    <definedName name="IQ_EST_ACT_EPS_GW">"c1743"</definedName>
    <definedName name="IQ_EST_ACT_EPS_NORM">"c2232"</definedName>
    <definedName name="IQ_EST_ACT_EPS_REPORTED">"c1750"</definedName>
    <definedName name="IQ_EST_ACT_FFO">"c1666"</definedName>
    <definedName name="IQ_EST_ACT_NAV">"c1757"</definedName>
    <definedName name="IQ_EST_ACT_NI">"c1722"</definedName>
    <definedName name="IQ_EST_ACT_NI_GW">"c1729"</definedName>
    <definedName name="IQ_EST_ACT_NI_REPORTED">"c1736"</definedName>
    <definedName name="IQ_EST_ACT_OPER_INC">"c1694"</definedName>
    <definedName name="IQ_EST_ACT_PRETAX_GW_INC">"c1708"</definedName>
    <definedName name="IQ_EST_ACT_PRETAX_INC">"c1701"</definedName>
    <definedName name="IQ_EST_ACT_PRETAX_REPORT_INC">"c1715"</definedName>
    <definedName name="IQ_EST_ACT_REV">"c2113"</definedName>
    <definedName name="IQ_EST_CFPS_DIFF">"c1871"</definedName>
    <definedName name="IQ_EST_CFPS_GROWTH_1YR">"c1774"</definedName>
    <definedName name="IQ_EST_CFPS_GROWTH_2YR">"c1775"</definedName>
    <definedName name="IQ_EST_CFPS_GROWTH_Q_1YR">"c1776"</definedName>
    <definedName name="IQ_EST_CFPS_SEQ_GROWTH_Q">"c1777"</definedName>
    <definedName name="IQ_EST_CFPS_SURPRISE_PERCENT">"c1872"</definedName>
    <definedName name="IQ_EST_CURRENCY">"c2140"</definedName>
    <definedName name="IQ_EST_DATE">"c1634"</definedName>
    <definedName name="IQ_EST_DPS_DIFF">"c1873"</definedName>
    <definedName name="IQ_EST_DPS_GROWTH_1YR">"c1778"</definedName>
    <definedName name="IQ_EST_DPS_GROWTH_2YR">"c1779"</definedName>
    <definedName name="IQ_EST_DPS_GROWTH_Q_1YR">"c1780"</definedName>
    <definedName name="IQ_EST_DPS_SEQ_GROWTH_Q">"c1781"</definedName>
    <definedName name="IQ_EST_DPS_SURPRISE_PERCENT">"c1874"</definedName>
    <definedName name="IQ_EST_EBIT_DIFF">"c1875"</definedName>
    <definedName name="IQ_EST_EBIT_SURPRISE_PERCENT">"c1876"</definedName>
    <definedName name="IQ_EST_EBITDA_DIFF">"c1867"</definedName>
    <definedName name="IQ_EST_EBITDA_GROWTH_1YR">"c1766"</definedName>
    <definedName name="IQ_EST_EBITDA_GROWTH_2YR">"c1767"</definedName>
    <definedName name="IQ_EST_EBITDA_GROWTH_Q_1YR">"c1768"</definedName>
    <definedName name="IQ_EST_EBITDA_SEQ_GROWTH_Q">"c1769"</definedName>
    <definedName name="IQ_EST_EBITDA_SURPRISE_PERCENT">"c1868"</definedName>
    <definedName name="IQ_EST_EPS_DIFF">"c1864"</definedName>
    <definedName name="IQ_EST_EPS_GROWTH_1YR">"c1636"</definedName>
    <definedName name="IQ_EST_EPS_GROWTH_2YR">"c1637"</definedName>
    <definedName name="IQ_EST_EPS_GROWTH_5YR">"c1655"</definedName>
    <definedName name="IQ_EST_EPS_GROWTH_5YR_HIGH">"c1657"</definedName>
    <definedName name="IQ_EST_EPS_GROWTH_5YR_LOW">"c1658"</definedName>
    <definedName name="IQ_EST_EPS_GROWTH_5YR_MEDIAN">"c1656"</definedName>
    <definedName name="IQ_EST_EPS_GROWTH_5YR_NUM">"c1659"</definedName>
    <definedName name="IQ_EST_EPS_GROWTH_5YR_STDDEV">"c1660"</definedName>
    <definedName name="IQ_EST_EPS_GROWTH_Q_1YR">"c1641"</definedName>
    <definedName name="IQ_EST_EPS_GW_DIFF">"c1891"</definedName>
    <definedName name="IQ_EST_EPS_GW_SURPRISE_PERCENT">"c1892"</definedName>
    <definedName name="IQ_EST_EPS_NORM_DIFF">"c2247"</definedName>
    <definedName name="IQ_EST_EPS_NORM_SURPRISE_PERCENT">"c2248"</definedName>
    <definedName name="IQ_EST_EPS_REPORT_DIFF">"c1893"</definedName>
    <definedName name="IQ_EST_EPS_REPORT_SURPRISE_PERCENT">"c1894"</definedName>
    <definedName name="IQ_EST_EPS_SEQ_GROWTH_Q">"c1764"</definedName>
    <definedName name="IQ_EST_EPS_SURPRISE_PERCENT">"c1635"</definedName>
    <definedName name="IQ_EST_FFO_DIFF">"c1869"</definedName>
    <definedName name="IQ_EST_FFO_GROWTH_1YR">"c1770"</definedName>
    <definedName name="IQ_EST_FFO_GROWTH_2YR">"c1771"</definedName>
    <definedName name="IQ_EST_FFO_GROWTH_Q_1YR">"c1772"</definedName>
    <definedName name="IQ_EST_FFO_SEQ_GROWTH_Q">"c1773"</definedName>
    <definedName name="IQ_EST_FFO_SURPRISE_PERCENT">"c1870"</definedName>
    <definedName name="IQ_EST_NAV_DIFF">"c1895"</definedName>
    <definedName name="IQ_EST_NAV_SURPRISE_PERCENT">"c1896"</definedName>
    <definedName name="IQ_EST_NI_DIFF">"c1885"</definedName>
    <definedName name="IQ_EST_NI_GW_DIFF">"c1887"</definedName>
    <definedName name="IQ_EST_NI_GW_SURPRISE_PERCENT">"c1888"</definedName>
    <definedName name="IQ_EST_NI_REPORT_DIFF">"c1889"</definedName>
    <definedName name="IQ_EST_NI_REPORT_SURPRISE_PERCENT">"c1890"</definedName>
    <definedName name="IQ_EST_NI_SURPRISE_PERCENT">"c1886"</definedName>
    <definedName name="IQ_EST_NUM_BUY">"c1759"</definedName>
    <definedName name="IQ_EST_NUM_HOLD">"c1761"</definedName>
    <definedName name="IQ_EST_NUM_NO_OPINION">"c1758"</definedName>
    <definedName name="IQ_EST_NUM_OUTPERFORM">"c1760"</definedName>
    <definedName name="IQ_EST_NUM_SELL">"c1763"</definedName>
    <definedName name="IQ_EST_NUM_UNDERPERFORM">"c1762"</definedName>
    <definedName name="IQ_EST_OPER_INC_DIFF">"c1877"</definedName>
    <definedName name="IQ_EST_OPER_INC_SURPRISE_PERCENT">"c1878"</definedName>
    <definedName name="IQ_EST_PRE_TAX_DIFF">"c1879"</definedName>
    <definedName name="IQ_EST_PRE_TAX_GW_DIFF">"c1881"</definedName>
    <definedName name="IQ_EST_PRE_TAX_GW_SURPRISE_PERCENT">"c1882"</definedName>
    <definedName name="IQ_EST_PRE_TAX_REPORT_DIFF">"c1883"</definedName>
    <definedName name="IQ_EST_PRE_TAX_REPORT_SURPRISE_PERCENT">"c1884"</definedName>
    <definedName name="IQ_EST_PRE_TAX_SURPRISE_PERCENT">"c1880"</definedName>
    <definedName name="IQ_EST_REV_DIFF">"c1865"</definedName>
    <definedName name="IQ_EST_REV_GROWTH_1YR">"c1638"</definedName>
    <definedName name="IQ_EST_REV_GROWTH_2YR">"c1639"</definedName>
    <definedName name="IQ_EST_REV_GROWTH_Q_1YR">"c1640"</definedName>
    <definedName name="IQ_EST_REV_SEQ_GROWTH_Q">"c1765"</definedName>
    <definedName name="IQ_EST_REV_SURPRISE_PERCENT">"c1866"</definedName>
    <definedName name="IQ_ESTIMATED_ASSESSABLE_DEPOSITS_FDIC">"c6490"</definedName>
    <definedName name="IQ_ESTIMATED_INSURED_DEPOSITS_FDIC">"c6491"</definedName>
    <definedName name="IQ_EV_OVER_EMPLOYEE">"c1428"</definedName>
    <definedName name="IQ_EV_OVER_LTM_EBIT">"c1426"</definedName>
    <definedName name="IQ_EV_OVER_LTM_EBITDA">"c1427"</definedName>
    <definedName name="IQ_EV_OVER_LTM_REVENUE">"c1429"</definedName>
    <definedName name="IQ_EVAL_DATE">"c2180"</definedName>
    <definedName name="IQ_EXCHANGE">"c405"</definedName>
    <definedName name="IQ_EXCISE_TAXES_EXCL_SALES">"c5515"</definedName>
    <definedName name="IQ_EXCISE_TAXES_INCL_SALES">"c5514"</definedName>
    <definedName name="IQ_EXERCISE_PRICE">"c1897"</definedName>
    <definedName name="IQ_EXERCISED">"c406"</definedName>
    <definedName name="IQ_EXP_RETURN_PENSION_DOMESTIC">"c407"</definedName>
    <definedName name="IQ_EXP_RETURN_PENSION_FOREIGN">"c408"</definedName>
    <definedName name="IQ_EXPLORE_DRILL">"c409"</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"c6216"</definedName>
    <definedName name="IQ_EXTRA_ACC_ITEMS_REIT">"c415"</definedName>
    <definedName name="IQ_EXTRA_ACC_ITEMS_UTI">"c416"</definedName>
    <definedName name="IQ_EXTRA_ITEMS">"c1459"</definedName>
    <definedName name="IQ_EXTRAORDINARY_GAINS_FDIC">"c6586"</definedName>
    <definedName name="IQ_FAIR_VALUE_FDIC">"c6427"</definedName>
    <definedName name="IQ_FARM_LOANS_NET_FDIC">"c6316"</definedName>
    <definedName name="IQ_FARM_LOANS_TOTAL_LOANS_FOREIGN_FDIC">"c6450"</definedName>
    <definedName name="IQ_FARMLAND_LOANS_FDIC">"c6314"</definedName>
    <definedName name="IQ_FDIC">"c417"</definedName>
    <definedName name="IQ_FED_FUNDS_PURCHASED_FDIC">"c6343"</definedName>
    <definedName name="IQ_FED_FUNDS_SOLD_FDIC">"c6307"</definedName>
    <definedName name="IQ_FEDFUNDS_SOLD">"c2256"</definedName>
    <definedName name="IQ_FFO">"c1574"</definedName>
    <definedName name="IQ_FFO_ACT_OR_EST">"c2216"</definedName>
    <definedName name="IQ_FFO_EST">"c418"</definedName>
    <definedName name="IQ_FFO_HIGH_EST">"c419"</definedName>
    <definedName name="IQ_FFO_LOW_EST">"c420"</definedName>
    <definedName name="IQ_FFO_MEDIAN_EST">"c1665"</definedName>
    <definedName name="IQ_FFO_NUM_EST">"c421"</definedName>
    <definedName name="IQ_FFO_PAYOUT_RATIO">"c3492"</definedName>
    <definedName name="IQ_FFO_STDDEV_EST">"c422"</definedName>
    <definedName name="IQ_FH">100000</definedName>
    <definedName name="IQ_FHLB_ADVANCES_FDIC">"c6366"</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DUCIARY_ACTIVITIES_FDIC">"c6571"</definedName>
    <definedName name="IQ_FIFETEEN_YEAR_FIXED_AND_FLOATING_RATE_FDIC">"c6423"</definedName>
    <definedName name="IQ_FIFETEEN_YEAR_MORTGAGE_PASS_THROUGHS_FDIC">"c6415"</definedName>
    <definedName name="IQ_FILING_CURRENCY">"c2129"</definedName>
    <definedName name="IQ_FILINGDATE_BS">"c424"</definedName>
    <definedName name="IQ_FILINGDATE_CF">"c425"</definedName>
    <definedName name="IQ_FILINGDATE_IS">"c426"</definedName>
    <definedName name="IQ_FILM_RIGHTS">"c2254"</definedName>
    <definedName name="IQ_FIN_DATA_SOURCE">"c6788"</definedName>
    <definedName name="IQ_FIN_DIV_ASSETS_CURRENT">"c427"</definedName>
    <definedName name="IQ_FIN_DIV_ASSETS_LT">"c428"</definedName>
    <definedName name="IQ_FIN_DIV_CASH_EQUIV">"c6289"</definedName>
    <definedName name="IQ_FIN_DIV_CURRENT_PORT_DEBT_TOTAL">"c5524"</definedName>
    <definedName name="IQ_FIN_DIV_CURRENT_PORT_LEASES_TOTAL">"c5523"</definedName>
    <definedName name="IQ_FIN_DIV_DEBT_CURRENT">"c429"</definedName>
    <definedName name="IQ_FIN_DIV_DEBT_LT">"c430"</definedName>
    <definedName name="IQ_FIN_DIV_DEBT_LT_TOTAL">"c5526"</definedName>
    <definedName name="IQ_FIN_DIV_DEBT_TOTAL">"c5656"</definedName>
    <definedName name="IQ_FIN_DIV_EXP">"c431"</definedName>
    <definedName name="IQ_FIN_DIV_INT_EXP">"c432"</definedName>
    <definedName name="IQ_FIN_DIV_LEASES_LT_TOTAL">"c5525"</definedName>
    <definedName name="IQ_FIN_DIV_LIAB_CURRENT">"c433"</definedName>
    <definedName name="IQ_FIN_DIV_LIAB_LT">"c434"</definedName>
    <definedName name="IQ_FIN_DIV_LOANS_CURRENT">"c435"</definedName>
    <definedName name="IQ_FIN_DIV_LOANS_LT">"c436"</definedName>
    <definedName name="IQ_FIN_DIV_LT_DEBT_TOTAL">"c5655"</definedName>
    <definedName name="IQ_FIN_DIV_NOTES_PAY_TOTAL">"c5522"</definedName>
    <definedName name="IQ_FIN_DIV_REV">"c437"</definedName>
    <definedName name="IQ_FIN_DIV_ST_DEBT_TOTAL">"c5527"</definedName>
    <definedName name="IQ_FIN_DIV_ST_INVEST">"c6288"</definedName>
    <definedName name="IQ_FINANCING_CASH">"c1405"</definedName>
    <definedName name="IQ_FINANCING_CASH_SUPPL">"c1406"</definedName>
    <definedName name="IQ_FINANCING_OBLIG_CURRENT">"c6190"</definedName>
    <definedName name="IQ_FINANCING_OBLIG_NON_CURRENT">"c6191"</definedName>
    <definedName name="IQ_FINISHED_INV">"c438"</definedName>
    <definedName name="IQ_FIRST_INT_DATE">"c2186"</definedName>
    <definedName name="IQ_FIRST_YEAR_LIFE">"c439"</definedName>
    <definedName name="IQ_FIRST_YEAR_LIFE_PREM">"c2787"</definedName>
    <definedName name="IQ_FIRST_YEAR_PREM">"c2786"</definedName>
    <definedName name="IQ_FIRSTPRICINGDATE">"c3050"</definedName>
    <definedName name="IQ_FISCAL_Q">"c440"</definedName>
    <definedName name="IQ_FISCAL_Y">"c441"</definedName>
    <definedName name="IQ_FIVE_PERCENT_OWNER">"c442"</definedName>
    <definedName name="IQ_FIVE_YEAR_FIXED_AND_FLOATING_RATE_FDIC">"c6422"</definedName>
    <definedName name="IQ_FIVE_YEAR_MORTGAGE_PASS_THROUGHS_FDIC">"c6414"</definedName>
    <definedName name="IQ_FIVEPERCENT_PERCENT">"c443"</definedName>
    <definedName name="IQ_FIVEPERCENT_SHARES">"c444"</definedName>
    <definedName name="IQ_FIXED_ASSET_TURNS">"c445"</definedName>
    <definedName name="IQ_FLOAT_PERCENT">"c1575"</definedName>
    <definedName name="IQ_FNMA_FHLMC_FDIC">"c6397"</definedName>
    <definedName name="IQ_FNMA_FHLMC_GNMA_FDIC">"c6399"</definedName>
    <definedName name="IQ_FORECLOSED_PROPERTIES_FDIC">"c6459"</definedName>
    <definedName name="IQ_FOREIGN_BANK_LOANS_FDIC">"c6437"</definedName>
    <definedName name="IQ_FOREIGN_BANKS_DEPOSITS_FOREIGN_FDIC">"c6481"</definedName>
    <definedName name="IQ_FOREIGN_BANKS_LOAN_CHARG_OFFS_FDIC">"c6645"</definedName>
    <definedName name="IQ_FOREIGN_BANKS_NET_CHARGE_OFFS_FDIC">"c6647"</definedName>
    <definedName name="IQ_FOREIGN_BANKS_NONTRANSACTION_ACCOUNTS_FDIC">"c6550"</definedName>
    <definedName name="IQ_FOREIGN_BANKS_RECOVERIES_FDIC">"c6646"</definedName>
    <definedName name="IQ_FOREIGN_BANKS_TRANSACTION_ACCOUNTS_FDIC">"c6542"</definedName>
    <definedName name="IQ_FOREIGN_BRANCHES_U.S._BANKS_LOANS_FDIC">"c6438"</definedName>
    <definedName name="IQ_FOREIGN_BRANCHES_US_BANKS_FDIC">"c6392"</definedName>
    <definedName name="IQ_FOREIGN_COUNTRIES_BANKS_TOTAL_LOANS_FOREIGN_FDIC">"c6445"</definedName>
    <definedName name="IQ_FOREIGN_DEBT_SECURITIES_FDIC">"c6303"</definedName>
    <definedName name="IQ_FOREIGN_DEP_IB">"c446"</definedName>
    <definedName name="IQ_FOREIGN_DEP_NON_IB">"c447"</definedName>
    <definedName name="IQ_FOREIGN_DEPOSITS_NONTRANSACTION_ACCOUNTS_FDIC">"c6549"</definedName>
    <definedName name="IQ_FOREIGN_DEPOSITS_TRANSACTION_ACCOUNTS_FDIC">"c6541"</definedName>
    <definedName name="IQ_FOREIGN_EXCHANGE">"c1376"</definedName>
    <definedName name="IQ_FOREIGN_EXCHANGE_EXPOSURES_FDIC">"c6663"</definedName>
    <definedName name="IQ_FOREIGN_GOVERNMENT_LOANS_FDIC">"c6430"</definedName>
    <definedName name="IQ_FOREIGN_GOVERNMENTS_CHARGE_OFFS_FDIC">"c6600"</definedName>
    <definedName name="IQ_FOREIGN_GOVERNMENTS_DEPOSITS_FOREIGN_FDIC">"c6482"</definedName>
    <definedName name="IQ_FOREIGN_GOVERNMENTS_NET_CHARGE_OFFS_FDIC">"c6638"</definedName>
    <definedName name="IQ_FOREIGN_GOVERNMENTS_NONTRANSACTION_ACCOUNTS_FDIC">"c6551"</definedName>
    <definedName name="IQ_FOREIGN_GOVERNMENTS_RECOVERIES_FDIC">"c6619"</definedName>
    <definedName name="IQ_FOREIGN_GOVERNMENTS_TOTAL_DEPOSITS_FDIC">"c6476"</definedName>
    <definedName name="IQ_FOREIGN_GOVERNMENTS_TRANSACTION_ACCOUNTS_FDIC">"c6543"</definedName>
    <definedName name="IQ_FOREIGN_LOANS">"c448"</definedName>
    <definedName name="IQ_FQ">500</definedName>
    <definedName name="IQ_FUEL">"c449"</definedName>
    <definedName name="IQ_FULL_TIME">"c450"</definedName>
    <definedName name="IQ_FULLY_INSURED_DEPOSITS_FDIC">"c6487"</definedName>
    <definedName name="IQ_FUTURES_FORWARD_CONTRACTS_NOTIONAL_AMOUNT_FDIC">"c6518"</definedName>
    <definedName name="IQ_FUTURES_FORWARD_CONTRACTS_RATE_RISK_FDIC">"c6508"</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X">"c451"</definedName>
    <definedName name="IQ_FX_CONTRACTS_FDIC">"c6517"</definedName>
    <definedName name="IQ_FX_CONTRACTS_SPOT_FDIC">"c6356"</definedName>
    <definedName name="IQ_FY">1000</definedName>
    <definedName name="IQ_GA_EXP">"c2241"</definedName>
    <definedName name="IQ_GAAP_BS">"c6789"</definedName>
    <definedName name="IQ_GAAP_CF">"c6790"</definedName>
    <definedName name="IQ_GAAP_IS">"c6194"</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"c6217"</definedName>
    <definedName name="IQ_GAIN_ASSETS_CF_REIT">"c460"</definedName>
    <definedName name="IQ_GAIN_ASSETS_CF_UTI">"c461"</definedName>
    <definedName name="IQ_GAIN_ASSETS_FIN">"c462"</definedName>
    <definedName name="IQ_GAIN_ASSETS_INS">"c463"</definedName>
    <definedName name="IQ_GAIN_ASSETS_RE">"c6218"</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"c6219"</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"c6220"</definedName>
    <definedName name="IQ_GAIN_INVEST_CF_REIT">"c485"</definedName>
    <definedName name="IQ_GAIN_INVEST_CF_UTI">"c486"</definedName>
    <definedName name="IQ_GAIN_INVEST_FIN">"c1465"</definedName>
    <definedName name="IQ_GAIN_INVEST_INS">"c1466"</definedName>
    <definedName name="IQ_GAIN_INVEST_RE">"c6278"</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"c6221"</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AIN_SALE_LOANS_FDIC">"c6673"</definedName>
    <definedName name="IQ_GAIN_SALE_RE_FDIC">"c6674"</definedName>
    <definedName name="IQ_GAINS_SALE_ASSETS_FDIC">"c6675"</definedName>
    <definedName name="IQ_GEO_SEG_ASSETS">"c4069"</definedName>
    <definedName name="IQ_GEO_SEG_ASSETS_ABS">"c4091"</definedName>
    <definedName name="IQ_GEO_SEG_ASSETS_TOTAL">"c4123"</definedName>
    <definedName name="IQ_GEO_SEG_CAPEX">"c4083"</definedName>
    <definedName name="IQ_GEO_SEG_CAPEX_ABS">"c4105"</definedName>
    <definedName name="IQ_GEO_SEG_CAPEX_TOTAL">"c4127"</definedName>
    <definedName name="IQ_GEO_SEG_DA">"c4082"</definedName>
    <definedName name="IQ_GEO_SEG_DA_ABS">"c4104"</definedName>
    <definedName name="IQ_GEO_SEG_DA_TOTAL">"c4126"</definedName>
    <definedName name="IQ_GEO_SEG_EARNINGS_OP">"c4073"</definedName>
    <definedName name="IQ_GEO_SEG_EARNINGS_OP_ABS">"c4095"</definedName>
    <definedName name="IQ_GEO_SEG_EARNINGS_OP_TOTAL">"c4119"</definedName>
    <definedName name="IQ_GEO_SEG_EBT">"c4072"</definedName>
    <definedName name="IQ_GEO_SEG_EBT_ABS">"c4094"</definedName>
    <definedName name="IQ_GEO_SEG_EBT_TOTAL">"c4121"</definedName>
    <definedName name="IQ_GEO_SEG_GP">"c4070"</definedName>
    <definedName name="IQ_GEO_SEG_GP_ABS">"c4092"</definedName>
    <definedName name="IQ_GEO_SEG_GP_TOTAL">"c4120"</definedName>
    <definedName name="IQ_GEO_SEG_INC_TAX">"c4081"</definedName>
    <definedName name="IQ_GEO_SEG_INC_TAX_ABS">"c4103"</definedName>
    <definedName name="IQ_GEO_SEG_INC_TAX_TOTAL">"c4125"</definedName>
    <definedName name="IQ_GEO_SEG_INTEREST_EXP">"c4080"</definedName>
    <definedName name="IQ_GEO_SEG_INTEREST_EXP_ABS">"c4102"</definedName>
    <definedName name="IQ_GEO_SEG_INTEREST_EXP_TOTAL">"c4124"</definedName>
    <definedName name="IQ_GEO_SEG_NAME">"c5484"</definedName>
    <definedName name="IQ_GEO_SEG_NAME_ABS">"c5485"</definedName>
    <definedName name="IQ_GEO_SEG_NI">"c4071"</definedName>
    <definedName name="IQ_GEO_SEG_NI_ABS">"c4093"</definedName>
    <definedName name="IQ_GEO_SEG_NI_TOTAL">"c4122"</definedName>
    <definedName name="IQ_GEO_SEG_OPER_INC">"c4075"</definedName>
    <definedName name="IQ_GEO_SEG_OPER_INC_ABS">"c4097"</definedName>
    <definedName name="IQ_GEO_SEG_OPER_INC_TOTAL">"c4118"</definedName>
    <definedName name="IQ_GEO_SEG_REV">"c4074"</definedName>
    <definedName name="IQ_GEO_SEG_REV_ABS">"c4096"</definedName>
    <definedName name="IQ_GEO_SEG_REV_TOTAL">"c4117"</definedName>
    <definedName name="IQ_GNMA_FDIC">"c6398"</definedName>
    <definedName name="IQ_GOODWILL_FDIC">"c6334"</definedName>
    <definedName name="IQ_GOODWILL_IMPAIRMENT_FDIC">"c6678"</definedName>
    <definedName name="IQ_GOODWILL_INTAN_FDIC">"c6333"</definedName>
    <definedName name="IQ_GOODWILL_NET">"c1380"</definedName>
    <definedName name="IQ_GP">"c511"</definedName>
    <definedName name="IQ_GP_10YR_ANN_CAGR">"c6090"</definedName>
    <definedName name="IQ_GP_10YR_ANN_GROWTH">"c512"</definedName>
    <definedName name="IQ_GP_1YR_ANN_GROWTH">"c513"</definedName>
    <definedName name="IQ_GP_2YR_ANN_CAGR">"c6091"</definedName>
    <definedName name="IQ_GP_2YR_ANN_GROWTH">"c514"</definedName>
    <definedName name="IQ_GP_3YR_ANN_CAGR">"c6092"</definedName>
    <definedName name="IQ_GP_3YR_ANN_GROWTH">"c515"</definedName>
    <definedName name="IQ_GP_5YR_ANN_CAGR">"c6093"</definedName>
    <definedName name="IQ_GP_5YR_ANN_GROWTH">"c516"</definedName>
    <definedName name="IQ_GP_7YR_ANN_CAGR">"c6094"</definedName>
    <definedName name="IQ_GP_7YR_ANN_GROWTH">"c517"</definedName>
    <definedName name="IQ_GPPE">"c518"</definedName>
    <definedName name="IQ_GROSS_AH_EARNED">"c2742"</definedName>
    <definedName name="IQ_GROSS_CLAIM_EXP_INCUR">"c2755"</definedName>
    <definedName name="IQ_GROSS_CLAIM_EXP_PAID">"c2758"</definedName>
    <definedName name="IQ_GROSS_CLAIM_EXP_RES">"c2752"</definedName>
    <definedName name="IQ_GROSS_DIVID">"c1446"</definedName>
    <definedName name="IQ_GROSS_EARNED">"c2732"</definedName>
    <definedName name="IQ_GROSS_LIFE_EARNED">"c2737"</definedName>
    <definedName name="IQ_GROSS_LIFE_IN_FORCE">"c2767"</definedName>
    <definedName name="IQ_GROSS_LOANS">"c521"</definedName>
    <definedName name="IQ_GROSS_LOANS_10YR_ANN_CAGR">"c6095"</definedName>
    <definedName name="IQ_GROSS_LOANS_10YR_ANN_GROWTH">"c522"</definedName>
    <definedName name="IQ_GROSS_LOANS_1YR_ANN_GROWTH">"c523"</definedName>
    <definedName name="IQ_GROSS_LOANS_2YR_ANN_CAGR">"c6096"</definedName>
    <definedName name="IQ_GROSS_LOANS_2YR_ANN_GROWTH">"c524"</definedName>
    <definedName name="IQ_GROSS_LOANS_3YR_ANN_CAGR">"c6097"</definedName>
    <definedName name="IQ_GROSS_LOANS_3YR_ANN_GROWTH">"c525"</definedName>
    <definedName name="IQ_GROSS_LOANS_5YR_ANN_CAGR">"c6098"</definedName>
    <definedName name="IQ_GROSS_LOANS_5YR_ANN_GROWTH">"c526"</definedName>
    <definedName name="IQ_GROSS_LOANS_7YR_ANN_CAGR">"c6099"</definedName>
    <definedName name="IQ_GROSS_LOANS_7YR_ANN_GROWTH">"c527"</definedName>
    <definedName name="IQ_GROSS_LOANS_TOTAL_DEPOSITS">"c528"</definedName>
    <definedName name="IQ_GROSS_MARGIN">"c529"</definedName>
    <definedName name="IQ_GROSS_PC_EARNED">"c2747"</definedName>
    <definedName name="IQ_GROSS_PROFIT">"c1378"</definedName>
    <definedName name="IQ_GROSS_SPRD">"c2155"</definedName>
    <definedName name="IQ_GROSS_WRITTEN">"c2726"</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"c6279"</definedName>
    <definedName name="IQ_GW_INTAN_AMORT_CF_REIT">"c1476"</definedName>
    <definedName name="IQ_GW_INTAN_AMORT_CF_UTI">"c1477"</definedName>
    <definedName name="IQ_GW_INTAN_AMORT_FIN">"c1478"</definedName>
    <definedName name="IQ_GW_INTAN_AMORT_INS">"c1479"</definedName>
    <definedName name="IQ_GW_INTAN_AMORT_RE">"c6280"</definedName>
    <definedName name="IQ_GW_INTAN_AMORT_REIT">"c1480"</definedName>
    <definedName name="IQ_GW_INTAN_AMORT_UTI">"c1481"</definedName>
    <definedName name="IQ_HC_ADMISSIONS">"c5953"</definedName>
    <definedName name="IQ_HC_ADMISSIONS_GROWTH">"c5997"</definedName>
    <definedName name="IQ_HC_ADMISSIONS_MANAGED_CARE">"c5956"</definedName>
    <definedName name="IQ_HC_ADMISSIONS_MEDICAID">"c5955"</definedName>
    <definedName name="IQ_HC_ADMISSIONS_MEDICARE">"c5954"</definedName>
    <definedName name="IQ_HC_ADMISSIONS_OTHER">"c5957"</definedName>
    <definedName name="IQ_HC_ADMISSIONS_SF">"c6006"</definedName>
    <definedName name="IQ_HC_ALFS">"c5952"</definedName>
    <definedName name="IQ_HC_AVG_BEDS_SVC">"c5951"</definedName>
    <definedName name="IQ_HC_AVG_DAILY_CENSUS">"c5965"</definedName>
    <definedName name="IQ_HC_AVG_LICENSED_BEDS">"c5949"</definedName>
    <definedName name="IQ_HC_AVG_LICENSED_BEDS_SF">"c6004"</definedName>
    <definedName name="IQ_HC_AVG_STAY">"c5966"</definedName>
    <definedName name="IQ_HC_AVG_STAY_SF">"c6016"</definedName>
    <definedName name="IQ_HC_BEDS_SVC">"c5950"</definedName>
    <definedName name="IQ_HC_DAYS_REV_OUT">"c5993"</definedName>
    <definedName name="IQ_HC_EQUIV_ADMISSIONS_GROWTH">"c5998"</definedName>
    <definedName name="IQ_HC_EQUIVALENT_ADMISSIONS">"c5958"</definedName>
    <definedName name="IQ_HC_EQUIVALENT_ADMISSIONS_SF">"c6007"</definedName>
    <definedName name="IQ_HC_ER_VISITS">"c5964"</definedName>
    <definedName name="IQ_HC_ER_VISITS_SF">"c6017"</definedName>
    <definedName name="IQ_HC_GROSS_INPATIENT_REV">"c5987"</definedName>
    <definedName name="IQ_HC_GROSS_OUTPATIENT_REV">"c5988"</definedName>
    <definedName name="IQ_HC_GROSS_PATIENT_REV">"c5989"</definedName>
    <definedName name="IQ_HC_HOSP_FACILITIES_CONSOL">"c5945"</definedName>
    <definedName name="IQ_HC_HOSP_FACILITIES_CONSOL_SF">"c6000"</definedName>
    <definedName name="IQ_HC_HOSP_FACILITIES_NON_CONSOL">"c5946"</definedName>
    <definedName name="IQ_HC_HOSP_FACILITIES_NON_CONSOL_SF">"c6001"</definedName>
    <definedName name="IQ_HC_HOSP_FACILITIES_TOTAL">"c5947"</definedName>
    <definedName name="IQ_HC_HOSP_FACILITIES_TOTAL_SF">"c6002"</definedName>
    <definedName name="IQ_HC_INPATIENT_PROCEDURES">"c5961"</definedName>
    <definedName name="IQ_HC_INPATIENT_PROCEDURES_SF">"c6011"</definedName>
    <definedName name="IQ_HC_INPATIENT_REV_PER_ADMISSION">"c5994"</definedName>
    <definedName name="IQ_HC_INTPATIENT_SVCS_PCT_REV">"c5975"</definedName>
    <definedName name="IQ_HC_INTPATIENT_SVCS_PCT_REV_SF">"c6015"</definedName>
    <definedName name="IQ_HC_LICENSED_BEDS">"c5948"</definedName>
    <definedName name="IQ_HC_LICENSED_BEDS_SF">"c6003"</definedName>
    <definedName name="IQ_HC_MANAGED_CARE_PCT_ADMISSIONS">"c5982"</definedName>
    <definedName name="IQ_HC_MANAGED_CARE_PCT_REV">"c5978"</definedName>
    <definedName name="IQ_HC_MEDICAID_PCT_ADMISSIONS">"c5981"</definedName>
    <definedName name="IQ_HC_MEDICAID_PCT_REV">"c5977"</definedName>
    <definedName name="IQ_HC_MEDICARE_PCT_ADMISSIONS">"c5980"</definedName>
    <definedName name="IQ_HC_MEDICARE_PCT_REV">"c5976"</definedName>
    <definedName name="IQ_HC_NET_INPATIENT_REV">"c5984"</definedName>
    <definedName name="IQ_HC_NET_OUTPATIENT_REV">"c5985"</definedName>
    <definedName name="IQ_HC_NET_PATIENT_REV">"c5986"</definedName>
    <definedName name="IQ_HC_NET_PATIENT_REV_SF">"c6005"</definedName>
    <definedName name="IQ_HC_OCC_RATE">"c5967"</definedName>
    <definedName name="IQ_HC_OCC_RATE_LICENSED_BEDS">"c5968"</definedName>
    <definedName name="IQ_HC_OCC_RATE_SF">"c6009"</definedName>
    <definedName name="IQ_HC_OPEX_SUPPLIES">"c5990"</definedName>
    <definedName name="IQ_HC_OTHER_OPEX_PCT_REV">"c5973"</definedName>
    <definedName name="IQ_HC_OUTPATIENT_PROCEDURES">"c5962"</definedName>
    <definedName name="IQ_HC_OUTPATIENT_PROCEDURES_SF">"c6012"</definedName>
    <definedName name="IQ_HC_OUTPATIENT_REV_PER_ADMISSION">"c5995"</definedName>
    <definedName name="IQ_HC_OUTPATIENT_SVCS_PCT_REV">"c5974"</definedName>
    <definedName name="IQ_HC_OUTPATIENT_SVCS_PCT_REV_SF">"c6014"</definedName>
    <definedName name="IQ_HC_PATIENT_DAYS">"c5960"</definedName>
    <definedName name="IQ_HC_PATIENT_DAYS_SF">"c6010"</definedName>
    <definedName name="IQ_HC_PROF_GEN_LIAB_CLAIM_PAID">"c5991"</definedName>
    <definedName name="IQ_HC_PROF_GEN_LIAB_EXP_BENEFIT">"c5992"</definedName>
    <definedName name="IQ_HC_PROVISION_DOUBTFUL_PCT_REV">"c5972"</definedName>
    <definedName name="IQ_HC_REV_GROWTH">"c5996"</definedName>
    <definedName name="IQ_HC_REV_PER_EQUIV_ADMISSION">"c5959"</definedName>
    <definedName name="IQ_HC_REV_PER_EQUIV_ADMISSION_SF">"c6008"</definedName>
    <definedName name="IQ_HC_REV_PER_EQUIV_ADMISSIONS_GROWTH">"c5999"</definedName>
    <definedName name="IQ_HC_REV_PER_PATIENT_DAY">"c5969"</definedName>
    <definedName name="IQ_HC_REV_PER_PATIENT_DAY_SF">"c6018"</definedName>
    <definedName name="IQ_HC_SALARIES_PCT_REV">"c5970"</definedName>
    <definedName name="IQ_HC_SUPPLIES_PCT_REV">"c5971"</definedName>
    <definedName name="IQ_HC_TOTAL_PROCEDURES">"c5963"</definedName>
    <definedName name="IQ_HC_TOTAL_PROCEDURES_SF">"c6013"</definedName>
    <definedName name="IQ_HC_UNINSURED_PCT_ADMISSIONS">"c5983"</definedName>
    <definedName name="IQ_HC_UNINSURED_PCT_REV">"c5979"</definedName>
    <definedName name="IQ_HELD_MATURITY_FDIC">"c6408"</definedName>
    <definedName name="IQ_HIGH_TARGET_PRICE">"c1651"</definedName>
    <definedName name="IQ_HIGHPRICE">"c545"</definedName>
    <definedName name="IQ_HOME_AVG_LOAN_SIZE">"c5911"</definedName>
    <definedName name="IQ_HOME_BACKLOG">"c5844"</definedName>
    <definedName name="IQ_HOME_BACKLOG_AVG_JV">"c5848"</definedName>
    <definedName name="IQ_HOME_BACKLOG_AVG_JV_GROWTH">"c5928"</definedName>
    <definedName name="IQ_HOME_BACKLOG_AVG_JV_INC">"c5851"</definedName>
    <definedName name="IQ_HOME_BACKLOG_AVG_JV_INC_GROWTH">"c5931"</definedName>
    <definedName name="IQ_HOME_BACKLOG_AVG_PRICE">"c5845"</definedName>
    <definedName name="IQ_HOME_BACKLOG_AVG_PRICE_GROWTH">"c5925"</definedName>
    <definedName name="IQ_HOME_BACKLOG_GROWTH">"c5924"</definedName>
    <definedName name="IQ_HOME_BACKLOG_JV">"c5847"</definedName>
    <definedName name="IQ_HOME_BACKLOG_JV_GROWTH">"c5927"</definedName>
    <definedName name="IQ_HOME_BACKLOG_JV_INC">"c5850"</definedName>
    <definedName name="IQ_HOME_BACKLOG_JV_INC_GROWTH">"c5930"</definedName>
    <definedName name="IQ_HOME_BACKLOG_VALUE">"c5846"</definedName>
    <definedName name="IQ_HOME_BACKLOG_VALUE_GROWTH">"c5926"</definedName>
    <definedName name="IQ_HOME_BACKLOG_VALUE_JV">"c5849"</definedName>
    <definedName name="IQ_HOME_BACKLOG_VALUE_JV_GROWTH">"c5929"</definedName>
    <definedName name="IQ_HOME_BACKLOG_VALUE_JV_INC">"c5852"</definedName>
    <definedName name="IQ_HOME_BACKLOG_VALUE_JV_INC_GROWTH">"c5932"</definedName>
    <definedName name="IQ_HOME_COMMUNITIES_ACTIVE">"c5862"</definedName>
    <definedName name="IQ_HOME_COMMUNITIES_ACTIVE_GROWTH">"c5942"</definedName>
    <definedName name="IQ_HOME_COMMUNITIES_ACTIVE_JV">"c5863"</definedName>
    <definedName name="IQ_HOME_COMMUNITIES_ACTIVE_JV_GROWTH">"c5943"</definedName>
    <definedName name="IQ_HOME_COMMUNITIES_ACTIVE_JV_INC">"c5864"</definedName>
    <definedName name="IQ_HOME_COMMUNITIES_ACTIVE_JV_INC_GROWTH">"c5944"</definedName>
    <definedName name="IQ_HOME_COST_CONSTRUCTION_SVCS">"c5882"</definedName>
    <definedName name="IQ_HOME_COST_ELIMINATIONS_OTHER">"c5883"</definedName>
    <definedName name="IQ_HOME_COST_FINANCIAL_SVCS">"c5881"</definedName>
    <definedName name="IQ_HOME_COST_HOUSING">"c5877"</definedName>
    <definedName name="IQ_HOME_COST_LAND_LOT">"c5878"</definedName>
    <definedName name="IQ_HOME_COST_OTHER_HOMEBUILDING">"c5879"</definedName>
    <definedName name="IQ_HOME_COST_TOTAL">"c5884"</definedName>
    <definedName name="IQ_HOME_COST_TOTAL_HOMEBUILDING">"c5880"</definedName>
    <definedName name="IQ_HOME_DELIVERED">"c5835"</definedName>
    <definedName name="IQ_HOME_DELIVERED_AVG_PRICE">"c5836"</definedName>
    <definedName name="IQ_HOME_DELIVERED_AVG_PRICE_GROWTH">"c5916"</definedName>
    <definedName name="IQ_HOME_DELIVERED_AVG_PRICE_JV">"c5839"</definedName>
    <definedName name="IQ_HOME_DELIVERED_AVG_PRICE_JV_GROWTH">"c5919"</definedName>
    <definedName name="IQ_HOME_DELIVERED_AVG_PRICE_JV_INC">"c5842"</definedName>
    <definedName name="IQ_HOME_DELIVERED_AVG_PRICE_JV_INC_GROWTH">"c5922"</definedName>
    <definedName name="IQ_HOME_DELIVERED_GROWTH">"c5915"</definedName>
    <definedName name="IQ_HOME_DELIVERED_JV">"c5838"</definedName>
    <definedName name="IQ_HOME_DELIVERED_JV_GROWTH">"c5918"</definedName>
    <definedName name="IQ_HOME_DELIVERED_JV_INC">"c5841"</definedName>
    <definedName name="IQ_HOME_DELIVERED_JV_INC_GROWTH">"c5921"</definedName>
    <definedName name="IQ_HOME_DELIVERED_VALUE">"c5837"</definedName>
    <definedName name="IQ_HOME_DELIVERED_VALUE_GROWTH">"c5917"</definedName>
    <definedName name="IQ_HOME_DELIVERED_VALUE_JV">"c5840"</definedName>
    <definedName name="IQ_HOME_DELIVERED_VALUE_JV_GROWTH">"c5920"</definedName>
    <definedName name="IQ_HOME_DELIVERED_VALUE_JV_INC">"c5843"</definedName>
    <definedName name="IQ_HOME_DELIVERED_VALUE_JV_INC_GROWTH">"c5923"</definedName>
    <definedName name="IQ_HOME_EQUITY_LOC_NET_CHARGE_OFFS_FDIC">"c6644"</definedName>
    <definedName name="IQ_HOME_EQUITY_LOC_TOTAL_CHARGE_OFFS_FDIC">"c6606"</definedName>
    <definedName name="IQ_HOME_EQUITY_LOC_TOTAL_RECOVERIES_FDIC">"c6625"</definedName>
    <definedName name="IQ_HOME_FINISHED_HOMES_CIP">"c5865"</definedName>
    <definedName name="IQ_HOME_FIRSTLIEN_MORT_ORIGINATED">"c5905"</definedName>
    <definedName name="IQ_HOME_FIRSTLIEN_MORT_ORIGINATED_VOL">"c5908"</definedName>
    <definedName name="IQ_HOME_HUC">"c5822"</definedName>
    <definedName name="IQ_HOME_HUC_JV">"c5823"</definedName>
    <definedName name="IQ_HOME_HUC_JV_INC">"c5824"</definedName>
    <definedName name="IQ_HOME_INV_NOT_OWNED">"c5868"</definedName>
    <definedName name="IQ_HOME_LAND_DEVELOPMENT">"c5866"</definedName>
    <definedName name="IQ_HOME_LAND_FUTURE_DEVELOPMENT">"c5867"</definedName>
    <definedName name="IQ_HOME_LOAN_APPLICATIONS">"c5910"</definedName>
    <definedName name="IQ_HOME_LOANS_SOLD_COUNT">"c5912"</definedName>
    <definedName name="IQ_HOME_LOANS_SOLD_VALUE">"c5913"</definedName>
    <definedName name="IQ_HOME_LOTS_CONTROLLED">"c5831"</definedName>
    <definedName name="IQ_HOME_LOTS_FINISHED">"c5827"</definedName>
    <definedName name="IQ_HOME_LOTS_HELD_SALE">"c5830"</definedName>
    <definedName name="IQ_HOME_LOTS_JV">"c5833"</definedName>
    <definedName name="IQ_HOME_LOTS_JV_INC">"c5834"</definedName>
    <definedName name="IQ_HOME_LOTS_OTHER">"c5832"</definedName>
    <definedName name="IQ_HOME_LOTS_OWNED">"c5828"</definedName>
    <definedName name="IQ_HOME_LOTS_UNDER_DEVELOPMENT">"c5826"</definedName>
    <definedName name="IQ_HOME_LOTS_UNDER_OPTION">"c5829"</definedName>
    <definedName name="IQ_HOME_LOTS_UNDEVELOPED">"c5825"</definedName>
    <definedName name="IQ_HOME_MORT_CAPTURE_RATE">"c5906"</definedName>
    <definedName name="IQ_HOME_MORT_ORIGINATED">"c5907"</definedName>
    <definedName name="IQ_HOME_OBLIGATIONS_INV_NOT_OWNED">"c5914"</definedName>
    <definedName name="IQ_HOME_ORDERS">"c5853"</definedName>
    <definedName name="IQ_HOME_ORDERS_AVG_PRICE">"c5854"</definedName>
    <definedName name="IQ_HOME_ORDERS_AVG_PRICE_GROWTH">"c5934"</definedName>
    <definedName name="IQ_HOME_ORDERS_AVG_PRICE_JV">"c5857"</definedName>
    <definedName name="IQ_HOME_ORDERS_AVG_PRICE_JV_GROWTH">"c5937"</definedName>
    <definedName name="IQ_HOME_ORDERS_AVG_PRICE_JV_INC">"c5860"</definedName>
    <definedName name="IQ_HOME_ORDERS_AVG_PRICE_JV_INC_GROWTH">"c5940"</definedName>
    <definedName name="IQ_HOME_ORDERS_GROWTH">"c5933"</definedName>
    <definedName name="IQ_HOME_ORDERS_JV">"c5856"</definedName>
    <definedName name="IQ_HOME_ORDERS_JV_GROWTH">"c5936"</definedName>
    <definedName name="IQ_HOME_ORDERS_JV_INC">"c5859"</definedName>
    <definedName name="IQ_HOME_ORDERS_JV_INC_GROWTH">"c5939"</definedName>
    <definedName name="IQ_HOME_ORDERS_VALUE">"c5855"</definedName>
    <definedName name="IQ_HOME_ORDERS_VALUE_GROWTH">"c5935"</definedName>
    <definedName name="IQ_HOME_ORDERS_VALUE_JV">"c5858"</definedName>
    <definedName name="IQ_HOME_ORDERS_VALUE_JV_GROWTH">"c5938"</definedName>
    <definedName name="IQ_HOME_ORDERS_VALUE_JV_INC">"c5861"</definedName>
    <definedName name="IQ_HOME_ORDERS_VALUE_JV_INC_GROWTH">"c5941"</definedName>
    <definedName name="IQ_HOME_ORIGINATION_TOTAL">"c5909"</definedName>
    <definedName name="IQ_HOME_PRETAX_INC_CONSTRUCTION_SVCS">"c5890"</definedName>
    <definedName name="IQ_HOME_PRETAX_INC_ELIMINATIONS_OTHER">"c5891"</definedName>
    <definedName name="IQ_HOME_PRETAX_INC_FINANCIAL_SVCS">"c5889"</definedName>
    <definedName name="IQ_HOME_PRETAX_INC_HOUSING">"c5885"</definedName>
    <definedName name="IQ_HOME_PRETAX_INC_LAND_LOT">"c5886"</definedName>
    <definedName name="IQ_HOME_PRETAX_INC_OTHER_HOMEBUILDING">"c5887"</definedName>
    <definedName name="IQ_HOME_PRETAX_INC_TOTAL">"c5892"</definedName>
    <definedName name="IQ_HOME_PRETAX_INC_TOTAL_HOMEBUILDING">"c5888"</definedName>
    <definedName name="IQ_HOME_PURCH_OBLIGATION_1YR">"c5898"</definedName>
    <definedName name="IQ_HOME_PURCH_OBLIGATION_2YR">"c5899"</definedName>
    <definedName name="IQ_HOME_PURCH_OBLIGATION_3YR">"c5900"</definedName>
    <definedName name="IQ_HOME_PURCH_OBLIGATION_4YR">"c5901"</definedName>
    <definedName name="IQ_HOME_PURCH_OBLIGATION_5YR">"c5902"</definedName>
    <definedName name="IQ_HOME_PURCH_OBLIGATION_AFTER5">"c5903"</definedName>
    <definedName name="IQ_HOME_PURCH_OBLIGATION_TOTAL">"c5904"</definedName>
    <definedName name="IQ_HOME_REV_CONSTRUCTION_SERVICES">"c5874"</definedName>
    <definedName name="IQ_HOME_REV_ELIMINATIONS_OTHER">"c5875"</definedName>
    <definedName name="IQ_HOME_REV_FINANCIAL_SERVICES">"c5873"</definedName>
    <definedName name="IQ_HOME_REV_HOUSING">"c5872"</definedName>
    <definedName name="IQ_HOME_REV_LAND_LOT">"c5870"</definedName>
    <definedName name="IQ_HOME_REV_OTHER_HOMEBUILDING">"c5871"</definedName>
    <definedName name="IQ_HOME_REV_TOTAL">"c5876"</definedName>
    <definedName name="IQ_HOME_TOTAL_INV">"c5869"</definedName>
    <definedName name="IQ_HOME_WARRANTY_RES_BEG">"c5893"</definedName>
    <definedName name="IQ_HOME_WARRANTY_RES_END">"c5897"</definedName>
    <definedName name="IQ_HOME_WARRANTY_RES_ISS">"c5894"</definedName>
    <definedName name="IQ_HOME_WARRANTY_RES_OTHER">"c5896"</definedName>
    <definedName name="IQ_HOME_WARRANTY_RES_PAY">"c5895"</definedName>
    <definedName name="IQ_HOMEOWNERS_WRITTEN">"c546"</definedName>
    <definedName name="IQ_IMPAIR_OIL">"c547"</definedName>
    <definedName name="IQ_IMPAIRMENT_GW">"c548"</definedName>
    <definedName name="IQ_IMPUT_OPER_LEASE_DEPR">"c2987"</definedName>
    <definedName name="IQ_IMPUT_OPER_LEASE_INT_EXP">"c2986"</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"c6222"</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CIDENTAL_CHANGES_BUSINESS_COMBINATIONS_FDIC">"c6502"</definedName>
    <definedName name="IQ_INCOME_BEFORE_EXTRA_FDIC">"c6585"</definedName>
    <definedName name="IQ_INCOME_EARNED_FDIC">"c6359"</definedName>
    <definedName name="IQ_INCOME_TAXES_FDIC">"c6582"</definedName>
    <definedName name="IQ_INDIVIDUALS_CHARGE_OFFS_FDIC">"c6599"</definedName>
    <definedName name="IQ_INDIVIDUALS_LOANS_FDIC">"c6318"</definedName>
    <definedName name="IQ_INDIVIDUALS_NET_CHARGE_OFFS_FDIC">"c6637"</definedName>
    <definedName name="IQ_INDIVIDUALS_OTHER_LOANS_FDIC">"c6321"</definedName>
    <definedName name="IQ_INDIVIDUALS_PARTNERSHIPS_CORP_DEPOSITS_FOREIGN_FDIC">"c6479"</definedName>
    <definedName name="IQ_INDIVIDUALS_PARTNERSHIPS_CORP_NONTRANSACTION_ACCOUNTS_FDIC">"c6545"</definedName>
    <definedName name="IQ_INDIVIDUALS_PARTNERSHIPS_CORP_TOTAL_DEPOSITS_FDIC">"c6471"</definedName>
    <definedName name="IQ_INDIVIDUALS_PARTNERSHIPS_CORP_TRANSACTION_ACCOUNTS_FDIC">"c6537"</definedName>
    <definedName name="IQ_INDIVIDUALS_RECOVERIES_FDIC">"c6618"</definedName>
    <definedName name="IQ_INDUSTRY">"c3601"</definedName>
    <definedName name="IQ_INDUSTRY_GROUP">"c3602"</definedName>
    <definedName name="IQ_INDUSTRY_SECTOR">"c3603"</definedName>
    <definedName name="IQ_INS_ANNUITY_LIAB">"c563"</definedName>
    <definedName name="IQ_INS_ANNUITY_REV">"c2788"</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"c6223"</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LOANS_FDIC">"c6365"</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TITUTIONS_EARNINGS_GAINS_FDIC">"c6723"</definedName>
    <definedName name="IQ_INSUR_RECEIV">"c1600"</definedName>
    <definedName name="IQ_INSURANCE_COMMISSION_FEES_FDIC">"c6670"</definedName>
    <definedName name="IQ_INSURANCE_UNDERWRITING_INCOME_FDIC">"c6671"</definedName>
    <definedName name="IQ_INT_BORROW">"c583"</definedName>
    <definedName name="IQ_INT_DEMAND_NOTES_FDIC">"c6567"</definedName>
    <definedName name="IQ_INT_DEPOSITS">"c584"</definedName>
    <definedName name="IQ_INT_DIV_INC">"c585"</definedName>
    <definedName name="IQ_INT_DOMESTIC_DEPOSITS_FDIC">"c6564"</definedName>
    <definedName name="IQ_INT_EXP_BR">"c586"</definedName>
    <definedName name="IQ_INT_EXP_COVERAGE">"c587"</definedName>
    <definedName name="IQ_INT_EXP_FIN">"c588"</definedName>
    <definedName name="IQ_INT_EXP_INCL_CAP">"c2988"</definedName>
    <definedName name="IQ_INT_EXP_INS">"c589"</definedName>
    <definedName name="IQ_INT_EXP_LTD">"c2086"</definedName>
    <definedName name="IQ_INT_EXP_RE">"c6224"</definedName>
    <definedName name="IQ_INT_EXP_REIT">"c590"</definedName>
    <definedName name="IQ_INT_EXP_TOTAL">"c591"</definedName>
    <definedName name="IQ_INT_EXP_TOTAL_FDIC">"c6569"</definedName>
    <definedName name="IQ_INT_EXP_UTI">"c592"</definedName>
    <definedName name="IQ_INT_FED_FUNDS_FDIC">"c6566"</definedName>
    <definedName name="IQ_INT_FOREIGN_DEPOSITS_FDIC">"c6565"</definedName>
    <definedName name="IQ_INT_INC_BR">"c593"</definedName>
    <definedName name="IQ_INT_INC_DEPOSITORY_INST_FDIC">"c6558"</definedName>
    <definedName name="IQ_INT_INC_DOM_LOANS_FDIC">"c6555"</definedName>
    <definedName name="IQ_INT_INC_FED_FUNDS_FDIC">"c6561"</definedName>
    <definedName name="IQ_INT_INC_FIN">"c594"</definedName>
    <definedName name="IQ_INT_INC_FOREIGN_LOANS_FDIC">"c6556"</definedName>
    <definedName name="IQ_INT_INC_INVEST">"c595"</definedName>
    <definedName name="IQ_INT_INC_LEASE_RECEIVABLES_FDIC">"c6557"</definedName>
    <definedName name="IQ_INT_INC_LOANS">"c596"</definedName>
    <definedName name="IQ_INT_INC_OTHER_FDIC">"c6562"</definedName>
    <definedName name="IQ_INT_INC_RE">"c6225"</definedName>
    <definedName name="IQ_INT_INC_REIT">"c597"</definedName>
    <definedName name="IQ_INT_INC_SECURITIES_FDIC">"c6559"</definedName>
    <definedName name="IQ_INT_INC_TOTAL">"c598"</definedName>
    <definedName name="IQ_INT_INC_TOTAL_FDIC">"c6563"</definedName>
    <definedName name="IQ_INT_INC_TRADING_ACCOUNTS_FDIC">"c6560"</definedName>
    <definedName name="IQ_INT_INC_UTI">"c599"</definedName>
    <definedName name="IQ_INT_INV_INC">"c600"</definedName>
    <definedName name="IQ_INT_INV_INC_RE">"c6226"</definedName>
    <definedName name="IQ_INT_INV_INC_REIT">"c601"</definedName>
    <definedName name="IQ_INT_INV_INC_UTI">"c602"</definedName>
    <definedName name="IQ_INT_ON_BORROWING_COVERAGE">"c603"</definedName>
    <definedName name="IQ_INT_RATE_SPREAD">"c604"</definedName>
    <definedName name="IQ_INT_SUB_NOTES_FDIC">"c6568"</definedName>
    <definedName name="IQ_INTANGIBLES_NET">"c1407"</definedName>
    <definedName name="IQ_INTEREST_BEARING_BALANCES_FDIC">"c6371"</definedName>
    <definedName name="IQ_INTEREST_BEARING_DEPOSITS_DOMESTIC_FDIC">"c6478"</definedName>
    <definedName name="IQ_INTEREST_BEARING_DEPOSITS_FDIC">"c6373"</definedName>
    <definedName name="IQ_INTEREST_BEARING_DEPOSITS_FOREIGN_FDIC">"c6485"</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NON">"c1384"</definedName>
    <definedName name="IQ_INTEREST_INVEST_INC">"c619"</definedName>
    <definedName name="IQ_INTEREST_RATE_CONTRACTS_FDIC">"c6512"</definedName>
    <definedName name="IQ_INTEREST_RATE_EXPOSURES_FDIC">"c6662"</definedName>
    <definedName name="IQ_INV_10YR_ANN_CAGR">"c6164"</definedName>
    <definedName name="IQ_INV_10YR_ANN_GROWTH">"c1930"</definedName>
    <definedName name="IQ_INV_1YR_ANN_GROWTH">"c1925"</definedName>
    <definedName name="IQ_INV_2YR_ANN_CAGR">"c6160"</definedName>
    <definedName name="IQ_INV_2YR_ANN_GROWTH">"c1926"</definedName>
    <definedName name="IQ_INV_3YR_ANN_CAGR">"c6161"</definedName>
    <definedName name="IQ_INV_3YR_ANN_GROWTH">"c1927"</definedName>
    <definedName name="IQ_INV_5YR_ANN_CAGR">"c6162"</definedName>
    <definedName name="IQ_INV_5YR_ANN_GROWTH">"c1928"</definedName>
    <definedName name="IQ_INV_7YR_ANN_CAGR">"c6163"</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GOV_SECURITY">"c5510"</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"c6227"</definedName>
    <definedName name="IQ_INVEST_LOANS_CF_REIT">"c633"</definedName>
    <definedName name="IQ_INVEST_LOANS_CF_UTI">"c634"</definedName>
    <definedName name="IQ_INVEST_MUNI_SECURITY">"c5512"</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"c6228"</definedName>
    <definedName name="IQ_INVEST_SECURITY_CF_REIT">"c642"</definedName>
    <definedName name="IQ_INVEST_SECURITY_CF_UTI">"c643"</definedName>
    <definedName name="IQ_INVEST_SECURITY_SUPPL">"c5511"</definedName>
    <definedName name="IQ_INVESTMENT_BANKING_OTHER_FEES_FDIC">"c6666"</definedName>
    <definedName name="IQ_IPRD">"c644"</definedName>
    <definedName name="IQ_IRA_KEOGH_ACCOUNTS_FDIC">"c6496"</definedName>
    <definedName name="IQ_ISS_DEBT_NET">"c1391"</definedName>
    <definedName name="IQ_ISS_STOCK_NET">"c1601"</definedName>
    <definedName name="IQ_ISSUE_CURRENCY">"c2156"</definedName>
    <definedName name="IQ_ISSUE_NAME">"c2142"</definedName>
    <definedName name="IQ_ISSUED_GUARANTEED_US_FDIC">"c6404"</definedName>
    <definedName name="IQ_ISSUER">"c2143"</definedName>
    <definedName name="IQ_ISSUER_CIQID">"c2258"</definedName>
    <definedName name="IQ_ISSUER_PARENT">"c2144"</definedName>
    <definedName name="IQ_ISSUER_PARENT_CIQID">"c2260"</definedName>
    <definedName name="IQ_ISSUER_PARENT_TICKER">"c2259"</definedName>
    <definedName name="IQ_ISSUER_TICKER">"c2252"</definedName>
    <definedName name="IQ_JR_SUB_DEBT">"c2534"</definedName>
    <definedName name="IQ_JR_SUB_DEBT_EBITDA">"c2560"</definedName>
    <definedName name="IQ_JR_SUB_DEBT_EBITDA_CAPEX">"c2561"</definedName>
    <definedName name="IQ_JR_SUB_DEBT_PCT">"c2535"</definedName>
    <definedName name="IQ_LAND">"c645"</definedName>
    <definedName name="IQ_LAST_PMT_DATE">"c2188"</definedName>
    <definedName name="IQ_LAST_SPLIT_DATE">"c2095"</definedName>
    <definedName name="IQ_LAST_SPLIT_FACTOR">"c2093"</definedName>
    <definedName name="IQ_LASTPRICINGDATE">"c3051"</definedName>
    <definedName name="IQ_LASTSALEPRICE">"c646"</definedName>
    <definedName name="IQ_LASTSALEPRICE_DATE">"c2109"</definedName>
    <definedName name="IQ_LATESTK">1000</definedName>
    <definedName name="IQ_LATESTQ">500</definedName>
    <definedName name="IQ_LEASE_FINANCING_RECEIVABLES_CHARGE_OFFS_FDIC">"c6602"</definedName>
    <definedName name="IQ_LEASE_FINANCING_RECEIVABLES_FDIC">"c6433"</definedName>
    <definedName name="IQ_LEASE_FINANCING_RECEIVABLES_NET_CHARGE_OFFS_FDIC">"c6640"</definedName>
    <definedName name="IQ_LEASE_FINANCING_RECEIVABLES_RECOVERIES_FDIC">"c6621"</definedName>
    <definedName name="IQ_LEASE_FINANCING_RECEIVABLES_TOTAL_LOANS_FOREIGN_FDIC">"c6449"</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"c6229"</definedName>
    <definedName name="IQ_LEGAL_SETTLE_REIT">"c652"</definedName>
    <definedName name="IQ_LEGAL_SETTLE_UTI">"c653"</definedName>
    <definedName name="IQ_LEVERAGE_RATIO">"c654"</definedName>
    <definedName name="IQ_LEVERED_FCF">"c1907"</definedName>
    <definedName name="IQ_LFCF_10YR_ANN_CAGR">"c6174"</definedName>
    <definedName name="IQ_LFCF_10YR_ANN_GROWTH">"c1942"</definedName>
    <definedName name="IQ_LFCF_1YR_ANN_GROWTH">"c1937"</definedName>
    <definedName name="IQ_LFCF_2YR_ANN_CAGR">"c6170"</definedName>
    <definedName name="IQ_LFCF_2YR_ANN_GROWTH">"c1938"</definedName>
    <definedName name="IQ_LFCF_3YR_ANN_CAGR">"c6171"</definedName>
    <definedName name="IQ_LFCF_3YR_ANN_GROWTH">"c1939"</definedName>
    <definedName name="IQ_LFCF_5YR_ANN_CAGR">"c6172"</definedName>
    <definedName name="IQ_LFCF_5YR_ANN_GROWTH">"c1940"</definedName>
    <definedName name="IQ_LFCF_7YR_ANN_CAGR">"c6173"</definedName>
    <definedName name="IQ_LFCF_7YR_ANN_GROWTH">"c1941"</definedName>
    <definedName name="IQ_LFCF_MARGIN">"c1961"</definedName>
    <definedName name="IQ_LH_STATUTORY_SURPLUS">"c2771"</definedName>
    <definedName name="IQ_LICENSED_POPS">"c2123"</definedName>
    <definedName name="IQ_LIFE_EARNED">"c2739"</definedName>
    <definedName name="IQ_LIFE_INSURANCE_ASSETS_FDIC">"c6372"</definedName>
    <definedName name="IQ_LIFOR">"c655"</definedName>
    <definedName name="IQ_LL">"c656"</definedName>
    <definedName name="IQ_LOAN_COMMITMENTS_REVOLVING_FDIC">"c6524"</definedName>
    <definedName name="IQ_LOAN_LEASE_RECEIV">"c657"</definedName>
    <definedName name="IQ_LOAN_LOSS">"c1386"</definedName>
    <definedName name="IQ_LOAN_LOSS_ALLOW_FDIC">"c6326"</definedName>
    <definedName name="IQ_LOAN_LOSS_ALLOWANCE_NONCURRENT_LOANS_FDIC">"c6740"</definedName>
    <definedName name="IQ_LOAN_LOSSES_FDIC">"c6580"</definedName>
    <definedName name="IQ_LOAN_SERVICE_REV">"c658"</definedName>
    <definedName name="IQ_LOANS_AND_LEASES_HELD_FDIC">"c6367"</definedName>
    <definedName name="IQ_LOANS_CF">"c659"</definedName>
    <definedName name="IQ_LOANS_CF_BNK">"c660"</definedName>
    <definedName name="IQ_LOANS_CF_BR">"c661"</definedName>
    <definedName name="IQ_LOANS_CF_FIN">"c662"</definedName>
    <definedName name="IQ_LOANS_CF_INS">"c663"</definedName>
    <definedName name="IQ_LOANS_CF_RE">"c6230"</definedName>
    <definedName name="IQ_LOANS_CF_REIT">"c664"</definedName>
    <definedName name="IQ_LOANS_CF_UTI">"c665"</definedName>
    <definedName name="IQ_LOANS_DEPOSITORY_INSTITUTIONS_FDIC">"c6382"</definedName>
    <definedName name="IQ_LOANS_FOR_SALE">"c666"</definedName>
    <definedName name="IQ_LOANS_HELD_FOREIGN_FDIC">"c6315"</definedName>
    <definedName name="IQ_LOANS_LEASES_FOREIGN_FDIC">"c6383"</definedName>
    <definedName name="IQ_LOANS_LEASES_GROSS_FDIC">"c6323"</definedName>
    <definedName name="IQ_LOANS_LEASES_GROSS_FOREIGN_FDIC">"c6384"</definedName>
    <definedName name="IQ_LOANS_LEASES_NET_FDIC">"c6327"</definedName>
    <definedName name="IQ_LOANS_LEASES_NET_UNEARNED_FDIC">"c6325"</definedName>
    <definedName name="IQ_LOANS_NOT_SECURED_RE_FDIC">"c6381"</definedName>
    <definedName name="IQ_LOANS_PAST_DUE">"c667"</definedName>
    <definedName name="IQ_LOANS_RECEIV_CURRENT">"c668"</definedName>
    <definedName name="IQ_LOANS_RECEIV_LT">"c669"</definedName>
    <definedName name="IQ_LOANS_RECEIV_LT_UTI">"c670"</definedName>
    <definedName name="IQ_LOANS_SECURED_BY_RE_CHARGE_OFFS_FDIC">"c6588"</definedName>
    <definedName name="IQ_LOANS_SECURED_BY_RE_RECOVERIES_FDIC">"c6607"</definedName>
    <definedName name="IQ_LOANS_SECURED_NON_US_FDIC">"c6380"</definedName>
    <definedName name="IQ_LOANS_SECURED_RE_NET_CHARGE_OFFS_FDIC">"c6626"</definedName>
    <definedName name="IQ_LOANS_TO_DEPOSITORY_INSTITUTIONS_FOREIGN_FDIC">"c6453"</definedName>
    <definedName name="IQ_LOANS_TO_FOREIGN_GOVERNMENTS_FDIC">"c6448"</definedName>
    <definedName name="IQ_LOANS_TO_INDIVIDUALS_FOREIGN_FDIC">"c6452"</definedName>
    <definedName name="IQ_LONG_TERM_ASSETS_FDIC">"c6361"</definedName>
    <definedName name="IQ_LONG_TERM_DEBT">"c1387"</definedName>
    <definedName name="IQ_LONG_TERM_DEBT_OVER_TOTAL_CAP">"c1388"</definedName>
    <definedName name="IQ_LONG_TERM_GROWTH">"c671"</definedName>
    <definedName name="IQ_LONG_TERM_INV">"c1389"</definedName>
    <definedName name="IQ_LOSS_ALLOWANCE_LOANS_FDIC">"c6739"</definedName>
    <definedName name="IQ_LOSS_LOSS_EXP">"c672"</definedName>
    <definedName name="IQ_LOSS_TO_NET_EARNED">"c2751"</definedName>
    <definedName name="IQ_LOW_TARGET_PRICE">"c1652"</definedName>
    <definedName name="IQ_LOWPRICE">"c673"</definedName>
    <definedName name="IQ_LT_DEBT">"c674"</definedName>
    <definedName name="IQ_LT_DEBT_BNK">"c675"</definedName>
    <definedName name="IQ_LT_DEBT_BR">"c676"</definedName>
    <definedName name="IQ_LT_DEBT_CAPITAL">"c677"</definedName>
    <definedName name="IQ_LT_DEBT_CAPITAL_LEASES">"c2542"</definedName>
    <definedName name="IQ_LT_DEBT_CAPITAL_LEASES_PCT">"c2543"</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"c6231"</definedName>
    <definedName name="IQ_LT_DEBT_ISSUED_REIT">"c686"</definedName>
    <definedName name="IQ_LT_DEBT_ISSUED_UTI">"c687"</definedName>
    <definedName name="IQ_LT_DEBT_RE">"c6232"</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"c6233"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"c6234"</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REVENUE_OVER_EMPLOYEES">"c1437"</definedName>
    <definedName name="IQ_LTMMONTH">120000</definedName>
    <definedName name="IQ_MACHINERY">"c711"</definedName>
    <definedName name="IQ_MAINT_CAPEX">"c2947"</definedName>
    <definedName name="IQ_MAINT_REPAIR">"c2087"</definedName>
    <definedName name="IQ_MAKE_WHOLE_END_DATE">"c2493"</definedName>
    <definedName name="IQ_MAKE_WHOLE_SPREAD">"c2494"</definedName>
    <definedName name="IQ_MAKE_WHOLE_START_DATE">"c2492"</definedName>
    <definedName name="IQ_MARKET_CAP_LFCF">"c2209"</definedName>
    <definedName name="IQ_MARKETCAP">"c712"</definedName>
    <definedName name="IQ_MARKETING">"c2239"</definedName>
    <definedName name="IQ_MATURITY_DATE">"c2146"</definedName>
    <definedName name="IQ_MATURITY_ONE_YEAR_LESS_FDIC">"c6425"</definedName>
    <definedName name="IQ_MC_RATIO">"c2783"</definedName>
    <definedName name="IQ_MC_STATUTORY_SURPLUS">"c2772"</definedName>
    <definedName name="IQ_MEDIAN_TARGET_PRICE">"c1650"</definedName>
    <definedName name="IQ_MERGER">"c713"</definedName>
    <definedName name="IQ_MERGER_BNK">"c714"</definedName>
    <definedName name="IQ_MERGER_BR">"c715"</definedName>
    <definedName name="IQ_MERGER_FIN">"c716"</definedName>
    <definedName name="IQ_MERGER_INS">"c717"</definedName>
    <definedName name="IQ_MERGER_RE">"c6235"</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"c6236"</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"c6237"</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"c742"</definedName>
    <definedName name="IQ_MM_ACCOUNT">"c743"</definedName>
    <definedName name="IQ_MONEY_MARKET_DEPOSIT_ACCOUNTS_FDIC">"c6553"</definedName>
    <definedName name="IQ_MONTH">15000</definedName>
    <definedName name="IQ_MORT_BANK_ACT">"c744"</definedName>
    <definedName name="IQ_MORT_BANKING_FEE">"c745"</definedName>
    <definedName name="IQ_MORT_INT_INC">"c746"</definedName>
    <definedName name="IQ_MORT_LOANS">"c747"</definedName>
    <definedName name="IQ_MORT_SECURITY">"c748"</definedName>
    <definedName name="IQ_MORTGAGE_BACKED_SECURITIES_FDIC">"c6402"</definedName>
    <definedName name="IQ_MORTGAGE_SERV_RIGHTS">"c2242"</definedName>
    <definedName name="IQ_MORTGAGE_SERVICING_FDIC">"c6335"</definedName>
    <definedName name="IQ_MTD">800000</definedName>
    <definedName name="IQ_MULTIFAMILY_RESIDENTIAL_LOANS_FDIC">"c6311"</definedName>
    <definedName name="IQ_NAMES_REVISION_DATE_">"2010-06-30 오후 5:38:3"</definedName>
    <definedName name="IQ_NAV_ACT_OR_EST">"c2225"</definedName>
    <definedName name="IQ_NAV_EST">"c1751"</definedName>
    <definedName name="IQ_NAV_HIGH_EST">"c1753"</definedName>
    <definedName name="IQ_NAV_LOW_EST">"c1754"</definedName>
    <definedName name="IQ_NAV_MEDIAN_EST">"c1752"</definedName>
    <definedName name="IQ_NAV_NUM_EST">"c1755"</definedName>
    <definedName name="IQ_NAV_STDDEV_EST">"c1756"</definedName>
    <definedName name="IQ_NET_CHANGE">"c749"</definedName>
    <definedName name="IQ_NET_CHARGE_OFFS_FDIC">"c6641"</definedName>
    <definedName name="IQ_NET_CHARGE_OFFS_LOANS_FDIC">"c6751"</definedName>
    <definedName name="IQ_NET_CLAIM_EXP_INCUR">"c2757"</definedName>
    <definedName name="IQ_NET_CLAIM_EXP_INCUR_CY">"c2761"</definedName>
    <definedName name="IQ_NET_CLAIM_EXP_INCUR_PY">"c2762"</definedName>
    <definedName name="IQ_NET_CLAIM_EXP_PAID">"c2760"</definedName>
    <definedName name="IQ_NET_CLAIM_EXP_PAID_CY">"c2763"</definedName>
    <definedName name="IQ_NET_CLAIM_EXP_PAID_PY">"c2764"</definedName>
    <definedName name="IQ_NET_CLAIM_EXP_RES">"c2754"</definedName>
    <definedName name="IQ_NET_DEBT">"c1584"</definedName>
    <definedName name="IQ_NET_DEBT_EBITDA">"c750"</definedName>
    <definedName name="IQ_NET_DEBT_EBITDA_CAPEX">"c2949"</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"c6238"</definedName>
    <definedName name="IQ_NET_DEBT_ISSUED_REIT">"c756"</definedName>
    <definedName name="IQ_NET_DEBT_ISSUED_UTI">"c757"</definedName>
    <definedName name="IQ_NET_EARNED">"c2734"</definedName>
    <definedName name="IQ_NET_INC">"c1394"</definedName>
    <definedName name="IQ_NET_INC_BEFORE">"c1368"</definedName>
    <definedName name="IQ_NET_INC_CF">"c1397"</definedName>
    <definedName name="IQ_NET_INC_MARGIN">"c1398"</definedName>
    <definedName name="IQ_NET_INCOME_FDIC">"c6587"</definedName>
    <definedName name="IQ_NET_INT_INC_10YR_ANN_CAGR">"c6100"</definedName>
    <definedName name="IQ_NET_INT_INC_10YR_ANN_GROWTH">"c758"</definedName>
    <definedName name="IQ_NET_INT_INC_1YR_ANN_GROWTH">"c759"</definedName>
    <definedName name="IQ_NET_INT_INC_2YR_ANN_CAGR">"c6101"</definedName>
    <definedName name="IQ_NET_INT_INC_2YR_ANN_GROWTH">"c760"</definedName>
    <definedName name="IQ_NET_INT_INC_3YR_ANN_CAGR">"c6102"</definedName>
    <definedName name="IQ_NET_INT_INC_3YR_ANN_GROWTH">"c761"</definedName>
    <definedName name="IQ_NET_INT_INC_5YR_ANN_CAGR">"c6103"</definedName>
    <definedName name="IQ_NET_INT_INC_5YR_ANN_GROWTH">"c762"</definedName>
    <definedName name="IQ_NET_INT_INC_7YR_ANN_CAGR">"c6104"</definedName>
    <definedName name="IQ_NET_INT_INC_7YR_ANN_GROWTH">"c763"</definedName>
    <definedName name="IQ_NET_INT_INC_BNK">"c764"</definedName>
    <definedName name="IQ_NET_INT_INC_BNK_FDIC">"c6570"</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"c6239"</definedName>
    <definedName name="IQ_NET_INTEREST_EXP_REIT">"c770"</definedName>
    <definedName name="IQ_NET_INTEREST_EXP_UTI">"c771"</definedName>
    <definedName name="IQ_NET_INTEREST_INC">"c1392"</definedName>
    <definedName name="IQ_NET_INTEREST_INC_AFTER_LL">"c1604"</definedName>
    <definedName name="IQ_NET_INTEREST_MARGIN_FDIC">"c6726"</definedName>
    <definedName name="IQ_NET_LIFE_INS_IN_FORCE">"c2769"</definedName>
    <definedName name="IQ_NET_LOANS">"c772"</definedName>
    <definedName name="IQ_NET_LOANS_10YR_ANN_CAGR">"c6105"</definedName>
    <definedName name="IQ_NET_LOANS_10YR_ANN_GROWTH">"c773"</definedName>
    <definedName name="IQ_NET_LOANS_1YR_ANN_GROWTH">"c774"</definedName>
    <definedName name="IQ_NET_LOANS_2YR_ANN_CAGR">"c6106"</definedName>
    <definedName name="IQ_NET_LOANS_2YR_ANN_GROWTH">"c775"</definedName>
    <definedName name="IQ_NET_LOANS_3YR_ANN_CAGR">"c6107"</definedName>
    <definedName name="IQ_NET_LOANS_3YR_ANN_GROWTH">"c776"</definedName>
    <definedName name="IQ_NET_LOANS_5YR_ANN_CAGR">"c6108"</definedName>
    <definedName name="IQ_NET_LOANS_5YR_ANN_GROWTH">"c777"</definedName>
    <definedName name="IQ_NET_LOANS_7YR_ANN_CAGR">"c6109"</definedName>
    <definedName name="IQ_NET_LOANS_7YR_ANN_GROWTH">"c778"</definedName>
    <definedName name="IQ_NET_LOANS_LEASES_CORE_DEPOSITS_FDIC">"c6743"</definedName>
    <definedName name="IQ_NET_LOANS_LEASES_DEPOSITS_FDIC">"c6742"</definedName>
    <definedName name="IQ_NET_LOANS_TOTAL_DEPOSITS">"c779"</definedName>
    <definedName name="IQ_NET_OPERATING_INCOME_ASSETS_FDIC">"c6729"</definedName>
    <definedName name="IQ_NET_RENTAL_EXP_FN">"c780"</definedName>
    <definedName name="IQ_NET_SECURITIZATION_INCOME_FDIC">"c6669"</definedName>
    <definedName name="IQ_NET_SERVICING_FEES_FDIC">"c6668"</definedName>
    <definedName name="IQ_NET_TO_GROSS_EARNED">"c2750"</definedName>
    <definedName name="IQ_NET_TO_GROSS_WRITTEN">"c2729"</definedName>
    <definedName name="IQ_NET_WORKING_CAP">"c3493"</definedName>
    <definedName name="IQ_NET_WRITTEN">"c2728"</definedName>
    <definedName name="IQ_NEW_PREM">"c2785"</definedName>
    <definedName name="IQ_NEXT_CALL_DATE">"c2198"</definedName>
    <definedName name="IQ_NEXT_CALL_PRICE">"c2199"</definedName>
    <definedName name="IQ_NEXT_INT_DATE">"c2187"</definedName>
    <definedName name="IQ_NEXT_PUT_DATE">"c2200"</definedName>
    <definedName name="IQ_NEXT_PUT_PRICE">"c2201"</definedName>
    <definedName name="IQ_NEXT_SINK_FUND_AMOUNT">"c2490"</definedName>
    <definedName name="IQ_NEXT_SINK_FUND_DATE">"c2489"</definedName>
    <definedName name="IQ_NEXT_SINK_FUND_PRICE">"c2491"</definedName>
    <definedName name="IQ_NI">"c781"</definedName>
    <definedName name="IQ_NI_10YR_ANN_CAGR">"c6110"</definedName>
    <definedName name="IQ_NI_10YR_ANN_GROWTH">"c782"</definedName>
    <definedName name="IQ_NI_1YR_ANN_GROWTH">"c783"</definedName>
    <definedName name="IQ_NI_2YR_ANN_CAGR">"c6111"</definedName>
    <definedName name="IQ_NI_2YR_ANN_GROWTH">"c784"</definedName>
    <definedName name="IQ_NI_3YR_ANN_CAGR">"c6112"</definedName>
    <definedName name="IQ_NI_3YR_ANN_GROWTH">"c785"</definedName>
    <definedName name="IQ_NI_5YR_ANN_CAGR">"c6113"</definedName>
    <definedName name="IQ_NI_5YR_ANN_GROWTH">"c786"</definedName>
    <definedName name="IQ_NI_7YR_ANN_CAGR">"c6114"</definedName>
    <definedName name="IQ_NI_7YR_ANN_GROWTH">"c787"</definedName>
    <definedName name="IQ_NI_ACT_OR_EST">"c2222"</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EST">"c1716"</definedName>
    <definedName name="IQ_NI_GW_EST">"c1723"</definedName>
    <definedName name="IQ_NI_GW_HIGH_EST">"c1725"</definedName>
    <definedName name="IQ_NI_GW_LOW_EST">"c1726"</definedName>
    <definedName name="IQ_NI_GW_MEDIAN_EST">"c1724"</definedName>
    <definedName name="IQ_NI_GW_NUM_EST">"c1727"</definedName>
    <definedName name="IQ_NI_GW_STDDEV_EST">"c1728"</definedName>
    <definedName name="IQ_NI_HIGH_EST">"c1718"</definedName>
    <definedName name="IQ_NI_LOW_EST">"c1719"</definedName>
    <definedName name="IQ_NI_MARGIN">"c794"</definedName>
    <definedName name="IQ_NI_MEDIAN_EST">"c1717"</definedName>
    <definedName name="IQ_NI_NORM">"c1901"</definedName>
    <definedName name="IQ_NI_NORM_10YR_ANN_CAGR">"c6189"</definedName>
    <definedName name="IQ_NI_NORM_10YR_ANN_GROWTH">"c1960"</definedName>
    <definedName name="IQ_NI_NORM_1YR_ANN_GROWTH">"c1955"</definedName>
    <definedName name="IQ_NI_NORM_2YR_ANN_CAGR">"c6185"</definedName>
    <definedName name="IQ_NI_NORM_2YR_ANN_GROWTH">"c1956"</definedName>
    <definedName name="IQ_NI_NORM_3YR_ANN_CAGR">"c6186"</definedName>
    <definedName name="IQ_NI_NORM_3YR_ANN_GROWTH">"c1957"</definedName>
    <definedName name="IQ_NI_NORM_5YR_ANN_CAGR">"c6187"</definedName>
    <definedName name="IQ_NI_NORM_5YR_ANN_GROWTH">"c1958"</definedName>
    <definedName name="IQ_NI_NORM_7YR_ANN_CAGR">"c6188"</definedName>
    <definedName name="IQ_NI_NORM_7YR_ANN_GROWTH">"c1959"</definedName>
    <definedName name="IQ_NI_NORM_MARGIN">"c1964"</definedName>
    <definedName name="IQ_NI_NUM_EST">"c1720"</definedName>
    <definedName name="IQ_NI_REPORTED_EST">"c1730"</definedName>
    <definedName name="IQ_NI_REPORTED_HIGH_EST">"c1732"</definedName>
    <definedName name="IQ_NI_REPORTED_LOW_EST">"c1733"</definedName>
    <definedName name="IQ_NI_REPORTED_MEDIAN_EST">"c1731"</definedName>
    <definedName name="IQ_NI_REPORTED_NUM_EST">"c1734"</definedName>
    <definedName name="IQ_NI_REPORTED_STDDEV_EST">"c1735"</definedName>
    <definedName name="IQ_NI_SFAS">"c795"</definedName>
    <definedName name="IQ_NI_STDDEV_EST">"c1721"</definedName>
    <definedName name="IQ_NOL_CF_1YR">"c3465"</definedName>
    <definedName name="IQ_NOL_CF_2YR">"c3466"</definedName>
    <definedName name="IQ_NOL_CF_3YR">"c3467"</definedName>
    <definedName name="IQ_NOL_CF_4YR">"c3468"</definedName>
    <definedName name="IQ_NOL_CF_5YR">"c3469"</definedName>
    <definedName name="IQ_NOL_CF_AFTER_FIVE">"c3470"</definedName>
    <definedName name="IQ_NOL_CF_MAX_YEAR">"c3473"</definedName>
    <definedName name="IQ_NOL_CF_NO_EXP">"c3471"</definedName>
    <definedName name="IQ_NOL_CF_TOTAL">"c3472"</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EXP_FDIC">"c6579"</definedName>
    <definedName name="IQ_NON_INT_INC">"c802"</definedName>
    <definedName name="IQ_NON_INT_INC_10YR_ANN_CAGR">"c6115"</definedName>
    <definedName name="IQ_NON_INT_INC_10YR_ANN_GROWTH">"c803"</definedName>
    <definedName name="IQ_NON_INT_INC_1YR_ANN_GROWTH">"c804"</definedName>
    <definedName name="IQ_NON_INT_INC_2YR_ANN_CAGR">"c6116"</definedName>
    <definedName name="IQ_NON_INT_INC_2YR_ANN_GROWTH">"c805"</definedName>
    <definedName name="IQ_NON_INT_INC_3YR_ANN_CAGR">"c6117"</definedName>
    <definedName name="IQ_NON_INT_INC_3YR_ANN_GROWTH">"c806"</definedName>
    <definedName name="IQ_NON_INT_INC_5YR_ANN_CAGR">"c6118"</definedName>
    <definedName name="IQ_NON_INT_INC_5YR_ANN_GROWTH">"c807"</definedName>
    <definedName name="IQ_NON_INT_INC_7YR_ANN_CAGR">"c6119"</definedName>
    <definedName name="IQ_NON_INT_INC_7YR_ANN_GROWTH">"c808"</definedName>
    <definedName name="IQ_NON_INT_INC_FDIC">"c6575"</definedName>
    <definedName name="IQ_NON_INTEREST_EXP">"c1400"</definedName>
    <definedName name="IQ_NON_INTEREST_INC">"c1401"</definedName>
    <definedName name="IQ_NON_OPER_EXP">"c809"</definedName>
    <definedName name="IQ_NON_OPER_INC">"c810"</definedName>
    <definedName name="IQ_NON_PERF_ASSETS_10YR_ANN_CAGR">"c6120"</definedName>
    <definedName name="IQ_NON_PERF_ASSETS_10YR_ANN_GROWTH">"c811"</definedName>
    <definedName name="IQ_NON_PERF_ASSETS_1YR_ANN_GROWTH">"c812"</definedName>
    <definedName name="IQ_NON_PERF_ASSETS_2YR_ANN_CAGR">"c6121"</definedName>
    <definedName name="IQ_NON_PERF_ASSETS_2YR_ANN_GROWTH">"c813"</definedName>
    <definedName name="IQ_NON_PERF_ASSETS_3YR_ANN_CAGR">"c6122"</definedName>
    <definedName name="IQ_NON_PERF_ASSETS_3YR_ANN_GROWTH">"c814"</definedName>
    <definedName name="IQ_NON_PERF_ASSETS_5YR_ANN_CAGR">"c6123"</definedName>
    <definedName name="IQ_NON_PERF_ASSETS_5YR_ANN_GROWTH">"c815"</definedName>
    <definedName name="IQ_NON_PERF_ASSETS_7YR_ANN_CAGR">"c6124"</definedName>
    <definedName name="IQ_NON_PERF_ASSETS_7YR_ANN_GROWTH">"c816"</definedName>
    <definedName name="IQ_NON_PERF_ASSETS_TOTAL_ASSETS">"c817"</definedName>
    <definedName name="IQ_NON_PERF_LOANS_10YR_ANN_CAGR">"c6125"</definedName>
    <definedName name="IQ_NON_PERF_LOANS_10YR_ANN_GROWTH">"c818"</definedName>
    <definedName name="IQ_NON_PERF_LOANS_1YR_ANN_GROWTH">"c819"</definedName>
    <definedName name="IQ_NON_PERF_LOANS_2YR_ANN_CAGR">"c6126"</definedName>
    <definedName name="IQ_NON_PERF_LOANS_2YR_ANN_GROWTH">"c820"</definedName>
    <definedName name="IQ_NON_PERF_LOANS_3YR_ANN_CAGR">"c6127"</definedName>
    <definedName name="IQ_NON_PERF_LOANS_3YR_ANN_GROWTH">"c821"</definedName>
    <definedName name="IQ_NON_PERF_LOANS_5YR_ANN_CAGR">"c6128"</definedName>
    <definedName name="IQ_NON_PERF_LOANS_5YR_ANN_GROWTH">"c822"</definedName>
    <definedName name="IQ_NON_PERF_LOANS_7YR_ANN_CAGR">"c6129"</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_US_ADDRESSEES_TOTAL_LOANS_FOREIGN_FDIC">"c6443"</definedName>
    <definedName name="IQ_NON_US_CHARGE_OFFS_AND_RECOVERIES_FDIC">"c6650"</definedName>
    <definedName name="IQ_NON_US_CHARGE_OFFS_FDIC">"c6648"</definedName>
    <definedName name="IQ_NON_US_COMMERCIAL_INDUSTRIAL_CHARGE_OFFS_FDIC">"c6651"</definedName>
    <definedName name="IQ_NON_US_NET_LOANS_FDIC">"c6376"</definedName>
    <definedName name="IQ_NON_US_RECOVERIES_FDIC">"c6649"</definedName>
    <definedName name="IQ_NONCASH_PENSION_EXP">"c3000"</definedName>
    <definedName name="IQ_NONCURRENT_LOANS_1_4_FAMILY_FDIC">"c6770"</definedName>
    <definedName name="IQ_NONCURRENT_LOANS_COMMERCIAL_INDUSTRIAL_FDIC">"c6773"</definedName>
    <definedName name="IQ_NONCURRENT_LOANS_COMMERCIAL_RE_FDIC">"c6768"</definedName>
    <definedName name="IQ_NONCURRENT_LOANS_COMMERCIAL_RE_NOT_SECURED_FDIC">"c6778"</definedName>
    <definedName name="IQ_NONCURRENT_LOANS_CONSTRUCTION_LAND_DEV_FDIC">"c6767"</definedName>
    <definedName name="IQ_NONCURRENT_LOANS_CREDIT_CARD_FDIC">"c6775"</definedName>
    <definedName name="IQ_NONCURRENT_LOANS_GUARANTEED_FDIC">"c6358"</definedName>
    <definedName name="IQ_NONCURRENT_LOANS_HOME_EQUITY_FDIC">"c6771"</definedName>
    <definedName name="IQ_NONCURRENT_LOANS_INDIVIDUALS_FDIC">"c6774"</definedName>
    <definedName name="IQ_NONCURRENT_LOANS_LEASES_FDIC">"c6357"</definedName>
    <definedName name="IQ_NONCURRENT_LOANS_MULTIFAMILY_FDIC">"c6769"</definedName>
    <definedName name="IQ_NONCURRENT_LOANS_OTHER_FAMILY_FDIC">"c6772"</definedName>
    <definedName name="IQ_NONCURRENT_LOANS_OTHER_INDIVIDUAL_FDIC">"c6776"</definedName>
    <definedName name="IQ_NONCURRENT_LOANS_OTHER_LOANS_FDIC">"c6777"</definedName>
    <definedName name="IQ_NONCURRENT_LOANS_RE_FDIC">"c6766"</definedName>
    <definedName name="IQ_NONCURRENT_LOANS_TOTAL_LOANS_FDIC">"c6765"</definedName>
    <definedName name="IQ_NONCURRENT_OREO_ASSETS_FDIC">"c6741"</definedName>
    <definedName name="IQ_NONINTEREST_BEARING_BALANCES_FDIC">"c6394"</definedName>
    <definedName name="IQ_NONINTEREST_BEARING_DEPOSITS_DOMESTIC_FDIC">"c6477"</definedName>
    <definedName name="IQ_NONINTEREST_BEARING_DEPOSITS_FOREIGN_FDIC">"c6484"</definedName>
    <definedName name="IQ_NONINTEREST_EXPENSE_EARNING_ASSETS_FDIC">"c6728"</definedName>
    <definedName name="IQ_NONINTEREST_INCOME_EARNING_ASSETS_FDIC">"c6727"</definedName>
    <definedName name="IQ_NONMORTGAGE_SERVICING_FDIC">"c6336"</definedName>
    <definedName name="IQ_NONRECOURSE_DEBT">"c2550"</definedName>
    <definedName name="IQ_NONRECOURSE_DEBT_PCT">"c2551"</definedName>
    <definedName name="IQ_NONTRANSACTION_ACCOUNTS_FDIC">"c6552"</definedName>
    <definedName name="IQ_NONUTIL_REV">"c2089"</definedName>
    <definedName name="IQ_NORM_EPS_ACT_OR_EST">"c2249"</definedName>
    <definedName name="IQ_NORMAL_INC_AFTER">"c1605"</definedName>
    <definedName name="IQ_NORMAL_INC_AVAIL">"c1606"</definedName>
    <definedName name="IQ_NORMAL_INC_BEFORE">"c1607"</definedName>
    <definedName name="IQ_NOTES_PAY">"c1423"</definedName>
    <definedName name="IQ_NOTIONAL_AMOUNT_CREDIT_DERIVATIVES_FDIC">"c6507"</definedName>
    <definedName name="IQ_NOTIONAL_VALUE_EXCHANGE_SWAPS_FDIC">"c6516"</definedName>
    <definedName name="IQ_NOTIONAL_VALUE_OTHER_SWAPS_FDIC">"c6521"</definedName>
    <definedName name="IQ_NOTIONAL_VALUE_RATE_SWAPS_FDIC">"c6511"</definedName>
    <definedName name="IQ_NOW_ACCOUNT">"c828"</definedName>
    <definedName name="IQ_NPPE">"c829"</definedName>
    <definedName name="IQ_NPPE_10YR_ANN_CAGR">"c6130"</definedName>
    <definedName name="IQ_NPPE_10YR_ANN_GROWTH">"c830"</definedName>
    <definedName name="IQ_NPPE_1YR_ANN_GROWTH">"c831"</definedName>
    <definedName name="IQ_NPPE_2YR_ANN_CAGR">"c6131"</definedName>
    <definedName name="IQ_NPPE_2YR_ANN_GROWTH">"c832"</definedName>
    <definedName name="IQ_NPPE_3YR_ANN_CAGR">"c6132"</definedName>
    <definedName name="IQ_NPPE_3YR_ANN_GROWTH">"c833"</definedName>
    <definedName name="IQ_NPPE_5YR_ANN_CAGR">"c6133"</definedName>
    <definedName name="IQ_NPPE_5YR_ANN_GROWTH">"c834"</definedName>
    <definedName name="IQ_NPPE_7YR_ANN_CAGR">"c6134"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DEPOSITS_LESS_THAN_100K_FDIC">"c6495"</definedName>
    <definedName name="IQ_NUMBER_DEPOSITS_MORE_THAN_100K_FDIC">"c6493"</definedName>
    <definedName name="IQ_NUMBER_SHAREHOLDERS">"c1967"</definedName>
    <definedName name="IQ_NUMBER_SHAREHOLDERS_CLASSA">"c1968"</definedName>
    <definedName name="IQ_NUMBER_SHAREHOLDERS_OTHER">"c1969"</definedName>
    <definedName name="IQ_OBLIGATIONS_OF_STATES_TOTAL_LOANS_FOREIGN_FDIC">"c6447"</definedName>
    <definedName name="IQ_OBLIGATIONS_STATES_FDIC">"c6431"</definedName>
    <definedName name="IQ_OCCUPY_EXP">"c839"</definedName>
    <definedName name="IQ_OFFER_AMOUNT">"c2152"</definedName>
    <definedName name="IQ_OFFER_COUPON">"c2147"</definedName>
    <definedName name="IQ_OFFER_COUPON_TYPE">"c2148"</definedName>
    <definedName name="IQ_OFFER_DATE">"c2149"</definedName>
    <definedName name="IQ_OFFER_PRICE">"c2150"</definedName>
    <definedName name="IQ_OFFER_YIELD">"c2151"</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AVG_DAILY_PROD_GAS">"c2910"</definedName>
    <definedName name="IQ_OG_AVG_DAILY_PROD_NGL">"c2911"</definedName>
    <definedName name="IQ_OG_AVG_DAILY_PROD_OIL">"c2909"</definedName>
    <definedName name="IQ_OG_AVG_DAILY_SALES_VOL_EQ_INC_GAS">"c5797"</definedName>
    <definedName name="IQ_OG_AVG_DAILY_SALES_VOL_EQ_INC_NGL">"c5798"</definedName>
    <definedName name="IQ_OG_AVG_DAILY_SALES_VOL_EQ_INC_OIL">"c5796"</definedName>
    <definedName name="IQ_OG_CLOSE_BALANCE_GAS">"c2049"</definedName>
    <definedName name="IQ_OG_CLOSE_BALANCE_NGL">"c2920"</definedName>
    <definedName name="IQ_OG_CLOSE_BALANCE_OIL">"c2037"</definedName>
    <definedName name="IQ_OG_DCF_BEFORE_TAXES">"c2023"</definedName>
    <definedName name="IQ_OG_DCF_BEFORE_TAXES_GAS">"c2025"</definedName>
    <definedName name="IQ_OG_DCF_BEFORE_TAXES_OIL">"c2024"</definedName>
    <definedName name="IQ_OG_DEVELOPED_ACRE_GROSS_EQ_INC">"c5802"</definedName>
    <definedName name="IQ_OG_DEVELOPED_ACRE_NET_EQ_INC">"c5803"</definedName>
    <definedName name="IQ_OG_DEVELOPED_RESERVES_GAS">"c2053"</definedName>
    <definedName name="IQ_OG_DEVELOPED_RESERVES_NGL">"c2922"</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NGL">"c2921"</definedName>
    <definedName name="IQ_OG_EQUTY_RESERVES_OIL">"c2038"</definedName>
    <definedName name="IQ_OG_EXPLORATION_COSTS">"c1977"</definedName>
    <definedName name="IQ_OG_EXPLORATION_COSTS_GAS">"c1989"</definedName>
    <definedName name="IQ_OG_EXPLORATION_COSTS_OIL">"c1983"</definedName>
    <definedName name="IQ_OG_EXT_DISC_GAS">"c2043"</definedName>
    <definedName name="IQ_OG_EXT_DISC_NGL">"c2914"</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NGL">"c2915"</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NGL">"c2912"</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NGL">"c2919"</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NGL">"c2918"</definedName>
    <definedName name="IQ_OG_PRODUCTION_OIL">"c2035"</definedName>
    <definedName name="IQ_OG_PURCHASES_GAS">"c2045"</definedName>
    <definedName name="IQ_OG_PURCHASES_NGL">"c2916"</definedName>
    <definedName name="IQ_OG_PURCHASES_OIL">"c2033"</definedName>
    <definedName name="IQ_OG_RESERVE_REPLACEMENT_RATIO">"c5799"</definedName>
    <definedName name="IQ_OG_REVISIONS_GAS">"c2042"</definedName>
    <definedName name="IQ_OG_REVISIONS_NGL">"c2913"</definedName>
    <definedName name="IQ_OG_REVISIONS_OIL">"c2030"</definedName>
    <definedName name="IQ_OG_SALES_IN_PLACE_GAS">"c2046"</definedName>
    <definedName name="IQ_OG_SALES_IN_PLACE_NGL">"c2917"</definedName>
    <definedName name="IQ_OG_SALES_IN_PLACE_OIL">"c2034"</definedName>
    <definedName name="IQ_OG_SALES_VOL_EQ_INC_GAS">"c5794"</definedName>
    <definedName name="IQ_OG_SALES_VOL_EQ_INC_NGL">"c5795"</definedName>
    <definedName name="IQ_OG_SALES_VOL_EQ_INC_OIL">"c5793"</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ION">"c2059"</definedName>
    <definedName name="IQ_OG_TOTAL_OIL_PRODUCTON">"c2059"</definedName>
    <definedName name="IQ_OG_UNDEVELOPED_ACRE_GROSS_EQ_INC">"c5800"</definedName>
    <definedName name="IQ_OG_UNDEVELOPED_ACRE_NET_EQ_INC">"c5801"</definedName>
    <definedName name="IQ_OG_UNDEVELOPED_RESERVES_GAS">"c2051"</definedName>
    <definedName name="IQ_OG_UNDEVELOPED_RESERVES_NGL">"c2923"</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B_ACCRUED_LIAB">"c3308"</definedName>
    <definedName name="IQ_OPEB_ACCRUED_LIAB_DOM">"c3306"</definedName>
    <definedName name="IQ_OPEB_ACCRUED_LIAB_FOREIGN">"c3307"</definedName>
    <definedName name="IQ_OPEB_ACCUM_OTHER_CI">"c3314"</definedName>
    <definedName name="IQ_OPEB_ACCUM_OTHER_CI_DOM">"c3312"</definedName>
    <definedName name="IQ_OPEB_ACCUM_OTHER_CI_FOREIGN">"c3313"</definedName>
    <definedName name="IQ_OPEB_ACT_NEXT">"c5774"</definedName>
    <definedName name="IQ_OPEB_ACT_NEXT_DOM">"c5772"</definedName>
    <definedName name="IQ_OPEB_ACT_NEXT_FOREIGN">"c5773"</definedName>
    <definedName name="IQ_OPEB_AMT_RECOG_NEXT">"c5783"</definedName>
    <definedName name="IQ_OPEB_AMT_RECOG_NEXT_DOM">"c5781"</definedName>
    <definedName name="IQ_OPEB_AMT_RECOG_NEXT_FOREIGN">"c5782"</definedName>
    <definedName name="IQ_OPEB_ASSETS">"c3356"</definedName>
    <definedName name="IQ_OPEB_ASSETS_ACQ">"c3347"</definedName>
    <definedName name="IQ_OPEB_ASSETS_ACQ_DOM">"c3345"</definedName>
    <definedName name="IQ_OPEB_ASSETS_ACQ_FOREIGN">"c3346"</definedName>
    <definedName name="IQ_OPEB_ASSETS_ACTUAL_RETURN">"c3332"</definedName>
    <definedName name="IQ_OPEB_ASSETS_ACTUAL_RETURN_DOM">"c3330"</definedName>
    <definedName name="IQ_OPEB_ASSETS_ACTUAL_RETURN_FOREIGN">"c3331"</definedName>
    <definedName name="IQ_OPEB_ASSETS_BEG">"c3329"</definedName>
    <definedName name="IQ_OPEB_ASSETS_BEG_DOM">"c3327"</definedName>
    <definedName name="IQ_OPEB_ASSETS_BEG_FOREIGN">"c3328"</definedName>
    <definedName name="IQ_OPEB_ASSETS_BENEFITS_PAID">"c3341"</definedName>
    <definedName name="IQ_OPEB_ASSETS_BENEFITS_PAID_DOM">"c3339"</definedName>
    <definedName name="IQ_OPEB_ASSETS_BENEFITS_PAID_FOREIGN">"c3340"</definedName>
    <definedName name="IQ_OPEB_ASSETS_CURTAIL">"c3350"</definedName>
    <definedName name="IQ_OPEB_ASSETS_CURTAIL_DOM">"c3348"</definedName>
    <definedName name="IQ_OPEB_ASSETS_CURTAIL_FOREIGN">"c3349"</definedName>
    <definedName name="IQ_OPEB_ASSETS_DOM">"c3354"</definedName>
    <definedName name="IQ_OPEB_ASSETS_EMPLOYER_CONTRIBUTIONS">"c3335"</definedName>
    <definedName name="IQ_OPEB_ASSETS_EMPLOYER_CONTRIBUTIONS_DOM">"c3333"</definedName>
    <definedName name="IQ_OPEB_ASSETS_EMPLOYER_CONTRIBUTIONS_FOREIGN">"c3334"</definedName>
    <definedName name="IQ_OPEB_ASSETS_FOREIGN">"c3355"</definedName>
    <definedName name="IQ_OPEB_ASSETS_FX_ADJ">"c3344"</definedName>
    <definedName name="IQ_OPEB_ASSETS_FX_ADJ_DOM">"c3342"</definedName>
    <definedName name="IQ_OPEB_ASSETS_FX_ADJ_FOREIGN">"c3343"</definedName>
    <definedName name="IQ_OPEB_ASSETS_OTHER_PLAN_ADJ">"c3353"</definedName>
    <definedName name="IQ_OPEB_ASSETS_OTHER_PLAN_ADJ_DOM">"c3351"</definedName>
    <definedName name="IQ_OPEB_ASSETS_OTHER_PLAN_ADJ_FOREIGN">"c3352"</definedName>
    <definedName name="IQ_OPEB_ASSETS_PARTICIP_CONTRIBUTIONS">"c3338"</definedName>
    <definedName name="IQ_OPEB_ASSETS_PARTICIP_CONTRIBUTIONS_DOM">"c3336"</definedName>
    <definedName name="IQ_OPEB_ASSETS_PARTICIP_CONTRIBUTIONS_FOREIGN">"c3337"</definedName>
    <definedName name="IQ_OPEB_BENEFIT_INFO_DATE">"c3410"</definedName>
    <definedName name="IQ_OPEB_BENEFIT_INFO_DATE_DOM">"c3408"</definedName>
    <definedName name="IQ_OPEB_BENEFIT_INFO_DATE_FOREIGN">"c3409"</definedName>
    <definedName name="IQ_OPEB_BREAKDOWN_EQ">"c3275"</definedName>
    <definedName name="IQ_OPEB_BREAKDOWN_EQ_DOM">"c3273"</definedName>
    <definedName name="IQ_OPEB_BREAKDOWN_EQ_FOREIGN">"c3274"</definedName>
    <definedName name="IQ_OPEB_BREAKDOWN_FI">"c3278"</definedName>
    <definedName name="IQ_OPEB_BREAKDOWN_FI_DOM">"c3276"</definedName>
    <definedName name="IQ_OPEB_BREAKDOWN_FI_FOREIGN">"c3277"</definedName>
    <definedName name="IQ_OPEB_BREAKDOWN_OTHER">"c3284"</definedName>
    <definedName name="IQ_OPEB_BREAKDOWN_OTHER_DOM">"c3282"</definedName>
    <definedName name="IQ_OPEB_BREAKDOWN_OTHER_FOREIGN">"c3283"</definedName>
    <definedName name="IQ_OPEB_BREAKDOWN_PCT_EQ">"c3263"</definedName>
    <definedName name="IQ_OPEB_BREAKDOWN_PCT_EQ_DOM">"c3261"</definedName>
    <definedName name="IQ_OPEB_BREAKDOWN_PCT_EQ_FOREIGN">"c3262"</definedName>
    <definedName name="IQ_OPEB_BREAKDOWN_PCT_FI">"c3266"</definedName>
    <definedName name="IQ_OPEB_BREAKDOWN_PCT_FI_DOM">"c3264"</definedName>
    <definedName name="IQ_OPEB_BREAKDOWN_PCT_FI_FOREIGN">"c3265"</definedName>
    <definedName name="IQ_OPEB_BREAKDOWN_PCT_OTHER">"c3272"</definedName>
    <definedName name="IQ_OPEB_BREAKDOWN_PCT_OTHER_DOM">"c3270"</definedName>
    <definedName name="IQ_OPEB_BREAKDOWN_PCT_OTHER_FOREIGN">"c3271"</definedName>
    <definedName name="IQ_OPEB_BREAKDOWN_PCT_RE">"c3269"</definedName>
    <definedName name="IQ_OPEB_BREAKDOWN_PCT_RE_DOM">"c3267"</definedName>
    <definedName name="IQ_OPEB_BREAKDOWN_PCT_RE_FOREIGN">"c3268"</definedName>
    <definedName name="IQ_OPEB_BREAKDOWN_RE">"c3281"</definedName>
    <definedName name="IQ_OPEB_BREAKDOWN_RE_DOM">"c3279"</definedName>
    <definedName name="IQ_OPEB_BREAKDOWN_RE_FOREIGN">"c3280"</definedName>
    <definedName name="IQ_OPEB_CI_ACT">"c5759"</definedName>
    <definedName name="IQ_OPEB_CI_ACT_DOM">"c5757"</definedName>
    <definedName name="IQ_OPEB_CI_ACT_FOREIGN">"c5758"</definedName>
    <definedName name="IQ_OPEB_CI_NET_AMT_RECOG">"c5771"</definedName>
    <definedName name="IQ_OPEB_CI_NET_AMT_RECOG_DOM">"c5769"</definedName>
    <definedName name="IQ_OPEB_CI_NET_AMT_RECOG_FOREIGN">"c5770"</definedName>
    <definedName name="IQ_OPEB_CI_OTHER_MISC_ADJ">"c5768"</definedName>
    <definedName name="IQ_OPEB_CI_OTHER_MISC_ADJ_DOM">"c5766"</definedName>
    <definedName name="IQ_OPEB_CI_OTHER_MISC_ADJ_FOREIGN">"c5767"</definedName>
    <definedName name="IQ_OPEB_CI_PRIOR_SERVICE">"c5762"</definedName>
    <definedName name="IQ_OPEB_CI_PRIOR_SERVICE_DOM">"c5760"</definedName>
    <definedName name="IQ_OPEB_CI_PRIOR_SERVICE_FOREIGN">"c5761"</definedName>
    <definedName name="IQ_OPEB_CI_TRANSITION">"c5765"</definedName>
    <definedName name="IQ_OPEB_CI_TRANSITION_DOM">"c5763"</definedName>
    <definedName name="IQ_OPEB_CI_TRANSITION_FOREIGN">"c5764"</definedName>
    <definedName name="IQ_OPEB_CL">"c5789"</definedName>
    <definedName name="IQ_OPEB_CL_DOM">"c5787"</definedName>
    <definedName name="IQ_OPEB_CL_FOREIGN">"c5788"</definedName>
    <definedName name="IQ_OPEB_DECREASE_EFFECT_PBO">"c3458"</definedName>
    <definedName name="IQ_OPEB_DECREASE_EFFECT_PBO_DOM">"c3456"</definedName>
    <definedName name="IQ_OPEB_DECREASE_EFFECT_PBO_FOREIGN">"c3457"</definedName>
    <definedName name="IQ_OPEB_DECREASE_EFFECT_SERVICE_INT_COST">"c3455"</definedName>
    <definedName name="IQ_OPEB_DECREASE_EFFECT_SERVICE_INT_COST_DOM">"c3453"</definedName>
    <definedName name="IQ_OPEB_DECREASE_EFFECT_SERVICE_INT_COST_FOREIGN">"c3454"</definedName>
    <definedName name="IQ_OPEB_DISC_RATE_MAX">"c3422"</definedName>
    <definedName name="IQ_OPEB_DISC_RATE_MAX_DOM">"c3420"</definedName>
    <definedName name="IQ_OPEB_DISC_RATE_MAX_FOREIGN">"c3421"</definedName>
    <definedName name="IQ_OPEB_DISC_RATE_MIN">"c3419"</definedName>
    <definedName name="IQ_OPEB_DISC_RATE_MIN_DOM">"c3417"</definedName>
    <definedName name="IQ_OPEB_DISC_RATE_MIN_FOREIGN">"c3418"</definedName>
    <definedName name="IQ_OPEB_EST_BENEFIT_1YR">"c3287"</definedName>
    <definedName name="IQ_OPEB_EST_BENEFIT_1YR_DOM">"c3285"</definedName>
    <definedName name="IQ_OPEB_EST_BENEFIT_1YR_FOREIGN">"c3286"</definedName>
    <definedName name="IQ_OPEB_EST_BENEFIT_2YR">"c3290"</definedName>
    <definedName name="IQ_OPEB_EST_BENEFIT_2YR_DOM">"c3288"</definedName>
    <definedName name="IQ_OPEB_EST_BENEFIT_2YR_FOREIGN">"c3289"</definedName>
    <definedName name="IQ_OPEB_EST_BENEFIT_3YR">"c3293"</definedName>
    <definedName name="IQ_OPEB_EST_BENEFIT_3YR_DOM">"c3291"</definedName>
    <definedName name="IQ_OPEB_EST_BENEFIT_3YR_FOREIGN">"c3292"</definedName>
    <definedName name="IQ_OPEB_EST_BENEFIT_4YR">"c3296"</definedName>
    <definedName name="IQ_OPEB_EST_BENEFIT_4YR_DOM">"c3294"</definedName>
    <definedName name="IQ_OPEB_EST_BENEFIT_4YR_FOREIGN">"c3295"</definedName>
    <definedName name="IQ_OPEB_EST_BENEFIT_5YR">"c3299"</definedName>
    <definedName name="IQ_OPEB_EST_BENEFIT_5YR_DOM">"c3297"</definedName>
    <definedName name="IQ_OPEB_EST_BENEFIT_5YR_FOREIGN">"c3298"</definedName>
    <definedName name="IQ_OPEB_EST_BENEFIT_AFTER5">"c3302"</definedName>
    <definedName name="IQ_OPEB_EST_BENEFIT_AFTER5_DOM">"c3300"</definedName>
    <definedName name="IQ_OPEB_EST_BENEFIT_AFTER5_FOREIGN">"c3301"</definedName>
    <definedName name="IQ_OPEB_EXP_RATE_RETURN_MAX">"c3434"</definedName>
    <definedName name="IQ_OPEB_EXP_RATE_RETURN_MAX_DOM">"c3432"</definedName>
    <definedName name="IQ_OPEB_EXP_RATE_RETURN_MAX_FOREIGN">"c3433"</definedName>
    <definedName name="IQ_OPEB_EXP_RATE_RETURN_MIN">"c3431"</definedName>
    <definedName name="IQ_OPEB_EXP_RATE_RETURN_MIN_DOM">"c3429"</definedName>
    <definedName name="IQ_OPEB_EXP_RATE_RETURN_MIN_FOREIGN">"c3430"</definedName>
    <definedName name="IQ_OPEB_EXP_RETURN">"c3398"</definedName>
    <definedName name="IQ_OPEB_EXP_RETURN_DOM">"c3396"</definedName>
    <definedName name="IQ_OPEB_EXP_RETURN_FOREIGN">"c3397"</definedName>
    <definedName name="IQ_OPEB_HEALTH_COST_TREND_INITIAL">"c3413"</definedName>
    <definedName name="IQ_OPEB_HEALTH_COST_TREND_INITIAL_DOM">"c3411"</definedName>
    <definedName name="IQ_OPEB_HEALTH_COST_TREND_INITIAL_FOREIGN">"c3412"</definedName>
    <definedName name="IQ_OPEB_HEALTH_COST_TREND_ULTIMATE">"c3416"</definedName>
    <definedName name="IQ_OPEB_HEALTH_COST_TREND_ULTIMATE_DOM">"c3414"</definedName>
    <definedName name="IQ_OPEB_HEALTH_COST_TREND_ULTIMATE_FOREIGN">"c3415"</definedName>
    <definedName name="IQ_OPEB_INCREASE_EFFECT_PBO">"c3452"</definedName>
    <definedName name="IQ_OPEB_INCREASE_EFFECT_PBO_DOM">"c3450"</definedName>
    <definedName name="IQ_OPEB_INCREASE_EFFECT_PBO_FOREIGN">"c3451"</definedName>
    <definedName name="IQ_OPEB_INCREASE_EFFECT_SERVICE_INT_COST">"c3449"</definedName>
    <definedName name="IQ_OPEB_INCREASE_EFFECT_SERVICE_INT_COST_DOM">"c3447"</definedName>
    <definedName name="IQ_OPEB_INCREASE_EFFECT_SERVICE_INT_COST_FOREIGN">"c3448"</definedName>
    <definedName name="IQ_OPEB_INTAN_ASSETS">"c3311"</definedName>
    <definedName name="IQ_OPEB_INTAN_ASSETS_DOM">"c3309"</definedName>
    <definedName name="IQ_OPEB_INTAN_ASSETS_FOREIGN">"c3310"</definedName>
    <definedName name="IQ_OPEB_INTEREST_COST">"c3395"</definedName>
    <definedName name="IQ_OPEB_INTEREST_COST_DOM">"c3393"</definedName>
    <definedName name="IQ_OPEB_INTEREST_COST_FOREIGN">"c3394"</definedName>
    <definedName name="IQ_OPEB_LT_ASSETS">"c5786"</definedName>
    <definedName name="IQ_OPEB_LT_ASSETS_DOM">"c5784"</definedName>
    <definedName name="IQ_OPEB_LT_ASSETS_FOREIGN">"c5785"</definedName>
    <definedName name="IQ_OPEB_LT_LIAB">"c5792"</definedName>
    <definedName name="IQ_OPEB_LT_LIAB_DOM">"c5790"</definedName>
    <definedName name="IQ_OPEB_LT_LIAB_FOREIGN">"c5791"</definedName>
    <definedName name="IQ_OPEB_NET_ASSET_RECOG">"c3326"</definedName>
    <definedName name="IQ_OPEB_NET_ASSET_RECOG_DOM">"c3324"</definedName>
    <definedName name="IQ_OPEB_NET_ASSET_RECOG_FOREIGN">"c3325"</definedName>
    <definedName name="IQ_OPEB_OBLIGATION_ACCUMULATED">"c3407"</definedName>
    <definedName name="IQ_OPEB_OBLIGATION_ACCUMULATED_DOM">"c3405"</definedName>
    <definedName name="IQ_OPEB_OBLIGATION_ACCUMULATED_FOREIGN">"c3406"</definedName>
    <definedName name="IQ_OPEB_OBLIGATION_ACQ">"c3380"</definedName>
    <definedName name="IQ_OPEB_OBLIGATION_ACQ_DOM">"c3378"</definedName>
    <definedName name="IQ_OPEB_OBLIGATION_ACQ_FOREIGN">"c3379"</definedName>
    <definedName name="IQ_OPEB_OBLIGATION_ACTUARIAL_GAIN_LOSS">"c3371"</definedName>
    <definedName name="IQ_OPEB_OBLIGATION_ACTUARIAL_GAIN_LOSS_DOM">"c3369"</definedName>
    <definedName name="IQ_OPEB_OBLIGATION_ACTUARIAL_GAIN_LOSS_FOREIGN">"c3370"</definedName>
    <definedName name="IQ_OPEB_OBLIGATION_BEG">"c3359"</definedName>
    <definedName name="IQ_OPEB_OBLIGATION_BEG_DOM">"c3357"</definedName>
    <definedName name="IQ_OPEB_OBLIGATION_BEG_FOREIGN">"c3358"</definedName>
    <definedName name="IQ_OPEB_OBLIGATION_CURTAIL">"c3383"</definedName>
    <definedName name="IQ_OPEB_OBLIGATION_CURTAIL_DOM">"c3381"</definedName>
    <definedName name="IQ_OPEB_OBLIGATION_CURTAIL_FOREIGN">"c3382"</definedName>
    <definedName name="IQ_OPEB_OBLIGATION_EMPLOYEE_CONTRIBUTIONS">"c3368"</definedName>
    <definedName name="IQ_OPEB_OBLIGATION_EMPLOYEE_CONTRIBUTIONS_DOM">"c3366"</definedName>
    <definedName name="IQ_OPEB_OBLIGATION_EMPLOYEE_CONTRIBUTIONS_FOREIGN">"c3367"</definedName>
    <definedName name="IQ_OPEB_OBLIGATION_FX_ADJ">"c3377"</definedName>
    <definedName name="IQ_OPEB_OBLIGATION_FX_ADJ_DOM">"c3375"</definedName>
    <definedName name="IQ_OPEB_OBLIGATION_FX_ADJ_FOREIGN">"c3376"</definedName>
    <definedName name="IQ_OPEB_OBLIGATION_INTEREST_COST">"c3365"</definedName>
    <definedName name="IQ_OPEB_OBLIGATION_INTEREST_COST_DOM">"c3363"</definedName>
    <definedName name="IQ_OPEB_OBLIGATION_INTEREST_COST_FOREIGN">"c3364"</definedName>
    <definedName name="IQ_OPEB_OBLIGATION_OTHER_PLAN_ADJ">"c3386"</definedName>
    <definedName name="IQ_OPEB_OBLIGATION_OTHER_PLAN_ADJ_DOM">"c3384"</definedName>
    <definedName name="IQ_OPEB_OBLIGATION_OTHER_PLAN_ADJ_FOREIGN">"c3385"</definedName>
    <definedName name="IQ_OPEB_OBLIGATION_PAID">"c3374"</definedName>
    <definedName name="IQ_OPEB_OBLIGATION_PAID_DOM">"c3372"</definedName>
    <definedName name="IQ_OPEB_OBLIGATION_PAID_FOREIGN">"c3373"</definedName>
    <definedName name="IQ_OPEB_OBLIGATION_PROJECTED">"c3389"</definedName>
    <definedName name="IQ_OPEB_OBLIGATION_PROJECTED_DOM">"c3387"</definedName>
    <definedName name="IQ_OPEB_OBLIGATION_PROJECTED_FOREIGN">"c3388"</definedName>
    <definedName name="IQ_OPEB_OBLIGATION_SERVICE_COST">"c3362"</definedName>
    <definedName name="IQ_OPEB_OBLIGATION_SERVICE_COST_DOM">"c3360"</definedName>
    <definedName name="IQ_OPEB_OBLIGATION_SERVICE_COST_FOREIGN">"c3361"</definedName>
    <definedName name="IQ_OPEB_OTHER">"c3317"</definedName>
    <definedName name="IQ_OPEB_OTHER_ADJ">"c3323"</definedName>
    <definedName name="IQ_OPEB_OTHER_ADJ_DOM">"c3321"</definedName>
    <definedName name="IQ_OPEB_OTHER_ADJ_FOREIGN">"c3322"</definedName>
    <definedName name="IQ_OPEB_OTHER_COST">"c3401"</definedName>
    <definedName name="IQ_OPEB_OTHER_COST_DOM">"c3399"</definedName>
    <definedName name="IQ_OPEB_OTHER_COST_FOREIGN">"c3400"</definedName>
    <definedName name="IQ_OPEB_OTHER_DOM">"c3315"</definedName>
    <definedName name="IQ_OPEB_OTHER_FOREIGN">"c3316"</definedName>
    <definedName name="IQ_OPEB_PBO_ASSUMED_RATE_RET_MAX">"c3440"</definedName>
    <definedName name="IQ_OPEB_PBO_ASSUMED_RATE_RET_MAX_DOM">"c3438"</definedName>
    <definedName name="IQ_OPEB_PBO_ASSUMED_RATE_RET_MAX_FOREIGN">"c3439"</definedName>
    <definedName name="IQ_OPEB_PBO_ASSUMED_RATE_RET_MIN">"c3437"</definedName>
    <definedName name="IQ_OPEB_PBO_ASSUMED_RATE_RET_MIN_DOM">"c3435"</definedName>
    <definedName name="IQ_OPEB_PBO_ASSUMED_RATE_RET_MIN_FOREIGN">"c3436"</definedName>
    <definedName name="IQ_OPEB_PBO_RATE_COMP_INCREASE_MAX">"c3446"</definedName>
    <definedName name="IQ_OPEB_PBO_RATE_COMP_INCREASE_MAX_DOM">"c3444"</definedName>
    <definedName name="IQ_OPEB_PBO_RATE_COMP_INCREASE_MAX_FOREIGN">"c3445"</definedName>
    <definedName name="IQ_OPEB_PBO_RATE_COMP_INCREASE_MIN">"c3443"</definedName>
    <definedName name="IQ_OPEB_PBO_RATE_COMP_INCREASE_MIN_DOM">"c3441"</definedName>
    <definedName name="IQ_OPEB_PBO_RATE_COMP_INCREASE_MIN_FOREIGN">"c3442"</definedName>
    <definedName name="IQ_OPEB_PREPAID_COST">"c3305"</definedName>
    <definedName name="IQ_OPEB_PREPAID_COST_DOM">"c3303"</definedName>
    <definedName name="IQ_OPEB_PREPAID_COST_FOREIGN">"c3304"</definedName>
    <definedName name="IQ_OPEB_PRIOR_SERVICE_NEXT">"c5777"</definedName>
    <definedName name="IQ_OPEB_PRIOR_SERVICE_NEXT_DOM">"c5775"</definedName>
    <definedName name="IQ_OPEB_PRIOR_SERVICE_NEXT_FOREIGN">"c5776"</definedName>
    <definedName name="IQ_OPEB_RATE_COMP_INCREASE_MAX">"c3428"</definedName>
    <definedName name="IQ_OPEB_RATE_COMP_INCREASE_MAX_DOM">"c3426"</definedName>
    <definedName name="IQ_OPEB_RATE_COMP_INCREASE_MAX_FOREIGN">"c3427"</definedName>
    <definedName name="IQ_OPEB_RATE_COMP_INCREASE_MIN">"c3425"</definedName>
    <definedName name="IQ_OPEB_RATE_COMP_INCREASE_MIN_DOM">"c3423"</definedName>
    <definedName name="IQ_OPEB_RATE_COMP_INCREASE_MIN_FOREIGN">"c3424"</definedName>
    <definedName name="IQ_OPEB_SERVICE_COST">"c3392"</definedName>
    <definedName name="IQ_OPEB_SERVICE_COST_DOM">"c3390"</definedName>
    <definedName name="IQ_OPEB_SERVICE_COST_FOREIGN">"c3391"</definedName>
    <definedName name="IQ_OPEB_TOTAL_COST">"c3404"</definedName>
    <definedName name="IQ_OPEB_TOTAL_COST_DOM">"c3402"</definedName>
    <definedName name="IQ_OPEB_TOTAL_COST_FOREIGN">"c3403"</definedName>
    <definedName name="IQ_OPEB_TRANSITION_NEXT">"c5780"</definedName>
    <definedName name="IQ_OPEB_TRANSITION_NEXT_DOM">"c5778"</definedName>
    <definedName name="IQ_OPEB_TRANSITION_NEXT_FOREIGN">"c5779"</definedName>
    <definedName name="IQ_OPEB_UNRECOG_PRIOR">"c3320"</definedName>
    <definedName name="IQ_OPEB_UNRECOG_PRIOR_DOM">"c3318"</definedName>
    <definedName name="IQ_OPEB_UNRECOG_PRIOR_FOREIGN">"c3319"</definedName>
    <definedName name="IQ_OPENPRICE">"c848"</definedName>
    <definedName name="IQ_OPER_INC">"c849"</definedName>
    <definedName name="IQ_OPER_INC_ACT_OR_EST">"c2220"</definedName>
    <definedName name="IQ_OPER_INC_BR">"c850"</definedName>
    <definedName name="IQ_OPER_INC_EST">"c1688"</definedName>
    <definedName name="IQ_OPER_INC_FIN">"c851"</definedName>
    <definedName name="IQ_OPER_INC_HIGH_EST">"c1690"</definedName>
    <definedName name="IQ_OPER_INC_INS">"c852"</definedName>
    <definedName name="IQ_OPER_INC_LOW_EST">"c1691"</definedName>
    <definedName name="IQ_OPER_INC_MARGIN">"c1448"</definedName>
    <definedName name="IQ_OPER_INC_MEDIAN_EST">"c1689"</definedName>
    <definedName name="IQ_OPER_INC_NUM_EST">"c1692"</definedName>
    <definedName name="IQ_OPER_INC_RE">"c6240"</definedName>
    <definedName name="IQ_OPER_INC_REIT">"c853"</definedName>
    <definedName name="IQ_OPER_INC_STDDEV_EST">"c1693"</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ABLE_END_OS">"c5804"</definedName>
    <definedName name="IQ_OPTIONS_EXERCISED">"c2116"</definedName>
    <definedName name="IQ_OPTIONS_GRANTED">"c2673"</definedName>
    <definedName name="IQ_OPTIONS_ISSUED">"c857"</definedName>
    <definedName name="IQ_OPTIONS_STRIKE_PRICE_BEG_OS">"c5805"</definedName>
    <definedName name="IQ_OPTIONS_STRIKE_PRICE_CANCELLED">"c5807"</definedName>
    <definedName name="IQ_OPTIONS_STRIKE_PRICE_EXERCISABLE">"c5808"</definedName>
    <definedName name="IQ_OPTIONS_STRIKE_PRICE_EXERCISED">"c5806"</definedName>
    <definedName name="IQ_OPTIONS_STRIKE_PRICE_GRANTED">"c2678"</definedName>
    <definedName name="IQ_OPTIONS_STRIKE_PRICE_OS">"c2677"</definedName>
    <definedName name="IQ_ORDER_BACKLOG">"c2090"</definedName>
    <definedName name="IQ_OREO_1_4_RESIDENTIAL_FDIC">"c6454"</definedName>
    <definedName name="IQ_OREO_COMMERCIAL_RE_FDIC">"c6456"</definedName>
    <definedName name="IQ_OREO_CONSTRUCTION_DEVELOPMENT_FDIC">"c6457"</definedName>
    <definedName name="IQ_OREO_FARMLAND_FDIC">"c6458"</definedName>
    <definedName name="IQ_OREO_FOREIGN_FDIC">"c6460"</definedName>
    <definedName name="IQ_OREO_MULTI_FAMILY_RESIDENTIAL_FDIC">"c6455"</definedName>
    <definedName name="IQ_OTHER_ADJUST_GROSS_LOANS">"c859"</definedName>
    <definedName name="IQ_OTHER_AMORT">"c5563"</definedName>
    <definedName name="IQ_OTHER_AMORT_BNK">"c5565"</definedName>
    <definedName name="IQ_OTHER_AMORT_BR">"c5566"</definedName>
    <definedName name="IQ_OTHER_AMORT_FIN">"c5567"</definedName>
    <definedName name="IQ_OTHER_AMORT_INS">"c5568"</definedName>
    <definedName name="IQ_OTHER_AMORT_RE">"c6287"</definedName>
    <definedName name="IQ_OTHER_AMORT_REIT">"c5569"</definedName>
    <definedName name="IQ_OTHER_AMORT_UTI">"c5570"</definedName>
    <definedName name="IQ_OTHER_ASSETS">"c860"</definedName>
    <definedName name="IQ_OTHER_ASSETS_BNK">"c861"</definedName>
    <definedName name="IQ_OTHER_ASSETS_BR">"c862"</definedName>
    <definedName name="IQ_OTHER_ASSETS_FDIC">"c6338"</definedName>
    <definedName name="IQ_OTHER_ASSETS_FIN">"c863"</definedName>
    <definedName name="IQ_OTHER_ASSETS_INS">"c864"</definedName>
    <definedName name="IQ_OTHER_ASSETS_RE">"c6241"</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BORROWED_FUNDS_FDIC">"c6345"</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"c6242"</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INS">"C6021"</definedName>
    <definedName name="IQ_OTHER_CL_SUPPL_RE">"c6243"</definedName>
    <definedName name="IQ_OTHER_CL_SUPPL_REIT">"c882"</definedName>
    <definedName name="IQ_OTHER_CL_SUPPL_UTI">"c883"</definedName>
    <definedName name="IQ_OTHER_CL_UTI">"c884"</definedName>
    <definedName name="IQ_OTHER_COMPREHENSIVE_INCOME_FDIC">"c6503"</definedName>
    <definedName name="IQ_OTHER_CURRENT_ASSETS">"c1403"</definedName>
    <definedName name="IQ_OTHER_CURRENT_LIAB">"c1404"</definedName>
    <definedName name="IQ_OTHER_DEBT">"c2507"</definedName>
    <definedName name="IQ_OTHER_DEBT_PCT">"c2508"</definedName>
    <definedName name="IQ_OTHER_DEP">"c885"</definedName>
    <definedName name="IQ_OTHER_DEPOSITORY_INSTITUTIONS_LOANS_FDIC">"c6436"</definedName>
    <definedName name="IQ_OTHER_DEPOSITORY_INSTITUTIONS_TOTAL_LOANS_FOREIGN_FDIC">"c6442"</definedName>
    <definedName name="IQ_OTHER_DOMESTIC_DEBT_SECURITIES_FDIC">"c6302"</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"c6244"</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"c6245"</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"c6246"</definedName>
    <definedName name="IQ_OTHER_FINANCE_ACT_SUPPL_REIT">"c904"</definedName>
    <definedName name="IQ_OTHER_FINANCE_ACT_SUPPL_UTI">"c905"</definedName>
    <definedName name="IQ_OTHER_FINANCE_ACT_UTI">"c906"</definedName>
    <definedName name="IQ_OTHER_INSURANCE_FEES_FDIC">"c6672"</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"c6247"</definedName>
    <definedName name="IQ_OTHER_INTAN_REIT">"c912"</definedName>
    <definedName name="IQ_OTHER_INTAN_UTI">"c913"</definedName>
    <definedName name="IQ_OTHER_INTANGIBLE_FDIC">"c6337"</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"c6248"</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"c6249"</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"c6250"</definedName>
    <definedName name="IQ_OTHER_LIAB_LT_REIT">"c940"</definedName>
    <definedName name="IQ_OTHER_LIAB_LT_UTI">"c941"</definedName>
    <definedName name="IQ_OTHER_LIAB_RE">"c6251"</definedName>
    <definedName name="IQ_OTHER_LIAB_REIT">"c942"</definedName>
    <definedName name="IQ_OTHER_LIAB_UTI">"c943"</definedName>
    <definedName name="IQ_OTHER_LIAB_WRITTEN">"c944"</definedName>
    <definedName name="IQ_OTHER_LIABILITIES_FDIC">"c6347"</definedName>
    <definedName name="IQ_OTHER_LOANS">"c945"</definedName>
    <definedName name="IQ_OTHER_LOANS_CHARGE_OFFS_FDIC">"c6601"</definedName>
    <definedName name="IQ_OTHER_LOANS_FOREIGN_FDIC">"c6446"</definedName>
    <definedName name="IQ_OTHER_LOANS_LEASES_FDIC">"c6322"</definedName>
    <definedName name="IQ_OTHER_LOANS_NET_CHARGE_OFFS_FDIC">"c6639"</definedName>
    <definedName name="IQ_OTHER_LOANS_RECOVERIES_FDIC">"c6620"</definedName>
    <definedName name="IQ_OTHER_LOANS_TOTAL_FDIC">"c6432"</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"c6252"</definedName>
    <definedName name="IQ_OTHER_LT_ASSETS_REIT">"c951"</definedName>
    <definedName name="IQ_OTHER_LT_ASSETS_UTI">"c952"</definedName>
    <definedName name="IQ_OTHER_NET">"c1453"</definedName>
    <definedName name="IQ_OTHER_NON_INT_EXP">"c953"</definedName>
    <definedName name="IQ_OTHER_NON_INT_EXP_FDIC">"c6578"</definedName>
    <definedName name="IQ_OTHER_NON_INT_EXP_TOTAL">"c954"</definedName>
    <definedName name="IQ_OTHER_NON_INT_EXPENSE_FDIC">"c6679"</definedName>
    <definedName name="IQ_OTHER_NON_INT_INC">"c955"</definedName>
    <definedName name="IQ_OTHER_NON_INT_INC_FDIC">"c6676"</definedName>
    <definedName name="IQ_OTHER_NON_OPER_EXP">"c956"</definedName>
    <definedName name="IQ_OTHER_NON_OPER_EXP_BR">"c957"</definedName>
    <definedName name="IQ_OTHER_NON_OPER_EXP_FIN">"c958"</definedName>
    <definedName name="IQ_OTHER_NON_OPER_EXP_INS">"c959"</definedName>
    <definedName name="IQ_OTHER_NON_OPER_EXP_RE">"c6253"</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"c6254"</definedName>
    <definedName name="IQ_OTHER_NON_OPER_EXP_SUPPL_REIT">"c965"</definedName>
    <definedName name="IQ_OTHER_NON_OPER_EXP_SUPPL_UTI">"c966"</definedName>
    <definedName name="IQ_OTHER_NON_OPER_EXP_UTI">"c967"</definedName>
    <definedName name="IQ_OTHER_OFF_BS_LIAB_FDIC">"c6533"</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"c6255"</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"c6256"</definedName>
    <definedName name="IQ_OTHER_OPER_REIT">"c993"</definedName>
    <definedName name="IQ_OTHER_OPER_SUPPL_BR">"c994"</definedName>
    <definedName name="IQ_OTHER_OPER_SUPPL_FIN">"c995"</definedName>
    <definedName name="IQ_OTHER_OPER_SUPPL_INS">"c996"</definedName>
    <definedName name="IQ_OTHER_OPER_SUPPL_RE">"c6257"</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"c6258"</definedName>
    <definedName name="IQ_OTHER_OPER_TOT_REIT">"c1003"</definedName>
    <definedName name="IQ_OTHER_OPER_TOT_UTI">"c1004"</definedName>
    <definedName name="IQ_OTHER_OPER_UTI">"c1005"</definedName>
    <definedName name="IQ_OTHER_OPTIONS_BEG_OS">"c2686"</definedName>
    <definedName name="IQ_OTHER_OPTIONS_CANCELLED">"c2689"</definedName>
    <definedName name="IQ_OTHER_OPTIONS_END_OS">"c2690"</definedName>
    <definedName name="IQ_OTHER_OPTIONS_EXERCISABLE_END_OS">"c5814"</definedName>
    <definedName name="IQ_OTHER_OPTIONS_EXERCISED">"c2688"</definedName>
    <definedName name="IQ_OTHER_OPTIONS_GRANTED">"c2687"</definedName>
    <definedName name="IQ_OTHER_OPTIONS_STRIKE_PRICE_BEG_OS">"c5815"</definedName>
    <definedName name="IQ_OTHER_OPTIONS_STRIKE_PRICE_CANCELLED">"c5817"</definedName>
    <definedName name="IQ_OTHER_OPTIONS_STRIKE_PRICE_EXERCISABLE">"c5818"</definedName>
    <definedName name="IQ_OTHER_OPTIONS_STRIKE_PRICE_EXERCISED">"c5816"</definedName>
    <definedName name="IQ_OTHER_OPTIONS_STRIKE_PRICE_OS">"c2691"</definedName>
    <definedName name="IQ_OTHER_OUTSTANDING_BS_DATE">"c1972"</definedName>
    <definedName name="IQ_OTHER_OUTSTANDING_FILING_DATE">"c1974"</definedName>
    <definedName name="IQ_OTHER_PC_WRITTEN">"c1006"</definedName>
    <definedName name="IQ_OTHER_RE_OWNED_FDIC">"c6330"</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"c6259"</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"c6260"</definedName>
    <definedName name="IQ_OTHER_REV_SUPPL_REIT">"c1019"</definedName>
    <definedName name="IQ_OTHER_REV_SUPPL_UTI">"c1020"</definedName>
    <definedName name="IQ_OTHER_REV_UTI">"c1021"</definedName>
    <definedName name="IQ_OTHER_REVENUE">"c1410"</definedName>
    <definedName name="IQ_OTHER_SAVINGS_DEPOSITS_FDIC">"c6554"</definedName>
    <definedName name="IQ_OTHER_STRIKE_PRICE_GRANTED">"c2692"</definedName>
    <definedName name="IQ_OTHER_TRANSACTIONS_FDIC">"c6504"</definedName>
    <definedName name="IQ_OTHER_UNDRAWN">"c2522"</definedName>
    <definedName name="IQ_OTHER_UNUSED_COMMITMENTS_FDIC">"c6530"</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"c6282"</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"c6281"</definedName>
    <definedName name="IQ_OTHER_UNUSUAL_SUPPL_REIT">"c1499"</definedName>
    <definedName name="IQ_OTHER_UNUSUAL_SUPPL_UTI">"c1500"</definedName>
    <definedName name="IQ_OTHER_UNUSUAL_UTI">"c1565"</definedName>
    <definedName name="IQ_OTHER_WARRANTS_BEG_OS">"c2712"</definedName>
    <definedName name="IQ_OTHER_WARRANTS_CANCELLED">"c2715"</definedName>
    <definedName name="IQ_OTHER_WARRANTS_END_OS">"c2716"</definedName>
    <definedName name="IQ_OTHER_WARRANTS_EXERCISED">"c2714"</definedName>
    <definedName name="IQ_OTHER_WARRANTS_ISSUED">"c2713"</definedName>
    <definedName name="IQ_OTHER_WARRANTS_STRIKE_PRICE_ISSUED">"c2718"</definedName>
    <definedName name="IQ_OTHER_WARRANTS_STRIKE_PRICE_OS">"c2717"</definedName>
    <definedName name="IQ_OUTSTANDING_BS_DATE">"c2128"</definedName>
    <definedName name="IQ_OUTSTANDING_FILING_DATE">"c1023"</definedName>
    <definedName name="IQ_OVER_FIFETEEN_YEAR_MORTGAGE_PASS_THROUGHS_FDIC">"c6416"</definedName>
    <definedName name="IQ_OVER_FIFTEEN_YEAR_FIXED_AND_FLOATING_RATE_FDIC">"c6424"</definedName>
    <definedName name="IQ_OVER_THREE_YEARS_FDIC">"c6418"</definedName>
    <definedName name="IQ_OWNERSHIP">"c2160"</definedName>
    <definedName name="IQ_PART_TIME">"c1024"</definedName>
    <definedName name="IQ_PARTICIPATION_POOLS_RESIDENTIAL_MORTGAGES_FDIC">"c6403"</definedName>
    <definedName name="IQ_PAST_DUE_30_1_4_FAMILY_LOANS_FDIC">"c6693"</definedName>
    <definedName name="IQ_PAST_DUE_30_AUTO_LOANS_FDIC">"c6687"</definedName>
    <definedName name="IQ_PAST_DUE_30_CL_LOANS_FDIC">"c6688"</definedName>
    <definedName name="IQ_PAST_DUE_30_CREDIT_CARDS_RECEIVABLES_FDIC">"c6690"</definedName>
    <definedName name="IQ_PAST_DUE_30_HOME_EQUITY_LINES_FDIC">"c6691"</definedName>
    <definedName name="IQ_PAST_DUE_30_OTHER_CONSUMER_LOANS_FDIC">"c6689"</definedName>
    <definedName name="IQ_PAST_DUE_30_OTHER_LOANS_FDIC">"c6692"</definedName>
    <definedName name="IQ_PAST_DUE_90_1_4_FAMILY_LOANS_FDIC">"c6700"</definedName>
    <definedName name="IQ_PAST_DUE_90_AUTO_LOANS_FDIC">"c6694"</definedName>
    <definedName name="IQ_PAST_DUE_90_CL_LOANS_FDIC">"c6695"</definedName>
    <definedName name="IQ_PAST_DUE_90_CREDIT_CARDS_RECEIVABLES_FDIC">"c6697"</definedName>
    <definedName name="IQ_PAST_DUE_90_HOME_EQUITY_LINES_FDIC">"c6698"</definedName>
    <definedName name="IQ_PAST_DUE_90_OTHER_CONSUMER_LOANS_FDIC">"c6696"</definedName>
    <definedName name="IQ_PAST_DUE_90_OTHER_LOANS_FDIC">"c6699"</definedName>
    <definedName name="IQ_PAY_ACCRUED">"c1457"</definedName>
    <definedName name="IQ_PAYOUT_RATIO">"c1900"</definedName>
    <definedName name="IQ_PBV">"c1025"</definedName>
    <definedName name="IQ_PBV_AVG">"c1026"</definedName>
    <definedName name="IQ_PC_EARNED">"c2749"</definedName>
    <definedName name="IQ_PC_GAAP_COMBINED_RATIO">"c2781"</definedName>
    <definedName name="IQ_PC_GAAP_COMBINED_RATIO_EXCL_CL">"c2782"</definedName>
    <definedName name="IQ_PC_GAAP_EXPENSE_RATIO">"c2780"</definedName>
    <definedName name="IQ_PC_GAAP_LOSS">"c2779"</definedName>
    <definedName name="IQ_PC_POLICY_BENEFITS_EXP">"c2790"</definedName>
    <definedName name="IQ_PC_STAT_COMBINED_RATIO">"c2778"</definedName>
    <definedName name="IQ_PC_STAT_COMBINED_RATIO_EXCL_DIV">"c2777"</definedName>
    <definedName name="IQ_PC_STAT_DIVIDEND_RATIO">"c2776"</definedName>
    <definedName name="IQ_PC_STAT_EXPENSE_RATIO">"c2775"</definedName>
    <definedName name="IQ_PC_STAT_LOSS_RATIO">"c2774"</definedName>
    <definedName name="IQ_PC_STATUTORY_SURPLUS">"c2770"</definedName>
    <definedName name="IQ_PC_WRITTEN">"c1027"</definedName>
    <definedName name="IQ_PE_EXCL">"c1028"</definedName>
    <definedName name="IQ_PE_EXCL_AVG">"c1029"</definedName>
    <definedName name="IQ_PE_EXCL_FWD">"c1030"</definedName>
    <definedName name="IQ_PE_NORMALIZED">"c2207"</definedName>
    <definedName name="IQ_PE_RATIO">"c1610"</definedName>
    <definedName name="IQ_PEG_FWD">"c1863"</definedName>
    <definedName name="IQ_PENSION">"c1031"</definedName>
    <definedName name="IQ_PENSION_ACCRUED_LIAB">"c3134"</definedName>
    <definedName name="IQ_PENSION_ACCRUED_LIAB_DOM">"c3132"</definedName>
    <definedName name="IQ_PENSION_ACCRUED_LIAB_FOREIGN">"c3133"</definedName>
    <definedName name="IQ_PENSION_ACCUM_OTHER_CI">"c3140"</definedName>
    <definedName name="IQ_PENSION_ACCUM_OTHER_CI_DOM">"c3138"</definedName>
    <definedName name="IQ_PENSION_ACCUM_OTHER_CI_FOREIGN">"c3139"</definedName>
    <definedName name="IQ_PENSION_ACCUMULATED_OBLIGATION">"c3570"</definedName>
    <definedName name="IQ_PENSION_ACCUMULATED_OBLIGATION_DOMESTIC">"c3568"</definedName>
    <definedName name="IQ_PENSION_ACCUMULATED_OBLIGATION_FOREIGN">"c3569"</definedName>
    <definedName name="IQ_PENSION_ACT_NEXT">"c5738"</definedName>
    <definedName name="IQ_PENSION_ACT_NEXT_DOM">"c5736"</definedName>
    <definedName name="IQ_PENSION_ACT_NEXT_FOREIGN">"c5737"</definedName>
    <definedName name="IQ_PENSION_AMT_RECOG_NEXT_DOM">"c5745"</definedName>
    <definedName name="IQ_PENSION_AMT_RECOG_NEXT_FOREIGN">"c5746"</definedName>
    <definedName name="IQ_PENSION_AMT_RECOG_PERIOD">"c5747"</definedName>
    <definedName name="IQ_PENSION_ASSETS">"c3182"</definedName>
    <definedName name="IQ_PENSION_ASSETS_ACQ">"c3173"</definedName>
    <definedName name="IQ_PENSION_ASSETS_ACQ_DOM">"c3171"</definedName>
    <definedName name="IQ_PENSION_ASSETS_ACQ_FOREIGN">"c3172"</definedName>
    <definedName name="IQ_PENSION_ASSETS_ACTUAL_RETURN">"c3158"</definedName>
    <definedName name="IQ_PENSION_ASSETS_ACTUAL_RETURN_DOM">"c3156"</definedName>
    <definedName name="IQ_PENSION_ASSETS_ACTUAL_RETURN_FOREIGN">"c3157"</definedName>
    <definedName name="IQ_PENSION_ASSETS_BEG">"c3155"</definedName>
    <definedName name="IQ_PENSION_ASSETS_BEG_DOM">"c3153"</definedName>
    <definedName name="IQ_PENSION_ASSETS_BEG_FOREIGN">"c3154"</definedName>
    <definedName name="IQ_PENSION_ASSETS_BENEFITS_PAID">"c3167"</definedName>
    <definedName name="IQ_PENSION_ASSETS_BENEFITS_PAID_DOM">"c3165"</definedName>
    <definedName name="IQ_PENSION_ASSETS_BENEFITS_PAID_FOREIGN">"c3166"</definedName>
    <definedName name="IQ_PENSION_ASSETS_CURTAIL">"c3176"</definedName>
    <definedName name="IQ_PENSION_ASSETS_CURTAIL_DOM">"c3174"</definedName>
    <definedName name="IQ_PENSION_ASSETS_CURTAIL_FOREIGN">"c3175"</definedName>
    <definedName name="IQ_PENSION_ASSETS_DOM">"c3180"</definedName>
    <definedName name="IQ_PENSION_ASSETS_EMPLOYER_CONTRIBUTIONS">"c3161"</definedName>
    <definedName name="IQ_PENSION_ASSETS_EMPLOYER_CONTRIBUTIONS_DOM">"c3159"</definedName>
    <definedName name="IQ_PENSION_ASSETS_EMPLOYER_CONTRIBUTIONS_FOREIGN">"c3160"</definedName>
    <definedName name="IQ_PENSION_ASSETS_FOREIGN">"c3181"</definedName>
    <definedName name="IQ_PENSION_ASSETS_FX_ADJ">"c3170"</definedName>
    <definedName name="IQ_PENSION_ASSETS_FX_ADJ_DOM">"c3168"</definedName>
    <definedName name="IQ_PENSION_ASSETS_FX_ADJ_FOREIGN">"c3169"</definedName>
    <definedName name="IQ_PENSION_ASSETS_OTHER_PLAN_ADJ">"c3179"</definedName>
    <definedName name="IQ_PENSION_ASSETS_OTHER_PLAN_ADJ_DOM">"c3177"</definedName>
    <definedName name="IQ_PENSION_ASSETS_OTHER_PLAN_ADJ_FOREIGN">"c3178"</definedName>
    <definedName name="IQ_PENSION_ASSETS_PARTICIP_CONTRIBUTIONS">"c3164"</definedName>
    <definedName name="IQ_PENSION_ASSETS_PARTICIP_CONTRIBUTIONS_DOM">"c3162"</definedName>
    <definedName name="IQ_PENSION_ASSETS_PARTICIP_CONTRIBUTIONS_FOREIGN">"c3163"</definedName>
    <definedName name="IQ_PENSION_BENEFIT_INFO_DATE">"c3230"</definedName>
    <definedName name="IQ_PENSION_BENEFIT_INFO_DATE_DOM">"c3228"</definedName>
    <definedName name="IQ_PENSION_BENEFIT_INFO_DATE_FOREIGN">"c3229"</definedName>
    <definedName name="IQ_PENSION_BREAKDOWN_EQ">"c3101"</definedName>
    <definedName name="IQ_PENSION_BREAKDOWN_EQ_DOM">"c3099"</definedName>
    <definedName name="IQ_PENSION_BREAKDOWN_EQ_FOREIGN">"c3100"</definedName>
    <definedName name="IQ_PENSION_BREAKDOWN_FI">"c3104"</definedName>
    <definedName name="IQ_PENSION_BREAKDOWN_FI_DOM">"c3102"</definedName>
    <definedName name="IQ_PENSION_BREAKDOWN_FI_FOREIGN">"c3103"</definedName>
    <definedName name="IQ_PENSION_BREAKDOWN_OTHER">"c3110"</definedName>
    <definedName name="IQ_PENSION_BREAKDOWN_OTHER_DOM">"c3108"</definedName>
    <definedName name="IQ_PENSION_BREAKDOWN_OTHER_FOREIGN">"c3109"</definedName>
    <definedName name="IQ_PENSION_BREAKDOWN_PCT_EQ">"c3089"</definedName>
    <definedName name="IQ_PENSION_BREAKDOWN_PCT_EQ_DOM">"c3087"</definedName>
    <definedName name="IQ_PENSION_BREAKDOWN_PCT_EQ_FOREIGN">"c3088"</definedName>
    <definedName name="IQ_PENSION_BREAKDOWN_PCT_FI">"c3092"</definedName>
    <definedName name="IQ_PENSION_BREAKDOWN_PCT_FI_DOM">"c3090"</definedName>
    <definedName name="IQ_PENSION_BREAKDOWN_PCT_FI_FOREIGN">"c3091"</definedName>
    <definedName name="IQ_PENSION_BREAKDOWN_PCT_OTHER">"c3098"</definedName>
    <definedName name="IQ_PENSION_BREAKDOWN_PCT_OTHER_DOM">"c3096"</definedName>
    <definedName name="IQ_PENSION_BREAKDOWN_PCT_OTHER_FOREIGN">"c3097"</definedName>
    <definedName name="IQ_PENSION_BREAKDOWN_PCT_RE">"c3095"</definedName>
    <definedName name="IQ_PENSION_BREAKDOWN_PCT_RE_DOM">"c3093"</definedName>
    <definedName name="IQ_PENSION_BREAKDOWN_PCT_RE_FOREIGN">"c3094"</definedName>
    <definedName name="IQ_PENSION_BREAKDOWN_RE">"c3107"</definedName>
    <definedName name="IQ_PENSION_BREAKDOWN_RE_DOM">"c3105"</definedName>
    <definedName name="IQ_PENSION_BREAKDOWN_RE_FOREIGN">"c3106"</definedName>
    <definedName name="IQ_PENSION_CI_ACT">"c5723"</definedName>
    <definedName name="IQ_PENSION_CI_ACT_DOM">"c5721"</definedName>
    <definedName name="IQ_PENSION_CI_ACT_FOREIGN">"c5722"</definedName>
    <definedName name="IQ_PENSION_CI_NET_AMT_RECOG">"c5735"</definedName>
    <definedName name="IQ_PENSION_CI_NET_AMT_RECOG_DOM">"c5733"</definedName>
    <definedName name="IQ_PENSION_CI_NET_AMT_RECOG_FOREIGN">"c5734"</definedName>
    <definedName name="IQ_PENSION_CI_OTHER_MISC_ADJ">"c5732"</definedName>
    <definedName name="IQ_PENSION_CI_OTHER_MISC_ADJ_DOM">"c5730"</definedName>
    <definedName name="IQ_PENSION_CI_OTHER_MISC_ADJ_FOREIGN">"c5731"</definedName>
    <definedName name="IQ_PENSION_CI_PRIOR_SERVICE">"c5726"</definedName>
    <definedName name="IQ_PENSION_CI_PRIOR_SERVICE_DOM">"c5724"</definedName>
    <definedName name="IQ_PENSION_CI_PRIOR_SERVICE_FOREIGN">"c5725"</definedName>
    <definedName name="IQ_PENSION_CI_TRANSITION">"c5729"</definedName>
    <definedName name="IQ_PENSION_CI_TRANSITION_DOM">"c5727"</definedName>
    <definedName name="IQ_PENSION_CI_TRANSITION_FOREIGN">"c5728"</definedName>
    <definedName name="IQ_PENSION_CL">"c5753"</definedName>
    <definedName name="IQ_PENSION_CL_DOM">"c5751"</definedName>
    <definedName name="IQ_PENSION_CL_FOREIGN">"c5752"</definedName>
    <definedName name="IQ_PENSION_CONTRIBUTION_TOTAL_COST">"c3559"</definedName>
    <definedName name="IQ_PENSION_DISC_RATE_MAX">"c3236"</definedName>
    <definedName name="IQ_PENSION_DISC_RATE_MAX_DOM">"c3234"</definedName>
    <definedName name="IQ_PENSION_DISC_RATE_MAX_FOREIGN">"c3235"</definedName>
    <definedName name="IQ_PENSION_DISC_RATE_MIN">"c3233"</definedName>
    <definedName name="IQ_PENSION_DISC_RATE_MIN_DOM">"c3231"</definedName>
    <definedName name="IQ_PENSION_DISC_RATE_MIN_FOREIGN">"c3232"</definedName>
    <definedName name="IQ_PENSION_DISCOUNT_RATE_DOMESTIC">"c3573"</definedName>
    <definedName name="IQ_PENSION_DISCOUNT_RATE_FOREIGN">"c3574"</definedName>
    <definedName name="IQ_PENSION_EST_BENEFIT_1YR">"c3113"</definedName>
    <definedName name="IQ_PENSION_EST_BENEFIT_1YR_DOM">"c3111"</definedName>
    <definedName name="IQ_PENSION_EST_BENEFIT_1YR_FOREIGN">"c3112"</definedName>
    <definedName name="IQ_PENSION_EST_BENEFIT_2YR">"c3116"</definedName>
    <definedName name="IQ_PENSION_EST_BENEFIT_2YR_DOM">"c3114"</definedName>
    <definedName name="IQ_PENSION_EST_BENEFIT_2YR_FOREIGN">"c3115"</definedName>
    <definedName name="IQ_PENSION_EST_BENEFIT_3YR">"c3119"</definedName>
    <definedName name="IQ_PENSION_EST_BENEFIT_3YR_DOM">"c3117"</definedName>
    <definedName name="IQ_PENSION_EST_BENEFIT_3YR_FOREIGN">"c3118"</definedName>
    <definedName name="IQ_PENSION_EST_BENEFIT_4YR">"c3122"</definedName>
    <definedName name="IQ_PENSION_EST_BENEFIT_4YR_DOM">"c3120"</definedName>
    <definedName name="IQ_PENSION_EST_BENEFIT_4YR_FOREIGN">"c3121"</definedName>
    <definedName name="IQ_PENSION_EST_BENEFIT_5YR">"c3125"</definedName>
    <definedName name="IQ_PENSION_EST_BENEFIT_5YR_DOM">"c3123"</definedName>
    <definedName name="IQ_PENSION_EST_BENEFIT_5YR_FOREIGN">"c3124"</definedName>
    <definedName name="IQ_PENSION_EST_BENEFIT_AFTER5">"c3128"</definedName>
    <definedName name="IQ_PENSION_EST_BENEFIT_AFTER5_DOM">"c3126"</definedName>
    <definedName name="IQ_PENSION_EST_BENEFIT_AFTER5_FOREIGN">"c3127"</definedName>
    <definedName name="IQ_PENSION_EST_CONTRIBUTIONS_NEXTYR">"c3218"</definedName>
    <definedName name="IQ_PENSION_EST_CONTRIBUTIONS_NEXTYR_DOM">"c3216"</definedName>
    <definedName name="IQ_PENSION_EST_CONTRIBUTIONS_NEXTYR_FOREIGN">"c3217"</definedName>
    <definedName name="IQ_PENSION_EXP_RATE_RETURN_MAX">"c3248"</definedName>
    <definedName name="IQ_PENSION_EXP_RATE_RETURN_MAX_DOM">"c3246"</definedName>
    <definedName name="IQ_PENSION_EXP_RATE_RETURN_MAX_FOREIGN">"c3247"</definedName>
    <definedName name="IQ_PENSION_EXP_RATE_RETURN_MIN">"c3245"</definedName>
    <definedName name="IQ_PENSION_EXP_RATE_RETURN_MIN_DOM">"c3243"</definedName>
    <definedName name="IQ_PENSION_EXP_RATE_RETURN_MIN_FOREIGN">"c3244"</definedName>
    <definedName name="IQ_PENSION_EXP_RETURN_DOMESTIC">"c3571"</definedName>
    <definedName name="IQ_PENSION_EXP_RETURN_FOREIGN">"c3572"</definedName>
    <definedName name="IQ_PENSION_INTAN_ASSETS">"c3137"</definedName>
    <definedName name="IQ_PENSION_INTAN_ASSETS_DOM">"c3135"</definedName>
    <definedName name="IQ_PENSION_INTAN_ASSETS_FOREIGN">"c3136"</definedName>
    <definedName name="IQ_PENSION_INTEREST_COST">"c3582"</definedName>
    <definedName name="IQ_PENSION_INTEREST_COST_DOM">"c3580"</definedName>
    <definedName name="IQ_PENSION_INTEREST_COST_FOREIGN">"c3581"</definedName>
    <definedName name="IQ_PENSION_LT_ASSETS">"c5750"</definedName>
    <definedName name="IQ_PENSION_LT_ASSETS_DOM">"c5748"</definedName>
    <definedName name="IQ_PENSION_LT_ASSETS_FOREIGN">"c5749"</definedName>
    <definedName name="IQ_PENSION_LT_LIAB">"c5756"</definedName>
    <definedName name="IQ_PENSION_LT_LIAB_DOM">"c5754"</definedName>
    <definedName name="IQ_PENSION_LT_LIAB_FOREIGN">"c5755"</definedName>
    <definedName name="IQ_PENSION_NET_ASSET_RECOG">"c3152"</definedName>
    <definedName name="IQ_PENSION_NET_ASSET_RECOG_DOM">"c3150"</definedName>
    <definedName name="IQ_PENSION_NET_ASSET_RECOG_FOREIGN">"c3151"</definedName>
    <definedName name="IQ_PENSION_OBLIGATION_ACQ">"c3206"</definedName>
    <definedName name="IQ_PENSION_OBLIGATION_ACQ_DOM">"c3204"</definedName>
    <definedName name="IQ_PENSION_OBLIGATION_ACQ_FOREIGN">"c3205"</definedName>
    <definedName name="IQ_PENSION_OBLIGATION_ACTUARIAL_GAIN_LOSS">"c3197"</definedName>
    <definedName name="IQ_PENSION_OBLIGATION_ACTUARIAL_GAIN_LOSS_DOM">"c3195"</definedName>
    <definedName name="IQ_PENSION_OBLIGATION_ACTUARIAL_GAIN_LOSS_FOREIGN">"c3196"</definedName>
    <definedName name="IQ_PENSION_OBLIGATION_BEG">"c3185"</definedName>
    <definedName name="IQ_PENSION_OBLIGATION_BEG_DOM">"c3183"</definedName>
    <definedName name="IQ_PENSION_OBLIGATION_BEG_FOREIGN">"c3184"</definedName>
    <definedName name="IQ_PENSION_OBLIGATION_CURTAIL">"c3209"</definedName>
    <definedName name="IQ_PENSION_OBLIGATION_CURTAIL_DOM">"c3207"</definedName>
    <definedName name="IQ_PENSION_OBLIGATION_CURTAIL_FOREIGN">"c3208"</definedName>
    <definedName name="IQ_PENSION_OBLIGATION_EMPLOYEE_CONTRIBUTIONS">"c3194"</definedName>
    <definedName name="IQ_PENSION_OBLIGATION_EMPLOYEE_CONTRIBUTIONS_DOM">"c3192"</definedName>
    <definedName name="IQ_PENSION_OBLIGATION_EMPLOYEE_CONTRIBUTIONS_FOREIGN">"c3193"</definedName>
    <definedName name="IQ_PENSION_OBLIGATION_FX_ADJ">"c3203"</definedName>
    <definedName name="IQ_PENSION_OBLIGATION_FX_ADJ_DOM">"c3201"</definedName>
    <definedName name="IQ_PENSION_OBLIGATION_FX_ADJ_FOREIGN">"c3202"</definedName>
    <definedName name="IQ_PENSION_OBLIGATION_INTEREST_COST">"c3191"</definedName>
    <definedName name="IQ_PENSION_OBLIGATION_INTEREST_COST_DOM">"c3189"</definedName>
    <definedName name="IQ_PENSION_OBLIGATION_INTEREST_COST_FOREIGN">"c3190"</definedName>
    <definedName name="IQ_PENSION_OBLIGATION_OTHER_COST">"c3555"</definedName>
    <definedName name="IQ_PENSION_OBLIGATION_OTHER_COST_DOM">"c3553"</definedName>
    <definedName name="IQ_PENSION_OBLIGATION_OTHER_COST_FOREIGN">"c3554"</definedName>
    <definedName name="IQ_PENSION_OBLIGATION_OTHER_PLAN_ADJ">"c3212"</definedName>
    <definedName name="IQ_PENSION_OBLIGATION_OTHER_PLAN_ADJ_DOM">"c3210"</definedName>
    <definedName name="IQ_PENSION_OBLIGATION_OTHER_PLAN_ADJ_FOREIGN">"c3211"</definedName>
    <definedName name="IQ_PENSION_OBLIGATION_PAID">"c3200"</definedName>
    <definedName name="IQ_PENSION_OBLIGATION_PAID_DOM">"c3198"</definedName>
    <definedName name="IQ_PENSION_OBLIGATION_PAID_FOREIGN">"c3199"</definedName>
    <definedName name="IQ_PENSION_OBLIGATION_PROJECTED">"c3215"</definedName>
    <definedName name="IQ_PENSION_OBLIGATION_PROJECTED_DOM">"c3213"</definedName>
    <definedName name="IQ_PENSION_OBLIGATION_PROJECTED_FOREIGN">"c3214"</definedName>
    <definedName name="IQ_PENSION_OBLIGATION_ROA">"c3552"</definedName>
    <definedName name="IQ_PENSION_OBLIGATION_ROA_DOM">"c3550"</definedName>
    <definedName name="IQ_PENSION_OBLIGATION_ROA_FOREIGN">"c3551"</definedName>
    <definedName name="IQ_PENSION_OBLIGATION_SERVICE_COST">"c3188"</definedName>
    <definedName name="IQ_PENSION_OBLIGATION_SERVICE_COST_DOM">"c3186"</definedName>
    <definedName name="IQ_PENSION_OBLIGATION_SERVICE_COST_FOREIGN">"c3187"</definedName>
    <definedName name="IQ_PENSION_OBLIGATION_TOTAL_COST">"c3558"</definedName>
    <definedName name="IQ_PENSION_OBLIGATION_TOTAL_COST_DOM">"c3556"</definedName>
    <definedName name="IQ_PENSION_OBLIGATION_TOTAL_COST_FOREIGN">"c3557"</definedName>
    <definedName name="IQ_PENSION_OTHER">"c3143"</definedName>
    <definedName name="IQ_PENSION_OTHER_ADJ">"c3149"</definedName>
    <definedName name="IQ_PENSION_OTHER_ADJ_DOM">"c3147"</definedName>
    <definedName name="IQ_PENSION_OTHER_ADJ_FOREIGN">"c3148"</definedName>
    <definedName name="IQ_PENSION_OTHER_DOM">"c3141"</definedName>
    <definedName name="IQ_PENSION_OTHER_FOREIGN">"c3142"</definedName>
    <definedName name="IQ_PENSION_PBO_ASSUMED_RATE_RET_MAX">"c3254"</definedName>
    <definedName name="IQ_PENSION_PBO_ASSUMED_RATE_RET_MAX_DOM">"c3252"</definedName>
    <definedName name="IQ_PENSION_PBO_ASSUMED_RATE_RET_MAX_FOREIGN">"c3253"</definedName>
    <definedName name="IQ_PENSION_PBO_ASSUMED_RATE_RET_MIN">"c3251"</definedName>
    <definedName name="IQ_PENSION_PBO_ASSUMED_RATE_RET_MIN_DOM">"c3249"</definedName>
    <definedName name="IQ_PENSION_PBO_ASSUMED_RATE_RET_MIN_FOREIGN">"c3250"</definedName>
    <definedName name="IQ_PENSION_PBO_RATE_COMP_INCREASE_MAX">"c3260"</definedName>
    <definedName name="IQ_PENSION_PBO_RATE_COMP_INCREASE_MAX_DOM">"c3258"</definedName>
    <definedName name="IQ_PENSION_PBO_RATE_COMP_INCREASE_MAX_FOREIGN">"c3259"</definedName>
    <definedName name="IQ_PENSION_PBO_RATE_COMP_INCREASE_MIN">"c3257"</definedName>
    <definedName name="IQ_PENSION_PBO_RATE_COMP_INCREASE_MIN_DOM">"c3255"</definedName>
    <definedName name="IQ_PENSION_PBO_RATE_COMP_INCREASE_MIN_FOREIGN">"c3256"</definedName>
    <definedName name="IQ_PENSION_PREPAID_COST">"c3131"</definedName>
    <definedName name="IQ_PENSION_PREPAID_COST_DOM">"c3129"</definedName>
    <definedName name="IQ_PENSION_PREPAID_COST_FOREIGN">"c3130"</definedName>
    <definedName name="IQ_PENSION_PRIOR_SERVICE_NEXT">"c5741"</definedName>
    <definedName name="IQ_PENSION_PRIOR_SERVICE_NEXT_DOM">"c5739"</definedName>
    <definedName name="IQ_PENSION_PRIOR_SERVICE_NEXT_FOREIGN">"c5740"</definedName>
    <definedName name="IQ_PENSION_PROJECTED_OBLIGATION">"c3566"</definedName>
    <definedName name="IQ_PENSION_PROJECTED_OBLIGATION_DOMESTIC">"c3564"</definedName>
    <definedName name="IQ_PENSION_PROJECTED_OBLIGATION_FOREIGN">"c3565"</definedName>
    <definedName name="IQ_PENSION_QUART_ADDL_CONTRIBUTIONS_EXP">"c3224"</definedName>
    <definedName name="IQ_PENSION_QUART_ADDL_CONTRIBUTIONS_EXP_DOM">"c3222"</definedName>
    <definedName name="IQ_PENSION_QUART_ADDL_CONTRIBUTIONS_EXP_FOREIGN">"c3223"</definedName>
    <definedName name="IQ_PENSION_QUART_EMPLOYER_CONTRIBUTIONS">"c3221"</definedName>
    <definedName name="IQ_PENSION_QUART_EMPLOYER_CONTRIBUTIONS_DOM">"c3219"</definedName>
    <definedName name="IQ_PENSION_QUART_EMPLOYER_CONTRIBUTIONS_FOREIGN">"c3220"</definedName>
    <definedName name="IQ_PENSION_RATE_COMP_GROWTH_DOMESTIC">"c3575"</definedName>
    <definedName name="IQ_PENSION_RATE_COMP_GROWTH_FOREIGN">"c3576"</definedName>
    <definedName name="IQ_PENSION_RATE_COMP_INCREASE_MAX">"c3242"</definedName>
    <definedName name="IQ_PENSION_RATE_COMP_INCREASE_MAX_DOM">"c3240"</definedName>
    <definedName name="IQ_PENSION_RATE_COMP_INCREASE_MAX_FOREIGN">"c3241"</definedName>
    <definedName name="IQ_PENSION_RATE_COMP_INCREASE_MIN">"c3239"</definedName>
    <definedName name="IQ_PENSION_RATE_COMP_INCREASE_MIN_DOM">"c3237"</definedName>
    <definedName name="IQ_PENSION_RATE_COMP_INCREASE_MIN_FOREIGN">"c3238"</definedName>
    <definedName name="IQ_PENSION_SERVICE_COST">"c3579"</definedName>
    <definedName name="IQ_PENSION_SERVICE_COST_DOM">"c3577"</definedName>
    <definedName name="IQ_PENSION_SERVICE_COST_FOREIGN">"c3578"</definedName>
    <definedName name="IQ_PENSION_TOTAL_ASSETS">"c3563"</definedName>
    <definedName name="IQ_PENSION_TOTAL_ASSETS_DOMESTIC">"c3561"</definedName>
    <definedName name="IQ_PENSION_TOTAL_ASSETS_FOREIGN">"c3562"</definedName>
    <definedName name="IQ_PENSION_TOTAL_EXP">"c3560"</definedName>
    <definedName name="IQ_PENSION_TRANSITION_NEXT">"c5744"</definedName>
    <definedName name="IQ_PENSION_TRANSITION_NEXT_DOM">"c5742"</definedName>
    <definedName name="IQ_PENSION_TRANSITION_NEXT_FOREIGN">"c5743"</definedName>
    <definedName name="IQ_PENSION_UNFUNDED_ADDL_MIN_LIAB">"c3227"</definedName>
    <definedName name="IQ_PENSION_UNFUNDED_ADDL_MIN_LIAB_DOM">"c3225"</definedName>
    <definedName name="IQ_PENSION_UNFUNDED_ADDL_MIN_LIAB_FOREIGN">"c3226"</definedName>
    <definedName name="IQ_PENSION_UNRECOG_PRIOR">"c3146"</definedName>
    <definedName name="IQ_PENSION_UNRECOG_PRIOR_DOM">"c3144"</definedName>
    <definedName name="IQ_PENSION_UNRECOG_PRIOR_FOREIGN">"c3145"</definedName>
    <definedName name="IQ_PENSION_UV_LIAB">"c3567"</definedName>
    <definedName name="IQ_PERCENT_CHANGE_EST_5YR_GROWTH_RATE_12MONTHS">"c1852"</definedName>
    <definedName name="IQ_PERCENT_CHANGE_EST_5YR_GROWTH_RATE_18MONTHS">"c1853"</definedName>
    <definedName name="IQ_PERCENT_CHANGE_EST_5YR_GROWTH_RATE_3MONTHS">"c1849"</definedName>
    <definedName name="IQ_PERCENT_CHANGE_EST_5YR_GROWTH_RATE_6MONTHS">"c1850"</definedName>
    <definedName name="IQ_PERCENT_CHANGE_EST_5YR_GROWTH_RATE_9MONTHS">"c1851"</definedName>
    <definedName name="IQ_PERCENT_CHANGE_EST_5YR_GROWTH_RATE_DAY">"c1846"</definedName>
    <definedName name="IQ_PERCENT_CHANGE_EST_5YR_GROWTH_RATE_MONTH">"c1848"</definedName>
    <definedName name="IQ_PERCENT_CHANGE_EST_5YR_GROWTH_RATE_WEEK">"c1847"</definedName>
    <definedName name="IQ_PERCENT_CHANGE_EST_CFPS_12MONTHS">"c1812"</definedName>
    <definedName name="IQ_PERCENT_CHANGE_EST_CFPS_18MONTHS">"c1813"</definedName>
    <definedName name="IQ_PERCENT_CHANGE_EST_CFPS_3MONTHS">"c1809"</definedName>
    <definedName name="IQ_PERCENT_CHANGE_EST_CFPS_6MONTHS">"c1810"</definedName>
    <definedName name="IQ_PERCENT_CHANGE_EST_CFPS_9MONTHS">"c1811"</definedName>
    <definedName name="IQ_PERCENT_CHANGE_EST_CFPS_DAY">"c1806"</definedName>
    <definedName name="IQ_PERCENT_CHANGE_EST_CFPS_MONTH">"c1808"</definedName>
    <definedName name="IQ_PERCENT_CHANGE_EST_CFPS_WEEK">"c1807"</definedName>
    <definedName name="IQ_PERCENT_CHANGE_EST_DPS_12MONTHS">"c1820"</definedName>
    <definedName name="IQ_PERCENT_CHANGE_EST_DPS_18MONTHS">"c1821"</definedName>
    <definedName name="IQ_PERCENT_CHANGE_EST_DPS_3MONTHS">"c1817"</definedName>
    <definedName name="IQ_PERCENT_CHANGE_EST_DPS_6MONTHS">"c1818"</definedName>
    <definedName name="IQ_PERCENT_CHANGE_EST_DPS_9MONTHS">"c1819"</definedName>
    <definedName name="IQ_PERCENT_CHANGE_EST_DPS_DAY">"c1814"</definedName>
    <definedName name="IQ_PERCENT_CHANGE_EST_DPS_MONTH">"c1816"</definedName>
    <definedName name="IQ_PERCENT_CHANGE_EST_DPS_WEEK">"c1815"</definedName>
    <definedName name="IQ_PERCENT_CHANGE_EST_EBITDA_12MONTHS">"c1804"</definedName>
    <definedName name="IQ_PERCENT_CHANGE_EST_EBITDA_18MONTHS">"c1805"</definedName>
    <definedName name="IQ_PERCENT_CHANGE_EST_EBITDA_3MONTHS">"c1801"</definedName>
    <definedName name="IQ_PERCENT_CHANGE_EST_EBITDA_6MONTHS">"c1802"</definedName>
    <definedName name="IQ_PERCENT_CHANGE_EST_EBITDA_9MONTHS">"c1803"</definedName>
    <definedName name="IQ_PERCENT_CHANGE_EST_EBITDA_DAY">"c1798"</definedName>
    <definedName name="IQ_PERCENT_CHANGE_EST_EBITDA_MONTH">"c1800"</definedName>
    <definedName name="IQ_PERCENT_CHANGE_EST_EBITDA_WEEK">"c1799"</definedName>
    <definedName name="IQ_PERCENT_CHANGE_EST_EPS_12MONTHS">"c1788"</definedName>
    <definedName name="IQ_PERCENT_CHANGE_EST_EPS_18MONTHS">"c1789"</definedName>
    <definedName name="IQ_PERCENT_CHANGE_EST_EPS_3MONTHS">"c1785"</definedName>
    <definedName name="IQ_PERCENT_CHANGE_EST_EPS_6MONTHS">"c1786"</definedName>
    <definedName name="IQ_PERCENT_CHANGE_EST_EPS_9MONTHS">"c1787"</definedName>
    <definedName name="IQ_PERCENT_CHANGE_EST_EPS_DAY">"c1782"</definedName>
    <definedName name="IQ_PERCENT_CHANGE_EST_EPS_MONTH">"c1784"</definedName>
    <definedName name="IQ_PERCENT_CHANGE_EST_EPS_WEEK">"c1783"</definedName>
    <definedName name="IQ_PERCENT_CHANGE_EST_FFO_12MONTHS">"c1828"</definedName>
    <definedName name="IQ_PERCENT_CHANGE_EST_FFO_18MONTHS">"c1829"</definedName>
    <definedName name="IQ_PERCENT_CHANGE_EST_FFO_3MONTHS">"c1825"</definedName>
    <definedName name="IQ_PERCENT_CHANGE_EST_FFO_6MONTHS">"c1826"</definedName>
    <definedName name="IQ_PERCENT_CHANGE_EST_FFO_9MONTHS">"c1827"</definedName>
    <definedName name="IQ_PERCENT_CHANGE_EST_FFO_DAY">"c1822"</definedName>
    <definedName name="IQ_PERCENT_CHANGE_EST_FFO_MONTH">"c1824"</definedName>
    <definedName name="IQ_PERCENT_CHANGE_EST_FFO_WEEK">"c1823"</definedName>
    <definedName name="IQ_PERCENT_CHANGE_EST_PRICE_TARGET_12MONTHS">"c1844"</definedName>
    <definedName name="IQ_PERCENT_CHANGE_EST_PRICE_TARGET_18MONTHS">"c1845"</definedName>
    <definedName name="IQ_PERCENT_CHANGE_EST_PRICE_TARGET_3MONTHS">"c1841"</definedName>
    <definedName name="IQ_PERCENT_CHANGE_EST_PRICE_TARGET_6MONTHS">"c1842"</definedName>
    <definedName name="IQ_PERCENT_CHANGE_EST_PRICE_TARGET_9MONTHS">"c1843"</definedName>
    <definedName name="IQ_PERCENT_CHANGE_EST_PRICE_TARGET_DAY">"c1838"</definedName>
    <definedName name="IQ_PERCENT_CHANGE_EST_PRICE_TARGET_MONTH">"c1840"</definedName>
    <definedName name="IQ_PERCENT_CHANGE_EST_PRICE_TARGET_WEEK">"c1839"</definedName>
    <definedName name="IQ_PERCENT_CHANGE_EST_RECO_12MONTHS">"c1836"</definedName>
    <definedName name="IQ_PERCENT_CHANGE_EST_RECO_18MONTHS">"c1837"</definedName>
    <definedName name="IQ_PERCENT_CHANGE_EST_RECO_3MONTHS">"c1833"</definedName>
    <definedName name="IQ_PERCENT_CHANGE_EST_RECO_6MONTHS">"c1834"</definedName>
    <definedName name="IQ_PERCENT_CHANGE_EST_RECO_9MONTHS">"c1835"</definedName>
    <definedName name="IQ_PERCENT_CHANGE_EST_RECO_DAY">"c1830"</definedName>
    <definedName name="IQ_PERCENT_CHANGE_EST_RECO_MONTH">"c1832"</definedName>
    <definedName name="IQ_PERCENT_CHANGE_EST_RECO_WEEK">"c1831"</definedName>
    <definedName name="IQ_PERCENT_CHANGE_EST_REV_12MONTHS">"c1796"</definedName>
    <definedName name="IQ_PERCENT_CHANGE_EST_REV_18MONTHS">"c1797"</definedName>
    <definedName name="IQ_PERCENT_CHANGE_EST_REV_3MONTHS">"c1793"</definedName>
    <definedName name="IQ_PERCENT_CHANGE_EST_REV_6MONTHS">"c1794"</definedName>
    <definedName name="IQ_PERCENT_CHANGE_EST_REV_9MONTHS">"c1795"</definedName>
    <definedName name="IQ_PERCENT_CHANGE_EST_REV_DAY">"c1790"</definedName>
    <definedName name="IQ_PERCENT_CHANGE_EST_REV_MONTH">"c1792"</definedName>
    <definedName name="IQ_PERCENT_CHANGE_EST_REV_WEEK">"c1791"</definedName>
    <definedName name="IQ_PERCENT_INSURED_FDIC">"c6374"</definedName>
    <definedName name="IQ_PERIODDATE">"c1414"</definedName>
    <definedName name="IQ_PERIODDATE_BS">"c1032"</definedName>
    <definedName name="IQ_PERIODDATE_CF">"c1033"</definedName>
    <definedName name="IQ_PERIODDATE_IS">"c1034"</definedName>
    <definedName name="IQ_PERIODLENGTH_CF">"c1502"</definedName>
    <definedName name="IQ_PERIODLENGTH_IS">"c1503"</definedName>
    <definedName name="IQ_PERTYPE">"c1611"</definedName>
    <definedName name="IQ_PLEDGED_SECURITIES_FDIC">"c6401"</definedName>
    <definedName name="IQ_PLL">"c2114"</definedName>
    <definedName name="IQ_PMT_FREQ">"c2236"</definedName>
    <definedName name="IQ_POISON_PUT_EFFECT_DATE">"c2486"</definedName>
    <definedName name="IQ_POISON_PUT_EXPIRATION_DATE">"c2487"</definedName>
    <definedName name="IQ_POISON_PUT_PRICE">"c2488"</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OTENTIAL_UPSIDE">"c1855"</definedName>
    <definedName name="IQ_PRE_OPEN_COST">"c1040"</definedName>
    <definedName name="IQ_PRE_TAX_ACT_OR_EST">"c2221"</definedName>
    <definedName name="IQ_PRE_TAX_INCOME_FDIC">"c6581"</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"c6261"</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"c6262"</definedName>
    <definedName name="IQ_PREF_OTHER_REIT">"c1058"</definedName>
    <definedName name="IQ_PREF_OTHER_UTI">"C6022"</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"c6263"</definedName>
    <definedName name="IQ_PREF_REP_REIT">"c1065"</definedName>
    <definedName name="IQ_PREF_REP_UTI">"c1066"</definedName>
    <definedName name="IQ_PREF_STOCK">"c1416"</definedName>
    <definedName name="IQ_PREF_TOT">"c1415"</definedName>
    <definedName name="IQ_PREFERRED_FDIC">"c6349"</definedName>
    <definedName name="IQ_PREMISES_EQUIPMENT_FDIC">"c6577"</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ETAX_GW_INC_EST">"c1702"</definedName>
    <definedName name="IQ_PRETAX_GW_INC_HIGH_EST">"c1704"</definedName>
    <definedName name="IQ_PRETAX_GW_INC_LOW_EST">"c1705"</definedName>
    <definedName name="IQ_PRETAX_GW_INC_MEDIAN_EST">"c1703"</definedName>
    <definedName name="IQ_PRETAX_GW_INC_NUM_EST">"c1706"</definedName>
    <definedName name="IQ_PRETAX_GW_INC_STDDEV_EST">"c1707"</definedName>
    <definedName name="IQ_PRETAX_INC_EST">"c1695"</definedName>
    <definedName name="IQ_PRETAX_INC_HIGH_EST">"c1697"</definedName>
    <definedName name="IQ_PRETAX_INC_LOW_EST">"c1698"</definedName>
    <definedName name="IQ_PRETAX_INC_MEDIAN_EST">"c1696"</definedName>
    <definedName name="IQ_PRETAX_INC_NUM_EST">"c1699"</definedName>
    <definedName name="IQ_PRETAX_INC_STDDEV_EST">"c1700"</definedName>
    <definedName name="IQ_PRETAX_REPORT_INC_EST">"c1709"</definedName>
    <definedName name="IQ_PRETAX_REPORT_INC_HIGH_EST">"c1711"</definedName>
    <definedName name="IQ_PRETAX_REPORT_INC_LOW_EST">"c1712"</definedName>
    <definedName name="IQ_PRETAX_REPORT_INC_MEDIAN_EST">"c1710"</definedName>
    <definedName name="IQ_PRETAX_REPORT_INC_NUM_EST">"c1713"</definedName>
    <definedName name="IQ_PRETAX_REPORT_INC_STDDEV_EST">"c1714"</definedName>
    <definedName name="IQ_PRETAX_RETURN_ASSETS_FDIC">"c6731"</definedName>
    <definedName name="IQ_PRICE_CFPS_FWD">"c2237"</definedName>
    <definedName name="IQ_PRICE_OVER_BVPS">"c1412"</definedName>
    <definedName name="IQ_PRICE_OVER_LTM_EPS">"c1413"</definedName>
    <definedName name="IQ_PRICE_TARGET">"c82"</definedName>
    <definedName name="IQ_PRICEDATE">"c1069"</definedName>
    <definedName name="IQ_PRICING_DATE">"c1613"</definedName>
    <definedName name="IQ_PRIMARY_INDUSTRY">"c1070"</definedName>
    <definedName name="IQ_PRINCIPAL_AMT">"c2157"</definedName>
    <definedName name="IQ_PRIVATELY_ISSUED_MORTGAGE_BACKED_SECURITIES_FDIC">"c6407"</definedName>
    <definedName name="IQ_PRIVATELY_ISSUED_MORTGAGE_PASS_THROUGHS_FDIC">"c6405"</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JECTED_PENSION_OBLIGATION_DOMESTIC">"c2656"</definedName>
    <definedName name="IQ_PROJECTED_PENSION_OBLIGATION_FOREIGN">"c2664"</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CAGR">"c6135"</definedName>
    <definedName name="IQ_PROVISION_10YR_ANN_GROWTH">"c1077"</definedName>
    <definedName name="IQ_PROVISION_1YR_ANN_GROWTH">"c1078"</definedName>
    <definedName name="IQ_PROVISION_2YR_ANN_CAGR">"c6136"</definedName>
    <definedName name="IQ_PROVISION_2YR_ANN_GROWTH">"c1079"</definedName>
    <definedName name="IQ_PROVISION_3YR_ANN_CAGR">"c6137"</definedName>
    <definedName name="IQ_PROVISION_3YR_ANN_GROWTH">"c1080"</definedName>
    <definedName name="IQ_PROVISION_5YR_ANN_CAGR">"c6138"</definedName>
    <definedName name="IQ_PROVISION_5YR_ANN_GROWTH">"c1081"</definedName>
    <definedName name="IQ_PROVISION_7YR_ANN_CAGR">"c6139"</definedName>
    <definedName name="IQ_PROVISION_7YR_ANN_GROWTH">"c1082"</definedName>
    <definedName name="IQ_PROVISION_CHARGE_OFFS">"c1083"</definedName>
    <definedName name="IQ_PTBV">"c1084"</definedName>
    <definedName name="IQ_PTBV_AVG">"c1085"</definedName>
    <definedName name="IQ_PURCHASE_FOREIGN_CURRENCIES_FDIC">"c6513"</definedName>
    <definedName name="IQ_PURCHASED_OPTION_CONTRACTS_FDIC">"c6510"</definedName>
    <definedName name="IQ_PURCHASED_OPTION_CONTRACTS_FX_RISK_FDIC">"c6515"</definedName>
    <definedName name="IQ_PURCHASED_OPTION_CONTRACTS_NON_FX_IR_FDIC">"c6520"</definedName>
    <definedName name="IQ_PUT_DATE_SCHEDULE">"c2483"</definedName>
    <definedName name="IQ_PUT_NOTIFICATION">"c2485"</definedName>
    <definedName name="IQ_PUT_PRICE_SCHEDULE">"c2484"</definedName>
    <definedName name="IQ_QTD">750000</definedName>
    <definedName name="IQ_QUICK_RATIO">"c1086"</definedName>
    <definedName name="IQ_RATE_COMP_GROWTH_DOMESTIC">"c1087"</definedName>
    <definedName name="IQ_RATE_COMP_GROWTH_FOREIGN">"c1088"</definedName>
    <definedName name="IQ_RAW_INV">"c1089"</definedName>
    <definedName name="IQ_RC">"c2497"</definedName>
    <definedName name="IQ_RC_PCT">"c2498"</definedName>
    <definedName name="IQ_RD_EXP">"c1090"</definedName>
    <definedName name="IQ_RD_EXP_FN">"c1091"</definedName>
    <definedName name="IQ_RE">"c1092"</definedName>
    <definedName name="IQ_RE_FORECLOSURE_FDIC">"c6332"</definedName>
    <definedName name="IQ_RE_INVEST_FDIC">"c6331"</definedName>
    <definedName name="IQ_RE_LOANS_DOMESTIC_CHARGE_OFFS_FDIC">"c6589"</definedName>
    <definedName name="IQ_RE_LOANS_DOMESTIC_FDIC">"c6309"</definedName>
    <definedName name="IQ_RE_LOANS_DOMESTIC_NET_CHARGE_OFFS_FDIC">"c6627"</definedName>
    <definedName name="IQ_RE_LOANS_DOMESTIC_RECOVERIES_FDIC">"c6608"</definedName>
    <definedName name="IQ_RE_LOANS_FDIC">"c6308"</definedName>
    <definedName name="IQ_RE_LOANS_FOREIGN_CHARGE_OFFS_FDIC">"c6595"</definedName>
    <definedName name="IQ_RE_LOANS_FOREIGN_NET_CHARGE_OFFS_FDIC">"c6633"</definedName>
    <definedName name="IQ_RE_LOANS_FOREIGN_RECOVERIES_FDIC">"c6614"</definedName>
    <definedName name="IQ_REAL_ESTATE">"c1093"</definedName>
    <definedName name="IQ_REAL_ESTATE_ASSETS">"c1094"</definedName>
    <definedName name="IQ_RECOVERIES_1_4_FAMILY_LOANS_FDIC">"c6707"</definedName>
    <definedName name="IQ_RECOVERIES_AUTO_LOANS_FDIC">"c6701"</definedName>
    <definedName name="IQ_RECOVERIES_CL_LOANS_FDIC">"c6702"</definedName>
    <definedName name="IQ_RECOVERIES_CREDIT_CARDS_RECEIVABLES_FDIC">"c6704"</definedName>
    <definedName name="IQ_RECOVERIES_HOME_EQUITY_LINES_FDIC">"c6705"</definedName>
    <definedName name="IQ_RECOVERIES_OTHER_CONSUMER_LOANS_FDIC">"c6703"</definedName>
    <definedName name="IQ_RECOVERIES_OTHER_LOANS_FDIC">"c6706"</definedName>
    <definedName name="IQ_REDEEM_PREF_STOCK">"c1417"</definedName>
    <definedName name="IQ_REF_ENTITY">"c6033"</definedName>
    <definedName name="IQ_REF_ENTITY_CIQID">"c6024"</definedName>
    <definedName name="IQ_REF_ENTITY_TICKER">"c6023"</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LATED_PLANS_FDIC">"c6320"</definedName>
    <definedName name="IQ_RENTAL_REV">"c1101"</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ATEMENTS_NET_FDIC">"c6500"</definedName>
    <definedName name="IQ_RESTR_STOCK_COMP">"c3506"</definedName>
    <definedName name="IQ_RESTR_STOCK_COMP_PRETAX">"c3504"</definedName>
    <definedName name="IQ_RESTR_STOCK_COMP_TAX">"c3505"</definedName>
    <definedName name="IQ_RESTRICTED_CASH">"c1103"</definedName>
    <definedName name="IQ_RESTRICTED_CASH_NON_CURRENT">"c6192"</definedName>
    <definedName name="IQ_RESTRICTED_CASH_TOTAL">"c6193"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"c6264"</definedName>
    <definedName name="IQ_RESTRUCTURE_REIT">"c1110"</definedName>
    <definedName name="IQ_RESTRUCTURE_UTI">"c1111"</definedName>
    <definedName name="IQ_RESTRUCTURED_LOANS">"c1112"</definedName>
    <definedName name="IQ_RESTRUCTURED_LOANS_1_4_RESIDENTIAL_FDIC">"c6378"</definedName>
    <definedName name="IQ_RESTRUCTURED_LOANS_LEASES_FDIC">"c6377"</definedName>
    <definedName name="IQ_RESTRUCTURED_LOANS_NON_1_4_FDIC">"c6379"</definedName>
    <definedName name="IQ_RETAIL_ACQUIRED_FRANCHISE_STORES">"c2895"</definedName>
    <definedName name="IQ_RETAIL_ACQUIRED_OWNED_STORES">"c2903"</definedName>
    <definedName name="IQ_RETAIL_ACQUIRED_STORES">"c2887"</definedName>
    <definedName name="IQ_RETAIL_AVG_STORE_SIZE_GROSS">"c2066"</definedName>
    <definedName name="IQ_RETAIL_AVG_STORE_SIZE_NET">"c2067"</definedName>
    <definedName name="IQ_RETAIL_AVG_WK_SALES">"c2891"</definedName>
    <definedName name="IQ_RETAIL_AVG_WK_SALES_FRANCHISE">"c2899"</definedName>
    <definedName name="IQ_RETAIL_AVG_WK_SALES_OWNED">"c2907"</definedName>
    <definedName name="IQ_RETAIL_CLOSED_FRANCHISE_STORES">"c2896"</definedName>
    <definedName name="IQ_RETAIL_CLOSED_OWNED_STORES">"c2904"</definedName>
    <definedName name="IQ_RETAIL_CLOSED_STORES">"c2063"</definedName>
    <definedName name="IQ_RETAIL_DEPOSITS_FDIC">"c6488"</definedName>
    <definedName name="IQ_RETAIL_FRANCHISE_STORES_BEG">"c2893"</definedName>
    <definedName name="IQ_RETAIL_OPENED_FRANCHISE_STORES">"c2894"</definedName>
    <definedName name="IQ_RETAIL_OPENED_OWNED_STORES">"c2902"</definedName>
    <definedName name="IQ_RETAIL_OPENED_STORES">"c2062"</definedName>
    <definedName name="IQ_RETAIL_OWNED_STORES_BEG">"c2901"</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OLD_FRANCHISE_STORES">"c2897"</definedName>
    <definedName name="IQ_RETAIL_SOLD_OWNED_STORES">"c2905"</definedName>
    <definedName name="IQ_RETAIL_SOLD_STORES">"c2889"</definedName>
    <definedName name="IQ_RETAIL_SQ_FOOTAGE">"c2064"</definedName>
    <definedName name="IQ_RETAIL_STORE_SELLING_AREA">"c2065"</definedName>
    <definedName name="IQ_RETAIL_STORES_BEG">"c2885"</definedName>
    <definedName name="IQ_RETAIL_TOTAL_FRANCHISE_STORES">"c2898"</definedName>
    <definedName name="IQ_RETAIL_TOTAL_OWNED_STORES">"c2906"</definedName>
    <definedName name="IQ_RETAIL_TOTAL_STORES">"c2061"</definedName>
    <definedName name="IQ_RETAINED_EARN">"c1420"</definedName>
    <definedName name="IQ_RETAINED_EARNINGS_AVERAGE_EQUITY_FDIC">"c6733"</definedName>
    <definedName name="IQ_RETURN_ASSETS">"c1113"</definedName>
    <definedName name="IQ_RETURN_ASSETS_BANK">"c1114"</definedName>
    <definedName name="IQ_RETURN_ASSETS_BROK">"c1115"</definedName>
    <definedName name="IQ_RETURN_ASSETS_FDIC">"c6730"</definedName>
    <definedName name="IQ_RETURN_ASSETS_FS">"c1116"</definedName>
    <definedName name="IQ_RETURN_CAPITAL">"c1117"</definedName>
    <definedName name="IQ_RETURN_EQUITY">"c1118"</definedName>
    <definedName name="IQ_RETURN_EQUITY_BANK">"c1119"</definedName>
    <definedName name="IQ_RETURN_EQUITY_BROK">"c1120"</definedName>
    <definedName name="IQ_RETURN_EQUITY_FDIC">"c6732"</definedName>
    <definedName name="IQ_RETURN_EQUITY_FS">"c1121"</definedName>
    <definedName name="IQ_RETURN_INVESTMENT">"c1421"</definedName>
    <definedName name="IQ_REV">"c1122"</definedName>
    <definedName name="IQ_REV_BEFORE_LL">"c1123"</definedName>
    <definedName name="IQ_REV_STDDEV_EST">"c1124"</definedName>
    <definedName name="IQ_REV_UTI">"c1125"</definedName>
    <definedName name="IQ_REVALUATION_GAINS_FDIC">"c6428"</definedName>
    <definedName name="IQ_REVALUATION_LOSSES_FDIC">"c6429"</definedName>
    <definedName name="IQ_REVENUE">"c1422"</definedName>
    <definedName name="IQ_REVENUE_ACT_OR_EST">"c2214"</definedName>
    <definedName name="IQ_REVENUE_EST">"c1126"</definedName>
    <definedName name="IQ_REVENUE_HIGH_EST">"c1127"</definedName>
    <definedName name="IQ_REVENUE_LOW_EST">"c1128"</definedName>
    <definedName name="IQ_REVENUE_MEDIAN_EST">"c1662"</definedName>
    <definedName name="IQ_REVENUE_NUM_EST">"c1129"</definedName>
    <definedName name="IQ_REVISION_DATE_">39036.4994560185</definedName>
    <definedName name="IQ_RISK_ADJ_BANK_ASSETS">"c2670"</definedName>
    <definedName name="IQ_RISK_WEIGHTED_ASSETS_FDIC">"c6370"</definedName>
    <definedName name="IQ_SALARY">"c1130"</definedName>
    <definedName name="IQ_SALARY_FDIC">"c6576"</definedName>
    <definedName name="IQ_SALE_CONVERSION_RETIREMENT_STOCK_FDIC">"c6661"</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"c6284"</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ME_STORE_FRANCHISE">"c2900"</definedName>
    <definedName name="IQ_SAME_STORE_OWNED">"c2908"</definedName>
    <definedName name="IQ_SAME_STORE_TOTAL">"c2892"</definedName>
    <definedName name="IQ_SAVING_DEP">"c1150"</definedName>
    <definedName name="IQ_SEC_PURCHASED_RESELL">"c5513"</definedName>
    <definedName name="IQ_SECUR_RECEIV">"c1151"</definedName>
    <definedName name="IQ_SECURED_1_4_FAMILY_RESIDENTIAL_CHARGE_OFFS_FDIC">"c6590"</definedName>
    <definedName name="IQ_SECURED_1_4_FAMILY_RESIDENTIAL_NET_CHARGE_OFFS_FDIC">"c6628"</definedName>
    <definedName name="IQ_SECURED_1_4_FAMILY_RESIDENTIAL_RECOVERIES_FDIC">"c6609"</definedName>
    <definedName name="IQ_SECURED_DEBT">"c2546"</definedName>
    <definedName name="IQ_SECURED_DEBT_PCT">"c2547"</definedName>
    <definedName name="IQ_SECURED_FARMLAND_CHARGE_OFFS_FDIC">"c6593"</definedName>
    <definedName name="IQ_SECURED_FARMLAND_NET_CHARGE_OFFS_FDIC">"c6631"</definedName>
    <definedName name="IQ_SECURED_FARMLAND_RECOVERIES_FDIC">"c6612"</definedName>
    <definedName name="IQ_SECURED_MULTIFAMILY_RESIDENTIAL_CHARGE_OFFS_FDIC">"c6591"</definedName>
    <definedName name="IQ_SECURED_MULTIFAMILY_RESIDENTIAL_NET_CHARGE_OFFS_FDIC">"c6629"</definedName>
    <definedName name="IQ_SECURED_MULTIFAMILY_RESIDENTIAL_RECOVERIES_FDIC">"c6610"</definedName>
    <definedName name="IQ_SECURED_NONFARM_NONRESIDENTIAL_CHARGE_OFFS_FDIC">"c6592"</definedName>
    <definedName name="IQ_SECURED_NONFARM_NONRESIDENTIAL_NET_CHARGE_OFFS_FDIC">"c6630"</definedName>
    <definedName name="IQ_SECURED_NONFARM_NONRESIDENTIAL_RECOVERIES_FDIC">"c6611"</definedName>
    <definedName name="IQ_SECURITIES_GAINS_FDIC">"c6584"</definedName>
    <definedName name="IQ_SECURITIES_ISSUED_STATES_FDIC">"c6300"</definedName>
    <definedName name="IQ_SECURITIES_LENT_FDIC">"c6532"</definedName>
    <definedName name="IQ_SECURITIES_UNDERWRITING_FDIC">"c6529"</definedName>
    <definedName name="IQ_SECURITY_BORROW">"c1152"</definedName>
    <definedName name="IQ_SECURITY_LEVEL">"c2159"</definedName>
    <definedName name="IQ_SECURITY_NOTES">"c2202"</definedName>
    <definedName name="IQ_SECURITY_OWN">"c1153"</definedName>
    <definedName name="IQ_SECURITY_RESELL">"c1154"</definedName>
    <definedName name="IQ_SECURITY_TYPE">"c2158"</definedName>
    <definedName name="IQ_SEPARATE_ACCT_ASSETS">"c1155"</definedName>
    <definedName name="IQ_SEPARATE_ACCT_LIAB">"c1156"</definedName>
    <definedName name="IQ_SERV_CHARGE_DEPOSITS">"c1157"</definedName>
    <definedName name="IQ_SERVICE_CHARGES_FDIC">"c6572"</definedName>
    <definedName name="IQ_SGA">"c1158"</definedName>
    <definedName name="IQ_SGA_BNK">"c1159"</definedName>
    <definedName name="IQ_SGA_INS">"c1160"</definedName>
    <definedName name="IQ_SGA_MARGIN">"c1898"</definedName>
    <definedName name="IQ_SGA_RE">"c6265"</definedName>
    <definedName name="IQ_SGA_REIT">"c1161"</definedName>
    <definedName name="IQ_SGA_SUPPL">"c1162"</definedName>
    <definedName name="IQ_SGA_UTI">"c1163"</definedName>
    <definedName name="IQ_SHAREOUTSTANDING">"c1347"</definedName>
    <definedName name="IQ_SHARES_PURCHASED_AVERAGE_PRICE">"c5821"</definedName>
    <definedName name="IQ_SHARES_PURCHASED_QUARTER">"c5820"</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"c6266"</definedName>
    <definedName name="IQ_SPECIAL_DIV_CF_REIT">"c1174"</definedName>
    <definedName name="IQ_SPECIAL_DIV_CF_UTI">"c1175"</definedName>
    <definedName name="IQ_SPECIAL_DIV_SHARE">"c3007"</definedName>
    <definedName name="IQ_SR_BONDS_NOTES">"c2501"</definedName>
    <definedName name="IQ_SR_BONDS_NOTES_PCT">"c2502"</definedName>
    <definedName name="IQ_SR_DEBT">"c2526"</definedName>
    <definedName name="IQ_SR_DEBT_EBITDA">"c2552"</definedName>
    <definedName name="IQ_SR_DEBT_EBITDA_CAPEX">"c2553"</definedName>
    <definedName name="IQ_SR_DEBT_PCT">"c2527"</definedName>
    <definedName name="IQ_SR_SUB_DEBT">"c2530"</definedName>
    <definedName name="IQ_SR_SUB_DEBT_EBITDA">"c2556"</definedName>
    <definedName name="IQ_SR_SUB_DEBT_EBITDA_CAPEX">"c2557"</definedName>
    <definedName name="IQ_SR_SUB_DEBT_PCT">"c2531"</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"c6267"</definedName>
    <definedName name="IQ_ST_DEBT_ISSUED_REIT">"c1186"</definedName>
    <definedName name="IQ_ST_DEBT_ISSUED_UTI">"c1187"</definedName>
    <definedName name="IQ_ST_DEBT_PCT">"c2539"</definedName>
    <definedName name="IQ_ST_DEBT_RE">"c6268"</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"c6269"</definedName>
    <definedName name="IQ_ST_DEBT_REPAID_REIT">"c1194"</definedName>
    <definedName name="IQ_ST_DEBT_REPAID_UTI">"c1195"</definedName>
    <definedName name="IQ_ST_DEBT_UTI">"c1196"</definedName>
    <definedName name="IQ_ST_FHLB_DEBT">"c5658"</definedName>
    <definedName name="IQ_ST_INVEST">"c1197"</definedName>
    <definedName name="IQ_ST_INVEST_UTI">"c1198"</definedName>
    <definedName name="IQ_ST_NOTE_RECEIV">"c1199"</definedName>
    <definedName name="IQ_STATE">"c1200"</definedName>
    <definedName name="IQ_STATES_NONTRANSACTION_ACCOUNTS_FDIC">"c6547"</definedName>
    <definedName name="IQ_STATES_TOTAL_DEPOSITS_FDIC">"c6473"</definedName>
    <definedName name="IQ_STATES_TRANSACTION_ACCOUNTS_FDIC">"c6539"</definedName>
    <definedName name="IQ_STATUTORY_SURPLUS">"c1201"</definedName>
    <definedName name="IQ_STOCK_BASED">"c1202"</definedName>
    <definedName name="IQ_STOCK_BASED_AT">"c2999"</definedName>
    <definedName name="IQ_STOCK_BASED_CF">"c1203"</definedName>
    <definedName name="IQ_STOCK_BASED_COGS">"c2990"</definedName>
    <definedName name="IQ_STOCK_BASED_COMP">"c3512"</definedName>
    <definedName name="IQ_STOCK_BASED_COMP_PRETAX">"c3510"</definedName>
    <definedName name="IQ_STOCK_BASED_COMP_TAX">"c3511"</definedName>
    <definedName name="IQ_STOCK_BASED_GA">"c2993"</definedName>
    <definedName name="IQ_STOCK_BASED_OTHER">"c2995"</definedName>
    <definedName name="IQ_STOCK_BASED_RD">"c2991"</definedName>
    <definedName name="IQ_STOCK_BASED_SGA">"c2994"</definedName>
    <definedName name="IQ_STOCK_BASED_SM">"c2992"</definedName>
    <definedName name="IQ_STOCK_BASED_TOTAL">"c3040"</definedName>
    <definedName name="IQ_STOCK_OPTIONS_COMP">"c3509"</definedName>
    <definedName name="IQ_STOCK_OPTIONS_COMP_PRETAX">"c3507"</definedName>
    <definedName name="IQ_STOCK_OPTIONS_COMP_TAX">"c3508"</definedName>
    <definedName name="IQ_STRATEGY_NOTE">"c6791"</definedName>
    <definedName name="IQ_STRIKE_PRICE_ISSUED">"c1645"</definedName>
    <definedName name="IQ_STRIKE_PRICE_OS">"c1646"</definedName>
    <definedName name="IQ_STW">"c2166"</definedName>
    <definedName name="IQ_SUB_BONDS_NOTES">"c2503"</definedName>
    <definedName name="IQ_SUB_BONDS_NOTES_PCT">"c2504"</definedName>
    <definedName name="IQ_SUB_DEBT">"c2532"</definedName>
    <definedName name="IQ_SUB_DEBT_EBITDA">"c2558"</definedName>
    <definedName name="IQ_SUB_DEBT_EBITDA_CAPEX">"c2559"</definedName>
    <definedName name="IQ_SUB_DEBT_FDIC">"c6346"</definedName>
    <definedName name="IQ_SUB_DEBT_PCT">"c2533"</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URPLUS_FDIC">"c6351"</definedName>
    <definedName name="IQ_SVA">"c1214"</definedName>
    <definedName name="IQ_TARGET_PRICE_NUM">"c1653"</definedName>
    <definedName name="IQ_TARGET_PRICE_STDDEV">"c1654"</definedName>
    <definedName name="IQ_TAX_BENEFIT_CF_1YR">"c3483"</definedName>
    <definedName name="IQ_TAX_BENEFIT_CF_2YR">"c3484"</definedName>
    <definedName name="IQ_TAX_BENEFIT_CF_3YR">"c3485"</definedName>
    <definedName name="IQ_TAX_BENEFIT_CF_4YR">"c3486"</definedName>
    <definedName name="IQ_TAX_BENEFIT_CF_5YR">"c3487"</definedName>
    <definedName name="IQ_TAX_BENEFIT_CF_AFTER_FIVE">"c3488"</definedName>
    <definedName name="IQ_TAX_BENEFIT_CF_MAX_YEAR">"c3491"</definedName>
    <definedName name="IQ_TAX_BENEFIT_CF_NO_EXP">"c3489"</definedName>
    <definedName name="IQ_TAX_BENEFIT_CF_TOTAL">"c3490"</definedName>
    <definedName name="IQ_TAX_BENEFIT_OPTIONS">"c1215"</definedName>
    <definedName name="IQ_TAX_EQUIV_NET_INT_INC">"c1216"</definedName>
    <definedName name="IQ_TBV">"c1906"</definedName>
    <definedName name="IQ_TBV_10YR_ANN_CAGR">"c6169"</definedName>
    <definedName name="IQ_TBV_10YR_ANN_GROWTH">"c1936"</definedName>
    <definedName name="IQ_TBV_1YR_ANN_GROWTH">"c1931"</definedName>
    <definedName name="IQ_TBV_2YR_ANN_CAGR">"c6165"</definedName>
    <definedName name="IQ_TBV_2YR_ANN_GROWTH">"c1932"</definedName>
    <definedName name="IQ_TBV_3YR_ANN_CAGR">"c6166"</definedName>
    <definedName name="IQ_TBV_3YR_ANN_GROWTH">"c1933"</definedName>
    <definedName name="IQ_TBV_5YR_ANN_CAGR">"c6167"</definedName>
    <definedName name="IQ_TBV_5YR_ANN_GROWTH">"c1934"</definedName>
    <definedName name="IQ_TBV_7YR_ANN_CAGR">"c6168"</definedName>
    <definedName name="IQ_TBV_7YR_ANN_GROWTH">"c1935"</definedName>
    <definedName name="IQ_TBV_SHARE">"c1217"</definedName>
    <definedName name="IQ_TEMPLATE">"c1521"</definedName>
    <definedName name="IQ_TENANT">"c1218"</definedName>
    <definedName name="IQ_TERM_LOANS">"c2499"</definedName>
    <definedName name="IQ_TERM_LOANS_PCT">"c2500"</definedName>
    <definedName name="IQ_TEV">"c1219"</definedName>
    <definedName name="IQ_TEV_EBIT">"c1220"</definedName>
    <definedName name="IQ_TEV_EBIT_AVG">"c1221"</definedName>
    <definedName name="IQ_TEV_EBIT_FWD">"c2238"</definedName>
    <definedName name="IQ_TEV_EBITDA">"c1222"</definedName>
    <definedName name="IQ_TEV_EBITDA_AVG">"c1223"</definedName>
    <definedName name="IQ_TEV_EBITDA_FWD">"c1224"</definedName>
    <definedName name="IQ_TEV_EMPLOYEE_AVG">"c1225"</definedName>
    <definedName name="IQ_TEV_TOTAL_REV">"c1226"</definedName>
    <definedName name="IQ_TEV_TOTAL_REV_AVG">"c1227"</definedName>
    <definedName name="IQ_TEV_TOTAL_REV_FWD">"c1228"</definedName>
    <definedName name="IQ_TEV_UFCF">"c2208"</definedName>
    <definedName name="IQ_THREE_MONTHS_FIXED_AND_FLOATING_FDIC">"c6419"</definedName>
    <definedName name="IQ_THREE_MONTHS_MORTGAGE_PASS_THROUGHS_FDIC">"c6411"</definedName>
    <definedName name="IQ_THREE_YEAR_FIXED_AND_FLOATING_RATE_FDIC">"c6421"</definedName>
    <definedName name="IQ_THREE_YEAR_MORTGAGE_PASS_THROUGHS_FDIC">"c6413"</definedName>
    <definedName name="IQ_THREE_YEARS_LESS_FDIC">"c6417"</definedName>
    <definedName name="IQ_TIER_1_RISK_BASED_CAPITAL_RATIO_FDIC">"c6746"</definedName>
    <definedName name="IQ_TIER_ONE_CAPITAL">"c2667"</definedName>
    <definedName name="IQ_TIER_ONE_FDIC">"c6369"</definedName>
    <definedName name="IQ_TIER_ONE_RATIO">"c1229"</definedName>
    <definedName name="IQ_TIER_TWO_CAPITAL">"c2669"</definedName>
    <definedName name="IQ_TIME_DEP">"c1230"</definedName>
    <definedName name="IQ_TIME_DEPOSITS_LESS_THAN_100K_FDIC">"c6465"</definedName>
    <definedName name="IQ_TIME_DEPOSITS_MORE_THAN_100K_FDIC">"c6470"</definedName>
    <definedName name="IQ_TODAY">0</definedName>
    <definedName name="IQ_TOT_ADJ_INC">"c1616"</definedName>
    <definedName name="IQ_TOTAL_AR_BR">"c1231"</definedName>
    <definedName name="IQ_TOTAL_AR_RE">"c6270"</definedName>
    <definedName name="IQ_TOTAL_AR_REIT">"c1232"</definedName>
    <definedName name="IQ_TOTAL_AR_UTI">"c1233"</definedName>
    <definedName name="IQ_TOTAL_ASSETS">"c1234"</definedName>
    <definedName name="IQ_TOTAL_ASSETS_10YR_ANN_CAGR">"c6140"</definedName>
    <definedName name="IQ_TOTAL_ASSETS_10YR_ANN_GROWTH">"c1235"</definedName>
    <definedName name="IQ_TOTAL_ASSETS_1YR_ANN_GROWTH">"c1236"</definedName>
    <definedName name="IQ_TOTAL_ASSETS_2YR_ANN_CAGR">"c6141"</definedName>
    <definedName name="IQ_TOTAL_ASSETS_2YR_ANN_GROWTH">"c1237"</definedName>
    <definedName name="IQ_TOTAL_ASSETS_3YR_ANN_CAGR">"c6142"</definedName>
    <definedName name="IQ_TOTAL_ASSETS_3YR_ANN_GROWTH">"c1238"</definedName>
    <definedName name="IQ_TOTAL_ASSETS_5YR_ANN_CAGR">"c6143"</definedName>
    <definedName name="IQ_TOTAL_ASSETS_5YR_ANN_GROWTH">"c1239"</definedName>
    <definedName name="IQ_TOTAL_ASSETS_7YR_ANN_CAGR">"c6144"</definedName>
    <definedName name="IQ_TOTAL_ASSETS_7YR_ANN_GROWTH">"c1240"</definedName>
    <definedName name="IQ_TOTAL_ASSETS_FDIC">"c6339"</definedName>
    <definedName name="IQ_TOTAL_AVG_CE_TOTAL_AVG_ASSETS">"c1241"</definedName>
    <definedName name="IQ_TOTAL_AVG_EQUITY_TOTAL_AVG_ASSETS">"c1242"</definedName>
    <definedName name="IQ_TOTAL_BANK_CAPITAL">"c2668"</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ARGE_OFFS_FDIC">"c6603"</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BITDA_CAPEX">"c2948"</definedName>
    <definedName name="IQ_TOTAL_DEBT_EQUITY">"c1250"</definedName>
    <definedName name="IQ_TOTAL_DEBT_EXCL_FIN">"c2937"</definedName>
    <definedName name="IQ_TOTAL_DEBT_ISSUED">"c1251"</definedName>
    <definedName name="IQ_TOTAL_DEBT_ISSUED_BNK">"c1252"</definedName>
    <definedName name="IQ_TOTAL_DEBT_ISSUED_BR">"c1253"</definedName>
    <definedName name="IQ_TOTAL_DEBT_ISSUED_FIN">"c1254"</definedName>
    <definedName name="IQ_TOTAL_DEBT_ISSUED_RE">"c6271"</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"c6272"</definedName>
    <definedName name="IQ_TOTAL_DEBT_REPAID_REIT">"c1263"</definedName>
    <definedName name="IQ_TOTAL_DEBT_REPAID_UTI">"c1264"</definedName>
    <definedName name="IQ_TOTAL_DEBT_SECURITIES_FDIC">"c6410"</definedName>
    <definedName name="IQ_TOTAL_DEPOSITS">"c1265"</definedName>
    <definedName name="IQ_TOTAL_DEPOSITS_FDIC">"c6342"</definedName>
    <definedName name="IQ_TOTAL_DIV_PAID_CF">"c1266"</definedName>
    <definedName name="IQ_TOTAL_EMPLOYEE">"c2141"</definedName>
    <definedName name="IQ_TOTAL_EMPLOYEES">"c1522"</definedName>
    <definedName name="IQ_TOTAL_EMPLOYEES_FDIC">"c6355"</definedName>
    <definedName name="IQ_TOTAL_EQUITY">"c1267"</definedName>
    <definedName name="IQ_TOTAL_EQUITY_10YR_ANN_CAGR">"c6145"</definedName>
    <definedName name="IQ_TOTAL_EQUITY_10YR_ANN_GROWTH">"c1268"</definedName>
    <definedName name="IQ_TOTAL_EQUITY_1YR_ANN_GROWTH">"c1269"</definedName>
    <definedName name="IQ_TOTAL_EQUITY_2YR_ANN_CAGR">"c6146"</definedName>
    <definedName name="IQ_TOTAL_EQUITY_2YR_ANN_GROWTH">"c1270"</definedName>
    <definedName name="IQ_TOTAL_EQUITY_3YR_ANN_CAGR">"c6147"</definedName>
    <definedName name="IQ_TOTAL_EQUITY_3YR_ANN_GROWTH">"c1271"</definedName>
    <definedName name="IQ_TOTAL_EQUITY_5YR_ANN_CAGR">"c6148"</definedName>
    <definedName name="IQ_TOTAL_EQUITY_5YR_ANN_GROWTH">"c1272"</definedName>
    <definedName name="IQ_TOTAL_EQUITY_7YR_ANN_CAGR">"c6149"</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EQUITY_FDIC">"c6354"</definedName>
    <definedName name="IQ_TOTAL_LIAB_FIN">"c1280"</definedName>
    <definedName name="IQ_TOTAL_LIAB_INS">"c1281"</definedName>
    <definedName name="IQ_TOTAL_LIAB_RE">"c6273"</definedName>
    <definedName name="IQ_TOTAL_LIAB_REIT">"c1282"</definedName>
    <definedName name="IQ_TOTAL_LIAB_SHAREHOLD">"c1435"</definedName>
    <definedName name="IQ_TOTAL_LIAB_TOTAL_ASSETS">"c1283"</definedName>
    <definedName name="IQ_TOTAL_LIABILITIES_FDIC">"c6348"</definedName>
    <definedName name="IQ_TOTAL_LOANS">"c5653"</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"c6274"</definedName>
    <definedName name="IQ_TOTAL_OPER_EXP_REIT">"c1287"</definedName>
    <definedName name="IQ_TOTAL_OPER_EXP_UTI">"c1288"</definedName>
    <definedName name="IQ_TOTAL_OPER_EXPEN">"c1445"</definedName>
    <definedName name="IQ_TOTAL_OPTIONS_BEG_OS">"c2693"</definedName>
    <definedName name="IQ_TOTAL_OPTIONS_CANCELLED">"c2696"</definedName>
    <definedName name="IQ_TOTAL_OPTIONS_END_OS">"c2697"</definedName>
    <definedName name="IQ_TOTAL_OPTIONS_EXERCISABLE_END_OS">"c5819"</definedName>
    <definedName name="IQ_TOTAL_OPTIONS_EXERCISED">"c2695"</definedName>
    <definedName name="IQ_TOTAL_OPTIONS_GRANTED">"c2694"</definedName>
    <definedName name="IQ_TOTAL_OTHER_OPER">"c1289"</definedName>
    <definedName name="IQ_TOTAL_OUTSTANDING_BS_DATE">"c1022"</definedName>
    <definedName name="IQ_TOTAL_OUTSTANDING_FILING_DATE">"c2107"</definedName>
    <definedName name="IQ_TOTAL_PENSION_ASSETS">"c1290"</definedName>
    <definedName name="IQ_TOTAL_PENSION_ASSETS_DOMESTIC">"c2658"</definedName>
    <definedName name="IQ_TOTAL_PENSION_ASSETS_FOREIGN">"c2666"</definedName>
    <definedName name="IQ_TOTAL_PENSION_EXP">"c1291"</definedName>
    <definedName name="IQ_TOTAL_PENSION_OBLIGATION">"c1292"</definedName>
    <definedName name="IQ_TOTAL_PRINCIPAL">"c2509"</definedName>
    <definedName name="IQ_TOTAL_PRINCIPAL_PCT">"c2510"</definedName>
    <definedName name="IQ_TOTAL_PROVED_RESERVES_NGL">"c2924"</definedName>
    <definedName name="IQ_TOTAL_PROVED_RESERVES_OIL">"c2040"</definedName>
    <definedName name="IQ_TOTAL_RECEIV">"c1293"</definedName>
    <definedName name="IQ_TOTAL_RECOVERIES_FDIC">"c6622"</definedName>
    <definedName name="IQ_TOTAL_REV">"c1294"</definedName>
    <definedName name="IQ_TOTAL_REV_10YR_ANN_CAGR">"c6150"</definedName>
    <definedName name="IQ_TOTAL_REV_10YR_ANN_GROWTH">"c1295"</definedName>
    <definedName name="IQ_TOTAL_REV_1YR_ANN_GROWTH">"c1296"</definedName>
    <definedName name="IQ_TOTAL_REV_2YR_ANN_CAGR">"c6151"</definedName>
    <definedName name="IQ_TOTAL_REV_2YR_ANN_GROWTH">"c1297"</definedName>
    <definedName name="IQ_TOTAL_REV_3YR_ANN_CAGR">"c6152"</definedName>
    <definedName name="IQ_TOTAL_REV_3YR_ANN_GROWTH">"c1298"</definedName>
    <definedName name="IQ_TOTAL_REV_5YR_ANN_CAGR">"c6153"</definedName>
    <definedName name="IQ_TOTAL_REV_5YR_ANN_GROWTH">"c1299"</definedName>
    <definedName name="IQ_TOTAL_REV_7YR_ANN_CAGR">"c6154"</definedName>
    <definedName name="IQ_TOTAL_REV_7YR_ANN_GROWTH">"c1300"</definedName>
    <definedName name="IQ_TOTAL_REV_AS_REPORTED">"c1301"</definedName>
    <definedName name="IQ_TOTAL_REV_BNK">"c1302"</definedName>
    <definedName name="IQ_TOTAL_REV_BNK_FDIC">"c6786"</definedName>
    <definedName name="IQ_TOTAL_REV_BR">"c1303"</definedName>
    <definedName name="IQ_TOTAL_REV_EMPLOYEE">"c1304"</definedName>
    <definedName name="IQ_TOTAL_REV_FIN">"c1305"</definedName>
    <definedName name="IQ_TOTAL_REV_INS">"c1306"</definedName>
    <definedName name="IQ_TOTAL_REV_RE">"c6275"</definedName>
    <definedName name="IQ_TOTAL_REV_REIT">"c1307"</definedName>
    <definedName name="IQ_TOTAL_REV_SHARE">"c1912"</definedName>
    <definedName name="IQ_TOTAL_REV_UTI">"c1308"</definedName>
    <definedName name="IQ_TOTAL_REVENUE">"c1436"</definedName>
    <definedName name="IQ_TOTAL_RISK_BASED_CAPITAL_RATIO_FDIC">"c6747"</definedName>
    <definedName name="IQ_TOTAL_SECURITIES_FDIC">"c6306"</definedName>
    <definedName name="IQ_TOTAL_SPECIAL">"c1618"</definedName>
    <definedName name="IQ_TOTAL_ST_BORROW">"c1424"</definedName>
    <definedName name="IQ_TOTAL_SUB_DEBT">"c2528"</definedName>
    <definedName name="IQ_TOTAL_SUB_DEBT_EBITDA">"c2554"</definedName>
    <definedName name="IQ_TOTAL_SUB_DEBT_EBITDA_CAPEX">"c2555"</definedName>
    <definedName name="IQ_TOTAL_SUB_DEBT_PCT">"c2529"</definedName>
    <definedName name="IQ_TOTAL_SUBS">"c2119"</definedName>
    <definedName name="IQ_TOTAL_TIME_DEPOSITS_FDIC">"c6497"</definedName>
    <definedName name="IQ_TOTAL_TIME_SAVINGS_DEPOSITS_FDIC">"c6498"</definedName>
    <definedName name="IQ_TOTAL_UNUSED_COMMITMENTS_FDIC">"c6536"</definedName>
    <definedName name="IQ_TOTAL_UNUSUAL">"c1508"</definedName>
    <definedName name="IQ_TOTAL_UNUSUAL_BNK">"c5516"</definedName>
    <definedName name="IQ_TOTAL_UNUSUAL_BR">"c5517"</definedName>
    <definedName name="IQ_TOTAL_UNUSUAL_FIN">"c5518"</definedName>
    <definedName name="IQ_TOTAL_UNUSUAL_INS">"c5519"</definedName>
    <definedName name="IQ_TOTAL_UNUSUAL_RE">"c6286"</definedName>
    <definedName name="IQ_TOTAL_UNUSUAL_REIT">"c5520"</definedName>
    <definedName name="IQ_TOTAL_UNUSUAL_UTI">"c5521"</definedName>
    <definedName name="IQ_TOTAL_WARRANTS_BEG_OS">"c2719"</definedName>
    <definedName name="IQ_TOTAL_WARRANTS_CANCELLED">"c2722"</definedName>
    <definedName name="IQ_TOTAL_WARRANTS_END_OS">"c2723"</definedName>
    <definedName name="IQ_TOTAL_WARRANTS_EXERCISED">"c2721"</definedName>
    <definedName name="IQ_TOTAL_WARRANTS_ISSUED">"c2720"</definedName>
    <definedName name="IQ_TR_ACCT_METHOD">"c2363"</definedName>
    <definedName name="IQ_TR_ACQ_52_WK_HI_PCT">"c2348"</definedName>
    <definedName name="IQ_TR_ACQ_52_WK_LOW_PCT">"c2347"</definedName>
    <definedName name="IQ_TR_ACQ_CASH_ST_INVEST">"c2372"</definedName>
    <definedName name="IQ_TR_ACQ_CLOSEPRICE_1D">"c3027"</definedName>
    <definedName name="IQ_TR_ACQ_DILUT_EPS_EXCL">"c3028"</definedName>
    <definedName name="IQ_TR_ACQ_EARNING_CO">"c2379"</definedName>
    <definedName name="IQ_TR_ACQ_EBIT">"c2380"</definedName>
    <definedName name="IQ_TR_ACQ_EBIT_EQ_INC">"c3611"</definedName>
    <definedName name="IQ_TR_ACQ_EBITDA">"c2381"</definedName>
    <definedName name="IQ_TR_ACQ_EBITDA_EQ_INC">"c3610"</definedName>
    <definedName name="IQ_TR_ACQ_FILING_CURRENCY">"c3033"</definedName>
    <definedName name="IQ_TR_ACQ_FILINGDATE">"c3607"</definedName>
    <definedName name="IQ_TR_ACQ_MCAP_1DAY">"c2345"</definedName>
    <definedName name="IQ_TR_ACQ_MIN_INT">"c2374"</definedName>
    <definedName name="IQ_TR_ACQ_NET_DEBT">"c2373"</definedName>
    <definedName name="IQ_TR_ACQ_NI">"c2378"</definedName>
    <definedName name="IQ_TR_ACQ_PERIODDATE">"c3606"</definedName>
    <definedName name="IQ_TR_ACQ_PRICEDATE_1D">"c2346"</definedName>
    <definedName name="IQ_TR_ACQ_RETURN">"c2349"</definedName>
    <definedName name="IQ_TR_ACQ_STOCKYEARHIGH_1D">"c2343"</definedName>
    <definedName name="IQ_TR_ACQ_STOCKYEARLOW_1D">"c2344"</definedName>
    <definedName name="IQ_TR_ACQ_TOTAL_ASSETS">"c2371"</definedName>
    <definedName name="IQ_TR_ACQ_TOTAL_COMMON_EQ">"c2377"</definedName>
    <definedName name="IQ_TR_ACQ_TOTAL_DEBT">"c2376"</definedName>
    <definedName name="IQ_TR_ACQ_TOTAL_PREF">"c2375"</definedName>
    <definedName name="IQ_TR_ACQ_TOTAL_REV">"c2382"</definedName>
    <definedName name="IQ_TR_ADJ_SIZE">"c3024"</definedName>
    <definedName name="IQ_TR_ANN_DATE">"c2395"</definedName>
    <definedName name="IQ_TR_ANN_DATE_BL">"c2394"</definedName>
    <definedName name="IQ_TR_BID_DATE">"c2357"</definedName>
    <definedName name="IQ_TR_BLUESKY_FEES">"c2277"</definedName>
    <definedName name="IQ_TR_BUY_ACC_ADVISORS">"c3048"</definedName>
    <definedName name="IQ_TR_BUY_FIN_ADVISORS">"c3045"</definedName>
    <definedName name="IQ_TR_BUY_LEG_ADVISORS">"c2387"</definedName>
    <definedName name="IQ_TR_BUYER_ID">"c2404"</definedName>
    <definedName name="IQ_TR_BUYERNAME">"c2401"</definedName>
    <definedName name="IQ_TR_CANCELLED_DATE">"c2284"</definedName>
    <definedName name="IQ_TR_CASH_CONSID_PCT">"c2296"</definedName>
    <definedName name="IQ_TR_CASH_ST_INVEST">"c3025"</definedName>
    <definedName name="IQ_TR_CHANGE_CONTROL">"c2365"</definedName>
    <definedName name="IQ_TR_CLOSED_DATE">"c2283"</definedName>
    <definedName name="IQ_TR_CO_NET_PROCEEDS">"c2268"</definedName>
    <definedName name="IQ_TR_CO_NET_PROCEEDS_PCT">"c2270"</definedName>
    <definedName name="IQ_TR_COMMENTS">"c2383"</definedName>
    <definedName name="IQ_TR_CURRENCY">"c3016"</definedName>
    <definedName name="IQ_TR_DEAL_ATTITUDE">"c2364"</definedName>
    <definedName name="IQ_TR_DEAL_CONDITIONS">"c2367"</definedName>
    <definedName name="IQ_TR_DEAL_RESOLUTION">"c2391"</definedName>
    <definedName name="IQ_TR_DEAL_RESPONSES">"c2366"</definedName>
    <definedName name="IQ_TR_DEBT_CONSID_PCT">"c2299"</definedName>
    <definedName name="IQ_TR_DEF_AGRMT_DATE">"c2285"</definedName>
    <definedName name="IQ_TR_DISCLOSED_FEES_EXP">"c2288"</definedName>
    <definedName name="IQ_TR_EARNOUTS">"c3023"</definedName>
    <definedName name="IQ_TR_EXPIRED_DATE">"c2412"</definedName>
    <definedName name="IQ_TR_GROSS_OFFERING_AMT">"c2262"</definedName>
    <definedName name="IQ_TR_HYBRID_CONSID_PCT">"c2300"</definedName>
    <definedName name="IQ_TR_IMPLIED_EQ">"c3018"</definedName>
    <definedName name="IQ_TR_IMPLIED_EQ_BV">"c3019"</definedName>
    <definedName name="IQ_TR_IMPLIED_EQ_NI_LTM">"c3020"</definedName>
    <definedName name="IQ_TR_IMPLIED_EV">"c2301"</definedName>
    <definedName name="IQ_TR_IMPLIED_EV_BV">"c2306"</definedName>
    <definedName name="IQ_TR_IMPLIED_EV_EBIT">"c2302"</definedName>
    <definedName name="IQ_TR_IMPLIED_EV_EBITDA">"c2303"</definedName>
    <definedName name="IQ_TR_IMPLIED_EV_NI_LTM">"c2307"</definedName>
    <definedName name="IQ_TR_IMPLIED_EV_REV">"c2304"</definedName>
    <definedName name="IQ_TR_INIT_FILED_DATE">"c3495"</definedName>
    <definedName name="IQ_TR_LOI_DATE">"c2282"</definedName>
    <definedName name="IQ_TR_MAJ_MIN_STAKE">"c2389"</definedName>
    <definedName name="IQ_TR_NEGOTIATED_BUYBACK_PRICE">"c2414"</definedName>
    <definedName name="IQ_TR_NET_ASSUM_LIABILITIES">"c2308"</definedName>
    <definedName name="IQ_TR_NET_PROCEEDS">"c2267"</definedName>
    <definedName name="IQ_TR_OFFER_DATE">"c2265"</definedName>
    <definedName name="IQ_TR_OFFER_DATE_MA">"c3035"</definedName>
    <definedName name="IQ_TR_OFFER_PER_SHARE">"c3017"</definedName>
    <definedName name="IQ_TR_OPTIONS_CONSID_PCT">"c2311"</definedName>
    <definedName name="IQ_TR_OTHER_CONSID">"c3022"</definedName>
    <definedName name="IQ_TR_PCT_SOUGHT">"c2309"</definedName>
    <definedName name="IQ_TR_PFEATURES">"c2384"</definedName>
    <definedName name="IQ_TR_PIPE_CONV_PRICE_SHARE">"c2292"</definedName>
    <definedName name="IQ_TR_PIPE_CPN_PCT">"c2291"</definedName>
    <definedName name="IQ_TR_PIPE_NUMBER_SHARES">"c2293"</definedName>
    <definedName name="IQ_TR_PIPE_PPS">"c2290"</definedName>
    <definedName name="IQ_TR_POSTMONEY_VAL">"c2286"</definedName>
    <definedName name="IQ_TR_PREDEAL_SITUATION">"c2390"</definedName>
    <definedName name="IQ_TR_PREF_CONSID_PCT">"c2310"</definedName>
    <definedName name="IQ_TR_PREMONEY_VAL">"c2287"</definedName>
    <definedName name="IQ_TR_PRINTING_FEES">"c2276"</definedName>
    <definedName name="IQ_TR_PT_MONETARY_VALUES">"c2415"</definedName>
    <definedName name="IQ_TR_PT_NUMBER_SHARES">"c2417"</definedName>
    <definedName name="IQ_TR_PT_PCT_SHARES">"c2416"</definedName>
    <definedName name="IQ_TR_RATING_FEES">"c2275"</definedName>
    <definedName name="IQ_TR_REG_EFFECT_DATE">"c2264"</definedName>
    <definedName name="IQ_TR_REG_FILED_DATE">"c2263"</definedName>
    <definedName name="IQ_TR_RENEWAL_BUYBACK">"c2413"</definedName>
    <definedName name="IQ_TR_ROUND_NUMBER">"c2295"</definedName>
    <definedName name="IQ_TR_SEC_FEES">"c2274"</definedName>
    <definedName name="IQ_TR_SECURITY_TYPE_REG">"c2279"</definedName>
    <definedName name="IQ_TR_SELL_ACC_ADVISORS">"c3049"</definedName>
    <definedName name="IQ_TR_SELL_FIN_ADVISORS">"c3046"</definedName>
    <definedName name="IQ_TR_SELL_LEG_ADVISORS">"c2388"</definedName>
    <definedName name="IQ_TR_SELLER_ID">"c2406"</definedName>
    <definedName name="IQ_TR_SELLERNAME">"c2402"</definedName>
    <definedName name="IQ_TR_SFEATURES">"c2385"</definedName>
    <definedName name="IQ_TR_SH_NET_PROCEEDS">"c2269"</definedName>
    <definedName name="IQ_TR_SH_NET_PROCEEDS_PCT">"c2271"</definedName>
    <definedName name="IQ_TR_SPECIAL_COMMITTEE">"c2362"</definedName>
    <definedName name="IQ_TR_STATUS">"c2399"</definedName>
    <definedName name="IQ_TR_STOCK_CONSID_PCT">"c2312"</definedName>
    <definedName name="IQ_TR_SUSPENDED_DATE">"c2407"</definedName>
    <definedName name="IQ_TR_TARGET_52WKHI_PCT">"c2351"</definedName>
    <definedName name="IQ_TR_TARGET_52WKLOW_PCT">"c2350"</definedName>
    <definedName name="IQ_TR_TARGET_ACC_ADVISORS">"c3047"</definedName>
    <definedName name="IQ_TR_TARGET_CASH_ST_INVEST">"c2327"</definedName>
    <definedName name="IQ_TR_TARGET_CLOSEPRICE_1D">"c2352"</definedName>
    <definedName name="IQ_TR_TARGET_CLOSEPRICE_1M">"c2354"</definedName>
    <definedName name="IQ_TR_TARGET_CLOSEPRICE_1W">"c2353"</definedName>
    <definedName name="IQ_TR_TARGET_DILUT_EPS_EXCL">"c2324"</definedName>
    <definedName name="IQ_TR_TARGET_EARNING_CO">"c2332"</definedName>
    <definedName name="IQ_TR_TARGET_EBIT">"c2333"</definedName>
    <definedName name="IQ_TR_TARGET_EBIT_EQ_INC">"c3609"</definedName>
    <definedName name="IQ_TR_TARGET_EBITDA">"c2334"</definedName>
    <definedName name="IQ_TR_TARGET_EBITDA_EQ_INC">"c3608"</definedName>
    <definedName name="IQ_TR_TARGET_FILING_CURRENCY">"c3034"</definedName>
    <definedName name="IQ_TR_TARGET_FILINGDATE">"c3605"</definedName>
    <definedName name="IQ_TR_TARGET_FIN_ADVISORS">"c3044"</definedName>
    <definedName name="IQ_TR_TARGET_ID">"c2405"</definedName>
    <definedName name="IQ_TR_TARGET_LEG_ADVISORS">"c2386"</definedName>
    <definedName name="IQ_TR_TARGET_MARKETCAP">"c2342"</definedName>
    <definedName name="IQ_TR_TARGET_MIN_INT">"c2328"</definedName>
    <definedName name="IQ_TR_TARGET_NET_DEBT">"c2326"</definedName>
    <definedName name="IQ_TR_TARGET_NI">"c2331"</definedName>
    <definedName name="IQ_TR_TARGET_PERIODDATE">"c3604"</definedName>
    <definedName name="IQ_TR_TARGET_PRICEDATE_1D">"c2341"</definedName>
    <definedName name="IQ_TR_TARGET_RETURN">"c2355"</definedName>
    <definedName name="IQ_TR_TARGET_SEC_DETAIL">"c3021"</definedName>
    <definedName name="IQ_TR_TARGET_SEC_TI_ID">"c2368"</definedName>
    <definedName name="IQ_TR_TARGET_SEC_TYPE">"c2369"</definedName>
    <definedName name="IQ_TR_TARGET_SPD">"c2313"</definedName>
    <definedName name="IQ_TR_TARGET_SPD_PCT">"c2314"</definedName>
    <definedName name="IQ_TR_TARGET_STOCKPREMIUM_1D">"c2336"</definedName>
    <definedName name="IQ_TR_TARGET_STOCKPREMIUM_1M">"c2337"</definedName>
    <definedName name="IQ_TR_TARGET_STOCKPREMIUM_1W">"c2338"</definedName>
    <definedName name="IQ_TR_TARGET_STOCKYEARHIGH_1D">"c2339"</definedName>
    <definedName name="IQ_TR_TARGET_STOCKYEARLOW_1D">"c2340"</definedName>
    <definedName name="IQ_TR_TARGET_TOTAL_ASSETS">"c2325"</definedName>
    <definedName name="IQ_TR_TARGET_TOTAL_COMMON_EQ">"c2421"</definedName>
    <definedName name="IQ_TR_TARGET_TOTAL_DEBT">"c2330"</definedName>
    <definedName name="IQ_TR_TARGET_TOTAL_PREF">"c2329"</definedName>
    <definedName name="IQ_TR_TARGET_TOTAL_REV">"c2335"</definedName>
    <definedName name="IQ_TR_TARGETNAME">"c2403"</definedName>
    <definedName name="IQ_TR_TERM_FEE">"c2298"</definedName>
    <definedName name="IQ_TR_TERM_FEE_PCT">"c2297"</definedName>
    <definedName name="IQ_TR_TODATE">"c3036"</definedName>
    <definedName name="IQ_TR_TODATE_MONETARY_VALUE">"c2418"</definedName>
    <definedName name="IQ_TR_TODATE_NUMBER_SHARES">"c2420"</definedName>
    <definedName name="IQ_TR_TODATE_PCT_SHARES">"c2419"</definedName>
    <definedName name="IQ_TR_TOTAL_ACCT_FEES">"c2273"</definedName>
    <definedName name="IQ_TR_TOTAL_CASH">"c2315"</definedName>
    <definedName name="IQ_TR_TOTAL_CONSID_SH">"c2316"</definedName>
    <definedName name="IQ_TR_TOTAL_DEBT">"c2317"</definedName>
    <definedName name="IQ_TR_TOTAL_GROSS_TV">"c2318"</definedName>
    <definedName name="IQ_TR_TOTAL_HYBRID">"c2319"</definedName>
    <definedName name="IQ_TR_TOTAL_LEGAL_FEES">"c2272"</definedName>
    <definedName name="IQ_TR_TOTAL_NET_TV">"c2320"</definedName>
    <definedName name="IQ_TR_TOTAL_NEWMONEY">"c2289"</definedName>
    <definedName name="IQ_TR_TOTAL_OPTIONS">"c2322"</definedName>
    <definedName name="IQ_TR_TOTAL_OPTIONS_BUYER">"c3026"</definedName>
    <definedName name="IQ_TR_TOTAL_PREFERRED">"c2321"</definedName>
    <definedName name="IQ_TR_TOTAL_REG_AMT">"c2261"</definedName>
    <definedName name="IQ_TR_TOTAL_STOCK">"c2323"</definedName>
    <definedName name="IQ_TR_TOTAL_TAKEDOWNS">"c2278"</definedName>
    <definedName name="IQ_TR_TOTAL_UW_COMP">"c2280"</definedName>
    <definedName name="IQ_TR_TOTALVALUE">"c2400"</definedName>
    <definedName name="IQ_TR_TRANSACTION_TYPE">"c2398"</definedName>
    <definedName name="IQ_TR_WITHDRAWN_DTE">"c2266"</definedName>
    <definedName name="IQ_TRADE_AR">"c1345"</definedName>
    <definedName name="IQ_TRADE_PRINCIPAL">"c1309"</definedName>
    <definedName name="IQ_TRADING_ACCOUNT_GAINS_FEES_FDIC">"c6573"</definedName>
    <definedName name="IQ_TRADING_ASSETS">"c1310"</definedName>
    <definedName name="IQ_TRADING_ASSETS_FDIC">"c6328"</definedName>
    <definedName name="IQ_TRADING_CURRENCY">"c2212"</definedName>
    <definedName name="IQ_TRADING_LIABILITIES_FDIC">"c6344"</definedName>
    <definedName name="IQ_TRANSACTION_ACCOUNTS_FDIC">"c6544"</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"c6276"</definedName>
    <definedName name="IQ_TREASURY_OTHER_EQUITY_REIT">"c1317"</definedName>
    <definedName name="IQ_TREASURY_OTHER_EQUITY_UTI">"c1318"</definedName>
    <definedName name="IQ_TREASURY_STOCK">"c1438"</definedName>
    <definedName name="IQ_TREASURY_STOCK_TRANSACTIONS_FDIC">"c6501"</definedName>
    <definedName name="IQ_TRUST_INC">"c1319"</definedName>
    <definedName name="IQ_TRUST_PREF">"c1320"</definedName>
    <definedName name="IQ_TRUST_PREFERRED">"c3029"</definedName>
    <definedName name="IQ_TRUST_PREFERRED_PCT">"c3030"</definedName>
    <definedName name="IQ_TWELVE_MONTHS_FIXED_AND_FLOATING_FDIC">"c6420"</definedName>
    <definedName name="IQ_TWELVE_MONTHS_MORTGAGE_PASS_THROUGHS_FDIC">"c6412"</definedName>
    <definedName name="IQ_UFCF_10YR_ANN_CAGR">"c6179"</definedName>
    <definedName name="IQ_UFCF_10YR_ANN_GROWTH">"c1948"</definedName>
    <definedName name="IQ_UFCF_1YR_ANN_GROWTH">"c1943"</definedName>
    <definedName name="IQ_UFCF_2YR_ANN_CAGR">"c6175"</definedName>
    <definedName name="IQ_UFCF_2YR_ANN_GROWTH">"c1944"</definedName>
    <definedName name="IQ_UFCF_3YR_ANN_CAGR">"c6176"</definedName>
    <definedName name="IQ_UFCF_3YR_ANN_GROWTH">"c1945"</definedName>
    <definedName name="IQ_UFCF_5YR_ANN_CAGR">"c6177"</definedName>
    <definedName name="IQ_UFCF_5YR_ANN_GROWTH">"c1946"</definedName>
    <definedName name="IQ_UFCF_7YR_ANN_CAGR">"c6178"</definedName>
    <definedName name="IQ_UFCF_7YR_ANN_GROWTH">"c1947"</definedName>
    <definedName name="IQ_UFCF_MARGIN">"c1962"</definedName>
    <definedName name="IQ_ULT_PARENT">"c3037"</definedName>
    <definedName name="IQ_ULT_PARENT_CIQID">"c3039"</definedName>
    <definedName name="IQ_ULT_PARENT_TICKER">"c3038"</definedName>
    <definedName name="IQ_UNAMORT_DISC">"c2513"</definedName>
    <definedName name="IQ_UNAMORT_DISC_PCT">"c2514"</definedName>
    <definedName name="IQ_UNAMORT_PREMIUM">"c2511"</definedName>
    <definedName name="IQ_UNAMORT_PREMIUM_PCT">"c2512"</definedName>
    <definedName name="IQ_UNDIVIDED_PROFITS_FDIC">"c6352"</definedName>
    <definedName name="IQ_UNDRAWN_CP">"c2518"</definedName>
    <definedName name="IQ_UNDRAWN_CREDIT">"c3032"</definedName>
    <definedName name="IQ_UNDRAWN_RC">"c2517"</definedName>
    <definedName name="IQ_UNDRAWN_TL">"c2519"</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"c6277"</definedName>
    <definedName name="IQ_UNEARN_REV_CURRENT_REIT">"c1327"</definedName>
    <definedName name="IQ_UNEARN_REV_CURRENT_UTI">"c1328"</definedName>
    <definedName name="IQ_UNEARN_REV_LT">"c1329"</definedName>
    <definedName name="IQ_UNEARNED_INCOME_FDIC">"c6324"</definedName>
    <definedName name="IQ_UNEARNED_INCOME_FOREIGN_FDIC">"c6385"</definedName>
    <definedName name="IQ_UNLEVERED_FCF">"c1908"</definedName>
    <definedName name="IQ_UNPAID_CLAIMS">"c1330"</definedName>
    <definedName name="IQ_UNPROFITABLE_INSTITUTIONS_FDIC">"c6722"</definedName>
    <definedName name="IQ_UNREALIZED_GAIN">"c1619"</definedName>
    <definedName name="IQ_UNSECURED_DEBT">"c2548"</definedName>
    <definedName name="IQ_UNSECURED_DEBT_PCT">"c2549"</definedName>
    <definedName name="IQ_UNUSED_LOAN_COMMITMENTS_FDIC">"c6368"</definedName>
    <definedName name="IQ_UNUSUAL_EXP">"c1456"</definedName>
    <definedName name="IQ_US_BRANCHES_FOREIGN_BANK_LOANS_FDIC">"c6435"</definedName>
    <definedName name="IQ_US_BRANCHES_FOREIGN_BANKS_FDIC">"c6390"</definedName>
    <definedName name="IQ_US_GAAP">"c1331"</definedName>
    <definedName name="IQ_US_GAAP_BASIC_EPS_EXCL">"c2984"</definedName>
    <definedName name="IQ_US_GAAP_BASIC_EPS_INCL">"c2982"</definedName>
    <definedName name="IQ_US_GAAP_BASIC_WEIGHT">"c2980"</definedName>
    <definedName name="IQ_US_GAAP_CA_ADJ">"c2925"</definedName>
    <definedName name="IQ_US_GAAP_CASH_FINAN">"c2945"</definedName>
    <definedName name="IQ_US_GAAP_CASH_FINAN_ADJ">"c2941"</definedName>
    <definedName name="IQ_US_GAAP_CASH_INVEST">"c2944"</definedName>
    <definedName name="IQ_US_GAAP_CASH_INVEST_ADJ">"c2940"</definedName>
    <definedName name="IQ_US_GAAP_CASH_OPER">"c2943"</definedName>
    <definedName name="IQ_US_GAAP_CASH_OPER_ADJ">"c2939"</definedName>
    <definedName name="IQ_US_GAAP_CL_ADJ">"c2927"</definedName>
    <definedName name="IQ_US_GAAP_COST_REV_ADJ">"c2951"</definedName>
    <definedName name="IQ_US_GAAP_DILUT_EPS_EXCL">"c2985"</definedName>
    <definedName name="IQ_US_GAAP_DILUT_EPS_INCL">"c2983"</definedName>
    <definedName name="IQ_US_GAAP_DILUT_NI">"c2979"</definedName>
    <definedName name="IQ_US_GAAP_DILUT_WEIGHT">"c2981"</definedName>
    <definedName name="IQ_US_GAAP_DO_ADJ">"c2959"</definedName>
    <definedName name="IQ_US_GAAP_EXTRA_ACC_ITEMS_ADJ">"c2958"</definedName>
    <definedName name="IQ_US_GAAP_INC_TAX_ADJ">"c2961"</definedName>
    <definedName name="IQ_US_GAAP_INTEREST_EXP_ADJ">"c2957"</definedName>
    <definedName name="IQ_US_GAAP_LIAB_LT_ADJ">"c2928"</definedName>
    <definedName name="IQ_US_GAAP_LIAB_TOTAL_LIAB">"c2933"</definedName>
    <definedName name="IQ_US_GAAP_MINORITY_INTEREST_IS_ADJ">"c2960"</definedName>
    <definedName name="IQ_US_GAAP_NCA_ADJ">"c2926"</definedName>
    <definedName name="IQ_US_GAAP_NET_CHANGE">"c2946"</definedName>
    <definedName name="IQ_US_GAAP_NET_CHANGE_ADJ">"c2942"</definedName>
    <definedName name="IQ_US_GAAP_NI">"c2976"</definedName>
    <definedName name="IQ_US_GAAP_NI_ADJ">"c2963"</definedName>
    <definedName name="IQ_US_GAAP_NI_AVAIL_INCL">"c2978"</definedName>
    <definedName name="IQ_US_GAAP_OTHER_ADJ_ADJ">"c2962"</definedName>
    <definedName name="IQ_US_GAAP_OTHER_NON_OPER_ADJ">"c2955"</definedName>
    <definedName name="IQ_US_GAAP_OTHER_OPER_ADJ">"c2954"</definedName>
    <definedName name="IQ_US_GAAP_RD_ADJ">"c2953"</definedName>
    <definedName name="IQ_US_GAAP_SGA_ADJ">"c2952"</definedName>
    <definedName name="IQ_US_GAAP_TOTAL_ASSETS">"c2931"</definedName>
    <definedName name="IQ_US_GAAP_TOTAL_EQUITY">"c2934"</definedName>
    <definedName name="IQ_US_GAAP_TOTAL_EQUITY_ADJ">"c2929"</definedName>
    <definedName name="IQ_US_GAAP_TOTAL_REV_ADJ">"c2950"</definedName>
    <definedName name="IQ_US_GAAP_TOTAL_UNUSUAL_ADJ">"c2956"</definedName>
    <definedName name="IQ_US_GOV_AGENCIES_FDIC">"c6395"</definedName>
    <definedName name="IQ_US_GOV_DEPOSITS_FDIC">"c6483"</definedName>
    <definedName name="IQ_US_GOV_ENTERPRISES_FDIC">"c6396"</definedName>
    <definedName name="IQ_US_GOV_NONCURRENT_LOANS_TOTAL_NONCURRENT_FDIC">"c6779"</definedName>
    <definedName name="IQ_US_GOV_NONTRANSACTION_ACCOUNTS_FDIC">"c6546"</definedName>
    <definedName name="IQ_US_GOV_OBLIGATIONS_FDIC">"c6299"</definedName>
    <definedName name="IQ_US_GOV_SECURITIES_FDIC">"c6297"</definedName>
    <definedName name="IQ_US_GOV_TOTAL_DEPOSITS_FDIC">"c6472"</definedName>
    <definedName name="IQ_US_GOV_TRANSACTION_ACCOUNTS_FDIC">"c6538"</definedName>
    <definedName name="IQ_US_TREASURY_SECURITIES_FDIC">"c6298"</definedName>
    <definedName name="IQ_UTIL_PPE_NET">"c1620"</definedName>
    <definedName name="IQ_UTIL_REV">"c2091"</definedName>
    <definedName name="IQ_UV_PENSION_LIAB">"c1332"</definedName>
    <definedName name="IQ_VALUATION_ALLOWANCES_FDIC">"c6400"</definedName>
    <definedName name="IQ_VALUE_TRADED">"c1519"</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C_REVENUE_FDIC">"c6667"</definedName>
    <definedName name="IQ_VOL_LAST_3MTH">"c1525"</definedName>
    <definedName name="IQ_VOL_LAST_6MTH">"c1526"</definedName>
    <definedName name="IQ_VOL_LAST_MTH">"c1524"</definedName>
    <definedName name="IQ_VOL_LAST_WK">"c1523"</definedName>
    <definedName name="IQ_VOL_LAST_YR">"c1527"</definedName>
    <definedName name="IQ_VOLATILE_LIABILITIES_FDIC">"c6364"</definedName>
    <definedName name="IQ_VOLUME">"c1333"</definedName>
    <definedName name="IQ_WARRANTS_BEG_OS">"c2698"</definedName>
    <definedName name="IQ_WARRANTS_CANCELLED">"c2701"</definedName>
    <definedName name="IQ_WARRANTS_END_OS">"c2702"</definedName>
    <definedName name="IQ_WARRANTS_EXERCISED">"c2700"</definedName>
    <definedName name="IQ_WARRANTS_ISSUED">"c2699"</definedName>
    <definedName name="IQ_WARRANTS_STRIKE_PRICE_ISSUED">"c2704"</definedName>
    <definedName name="IQ_WARRANTS_STRIKE_PRICE_OS">"c2703"</definedName>
    <definedName name="IQ_WEEK">50000</definedName>
    <definedName name="IQ_WEIGHTED_AVG_PRICE">"c1334"</definedName>
    <definedName name="IQ_WIP_INV">"c1335"</definedName>
    <definedName name="IQ_WORKING_CAP">"c3494"</definedName>
    <definedName name="IQ_WORKMEN_WRITTEN">"c1336"</definedName>
    <definedName name="IQ_WRITTEN_OPTION_CONTRACTS_FDIC">"c6509"</definedName>
    <definedName name="IQ_WRITTEN_OPTION_CONTRACTS_FX_RISK_FDIC">"c6514"</definedName>
    <definedName name="IQ_WRITTEN_OPTION_CONTRACTS_NON_FX_IR_FDIC">"c6519"</definedName>
    <definedName name="IQ_XDIV_DATE">"c2203"</definedName>
    <definedName name="IQ_YEAR_FOUNDED">"c6793"</definedName>
    <definedName name="IQ_YEARHIGH">"c1337"</definedName>
    <definedName name="IQ_YEARHIGH_DATE">"c2250"</definedName>
    <definedName name="IQ_YEARLOW">"c1338"</definedName>
    <definedName name="IQ_YEARLOW_DATE">"c2251"</definedName>
    <definedName name="IQ_YTD">3000</definedName>
    <definedName name="IQ_YTDMONTH">130000</definedName>
    <definedName name="IQ_YTW">"c2163"</definedName>
    <definedName name="IQ_YTW_DATE">"c2164"</definedName>
    <definedName name="IQ_YTW_DATE_TYPE">"c2165"</definedName>
    <definedName name="IQ_Z_SCORE">"c1339"</definedName>
    <definedName name="iyiuyi">{#N/A,#N/A,FALSE,"UNIT";#N/A,#N/A,FALSE,"UNIT";#N/A,#N/A,FALSE,"계정"}</definedName>
    <definedName name="jbdf">{"page1",#N/A,FALSE,"Model";"page2",#N/A,FALSE,"Model";"page3",#N/A,FALSE,"Model";"page4",#N/A,FALSE,"Model";"page5",#N/A,FALSE,"Model";"page6",#N/A,FALSE,"Model";"page7",#N/A,FALSE,"Model";"page8",#N/A,FALSE,"Model";"page9",#N/A,FALSE,"Model";"page10",#N/A,FALSE,"Model";"page11",#N/A,FALSE,"Model";"page12",#N/A,FALSE,"Model";"page13",#N/A,FALSE,"Model"}</definedName>
    <definedName name="jdabn">{"page1",#N/A,FALSE,"Model";"page2",#N/A,FALSE,"Model";"page3",#N/A,FALSE,"Model";"page4",#N/A,FALSE,"Model";"page5",#N/A,FALSE,"Model";"page6",#N/A,FALSE,"Model";"page7",#N/A,FALSE,"Model";"page8",#N/A,FALSE,"Model";"page9",#N/A,FALSE,"Model";"page10",#N/A,FALSE,"Model";"page11",#N/A,FALSE,"Model";"page12",#N/A,FALSE,"Model";"page13",#N/A,FALSE,"Model"}</definedName>
    <definedName name="jdfnhb">{"page1",#N/A,FALSE,"Model";"page2",#N/A,FALSE,"Model";"page3",#N/A,FALSE,"Model";"page4",#N/A,FALSE,"Model";"page5",#N/A,FALSE,"Model";"page6",#N/A,FALSE,"Model";"page7",#N/A,FALSE,"Model";"page8",#N/A,FALSE,"Model";"page9",#N/A,FALSE,"Model";"page10",#N/A,FALSE,"Model";"page11",#N/A,FALSE,"Model";"page12",#N/A,FALSE,"Model";"page13",#N/A,FALSE,"Model"}</definedName>
    <definedName name="jdvb">{"page1",#N/A,FALSE,"Model";"page2",#N/A,FALSE,"Model";"page3",#N/A,FALSE,"Model";"page4",#N/A,FALSE,"Model";"page5",#N/A,FALSE,"Model";"page6",#N/A,FALSE,"Model";"page7",#N/A,FALSE,"Model";"page8",#N/A,FALSE,"Model";"page9",#N/A,FALSE,"Model";"page10",#N/A,FALSE,"Model";"page11",#N/A,FALSE,"Model";"page12",#N/A,FALSE,"Model";"page13",#N/A,FALSE,"Model"}</definedName>
    <definedName name="jfdnb">{"page1",#N/A,FALSE,"Model";"page2",#N/A,FALSE,"Model";"page3",#N/A,FALSE,"Model";"page4",#N/A,FALSE,"Model";"page5",#N/A,FALSE,"Model";"page6",#N/A,FALSE,"Model";"page7",#N/A,FALSE,"Model";"page8",#N/A,FALSE,"Model";"page9",#N/A,FALSE,"Model";"page10",#N/A,FALSE,"Model";"page11",#N/A,FALSE,"Model";"page12",#N/A,FALSE,"Model";"page13",#N/A,FALSE,"Model"}</definedName>
    <definedName name="jfvb">{"page1",#N/A,FALSE,"Model";"page2",#N/A,FALSE,"Model";"page3",#N/A,FALSE,"Model";"page4",#N/A,FALSE,"Model";"page5",#N/A,FALSE,"Model";"page6",#N/A,FALSE,"Model";"page7",#N/A,FALSE,"Model";"page8",#N/A,FALSE,"Model";"page9",#N/A,FALSE,"Model";"page10",#N/A,FALSE,"Model";"page11",#N/A,FALSE,"Model";"page12",#N/A,FALSE,"Model";"page13",#N/A,FALSE,"Model"}</definedName>
    <definedName name="JGHJ">{#N/A,#N/A,FALSE,"단축1";#N/A,#N/A,FALSE,"단축2";#N/A,#N/A,FALSE,"단축3";#N/A,#N/A,FALSE,"장축";#N/A,#N/A,FALSE,"4WD"}</definedName>
    <definedName name="JJJ">{#N/A,#N/A,FALSE,"자금소요예측기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JM">{#N/A,#N/A,FALSE,"단축1";#N/A,#N/A,FALSE,"단축2";#N/A,#N/A,FALSE,"단축3";#N/A,#N/A,FALSE,"장축";#N/A,#N/A,FALSE,"4WD"}</definedName>
    <definedName name="jsnb">{"page1",#N/A,FALSE,"Model";"page2",#N/A,FALSE,"Model";"page3",#N/A,FALSE,"Model";"page4",#N/A,FALSE,"Model";"page5",#N/A,FALSE,"Model";"page6",#N/A,FALSE,"Model";"page7",#N/A,FALSE,"Model";"page8",#N/A,FALSE,"Model";"page9",#N/A,FALSE,"Model";"page10",#N/A,FALSE,"Model";"page11",#N/A,FALSE,"Model";"page12",#N/A,FALSE,"Model";"page13",#N/A,FALSE,"Model"}</definedName>
    <definedName name="JWG">{#N/A,#N/A,FALSE,"단축1";#N/A,#N/A,FALSE,"단축2";#N/A,#N/A,FALSE,"단축3";#N/A,#N/A,FALSE,"장축";#N/A,#N/A,FALSE,"4WD"}</definedName>
    <definedName name="kajdbv">{"page1",#N/A,FALSE,"Model";"page2",#N/A,FALSE,"Model";"page3",#N/A,FALSE,"Model";"page4",#N/A,FALSE,"Model";"page5",#N/A,FALSE,"Model";"page6",#N/A,FALSE,"Model";"page7",#N/A,FALSE,"Model";"page8",#N/A,FALSE,"Model";"page9",#N/A,FALSE,"Model";"page10",#N/A,FALSE,"Model";"page11",#N/A,FALSE,"Model";"page12",#N/A,FALSE,"Model";"page13",#N/A,FALSE,"Model"}</definedName>
    <definedName name="kame">{#N/A,#N/A,FALSE,"손익표지";#N/A,#N/A,FALSE,"손익계산";#N/A,#N/A,FALSE,"일반관리비";#N/A,#N/A,FALSE,"영업외수익";#N/A,#N/A,FALSE,"영업외비용";#N/A,#N/A,FALSE,"매출액";#N/A,#N/A,FALSE,"요약손익";#N/A,#N/A,FALSE,"요약대차";#N/A,#N/A,FALSE,"매출채권현황";#N/A,#N/A,FALSE,"매출채권명세"}</definedName>
    <definedName name="kdsjnb">{"page1",#N/A,FALSE,"Model";"page2",#N/A,FALSE,"Model";"page3",#N/A,FALSE,"Model";"page4",#N/A,FALSE,"Model";"page5",#N/A,FALSE,"Model";"page6",#N/A,FALSE,"Model";"page7",#N/A,FALSE,"Model";"page8",#N/A,FALSE,"Model";"page9",#N/A,FALSE,"Model";"page10",#N/A,FALSE,"Model";"page11",#N/A,FALSE,"Model";"page12",#N/A,FALSE,"Model";"page13",#N/A,FALSE,"Model"}</definedName>
    <definedName name="keajhvbr">{"page1",#N/A,FALSE,"Model";"page2",#N/A,FALSE,"Model";"page3",#N/A,FALSE,"Model";"page4",#N/A,FALSE,"Model";"page5",#N/A,FALSE,"Model";"page6",#N/A,FALSE,"Model";"page7",#N/A,FALSE,"Model";"page8",#N/A,FALSE,"Model";"page9",#N/A,FALSE,"Model";"page10",#N/A,FALSE,"Model";"page11",#N/A,FALSE,"Model";"page12",#N/A,FALSE,"Model";"page13",#N/A,FALSE,"Model"}</definedName>
    <definedName name="key">#REF!</definedName>
    <definedName name="keyrbf">{"page1",#N/A,FALSE,"Model";"page2",#N/A,FALSE,"Model";"page3",#N/A,FALSE,"Model";"page4",#N/A,FALSE,"Model";"page5",#N/A,FALSE,"Model";"page6",#N/A,FALSE,"Model";"page7",#N/A,FALSE,"Model";"page8",#N/A,FALSE,"Model";"page9",#N/A,FALSE,"Model";"page10",#N/A,FALSE,"Model";"page11",#N/A,FALSE,"Model";"page12",#N/A,FALSE,"Model";"page13",#N/A,FALSE,"Model"}</definedName>
    <definedName name="KFD">{#N/A,#N/A,FALSE,"단축1";#N/A,#N/A,FALSE,"단축2";#N/A,#N/A,FALSE,"단축3";#N/A,#N/A,FALSE,"장축";#N/A,#N/A,FALSE,"4WD"}</definedName>
    <definedName name="kjadbv">{"page1",#N/A,FALSE,"Model";"page2",#N/A,FALSE,"Model";"page3",#N/A,FALSE,"Model";"page4",#N/A,FALSE,"Model";"page5",#N/A,FALSE,"Model";"page6",#N/A,FALSE,"Model";"page7",#N/A,FALSE,"Model";"page8",#N/A,FALSE,"Model";"page9",#N/A,FALSE,"Model";"page10",#N/A,FALSE,"Model";"page11",#N/A,FALSE,"Model";"page12",#N/A,FALSE,"Model";"page13",#N/A,FALSE,"Model"}</definedName>
    <definedName name="kjdafnb">{"page1",#N/A,FALSE,"Model";"page2",#N/A,FALSE,"Model";"page3",#N/A,FALSE,"Model";"page4",#N/A,FALSE,"Model";"page5",#N/A,FALSE,"Model";"page6",#N/A,FALSE,"Model";"page7",#N/A,FALSE,"Model";"page8",#N/A,FALSE,"Model";"page9",#N/A,FALSE,"Model";"page10",#N/A,FALSE,"Model";"page11",#N/A,FALSE,"Model";"page12",#N/A,FALSE,"Model";"page13",#N/A,FALSE,"Model"}</definedName>
    <definedName name="kjdnb">{"page1",#N/A,FALSE,"Model";"page2",#N/A,FALSE,"Model";"page3",#N/A,FALSE,"Model";"page4",#N/A,FALSE,"Model";"page5",#N/A,FALSE,"Model";"page6",#N/A,FALSE,"Model";"page7",#N/A,FALSE,"Model";"page8",#N/A,FALSE,"Model";"page9",#N/A,FALSE,"Model";"page10",#N/A,FALSE,"Model";"page11",#N/A,FALSE,"Model";"page12",#N/A,FALSE,"Model";"page13",#N/A,FALSE,"Model"}</definedName>
    <definedName name="kjfd">{"page1",#N/A,FALSE,"Model";"page2",#N/A,FALSE,"Model";"page3",#N/A,FALSE,"Model";"page4",#N/A,FALSE,"Model";"page5",#N/A,FALSE,"Model";"page6",#N/A,FALSE,"Model";"page7",#N/A,FALSE,"Model";"page8",#N/A,FALSE,"Model";"page9",#N/A,FALSE,"Model";"page10",#N/A,FALSE,"Model";"page11",#N/A,FALSE,"Model";"page12",#N/A,FALSE,"Model";"page13",#N/A,FALSE,"Model"}</definedName>
    <definedName name="KJHDFKS">{"'OPEN'G압출'!$A$4:$P$34"}</definedName>
    <definedName name="KKIK">{#N/A,#N/A,FALSE,"자금소요예측기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L">#REF!</definedName>
    <definedName name="KORANDO">{#N/A,#N/A,FALSE,"인원";#N/A,#N/A,FALSE,"비용2";#N/A,#N/A,FALSE,"비용1";#N/A,#N/A,FALSE,"비용";#N/A,#N/A,FALSE,"보증2";#N/A,#N/A,FALSE,"보증1";#N/A,#N/A,FALSE,"보증";#N/A,#N/A,FALSE,"손익1";#N/A,#N/A,FALSE,"손익";#N/A,#N/A,FALSE,"부서별매출";#N/A,#N/A,FALSE,"매출"}</definedName>
    <definedName name="kpi">{#N/A,#N/A,FALSE,"인원";#N/A,#N/A,FALSE,"비용2";#N/A,#N/A,FALSE,"비용1";#N/A,#N/A,FALSE,"비용";#N/A,#N/A,FALSE,"보증2";#N/A,#N/A,FALSE,"보증1";#N/A,#N/A,FALSE,"보증";#N/A,#N/A,FALSE,"손익1";#N/A,#N/A,FALSE,"손익";#N/A,#N/A,FALSE,"부서별매출";#N/A,#N/A,FALSE,"매출"}</definedName>
    <definedName name="krenb">{"page1",#N/A,FALSE,"Model";"page2",#N/A,FALSE,"Model";"page3",#N/A,FALSE,"Model";"page4",#N/A,FALSE,"Model";"page5",#N/A,FALSE,"Model";"page6",#N/A,FALSE,"Model";"page7",#N/A,FALSE,"Model";"page8",#N/A,FALSE,"Model";"page9",#N/A,FALSE,"Model";"page10",#N/A,FALSE,"Model";"page11",#N/A,FALSE,"Model";"page12",#N/A,FALSE,"Model";"page13",#N/A,FALSE,"Model"}</definedName>
    <definedName name="KTY">{#N/A,#N/A,FALSE,"단축1";#N/A,#N/A,FALSE,"단축2";#N/A,#N/A,FALSE,"단축3";#N/A,#N/A,FALSE,"장축";#N/A,#N/A,FALSE,"4WD"}</definedName>
    <definedName name="kujoiu">{#N/A,#N/A,FALSE,"UNIT";#N/A,#N/A,FALSE,"UNIT";#N/A,#N/A,FALSE,"계정"}</definedName>
    <definedName name="laebgr">{"page1",#N/A,FALSE,"Model";"page2",#N/A,FALSE,"Model";"page3",#N/A,FALSE,"Model";"page4",#N/A,FALSE,"Model";"page5",#N/A,FALSE,"Model";"page6",#N/A,FALSE,"Model";"page7",#N/A,FALSE,"Model";"page8",#N/A,FALSE,"Model";"page9",#N/A,FALSE,"Model";"page10",#N/A,FALSE,"Model";"page11",#N/A,FALSE,"Model";"page12",#N/A,FALSE,"Model";"page13",#N/A,FALSE,"Model"}</definedName>
    <definedName name="laevb">{"page1",#N/A,FALSE,"Model";"page2",#N/A,FALSE,"Model";"page3",#N/A,FALSE,"Model";"page4",#N/A,FALSE,"Model";"page5",#N/A,FALSE,"Model";"page6",#N/A,FALSE,"Model";"page7",#N/A,FALSE,"Model";"page8",#N/A,FALSE,"Model";"page9",#N/A,FALSE,"Model";"page10",#N/A,FALSE,"Model";"page11",#N/A,FALSE,"Model";"page12",#N/A,FALSE,"Model";"page13",#N/A,FALSE,"Model"}</definedName>
    <definedName name="lakdbjrvhe">{"page1",#N/A,FALSE,"Model";"page2",#N/A,FALSE,"Model";"page3",#N/A,FALSE,"Model";"page4",#N/A,FALSE,"Model";"page5",#N/A,FALSE,"Model";"page6",#N/A,FALSE,"Model";"page7",#N/A,FALSE,"Model";"page8",#N/A,FALSE,"Model";"page9",#N/A,FALSE,"Model";"page10",#N/A,FALSE,"Model";"page11",#N/A,FALSE,"Model";"page12",#N/A,FALSE,"Model";"page13",#N/A,FALSE,"Model"}</definedName>
    <definedName name="LBJ">{#N/A,#N/A,FALSE,"자금소요예측기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darhgeahg">{"page1",#N/A,FALSE,"Model";"page2",#N/A,FALSE,"Model";"page3",#N/A,FALSE,"Model";"page4",#N/A,FALSE,"Model";"page5",#N/A,FALSE,"Model";"page6",#N/A,FALSE,"Model";"page7",#N/A,FALSE,"Model";"page8",#N/A,FALSE,"Model";"page9",#N/A,FALSE,"Model";"page10",#N/A,FALSE,"Model";"page11",#N/A,FALSE,"Model";"page12",#N/A,FALSE,"Model";"page13",#N/A,FALSE,"Model"}</definedName>
    <definedName name="ldkjnb">{"page1",#N/A,FALSE,"Model";"page2",#N/A,FALSE,"Model";"page3",#N/A,FALSE,"Model";"page4",#N/A,FALSE,"Model";"page5",#N/A,FALSE,"Model";"page6",#N/A,FALSE,"Model";"page7",#N/A,FALSE,"Model";"page8",#N/A,FALSE,"Model";"page9",#N/A,FALSE,"Model";"page10",#N/A,FALSE,"Model";"page11",#N/A,FALSE,"Model";"page12",#N/A,FALSE,"Model";"page13",#N/A,FALSE,"Model"}</definedName>
    <definedName name="learvb">{"page1",#N/A,FALSE,"Model";"page2",#N/A,FALSE,"Model";"page3",#N/A,FALSE,"Model";"page4",#N/A,FALSE,"Model";"page5",#N/A,FALSE,"Model";"page6",#N/A,FALSE,"Model";"page7",#N/A,FALSE,"Model";"page8",#N/A,FALSE,"Model";"page9",#N/A,FALSE,"Model";"page10",#N/A,FALSE,"Model";"page11",#N/A,FALSE,"Model";"page12",#N/A,FALSE,"Model";"page13",#N/A,FALSE,"Model"}</definedName>
    <definedName name="leauir">{"page1",#N/A,FALSE,"Model";"page2",#N/A,FALSE,"Model";"page3",#N/A,FALSE,"Model";"page4",#N/A,FALSE,"Model";"page5",#N/A,FALSE,"Model";"page6",#N/A,FALSE,"Model";"page7",#N/A,FALSE,"Model";"page8",#N/A,FALSE,"Model";"page9",#N/A,FALSE,"Model";"page10",#N/A,FALSE,"Model";"page11",#N/A,FALSE,"Model";"page12",#N/A,FALSE,"Model";"page13",#N/A,FALSE,"Model"}</definedName>
    <definedName name="LINEUP">{#N/A,#N/A,TRUE,"매출진척-1";#N/A,#N/A,TRUE,"매출진척-2";#N/A,#N/A,TRUE,"제품실적";#N/A,#N/A,TRUE,"RAC";#N/A,#N/A,TRUE,"PAC ";#N/A,#N/A,TRUE,"재고현황";#N/A,#N/A,TRUE,"공지사항"}</definedName>
    <definedName name="liureag">{"page1",#N/A,FALSE,"Model";"page2",#N/A,FALSE,"Model";"page3",#N/A,FALSE,"Model";"page4",#N/A,FALSE,"Model";"page5",#N/A,FALSE,"Model";"page6",#N/A,FALSE,"Model";"page7",#N/A,FALSE,"Model";"page8",#N/A,FALSE,"Model";"page9",#N/A,FALSE,"Model";"page10",#N/A,FALSE,"Model";"page11",#N/A,FALSE,"Model";"page12",#N/A,FALSE,"Model";"page13",#N/A,FALSE,"Model"}</definedName>
    <definedName name="ljnbd">{"page1",#N/A,FALSE,"Model";"page2",#N/A,FALSE,"Model";"page3",#N/A,FALSE,"Model";"page4",#N/A,FALSE,"Model";"page5",#N/A,FALSE,"Model";"page6",#N/A,FALSE,"Model";"page7",#N/A,FALSE,"Model";"page8",#N/A,FALSE,"Model";"page9",#N/A,FALSE,"Model";"page10",#N/A,FALSE,"Model";"page11",#N/A,FALSE,"Model";"page12",#N/A,FALSE,"Model";"page13",#N/A,FALSE,"Model"}</definedName>
    <definedName name="LK">#REF!</definedName>
    <definedName name="lkafvb">{"page1",#N/A,FALSE,"Model";"page2",#N/A,FALSE,"Model";"page3",#N/A,FALSE,"Model";"page4",#N/A,FALSE,"Model";"page5",#N/A,FALSE,"Model";"page6",#N/A,FALSE,"Model";"page7",#N/A,FALSE,"Model";"page8",#N/A,FALSE,"Model";"page9",#N/A,FALSE,"Model";"page10",#N/A,FALSE,"Model";"page11",#N/A,FALSE,"Model";"page12",#N/A,FALSE,"Model";"page13",#N/A,FALSE,"Model"}</definedName>
    <definedName name="lkdajfb">{"page1",#N/A,FALSE,"Model";"page2",#N/A,FALSE,"Model";"page3",#N/A,FALSE,"Model";"page4",#N/A,FALSE,"Model";"page5",#N/A,FALSE,"Model";"page6",#N/A,FALSE,"Model";"page7",#N/A,FALSE,"Model";"page8",#N/A,FALSE,"Model";"page9",#N/A,FALSE,"Model";"page10",#N/A,FALSE,"Model";"page11",#N/A,FALSE,"Model";"page12",#N/A,FALSE,"Model";"page13",#N/A,FALSE,"Model"}</definedName>
    <definedName name="LKGFLDKGF">{"'OPEN'G압출'!$A$4:$P$34"}</definedName>
    <definedName name="lklk">{"'OPEN'G압출'!$A$4:$P$34"}</definedName>
    <definedName name="LKLKLK">{"'OPEN'G압출'!$A$4:$P$34"}</definedName>
    <definedName name="LL">{#N/A,#N/A,FALSE,"자금소요예측기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l">{#N/A,#N/A,FALSE,"단축1";#N/A,#N/A,FALSE,"단축2";#N/A,#N/A,FALSE,"단축3";#N/A,#N/A,FALSE,"장축";#N/A,#N/A,FALSE,"4WD"}</definedName>
    <definedName name="loinbv">{"page1",#N/A,FALSE,"Model";"page2",#N/A,FALSE,"Model";"page3",#N/A,FALSE,"Model";"page4",#N/A,FALSE,"Model";"page5",#N/A,FALSE,"Model";"page6",#N/A,FALSE,"Model";"page7",#N/A,FALSE,"Model";"page8",#N/A,FALSE,"Model";"page9",#N/A,FALSE,"Model";"page10",#N/A,FALSE,"Model";"page11",#N/A,FALSE,"Model";"page12",#N/A,FALSE,"Model";"page13",#N/A,FALSE,"Model"}</definedName>
    <definedName name="lps">{#N/A,#N/A,FALSE,"단축1";#N/A,#N/A,FALSE,"단축2";#N/A,#N/A,FALSE,"단축3";#N/A,#N/A,FALSE,"장축";#N/A,#N/A,FALSE,"4WD"}</definedName>
    <definedName name="MAIN">{#N/A,#N/A,FALSE,"자금소요예측기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ASTER">{#N/A,#N/A,TRUE,"일정"}</definedName>
    <definedName name="mcc">{#N/A,#N/A,FALSE,"UNIT";#N/A,#N/A,FALSE,"UNIT";#N/A,#N/A,FALSE,"계정"}</definedName>
    <definedName name="mh">{#N/A,#N/A,FALSE,"손익표지";#N/A,#N/A,FALSE,"손익계산";#N/A,#N/A,FALSE,"일반관리비";#N/A,#N/A,FALSE,"영업외수익";#N/A,#N/A,FALSE,"영업외비용";#N/A,#N/A,FALSE,"매출액";#N/A,#N/A,FALSE,"요약손익";#N/A,#N/A,FALSE,"요약대차";#N/A,#N/A,FALSE,"매출채권현황";#N/A,#N/A,FALSE,"매출채권명세"}</definedName>
    <definedName name="MH공수투자전">{#N/A,#N/A,TRUE,"매출진척-1";#N/A,#N/A,TRUE,"매출진척-2";#N/A,#N/A,TRUE,"제품실적";#N/A,#N/A,TRUE,"RAC";#N/A,#N/A,TRUE,"PAC ";#N/A,#N/A,TRUE,"재고현황";#N/A,#N/A,TRUE,"공지사항"}</definedName>
    <definedName name="MM">{#N/A,#N/A,FALSE,"FLOOR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MMMMMMMMMMMMMM">{#N/A,#N/A,FALSE,"자금소요예측기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O">'[6]#REF'!$A$31:$IV$34</definedName>
    <definedName name="NEW">#REF!</definedName>
    <definedName name="NEWNAME">{#N/A,#N/A,FALSE,"CCTV"}</definedName>
    <definedName name="nh">{#N/A,#N/A,FALSE,"손익표지";#N/A,#N/A,FALSE,"손익계산";#N/A,#N/A,FALSE,"일반관리비";#N/A,#N/A,FALSE,"영업외수익";#N/A,#N/A,FALSE,"영업외비용";#N/A,#N/A,FALSE,"매출액";#N/A,#N/A,FALSE,"요약손익";#N/A,#N/A,FALSE,"요약대차";#N/A,#N/A,FALSE,"매출채권현황";#N/A,#N/A,FALSE,"매출채권명세"}</definedName>
    <definedName name="nn">{#N/A,#N/A,FALSE,"UNIT";#N/A,#N/A,FALSE,"UNIT";#N/A,#N/A,FALSE,"계정"}</definedName>
    <definedName name="nnn">{#N/A,#N/A,TRUE,"Assumptions";#N/A,#N/A,TRUE,"Sources of Revenue";#N/A,#N/A,TRUE,"P&amp;L";#N/A,#N/A,TRUE,"Bal. Sheet";#N/A,#N/A,TRUE,"Rights Issue &amp; X Adjustment";#N/A,#N/A,TRUE,"Transaction Model"}</definedName>
    <definedName name="NNNNNNN">{#N/A,#N/A,FALSE,"단축1";#N/A,#N/A,FALSE,"단축2";#N/A,#N/A,FALSE,"단축3";#N/A,#N/A,FALSE,"장축";#N/A,#N/A,FALSE,"4WD"}</definedName>
    <definedName name="nnnnnnnnnnnn">{#N/A,#N/A,FALSE,"UNIT";#N/A,#N/A,FALSE,"UNIT";#N/A,#N/A,FALSE,"계정"}</definedName>
    <definedName name="nnnnnnnnnnnnnnnnnn">{#N/A,#N/A,FALSE,"손익표지";#N/A,#N/A,FALSE,"손익계산";#N/A,#N/A,FALSE,"일반관리비";#N/A,#N/A,FALSE,"영업외수익";#N/A,#N/A,FALSE,"영업외비용";#N/A,#N/A,FALSE,"매출액";#N/A,#N/A,FALSE,"요약손익";#N/A,#N/A,FALSE,"요약대차";#N/A,#N/A,FALSE,"매출채권현황";#N/A,#N/A,FALSE,"매출채권명세"}</definedName>
    <definedName name="NT">{#N/A,#N/A,FALSE,"단축1";#N/A,#N/A,FALSE,"단축2";#N/A,#N/A,FALSE,"단축3";#N/A,#N/A,FALSE,"장축";#N/A,#N/A,FALSE,"4WD"}</definedName>
    <definedName name="NVM">{#N/A,#N/A,FALSE,"CCTV"}</definedName>
    <definedName name="oeahrvb">{"page1",#N/A,FALSE,"Model";"page2",#N/A,FALSE,"Model";"page3",#N/A,FALSE,"Model";"page4",#N/A,FALSE,"Model";"page5",#N/A,FALSE,"Model";"page6",#N/A,FALSE,"Model";"page7",#N/A,FALSE,"Model";"page8",#N/A,FALSE,"Model";"page9",#N/A,FALSE,"Model";"page10",#N/A,FALSE,"Model";"page11",#N/A,FALSE,"Model";"page12",#N/A,FALSE,"Model";"page13",#N/A,FALSE,"Model"}</definedName>
    <definedName name="oehg">{"page1",#N/A,FALSE,"Model";"page2",#N/A,FALSE,"Model";"page3",#N/A,FALSE,"Model";"page4",#N/A,FALSE,"Model";"page5",#N/A,FALSE,"Model";"page6",#N/A,FALSE,"Model";"page7",#N/A,FALSE,"Model";"page8",#N/A,FALSE,"Model";"page9",#N/A,FALSE,"Model";"page10",#N/A,FALSE,"Model";"page11",#N/A,FALSE,"Model";"page12",#N/A,FALSE,"Model";"page13",#N/A,FALSE,"Model"}</definedName>
    <definedName name="oeiurg">{"page1",#N/A,FALSE,"Model";"page2",#N/A,FALSE,"Model";"page3",#N/A,FALSE,"Model";"page4",#N/A,FALSE,"Model";"page5",#N/A,FALSE,"Model";"page6",#N/A,FALSE,"Model";"page7",#N/A,FALSE,"Model";"page8",#N/A,FALSE,"Model";"page9",#N/A,FALSE,"Model";"page10",#N/A,FALSE,"Model";"page11",#N/A,FALSE,"Model";"page12",#N/A,FALSE,"Model";"page13",#N/A,FALSE,"Model"}</definedName>
    <definedName name="oerv">{"page1",#N/A,FALSE,"Model";"page2",#N/A,FALSE,"Model";"page3",#N/A,FALSE,"Model";"page4",#N/A,FALSE,"Model";"page5",#N/A,FALSE,"Model";"page6",#N/A,FALSE,"Model";"page7",#N/A,FALSE,"Model";"page8",#N/A,FALSE,"Model";"page9",#N/A,FALSE,"Model";"page10",#N/A,FALSE,"Model";"page11",#N/A,FALSE,"Model";"page12",#N/A,FALSE,"Model";"page13",#N/A,FALSE,"Model"}</definedName>
    <definedName name="oiehgrcue">{"page1",#N/A,FALSE,"Model";"page2",#N/A,FALSE,"Model";"page3",#N/A,FALSE,"Model";"page4",#N/A,FALSE,"Model";"page5",#N/A,FALSE,"Model";"page6",#N/A,FALSE,"Model";"page7",#N/A,FALSE,"Model";"page8",#N/A,FALSE,"Model";"page9",#N/A,FALSE,"Model";"page10",#N/A,FALSE,"Model";"page11",#N/A,FALSE,"Model";"page12",#N/A,FALSE,"Model";"page13",#N/A,FALSE,"Model"}</definedName>
    <definedName name="oieqwurbg">{"page1",#N/A,FALSE,"Model";"page2",#N/A,FALSE,"Model";"page3",#N/A,FALSE,"Model";"page4",#N/A,FALSE,"Model";"page5",#N/A,FALSE,"Model";"page6",#N/A,FALSE,"Model";"page7",#N/A,FALSE,"Model";"page8",#N/A,FALSE,"Model";"page9",#N/A,FALSE,"Model";"page10",#N/A,FALSE,"Model";"page11",#N/A,FALSE,"Model";"page12",#N/A,FALSE,"Model";"page13",#N/A,FALSE,"Model"}</definedName>
    <definedName name="oiurhg">{"page1",#N/A,FALSE,"Model";"page2",#N/A,FALSE,"Model";"page3",#N/A,FALSE,"Model";"page4",#N/A,FALSE,"Model";"page5",#N/A,FALSE,"Model";"page6",#N/A,FALSE,"Model";"page7",#N/A,FALSE,"Model";"page8",#N/A,FALSE,"Model";"page9",#N/A,FALSE,"Model";"page10",#N/A,FALSE,"Model";"page11",#N/A,FALSE,"Model";"page12",#N/A,FALSE,"Model";"page13",#N/A,FALSE,"Model"}</definedName>
    <definedName name="OOO">{#N/A,#N/A,FALSE,"자금소요예측기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po">{#N/A,#N/A,FALSE,"지침";#N/A,#N/A,FALSE,"환경분석";#N/A,#N/A,FALSE,"Sheet16"}</definedName>
    <definedName name="owiueg">{"page1",#N/A,FALSE,"Model";"page2",#N/A,FALSE,"Model";"page3",#N/A,FALSE,"Model";"page4",#N/A,FALSE,"Model";"page5",#N/A,FALSE,"Model";"page6",#N/A,FALSE,"Model";"page7",#N/A,FALSE,"Model";"page8",#N/A,FALSE,"Model";"page9",#N/A,FALSE,"Model";"page10",#N/A,FALSE,"Model";"page11",#N/A,FALSE,"Model";"page12",#N/A,FALSE,"Model";"page13",#N/A,FALSE,"Model"}</definedName>
    <definedName name="p">{#N/A,#N/A,FALSE,"CCTV"}</definedName>
    <definedName name="PA">'[7]JT3.0견적-구1'!$A$1:$IV$4010</definedName>
    <definedName name="PAC중대형">{#N/A,#N/A,TRUE,"매출진척-1";#N/A,#N/A,TRUE,"매출진척-2";#N/A,#N/A,TRUE,"제품실적";#N/A,#N/A,TRUE,"RAC";#N/A,#N/A,TRUE,"PAC ";#N/A,#N/A,TRUE,"재고현황";#N/A,#N/A,TRUE,"공지사항"}</definedName>
    <definedName name="PADWN">#REF!</definedName>
    <definedName name="PAGE4">{#N/A,#N/A,FALSE,"단축1";#N/A,#N/A,FALSE,"단축2";#N/A,#N/A,FALSE,"단축3";#N/A,#N/A,FALSE,"장축";#N/A,#N/A,FALSE,"4WD"}</definedName>
    <definedName name="PH단계별">{#N/A,#N/A,TRUE,"일정"}</definedName>
    <definedName name="pkeshbr">{"page1",#N/A,FALSE,"Model";"page2",#N/A,FALSE,"Model";"page3",#N/A,FALSE,"Model";"page4",#N/A,FALSE,"Model";"page5",#N/A,FALSE,"Model";"page6",#N/A,FALSE,"Model";"page7",#N/A,FALSE,"Model";"page8",#N/A,FALSE,"Model";"page9",#N/A,FALSE,"Model";"page10",#N/A,FALSE,"Model";"page11",#N/A,FALSE,"Model";"page12",#N/A,FALSE,"Model";"page13",#N/A,FALSE,"Model"}</definedName>
    <definedName name="poiopipo">{#N/A,#N/A,FALSE,"UNIT";#N/A,#N/A,FALSE,"UNIT";#N/A,#N/A,FALSE,"계정"}</definedName>
    <definedName name="PPP">#REF!</definedName>
    <definedName name="PPPP">{#N/A,#N/A,TRUE,"일정"}</definedName>
    <definedName name="PPPPP">{#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PPPPP">{#N/A,#N/A,FALSE,"자금소요예측기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qiejhg">{"page1",#N/A,FALSE,"Model";"page2",#N/A,FALSE,"Model";"page3",#N/A,FALSE,"Model";"page4",#N/A,FALSE,"Model";"page5",#N/A,FALSE,"Model";"page6",#N/A,FALSE,"Model";"page7",#N/A,FALSE,"Model";"page8",#N/A,FALSE,"Model";"page9",#N/A,FALSE,"Model";"page10",#N/A,FALSE,"Model";"page11",#N/A,FALSE,"Model";"page12",#N/A,FALSE,"Model";"page13",#N/A,FALSE,"Model"}</definedName>
    <definedName name="PROJECT">{#N/A,#N/A,FALSE,"자금소요예측기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UB_FileID">"L10003649.xls"</definedName>
    <definedName name="PUB_UserID">"MAYERX"</definedName>
    <definedName name="ｑ">#REF!</definedName>
    <definedName name="QC">{#N/A,#N/A,FALSE,"CCTV"}</definedName>
    <definedName name="qeoi">{"page1",#N/A,FALSE,"Model";"page2",#N/A,FALSE,"Model";"page3",#N/A,FALSE,"Model";"page4",#N/A,FALSE,"Model";"page5",#N/A,FALSE,"Model";"page6",#N/A,FALSE,"Model";"page7",#N/A,FALSE,"Model";"page8",#N/A,FALSE,"Model";"page9",#N/A,FALSE,"Model";"page10",#N/A,FALSE,"Model";"page11",#N/A,FALSE,"Model";"page12",#N/A,FALSE,"Model";"page13",#N/A,FALSE,"Model"}</definedName>
    <definedName name="qeoin">{"page1",#N/A,FALSE,"Model";"page2",#N/A,FALSE,"Model";"page3",#N/A,FALSE,"Model";"page4",#N/A,FALSE,"Model";"page5",#N/A,FALSE,"Model";"page6",#N/A,FALSE,"Model";"page7",#N/A,FALSE,"Model";"page8",#N/A,FALSE,"Model";"page9",#N/A,FALSE,"Model";"page10",#N/A,FALSE,"Model";"page11",#N/A,FALSE,"Model";"page12",#N/A,FALSE,"Model";"page13",#N/A,FALSE,"Model"}</definedName>
    <definedName name="qepiubg">{"page1",#N/A,FALSE,"Model";"page2",#N/A,FALSE,"Model";"page3",#N/A,FALSE,"Model";"page4",#N/A,FALSE,"Model";"page5",#N/A,FALSE,"Model";"page6",#N/A,FALSE,"Model";"page7",#N/A,FALSE,"Model";"page8",#N/A,FALSE,"Model";"page9",#N/A,FALSE,"Model";"page10",#N/A,FALSE,"Model";"page11",#N/A,FALSE,"Model";"page12",#N/A,FALSE,"Model";"page13",#N/A,FALSE,"Model"}</definedName>
    <definedName name="qepiwubg">{"page1",#N/A,FALSE,"Model";"page2",#N/A,FALSE,"Model";"page3",#N/A,FALSE,"Model";"page4",#N/A,FALSE,"Model";"page5",#N/A,FALSE,"Model";"page6",#N/A,FALSE,"Model";"page7",#N/A,FALSE,"Model";"page8",#N/A,FALSE,"Model";"page9",#N/A,FALSE,"Model";"page10",#N/A,FALSE,"Model";"page11",#N/A,FALSE,"Model";"page12",#N/A,FALSE,"Model";"page13",#N/A,FALSE,"Model"}</definedName>
    <definedName name="qepoiubg">{"page1",#N/A,FALSE,"Model";"page2",#N/A,FALSE,"Model";"page3",#N/A,FALSE,"Model";"page4",#N/A,FALSE,"Model";"page5",#N/A,FALSE,"Model";"page6",#N/A,FALSE,"Model";"page7",#N/A,FALSE,"Model";"page8",#N/A,FALSE,"Model";"page9",#N/A,FALSE,"Model";"page10",#N/A,FALSE,"Model";"page11",#N/A,FALSE,"Model";"page12",#N/A,FALSE,"Model";"page13",#N/A,FALSE,"Model"}</definedName>
    <definedName name="qeuhg">{"page1",#N/A,FALSE,"Model";"page2",#N/A,FALSE,"Model";"page3",#N/A,FALSE,"Model";"page4",#N/A,FALSE,"Model";"page5",#N/A,FALSE,"Model";"page6",#N/A,FALSE,"Model";"page7",#N/A,FALSE,"Model";"page8",#N/A,FALSE,"Model";"page9",#N/A,FALSE,"Model";"page10",#N/A,FALSE,"Model";"page11",#N/A,FALSE,"Model";"page12",#N/A,FALSE,"Model";"page13",#N/A,FALSE,"Model"}</definedName>
    <definedName name="qewpoung">{"page1",#N/A,FALSE,"Model";"page2",#N/A,FALSE,"Model";"page3",#N/A,FALSE,"Model";"page4",#N/A,FALSE,"Model";"page5",#N/A,FALSE,"Model";"page6",#N/A,FALSE,"Model";"page7",#N/A,FALSE,"Model";"page8",#N/A,FALSE,"Model";"page9",#N/A,FALSE,"Model";"page10",#N/A,FALSE,"Model";"page11",#N/A,FALSE,"Model";"page12",#N/A,FALSE,"Model";"page13",#N/A,FALSE,"Model"}</definedName>
    <definedName name="qiuewbg">{"page1",#N/A,FALSE,"Model";"page2",#N/A,FALSE,"Model";"page3",#N/A,FALSE,"Model";"page4",#N/A,FALSE,"Model";"page5",#N/A,FALSE,"Model";"page6",#N/A,FALSE,"Model";"page7",#N/A,FALSE,"Model";"page8",#N/A,FALSE,"Model";"page9",#N/A,FALSE,"Model";"page10",#N/A,FALSE,"Model";"page11",#N/A,FALSE,"Model";"page12",#N/A,FALSE,"Model";"page13",#N/A,FALSE,"Model"}</definedName>
    <definedName name="qiuhgq">{"page1",#N/A,FALSE,"Model";"page2",#N/A,FALSE,"Model";"page3",#N/A,FALSE,"Model";"page4",#N/A,FALSE,"Model";"page5",#N/A,FALSE,"Model";"page6",#N/A,FALSE,"Model";"page7",#N/A,FALSE,"Model";"page8",#N/A,FALSE,"Model";"page9",#N/A,FALSE,"Model";"page10",#N/A,FALSE,"Model";"page11",#N/A,FALSE,"Model";"page12",#N/A,FALSE,"Model";"page13",#N/A,FALSE,"Model"}</definedName>
    <definedName name="qkr">{"'OPEN'G압출'!$A$4:$P$34"}</definedName>
    <definedName name="qlwkhvbe">{"page1",#N/A,FALSE,"Model";"page2",#N/A,FALSE,"Model";"page3",#N/A,FALSE,"Model";"page4",#N/A,FALSE,"Model";"page5",#N/A,FALSE,"Model";"page6",#N/A,FALSE,"Model";"page7",#N/A,FALSE,"Model";"page8",#N/A,FALSE,"Model";"page9",#N/A,FALSE,"Model";"page10",#N/A,FALSE,"Model";"page11",#N/A,FALSE,"Model";"page12",#N/A,FALSE,"Model";"page13",#N/A,FALSE,"Model"}</definedName>
    <definedName name="qoihebg">{"page1",#N/A,FALSE,"Model";"page2",#N/A,FALSE,"Model";"page3",#N/A,FALSE,"Model";"page4",#N/A,FALSE,"Model";"page5",#N/A,FALSE,"Model";"page6",#N/A,FALSE,"Model";"page7",#N/A,FALSE,"Model";"page8",#N/A,FALSE,"Model";"page9",#N/A,FALSE,"Model";"page10",#N/A,FALSE,"Model";"page11",#N/A,FALSE,"Model";"page12",#N/A,FALSE,"Model";"page13",#N/A,FALSE,"Model"}</definedName>
    <definedName name="qoiuewfbgr">{"page1",#N/A,FALSE,"Model";"page2",#N/A,FALSE,"Model";"page3",#N/A,FALSE,"Model";"page4",#N/A,FALSE,"Model";"page5",#N/A,FALSE,"Model";"page6",#N/A,FALSE,"Model";"page7",#N/A,FALSE,"Model";"page8",#N/A,FALSE,"Model";"page9",#N/A,FALSE,"Model";"page10",#N/A,FALSE,"Model";"page11",#N/A,FALSE,"Model";"page12",#N/A,FALSE,"Model";"page13",#N/A,FALSE,"Model"}</definedName>
    <definedName name="qoiugebrq">{"page1",#N/A,FALSE,"Model";"page2",#N/A,FALSE,"Model";"page3",#N/A,FALSE,"Model";"page4",#N/A,FALSE,"Model";"page5",#N/A,FALSE,"Model";"page6",#N/A,FALSE,"Model";"page7",#N/A,FALSE,"Model";"page8",#N/A,FALSE,"Model";"page9",#N/A,FALSE,"Model";"page10",#N/A,FALSE,"Model";"page11",#N/A,FALSE,"Model";"page12",#N/A,FALSE,"Model";"page13",#N/A,FALSE,"Model"}</definedName>
    <definedName name="qoiuhg">{"page1",#N/A,FALSE,"Model";"page2",#N/A,FALSE,"Model";"page3",#N/A,FALSE,"Model";"page4",#N/A,FALSE,"Model";"page5",#N/A,FALSE,"Model";"page6",#N/A,FALSE,"Model";"page7",#N/A,FALSE,"Model";"page8",#N/A,FALSE,"Model";"page9",#N/A,FALSE,"Model";"page10",#N/A,FALSE,"Model";"page11",#N/A,FALSE,"Model";"page12",#N/A,FALSE,"Model";"page13",#N/A,FALSE,"Model"}</definedName>
    <definedName name="qpeiubg">{"page1",#N/A,FALSE,"Model";"page2",#N/A,FALSE,"Model";"page3",#N/A,FALSE,"Model";"page4",#N/A,FALSE,"Model";"page5",#N/A,FALSE,"Model";"page6",#N/A,FALSE,"Model";"page7",#N/A,FALSE,"Model";"page8",#N/A,FALSE,"Model";"page9",#N/A,FALSE,"Model";"page10",#N/A,FALSE,"Model";"page11",#N/A,FALSE,"Model";"page12",#N/A,FALSE,"Model";"page13",#N/A,FALSE,"Model"}</definedName>
    <definedName name="qpeouhg">{"page1",#N/A,FALSE,"Model";"page2",#N/A,FALSE,"Model";"page3",#N/A,FALSE,"Model";"page4",#N/A,FALSE,"Model";"page5",#N/A,FALSE,"Model";"page6",#N/A,FALSE,"Model";"page7",#N/A,FALSE,"Model";"page8",#N/A,FALSE,"Model";"page9",#N/A,FALSE,"Model";"page10",#N/A,FALSE,"Model";"page11",#N/A,FALSE,"Model";"page12",#N/A,FALSE,"Model";"page13",#N/A,FALSE,"Model"}</definedName>
    <definedName name="qpewiubg">{"page1",#N/A,FALSE,"Model";"page2",#N/A,FALSE,"Model";"page3",#N/A,FALSE,"Model";"page4",#N/A,FALSE,"Model";"page5",#N/A,FALSE,"Model";"page6",#N/A,FALSE,"Model";"page7",#N/A,FALSE,"Model";"page8",#N/A,FALSE,"Model";"page9",#N/A,FALSE,"Model";"page10",#N/A,FALSE,"Model";"page11",#N/A,FALSE,"Model";"page12",#N/A,FALSE,"Model";"page13",#N/A,FALSE,"Model"}</definedName>
    <definedName name="qpewou">{"page1",#N/A,FALSE,"Model";"page2",#N/A,FALSE,"Model";"page3",#N/A,FALSE,"Model";"page4",#N/A,FALSE,"Model";"page5",#N/A,FALSE,"Model";"page6",#N/A,FALSE,"Model";"page7",#N/A,FALSE,"Model";"page8",#N/A,FALSE,"Model";"page9",#N/A,FALSE,"Model";"page10",#N/A,FALSE,"Model";"page11",#N/A,FALSE,"Model";"page12",#N/A,FALSE,"Model";"page13",#N/A,FALSE,"Model"}</definedName>
    <definedName name="qpiwu">{"page1",#N/A,FALSE,"Model";"page2",#N/A,FALSE,"Model";"page3",#N/A,FALSE,"Model";"page4",#N/A,FALSE,"Model";"page5",#N/A,FALSE,"Model";"page6",#N/A,FALSE,"Model";"page7",#N/A,FALSE,"Model";"page8",#N/A,FALSE,"Model";"page9",#N/A,FALSE,"Model";"page10",#N/A,FALSE,"Model";"page11",#N/A,FALSE,"Model";"page12",#N/A,FALSE,"Model";"page13",#N/A,FALSE,"Model"}</definedName>
    <definedName name="qpowiuehg">{"page1",#N/A,FALSE,"Model";"page2",#N/A,FALSE,"Model";"page3",#N/A,FALSE,"Model";"page4",#N/A,FALSE,"Model";"page5",#N/A,FALSE,"Model";"page6",#N/A,FALSE,"Model";"page7",#N/A,FALSE,"Model";"page8",#N/A,FALSE,"Model";"page9",#N/A,FALSE,"Model";"page10",#N/A,FALSE,"Model";"page11",#N/A,FALSE,"Model";"page12",#N/A,FALSE,"Model";"page13",#N/A,FALSE,"Model"}</definedName>
    <definedName name="qq">{"'OPEN'G압출'!$A$4:$P$34"}</definedName>
    <definedName name="QQQ">{"'OPEN'G압출'!$A$4:$P$34"}</definedName>
    <definedName name="QQQQQQ">{TRUE,TRUE,-0.8,-17,963.6,637.8,FALSE,TRUE,TRUE,TRUE,0,1,#N/A,1,#N/A,18.0487804878049,42.7727272727273,1,FALSE,FALSE,3,TRUE,1,FALSE,100,"Swvu.Screen.","ACwvu.Screen.",#N/A,FALSE,FALSE,0.78740157480315,0.393700787401575,0.984251968503937,0.984251968503937,1,"","&amp;RH.Lehmhaus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saa">{#N/A,#N/A,FALSE,"손익표지";#N/A,#N/A,FALSE,"손익계산";#N/A,#N/A,FALSE,"일반관리비";#N/A,#N/A,FALSE,"영업외수익";#N/A,#N/A,FALSE,"영업외비용";#N/A,#N/A,FALSE,"매출액";#N/A,#N/A,FALSE,"요약손익";#N/A,#N/A,FALSE,"요약대차";#N/A,#N/A,FALSE,"매출채권현황";#N/A,#N/A,FALSE,"매출채권명세"}</definedName>
    <definedName name="quehg">{"page1",#N/A,FALSE,"Model";"page2",#N/A,FALSE,"Model";"page3",#N/A,FALSE,"Model";"page4",#N/A,FALSE,"Model";"page5",#N/A,FALSE,"Model";"page6",#N/A,FALSE,"Model";"page7",#N/A,FALSE,"Model";"page8",#N/A,FALSE,"Model";"page9",#N/A,FALSE,"Model";"page10",#N/A,FALSE,"Model";"page11",#N/A,FALSE,"Model";"page12",#N/A,FALSE,"Model";"page13",#N/A,FALSE,"Model"}</definedName>
    <definedName name="QULITY">{#N/A,#N/A,FALSE,"자금소요예측기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weug">{"page1",#N/A,FALSE,"Model";"page2",#N/A,FALSE,"Model";"page3",#N/A,FALSE,"Model";"page4",#N/A,FALSE,"Model";"page5",#N/A,FALSE,"Model";"page6",#N/A,FALSE,"Model";"page7",#N/A,FALSE,"Model";"page8",#N/A,FALSE,"Model";"page9",#N/A,FALSE,"Model";"page10",#N/A,FALSE,"Model";"page11",#N/A,FALSE,"Model";"page12",#N/A,FALSE,"Model";"page13",#N/A,FALSE,"Model"}</definedName>
    <definedName name="qwlkjbg">{"page1",#N/A,FALSE,"Model";"page2",#N/A,FALSE,"Model";"page3",#N/A,FALSE,"Model";"page4",#N/A,FALSE,"Model";"page5",#N/A,FALSE,"Model";"page6",#N/A,FALSE,"Model";"page7",#N/A,FALSE,"Model";"page8",#N/A,FALSE,"Model";"page9",#N/A,FALSE,"Model";"page10",#N/A,FALSE,"Model";"page11",#N/A,FALSE,"Model";"page12",#N/A,FALSE,"Model";"page13",#N/A,FALSE,"Model"}</definedName>
    <definedName name="R_COVER">{#N/A,#N/A,FALSE,"단축1";#N/A,#N/A,FALSE,"단축2";#N/A,#N/A,FALSE,"단축3";#N/A,#N/A,FALSE,"장축";#N/A,#N/A,FALSE,"4WD"}</definedName>
    <definedName name="REAR">{#N/A,#N/A,FALSE,"단축1";#N/A,#N/A,FALSE,"단축2";#N/A,#N/A,FALSE,"단축3";#N/A,#N/A,FALSE,"장축";#N/A,#N/A,FALSE,"4WD"}</definedName>
    <definedName name="_xlnm.Recorder">#REF!</definedName>
    <definedName name="redo">{#N/A,#N/A,FALSE,"ACQ_GRAPHS";#N/A,#N/A,FALSE,"T_1 GRAPHS";#N/A,#N/A,FALSE,"T_2 GRAPHS";#N/A,#N/A,FALSE,"COMB_GRAPHS"}</definedName>
    <definedName name="rehb">{"page1",#N/A,FALSE,"Model";"page2",#N/A,FALSE,"Model";"page3",#N/A,FALSE,"Model";"page4",#N/A,FALSE,"Model";"page5",#N/A,FALSE,"Model";"page6",#N/A,FALSE,"Model";"page7",#N/A,FALSE,"Model";"page8",#N/A,FALSE,"Model";"page9",#N/A,FALSE,"Model";"page10",#N/A,FALSE,"Model";"page11",#N/A,FALSE,"Model";"page12",#N/A,FALSE,"Model";"page13",#N/A,FALSE,"Model"}</definedName>
    <definedName name="rejbg">{"page1",#N/A,FALSE,"Model";"page2",#N/A,FALSE,"Model";"page3",#N/A,FALSE,"Model";"page4",#N/A,FALSE,"Model";"page5",#N/A,FALSE,"Model";"page6",#N/A,FALSE,"Model";"page7",#N/A,FALSE,"Model";"page8",#N/A,FALSE,"Model";"page9",#N/A,FALSE,"Model";"page10",#N/A,FALSE,"Model";"page11",#N/A,FALSE,"Model";"page12",#N/A,FALSE,"Model";"page13",#N/A,FALSE,"Model"}</definedName>
    <definedName name="rekjnb">{"page1",#N/A,FALSE,"Model";"page2",#N/A,FALSE,"Model";"page3",#N/A,FALSE,"Model";"page4",#N/A,FALSE,"Model";"page5",#N/A,FALSE,"Model";"page6",#N/A,FALSE,"Model";"page7",#N/A,FALSE,"Model";"page8",#N/A,FALSE,"Model";"page9",#N/A,FALSE,"Model";"page10",#N/A,FALSE,"Model";"page11",#N/A,FALSE,"Model";"page12",#N/A,FALSE,"Model";"page13",#N/A,FALSE,"Model"}</definedName>
    <definedName name="reqkj">{"page1",#N/A,FALSE,"Model";"page2",#N/A,FALSE,"Model";"page3",#N/A,FALSE,"Model";"page4",#N/A,FALSE,"Model";"page5",#N/A,FALSE,"Model";"page6",#N/A,FALSE,"Model";"page7",#N/A,FALSE,"Model";"page8",#N/A,FALSE,"Model";"page9",#N/A,FALSE,"Model";"page10",#N/A,FALSE,"Model";"page11",#N/A,FALSE,"Model";"page12",#N/A,FALSE,"Model";"page13",#N/A,FALSE,"Model"}</definedName>
    <definedName name="RESA">{"'OPEN'G압출'!$A$4:$P$34"}</definedName>
    <definedName name="RESPOT">{#N/A,#N/A,FALSE,"자금소요예측기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eturn1">{#N/A,#N/A,FALSE,"UNIT";#N/A,#N/A,FALSE,"UNIT";#N/A,#N/A,FALSE,"계정"}</definedName>
    <definedName name="rewjg">{"page1",#N/A,FALSE,"Model";"page2",#N/A,FALSE,"Model";"page3",#N/A,FALSE,"Model";"page4",#N/A,FALSE,"Model";"page5",#N/A,FALSE,"Model";"page6",#N/A,FALSE,"Model";"page7",#N/A,FALSE,"Model";"page8",#N/A,FALSE,"Model";"page9",#N/A,FALSE,"Model";"page10",#N/A,FALSE,"Model";"page11",#N/A,FALSE,"Model";"page12",#N/A,FALSE,"Model";"page13",#N/A,FALSE,"Model"}</definedName>
    <definedName name="RHD">{#N/A,#N/A,FALSE,"단축1";#N/A,#N/A,FALSE,"단축2";#N/A,#N/A,FALSE,"단축3";#N/A,#N/A,FALSE,"장축";#N/A,#N/A,FALSE,"4WD"}</definedName>
    <definedName name="rkd">{#N/A,#N/A,FALSE,"CCTV"}</definedName>
    <definedName name="rkejbn">{"page1",#N/A,FALSE,"Model";"page2",#N/A,FALSE,"Model";"page3",#N/A,FALSE,"Model";"page4",#N/A,FALSE,"Model";"page5",#N/A,FALSE,"Model";"page6",#N/A,FALSE,"Model";"page7",#N/A,FALSE,"Model";"page8",#N/A,FALSE,"Model";"page9",#N/A,FALSE,"Model";"page10",#N/A,FALSE,"Model";"page11",#N/A,FALSE,"Model";"page12",#N/A,FALSE,"Model";"page13",#N/A,FALSE,"Model"}</definedName>
    <definedName name="rkrjfk">{#N/A,#N/A,FALSE,"단축1";#N/A,#N/A,FALSE,"단축2";#N/A,#N/A,FALSE,"단축3";#N/A,#N/A,FALSE,"장축";#N/A,#N/A,FALSE,"4WD"}</definedName>
    <definedName name="rlbg">{"page1",#N/A,FALSE,"Model";"page2",#N/A,FALSE,"Model";"page3",#N/A,FALSE,"Model";"page4",#N/A,FALSE,"Model";"page5",#N/A,FALSE,"Model";"page6",#N/A,FALSE,"Model";"page7",#N/A,FALSE,"Model";"page8",#N/A,FALSE,"Model";"page9",#N/A,FALSE,"Model";"page10",#N/A,FALSE,"Model";"page11",#N/A,FALSE,"Model";"page12",#N/A,FALSE,"Model";"page13",#N/A,FALSE,"Model"}</definedName>
    <definedName name="ROBOT">{#N/A,#N/A,FALSE,"자금소요예측기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IC_2">{#N/A,#N/A,FALSE,"지침";#N/A,#N/A,FALSE,"환경분석";#N/A,#N/A,FALSE,"Sheet16"}</definedName>
    <definedName name="ROOF">{#N/A,#N/A,TRUE,"일정"}</definedName>
    <definedName name="ROOF투자명세">{#N/A,#N/A,FALSE,"자금소요예측기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TJSRHKWJD1">{#N/A,#N/A,FALSE,"단축1";#N/A,#N/A,FALSE,"단축2";#N/A,#N/A,FALSE,"단축3";#N/A,#N/A,FALSE,"장축";#N/A,#N/A,FALSE,"4WD"}</definedName>
    <definedName name="rphg">{"page1",#N/A,FALSE,"Model";"page2",#N/A,FALSE,"Model";"page3",#N/A,FALSE,"Model";"page4",#N/A,FALSE,"Model";"page5",#N/A,FALSE,"Model";"page6",#N/A,FALSE,"Model";"page7",#N/A,FALSE,"Model";"page8",#N/A,FALSE,"Model";"page9",#N/A,FALSE,"Model";"page10",#N/A,FALSE,"Model";"page11",#N/A,FALSE,"Model";"page12",#N/A,FALSE,"Model";"page13",#N/A,FALSE,"Model"}</definedName>
    <definedName name="RPT">{#N/A,#N/A,FALSE,"자금소요예측기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R.BRAKE">{#N/A,#N/A,FALSE,"단축1";#N/A,#N/A,FALSE,"단축2";#N/A,#N/A,FALSE,"단축3";#N/A,#N/A,FALSE,"장축";#N/A,#N/A,FALSE,"4WD"}</definedName>
    <definedName name="RR.BRK">{#N/A,#N/A,FALSE,"단축1";#N/A,#N/A,FALSE,"단축2";#N/A,#N/A,FALSE,"단축3";#N/A,#N/A,FALSE,"장축";#N/A,#N/A,FALSE,"4WD"}</definedName>
    <definedName name="rrrrr">#REF!</definedName>
    <definedName name="RRTR">{#N/A,#N/A,FALSE,"자금소요예측기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tbg">{"page1",#N/A,FALSE,"Model";"page2",#N/A,FALSE,"Model";"page3",#N/A,FALSE,"Model";"page4",#N/A,FALSE,"Model";"page5",#N/A,FALSE,"Model";"page6",#N/A,FALSE,"Model";"page7",#N/A,FALSE,"Model";"page8",#N/A,FALSE,"Model";"page9",#N/A,FALSE,"Model";"page10",#N/A,FALSE,"Model";"page11",#N/A,FALSE,"Model";"page12",#N/A,FALSE,"Model";"page13",#N/A,FALSE,"Model"}</definedName>
    <definedName name="RTTYY">{#N/A,#N/A,FALSE,"UNIT";#N/A,#N/A,FALSE,"UNIT";#N/A,#N/A,FALSE,"계정"}</definedName>
    <definedName name="S">{#N/A,#N/A,TRUE,"일정"}</definedName>
    <definedName name="SAD">{#N/A,#N/A,FALSE,"자금소요예측기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AHS">{#N/A,#N/A,FALSE,"UNIT";#N/A,#N/A,FALSE,"UNIT";#N/A,#N/A,FALSE,"계정"}</definedName>
    <definedName name="SAPBEXrevision">1</definedName>
    <definedName name="SAPBEXsysID">"PL2"</definedName>
    <definedName name="SAPBEXwbID">"3NYK6GYAK8EUWNFVY76CSBATE"</definedName>
    <definedName name="SAS">{#N/A,#N/A,FALSE,"UNIT";#N/A,#N/A,FALSE,"UNIT";#N/A,#N/A,FALSE,"계정"}</definedName>
    <definedName name="SC">{#N/A,#N/A,TRUE,"일정"}</definedName>
    <definedName name="SC금형">{#N/A,#N/A,FALSE,"자금소요예측기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{#N/A,#N/A,TRUE,"매출진척-1";#N/A,#N/A,TRUE,"매출진척-2";#N/A,#N/A,TRUE,"제품실적";#N/A,#N/A,TRUE,"RAC";#N/A,#N/A,TRUE,"PAC ";#N/A,#N/A,TRUE,"재고현황";#N/A,#N/A,TRUE,"공지사항"}</definedName>
    <definedName name="SDA">{#N/A,#N/A,FALSE,"자금소요예측기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AS">{#N/A,#N/A,FALSE,"자금소요예측기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F">{#N/A,#N/A,FALSE,"Status";#N/A,#N/A,FALSE,"Deckblatt 1";#N/A,#N/A,FALSE,"Deckblatt2"}</definedName>
    <definedName name="SDFG">{#N/A,#N/A,FALSE,"단축1";#N/A,#N/A,FALSE,"단축2";#N/A,#N/A,FALSE,"단축3";#N/A,#N/A,FALSE,"장축";#N/A,#N/A,FALSE,"4WD"}</definedName>
    <definedName name="SDFGGER">{#N/A,#N/A,FALSE,"단축1";#N/A,#N/A,FALSE,"단축2";#N/A,#N/A,FALSE,"단축3";#N/A,#N/A,FALSE,"장축";#N/A,#N/A,FALSE,"4WD"}</definedName>
    <definedName name="SDFGH">{#N/A,#N/A,FALSE,"단축1";#N/A,#N/A,FALSE,"단축2";#N/A,#N/A,FALSE,"단축3";#N/A,#N/A,FALSE,"장축";#N/A,#N/A,FALSE,"4WD"}</definedName>
    <definedName name="SDFGSER">{#N/A,#N/A,FALSE,"단축1";#N/A,#N/A,FALSE,"단축2";#N/A,#N/A,FALSE,"단축3";#N/A,#N/A,FALSE,"장축";#N/A,#N/A,FALSE,"4WD"}</definedName>
    <definedName name="SDFGSERTERG">{#N/A,#N/A,FALSE,"단축1";#N/A,#N/A,FALSE,"단축2";#N/A,#N/A,FALSE,"단축3";#N/A,#N/A,FALSE,"장축";#N/A,#N/A,FALSE,"4WD"}</definedName>
    <definedName name="SDFH">{#N/A,#N/A,FALSE,"단축1";#N/A,#N/A,FALSE,"단축2";#N/A,#N/A,FALSE,"단축3";#N/A,#N/A,FALSE,"장축";#N/A,#N/A,FALSE,"4WD"}</definedName>
    <definedName name="SDFS">{#N/A,#N/A,FALSE,"단축1";#N/A,#N/A,FALSE,"단축2";#N/A,#N/A,FALSE,"단축3";#N/A,#N/A,FALSE,"장축";#N/A,#N/A,FALSE,"4WD"}</definedName>
    <definedName name="SDSD">{#N/A,#N/A,FALSE,"단축1";#N/A,#N/A,FALSE,"단축2";#N/A,#N/A,FALSE,"단축3";#N/A,#N/A,FALSE,"장축";#N/A,#N/A,FALSE,"4WD"}</definedName>
    <definedName name="SDSS">{#N/A,#N/A,FALSE,"단축1";#N/A,#N/A,FALSE,"단축2";#N/A,#N/A,FALSE,"단축3";#N/A,#N/A,FALSE,"장축";#N/A,#N/A,FALSE,"4WD"}</definedName>
    <definedName name="SEL">{#N/A,#N/A,TRUE,"일정"}</definedName>
    <definedName name="SELECTOR">{#N/A,#N/A,TRUE,"일정"}</definedName>
    <definedName name="sel개발">{#N/A,#N/A,FALSE,"자금소요예측기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ES">#REF!</definedName>
    <definedName name="sfd">{"'OPEN'G압출'!$A$4:$P$34"}</definedName>
    <definedName name="SFDGHG">{#N/A,#N/A,FALSE,"단축1";#N/A,#N/A,FALSE,"단축2";#N/A,#N/A,FALSE,"단축3";#N/A,#N/A,FALSE,"장축";#N/A,#N/A,FALSE,"4WD"}</definedName>
    <definedName name="SFGHJK">{#N/A,#N/A,FALSE,"단축1";#N/A,#N/A,FALSE,"단축2";#N/A,#N/A,FALSE,"단축3";#N/A,#N/A,FALSE,"장축";#N/A,#N/A,FALSE,"4WD"}</definedName>
    <definedName name="SFJGH">{#N/A,#N/A,FALSE,"단축1";#N/A,#N/A,FALSE,"단축2";#N/A,#N/A,FALSE,"단축3";#N/A,#N/A,FALSE,"장축";#N/A,#N/A,FALSE,"4WD"}</definedName>
    <definedName name="SFSFSFS">{#N/A,#N/A,FALSE,"단축1";#N/A,#N/A,FALSE,"단축2";#N/A,#N/A,FALSE,"단축3";#N/A,#N/A,FALSE,"장축";#N/A,#N/A,FALSE,"4WD"}</definedName>
    <definedName name="sg_a">{#N/A,#N/A,TRUE,"매출진척-1";#N/A,#N/A,TRUE,"매출진척-2";#N/A,#N/A,TRUE,"제품실적";#N/A,#N/A,TRUE,"RAC";#N/A,#N/A,TRUE,"PAC ";#N/A,#N/A,TRUE,"재고현황";#N/A,#N/A,TRUE,"공지사항"}</definedName>
    <definedName name="sgs">{#VALUE!,#N/A,TRUE,0;#N/A,#N/A,TRUE,0;#N/A,#N/A,TRUE,0;#N/A,#N/A,0,0;#N/A,#N/A,TRUE,0;#N/A,#N/A,TRUE,0;#N/A,#N/A,TRUE,0}</definedName>
    <definedName name="SG절감내역">{#N/A,#N/A,FALSE,"UNIT";#N/A,#N/A,FALSE,"UNIT";#N/A,#N/A,FALSE,"계정"}</definedName>
    <definedName name="sheet">{#N/A,#N/A,FALSE,"손익표지";#N/A,#N/A,FALSE,"손익계산";#N/A,#N/A,FALSE,"일반관리비";#N/A,#N/A,FALSE,"영업외수익";#N/A,#N/A,FALSE,"영업외비용";#N/A,#N/A,FALSE,"매출액";#N/A,#N/A,FALSE,"요약손익";#N/A,#N/A,FALSE,"요약대차";#N/A,#N/A,FALSE,"매출채권현황";#N/A,#N/A,FALSE,"매출채권명세"}</definedName>
    <definedName name="Sheet1">{#N/A,#N/A,FALSE,"CCTV"}</definedName>
    <definedName name="sheet2">{#N/A,#N/A,FALSE,"CCTV"}</definedName>
    <definedName name="skkj">{"'OPEN'G압출'!$A$4:$P$34"}</definedName>
    <definedName name="sks">{"'OPEN'G압출'!$A$4:$P$34"}</definedName>
    <definedName name="SMLINE">{#N/A,#N/A,TRUE,"매출진척-1";#N/A,#N/A,TRUE,"매출진척-2";#N/A,#N/A,TRUE,"제품실적";#N/A,#N/A,TRUE,"RAC";#N/A,#N/A,TRUE,"PAC ";#N/A,#N/A,TRUE,"재고현황";#N/A,#N/A,TRUE,"공지사항"}</definedName>
    <definedName name="SPEC2">{#N/A,#N/A,FALSE,"단축1";#N/A,#N/A,FALSE,"단축2";#N/A,#N/A,FALSE,"단축3";#N/A,#N/A,FALSE,"장축";#N/A,#N/A,FALSE,"4WD"}</definedName>
    <definedName name="SPEC22">{#N/A,#N/A,FALSE,"단축1";#N/A,#N/A,FALSE,"단축2";#N/A,#N/A,FALSE,"단축3";#N/A,#N/A,FALSE,"장축";#N/A,#N/A,FALSE,"4WD"}</definedName>
    <definedName name="SPOT">{#N/A,#N/A,FALSE,"자금소요예측기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{#N/A,#N/A,FALSE,"CCTV"}</definedName>
    <definedName name="SSSEE">{#N/A,#N/A,FALSE,"자금소요예측기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TEP">{#N/A,#N/A,FALSE,"자금소요예측기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TH">{#N/A,#N/A,FALSE,"단축1";#N/A,#N/A,FALSE,"단축2";#N/A,#N/A,FALSE,"단축3";#N/A,#N/A,FALSE,"장축";#N/A,#N/A,FALSE,"4WD"}</definedName>
    <definedName name="SUMMARY">{#N/A,#N/A,FALSE,"자금소요예측기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WEGFWE">{#N/A,#N/A,TRUE,"매출진척-1";#N/A,#N/A,TRUE,"매출진척-2";#N/A,#N/A,TRUE,"제품실적";#N/A,#N/A,TRUE,"RAC";#N/A,#N/A,TRUE,"PAC ";#N/A,#N/A,TRUE,"재고현황";#N/A,#N/A,TRUE,"공지사항"}</definedName>
    <definedName name="SWER">{#N/A,#N/A,FALSE,"자금소요예측기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whtbr">{"page1",#N/A,FALSE,"Model";"page2",#N/A,FALSE,"Model";"page3",#N/A,FALSE,"Model";"page4",#N/A,FALSE,"Model";"page5",#N/A,FALSE,"Model";"page6",#N/A,FALSE,"Model";"page7",#N/A,FALSE,"Model";"page8",#N/A,FALSE,"Model";"page9",#N/A,FALSE,"Model";"page10",#N/A,FALSE,"Model";"page11",#N/A,FALSE,"Model";"page12",#N/A,FALSE,"Model";"page13",#N/A,FALSE,"Model"}</definedName>
    <definedName name="Swvu.Komplett.">'[5]GB-IC Villingen GG'!#REF!</definedName>
    <definedName name="Swvu.Screen.">'[5]GB-IC Villingen GG'!#REF!</definedName>
    <definedName name="T">{#N/A,#N/A,FALSE,"단축1";#N/A,#N/A,FALSE,"단축2";#N/A,#N/A,FALSE,"단축3";#N/A,#N/A,FALSE,"장축";#N/A,#N/A,FALSE,"4WD"}</definedName>
    <definedName name="T2004HP16">{#N/A,#N/A,TRUE,"일정"}</definedName>
    <definedName name="T200SEL금형">{#N/A,#N/A,FALSE,"자금소요예측기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200팀별투자비">{#N/A,#N/A,TRUE,"일정"}</definedName>
    <definedName name="TB">{#N/A,#N/A,FALSE,"단축1";#N/A,#N/A,FALSE,"단축2";#N/A,#N/A,FALSE,"단축3";#N/A,#N/A,FALSE,"장축";#N/A,#N/A,FALSE,"4WD"}</definedName>
    <definedName name="TextRefCopyRangeCount">17</definedName>
    <definedName name="THAO">{#N/A,#N/A,FALSE,"CCTV"}</definedName>
    <definedName name="THS">{#N/A,#N/A,FALSE,"손익표지";#N/A,#N/A,FALSE,"손익계산";#N/A,#N/A,FALSE,"일반관리비";#N/A,#N/A,FALSE,"영업외수익";#N/A,#N/A,FALSE,"영업외비용";#N/A,#N/A,FALSE,"매출액";#N/A,#N/A,FALSE,"요약손익";#N/A,#N/A,FALSE,"요약대차";#N/A,#N/A,FALSE,"매출채권현황";#N/A,#N/A,FALSE,"매출채권명세"}</definedName>
    <definedName name="THSDLR">{#N/A,#N/A,FALSE,"손익표지";#N/A,#N/A,FALSE,"손익계산";#N/A,#N/A,FALSE,"일반관리비";#N/A,#N/A,FALSE,"영업외수익";#N/A,#N/A,FALSE,"영업외비용";#N/A,#N/A,FALSE,"매출액";#N/A,#N/A,FALSE,"요약손익";#N/A,#N/A,FALSE,"요약대차";#N/A,#N/A,FALSE,"매출채권현황";#N/A,#N/A,FALSE,"매출채권명세"}</definedName>
    <definedName name="TJ">{#N/A,#N/A,FALSE,"자금소요예측기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JCKDDN">{#N/A,#N/A,FALSE,"단축1";#N/A,#N/A,FALSE,"단축2";#N/A,#N/A,FALSE,"단축3";#N/A,#N/A,FALSE,"장축";#N/A,#N/A,FALSE,"4WD"}</definedName>
    <definedName name="TLS">{#N/A,#N/A,FALSE,"단축1";#N/A,#N/A,FALSE,"단축2";#N/A,#N/A,FALSE,"단축3";#N/A,#N/A,FALSE,"장축";#N/A,#N/A,FALSE,"4WD"}</definedName>
    <definedName name="TOPO">#REF!</definedName>
    <definedName name="TORSION">{#N/A,#N/A,FALSE,"단축1";#N/A,#N/A,FALSE,"단축2";#N/A,#N/A,FALSE,"단축3";#N/A,#N/A,FALSE,"장축";#N/A,#N/A,FALSE,"4WD"}</definedName>
    <definedName name="trim">#REF!</definedName>
    <definedName name="trim1">#REF!</definedName>
    <definedName name="TTN">{#N/A,#N/A,FALSE,"자금소요예측기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P">{#N/A,#N/A,FALSE,"자금소요예측기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t">{#N/A,#N/A,FALSE,"단축1";#N/A,#N/A,FALSE,"단축2";#N/A,#N/A,FALSE,"단축3";#N/A,#N/A,FALSE,"장축";#N/A,#N/A,FALSE,"4WD"}</definedName>
    <definedName name="ttttt">{#N/A,#N/A,FALSE,"지침";#N/A,#N/A,FALSE,"환경분석";#N/A,#N/A,FALSE,"Sheet16"}</definedName>
    <definedName name="TY">#REF!</definedName>
    <definedName name="TYRUI">{#N/A,#N/A,FALSE,"단축1";#N/A,#N/A,FALSE,"단축2";#N/A,#N/A,FALSE,"단축3";#N/A,#N/A,FALSE,"장축";#N/A,#N/A,FALSE,"4WD"}</definedName>
    <definedName name="UIP">{#N/A,#N/A,FALSE,"단축1";#N/A,#N/A,FALSE,"단축2";#N/A,#N/A,FALSE,"단축3";#N/A,#N/A,FALSE,"장축";#N/A,#N/A,FALSE,"4WD"}</definedName>
    <definedName name="up">{#N/A,#N/A,FALSE,"지침";#N/A,#N/A,FALSE,"환경분석";#N/A,#N/A,FALSE,"Sheet16"}</definedName>
    <definedName name="V222SEL종합">{#N/A,#N/A,FALSE,"자금소요예측기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CS조치내용">{#N/A,#N/A,FALSE,"UNIT";#N/A,#N/A,FALSE,"UNIT";#N/A,#N/A,FALSE,"계정"}</definedName>
    <definedName name="vpc">{#N/A,#N/A,FALSE,"CCTV"}</definedName>
    <definedName name="WEGEWRG">{"'7-2지역별'!$A$1:$R$44"}</definedName>
    <definedName name="WEQ">{#N/A,#N/A,FALSE,"단축1";#N/A,#N/A,FALSE,"단축2";#N/A,#N/A,FALSE,"단축3";#N/A,#N/A,FALSE,"장축";#N/A,#N/A,FALSE,"4WD"}</definedName>
    <definedName name="WEQWEFQ">{#N/A,#N/A,TRUE,"매출진척-1";#N/A,#N/A,TRUE,"매출진척-2";#N/A,#N/A,TRUE,"제품실적";#N/A,#N/A,TRUE,"RAC";#N/A,#N/A,TRUE,"PAC ";#N/A,#N/A,TRUE,"재고현황";#N/A,#N/A,TRUE,"공지사항"}</definedName>
    <definedName name="WERTY">{#N/A,#N/A,FALSE,"단축1";#N/A,#N/A,FALSE,"단축2";#N/A,#N/A,FALSE,"단축3";#N/A,#N/A,FALSE,"장축";#N/A,#N/A,FALSE,"4WD"}</definedName>
    <definedName name="WETY">{#N/A,#N/A,FALSE,"단축1";#N/A,#N/A,FALSE,"단축2";#N/A,#N/A,FALSE,"단축3";#N/A,#N/A,FALSE,"장축";#N/A,#N/A,FALSE,"4WD"}</definedName>
    <definedName name="weurhg">{"page1",#N/A,FALSE,"Model";"page2",#N/A,FALSE,"Model";"page3",#N/A,FALSE,"Model";"page4",#N/A,FALSE,"Model";"page5",#N/A,FALSE,"Model";"page6",#N/A,FALSE,"Model";"page7",#N/A,FALSE,"Model";"page8",#N/A,FALSE,"Model";"page9",#N/A,FALSE,"Model";"page10",#N/A,FALSE,"Model";"page11",#N/A,FALSE,"Model";"page12",#N/A,FALSE,"Model";"page13",#N/A,FALSE,"Model"}</definedName>
    <definedName name="WEWEGFW">{#N/A,#N/A,TRUE,"매출진척-1";#N/A,#N/A,TRUE,"매출진척-2";#N/A,#N/A,TRUE,"제품실적";#N/A,#N/A,TRUE,"RAC";#N/A,#N/A,TRUE,"PAC ";#N/A,#N/A,TRUE,"재고현황";#N/A,#N/A,TRUE,"공지사항"}</definedName>
    <definedName name="WEWR">{#N/A,#N/A,FALSE,"UNIT";#N/A,#N/A,FALSE,"UNIT";#N/A,#N/A,FALSE,"계정"}</definedName>
    <definedName name="whge">{"page1",#N/A,FALSE,"Model";"page2",#N/A,FALSE,"Model";"page3",#N/A,FALSE,"Model";"page4",#N/A,FALSE,"Model";"page5",#N/A,FALSE,"Model";"page6",#N/A,FALSE,"Model";"page7",#N/A,FALSE,"Model";"page8",#N/A,FALSE,"Model";"page9",#N/A,FALSE,"Model";"page10",#N/A,FALSE,"Model";"page11",#N/A,FALSE,"Model";"page12",#N/A,FALSE,"Model";"page13",#N/A,FALSE,"Model"}</definedName>
    <definedName name="wirevbg">{"page1",#N/A,FALSE,"Model";"page2",#N/A,FALSE,"Model";"page3",#N/A,FALSE,"Model";"page4",#N/A,FALSE,"Model";"page5",#N/A,FALSE,"Model";"page6",#N/A,FALSE,"Model";"page7",#N/A,FALSE,"Model";"page8",#N/A,FALSE,"Model";"page9",#N/A,FALSE,"Model";"page10",#N/A,FALSE,"Model";"page11",#N/A,FALSE,"Model";"page12",#N/A,FALSE,"Model";"page13",#N/A,FALSE,"Model"}</definedName>
    <definedName name="WL">{#N/A,#N/A,FALSE,"인원";#N/A,#N/A,FALSE,"비용2";#N/A,#N/A,FALSE,"비용1";#N/A,#N/A,FALSE,"비용";#N/A,#N/A,FALSE,"보증2";#N/A,#N/A,FALSE,"보증1";#N/A,#N/A,FALSE,"보증";#N/A,#N/A,FALSE,"손익1";#N/A,#N/A,FALSE,"손익";#N/A,#N/A,FALSE,"부서별매출";#N/A,#N/A,FALSE,"매출"}</definedName>
    <definedName name="wm.입도정정.XLS.2">{#N/A,#N/A,FALSE,"2월입도";#N/A,#N/A,FALSE,"1월입도";#N/A,#N/A,FALSE,"3월입도"}</definedName>
    <definedName name="wm.회의0104.XLS.2">{#N/A,#N/A,TRUE,"매출진척-1";#N/A,#N/A,TRUE,"매출진척-2";#N/A,#N/A,TRUE,"제품실적";#N/A,#N/A,TRUE,"RAC";#N/A,#N/A,TRUE,"PAC ";#N/A,#N/A,TRUE,"재고현황";#N/A,#N/A,TRUE,"공지사항"}</definedName>
    <definedName name="woq4hg">{"page1",#N/A,FALSE,"Model";"page2",#N/A,FALSE,"Model";"page3",#N/A,FALSE,"Model";"page4",#N/A,FALSE,"Model";"page5",#N/A,FALSE,"Model";"page6",#N/A,FALSE,"Model";"page7",#N/A,FALSE,"Model";"page8",#N/A,FALSE,"Model";"page9",#N/A,FALSE,"Model";"page10",#N/A,FALSE,"Model";"page11",#N/A,FALSE,"Model";"page12",#N/A,FALSE,"Model";"page13",#N/A,FALSE,"Model"}</definedName>
    <definedName name="workplan">{#N/A,#N/A,FALSE,"CCTV"}</definedName>
    <definedName name="WP투자사업개요">{#N/A,#N/A,FALSE,"자금소요예측기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ITE">{#N/A,#N/A,FALSE,"CCTV"}</definedName>
    <definedName name="WRN">{#N/A,#N/A,FALSE,"CCTV"}</definedName>
    <definedName name="wrn.0km.">{#N/A,#N/A,FALSE,"Babenhausen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97.">{#N/A,#N/A,FALSE,"지침";#N/A,#N/A,FALSE,"환경분석";#N/A,#N/A,FALSE,"Sheet16"}</definedName>
    <definedName name="wrn.aa.">{#N/A,#N/A,FALSE,"UNIT";#N/A,#N/A,FALSE,"UNIT";#N/A,#N/A,FALSE,"계정"}</definedName>
    <definedName name="wrn.ACCEL._.PERF.">{#N/A,#N/A,FALSE,"입력SHT"}</definedName>
    <definedName name="wrn.AG._.Kosten.">{#N/A,#N/A,FALSE,"AG";#N/A,#N/A,FALSE,"GB-I";#N/A,#N/A,FALSE,"GB--SR_K";#N/A,#N/A,FALSE,"GB-SR_B";#N/A,#N/A,FALSE,"GB-KS";#N/A,#N/A,FALSE,"Kammerer";#N/A,#N/A,FALSE,"Kienzle"}</definedName>
    <definedName name="wrn.ALL.">{#N/A,#N/A,FALSE,"INPUTS";#N/A,#N/A,FALSE,"PROFORMA BSHEET";#N/A,#N/A,FALSE,"COMBINED";#N/A,#N/A,FALSE,"ACQUIROR";#N/A,#N/A,FALSE,"TARGET 1";#N/A,#N/A,FALSE,"TARGET 2";#N/A,#N/A,FALSE,"HIGH YIELD";#N/A,#N/A,FALSE,"OVERFUND"}</definedName>
    <definedName name="wrn.All._.Pages.">{"income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Sheets.">{#N/A,#N/A,TRUE,"Assumptions";#N/A,#N/A,TRUE,"Sources of Revenue";#N/A,#N/A,TRUE,"P&amp;L";#N/A,#N/A,TRUE,"Bal. Sheet";#N/A,#N/A,TRUE,"Rights Issue &amp; X Adjustment";#N/A,#N/A,TRUE,"Transaction Model"}</definedName>
    <definedName name="wrn.BM.">{#N/A,#N/A,FALSE,"CCTV"}</definedName>
    <definedName name="wrn.Chamonix.">{"page1",#N/A,FALSE,"Model";"page2",#N/A,FALSE,"Model";"page3",#N/A,FALSE,"Model";"page4",#N/A,FALSE,"Model";"page5",#N/A,FALSE,"Model";"page6",#N/A,FALSE,"Model";"page7",#N/A,FALSE,"Model";"page8",#N/A,FALSE,"Model";"page9",#N/A,FALSE,"Model";"page10",#N/A,FALSE,"Model";"page11",#N/A,FALSE,"Model";"page12",#N/A,FALSE,"Model";"page13",#N/A,FALSE,"Model"}</definedName>
    <definedName name="wrn.COMBINED.">{#N/A,#N/A,FALSE,"INPUTS";#N/A,#N/A,FALSE,"PROFORMA BSHEET";#N/A,#N/A,FALSE,"COMBINED";#N/A,#N/A,FALSE,"HIGH YIELD";#N/A,#N/A,FALSE,"COMB_GRAPHS"}</definedName>
    <definedName name="wrn.DDD.">{#N/A,#N/A,FALSE,"자금소요예측기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eckblatt.">{#N/A,#N/A,FALSE,"Status";#N/A,#N/A,FALSE,"Deckblatt 1";#N/A,#N/A,FALSE,"Deckblatt2"}</definedName>
    <definedName name="wrn.ggausdr.">{#N/A,#N/A,FALSE,"Babenhausen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RAPHS.">{#N/A,#N/A,FALSE,"ACQ_GRAPHS";#N/A,#N/A,FALSE,"T_1 GRAPHS";#N/A,#N/A,FALSE,"T_2 GRAPHS";#N/A,#N/A,FALSE,"COMB_GRAPHS"}</definedName>
    <definedName name="wrn.KIM2.">{#N/A,#N/A,FALSE,"FLOOR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osAG.">{#N/A,#N/A,FALSE,"AG";#N/A,#N/A,FALSE,"UB-I";#N/A,#N/A,FALSE,"UB--SR_K";#N/A,#N/A,FALSE,"UB-SR_B";#N/A,#N/A,FALSE,"UB-KS";#N/A,#N/A,FALSE,"Kienzle"}</definedName>
    <definedName name="wrn.Kosten.">{#N/A,#N/A,FALSE,"Australien";#N/A,#N/A,FALSE,"Birmingham";#N/A,#N/A,FALSE,"Brasilien";#N/A,#N/A,FALSE,"Prag";#N/A,#N/A,FALSE,"Spanien";#N/A,#N/A,FALSE,"Malaysia ( Com)";#N/A,#N/A,FALSE,"Malaysia (Instr)"}</definedName>
    <definedName name="wrn.Print.">{"vi1",#N/A,FALSE,"Financial Statements";"vi2",#N/A,FALSE,"Financial Statements";#N/A,#N/A,FALSE,"DCF"}</definedName>
    <definedName name="wrn.RPT.">{#N/A,#N/A,FALSE,"인원";#N/A,#N/A,FALSE,"비용2";#N/A,#N/A,FALSE,"비용1";#N/A,#N/A,FALSE,"비용";#N/A,#N/A,FALSE,"보증2";#N/A,#N/A,FALSE,"보증1";#N/A,#N/A,FALSE,"보증";#N/A,#N/A,FALSE,"손익1";#N/A,#N/A,FALSE,"손익";#N/A,#N/A,FALSE,"부서별매출";#N/A,#N/A,FALSE,"매출"}</definedName>
    <definedName name="wrn.VALUATION.">{#N/A,#N/A,FALSE,"Valuation Assumptions";#N/A,#N/A,FALSE,"Summary";#N/A,#N/A,FALSE,"DCF";#N/A,#N/A,FALSE,"Valuation";#N/A,#N/A,FALSE,"WACC";#N/A,#N/A,FALSE,"UBVH";#N/A,#N/A,FALSE,"Free Cash Flow"}</definedName>
    <definedName name="wrn.성형공정고장율.">{#N/A,#N/A,FALSE,"99년고장분석(2부성형)";#N/A,#N/A,FALSE,"99년복구시간분석(2부성형)";#N/A,#N/A,FALSE,"2천년고장율계획 (2부성형)";#N/A,#N/A,FALSE,"2천년고장복구시간 (2성형)"}</definedName>
    <definedName name="wrn.손익보고.">{#N/A,#N/A,FALSE,"손익표지";#N/A,#N/A,FALSE,"손익계산";#N/A,#N/A,FALSE,"일반관리비";#N/A,#N/A,FALSE,"영업외수익";#N/A,#N/A,FALSE,"영업외비용";#N/A,#N/A,FALSE,"매출액";#N/A,#N/A,FALSE,"요약손익";#N/A,#N/A,FALSE,"요약대차";#N/A,#N/A,FALSE,"매출채권현황";#N/A,#N/A,FALSE,"매출채권명세"}</definedName>
    <definedName name="wrn.신규dep._.full._.set.">{#N/A,#N/A,FALSE,"신규dep";#N/A,#N/A,FALSE,"신규dep-금형상각후";#N/A,#N/A,FALSE,"신규dep-연구비상각후";#N/A,#N/A,FALSE,"신규dep-기계,공구상각후"}</definedName>
    <definedName name="wrn.입도조정.XLS.">{#N/A,#N/A,FALSE,"2월입도";#N/A,#N/A,FALSE,"1월입도";#N/A,#N/A,FALSE,"3월입도"}</definedName>
    <definedName name="wrn.자판정비._.월간회의자료.">{#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{#N/A,#N/A,FALSE,"단축1";#N/A,#N/A,FALSE,"단축2";#N/A,#N/A,FALSE,"단축3";#N/A,#N/A,FALSE,"장축";#N/A,#N/A,FALSE,"4WD"}</definedName>
    <definedName name="wrn.주간._.보고.">{#N/A,#N/A,TRUE,"일정"}</definedName>
    <definedName name="wrn.회의0104.XLS.">{#N/A,#N/A,TRUE,"매출진척-1";#N/A,#N/A,TRUE,"매출진척-2";#N/A,#N/A,TRUE,"제품실적";#N/A,#N/A,TRUE,"RAC";#N/A,#N/A,TRUE,"PAC ";#N/A,#N/A,TRUE,"재고현황";#N/A,#N/A,TRUE,"공지사항"}</definedName>
    <definedName name="wvu.Komplett.">{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Screen.">{TRUE,TRUE,-0.8,-17,963.6,637.8,FALSE,TRUE,TRUE,TRUE,0,1,#N/A,1,#N/A,18.0487804878049,42.7727272727273,1,FALSE,FALSE,3,TRUE,1,FALSE,100,"Swvu.Screen.","ACwvu.Screen.",#N/A,FALSE,FALSE,0.78740157480315,0.393700787401575,0.984251968503937,0.984251968503937,1,"","&amp;RH.Lehmhaus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[8]송전기본!#REF!</definedName>
    <definedName name="WWEWERE">{#N/A,#N/A,FALSE,"신규dep";#N/A,#N/A,FALSE,"신규dep-금형상각후";#N/A,#N/A,FALSE,"신규dep-연구비상각후";#N/A,#N/A,FALSE,"신규dep-기계,공구상각후"}</definedName>
    <definedName name="WWW.SCREEN.">{TRUE,TRUE,-0.8,-17,963.6,637.8,FALSE,TRUE,TRUE,TRUE,0,1,#N/A,1,#N/A,18.0487804878049,42.7727272727273,1,FALSE,FALSE,3,TRUE,1,FALSE,100,"Swvu.Screen.","ACwvu.Screen.",#N/A,FALSE,FALSE,0.78740157480315,0.393700787401575,0.984251968503937,0.984251968503937,1,"","&amp;RH.Lehmhaus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YU">{#N/A,#N/A,FALSE,"단축1";#N/A,#N/A,FALSE,"단축2";#N/A,#N/A,FALSE,"단축3";#N/A,#N/A,FALSE,"장축";#N/A,#N/A,FALSE,"4WD"}</definedName>
    <definedName name="XD개선">{#N/A,#N/A,FALSE,"단축1";#N/A,#N/A,FALSE,"단축2";#N/A,#N/A,FALSE,"단축3";#N/A,#N/A,FALSE,"장축";#N/A,#N/A,FALSE,"4WD"}</definedName>
    <definedName name="XD설문">{#N/A,#N/A,FALSE,"단축1";#N/A,#N/A,FALSE,"단축2";#N/A,#N/A,FALSE,"단축3";#N/A,#N/A,FALSE,"장축";#N/A,#N/A,FALSE,"4WD"}</definedName>
    <definedName name="xd품확일정">{#N/A,#N/A,FALSE,"단축1";#N/A,#N/A,FALSE,"단축2";#N/A,#N/A,FALSE,"단축3";#N/A,#N/A,FALSE,"장축";#N/A,#N/A,FALSE,"4WD"}</definedName>
    <definedName name="XG개">{#N/A,#N/A,FALSE,"단축1";#N/A,#N/A,FALSE,"단축2";#N/A,#N/A,FALSE,"단축3";#N/A,#N/A,FALSE,"장축";#N/A,#N/A,FALSE,"4WD"}</definedName>
    <definedName name="XG개선">{#N/A,#N/A,FALSE,"단축1";#N/A,#N/A,FALSE,"단축2";#N/A,#N/A,FALSE,"단축3";#N/A,#N/A,FALSE,"장축";#N/A,#N/A,FALSE,"4WD"}</definedName>
    <definedName name="XRefColumnsCount">2</definedName>
    <definedName name="XRefCopyRangeCount">1</definedName>
    <definedName name="XRefPasteRangeCount">1</definedName>
    <definedName name="yyyyyyy">{#N/A,#N/A,FALSE,"인원";#N/A,#N/A,FALSE,"비용2";#N/A,#N/A,FALSE,"비용1";#N/A,#N/A,FALSE,"비용";#N/A,#N/A,FALSE,"보증2";#N/A,#N/A,FALSE,"보증1";#N/A,#N/A,FALSE,"보증";#N/A,#N/A,FALSE,"손익1";#N/A,#N/A,FALSE,"손익";#N/A,#N/A,FALSE,"부서별매출";#N/A,#N/A,FALSE,"매출"}</definedName>
    <definedName name="Z_030BCFA9_A76B_11D1_B759_08000E21FF8D_.wvu.Cols">#REF!,#REF!,#REF!</definedName>
    <definedName name="Z_030BCFA9_A76B_11D1_B759_08000E21FF8D_.wvu.FilterData">#REF!</definedName>
    <definedName name="Z_030BCFA9_A76B_11D1_B759_08000E21FF8D_.wvu.PrintArea">#REF!</definedName>
    <definedName name="Z_030BCFA9_A76B_11D1_B759_08000E21FF8D_.wvu.PrintTitles">#REF!</definedName>
    <definedName name="Z_33376133_CFCA_11D4_9FDE_000103021132_.wvu.Cols">'[6]#REF'!$H$1:$H$65536,'[6]#REF'!$Q$1:$Q$65536</definedName>
    <definedName name="Z_33376133_CFCA_11D4_9FDE_000103021132_.wvu.Rows">#REF!</definedName>
    <definedName name="Z_65726B72_CEFC_11D4_AA53_00010301C464_.wvu.Cols">'[6]#REF'!$H$1:$H$65536,'[6]#REF'!$Q$1:$Q$65536</definedName>
    <definedName name="Z_65726B72_CEFC_11D4_AA53_00010301C464_.wvu.Rows">#REF!</definedName>
    <definedName name="Z_66914D61_F42A_11D5_A25B_D35A7384597E_.wvu.Cols">#REF!</definedName>
    <definedName name="Z_A5716FB3_058D_11D5_BFEC_0050BF418CB9_.wvu.FilterData">#REF!</definedName>
    <definedName name="Z_C00E0055_D79E_11D4_84AD_00D0B7B3CB09_.wvu.Cols">'[6]#REF'!$H$1:$H$65536,'[6]#REF'!$Q$1:$Q$65536</definedName>
    <definedName name="Z_C00E0055_D79E_11D4_84AD_00D0B7B3CB09_.wvu.Rows">#REF!</definedName>
    <definedName name="Z_E8FEE9A5_163A_11D2_AED0_0000E81DA68C_.wvu.Rows">#REF!</definedName>
    <definedName name="ZZZ2">{#N/A,#N/A,TRUE,"매출진척-1";#N/A,#N/A,TRUE,"매출진척-2";#N/A,#N/A,TRUE,"제품실적";#N/A,#N/A,TRUE,"RAC";#N/A,#N/A,TRUE,"PAC ";#N/A,#N/A,TRUE,"재고현황";#N/A,#N/A,TRUE,"공지사항"}</definedName>
    <definedName name="ㄱ">{#N/A,#N/A,FALSE,"단축1";#N/A,#N/A,FALSE,"단축2";#N/A,#N/A,FALSE,"단축3";#N/A,#N/A,FALSE,"장축";#N/A,#N/A,FALSE,"4WD"}</definedName>
    <definedName name="ㄱㄱ">{#N/A,#N/A,FALSE,"UNIT";#N/A,#N/A,FALSE,"UNIT";#N/A,#N/A,FALSE,"계정"}</definedName>
    <definedName name="ㄱㄱㄱ">{#N/A,#N/A,FALSE,"손익표지";#N/A,#N/A,FALSE,"손익계산";#N/A,#N/A,FALSE,"일반관리비";#N/A,#N/A,FALSE,"영업외수익";#N/A,#N/A,FALSE,"영업외비용";#N/A,#N/A,FALSE,"매출액";#N/A,#N/A,FALSE,"요약손익";#N/A,#N/A,FALSE,"요약대차";#N/A,#N/A,FALSE,"매출채권현황";#N/A,#N/A,FALSE,"매출채권명세"}</definedName>
    <definedName name="ㄱㄱㄱㄱ">{#N/A,#N/A,FALSE,"지침";#N/A,#N/A,FALSE,"환경분석";#N/A,#N/A,FALSE,"Sheet16"}</definedName>
    <definedName name="ㄱㄱㄱㄱㄱ">{#N/A,#N/A,FALSE,"UNIT";#N/A,#N/A,FALSE,"UNIT";#N/A,#N/A,FALSE,"계정"}</definedName>
    <definedName name="ㄱㄷㅁㄱ">{#N/A,#N/A,FALSE,"단축1";#N/A,#N/A,FALSE,"단축2";#N/A,#N/A,FALSE,"단축3";#N/A,#N/A,FALSE,"장축";#N/A,#N/A,FALSE,"4WD"}</definedName>
    <definedName name="ㄱㄹㄹ">{#N/A,#N/A,TRUE,"일정"}</definedName>
    <definedName name="ㄱㅇ">{#N/A,#N/A,FALSE,"단축1";#N/A,#N/A,FALSE,"단축2";#N/A,#N/A,FALSE,"단축3";#N/A,#N/A,FALSE,"장축";#N/A,#N/A,FALSE,"4WD"}</definedName>
    <definedName name="ㄱㅈㄷㄷㅅ">{#N/A,#N/A,FALSE,"UNIT";#N/A,#N/A,FALSE,"UNIT";#N/A,#N/A,FALSE,"계정"}</definedName>
    <definedName name="가가">{#N/A,#N/A,FALSE,"단축1";#N/A,#N/A,FALSE,"단축2";#N/A,#N/A,FALSE,"단축3";#N/A,#N/A,FALSE,"장축";#N/A,#N/A,FALSE,"4WD"}</definedName>
    <definedName name="가가가가가">{#N/A,#N/A,FALSE,"UNIT";#N/A,#N/A,FALSE,"UNIT";#N/A,#N/A,FALSE,"계정"}</definedName>
    <definedName name="가공비1">{#N/A,#N/A,TRUE,"매출진척-1";#N/A,#N/A,TRUE,"매출진척-2";#N/A,#N/A,TRUE,"제품실적";#N/A,#N/A,TRUE,"RAC";#N/A,#N/A,TRUE,"PAC ";#N/A,#N/A,TRUE,"재고현황";#N/A,#N/A,TRUE,"공지사항"}</definedName>
    <definedName name="가공비2">{#N/A,#N/A,TRUE,"매출진척-1";#N/A,#N/A,TRUE,"매출진척-2";#N/A,#N/A,TRUE,"제품실적";#N/A,#N/A,TRUE,"RAC";#N/A,#N/A,TRUE,"PAC ";#N/A,#N/A,TRUE,"재고현황";#N/A,#N/A,TRUE,"공지사항"}</definedName>
    <definedName name="가난">{#N/A,#N/A,FALSE,"인원";#N/A,#N/A,FALSE,"비용2";#N/A,#N/A,FALSE,"비용1";#N/A,#N/A,FALSE,"비용";#N/A,#N/A,FALSE,"보증2";#N/A,#N/A,FALSE,"보증1";#N/A,#N/A,FALSE,"보증";#N/A,#N/A,FALSE,"손익1";#N/A,#N/A,FALSE,"손익";#N/A,#N/A,FALSE,"부서별매출";#N/A,#N/A,FALSE,"매출"}</definedName>
    <definedName name="가동비">#REF!</definedName>
    <definedName name="가을하늘">{#N/A,#N/A,FALSE,"UNIT";#N/A,#N/A,FALSE,"UNIT";#N/A,#N/A,FALSE,"계정"}</definedName>
    <definedName name="각방안">{#N/A,#N/A,FALSE,"단축1";#N/A,#N/A,FALSE,"단축2";#N/A,#N/A,FALSE,"단축3";#N/A,#N/A,FALSE,"장축";#N/A,#N/A,FALSE,"4WD"}</definedName>
    <definedName name="감산">{#N/A,#N/A,FALSE,"손익표지";#N/A,#N/A,FALSE,"손익계산";#N/A,#N/A,FALSE,"일반관리비";#N/A,#N/A,FALSE,"영업외수익";#N/A,#N/A,FALSE,"영업외비용";#N/A,#N/A,FALSE,"매출액";#N/A,#N/A,FALSE,"요약손익";#N/A,#N/A,FALSE,"요약대차";#N/A,#N/A,FALSE,"매출채권현황";#N/A,#N/A,FALSE,"매출채권명세"}</definedName>
    <definedName name="개발문제범">{#N/A,#N/A,FALSE,"단축1";#N/A,#N/A,FALSE,"단축2";#N/A,#N/A,FALSE,"단축3";#N/A,#N/A,FALSE,"장축";#N/A,#N/A,FALSE,"4WD"}</definedName>
    <definedName name="개발시험종합">#REF!</definedName>
    <definedName name="개발일정수정">{#N/A,#N/A,FALSE,"단축1";#N/A,#N/A,FALSE,"단축2";#N/A,#N/A,FALSE,"단축3";#N/A,#N/A,FALSE,"장축";#N/A,#N/A,FALSE,"4WD"}</definedName>
    <definedName name="개발화학피앤비">{#N/A,#N/A,FALSE,"손익표지";#N/A,#N/A,FALSE,"손익계산";#N/A,#N/A,FALSE,"일반관리비";#N/A,#N/A,FALSE,"영업외수익";#N/A,#N/A,FALSE,"영업외비용";#N/A,#N/A,FALSE,"매출액";#N/A,#N/A,FALSE,"요약손익";#N/A,#N/A,FALSE,"요약대차";#N/A,#N/A,FALSE,"매출채권현황";#N/A,#N/A,FALSE,"매출채권명세"}</definedName>
    <definedName name="개선">{#N/A,#N/A,FALSE,"단축1";#N/A,#N/A,FALSE,"단축2";#N/A,#N/A,FALSE,"단축3";#N/A,#N/A,FALSE,"장축";#N/A,#N/A,FALSE,"4WD"}</definedName>
    <definedName name="개선과장1">{#N/A,#N/A,FALSE,"단축1";#N/A,#N/A,FALSE,"단축2";#N/A,#N/A,FALSE,"단축3";#N/A,#N/A,FALSE,"장축";#N/A,#N/A,FALSE,"4WD"}</definedName>
    <definedName name="개선과정">{#N/A,#N/A,FALSE,"단축1";#N/A,#N/A,FALSE,"단축2";#N/A,#N/A,FALSE,"단축3";#N/A,#N/A,FALSE,"장축";#N/A,#N/A,FALSE,"4WD"}</definedName>
    <definedName name="개선실적">{"'OPEN'G압출'!$A$4:$P$34"}</definedName>
    <definedName name="개선안">{#N/A,#N/A,FALSE,"손익표지";#N/A,#N/A,FALSE,"손익계산";#N/A,#N/A,FALSE,"일반관리비";#N/A,#N/A,FALSE,"영업외수익";#N/A,#N/A,FALSE,"영업외비용";#N/A,#N/A,FALSE,"매출액";#N/A,#N/A,FALSE,"요약손익";#N/A,#N/A,FALSE,"요약대차";#N/A,#N/A,FALSE,"매출채권현황";#N/A,#N/A,FALSE,"매출채권명세"}</definedName>
    <definedName name="거아ㅏ라어">{#N/A,#N/A,FALSE,"손익표지";#N/A,#N/A,FALSE,"손익계산";#N/A,#N/A,FALSE,"일반관리비";#N/A,#N/A,FALSE,"영업외수익";#N/A,#N/A,FALSE,"영업외비용";#N/A,#N/A,FALSE,"매출액";#N/A,#N/A,FALSE,"요약손익";#N/A,#N/A,FALSE,"요약대차";#N/A,#N/A,FALSE,"매출채권현황";#N/A,#N/A,FALSE,"매출채권명세"}</definedName>
    <definedName name="검사일보">{#N/A,#N/A,FALSE,"UNIT";#N/A,#N/A,FALSE,"UNIT";#N/A,#N/A,FALSE,"계정"}</definedName>
    <definedName name="검토">{#N/A,#N/A,TRUE,"일정"}</definedName>
    <definedName name="겉장">{#N/A,#N/A,FALSE,"단축1";#N/A,#N/A,FALSE,"단축2";#N/A,#N/A,FALSE,"단축3";#N/A,#N/A,FALSE,"장축";#N/A,#N/A,FALSE,"4WD"}</definedName>
    <definedName name="겉장1">{#N/A,#N/A,FALSE,"단축1";#N/A,#N/A,FALSE,"단축2";#N/A,#N/A,FALSE,"단축3";#N/A,#N/A,FALSE,"장축";#N/A,#N/A,FALSE,"4WD"}</definedName>
    <definedName name="겉지">{#N/A,#N/A,FALSE,"단축1";#N/A,#N/A,FALSE,"단축2";#N/A,#N/A,FALSE,"단축3";#N/A,#N/A,FALSE,"장축";#N/A,#N/A,FALSE,"4WD"}</definedName>
    <definedName name="견적">{#N/A,#N/A,FALSE,"CCTV"}</definedName>
    <definedName name="견적2">{#N/A,#N/A,FALSE,"CCTV"}</definedName>
    <definedName name="견적SHEET">{#N/A,#N/A,FALSE,"CCTV"}</definedName>
    <definedName name="결">{#N/A,#N/A,FALSE,"자금소요예측기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비_">{#N/A,#N/A,TRUE,"매출진척-1";#N/A,#N/A,TRUE,"매출진척-2";#N/A,#N/A,TRUE,"제품실적";#N/A,#N/A,TRUE,"RAC";#N/A,#N/A,TRUE,"PAC ";#N/A,#N/A,TRUE,"재고현황";#N/A,#N/A,TRUE,"공지사항"}</definedName>
    <definedName name="경비___">{#N/A,#N/A,TRUE,"매출진척-1";#N/A,#N/A,TRUE,"매출진척-2";#N/A,#N/A,TRUE,"제품실적";#N/A,#N/A,TRUE,"RAC";#N/A,#N/A,TRUE,"PAC ";#N/A,#N/A,TRUE,"재고현황";#N/A,#N/A,TRUE,"공지사항"}</definedName>
    <definedName name="경영여건">{#N/A,#N/A,FALSE,"지침";#N/A,#N/A,FALSE,"환경분석";#N/A,#N/A,FALSE,"Sheet16"}</definedName>
    <definedName name="경쟁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계수">{#N/A,#N/A,FALSE,"지침";#N/A,#N/A,FALSE,"환경분석";#N/A,#N/A,FALSE,"Sheet16"}</definedName>
    <definedName name="계획.1">{#N/A,#N/A,FALSE,"단축1";#N/A,#N/A,FALSE,"단축2";#N/A,#N/A,FALSE,"단축3";#N/A,#N/A,FALSE,"장축";#N/A,#N/A,FALSE,"4WD"}</definedName>
    <definedName name="계획1">{#N/A,#N/A,FALSE,"단축1";#N/A,#N/A,FALSE,"단축2";#N/A,#N/A,FALSE,"단축3";#N/A,#N/A,FALSE,"장축";#N/A,#N/A,FALSE,"4WD"}</definedName>
    <definedName name="고정자산증감">{#N/A,#N/A,FALSE,"지침";#N/A,#N/A,FALSE,"환경분석";#N/A,#N/A,FALSE,"Sheet16"}</definedName>
    <definedName name="공">{#N/A,#N/A,FALSE,"단축1";#N/A,#N/A,FALSE,"단축2";#N/A,#N/A,FALSE,"단축3";#N/A,#N/A,FALSE,"장축";#N/A,#N/A,FALSE,"4WD"}</definedName>
    <definedName name="공공">{#N/A,#N/A,FALSE,"손익표지";#N/A,#N/A,FALSE,"손익계산";#N/A,#N/A,FALSE,"일반관리비";#N/A,#N/A,FALSE,"영업외수익";#N/A,#N/A,FALSE,"영업외비용";#N/A,#N/A,FALSE,"매출액";#N/A,#N/A,FALSE,"요약손익";#N/A,#N/A,FALSE,"요약대차";#N/A,#N/A,FALSE,"매출채권현황";#N/A,#N/A,FALSE,"매출채권명세"}</definedName>
    <definedName name="공급자">#REF!</definedName>
    <definedName name="공도체설문">#REF!</definedName>
    <definedName name="공정">#REF!</definedName>
    <definedName name="공통">{#N/A,#N/A,FALSE,"단축1";#N/A,#N/A,FALSE,"단축2";#N/A,#N/A,FALSE,"단축3";#N/A,#N/A,FALSE,"장축";#N/A,#N/A,FALSE,"4WD"}</definedName>
    <definedName name="과거">#REF!</definedName>
    <definedName name="과거차">{#N/A,#N/A,FALSE,"단축1";#N/A,#N/A,FALSE,"단축2";#N/A,#N/A,FALSE,"단축3";#N/A,#N/A,FALSE,"장축";#N/A,#N/A,FALSE,"4WD"}</definedName>
    <definedName name="과거차문제1">{#N/A,#N/A,FALSE,"단축1";#N/A,#N/A,FALSE,"단축2";#N/A,#N/A,FALSE,"단축3";#N/A,#N/A,FALSE,"장축";#N/A,#N/A,FALSE,"4WD"}</definedName>
    <definedName name="과거차문제11">{#N/A,#N/A,FALSE,"단축1";#N/A,#N/A,FALSE,"단축2";#N/A,#N/A,FALSE,"단축3";#N/A,#N/A,FALSE,"장축";#N/A,#N/A,FALSE,"4WD"}</definedName>
    <definedName name="광주공장">#REF!</definedName>
    <definedName name="교1">{#N/A,#N/A,FALSE,"손익표지";#N/A,#N/A,FALSE,"손익계산";#N/A,#N/A,FALSE,"일반관리비";#N/A,#N/A,FALSE,"영업외수익";#N/A,#N/A,FALSE,"영업외비용";#N/A,#N/A,FALSE,"매출액";#N/A,#N/A,FALSE,"요약손익";#N/A,#N/A,FALSE,"요약대차";#N/A,#N/A,FALSE,"매출채권현황";#N/A,#N/A,FALSE,"매출채권명세"}</definedName>
    <definedName name="교육1">{#N/A,#N/A,FALSE,"손익표지";#N/A,#N/A,FALSE,"손익계산";#N/A,#N/A,FALSE,"일반관리비";#N/A,#N/A,FALSE,"영업외수익";#N/A,#N/A,FALSE,"영업외비용";#N/A,#N/A,FALSE,"매출액";#N/A,#N/A,FALSE,"요약손익";#N/A,#N/A,FALSE,"요약대차";#N/A,#N/A,FALSE,"매출채권현황";#N/A,#N/A,FALSE,"매출채권명세"}</definedName>
    <definedName name="구매절차서1">{#N/A,#N/A,FALSE,"신규dep";#N/A,#N/A,FALSE,"신규dep-금형상각후";#N/A,#N/A,FALSE,"신규dep-연구비상각후";#N/A,#N/A,FALSE,"신규dep-기계,공구상각후"}</definedName>
    <definedName name="구미">{#N/A,#N/A,FALSE,"손익표지";#N/A,#N/A,FALSE,"손익계산";#N/A,#N/A,FALSE,"일반관리비";#N/A,#N/A,FALSE,"영업외수익";#N/A,#N/A,FALSE,"영업외비용";#N/A,#N/A,FALSE,"매출액";#N/A,#N/A,FALSE,"요약손익";#N/A,#N/A,FALSE,"요약대차";#N/A,#N/A,FALSE,"매출채권현황";#N/A,#N/A,FALSE,"매출채권명세"}</definedName>
    <definedName name="권권권">{#N/A,#N/A,FALSE,"UNIT";#N/A,#N/A,FALSE,"UNIT";#N/A,#N/A,FALSE,"계정"}</definedName>
    <definedName name="권오종">{#N/A,#N/A,FALSE,"단축1";#N/A,#N/A,FALSE,"단축2";#N/A,#N/A,FALSE,"단축3";#N/A,#N/A,FALSE,"장축";#N/A,#N/A,FALSE,"4WD"}</definedName>
    <definedName name="그룹나눈">{#N/A,#N/A,FALSE,"단축1";#N/A,#N/A,FALSE,"단축2";#N/A,#N/A,FALSE,"단축3";#N/A,#N/A,FALSE,"장축";#N/A,#N/A,FALSE,"4WD"}</definedName>
    <definedName name="근거">{#N/A,#N/A,FALSE,"손익표지";#N/A,#N/A,FALSE,"손익계산";#N/A,#N/A,FALSE,"일반관리비";#N/A,#N/A,FALSE,"영업외수익";#N/A,#N/A,FALSE,"영업외비용";#N/A,#N/A,FALSE,"매출액";#N/A,#N/A,FALSE,"요약손익";#N/A,#N/A,FALSE,"요약대차";#N/A,#N/A,FALSE,"매출채권현황";#N/A,#N/A,FALSE,"매출채권명세"}</definedName>
    <definedName name="근거2">{#N/A,#N/A,FALSE,"단축1";#N/A,#N/A,FALSE,"단축2";#N/A,#N/A,FALSE,"단축3";#N/A,#N/A,FALSE,"장축";#N/A,#N/A,FALSE,"4WD"}</definedName>
    <definedName name="기미">{#N/A,#N/A,FALSE,"인원";#N/A,#N/A,FALSE,"비용2";#N/A,#N/A,FALSE,"비용1";#N/A,#N/A,FALSE,"비용";#N/A,#N/A,FALSE,"보증2";#N/A,#N/A,FALSE,"보증1";#N/A,#N/A,FALSE,"보증";#N/A,#N/A,FALSE,"손익1";#N/A,#N/A,FALSE,"손익";#N/A,#N/A,FALSE,"부서별매출";#N/A,#N/A,FALSE,"매출"}</definedName>
    <definedName name="기본방향">{#N/A,#N/A,FALSE,"인원";#N/A,#N/A,FALSE,"비용2";#N/A,#N/A,FALSE,"비용1";#N/A,#N/A,FALSE,"비용";#N/A,#N/A,FALSE,"보증2";#N/A,#N/A,FALSE,"보증1";#N/A,#N/A,FALSE,"보증";#N/A,#N/A,FALSE,"손익1";#N/A,#N/A,FALSE,"손익";#N/A,#N/A,FALSE,"부서별매출";#N/A,#N/A,FALSE,"매출"}</definedName>
    <definedName name="기성">{#N/A,#N/A,FALSE,"손익표지";#N/A,#N/A,FALSE,"손익계산";#N/A,#N/A,FALSE,"일반관리비";#N/A,#N/A,FALSE,"영업외수익";#N/A,#N/A,FALSE,"영업외비용";#N/A,#N/A,FALSE,"매출액";#N/A,#N/A,FALSE,"요약손익";#N/A,#N/A,FALSE,"요약대차";#N/A,#N/A,FALSE,"매출채권현황";#N/A,#N/A,FALSE,"매출채권명세"}</definedName>
    <definedName name="기성분">{#N/A,#N/A,FALSE,"손익표지";#N/A,#N/A,FALSE,"손익계산";#N/A,#N/A,FALSE,"일반관리비";#N/A,#N/A,FALSE,"영업외수익";#N/A,#N/A,FALSE,"영업외비용";#N/A,#N/A,FALSE,"매출액";#N/A,#N/A,FALSE,"요약손익";#N/A,#N/A,FALSE,"요약대차";#N/A,#N/A,FALSE,"매출채권현황";#N/A,#N/A,FALSE,"매출채권명세"}</definedName>
    <definedName name="기아">{#N/A,#N/A,FALSE,"단축1";#N/A,#N/A,FALSE,"단축2";#N/A,#N/A,FALSE,"단축3";#N/A,#N/A,FALSE,"장축";#N/A,#N/A,FALSE,"4WD"}</definedName>
    <definedName name="기획">{#N/A,#N/A,FALSE,"손익표지";#N/A,#N/A,FALSE,"손익계산";#N/A,#N/A,FALSE,"일반관리비";#N/A,#N/A,FALSE,"영업외수익";#N/A,#N/A,FALSE,"영업외비용";#N/A,#N/A,FALSE,"매출액";#N/A,#N/A,FALSE,"요약손익";#N/A,#N/A,FALSE,"요약대차";#N/A,#N/A,FALSE,"매출채권현황";#N/A,#N/A,FALSE,"매출채권명세"}</definedName>
    <definedName name="긴">{#N/A,#N/A,FALSE,"자금소요예측기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{#N/A,#N/A,FALSE,"UNIT";#N/A,#N/A,FALSE,"UNIT";#N/A,#N/A,FALSE,"계정"}</definedName>
    <definedName name="김김김">{#N/A,#N/A,FALSE,"손익표지";#N/A,#N/A,FALSE,"손익계산";#N/A,#N/A,FALSE,"일반관리비";#N/A,#N/A,FALSE,"영업외수익";#N/A,#N/A,FALSE,"영업외비용";#N/A,#N/A,FALSE,"매출액";#N/A,#N/A,FALSE,"요약손익";#N/A,#N/A,FALSE,"요약대차";#N/A,#N/A,FALSE,"매출채권현황";#N/A,#N/A,FALSE,"매출채권명세"}</definedName>
    <definedName name="김두만">{#N/A,#N/A,FALSE,"자금소요예측기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두만님">{#N/A,#N/A,FALSE,"자금소요예측기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아여어엉">{#N/A,#N/A,FALSE,"손익표지";#N/A,#N/A,FALSE,"손익계산";#N/A,#N/A,FALSE,"일반관리비";#N/A,#N/A,FALSE,"영업외수익";#N/A,#N/A,FALSE,"영업외비용";#N/A,#N/A,FALSE,"매출액";#N/A,#N/A,FALSE,"요약손익";#N/A,#N/A,FALSE,"요약대차";#N/A,#N/A,FALSE,"매출채권현황";#N/A,#N/A,FALSE,"매출채권명세"}</definedName>
    <definedName name="김영선">{#N/A,#N/A,FALSE,"손익표지";#N/A,#N/A,FALSE,"손익계산";#N/A,#N/A,FALSE,"일반관리비";#N/A,#N/A,FALSE,"영업외수익";#N/A,#N/A,FALSE,"영업외비용";#N/A,#N/A,FALSE,"매출액";#N/A,#N/A,FALSE,"요약손익";#N/A,#N/A,FALSE,"요약대차";#N/A,#N/A,FALSE,"매출채권현황";#N/A,#N/A,FALSE,"매출채권명세"}</definedName>
    <definedName name="김영선1">{#N/A,#N/A,FALSE,"손익표지";#N/A,#N/A,FALSE,"손익계산";#N/A,#N/A,FALSE,"일반관리비";#N/A,#N/A,FALSE,"영업외수익";#N/A,#N/A,FALSE,"영업외비용";#N/A,#N/A,FALSE,"매출액";#N/A,#N/A,FALSE,"요약손익";#N/A,#N/A,FALSE,"요약대차";#N/A,#N/A,FALSE,"매출채권현황";#N/A,#N/A,FALSE,"매출채권명세"}</definedName>
    <definedName name="김영선21">{#N/A,#N/A,FALSE,"손익표지";#N/A,#N/A,FALSE,"손익계산";#N/A,#N/A,FALSE,"일반관리비";#N/A,#N/A,FALSE,"영업외수익";#N/A,#N/A,FALSE,"영업외비용";#N/A,#N/A,FALSE,"매출액";#N/A,#N/A,FALSE,"요약손익";#N/A,#N/A,FALSE,"요약대차";#N/A,#N/A,FALSE,"매출채권현황";#N/A,#N/A,FALSE,"매출채권명세"}</definedName>
    <definedName name="김영철">{#N/A,#N/A,FALSE,"손익표지";#N/A,#N/A,FALSE,"손익계산";#N/A,#N/A,FALSE,"일반관리비";#N/A,#N/A,FALSE,"영업외수익";#N/A,#N/A,FALSE,"영업외비용";#N/A,#N/A,FALSE,"매출액";#N/A,#N/A,FALSE,"요약손익";#N/A,#N/A,FALSE,"요약대차";#N/A,#N/A,FALSE,"매출채권현황";#N/A,#N/A,FALSE,"매출채권명세"}</definedName>
    <definedName name="김정룡">{#N/A,#N/A,FALSE,"자금소요예측기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학남">{#N/A,#N/A,FALSE,"자금소요예측기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ㄳㄷㄳ">{#N/A,#N/A,FALSE,"단축1";#N/A,#N/A,FALSE,"단축2";#N/A,#N/A,FALSE,"단축3";#N/A,#N/A,FALSE,"장축";#N/A,#N/A,FALSE,"4WD"}</definedName>
    <definedName name="ㄴ">{#N/A,#N/A,FALSE,"UNIT";#N/A,#N/A,FALSE,"UNIT";#N/A,#N/A,FALSE,"계정"}</definedName>
    <definedName name="ㄴㄴ">{#N/A,#N/A,FALSE,"손익표지";#N/A,#N/A,FALSE,"손익계산";#N/A,#N/A,FALSE,"일반관리비";#N/A,#N/A,FALSE,"영업외수익";#N/A,#N/A,FALSE,"영업외비용";#N/A,#N/A,FALSE,"매출액";#N/A,#N/A,FALSE,"요약손익";#N/A,#N/A,FALSE,"요약대차";#N/A,#N/A,FALSE,"매출채권현황";#N/A,#N/A,FALSE,"매출채권명세"}</definedName>
    <definedName name="ㄴㄴㄴㄴ">{#N/A,#N/A,FALSE,"단축1";#N/A,#N/A,FALSE,"단축2";#N/A,#N/A,FALSE,"단축3";#N/A,#N/A,FALSE,"장축";#N/A,#N/A,FALSE,"4WD"}</definedName>
    <definedName name="ㄴㄴㅁ">#REF!</definedName>
    <definedName name="ㄴㄷㄹ">{#N/A,#N/A,FALSE,"UNIT";#N/A,#N/A,FALSE,"UNIT";#N/A,#N/A,FALSE,"계정"}</definedName>
    <definedName name="ㄴㄹ">{#N/A,#N/A,FALSE,"단축1";#N/A,#N/A,FALSE,"단축2";#N/A,#N/A,FALSE,"단축3";#N/A,#N/A,FALSE,"장축";#N/A,#N/A,FALSE,"4WD"}</definedName>
    <definedName name="ㄴㄹㄴㄹㄴ">{#N/A,#N/A,FALSE,"손익표지";#N/A,#N/A,FALSE,"손익계산";#N/A,#N/A,FALSE,"일반관리비";#N/A,#N/A,FALSE,"영업외수익";#N/A,#N/A,FALSE,"영업외비용";#N/A,#N/A,FALSE,"매출액";#N/A,#N/A,FALSE,"요약손익";#N/A,#N/A,FALSE,"요약대차";#N/A,#N/A,FALSE,"매출채권현황";#N/A,#N/A,FALSE,"매출채권명세"}</definedName>
    <definedName name="ㄴㄹㄹ">{#N/A,#N/A,FALSE,"Babenhausen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ㄹ">{"'OPEN'G압출'!$A$4:$P$34"}</definedName>
    <definedName name="ㄴㄹㅇ">{#N/A,#N/A,FALSE,"손익표지";#N/A,#N/A,FALSE,"손익계산";#N/A,#N/A,FALSE,"일반관리비";#N/A,#N/A,FALSE,"영업외수익";#N/A,#N/A,FALSE,"영업외비용";#N/A,#N/A,FALSE,"매출액";#N/A,#N/A,FALSE,"요약손익";#N/A,#N/A,FALSE,"요약대차";#N/A,#N/A,FALSE,"매출채권현황";#N/A,#N/A,FALSE,"매출채권명세"}</definedName>
    <definedName name="ㄴㄻㄴ">{#N/A,#N/A,FALSE,"AG";#N/A,#N/A,FALSE,"GB-I";#N/A,#N/A,FALSE,"GB--SR_K";#N/A,#N/A,FALSE,"GB-SR_B";#N/A,#N/A,FALSE,"GB-KS";#N/A,#N/A,FALSE,"Kammerer";#N/A,#N/A,FALSE,"Kienzle"}</definedName>
    <definedName name="ㄴㅁㄹ">{#N/A,#N/A,FALSE,"단축1";#N/A,#N/A,FALSE,"단축2";#N/A,#N/A,FALSE,"단축3";#N/A,#N/A,FALSE,"장축";#N/A,#N/A,FALSE,"4WD"}</definedName>
    <definedName name="ㄴㅁㅇㄹ">{#N/A,#N/A,FALSE,"UNIT";#N/A,#N/A,FALSE,"UNIT";#N/A,#N/A,FALSE,"계정"}</definedName>
    <definedName name="ㄴㅁㅇㅎㅇ롱로">#REF!</definedName>
    <definedName name="ㄴㅇ">{#N/A,#N/A,FALSE,"UNIT";#N/A,#N/A,FALSE,"UNIT";#N/A,#N/A,FALSE,"계정"}</definedName>
    <definedName name="ㄴㅇㄹ">{#N/A,#N/A,FALSE,"단축1";#N/A,#N/A,FALSE,"단축2";#N/A,#N/A,FALSE,"단축3";#N/A,#N/A,FALSE,"장축";#N/A,#N/A,FALSE,"4WD"}</definedName>
    <definedName name="ㄴㅇㄹㅇㄴㄹ">{#N/A,#N/A,FALSE,"단축1";#N/A,#N/A,FALSE,"단축2";#N/A,#N/A,FALSE,"단축3";#N/A,#N/A,FALSE,"장축";#N/A,#N/A,FALSE,"4WD"}</definedName>
    <definedName name="ㄴㅇㄻ">{#N/A,#N/A,FALSE,"손익표지";#N/A,#N/A,FALSE,"손익계산";#N/A,#N/A,FALSE,"일반관리비";#N/A,#N/A,FALSE,"영업외수익";#N/A,#N/A,FALSE,"영업외비용";#N/A,#N/A,FALSE,"매출액";#N/A,#N/A,FALSE,"요약손익";#N/A,#N/A,FALSE,"요약대차";#N/A,#N/A,FALSE,"매출채권현황";#N/A,#N/A,FALSE,"매출채권명세"}</definedName>
    <definedName name="ㄴㅇㄻㄴ">{#N/A,#N/A,FALSE,"Status";#N/A,#N/A,FALSE,"Deckblatt 1";#N/A,#N/A,FALSE,"Deckblatt2"}</definedName>
    <definedName name="ㄴㅇㅁㄹ">{#N/A,#N/A,TRUE,"매출진척-1";#N/A,#N/A,TRUE,"매출진척-2";#N/A,#N/A,TRUE,"제품실적";#N/A,#N/A,TRUE,"RAC";#N/A,#N/A,TRUE,"PAC ";#N/A,#N/A,TRUE,"재고현황";#N/A,#N/A,TRUE,"공지사항"}</definedName>
    <definedName name="ㄴㅇㅁㄹ2">{#N/A,#N/A,TRUE,"매출진척-1";#N/A,#N/A,TRUE,"매출진척-2";#N/A,#N/A,TRUE,"제품실적";#N/A,#N/A,TRUE,"RAC";#N/A,#N/A,TRUE,"PAC ";#N/A,#N/A,TRUE,"재고현황";#N/A,#N/A,TRUE,"공지사항"}</definedName>
    <definedName name="ㄴㅇㅊㄹㄴㅇㄹ">{#N/A,#N/A,FALSE,"단축1";#N/A,#N/A,FALSE,"단축2";#N/A,#N/A,FALSE,"단축3";#N/A,#N/A,FALSE,"장축";#N/A,#N/A,FALSE,"4WD"}</definedName>
    <definedName name="ㄴㅋ">{#N/A,#N/A,FALSE,"단축1";#N/A,#N/A,FALSE,"단축2";#N/A,#N/A,FALSE,"단축3";#N/A,#N/A,FALSE,"장축";#N/A,#N/A,FALSE,"4WD"}</definedName>
    <definedName name="나나">{#N/A,#N/A,FALSE,"손익표지";#N/A,#N/A,FALSE,"손익계산";#N/A,#N/A,FALSE,"일반관리비";#N/A,#N/A,FALSE,"영업외수익";#N/A,#N/A,FALSE,"영업외비용";#N/A,#N/A,FALSE,"매출액";#N/A,#N/A,FALSE,"요약손익";#N/A,#N/A,FALSE,"요약대차";#N/A,#N/A,FALSE,"매출채권현황";#N/A,#N/A,FALSE,"매출채권명세"}</definedName>
    <definedName name="나남나">{#N/A,#N/A,FALSE,"자금소요예측기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납품현황">{#N/A,#N/A,FALSE,"단축1";#N/A,#N/A,FALSE,"단축2";#N/A,#N/A,FALSE,"단축3";#N/A,#N/A,FALSE,"장축";#N/A,#N/A,FALSE,"4WD"}</definedName>
    <definedName name="년도별출고">{#N/A,#N/A,FALSE,"2월입도";#N/A,#N/A,FALSE,"1월입도";#N/A,#N/A,FALSE,"3월입도"}</definedName>
    <definedName name="노조">{#N/A,#N/A,FALSE,"인원";#N/A,#N/A,FALSE,"비용2";#N/A,#N/A,FALSE,"비용1";#N/A,#N/A,FALSE,"비용";#N/A,#N/A,FALSE,"보증2";#N/A,#N/A,FALSE,"보증1";#N/A,#N/A,FALSE,"보증";#N/A,#N/A,FALSE,"손익1";#N/A,#N/A,FALSE,"손익";#N/A,#N/A,FALSE,"부서별매출";#N/A,#N/A,FALSE,"매출"}</definedName>
    <definedName name="뇌심혈">{#N/A,#N/A,FALSE,"손익표지";#N/A,#N/A,FALSE,"손익계산";#N/A,#N/A,FALSE,"일반관리비";#N/A,#N/A,FALSE,"영업외수익";#N/A,#N/A,FALSE,"영업외비용";#N/A,#N/A,FALSE,"매출액";#N/A,#N/A,FALSE,"요약손익";#N/A,#N/A,FALSE,"요약대차";#N/A,#N/A,FALSE,"매출채권현황";#N/A,#N/A,FALSE,"매출채권명세"}</definedName>
    <definedName name="뉴셀">{#N/A,#N/A,FALSE,"손익표지";#N/A,#N/A,FALSE,"손익계산";#N/A,#N/A,FALSE,"일반관리비";#N/A,#N/A,FALSE,"영업외수익";#N/A,#N/A,FALSE,"영업외비용";#N/A,#N/A,FALSE,"매출액";#N/A,#N/A,FALSE,"요약손익";#N/A,#N/A,FALSE,"요약대차";#N/A,#N/A,FALSE,"매출채권현황";#N/A,#N/A,FALSE,"매출채권명세"}</definedName>
    <definedName name="ㄶ">{#N/A,#N/A,FALSE,"손익표지";#N/A,#N/A,FALSE,"손익계산";#N/A,#N/A,FALSE,"일반관리비";#N/A,#N/A,FALSE,"영업외수익";#N/A,#N/A,FALSE,"영업외비용";#N/A,#N/A,FALSE,"매출액";#N/A,#N/A,FALSE,"요약손익";#N/A,#N/A,FALSE,"요약대차";#N/A,#N/A,FALSE,"매출채권현황";#N/A,#N/A,FALSE,"매출채권명세"}</definedName>
    <definedName name="ㄷ">{#N/A,#N/A,FALSE,"AG";#N/A,#N/A,FALSE,"UB-I";#N/A,#N/A,FALSE,"UB--SR_K";#N/A,#N/A,FALSE,"UB-SR_B";#N/A,#N/A,FALSE,"UB-KS";#N/A,#N/A,FALSE,"Kienzle"}</definedName>
    <definedName name="ㄷㄱ">{#N/A,#N/A,FALSE,"Australien";#N/A,#N/A,FALSE,"Birmingham";#N/A,#N/A,FALSE,"Brasilien";#N/A,#N/A,FALSE,"Prag";#N/A,#N/A,FALSE,"Spanien";#N/A,#N/A,FALSE,"Malaysia ( Com)";#N/A,#N/A,FALSE,"Malaysia (Instr)"}</definedName>
    <definedName name="ㄷㄱㄷㄱ">{#N/A,#N/A,FALSE,"단축1";#N/A,#N/A,FALSE,"단축2";#N/A,#N/A,FALSE,"단축3";#N/A,#N/A,FALSE,"장축";#N/A,#N/A,FALSE,"4WD"}</definedName>
    <definedName name="ㄷㄳ">{TRUE,TRUE,-0.8,-17,963.6,637.8,FALSE,TRUE,TRUE,TRUE,0,1,#N/A,1,#N/A,18.0487804878049,42.7727272727273,1,FALSE,FALSE,3,TRUE,1,FALSE,100,"Swvu.Screen.","ACwvu.Screen.",#N/A,FALSE,FALSE,0.78740157480315,0.393700787401575,0.984251968503937,0.984251968503937,1,"","&amp;RH.Lehmhaus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ㄷ">{#N/A,#N/A,FALSE,"단축1";#N/A,#N/A,FALSE,"단축2";#N/A,#N/A,FALSE,"단축3";#N/A,#N/A,FALSE,"장축";#N/A,#N/A,FALSE,"4WD"}</definedName>
    <definedName name="ㄷㄷㄷ">{#N/A,#N/A,TRUE,"일정"}</definedName>
    <definedName name="ㄷㅇㄹ">{#N/A,#N/A,FALSE,"UNIT";#N/A,#N/A,FALSE,"UNIT";#N/A,#N/A,FALSE,"계정"}</definedName>
    <definedName name="ㄷㅈ">{#N/A,#N/A,FALSE,"UNIT";#N/A,#N/A,FALSE,"UNIT";#N/A,#N/A,FALSE,"계정"}</definedName>
    <definedName name="당기영업이자">{#N/A,#N/A,FALSE,"지침";#N/A,#N/A,FALSE,"환경분석";#N/A,#N/A,FALSE,"Sheet16"}</definedName>
    <definedName name="대부">{#N/A,#N/A,FALSE,"단축1";#N/A,#N/A,FALSE,"단축2";#N/A,#N/A,FALSE,"단축3";#N/A,#N/A,FALSE,"장축";#N/A,#N/A,FALSE,"4WD"}</definedName>
    <definedName name="대원">#REF!</definedName>
    <definedName name="대원3">#REF!</definedName>
    <definedName name="대원4">#REF!</definedName>
    <definedName name="대일">{#N/A,#N/A,FALSE,"손익표지";#N/A,#N/A,FALSE,"손익계산";#N/A,#N/A,FALSE,"일반관리비";#N/A,#N/A,FALSE,"영업외수익";#N/A,#N/A,FALSE,"영업외비용";#N/A,#N/A,FALSE,"매출액";#N/A,#N/A,FALSE,"요약손익";#N/A,#N/A,FALSE,"요약대차";#N/A,#N/A,FALSE,"매출채권현황";#N/A,#N/A,FALSE,"매출채권명세"}</definedName>
    <definedName name="대일1">{#N/A,#N/A,FALSE,"손익표지";#N/A,#N/A,FALSE,"손익계산";#N/A,#N/A,FALSE,"일반관리비";#N/A,#N/A,FALSE,"영업외수익";#N/A,#N/A,FALSE,"영업외비용";#N/A,#N/A,FALSE,"매출액";#N/A,#N/A,FALSE,"요약손익";#N/A,#N/A,FALSE,"요약대차";#N/A,#N/A,FALSE,"매출채권현황";#N/A,#N/A,FALSE,"매출채권명세"}</definedName>
    <definedName name="대책03">{"'OPEN'G압출'!$A$4:$P$34"}</definedName>
    <definedName name="대책서">{#N/A,#N/A,FALSE,"단축1";#N/A,#N/A,FALSE,"단축2";#N/A,#N/A,FALSE,"단축3";#N/A,#N/A,FALSE,"장축";#N/A,#N/A,FALSE,"4WD"}</definedName>
    <definedName name="더나앙ㄹ랑ㄹ">{#N/A,#N/A,FALSE,"단축1";#N/A,#N/A,FALSE,"단축2";#N/A,#N/A,FALSE,"단축3";#N/A,#N/A,FALSE,"장축";#N/A,#N/A,FALSE,"4WD"}</definedName>
    <definedName name="뎌ㅑ색ㅅ">{#N/A,#N/A,TRUE,"일정"}</definedName>
    <definedName name="동규">{#N/A,#N/A,FALSE,"손익표지";#N/A,#N/A,FALSE,"손익계산";#N/A,#N/A,FALSE,"일반관리비";#N/A,#N/A,FALSE,"영업외수익";#N/A,#N/A,FALSE,"영업외비용";#N/A,#N/A,FALSE,"매출액";#N/A,#N/A,FALSE,"요약손익";#N/A,#N/A,FALSE,"요약대차";#N/A,#N/A,FALSE,"매출채권현황";#N/A,#N/A,FALSE,"매출채권명세"}</definedName>
    <definedName name="동력">{#N/A,#N/A,FALSE,"자금소요예측기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주">{#N/A,#N/A,FALSE,"지침";#N/A,#N/A,FALSE,"환경분석";#N/A,#N/A,FALSE,"Sheet16"}</definedName>
    <definedName name="딤채실파매">{#N/A,#N/A,FALSE,"2월입도";#N/A,#N/A,FALSE,"1월입도";#N/A,#N/A,FALSE,"3월입도"}</definedName>
    <definedName name="딤채실파매2">{#N/A,#N/A,FALSE,"2월입도";#N/A,#N/A,FALSE,"1월입도";#N/A,#N/A,FALSE,"3월입도"}</definedName>
    <definedName name="ㄹ">{#N/A,#N/A,FALSE,"자금소요예측기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{#N/A,#N/A,FALSE,"단축1";#N/A,#N/A,FALSE,"단축2";#N/A,#N/A,FALSE,"단축3";#N/A,#N/A,FALSE,"장축";#N/A,#N/A,FALSE,"4WD"}</definedName>
    <definedName name="ㄹㄹㄹㄹ">{#N/A,#N/A,FALSE,"단축1";#N/A,#N/A,FALSE,"단축2";#N/A,#N/A,FALSE,"단축3";#N/A,#N/A,FALSE,"장축";#N/A,#N/A,FALSE,"4WD"}</definedName>
    <definedName name="ㄹㄹㄹㄹㄹㄹ">{#N/A,#N/A,FALSE,"UNIT";#N/A,#N/A,FALSE,"UNIT";#N/A,#N/A,FALSE,"계정"}</definedName>
    <definedName name="ㄹ로">{#N/A,#N/A,FALSE,"자금소요예측기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류ㅠㅠ">{#N/A,#N/A,FALSE,"단축1";#N/A,#N/A,FALSE,"단축2";#N/A,#N/A,FALSE,"단축3";#N/A,#N/A,FALSE,"장축";#N/A,#N/A,FALSE,"4WD"}</definedName>
    <definedName name="ㄹㅇㅀ">{#N/A,#N/A,FALSE,"단축1";#N/A,#N/A,FALSE,"단축2";#N/A,#N/A,FALSE,"단축3";#N/A,#N/A,FALSE,"장축";#N/A,#N/A,FALSE,"4WD"}</definedName>
    <definedName name="ㄹㅇㅇㄹ">{#N/A,#N/A,FALSE,"단축1";#N/A,#N/A,FALSE,"단축2";#N/A,#N/A,FALSE,"단축3";#N/A,#N/A,FALSE,"장축";#N/A,#N/A,FALSE,"4WD"}</definedName>
    <definedName name="ㄹㅇ유">{#N/A,#N/A,FALSE,"단축1";#N/A,#N/A,FALSE,"단축2";#N/A,#N/A,FALSE,"단축3";#N/A,#N/A,FALSE,"장축";#N/A,#N/A,FALSE,"4WD"}</definedName>
    <definedName name="ㄹㅇㅋ">{#N/A,#N/A,FALSE,"UNIT";#N/A,#N/A,FALSE,"UNIT";#N/A,#N/A,FALSE,"계정"}</definedName>
    <definedName name="ㄹㅇㅌㅊㅍ">{#N/A,#N/A,FALSE,"UNIT";#N/A,#N/A,FALSE,"UNIT";#N/A,#N/A,FALSE,"계정"}</definedName>
    <definedName name="ㄹㅇㅎ">{#N/A,#N/A,FALSE,"단축1";#N/A,#N/A,FALSE,"단축2";#N/A,#N/A,FALSE,"단축3";#N/A,#N/A,FALSE,"장축";#N/A,#N/A,FALSE,"4WD"}</definedName>
    <definedName name="ㄹ어ㅓ럴">{#N/A,#N/A,FALSE,"단축1";#N/A,#N/A,FALSE,"단축2";#N/A,#N/A,FALSE,"단축3";#N/A,#N/A,FALSE,"장축";#N/A,#N/A,FALSE,"4WD"}</definedName>
    <definedName name="라ㅓㄴㄹㅎ">{#N/A,#N/A,FALSE,"단축1";#N/A,#N/A,FALSE,"단축2";#N/A,#N/A,FALSE,"단축3";#N/A,#N/A,FALSE,"장축";#N/A,#N/A,FALSE,"4WD"}</definedName>
    <definedName name="래그">{#N/A,#N/A,FALSE,"CCTV"}</definedName>
    <definedName name="러렁라">{#N/A,#N/A,FALSE,"단축1";#N/A,#N/A,FALSE,"단축2";#N/A,#N/A,FALSE,"단축3";#N/A,#N/A,FALSE,"장축";#N/A,#N/A,FALSE,"4WD"}</definedName>
    <definedName name="러시아">{#N/A,#N/A,FALSE,"단축1";#N/A,#N/A,FALSE,"단축2";#N/A,#N/A,FALSE,"단축3";#N/A,#N/A,FALSE,"장축";#N/A,#N/A,FALSE,"4WD"}</definedName>
    <definedName name="로드맵PAC">{#N/A,#N/A,TRUE,"매출진척-1";#N/A,#N/A,TRUE,"매출진척-2";#N/A,#N/A,TRUE,"제품실적";#N/A,#N/A,TRUE,"RAC";#N/A,#N/A,TRUE,"PAC ";#N/A,#N/A,TRUE,"재고현황";#N/A,#N/A,TRUE,"공지사항"}</definedName>
    <definedName name="로드맵PAC2">{#N/A,#N/A,TRUE,"매출진척-1";#N/A,#N/A,TRUE,"매출진척-2";#N/A,#N/A,TRUE,"제품실적";#N/A,#N/A,TRUE,"RAC";#N/A,#N/A,TRUE,"PAC ";#N/A,#N/A,TRUE,"재고현황";#N/A,#N/A,TRUE,"공지사항"}</definedName>
    <definedName name="로드맵PAC3">{#N/A,#N/A,TRUE,"매출진척-1";#N/A,#N/A,TRUE,"매출진척-2";#N/A,#N/A,TRUE,"제품실적";#N/A,#N/A,TRUE,"RAC";#N/A,#N/A,TRUE,"PAC ";#N/A,#N/A,TRUE,"재고현황";#N/A,#N/A,TRUE,"공지사항"}</definedName>
    <definedName name="로드맵PAC4">{#N/A,#N/A,TRUE,"매출진척-1";#N/A,#N/A,TRUE,"매출진척-2";#N/A,#N/A,TRUE,"제품실적";#N/A,#N/A,TRUE,"RAC";#N/A,#N/A,TRUE,"PAC ";#N/A,#N/A,TRUE,"재고현황";#N/A,#N/A,TRUE,"공지사항"}</definedName>
    <definedName name="로드맵PAC5">{#N/A,#N/A,TRUE,"매출진척-1";#N/A,#N/A,TRUE,"매출진척-2";#N/A,#N/A,TRUE,"제품실적";#N/A,#N/A,TRUE,"RAC";#N/A,#N/A,TRUE,"PAC ";#N/A,#N/A,TRUE,"재고현황";#N/A,#N/A,TRUE,"공지사항"}</definedName>
    <definedName name="로드맵PAC6">{#N/A,#N/A,TRUE,"매출진척-1";#N/A,#N/A,TRUE,"매출진척-2";#N/A,#N/A,TRUE,"제품실적";#N/A,#N/A,TRUE,"RAC";#N/A,#N/A,TRUE,"PAC ";#N/A,#N/A,TRUE,"재고현황";#N/A,#N/A,TRUE,"공지사항"}</definedName>
    <definedName name="로드맵SM">{#N/A,#N/A,TRUE,"매출진척-1";#N/A,#N/A,TRUE,"매출진척-2";#N/A,#N/A,TRUE,"제품실적";#N/A,#N/A,TRUE,"RAC";#N/A,#N/A,TRUE,"PAC ";#N/A,#N/A,TRUE,"재고현황";#N/A,#N/A,TRUE,"공지사항"}</definedName>
    <definedName name="로드맵SM2">{#N/A,#N/A,TRUE,"매출진척-1";#N/A,#N/A,TRUE,"매출진척-2";#N/A,#N/A,TRUE,"제품실적";#N/A,#N/A,TRUE,"RAC";#N/A,#N/A,TRUE,"PAC ";#N/A,#N/A,TRUE,"재고현황";#N/A,#N/A,TRUE,"공지사항"}</definedName>
    <definedName name="로커커버">{#N/A,#N/A,FALSE,"단축1";#N/A,#N/A,FALSE,"단축2";#N/A,#N/A,FALSE,"단축3";#N/A,#N/A,FALSE,"장축";#N/A,#N/A,FALSE,"4WD"}</definedName>
    <definedName name="로ㅛ쇼숏">{#N/A,#N/A,FALSE,"단축1";#N/A,#N/A,FALSE,"단축2";#N/A,#N/A,FALSE,"단축3";#N/A,#N/A,FALSE,"장축";#N/A,#N/A,FALSE,"4WD"}</definedName>
    <definedName name="롱">{#N/A,#N/A,FALSE,"단축1";#N/A,#N/A,FALSE,"단축2";#N/A,#N/A,FALSE,"단축3";#N/A,#N/A,FALSE,"장축";#N/A,#N/A,FALSE,"4WD"}</definedName>
    <definedName name="루프">{#N/A,#N/A,FALSE,"자금소요예측기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ㄺㅅ">{#N/A,#N/A,FALSE,"자금소요예측기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ㅀㅎㄷㄹ">{TRUE,TRUE,-0.8,-17,963.6,637.8,FALSE,TRUE,TRUE,TRUE,0,1,#N/A,1,#N/A,18.0487804878049,42.7727272727273,1,FALSE,FALSE,3,TRUE,1,FALSE,100,"Swvu.Screen.","ACwvu.Screen.",#N/A,FALSE,FALSE,0.78740157480315,0.393700787401575,0.984251968503937,0.984251968503937,1,"","&amp;RH.Lehmhaus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#REF!</definedName>
    <definedName name="ㅁㄴ">{#N/A,#N/A,TRUE,"매출진척-1";#N/A,#N/A,TRUE,"매출진척-2";#N/A,#N/A,TRUE,"제품실적";#N/A,#N/A,TRUE,"RAC";#N/A,#N/A,TRUE,"PAC ";#N/A,#N/A,TRUE,"재고현황";#N/A,#N/A,TRUE,"공지사항"}</definedName>
    <definedName name="ㅁㄴㄻㄴ">{#N/A,#N/A,TRUE,"매출진척-1";#N/A,#N/A,TRUE,"매출진척-2";#N/A,#N/A,TRUE,"제품실적";#N/A,#N/A,TRUE,"RAC";#N/A,#N/A,TRUE,"PAC ";#N/A,#N/A,TRUE,"재고현황";#N/A,#N/A,TRUE,"공지사항"}</definedName>
    <definedName name="ㅁㄴㄻㄴㅇ">{#N/A,#N/A,FALSE,"Babenhausen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ㅇ">{#N/A,#N/A,FALSE,"단축1";#N/A,#N/A,FALSE,"단축2";#N/A,#N/A,FALSE,"단축3";#N/A,#N/A,FALSE,"장축";#N/A,#N/A,FALSE,"4WD"}</definedName>
    <definedName name="ㅁㄴㅇㄹ">{TRUE,TRUE,-0.8,-17,963.6,637.8,FALSE,TRUE,TRUE,TRUE,0,1,#N/A,1,#N/A,18.0487804878049,42.7727272727273,1,FALSE,FALSE,3,TRUE,1,FALSE,100,"Swvu.Screen.","ACwvu.Screen.",#N/A,FALSE,FALSE,0.78740157480315,0.393700787401575,0.984251968503937,0.984251968503937,1,"","&amp;RH.Lehmhaus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ㄴㅇㄹㄴㅁㄹ">{#N/A,#N/A,FALSE,"단축1";#N/A,#N/A,FALSE,"단축2";#N/A,#N/A,FALSE,"단축3";#N/A,#N/A,FALSE,"장축";#N/A,#N/A,FALSE,"4WD"}</definedName>
    <definedName name="ㅁㄴㅇㄹㄴㅇㅁ">{#N/A,#N/A,FALSE,"Australien";#N/A,#N/A,FALSE,"Birmingham";#N/A,#N/A,FALSE,"Brasilien";#N/A,#N/A,FALSE,"Prag";#N/A,#N/A,FALSE,"Spanien";#N/A,#N/A,FALSE,"Malaysia ( Com)";#N/A,#N/A,FALSE,"Malaysia (Instr)"}</definedName>
    <definedName name="ㅁㄴㅇㄻㄴ">{#N/A,#N/A,FALSE,"Australien";#N/A,#N/A,FALSE,"Birmingham";#N/A,#N/A,FALSE,"Brasilien";#N/A,#N/A,FALSE,"Prag";#N/A,#N/A,FALSE,"Spanien";#N/A,#N/A,FALSE,"Malaysia ( Com)";#N/A,#N/A,FALSE,"Malaysia (Instr)"}</definedName>
    <definedName name="ㅁㄷㄹㄹㄹㄹㄿ">{#N/A,#N/A,FALSE,"UNIT";#N/A,#N/A,FALSE,"UNIT";#N/A,#N/A,FALSE,"계정"}</definedName>
    <definedName name="ㅁㄹ">{#N/A,#N/A,FALSE,"단축1";#N/A,#N/A,FALSE,"단축2";#N/A,#N/A,FALSE,"단축3";#N/A,#N/A,FALSE,"장축";#N/A,#N/A,FALSE,"4WD"}</definedName>
    <definedName name="ㅁㄹㅇ">{#N/A,#N/A,FALSE,"단축1";#N/A,#N/A,FALSE,"단축2";#N/A,#N/A,FALSE,"단축3";#N/A,#N/A,FALSE,"장축";#N/A,#N/A,FALSE,"4WD"}</definedName>
    <definedName name="ㅁㄹㅇㄴㅇ">{"'OPEN'G압출'!$A$4:$P$34"}</definedName>
    <definedName name="ㅁㅁ">{#N/A,#N/A,FALSE,"손익표지";#N/A,#N/A,FALSE,"손익계산";#N/A,#N/A,FALSE,"일반관리비";#N/A,#N/A,FALSE,"영업외수익";#N/A,#N/A,FALSE,"영업외비용";#N/A,#N/A,FALSE,"매출액";#N/A,#N/A,FALSE,"요약손익";#N/A,#N/A,FALSE,"요약대차";#N/A,#N/A,FALSE,"매출채권현황";#N/A,#N/A,FALSE,"매출채권명세"}</definedName>
    <definedName name="ㅁㅁㄹㄹㄹ">{#N/A,#N/A,FALSE,"UNIT";#N/A,#N/A,FALSE,"UNIT";#N/A,#N/A,FALSE,"계정"}</definedName>
    <definedName name="ㅁㅁㅁ">{#N/A,#N/A,FALSE,"UNIT";#N/A,#N/A,FALSE,"UNIT";#N/A,#N/A,FALSE,"계정"}</definedName>
    <definedName name="ㅁㅁㅁㅁㅁㅁㅁㅁ">{#N/A,#N/A,TRUE,"매출진척-1";#N/A,#N/A,TRUE,"매출진척-2";#N/A,#N/A,TRUE,"제품실적";#N/A,#N/A,TRUE,"RAC";#N/A,#N/A,TRUE,"PAC ";#N/A,#N/A,TRUE,"재고현황";#N/A,#N/A,TRUE,"공지사항"}</definedName>
    <definedName name="ㅁㅇㄱㅎ">{#N/A,#N/A,FALSE,"단축1";#N/A,#N/A,FALSE,"단축2";#N/A,#N/A,FALSE,"단축3";#N/A,#N/A,FALSE,"장축";#N/A,#N/A,FALSE,"4WD"}</definedName>
    <definedName name="ㅁㅇㄹ">{#N/A,#N/A,FALSE,"단축1";#N/A,#N/A,FALSE,"단축2";#N/A,#N/A,FALSE,"단축3";#N/A,#N/A,FALSE,"장축";#N/A,#N/A,FALSE,"4WD"}</definedName>
    <definedName name="ㅁㅇㅂㅈㄷㄹㅇ">{#N/A,#N/A,FALSE,"단축1";#N/A,#N/A,FALSE,"단축2";#N/A,#N/A,FALSE,"단축3";#N/A,#N/A,FALSE,"장축";#N/A,#N/A,FALSE,"4WD"}</definedName>
    <definedName name="ㅁㅇㅇ">{"'OPEN'G압출'!$A$4:$P$34"}</definedName>
    <definedName name="ㅁㅇㅊㅁㄴㅇㄹ">{#N/A,#N/A,FALSE,"단축1";#N/A,#N/A,FALSE,"단축2";#N/A,#N/A,FALSE,"단축3";#N/A,#N/A,FALSE,"장축";#N/A,#N/A,FALSE,"4WD"}</definedName>
    <definedName name="ㅁㅈㅂㅈㅂ">#REF!</definedName>
    <definedName name="마ㅓ아">{"'OPEN'G압출'!$A$4:$P$34"}</definedName>
    <definedName name="매출bogo">{#N/A,#N/A,FALSE,"손익표지";#N/A,#N/A,FALSE,"손익계산";#N/A,#N/A,FALSE,"일반관리비";#N/A,#N/A,FALSE,"영업외수익";#N/A,#N/A,FALSE,"영업외비용";#N/A,#N/A,FALSE,"매출액";#N/A,#N/A,FALSE,"요약손익";#N/A,#N/A,FALSE,"요약대차";#N/A,#N/A,FALSE,"매출채권현황";#N/A,#N/A,FALSE,"매출채권명세"}</definedName>
    <definedName name="매출계획">{#N/A,#N/A,FALSE,"UNIT";#N/A,#N/A,FALSE,"UNIT";#N/A,#N/A,FALSE,"계정"}</definedName>
    <definedName name="매출보고">{#N/A,#N/A,FALSE,"손익표지";#N/A,#N/A,FALSE,"손익계산";#N/A,#N/A,FALSE,"일반관리비";#N/A,#N/A,FALSE,"영업외수익";#N/A,#N/A,FALSE,"영업외비용";#N/A,#N/A,FALSE,"매출액";#N/A,#N/A,FALSE,"요약손익";#N/A,#N/A,FALSE,"요약대차";#N/A,#N/A,FALSE,"매출채권현황";#N/A,#N/A,FALSE,"매출채권명세"}</definedName>
    <definedName name="머ㅏ머">{"'OPEN'G압출'!$A$4:$P$34"}</definedName>
    <definedName name="머ㅏ어">{"'OPEN'G압출'!$A$4:$P$34"}</definedName>
    <definedName name="메인">{#N/A,#N/A,FALSE,"자금소요예측기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목차">{#N/A,#N/A,FALSE,"손익표지";#N/A,#N/A,FALSE,"손익계산";#N/A,#N/A,FALSE,"일반관리비";#N/A,#N/A,FALSE,"영업외수익";#N/A,#N/A,FALSE,"영업외비용";#N/A,#N/A,FALSE,"매출액";#N/A,#N/A,FALSE,"요약손익";#N/A,#N/A,FALSE,"요약대차";#N/A,#N/A,FALSE,"매출채권현황";#N/A,#N/A,FALSE,"매출채권명세"}</definedName>
    <definedName name="목차1">{#N/A,#N/A,FALSE,"손익표지";#N/A,#N/A,FALSE,"손익계산";#N/A,#N/A,FALSE,"일반관리비";#N/A,#N/A,FALSE,"영업외수익";#N/A,#N/A,FALSE,"영업외비용";#N/A,#N/A,FALSE,"매출액";#N/A,#N/A,FALSE,"요약손익";#N/A,#N/A,FALSE,"요약대차";#N/A,#N/A,FALSE,"매출채권현황";#N/A,#N/A,FALSE,"매출채권명세"}</definedName>
    <definedName name="무쏘인원">{#N/A,#N/A,FALSE,"자금소요예측기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문성수">{#N/A,#N/A,FALSE,"손익표지";#N/A,#N/A,FALSE,"손익계산";#N/A,#N/A,FALSE,"일반관리비";#N/A,#N/A,FALSE,"영업외수익";#N/A,#N/A,FALSE,"영업외비용";#N/A,#N/A,FALSE,"매출액";#N/A,#N/A,FALSE,"요약손익";#N/A,#N/A,FALSE,"요약대차";#N/A,#N/A,FALSE,"매출채권현황";#N/A,#N/A,FALSE,"매출채권명세"}</definedName>
    <definedName name="미">{#N/A,#N/A,TRUE,"일정"}</definedName>
    <definedName name="미승인">{#N/A,#N/A,FALSE,"자금소요예측기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ㅣ">{"'OPEN'G압출'!$A$4:$P$34"}</definedName>
    <definedName name="민자사업">{#N/A,#N/A,FALSE,"손익표지";#N/A,#N/A,FALSE,"손익계산";#N/A,#N/A,FALSE,"일반관리비";#N/A,#N/A,FALSE,"영업외수익";#N/A,#N/A,FALSE,"영업외비용";#N/A,#N/A,FALSE,"매출액";#N/A,#N/A,FALSE,"요약손익";#N/A,#N/A,FALSE,"요약대차";#N/A,#N/A,FALSE,"매출채권현황";#N/A,#N/A,FALSE,"매출채권명세"}</definedName>
    <definedName name="민지사업1">{#N/A,#N/A,FALSE,"손익표지";#N/A,#N/A,FALSE,"손익계산";#N/A,#N/A,FALSE,"일반관리비";#N/A,#N/A,FALSE,"영업외수익";#N/A,#N/A,FALSE,"영업외비용";#N/A,#N/A,FALSE,"매출액";#N/A,#N/A,FALSE,"요약손익";#N/A,#N/A,FALSE,"요약대차";#N/A,#N/A,FALSE,"매출채권현황";#N/A,#N/A,FALSE,"매출채권명세"}</definedName>
    <definedName name="ㅂ">{#N/A,#N/A,FALSE,"UNIT";#N/A,#N/A,FALSE,"UNIT";#N/A,#N/A,FALSE,"계정"}</definedName>
    <definedName name="ㅂㅂ">{#N/A,#N/A,FALSE,"UNIT";#N/A,#N/A,FALSE,"UNIT";#N/A,#N/A,FALSE,"계정"}</definedName>
    <definedName name="ㅂㅂㅂ">{#N/A,#N/A,FALSE,"손익표지";#N/A,#N/A,FALSE,"손익계산";#N/A,#N/A,FALSE,"일반관리비";#N/A,#N/A,FALSE,"영업외수익";#N/A,#N/A,FALSE,"영업외비용";#N/A,#N/A,FALSE,"매출액";#N/A,#N/A,FALSE,"요약손익";#N/A,#N/A,FALSE,"요약대차";#N/A,#N/A,FALSE,"매출채권현황";#N/A,#N/A,FALSE,"매출채권명세"}</definedName>
    <definedName name="ㅂㅂㅂㅂ">{#N/A,#N/A,FALSE,"단축1";#N/A,#N/A,FALSE,"단축2";#N/A,#N/A,FALSE,"단축3";#N/A,#N/A,FALSE,"장축";#N/A,#N/A,FALSE,"4WD"}</definedName>
    <definedName name="바로가기">{#N/A,#N/A,FALSE,"단축1";#N/A,#N/A,FALSE,"단축2";#N/A,#N/A,FALSE,"단축3";#N/A,#N/A,FALSE,"장축";#N/A,#N/A,FALSE,"4WD"}</definedName>
    <definedName name="바보">{#N/A,#N/A,FALSE,"단축1";#N/A,#N/A,FALSE,"단축2";#N/A,#N/A,FALSE,"단축3";#N/A,#N/A,FALSE,"장축";#N/A,#N/A,FALSE,"4WD"}</definedName>
    <definedName name="박">{#N/A,#N/A,FALSE,"신규dep";#N/A,#N/A,FALSE,"신규dep-금형상각후";#N/A,#N/A,FALSE,"신규dep-연구비상각후";#N/A,#N/A,FALSE,"신규dep-기계,공구상각후"}</definedName>
    <definedName name="박귀동">{#N/A,#N/A,FALSE,"UNIT";#N/A,#N/A,FALSE,"UNIT";#N/A,#N/A,FALSE,"계정"}</definedName>
    <definedName name="박정">{#N/A,#N/A,TRUE,"일정"}</definedName>
    <definedName name="박지호">{#N/A,#N/A,FALSE,"단축1";#N/A,#N/A,FALSE,"단축2";#N/A,#N/A,FALSE,"단축3";#N/A,#N/A,FALSE,"장축";#N/A,#N/A,FALSE,"4WD"}</definedName>
    <definedName name="방규성">{#N/A,#N/A,TRUE,"매출진척-1";#N/A,#N/A,TRUE,"매출진척-2";#N/A,#N/A,TRUE,"제품실적";#N/A,#N/A,TRUE,"RAC";#N/A,#N/A,TRUE,"PAC ";#N/A,#N/A,TRUE,"재고현황";#N/A,#N/A,TRUE,"공지사항"}</definedName>
    <definedName name="방규성2">{#N/A,#N/A,TRUE,"매출진척-1";#N/A,#N/A,TRUE,"매출진척-2";#N/A,#N/A,TRUE,"제품실적";#N/A,#N/A,TRUE,"RAC";#N/A,#N/A,TRUE,"PAC ";#N/A,#N/A,TRUE,"재고현황";#N/A,#N/A,TRUE,"공지사항"}</definedName>
    <definedName name="배부">{#N/A,#N/A,FALSE,"지침";#N/A,#N/A,FALSE,"환경분석";#N/A,#N/A,FALSE,"Sheet16"}</definedName>
    <definedName name="배부영업자산">{#N/A,#N/A,FALSE,"지침";#N/A,#N/A,FALSE,"환경분석";#N/A,#N/A,FALSE,"Sheet16"}</definedName>
    <definedName name="배치계획">{#N/A,#N/A,FALSE,"자금소요예측기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변경목차">{#N/A,#N/A,FALSE,"단축1";#N/A,#N/A,FALSE,"단축2";#N/A,#N/A,FALSE,"단축3";#N/A,#N/A,FALSE,"장축";#N/A,#N/A,FALSE,"4WD"}</definedName>
    <definedName name="별근">{#N/A,#N/A,FALSE,"손익표지";#N/A,#N/A,FALSE,"손익계산";#N/A,#N/A,FALSE,"일반관리비";#N/A,#N/A,FALSE,"영업외수익";#N/A,#N/A,FALSE,"영업외비용";#N/A,#N/A,FALSE,"매출액";#N/A,#N/A,FALSE,"요약손익";#N/A,#N/A,FALSE,"요약대차";#N/A,#N/A,FALSE,"매출채권현황";#N/A,#N/A,FALSE,"매출채권명세"}</definedName>
    <definedName name="병">{#N/A,#N/A,FALSE,"단축1";#N/A,#N/A,FALSE,"단축2";#N/A,#N/A,FALSE,"단축3";#N/A,#N/A,FALSE,"장축";#N/A,#N/A,FALSE,"4WD"}</definedName>
    <definedName name="병근">{#N/A,#N/A,FALSE,"손익표지";#N/A,#N/A,FALSE,"손익계산";#N/A,#N/A,FALSE,"일반관리비";#N/A,#N/A,FALSE,"영업외수익";#N/A,#N/A,FALSE,"영업외비용";#N/A,#N/A,FALSE,"매출액";#N/A,#N/A,FALSE,"요약손익";#N/A,#N/A,FALSE,"요약대차";#N/A,#N/A,FALSE,"매출채권현황";#N/A,#N/A,FALSE,"매출채권명세"}</definedName>
    <definedName name="보고">{#N/A,#N/A,FALSE,"손익표지";#N/A,#N/A,FALSE,"손익계산";#N/A,#N/A,FALSE,"일반관리비";#N/A,#N/A,FALSE,"영업외수익";#N/A,#N/A,FALSE,"영업외비용";#N/A,#N/A,FALSE,"매출액";#N/A,#N/A,FALSE,"요약손익";#N/A,#N/A,FALSE,"요약대차";#N/A,#N/A,FALSE,"매출채권현황";#N/A,#N/A,FALSE,"매출채권명세"}</definedName>
    <definedName name="보고기준">{#N/A,#N/A,FALSE,"UNIT";#N/A,#N/A,FALSE,"UNIT";#N/A,#N/A,FALSE,"계정"}</definedName>
    <definedName name="볼트수정">{#N/A,#N/A,FALSE,"단축1";#N/A,#N/A,FALSE,"단축2";#N/A,#N/A,FALSE,"단축3";#N/A,#N/A,FALSE,"장축";#N/A,#N/A,FALSE,"4WD"}</definedName>
    <definedName name="봉">{"'OPEN'G압출'!$A$4:$P$34"}</definedName>
    <definedName name="봉하섭">{"'OPEN'G압출'!$A$4:$P$34"}</definedName>
    <definedName name="부">{#N/A,#N/A,FALSE,"UNIT";#N/A,#N/A,FALSE,"UNIT";#N/A,#N/A,FALSE,"계정"}</definedName>
    <definedName name="부석">{#N/A,#N/A,FALSE,"단축1";#N/A,#N/A,FALSE,"단축2";#N/A,#N/A,FALSE,"단축3";#N/A,#N/A,FALSE,"장축";#N/A,#N/A,FALSE,"4WD"}</definedName>
    <definedName name="부표">{#N/A,#N/A,FALSE,"UNIT";#N/A,#N/A,FALSE,"UNIT";#N/A,#N/A,FALSE,"계정"}</definedName>
    <definedName name="부품">{#N/A,#N/A,FALSE,"인원";#N/A,#N/A,FALSE,"비용2";#N/A,#N/A,FALSE,"비용1";#N/A,#N/A,FALSE,"비용";#N/A,#N/A,FALSE,"보증2";#N/A,#N/A,FALSE,"보증1";#N/A,#N/A,FALSE,"보증";#N/A,#N/A,FALSE,"손익1";#N/A,#N/A,FALSE,"손익";#N/A,#N/A,FALSE,"부서별매출";#N/A,#N/A,FALSE,"매출"}</definedName>
    <definedName name="부품1">{#N/A,#N/A,FALSE,"UNIT";#N/A,#N/A,FALSE,"UNIT";#N/A,#N/A,FALSE,"계정"}</definedName>
    <definedName name="비2">{#N/A,#N/A,FALSE,"손익표지";#N/A,#N/A,FALSE,"손익계산";#N/A,#N/A,FALSE,"일반관리비";#N/A,#N/A,FALSE,"영업외수익";#N/A,#N/A,FALSE,"영업외비용";#N/A,#N/A,FALSE,"매출액";#N/A,#N/A,FALSE,"요약손익";#N/A,#N/A,FALSE,"요약대차";#N/A,#N/A,FALSE,"매출채권현황";#N/A,#N/A,FALSE,"매출채권명세"}</definedName>
    <definedName name="비전경영수립지침">{#N/A,#N/A,FALSE,"손익표지";#N/A,#N/A,FALSE,"손익계산";#N/A,#N/A,FALSE,"일반관리비";#N/A,#N/A,FALSE,"영업외수익";#N/A,#N/A,FALSE,"영업외비용";#N/A,#N/A,FALSE,"매출액";#N/A,#N/A,FALSE,"요약손익";#N/A,#N/A,FALSE,"요약대차";#N/A,#N/A,FALSE,"매출채권현황";#N/A,#N/A,FALSE,"매출채권명세"}</definedName>
    <definedName name="비품1">#REF!</definedName>
    <definedName name="빈양식">{#N/A,#N/A,TRUE,"매출진척-1";#N/A,#N/A,TRUE,"매출진척-2";#N/A,#N/A,TRUE,"제품실적";#N/A,#N/A,TRUE,"RAC";#N/A,#N/A,TRUE,"PAC ";#N/A,#N/A,TRUE,"재고현황";#N/A,#N/A,TRUE,"공지사항"}</definedName>
    <definedName name="ㅅ">{#N/A,#N/A,FALSE,"단축1";#N/A,#N/A,FALSE,"단축2";#N/A,#N/A,FALSE,"단축3";#N/A,#N/A,FALSE,"장축";#N/A,#N/A,FALSE,"4WD"}</definedName>
    <definedName name="ㅅㄷㅈㅈㅈㅈ">{#N/A,#N/A,FALSE,"신규dep";#N/A,#N/A,FALSE,"신규dep-금형상각후";#N/A,#N/A,FALSE,"신규dep-연구비상각후";#N/A,#N/A,FALSE,"신규dep-기계,공구상각후"}</definedName>
    <definedName name="ㅅ럴">{#N/A,#N/A,FALSE,"2월입도";#N/A,#N/A,FALSE,"1월입도";#N/A,#N/A,FALSE,"3월입도"}</definedName>
    <definedName name="ㅅㅅㅅ">{#N/A,#N/A,TRUE,"일정"}</definedName>
    <definedName name="ㅅㅅㅅㅅ">{#N/A,#N/A,FALSE,"UNIT";#N/A,#N/A,FALSE,"UNIT";#N/A,#N/A,FALSE,"계정"}</definedName>
    <definedName name="ㅅㅅㅅㅅㅅㅅ">{#N/A,#N/A,FALSE,"UNIT";#N/A,#N/A,FALSE,"UNIT";#N/A,#N/A,FALSE,"계정"}</definedName>
    <definedName name="ㅅㅅㅅㅅㅅㅅㅅ">{#N/A,#N/A,FALSE,"UNIT";#N/A,#N/A,FALSE,"UNIT";#N/A,#N/A,FALSE,"계정"}</definedName>
    <definedName name="사1">{#N/A,#N/A,FALSE,"지침";#N/A,#N/A,FALSE,"환경분석";#N/A,#N/A,FALSE,"Sheet16"}</definedName>
    <definedName name="사양">{#N/A,#N/A,FALSE,"신규dep";#N/A,#N/A,FALSE,"신규dep-금형상각후";#N/A,#N/A,FALSE,"신규dep-연구비상각후";#N/A,#N/A,FALSE,"신규dep-기계,공구상각후"}</definedName>
    <definedName name="사업활성">{#N/A,#N/A,FALSE,"UNIT";#N/A,#N/A,FALSE,"UNIT";#N/A,#N/A,FALSE,"계정"}</definedName>
    <definedName name="사진">{#N/A,#N/A,FALSE,"단축1";#N/A,#N/A,FALSE,"단축2";#N/A,#N/A,FALSE,"단축3";#N/A,#N/A,FALSE,"장축";#N/A,#N/A,FALSE,"4WD"}</definedName>
    <definedName name="사진2">{#N/A,#N/A,FALSE,"단축1";#N/A,#N/A,FALSE,"단축2";#N/A,#N/A,FALSE,"단축3";#N/A,#N/A,FALSE,"장축";#N/A,#N/A,FALSE,"4WD"}</definedName>
    <definedName name="상록">{#N/A,#N/A,FALSE,"손익표지";#N/A,#N/A,FALSE,"손익계산";#N/A,#N/A,FALSE,"일반관리비";#N/A,#N/A,FALSE,"영업외수익";#N/A,#N/A,FALSE,"영업외비용";#N/A,#N/A,FALSE,"매출액";#N/A,#N/A,FALSE,"요약손익";#N/A,#N/A,FALSE,"요약대차";#N/A,#N/A,FALSE,"매출채권현황";#N/A,#N/A,FALSE,"매출채권명세"}</definedName>
    <definedName name="상품검사일보">{#N/A,#N/A,FALSE,"UNIT";#N/A,#N/A,FALSE,"UNIT";#N/A,#N/A,FALSE,"계정"}</definedName>
    <definedName name="상품성보고">'[2]#REF'!#REF!</definedName>
    <definedName name="새벽시장4차">{#N/A,#N/A,FALSE,"UNIT";#N/A,#N/A,FALSE,"UNIT";#N/A,#N/A,FALSE,"계정"}</definedName>
    <definedName name="새세">{#N/A,#N/A,FALSE,"단축1";#N/A,#N/A,FALSE,"단축2";#N/A,#N/A,FALSE,"단축3";#N/A,#N/A,FALSE,"장축";#N/A,#N/A,FALSE,"4WD"}</definedName>
    <definedName name="샘풀카피">{#N/A,#N/A,FALSE,"CCTV"}</definedName>
    <definedName name="샘플카피2">{#N/A,#N/A,FALSE,"CCTV"}</definedName>
    <definedName name="샘플카피3">{#N/A,#N/A,FALSE,"CCTV"}</definedName>
    <definedName name="서창우">{#N/A,#N/A,FALSE,"단축1";#N/A,#N/A,FALSE,"단축2";#N/A,#N/A,FALSE,"단축3";#N/A,#N/A,FALSE,"장축";#N/A,#N/A,FALSE,"4WD"}</definedName>
    <definedName name="석석석">{#N/A,#N/A,FALSE,"UNIT";#N/A,#N/A,FALSE,"UNIT";#N/A,#N/A,FALSE,"계정"}</definedName>
    <definedName name="석순권">{#N/A,#N/A,FALSE,"UNIT";#N/A,#N/A,FALSE,"UNIT";#N/A,#N/A,FALSE,"계정"}</definedName>
    <definedName name="선생님">{#N/A,#N/A,FALSE,"자금소요예측기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설계">{#N/A,#N/A,FALSE,"UNIT";#N/A,#N/A,FALSE,"UNIT";#N/A,#N/A,FALSE,"계정"}</definedName>
    <definedName name="설계FMEA">{#N/A,#N/A,FALSE,"단축1";#N/A,#N/A,FALSE,"단축2";#N/A,#N/A,FALSE,"단축3";#N/A,#N/A,FALSE,"장축";#N/A,#N/A,FALSE,"4WD"}</definedName>
    <definedName name="설변">{#N/A,#N/A,FALSE,"단축1";#N/A,#N/A,FALSE,"단축2";#N/A,#N/A,FALSE,"단축3";#N/A,#N/A,FALSE,"장축";#N/A,#N/A,FALSE,"4WD"}</definedName>
    <definedName name="설변요청">{#N/A,#N/A,FALSE,"단축1";#N/A,#N/A,FALSE,"단축2";#N/A,#N/A,FALSE,"단축3";#N/A,#N/A,FALSE,"장축";#N/A,#N/A,FALSE,"4WD"}</definedName>
    <definedName name="설비">{"'OPEN'G압출'!$A$4:$P$34"}</definedName>
    <definedName name="설비금형투자">{"'OPEN'G압출'!$A$4:$P$34"}</definedName>
    <definedName name="성">{#N/A,#N/A,FALSE,"UNIT";#N/A,#N/A,FALSE,"UNIT";#N/A,#N/A,FALSE,"계정"}</definedName>
    <definedName name="세부">{#N/A,#N/A,FALSE,"UNIT";#N/A,#N/A,FALSE,"UNIT";#N/A,#N/A,FALSE,"계정"}</definedName>
    <definedName name="세연">{#N/A,#N/A,FALSE,"손익표지";#N/A,#N/A,FALSE,"손익계산";#N/A,#N/A,FALSE,"일반관리비";#N/A,#N/A,FALSE,"영업외수익";#N/A,#N/A,FALSE,"영업외비용";#N/A,#N/A,FALSE,"매출액";#N/A,#N/A,FALSE,"요약손익";#N/A,#N/A,FALSE,"요약대차";#N/A,#N/A,FALSE,"매출채권현황";#N/A,#N/A,FALSE,"매출채권명세"}</definedName>
    <definedName name="세연1">{#N/A,#N/A,FALSE,"손익표지";#N/A,#N/A,FALSE,"손익계산";#N/A,#N/A,FALSE,"일반관리비";#N/A,#N/A,FALSE,"영업외수익";#N/A,#N/A,FALSE,"영업외비용";#N/A,#N/A,FALSE,"매출액";#N/A,#N/A,FALSE,"요약손익";#N/A,#N/A,FALSE,"요약대차";#N/A,#N/A,FALSE,"매출채권현황";#N/A,#N/A,FALSE,"매출채권명세"}</definedName>
    <definedName name="세전익익">{#N/A,#N/A,FALSE,"지침";#N/A,#N/A,FALSE,"환경분석";#N/A,#N/A,FALSE,"Sheet16"}</definedName>
    <definedName name="세진산전">{#N/A,#N/A,FALSE,"UNIT";#N/A,#N/A,FALSE,"UNIT";#N/A,#N/A,FALSE,"계정"}</definedName>
    <definedName name="셀리카">#REF!</definedName>
    <definedName name="소뮨">{#N/A,#N/A,FALSE,"단축1";#N/A,#N/A,FALSE,"단축2";#N/A,#N/A,FALSE,"단축3";#N/A,#N/A,FALSE,"장축";#N/A,#N/A,FALSE,"4WD"}</definedName>
    <definedName name="소요비용">{#N/A,#N/A,TRUE,"매출진척-1";#N/A,#N/A,TRUE,"매출진척-2";#N/A,#N/A,TRUE,"제품실적";#N/A,#N/A,TRUE,"RAC";#N/A,#N/A,TRUE,"PAC ";#N/A,#N/A,TRUE,"재고현황";#N/A,#N/A,TRUE,"공지사항"}</definedName>
    <definedName name="소하프로젝트">{#N/A,#N/A,FALSE,"단축1";#N/A,#N/A,FALSE,"단축2";#N/A,#N/A,FALSE,"단축3";#N/A,#N/A,FALSE,"장축";#N/A,#N/A,FALSE,"4WD"}</definedName>
    <definedName name="손실">{#N/A,#N/A,FALSE,"UNIT";#N/A,#N/A,FALSE,"UNIT";#N/A,#N/A,FALSE,"계정"}</definedName>
    <definedName name="손익3">{#N/A,#N/A,FALSE,"손익표지";#N/A,#N/A,FALSE,"손익계산";#N/A,#N/A,FALSE,"일반관리비";#N/A,#N/A,FALSE,"영업외수익";#N/A,#N/A,FALSE,"영업외비용";#N/A,#N/A,FALSE,"매출액";#N/A,#N/A,FALSE,"요약손익";#N/A,#N/A,FALSE,"요약대차";#N/A,#N/A,FALSE,"매출채권현황";#N/A,#N/A,FALSE,"매출채권명세"}</definedName>
    <definedName name="손익변경">{#N/A,#N/A,FALSE,"지침";#N/A,#N/A,FALSE,"환경분석";#N/A,#N/A,FALSE,"Sheet16"}</definedName>
    <definedName name="손익예상">{#N/A,#N/A,FALSE,"UNIT";#N/A,#N/A,FALSE,"UNIT";#N/A,#N/A,FALSE,"계정"}</definedName>
    <definedName name="쇼바2">{#N/A,#N/A,FALSE,"단축1";#N/A,#N/A,FALSE,"단축2";#N/A,#N/A,FALSE,"단축3";#N/A,#N/A,FALSE,"장축";#N/A,#N/A,FALSE,"4WD"}</definedName>
    <definedName name="수입검사일보">{#N/A,#N/A,FALSE,"UNIT";#N/A,#N/A,FALSE,"UNIT";#N/A,#N/A,FALSE,"계정"}</definedName>
    <definedName name="수입검사일지">{#N/A,#N/A,FALSE,"UNIT";#N/A,#N/A,FALSE,"UNIT";#N/A,#N/A,FALSE,"계정"}</definedName>
    <definedName name="수정">{#N/A,#N/A,FALSE,"지침";#N/A,#N/A,FALSE,"환경분석";#N/A,#N/A,FALSE,"Sheet16"}</definedName>
    <definedName name="수정내판매">{#N/A,#N/A,TRUE,"매출진척-1";#N/A,#N/A,TRUE,"매출진척-2";#N/A,#N/A,TRUE,"제품실적";#N/A,#N/A,TRUE,"RAC";#N/A,#N/A,TRUE,"PAC ";#N/A,#N/A,TRUE,"재고현황";#N/A,#N/A,TRUE,"공지사항"}</definedName>
    <definedName name="수정내판매2">{#N/A,#N/A,TRUE,"매출진척-1";#N/A,#N/A,TRUE,"매출진척-2";#N/A,#N/A,TRUE,"제품실적";#N/A,#N/A,TRUE,"RAC";#N/A,#N/A,TRUE,"PAC ";#N/A,#N/A,TRUE,"재고현황";#N/A,#N/A,TRUE,"공지사항"}</definedName>
    <definedName name="순석">{#N/A,#N/A,FALSE,"UNIT";#N/A,#N/A,FALSE,"UNIT";#N/A,#N/A,FALSE,"계정"}</definedName>
    <definedName name="순순순">#REF!</definedName>
    <definedName name="승인">{#N/A,#N/A,FALSE,"자금소요예측기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시장규모_">{#N/A,#N/A,TRUE,"매출진척-1";#N/A,#N/A,TRUE,"매출진척-2";#N/A,#N/A,TRUE,"제품실적";#N/A,#N/A,TRUE,"RAC";#N/A,#N/A,TRUE,"PAC ";#N/A,#N/A,TRUE,"재고현황";#N/A,#N/A,TRUE,"공지사항"}</definedName>
    <definedName name="시장규모_2">{#N/A,#N/A,TRUE,"매출진척-1";#N/A,#N/A,TRUE,"매출진척-2";#N/A,#N/A,TRUE,"제품실적";#N/A,#N/A,TRUE,"RAC";#N/A,#N/A,TRUE,"PAC ";#N/A,#N/A,TRUE,"재고현황";#N/A,#N/A,TRUE,"공지사항"}</definedName>
    <definedName name="시트">{#N/A,#N/A,FALSE,"인원";#N/A,#N/A,FALSE,"비용2";#N/A,#N/A,FALSE,"비용1";#N/A,#N/A,FALSE,"비용";#N/A,#N/A,FALSE,"보증2";#N/A,#N/A,FALSE,"보증1";#N/A,#N/A,FALSE,"보증";#N/A,#N/A,FALSE,"손익1";#N/A,#N/A,FALSE,"손익";#N/A,#N/A,FALSE,"부서별매출";#N/A,#N/A,FALSE,"매출"}</definedName>
    <definedName name="신규LINEㅊ멤">{"'OPEN'G압출'!$A$4:$P$34"}</definedName>
    <definedName name="신기술_신공법">{#N/A,#N/A,FALSE,"단축1";#N/A,#N/A,FALSE,"단축2";#N/A,#N/A,FALSE,"단축3";#N/A,#N/A,FALSE,"장축";#N/A,#N/A,FALSE,"4WD"}</definedName>
    <definedName name="신기술2">{#N/A,#N/A,FALSE,"단축1";#N/A,#N/A,FALSE,"단축2";#N/A,#N/A,FALSE,"단축3";#N/A,#N/A,FALSE,"장축";#N/A,#N/A,FALSE,"4WD"}</definedName>
    <definedName name="신용">{#N/A,#N/A,FALSE,"인원";#N/A,#N/A,FALSE,"비용2";#N/A,#N/A,FALSE,"비용1";#N/A,#N/A,FALSE,"비용";#N/A,#N/A,FALSE,"보증2";#N/A,#N/A,FALSE,"보증1";#N/A,#N/A,FALSE,"보증";#N/A,#N/A,FALSE,"손익1";#N/A,#N/A,FALSE,"손익";#N/A,#N/A,FALSE,"부서별매출";#N/A,#N/A,FALSE,"매출"}</definedName>
    <definedName name="신용2">{#N/A,#N/A,FALSE,"인원";#N/A,#N/A,FALSE,"비용2";#N/A,#N/A,FALSE,"비용1";#N/A,#N/A,FALSE,"비용";#N/A,#N/A,FALSE,"보증2";#N/A,#N/A,FALSE,"보증1";#N/A,#N/A,FALSE,"보증";#N/A,#N/A,FALSE,"손익1";#N/A,#N/A,FALSE,"손익";#N/A,#N/A,FALSE,"부서별매출";#N/A,#N/A,FALSE,"매출"}</definedName>
    <definedName name="신차개발">{#N/A,#N/A,FALSE,"단축1";#N/A,#N/A,FALSE,"단축2";#N/A,#N/A,FALSE,"단축3";#N/A,#N/A,FALSE,"장축";#N/A,#N/A,FALSE,"4WD"}</definedName>
    <definedName name="신차품질일정">{#N/A,#N/A,FALSE,"단축1";#N/A,#N/A,FALSE,"단축2";#N/A,#N/A,FALSE,"단축3";#N/A,#N/A,FALSE,"장축";#N/A,#N/A,FALSE,"4WD"}</definedName>
    <definedName name="실">{#N/A,#N/A,FALSE,"2월입도";#N/A,#N/A,FALSE,"1월입도";#N/A,#N/A,FALSE,"3월입도"}</definedName>
    <definedName name="실2">{#N/A,#N/A,FALSE,"2월입도";#N/A,#N/A,FALSE,"1월입도";#N/A,#N/A,FALSE,"3월입도"}</definedName>
    <definedName name="실적집계">{#N/A,#N/A,FALSE,"단축1";#N/A,#N/A,FALSE,"단축2";#N/A,#N/A,FALSE,"단축3";#N/A,#N/A,FALSE,"장축";#N/A,#N/A,FALSE,"4WD"}</definedName>
    <definedName name="실패사례">{#N/A,#N/A,FALSE,"UNIT";#N/A,#N/A,FALSE,"UNIT";#N/A,#N/A,FALSE,"계정"}</definedName>
    <definedName name="ㅇ">{#N/A,#N/A,FALSE,"UNIT";#N/A,#N/A,FALSE,"UNIT";#N/A,#N/A,FALSE,"계정"}</definedName>
    <definedName name="ㅇ2">{#N/A,#N/A,FALSE,"2월입도";#N/A,#N/A,FALSE,"1월입도";#N/A,#N/A,FALSE,"3월입도"}</definedName>
    <definedName name="ㅇㄱㄺㅅ교">{#N/A,#N/A,TRUE,"매출진척-1";#N/A,#N/A,TRUE,"매출진척-2";#N/A,#N/A,TRUE,"제품실적";#N/A,#N/A,TRUE,"RAC";#N/A,#N/A,TRUE,"PAC ";#N/A,#N/A,TRUE,"재고현황";#N/A,#N/A,TRUE,"공지사항"}</definedName>
    <definedName name="ㅇㄴ">{#N/A,#N/A,FALSE,"손익표지";#N/A,#N/A,FALSE,"손익계산";#N/A,#N/A,FALSE,"일반관리비";#N/A,#N/A,FALSE,"영업외수익";#N/A,#N/A,FALSE,"영업외비용";#N/A,#N/A,FALSE,"매출액";#N/A,#N/A,FALSE,"요약손익";#N/A,#N/A,FALSE,"요약대차";#N/A,#N/A,FALSE,"매출채권현황";#N/A,#N/A,FALSE,"매출채권명세"}</definedName>
    <definedName name="ㅇㄴㄹ">{#N/A,#N/A,FALSE,"단축1";#N/A,#N/A,FALSE,"단축2";#N/A,#N/A,FALSE,"단축3";#N/A,#N/A,FALSE,"장축";#N/A,#N/A,FALSE,"4WD"}</definedName>
    <definedName name="ㅇㄴㄹ2">{#N/A,#N/A,FALSE,"2월입도";#N/A,#N/A,FALSE,"1월입도";#N/A,#N/A,FALSE,"3월입도"}</definedName>
    <definedName name="ㅇㄴㅀㅇ">{#N/A,#N/A,FALSE,"단축1";#N/A,#N/A,FALSE,"단축2";#N/A,#N/A,FALSE,"단축3";#N/A,#N/A,FALSE,"장축";#N/A,#N/A,FALSE,"4WD"}</definedName>
    <definedName name="ㅇㄴㅇㅇ">{#N/A,#N/A,FALSE,"UNIT";#N/A,#N/A,FALSE,"UNIT";#N/A,#N/A,FALSE,"계정"}</definedName>
    <definedName name="ㅇㄹ">{#N/A,#N/A,FALSE,"단축1";#N/A,#N/A,FALSE,"단축2";#N/A,#N/A,FALSE,"단축3";#N/A,#N/A,FALSE,"장축";#N/A,#N/A,FALSE,"4WD"}</definedName>
    <definedName name="ㅇㄹㄴ">{#N/A,#N/A,FALSE,"단축1";#N/A,#N/A,FALSE,"단축2";#N/A,#N/A,FALSE,"단축3";#N/A,#N/A,FALSE,"장축";#N/A,#N/A,FALSE,"4WD"}</definedName>
    <definedName name="ㅇㄹㄴㄹㅇ">{"'OPEN'G압출'!$A$4:$P$34"}</definedName>
    <definedName name="ㅇㄹㄹㄹㄹㄹㄹㄹㄹㄹㄹㄹ">{#N/A,#N/A,FALSE,"UNIT";#N/A,#N/A,FALSE,"UNIT";#N/A,#N/A,FALSE,"계정"}</definedName>
    <definedName name="ㅇㄹㅇ">{#N/A,#N/A,FALSE,"손익표지";#N/A,#N/A,FALSE,"손익계산";#N/A,#N/A,FALSE,"일반관리비";#N/A,#N/A,FALSE,"영업외수익";#N/A,#N/A,FALSE,"영업외비용";#N/A,#N/A,FALSE,"매출액";#N/A,#N/A,FALSE,"요약손익";#N/A,#N/A,FALSE,"요약대차";#N/A,#N/A,FALSE,"매출채권현황";#N/A,#N/A,FALSE,"매출채권명세"}</definedName>
    <definedName name="ㅇㄹㅇㄴㄹㄴㄹㅇ">{#N/A,#N/A,FALSE,"손익표지";#N/A,#N/A,FALSE,"손익계산";#N/A,#N/A,FALSE,"일반관리비";#N/A,#N/A,FALSE,"영업외수익";#N/A,#N/A,FALSE,"영업외비용";#N/A,#N/A,FALSE,"매출액";#N/A,#N/A,FALSE,"요약손익";#N/A,#N/A,FALSE,"요약대차";#N/A,#N/A,FALSE,"매출채권현황";#N/A,#N/A,FALSE,"매출채권명세"}</definedName>
    <definedName name="ㅇ록ㅇ류">{#N/A,#N/A,TRUE,"매출진척-1";#N/A,#N/A,TRUE,"매출진척-2";#N/A,#N/A,TRUE,"제품실적";#N/A,#N/A,TRUE,"RAC";#N/A,#N/A,TRUE,"PAC ";#N/A,#N/A,TRUE,"재고현황";#N/A,#N/A,TRUE,"공지사항"}</definedName>
    <definedName name="ㅇ롱">{#N/A,#N/A,FALSE,"단축1";#N/A,#N/A,FALSE,"단축2";#N/A,#N/A,FALSE,"단축3";#N/A,#N/A,FALSE,"장축";#N/A,#N/A,FALSE,"4WD"}</definedName>
    <definedName name="ㅇ류">{#N/A,#N/A,FALSE,"단축1";#N/A,#N/A,FALSE,"단축2";#N/A,#N/A,FALSE,"단축3";#N/A,#N/A,FALSE,"장축";#N/A,#N/A,FALSE,"4WD"}</definedName>
    <definedName name="ㅇ륭">{#N/A,#N/A,FALSE,"단축1";#N/A,#N/A,FALSE,"단축2";#N/A,#N/A,FALSE,"단축3";#N/A,#N/A,FALSE,"장축";#N/A,#N/A,FALSE,"4WD"}</definedName>
    <definedName name="ㅇ륭ㄴ류">{#N/A,#N/A,TRUE,"매출진척-1";#N/A,#N/A,TRUE,"매출진척-2";#N/A,#N/A,TRUE,"제품실적";#N/A,#N/A,TRUE,"RAC";#N/A,#N/A,TRUE,"PAC ";#N/A,#N/A,TRUE,"재고현황";#N/A,#N/A,TRUE,"공지사항"}</definedName>
    <definedName name="ㅇ륭뉴">{#N/A,#N/A,FALSE,"2월입도";#N/A,#N/A,FALSE,"1월입도";#N/A,#N/A,FALSE,"3월입도"}</definedName>
    <definedName name="ㅇㄻㄴㅇ롸ㅣ">{#N/A,#N/A,FALSE,"단축1";#N/A,#N/A,FALSE,"단축2";#N/A,#N/A,FALSE,"단축3";#N/A,#N/A,FALSE,"장축";#N/A,#N/A,FALSE,"4WD"}</definedName>
    <definedName name="ㅇㄿㅇㅌ">{#N/A,#N/A,FALSE,"UNIT";#N/A,#N/A,FALSE,"UNIT";#N/A,#N/A,FALSE,"계정"}</definedName>
    <definedName name="ㅇㅀㅎ">{#N/A,#N/A,FALSE,"단축1";#N/A,#N/A,FALSE,"단축2";#N/A,#N/A,FALSE,"단축3";#N/A,#N/A,FALSE,"장축";#N/A,#N/A,FALSE,"4WD"}</definedName>
    <definedName name="ㅇㅀ호">{#N/A,#N/A,FALSE,"단축1";#N/A,#N/A,FALSE,"단축2";#N/A,#N/A,FALSE,"단축3";#N/A,#N/A,FALSE,"장축";#N/A,#N/A,FALSE,"4WD"}</definedName>
    <definedName name="ㅇㅇ">#REF!</definedName>
    <definedName name="ㅇㅇㅇ">{#N/A,#N/A,FALSE,"단축1";#N/A,#N/A,FALSE,"단축2";#N/A,#N/A,FALSE,"단축3";#N/A,#N/A,FALSE,"장축";#N/A,#N/A,FALSE,"4WD"}</definedName>
    <definedName name="ㅇㅇㅇㅇ">{#N/A,#N/A,FALSE,"손익표지";#N/A,#N/A,FALSE,"손익계산";#N/A,#N/A,FALSE,"일반관리비";#N/A,#N/A,FALSE,"영업외수익";#N/A,#N/A,FALSE,"영업외비용";#N/A,#N/A,FALSE,"매출액";#N/A,#N/A,FALSE,"요약손익";#N/A,#N/A,FALSE,"요약대차";#N/A,#N/A,FALSE,"매출채권현황";#N/A,#N/A,FALSE,"매출채권명세"}</definedName>
    <definedName name="ㅇㅇㅇㅇ2">{#N/A,#N/A,TRUE,"매출진척-1";#N/A,#N/A,TRUE,"매출진척-2";#N/A,#N/A,TRUE,"제품실적";#N/A,#N/A,TRUE,"RAC";#N/A,#N/A,TRUE,"PAC ";#N/A,#N/A,TRUE,"재고현황";#N/A,#N/A,TRUE,"공지사항"}</definedName>
    <definedName name="ㅇㅇㅇㅇㅇ">{#N/A,#N/A,TRUE,"매출진척-1";#N/A,#N/A,TRUE,"매출진척-2";#N/A,#N/A,TRUE,"제품실적";#N/A,#N/A,TRUE,"RAC";#N/A,#N/A,TRUE,"PAC ";#N/A,#N/A,TRUE,"재고현황";#N/A,#N/A,TRUE,"공지사항"}</definedName>
    <definedName name="ㅇㅇㅇㅇㅇㅇㅇㅇㅇ">{#N/A,#N/A,FALSE,"UNIT";#N/A,#N/A,FALSE,"UNIT";#N/A,#N/A,FALSE,"계정"}</definedName>
    <definedName name="ㅇㅇㅇㅇㅇㅇㅇㅇㅇㅇㅇㅇ">{#N/A,#N/A,TRUE,"매출진척-1";#N/A,#N/A,TRUE,"매출진척-2";#N/A,#N/A,TRUE,"제품실적";#N/A,#N/A,TRUE,"RAC";#N/A,#N/A,TRUE,"PAC ";#N/A,#N/A,TRUE,"재고현황";#N/A,#N/A,TRUE,"공지사항"}</definedName>
    <definedName name="ㅇㅇㅎ">{#N/A,#N/A,FALSE,"UNIT";#N/A,#N/A,FALSE,"UNIT";#N/A,#N/A,FALSE,"계정"}</definedName>
    <definedName name="ㅇㅎㄹ">{#N/A,#N/A,FALSE,"단축1";#N/A,#N/A,FALSE,"단축2";#N/A,#N/A,FALSE,"단축3";#N/A,#N/A,FALSE,"장축";#N/A,#N/A,FALSE,"4WD"}</definedName>
    <definedName name="ㅇㅎㄹㅀ">{#N/A,#N/A,FALSE,"단축1";#N/A,#N/A,FALSE,"단축2";#N/A,#N/A,FALSE,"단축3";#N/A,#N/A,FALSE,"장축";#N/A,#N/A,FALSE,"4WD"}</definedName>
    <definedName name="ㅇㅎ오">{#N/A,#N/A,FALSE,"단축1";#N/A,#N/A,FALSE,"단축2";#N/A,#N/A,FALSE,"단축3";#N/A,#N/A,FALSE,"장축";#N/A,#N/A,FALSE,"4WD"}</definedName>
    <definedName name="안녕하세용">{#N/A,#N/A,FALSE,"자금소요예측기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안현모">{#N/A,#N/A,FALSE,"단축1";#N/A,#N/A,FALSE,"단축2";#N/A,#N/A,FALSE,"단축3";#N/A,#N/A,FALSE,"장축";#N/A,#N/A,FALSE,"4WD"}</definedName>
    <definedName name="양식">{#N/A,#N/A,FALSE,"손익표지";#N/A,#N/A,FALSE,"손익계산";#N/A,#N/A,FALSE,"일반관리비";#N/A,#N/A,FALSE,"영업외수익";#N/A,#N/A,FALSE,"영업외비용";#N/A,#N/A,FALSE,"매출액";#N/A,#N/A,FALSE,"요약손익";#N/A,#N/A,FALSE,"요약대차";#N/A,#N/A,FALSE,"매출채권현황";#N/A,#N/A,FALSE,"매출채권명세"}</definedName>
    <definedName name="양식1">{#N/A,#N/A,FALSE,"단축1";#N/A,#N/A,FALSE,"단축2";#N/A,#N/A,FALSE,"단축3";#N/A,#N/A,FALSE,"장축";#N/A,#N/A,FALSE,"4WD"}</definedName>
    <definedName name="업보">{#N/A,#N/A,FALSE,"자금소요예측기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업체카파">{#N/A,#N/A,FALSE,"단축1";#N/A,#N/A,FALSE,"단축2";#N/A,#N/A,FALSE,"단축3";#N/A,#N/A,FALSE,"장축";#N/A,#N/A,FALSE,"4WD"}</definedName>
    <definedName name="없애버림">{#N/A,#N/A,FALSE,"손익표지";#N/A,#N/A,FALSE,"손익계산";#N/A,#N/A,FALSE,"일반관리비";#N/A,#N/A,FALSE,"영업외수익";#N/A,#N/A,FALSE,"영업외비용";#N/A,#N/A,FALSE,"매출액";#N/A,#N/A,FALSE,"요약손익";#N/A,#N/A,FALSE,"요약대차";#N/A,#N/A,FALSE,"매출채권현황";#N/A,#N/A,FALSE,"매출채권명세"}</definedName>
    <definedName name="여의도">{#N/A,#N/A,FALSE,"손익표지";#N/A,#N/A,FALSE,"손익계산";#N/A,#N/A,FALSE,"일반관리비";#N/A,#N/A,FALSE,"영업외수익";#N/A,#N/A,FALSE,"영업외비용";#N/A,#N/A,FALSE,"매출액";#N/A,#N/A,FALSE,"요약손익";#N/A,#N/A,FALSE,"요약대차";#N/A,#N/A,FALSE,"매출채권현황";#N/A,#N/A,FALSE,"매출채권명세"}</definedName>
    <definedName name="연간예상">{#N/A,#N/A,FALSE,"UNIT";#N/A,#N/A,FALSE,"UNIT";#N/A,#N/A,FALSE,"계정"}</definedName>
    <definedName name="연료펌프">[9]CAUDIT!#REF!</definedName>
    <definedName name="연말손익">{#N/A,#N/A,FALSE,"UNIT";#N/A,#N/A,FALSE,"UNIT";#N/A,#N/A,FALSE,"계정"}</definedName>
    <definedName name="연습">{#N/A,#N/A,FALSE,"손익표지";#N/A,#N/A,FALSE,"손익계산";#N/A,#N/A,FALSE,"일반관리비";#N/A,#N/A,FALSE,"영업외수익";#N/A,#N/A,FALSE,"영업외비용";#N/A,#N/A,FALSE,"매출액";#N/A,#N/A,FALSE,"요약손익";#N/A,#N/A,FALSE,"요약대차";#N/A,#N/A,FALSE,"매출채권현황";#N/A,#N/A,FALSE,"매출채권명세"}</definedName>
    <definedName name="연습1">{#N/A,#N/A,FALSE,"손익표지";#N/A,#N/A,FALSE,"손익계산";#N/A,#N/A,FALSE,"일반관리비";#N/A,#N/A,FALSE,"영업외수익";#N/A,#N/A,FALSE,"영업외비용";#N/A,#N/A,FALSE,"매출액";#N/A,#N/A,FALSE,"요약손익";#N/A,#N/A,FALSE,"요약대차";#N/A,#N/A,FALSE,"매출채권현황";#N/A,#N/A,FALSE,"매출채권명세"}</definedName>
    <definedName name="연습3">{#N/A,#N/A,FALSE,"손익표지";#N/A,#N/A,FALSE,"손익계산";#N/A,#N/A,FALSE,"일반관리비";#N/A,#N/A,FALSE,"영업외수익";#N/A,#N/A,FALSE,"영업외비용";#N/A,#N/A,FALSE,"매출액";#N/A,#N/A,FALSE,"요약손익";#N/A,#N/A,FALSE,"요약대차";#N/A,#N/A,FALSE,"매출채권현황";#N/A,#N/A,FALSE,"매출채권명세"}</definedName>
    <definedName name="영업현금">{#N/A,#N/A,FALSE,"지침";#N/A,#N/A,FALSE,"환경분석";#N/A,#N/A,FALSE,"Sheet16"}</definedName>
    <definedName name="예산2">{"'OPEN'G압출'!$A$4:$P$34"}</definedName>
    <definedName name="예산총괄">{"'OPEN'G압출'!$A$4:$P$34"}</definedName>
    <definedName name="예상투자비">{#N/A,#N/A,FALSE,"인원";#N/A,#N/A,FALSE,"비용2";#N/A,#N/A,FALSE,"비용1";#N/A,#N/A,FALSE,"비용";#N/A,#N/A,FALSE,"보증2";#N/A,#N/A,FALSE,"보증1";#N/A,#N/A,FALSE,"보증";#N/A,#N/A,FALSE,"손익1";#N/A,#N/A,FALSE,"손익";#N/A,#N/A,FALSE,"부서별매출";#N/A,#N/A,FALSE,"매출"}</definedName>
    <definedName name="오">{#N/A,#N/A,FALSE,"단축1";#N/A,#N/A,FALSE,"단축2";#N/A,#N/A,FALSE,"단축3";#N/A,#N/A,FALSE,"장축";#N/A,#N/A,FALSE,"4WD"}</definedName>
    <definedName name="왜냐규">{#N/A,#N/A,FALSE,"손익표지";#N/A,#N/A,FALSE,"손익계산";#N/A,#N/A,FALSE,"일반관리비";#N/A,#N/A,FALSE,"영업외수익";#N/A,#N/A,FALSE,"영업외비용";#N/A,#N/A,FALSE,"매출액";#N/A,#N/A,FALSE,"요약손익";#N/A,#N/A,FALSE,"요약대차";#N/A,#N/A,FALSE,"매출채권현황";#N/A,#N/A,FALSE,"매출채권명세"}</definedName>
    <definedName name="왜이래">{#N/A,#N/A,FALSE,"손익표지";#N/A,#N/A,FALSE,"손익계산";#N/A,#N/A,FALSE,"일반관리비";#N/A,#N/A,FALSE,"영업외수익";#N/A,#N/A,FALSE,"영업외비용";#N/A,#N/A,FALSE,"매출액";#N/A,#N/A,FALSE,"요약손익";#N/A,#N/A,FALSE,"요약대차";#N/A,#N/A,FALSE,"매출채권현황";#N/A,#N/A,FALSE,"매출채권명세"}</definedName>
    <definedName name="요약">#REF!</definedName>
    <definedName name="우리나라">{#N/A,#N/A,FALSE,"자금소요예측기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운영1">{#N/A,#N/A,FALSE,"단축1";#N/A,#N/A,FALSE,"단축2";#N/A,#N/A,FALSE,"단축3";#N/A,#N/A,FALSE,"장축";#N/A,#N/A,FALSE,"4WD"}</definedName>
    <definedName name="운영구도2">{#N/A,#N/A,FALSE,"단축1";#N/A,#N/A,FALSE,"단축2";#N/A,#N/A,FALSE,"단축3";#N/A,#N/A,FALSE,"장축";#N/A,#N/A,FALSE,"4WD"}</definedName>
    <definedName name="운영구도3">{#N/A,#N/A,FALSE,"단축1";#N/A,#N/A,FALSE,"단축2";#N/A,#N/A,FALSE,"단축3";#N/A,#N/A,FALSE,"장축";#N/A,#N/A,FALSE,"4WD"}</definedName>
    <definedName name="울산">{#N/A,#N/A,FALSE,"손익표지";#N/A,#N/A,FALSE,"손익계산";#N/A,#N/A,FALSE,"일반관리비";#N/A,#N/A,FALSE,"영업외수익";#N/A,#N/A,FALSE,"영업외비용";#N/A,#N/A,FALSE,"매출액";#N/A,#N/A,FALSE,"요약손익";#N/A,#N/A,FALSE,"요약대차";#N/A,#N/A,FALSE,"매출채권현황";#N/A,#N/A,FALSE,"매출채권명세"}</definedName>
    <definedName name="워스트업체">{#N/A,#N/A,FALSE,"UNIT";#N/A,#N/A,FALSE,"UNIT";#N/A,#N/A,FALSE,"계정"}</definedName>
    <definedName name="원단운영안">{#N/A,#N/A,FALSE,"단축1";#N/A,#N/A,FALSE,"단축2";#N/A,#N/A,FALSE,"단축3";#N/A,#N/A,FALSE,"장축";#N/A,#N/A,FALSE,"4WD"}</definedName>
    <definedName name="원재료생산현황">{#N/A,#N/A,FALSE,"손익표지";#N/A,#N/A,FALSE,"손익계산";#N/A,#N/A,FALSE,"일반관리비";#N/A,#N/A,FALSE,"영업외수익";#N/A,#N/A,FALSE,"영업외비용";#N/A,#N/A,FALSE,"매출액";#N/A,#N/A,FALSE,"요약손익";#N/A,#N/A,FALSE,"요약대차";#N/A,#N/A,FALSE,"매출채권현황";#N/A,#N/A,FALSE,"매출채권명세"}</definedName>
    <definedName name="유사">{#N/A,#N/A,FALSE,"자금소요예측기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유사차">{#N/A,#N/A,FALSE,"신규dep";#N/A,#N/A,FALSE,"신규dep-금형상각후";#N/A,#N/A,FALSE,"신규dep-연구비상각후";#N/A,#N/A,FALSE,"신규dep-기계,공구상각후"}</definedName>
    <definedName name="유승">{#N/A,#N/A,FALSE,"손익표지";#N/A,#N/A,FALSE,"손익계산";#N/A,#N/A,FALSE,"일반관리비";#N/A,#N/A,FALSE,"영업외수익";#N/A,#N/A,FALSE,"영업외비용";#N/A,#N/A,FALSE,"매출액";#N/A,#N/A,FALSE,"요약손익";#N/A,#N/A,FALSE,"요약대차";#N/A,#N/A,FALSE,"매출채권현황";#N/A,#N/A,FALSE,"매출채권명세"}</definedName>
    <definedName name="유승주">{#N/A,#N/A,FALSE,"손익표지";#N/A,#N/A,FALSE,"손익계산";#N/A,#N/A,FALSE,"일반관리비";#N/A,#N/A,FALSE,"영업외수익";#N/A,#N/A,FALSE,"영업외비용";#N/A,#N/A,FALSE,"매출액";#N/A,#N/A,FALSE,"요약손익";#N/A,#N/A,FALSE,"요약대차";#N/A,#N/A,FALSE,"매출채권현황";#N/A,#N/A,FALSE,"매출채권명세"}</definedName>
    <definedName name="유재성">#REF!</definedName>
    <definedName name="이">{#N/A,#N/A,TRUE,"매출진척-1";#N/A,#N/A,TRUE,"매출진척-2";#N/A,#N/A,TRUE,"제품실적";#N/A,#N/A,TRUE,"RAC";#N/A,#N/A,TRUE,"PAC ";#N/A,#N/A,TRUE,"재고현황";#N/A,#N/A,TRUE,"공지사항"}</definedName>
    <definedName name="이름">{#N/A,#N/A,TRUE,"일정"}</definedName>
    <definedName name="이명철">{#N/A,#N/A,FALSE,"인원";#N/A,#N/A,FALSE,"비용2";#N/A,#N/A,FALSE,"비용1";#N/A,#N/A,FALSE,"비용";#N/A,#N/A,FALSE,"보증2";#N/A,#N/A,FALSE,"보증1";#N/A,#N/A,FALSE,"보증";#N/A,#N/A,FALSE,"손익1";#N/A,#N/A,FALSE,"손익";#N/A,#N/A,FALSE,"부서별매출";#N/A,#N/A,FALSE,"매출"}</definedName>
    <definedName name="이법제">{#N/A,#N/A,FALSE,"자금소요예측기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상기">{#N/A,#N/A,FALSE,"단축1";#N/A,#N/A,FALSE,"단축2";#N/A,#N/A,FALSE,"단축3";#N/A,#N/A,FALSE,"장축";#N/A,#N/A,FALSE,"4WD"}</definedName>
    <definedName name="이상기군">{#N/A,#N/A,FALSE,"단축1";#N/A,#N/A,FALSE,"단축2";#N/A,#N/A,FALSE,"단축3";#N/A,#N/A,FALSE,"장축";#N/A,#N/A,FALSE,"4WD"}</definedName>
    <definedName name="이슈">{#N/A,#N/A,FALSE,"지침";#N/A,#N/A,FALSE,"환경분석";#N/A,#N/A,FALSE,"Sheet16"}</definedName>
    <definedName name="이혁준">{#N/A,#N/A,FALSE,"단축1";#N/A,#N/A,FALSE,"단축2";#N/A,#N/A,FALSE,"단축3";#N/A,#N/A,FALSE,"장축";#N/A,#N/A,FALSE,"4WD"}</definedName>
    <definedName name="인">{#N/A,#N/A,FALSE,"UNIT";#N/A,#N/A,FALSE,"UNIT";#N/A,#N/A,FALSE,"계정"}</definedName>
    <definedName name="인건비">{#N/A,#N/A,FALSE,"지침";#N/A,#N/A,FALSE,"환경분석";#N/A,#N/A,FALSE,"Sheet16"}</definedName>
    <definedName name="인쇄BU">{#N/A,#N/A,FALSE,"지침";#N/A,#N/A,FALSE,"환경분석";#N/A,#N/A,FALSE,"Sheet16"}</definedName>
    <definedName name="인원현황2">{#N/A,#N/A,FALSE,"손익표지";#N/A,#N/A,FALSE,"손익계산";#N/A,#N/A,FALSE,"일반관리비";#N/A,#N/A,FALSE,"영업외수익";#N/A,#N/A,FALSE,"영업외비용";#N/A,#N/A,FALSE,"매출액";#N/A,#N/A,FALSE,"요약손익";#N/A,#N/A,FALSE,"요약대차";#N/A,#N/A,FALSE,"매출채권현황";#N/A,#N/A,FALSE,"매출채권명세"}</definedName>
    <definedName name="인원현황3">{#N/A,#N/A,FALSE,"손익표지";#N/A,#N/A,FALSE,"손익계산";#N/A,#N/A,FALSE,"일반관리비";#N/A,#N/A,FALSE,"영업외수익";#N/A,#N/A,FALSE,"영업외비용";#N/A,#N/A,FALSE,"매출액";#N/A,#N/A,FALSE,"요약손익";#N/A,#N/A,FALSE,"요약대차";#N/A,#N/A,FALSE,"매출채권현황";#N/A,#N/A,FALSE,"매출채권명세"}</definedName>
    <definedName name="일산">{#N/A,#N/A,FALSE,"손익표지";#N/A,#N/A,FALSE,"손익계산";#N/A,#N/A,FALSE,"일반관리비";#N/A,#N/A,FALSE,"영업외수익";#N/A,#N/A,FALSE,"영업외비용";#N/A,#N/A,FALSE,"매출액";#N/A,#N/A,FALSE,"요약손익";#N/A,#N/A,FALSE,"요약대차";#N/A,#N/A,FALSE,"매출채권현황";#N/A,#N/A,FALSE,"매출채권명세"}</definedName>
    <definedName name="일자별">{#N/A,#N/A,FALSE,"손익표지";#N/A,#N/A,FALSE,"손익계산";#N/A,#N/A,FALSE,"일반관리비";#N/A,#N/A,FALSE,"영업외수익";#N/A,#N/A,FALSE,"영업외비용";#N/A,#N/A,FALSE,"매출액";#N/A,#N/A,FALSE,"요약손익";#N/A,#N/A,FALSE,"요약대차";#N/A,#N/A,FALSE,"매출채권현황";#N/A,#N/A,FALSE,"매출채권명세"}</definedName>
    <definedName name="일정">{#N/A,#N/A,TRUE,"일정"}</definedName>
    <definedName name="일정계획">{#N/A,#N/A,FALSE,"자금소요예측기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입금">{#N/A,#N/A,FALSE,"자금소요예측기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ㄱㄷ">{#N/A,#N/A,FALSE,"UNIT";#N/A,#N/A,FALSE,"UNIT";#N/A,#N/A,FALSE,"계정"}</definedName>
    <definedName name="ㅈ고모">{#N/A,#N/A,FALSE,"단축1";#N/A,#N/A,FALSE,"단축2";#N/A,#N/A,FALSE,"단축3";#N/A,#N/A,FALSE,"장축";#N/A,#N/A,FALSE,"4WD"}</definedName>
    <definedName name="ㅈ구">{#N/A,#N/A,FALSE,"단축1";#N/A,#N/A,FALSE,"단축2";#N/A,#N/A,FALSE,"단축3";#N/A,#N/A,FALSE,"장축";#N/A,#N/A,FALSE,"4WD"}</definedName>
    <definedName name="ㅈㄴㄴ">{#N/A,#N/A,FALSE,"단축1";#N/A,#N/A,FALSE,"단축2";#N/A,#N/A,FALSE,"단축3";#N/A,#N/A,FALSE,"장축";#N/A,#N/A,FALSE,"4WD"}</definedName>
    <definedName name="ㅈㄴㅇㄹㅊㅁ">{#N/A,#N/A,FALSE,"단축1";#N/A,#N/A,FALSE,"단축2";#N/A,#N/A,FALSE,"단축3";#N/A,#N/A,FALSE,"장축";#N/A,#N/A,FALSE,"4WD"}</definedName>
    <definedName name="ㅈㄷ">{#N/A,#N/A,FALSE,"손익표지";#N/A,#N/A,FALSE,"손익계산";#N/A,#N/A,FALSE,"일반관리비";#N/A,#N/A,FALSE,"영업외수익";#N/A,#N/A,FALSE,"영업외비용";#N/A,#N/A,FALSE,"매출액";#N/A,#N/A,FALSE,"요약손익";#N/A,#N/A,FALSE,"요약대차";#N/A,#N/A,FALSE,"매출채권현황";#N/A,#N/A,FALSE,"매출채권명세"}</definedName>
    <definedName name="ㅈㄷㄱ">{#N/A,#N/A,FALSE,"UNIT";#N/A,#N/A,FALSE,"UNIT";#N/A,#N/A,FALSE,"계정"}</definedName>
    <definedName name="ㅈㄷㅈㅂㄱ">{#N/A,#N/A,FALSE,"단축1";#N/A,#N/A,FALSE,"단축2";#N/A,#N/A,FALSE,"단축3";#N/A,#N/A,FALSE,"장축";#N/A,#N/A,FALSE,"4WD"}</definedName>
    <definedName name="ㅈㄹ">{#N/A,#N/A,FALSE,"단축1";#N/A,#N/A,FALSE,"단축2";#N/A,#N/A,FALSE,"단축3";#N/A,#N/A,FALSE,"장축";#N/A,#N/A,FALSE,"4WD"}</definedName>
    <definedName name="ㅈㅈㅂㅈㄷ">{#N/A,#N/A,FALSE,"단축1";#N/A,#N/A,FALSE,"단축2";#N/A,#N/A,FALSE,"단축3";#N/A,#N/A,FALSE,"장축";#N/A,#N/A,FALSE,"4WD"}</definedName>
    <definedName name="자료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자본">{"'OPEN'G압출'!$A$4:$P$34"}</definedName>
    <definedName name="자ㅓ자ㅓ">{"'OPEN'G압출'!$A$4:$P$34"}</definedName>
    <definedName name="작성">{"'OPEN'G압출'!$A$4:$P$34"}</definedName>
    <definedName name="장배관">{#N/A,#N/A,TRUE,"매출진척-1";#N/A,#N/A,TRUE,"매출진척-2";#N/A,#N/A,TRUE,"제품실적";#N/A,#N/A,TRUE,"RAC";#N/A,#N/A,TRUE,"PAC ";#N/A,#N/A,TRUE,"재고현황";#N/A,#N/A,TRUE,"공지사항"}</definedName>
    <definedName name="재">{#N/A,#N/A,FALSE,"UNIT";#N/A,#N/A,FALSE,"UNIT";#N/A,#N/A,FALSE,"계정"}</definedName>
    <definedName name="저라">{#N/A,#N/A,FALSE,"단축1";#N/A,#N/A,FALSE,"단축2";#N/A,#N/A,FALSE,"단축3";#N/A,#N/A,FALSE,"장축";#N/A,#N/A,FALSE,"4WD"}</definedName>
    <definedName name="저압집계표">{#N/A,#N/A,FALSE,"UNIT";#N/A,#N/A,FALSE,"UNIT";#N/A,#N/A,FALSE,"계정"}</definedName>
    <definedName name="전개계획">{#N/A,#N/A,FALSE,"단축1";#N/A,#N/A,FALSE,"단축2";#N/A,#N/A,FALSE,"단축3";#N/A,#N/A,FALSE,"장축";#N/A,#N/A,FALSE,"4WD"}</definedName>
    <definedName name="전개방안10">{#N/A,#N/A,FALSE,"단축1";#N/A,#N/A,FALSE,"단축2";#N/A,#N/A,FALSE,"단축3";#N/A,#N/A,FALSE,"장축";#N/A,#N/A,FALSE,"4WD"}</definedName>
    <definedName name="전개방안2">{#N/A,#N/A,FALSE,"단축1";#N/A,#N/A,FALSE,"단축2";#N/A,#N/A,FALSE,"단축3";#N/A,#N/A,FALSE,"장축";#N/A,#N/A,FALSE,"4WD"}</definedName>
    <definedName name="전개방안3">{#N/A,#N/A,FALSE,"단축1";#N/A,#N/A,FALSE,"단축2";#N/A,#N/A,FALSE,"단축3";#N/A,#N/A,FALSE,"장축";#N/A,#N/A,FALSE,"4WD"}</definedName>
    <definedName name="전개방안4">{#N/A,#N/A,FALSE,"단축1";#N/A,#N/A,FALSE,"단축2";#N/A,#N/A,FALSE,"단축3";#N/A,#N/A,FALSE,"장축";#N/A,#N/A,FALSE,"4WD"}</definedName>
    <definedName name="전자">{#N/A,#N/A,FALSE,"손익표지";#N/A,#N/A,FALSE,"손익계산";#N/A,#N/A,FALSE,"일반관리비";#N/A,#N/A,FALSE,"영업외수익";#N/A,#N/A,FALSE,"영업외비용";#N/A,#N/A,FALSE,"매출액";#N/A,#N/A,FALSE,"요약손익";#N/A,#N/A,FALSE,"요약대차";#N/A,#N/A,FALSE,"매출채권현황";#N/A,#N/A,FALSE,"매출채권명세"}</definedName>
    <definedName name="전체1">{#N/A,#N/A,FALSE,"단축1";#N/A,#N/A,FALSE,"단축2";#N/A,#N/A,FALSE,"단축3";#N/A,#N/A,FALSE,"장축";#N/A,#N/A,FALSE,"4WD"}</definedName>
    <definedName name="전체2">{#N/A,#N/A,FALSE,"단축1";#N/A,#N/A,FALSE,"단축2";#N/A,#N/A,FALSE,"단축3";#N/A,#N/A,FALSE,"장축";#N/A,#N/A,FALSE,"4WD"}</definedName>
    <definedName name="전체현황">{#N/A,#N/A,FALSE,"단축1";#N/A,#N/A,FALSE,"단축2";#N/A,#N/A,FALSE,"단축3";#N/A,#N/A,FALSE,"장축";#N/A,#N/A,FALSE,"4WD"}</definedName>
    <definedName name="전후분석">{#N/A,#N/A,FALSE,"단축1";#N/A,#N/A,FALSE,"단축2";#N/A,#N/A,FALSE,"단축3";#N/A,#N/A,FALSE,"장축";#N/A,#N/A,FALSE,"4WD"}</definedName>
    <definedName name="전후분석2">{#N/A,#N/A,FALSE,"단축1";#N/A,#N/A,FALSE,"단축2";#N/A,#N/A,FALSE,"단축3";#N/A,#N/A,FALSE,"장축";#N/A,#N/A,FALSE,"4WD"}</definedName>
    <definedName name="전후분석을">{#N/A,#N/A,FALSE,"단축1";#N/A,#N/A,FALSE,"단축2";#N/A,#N/A,FALSE,"단축3";#N/A,#N/A,FALSE,"장축";#N/A,#N/A,FALSE,"4WD"}</definedName>
    <definedName name="정">{#N/A,#N/A,FALSE,"단축1";#N/A,#N/A,FALSE,"단축2";#N/A,#N/A,FALSE,"단축3";#N/A,#N/A,FALSE,"장축";#N/A,#N/A,FALSE,"4WD"}</definedName>
    <definedName name="정봉용">{#N/A,#N/A,FALSE,"손익표지";#N/A,#N/A,FALSE,"손익계산";#N/A,#N/A,FALSE,"일반관리비";#N/A,#N/A,FALSE,"영업외수익";#N/A,#N/A,FALSE,"영업외비용";#N/A,#N/A,FALSE,"매출액";#N/A,#N/A,FALSE,"요약손익";#N/A,#N/A,FALSE,"요약대차";#N/A,#N/A,FALSE,"매출채권현황";#N/A,#N/A,FALSE,"매출채권명세"}</definedName>
    <definedName name="정비대수">{#N/A,#N/A,FALSE,"인원";#N/A,#N/A,FALSE,"비용2";#N/A,#N/A,FALSE,"비용1";#N/A,#N/A,FALSE,"비용";#N/A,#N/A,FALSE,"보증2";#N/A,#N/A,FALSE,"보증1";#N/A,#N/A,FALSE,"보증";#N/A,#N/A,FALSE,"손익1";#N/A,#N/A,FALSE,"손익";#N/A,#N/A,FALSE,"부서별매출";#N/A,#N/A,FALSE,"매출"}</definedName>
    <definedName name="정인">{#N/A,#N/A,FALSE,"손익표지";#N/A,#N/A,FALSE,"손익계산";#N/A,#N/A,FALSE,"일반관리비";#N/A,#N/A,FALSE,"영업외수익";#N/A,#N/A,FALSE,"영업외비용";#N/A,#N/A,FALSE,"매출액";#N/A,#N/A,FALSE,"요약손익";#N/A,#N/A,FALSE,"요약대차";#N/A,#N/A,FALSE,"매출채권현황";#N/A,#N/A,FALSE,"매출채권명세"}</definedName>
    <definedName name="정인보">{#N/A,#N/A,FALSE,"손익표지";#N/A,#N/A,FALSE,"손익계산";#N/A,#N/A,FALSE,"일반관리비";#N/A,#N/A,FALSE,"영업외수익";#N/A,#N/A,FALSE,"영업외비용";#N/A,#N/A,FALSE,"매출액";#N/A,#N/A,FALSE,"요약손익";#N/A,#N/A,FALSE,"요약대차";#N/A,#N/A,FALSE,"매출채권현황";#N/A,#N/A,FALSE,"매출채권명세"}</definedName>
    <definedName name="정종구">{#N/A,#N/A,FALSE,"손익표지";#N/A,#N/A,FALSE,"손익계산";#N/A,#N/A,FALSE,"일반관리비";#N/A,#N/A,FALSE,"영업외수익";#N/A,#N/A,FALSE,"영업외비용";#N/A,#N/A,FALSE,"매출액";#N/A,#N/A,FALSE,"요약손익";#N/A,#N/A,FALSE,"요약대차";#N/A,#N/A,FALSE,"매출채권현황";#N/A,#N/A,FALSE,"매출채권명세"}</definedName>
    <definedName name="젗라구메사">{#N/A,#N/A,FALSE,"단축1";#N/A,#N/A,FALSE,"단축2";#N/A,#N/A,FALSE,"단축3";#N/A,#N/A,FALSE,"장축";#N/A,#N/A,FALSE,"4WD"}</definedName>
    <definedName name="제1안">{#N/A,#N/A,TRUE,"매출진척-1";#N/A,#N/A,TRUE,"매출진척-2";#N/A,#N/A,TRUE,"제품실적";#N/A,#N/A,TRUE,"RAC";#N/A,#N/A,TRUE,"PAC ";#N/A,#N/A,TRUE,"재고현황";#N/A,#N/A,TRUE,"공지사항"}</definedName>
    <definedName name="제1안2">{#N/A,#N/A,TRUE,"매출진척-1";#N/A,#N/A,TRUE,"매출진척-2";#N/A,#N/A,TRUE,"제품실적";#N/A,#N/A,TRUE,"RAC";#N/A,#N/A,TRUE,"PAC ";#N/A,#N/A,TRUE,"재고현황";#N/A,#N/A,TRUE,"공지사항"}</definedName>
    <definedName name="제2안">{#N/A,#N/A,TRUE,"매출진척-1";#N/A,#N/A,TRUE,"매출진척-2";#N/A,#N/A,TRUE,"제품실적";#N/A,#N/A,TRUE,"RAC";#N/A,#N/A,TRUE,"PAC ";#N/A,#N/A,TRUE,"재고현황";#N/A,#N/A,TRUE,"공지사항"}</definedName>
    <definedName name="제품">{#N/A,#N/A,TRUE,"매출진척-1";#N/A,#N/A,TRUE,"매출진척-2";#N/A,#N/A,TRUE,"제품실적";#N/A,#N/A,TRUE,"RAC";#N/A,#N/A,TRUE,"PAC ";#N/A,#N/A,TRUE,"재고현황";#N/A,#N/A,TRUE,"공지사항"}</definedName>
    <definedName name="제품별사업전략">{#N/A,#N/A,FALSE,"UNIT";#N/A,#N/A,FALSE,"UNIT";#N/A,#N/A,FALSE,"계정"}</definedName>
    <definedName name="조">{#N/A,#N/A,FALSE,"UNIT";#N/A,#N/A,FALSE,"UNIT";#N/A,#N/A,FALSE,"계정"}</definedName>
    <definedName name="조석주">{#N/A,#N/A,FALSE,"UNIT";#N/A,#N/A,FALSE,"UNIT";#N/A,#N/A,FALSE,"계정"}</definedName>
    <definedName name="조흥용">{#N/A,#N/A,FALSE,"자금소요예측기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존검">{#N/A,#N/A,FALSE,"손익표지";#N/A,#N/A,FALSE,"손익계산";#N/A,#N/A,FALSE,"일반관리비";#N/A,#N/A,FALSE,"영업외수익";#N/A,#N/A,FALSE,"영업외비용";#N/A,#N/A,FALSE,"매출액";#N/A,#N/A,FALSE,"요약손익";#N/A,#N/A,FALSE,"요약대차";#N/A,#N/A,FALSE,"매출채권현황";#N/A,#N/A,FALSE,"매출채권명세"}</definedName>
    <definedName name="종합그래프">{#N/A,#N/A,FALSE,"단축1";#N/A,#N/A,FALSE,"단축2";#N/A,#N/A,FALSE,"단축3";#N/A,#N/A,FALSE,"장축";#N/A,#N/A,FALSE,"4WD"}</definedName>
    <definedName name="종합어음">{#N/A,#N/A,FALSE,"손익표지";#N/A,#N/A,FALSE,"손익계산";#N/A,#N/A,FALSE,"일반관리비";#N/A,#N/A,FALSE,"영업외수익";#N/A,#N/A,FALSE,"영업외비용";#N/A,#N/A,FALSE,"매출액";#N/A,#N/A,FALSE,"요약손익";#N/A,#N/A,FALSE,"요약대차";#N/A,#N/A,FALSE,"매출채권현황";#N/A,#N/A,FALSE,"매출채권명세"}</definedName>
    <definedName name="주">{#N/A,#N/A,FALSE,"지침";#N/A,#N/A,FALSE,"환경분석";#N/A,#N/A,FALSE,"Sheet16"}</definedName>
    <definedName name="주간">{#N/A,#N/A,FALSE,"자금소요예측기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주별실적">{#N/A,#N/A,FALSE,"자금소요예측기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주요제원">{#N/A,#N/A,FALSE,"단축1";#N/A,#N/A,FALSE,"단축2";#N/A,#N/A,FALSE,"단축3";#N/A,#N/A,FALSE,"장축";#N/A,#N/A,FALSE,"4WD"}</definedName>
    <definedName name="주정관">{#N/A,#N/A,TRUE,"일정"}</definedName>
    <definedName name="주주주">{#N/A,#N/A,TRUE,"매출진척-1";#N/A,#N/A,TRUE,"매출진척-2";#N/A,#N/A,TRUE,"제품실적";#N/A,#N/A,TRUE,"RAC";#N/A,#N/A,TRUE,"PAC ";#N/A,#N/A,TRUE,"재고현황";#N/A,#N/A,TRUE,"공지사항"}</definedName>
    <definedName name="중앙">{#N/A,#N/A,FALSE,"단축1";#N/A,#N/A,FALSE,"단축2";#N/A,#N/A,FALSE,"단축3";#N/A,#N/A,FALSE,"장축";#N/A,#N/A,FALSE,"4WD"}</definedName>
    <definedName name="지나">#REF!</definedName>
    <definedName name="지호">{#N/A,#N/A,FALSE,"단축1";#N/A,#N/A,FALSE,"단축2";#N/A,#N/A,FALSE,"단축3";#N/A,#N/A,FALSE,"장축";#N/A,#N/A,FALSE,"4WD"}</definedName>
    <definedName name="직급공정">#REF!</definedName>
    <definedName name="직훈생">{#N/A,#N/A,TRUE,"일정"}</definedName>
    <definedName name="진">{#N/A,#N/A,FALSE,"UNIT";#N/A,#N/A,FALSE,"UNIT";#N/A,#N/A,FALSE,"계정"}</definedName>
    <definedName name="진짜연습">{#N/A,#N/A,FALSE,"손익표지";#N/A,#N/A,FALSE,"손익계산";#N/A,#N/A,FALSE,"일반관리비";#N/A,#N/A,FALSE,"영업외수익";#N/A,#N/A,FALSE,"영업외비용";#N/A,#N/A,FALSE,"매출액";#N/A,#N/A,FALSE,"요약손익";#N/A,#N/A,FALSE,"요약대차";#N/A,#N/A,FALSE,"매출채권현황";#N/A,#N/A,FALSE,"매출채권명세"}</definedName>
    <definedName name="진짜원가">{#N/A,#N/A,FALSE,"손익표지";#N/A,#N/A,FALSE,"손익계산";#N/A,#N/A,FALSE,"일반관리비";#N/A,#N/A,FALSE,"영업외수익";#N/A,#N/A,FALSE,"영업외비용";#N/A,#N/A,FALSE,"매출액";#N/A,#N/A,FALSE,"요약손익";#N/A,#N/A,FALSE,"요약대차";#N/A,#N/A,FALSE,"매출채권현황";#N/A,#N/A,FALSE,"매출채권명세"}</definedName>
    <definedName name="ㅊㅊ">{#N/A,#N/A,FALSE,"단축1";#N/A,#N/A,FALSE,"단축2";#N/A,#N/A,FALSE,"단축3";#N/A,#N/A,FALSE,"장축";#N/A,#N/A,FALSE,"4WD"}</definedName>
    <definedName name="ㅊㅊㅊ">{#N/A,#N/A,FALSE,"단축1";#N/A,#N/A,FALSE,"단축2";#N/A,#N/A,FALSE,"단축3";#N/A,#N/A,FALSE,"장축";#N/A,#N/A,FALSE,"4WD"}</definedName>
    <definedName name="ㅊㅊㅊㅊㅊ">{#N/A,#N/A,FALSE,"손익표지";#N/A,#N/A,FALSE,"손익계산";#N/A,#N/A,FALSE,"일반관리비";#N/A,#N/A,FALSE,"영업외수익";#N/A,#N/A,FALSE,"영업외비용";#N/A,#N/A,FALSE,"매출액";#N/A,#N/A,FALSE,"요약손익";#N/A,#N/A,FALSE,"요약대차";#N/A,#N/A,FALSE,"매출채권현황";#N/A,#N/A,FALSE,"매출채권명세"}</definedName>
    <definedName name="ㅊㅋㅌㅍ">{#N/A,#N/A,FALSE,"UNIT";#N/A,#N/A,FALSE,"UNIT";#N/A,#N/A,FALSE,"계정"}</definedName>
    <definedName name="차량SVC">{#N/A,#N/A,FALSE,"UNIT";#N/A,#N/A,FALSE,"UNIT";#N/A,#N/A,FALSE,"계정"}</definedName>
    <definedName name="창원lg">{#N/A,#N/A,TRUE,"매출진척-1";#N/A,#N/A,TRUE,"매출진척-2";#N/A,#N/A,TRUE,"제품실적";#N/A,#N/A,TRUE,"RAC";#N/A,#N/A,TRUE,"PAC ";#N/A,#N/A,TRUE,"재고현황";#N/A,#N/A,TRUE,"공지사항"}</definedName>
    <definedName name="첨부">{#N/A,#N/A,FALSE,"손익표지";#N/A,#N/A,FALSE,"손익계산";#N/A,#N/A,FALSE,"일반관리비";#N/A,#N/A,FALSE,"영업외수익";#N/A,#N/A,FALSE,"영업외비용";#N/A,#N/A,FALSE,"매출액";#N/A,#N/A,FALSE,"요약손익";#N/A,#N/A,FALSE,"요약대차";#N/A,#N/A,FALSE,"매출채권현황";#N/A,#N/A,FALSE,"매출채권명세"}</definedName>
    <definedName name="청주">{#N/A,#N/A,FALSE,"UNIT";#N/A,#N/A,FALSE,"UNIT";#N/A,#N/A,FALSE,"계정"}</definedName>
    <definedName name="청주금형">{"'OPEN'G압출'!$A$4:$P$34"}</definedName>
    <definedName name="총합">{#N/A,#N/A,FALSE,"UNIT";#N/A,#N/A,FALSE,"UNIT";#N/A,#N/A,FALSE,"계정"}</definedName>
    <definedName name="총합리턴">{#N/A,#N/A,FALSE,"UNIT";#N/A,#N/A,FALSE,"UNIT";#N/A,#N/A,FALSE,"계정"}</definedName>
    <definedName name="촣합리턴품질">{#N/A,#N/A,FALSE,"UNIT";#N/A,#N/A,FALSE,"UNIT";#N/A,#N/A,FALSE,"계정"}</definedName>
    <definedName name="최종">{#N/A,#N/A,FALSE,"손익표지";#N/A,#N/A,FALSE,"손익계산";#N/A,#N/A,FALSE,"일반관리비";#N/A,#N/A,FALSE,"영업외수익";#N/A,#N/A,FALSE,"영업외비용";#N/A,#N/A,FALSE,"매출액";#N/A,#N/A,FALSE,"요약손익";#N/A,#N/A,FALSE,"요약대차";#N/A,#N/A,FALSE,"매출채권현황";#N/A,#N/A,FALSE,"매출채권명세"}</definedName>
    <definedName name="최종분임">{#N/A,#N/A,FALSE,"손익표지";#N/A,#N/A,FALSE,"손익계산";#N/A,#N/A,FALSE,"일반관리비";#N/A,#N/A,FALSE,"영업외수익";#N/A,#N/A,FALSE,"영업외비용";#N/A,#N/A,FALSE,"매출액";#N/A,#N/A,FALSE,"요약손익";#N/A,#N/A,FALSE,"요약대차";#N/A,#N/A,FALSE,"매출채권현황";#N/A,#N/A,FALSE,"매출채권명세"}</definedName>
    <definedName name="최종분입니다">{#N/A,#N/A,FALSE,"손익표지";#N/A,#N/A,FALSE,"손익계산";#N/A,#N/A,FALSE,"일반관리비";#N/A,#N/A,FALSE,"영업외수익";#N/A,#N/A,FALSE,"영업외비용";#N/A,#N/A,FALSE,"매출액";#N/A,#N/A,FALSE,"요약손익";#N/A,#N/A,FALSE,"요약대차";#N/A,#N/A,FALSE,"매출채권현황";#N/A,#N/A,FALSE,"매출채권명세"}</definedName>
    <definedName name="추진일정">{#N/A,#N/A,FALSE,"자금소요예측기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출판">{#N/A,#N/A,FALSE,"지침";#N/A,#N/A,FALSE,"환경분석";#N/A,#N/A,FALSE,"Sheet16"}</definedName>
    <definedName name="충돌">{#N/A,#N/A,TRUE,"일정"}</definedName>
    <definedName name="취소">{#N/A,#N/A,FALSE,"손익표지";#N/A,#N/A,FALSE,"손익계산";#N/A,#N/A,FALSE,"일반관리비";#N/A,#N/A,FALSE,"영업외수익";#N/A,#N/A,FALSE,"영업외비용";#N/A,#N/A,FALSE,"매출액";#N/A,#N/A,FALSE,"요약손익";#N/A,#N/A,FALSE,"요약대차";#N/A,#N/A,FALSE,"매출채권현황";#N/A,#N/A,FALSE,"매출채권명세"}</definedName>
    <definedName name="ㅋ">{#N/A,#N/A,FALSE,"단축1";#N/A,#N/A,FALSE,"단축2";#N/A,#N/A,FALSE,"단축3";#N/A,#N/A,FALSE,"장축";#N/A,#N/A,FALSE,"4WD"}</definedName>
    <definedName name="ㅋㅇㅍ">{#N/A,#N/A,FALSE,"단축1";#N/A,#N/A,FALSE,"단축2";#N/A,#N/A,FALSE,"단축3";#N/A,#N/A,FALSE,"장축";#N/A,#N/A,FALSE,"4WD"}</definedName>
    <definedName name="ㅋㅊㅊㅊ">{#N/A,#N/A,FALSE,"UNIT";#N/A,#N/A,FALSE,"UNIT";#N/A,#N/A,FALSE,"계정"}</definedName>
    <definedName name="ㅋㅋ">{#N/A,#N/A,FALSE,"단축1";#N/A,#N/A,FALSE,"단축2";#N/A,#N/A,FALSE,"단축3";#N/A,#N/A,FALSE,"장축";#N/A,#N/A,FALSE,"4WD"}</definedName>
    <definedName name="ㅋㅋㅋ2">{#N/A,#N/A,TRUE,"매출진척-1";#N/A,#N/A,TRUE,"매출진척-2";#N/A,#N/A,TRUE,"제품실적";#N/A,#N/A,TRUE,"RAC";#N/A,#N/A,TRUE,"PAC ";#N/A,#N/A,TRUE,"재고현황";#N/A,#N/A,TRUE,"공지사항"}</definedName>
    <definedName name="ㅋㅎㅎㅎㅎㅎㅎ">{#N/A,#N/A,FALSE,"UNIT";#N/A,#N/A,FALSE,"UNIT";#N/A,#N/A,FALSE,"계정"}</definedName>
    <definedName name="카">{#N/A,#N/A,FALSE,"손익표지";#N/A,#N/A,FALSE,"손익계산";#N/A,#N/A,FALSE,"일반관리비";#N/A,#N/A,FALSE,"영업외수익";#N/A,#N/A,FALSE,"영업외비용";#N/A,#N/A,FALSE,"매출액";#N/A,#N/A,FALSE,"요약손익";#N/A,#N/A,FALSE,"요약대차";#N/A,#N/A,FALSE,"매출채권현황";#N/A,#N/A,FALSE,"매출채권명세"}</definedName>
    <definedName name="카메라">{#N/A,#N/A,FALSE,"손익표지";#N/A,#N/A,FALSE,"손익계산";#N/A,#N/A,FALSE,"일반관리비";#N/A,#N/A,FALSE,"영업외수익";#N/A,#N/A,FALSE,"영업외비용";#N/A,#N/A,FALSE,"매출액";#N/A,#N/A,FALSE,"요약손익";#N/A,#N/A,FALSE,"요약대차";#N/A,#N/A,FALSE,"매출채권현황";#N/A,#N/A,FALSE,"매출채권명세"}</definedName>
    <definedName name="카메라2">{#N/A,#N/A,FALSE,"단축1";#N/A,#N/A,FALSE,"단축2";#N/A,#N/A,FALSE,"단축3";#N/A,#N/A,FALSE,"장축";#N/A,#N/A,FALSE,"4WD"}</definedName>
    <definedName name="캐쉬">{#N/A,#N/A,FALSE,"지침";#N/A,#N/A,FALSE,"환경분석";#N/A,#N/A,FALSE,"Sheet16"}</definedName>
    <definedName name="컬">{#N/A,#N/A,FALSE,"신규dep";#N/A,#N/A,FALSE,"신규dep-금형상각후";#N/A,#N/A,FALSE,"신규dep-연구비상각후";#N/A,#N/A,FALSE,"신규dep-기계,공구상각후"}</definedName>
    <definedName name="크랑">{#N/A,#N/A,FALSE,"단축1";#N/A,#N/A,FALSE,"단축2";#N/A,#N/A,FALSE,"단축3";#N/A,#N/A,FALSE,"장축";#N/A,#N/A,FALSE,"4WD"}</definedName>
    <definedName name="ㅌ">{#N/A,#N/A,FALSE,"단축1";#N/A,#N/A,FALSE,"단축2";#N/A,#N/A,FALSE,"단축3";#N/A,#N/A,FALSE,"장축";#N/A,#N/A,FALSE,"4WD"}</definedName>
    <definedName name="ㅌㅌ">{#N/A,#N/A,TRUE,"일정"}</definedName>
    <definedName name="토탈">{#N/A,#N/A,FALSE,"UNIT";#N/A,#N/A,FALSE,"UNIT";#N/A,#N/A,FALSE,"계정"}</definedName>
    <definedName name="통합1장">{#N/A,#N/A,FALSE,"단축1";#N/A,#N/A,FALSE,"단축2";#N/A,#N/A,FALSE,"단축3";#N/A,#N/A,FALSE,"장축";#N/A,#N/A,FALSE,"4WD"}</definedName>
    <definedName name="투자">{"'OPEN'G압출'!$A$4:$P$34"}</definedName>
    <definedName name="투자2">{"'OPEN'G압출'!$A$4:$P$34"}</definedName>
    <definedName name="투자계획">{"'OPEN'G압출'!$A$4:$P$34"}</definedName>
    <definedName name="투자비000">{#N/A,#N/A,FALSE,"단축1";#N/A,#N/A,FALSE,"단축2";#N/A,#N/A,FALSE,"단축3";#N/A,#N/A,FALSE,"장축";#N/A,#N/A,FALSE,"4WD"}</definedName>
    <definedName name="투자비실적">{#N/A,#N/A,FALSE,"단축1";#N/A,#N/A,FALSE,"단축2";#N/A,#N/A,FALSE,"단축3";#N/A,#N/A,FALSE,"장축";#N/A,#N/A,FALSE,"4WD"}</definedName>
    <definedName name="투자설비">{"'OPEN'G압출'!$A$4:$P$34"}</definedName>
    <definedName name="투자지출CASE">{#N/A,#N/A,FALSE,"자금소요예측기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특성">{#N/A,#N/A,FALSE,"단축1";#N/A,#N/A,FALSE,"단축2";#N/A,#N/A,FALSE,"단축3";#N/A,#N/A,FALSE,"장축";#N/A,#N/A,FALSE,"4WD"}</definedName>
    <definedName name="ㅍㅍㅍ">{#N/A,#N/A,FALSE,"UNIT";#N/A,#N/A,FALSE,"UNIT";#N/A,#N/A,FALSE,"계정"}</definedName>
    <definedName name="판매규모_">{#N/A,#N/A,TRUE,"매출진척-1";#N/A,#N/A,TRUE,"매출진척-2";#N/A,#N/A,TRUE,"제품실적";#N/A,#N/A,TRUE,"RAC";#N/A,#N/A,TRUE,"PAC ";#N/A,#N/A,TRUE,"재고현황";#N/A,#N/A,TRUE,"공지사항"}</definedName>
    <definedName name="판매규모_2">{#N/A,#N/A,TRUE,"매출진척-1";#N/A,#N/A,TRUE,"매출진척-2";#N/A,#N/A,TRUE,"제품실적";#N/A,#N/A,TRUE,"RAC";#N/A,#N/A,TRUE,"PAC ";#N/A,#N/A,TRUE,"재고현황";#N/A,#N/A,TRUE,"공지사항"}</definedName>
    <definedName name="판매목표10">{#N/A,#N/A,FALSE,"단축1";#N/A,#N/A,FALSE,"단축2";#N/A,#N/A,FALSE,"단축3";#N/A,#N/A,FALSE,"장축";#N/A,#N/A,FALSE,"4WD"}</definedName>
    <definedName name="판매목표2">{#N/A,#N/A,FALSE,"단축1";#N/A,#N/A,FALSE,"단축2";#N/A,#N/A,FALSE,"단축3";#N/A,#N/A,FALSE,"장축";#N/A,#N/A,FALSE,"4WD"}</definedName>
    <definedName name="판매보증">{#N/A,#N/A,FALSE,"인원";#N/A,#N/A,FALSE,"비용2";#N/A,#N/A,FALSE,"비용1";#N/A,#N/A,FALSE,"비용";#N/A,#N/A,FALSE,"보증2";#N/A,#N/A,FALSE,"보증1";#N/A,#N/A,FALSE,"보증";#N/A,#N/A,FALSE,"손익1";#N/A,#N/A,FALSE,"손익";#N/A,#N/A,FALSE,"부서별매출";#N/A,#N/A,FALSE,"매출"}</definedName>
    <definedName name="판매실적분석.8.31">{"'OPEN'G압출'!$A$4:$P$34"}</definedName>
    <definedName name="판촉">{#N/A,#N/A,TRUE,"매출진척-1";#N/A,#N/A,TRUE,"매출진척-2";#N/A,#N/A,TRUE,"제품실적";#N/A,#N/A,TRUE,"RAC";#N/A,#N/A,TRUE,"PAC ";#N/A,#N/A,TRUE,"재고현황";#N/A,#N/A,TRUE,"공지사항"}</definedName>
    <definedName name="판촉지원적립금">{#N/A,#N/A,TRUE,"매출진척-1";#N/A,#N/A,TRUE,"매출진척-2";#N/A,#N/A,TRUE,"제품실적";#N/A,#N/A,TRUE,"RAC";#N/A,#N/A,TRUE,"PAC ";#N/A,#N/A,TRUE,"재고현황";#N/A,#N/A,TRUE,"공지사항"}</definedName>
    <definedName name="판촉지원적립금2">{#N/A,#N/A,TRUE,"매출진척-1";#N/A,#N/A,TRUE,"매출진척-2";#N/A,#N/A,TRUE,"제품실적";#N/A,#N/A,TRUE,"RAC";#N/A,#N/A,TRUE,"PAC ";#N/A,#N/A,TRUE,"재고현황";#N/A,#N/A,TRUE,"공지사항"}</definedName>
    <definedName name="팔레">{#N/A,#N/A,FALSE,"손익표지";#N/A,#N/A,FALSE,"손익계산";#N/A,#N/A,FALSE,"일반관리비";#N/A,#N/A,FALSE,"영업외수익";#N/A,#N/A,FALSE,"영업외비용";#N/A,#N/A,FALSE,"매출액";#N/A,#N/A,FALSE,"요약손익";#N/A,#N/A,FALSE,"요약대차";#N/A,#N/A,FALSE,"매출채권현황";#N/A,#N/A,FALSE,"매출채권명세"}</definedName>
    <definedName name="펜다">{#N/A,#N/A,TRUE,"일정"}</definedName>
    <definedName name="평균">{#N/A,#N/A,FALSE,"손익표지";#N/A,#N/A,FALSE,"손익계산";#N/A,#N/A,FALSE,"일반관리비";#N/A,#N/A,FALSE,"영업외수익";#N/A,#N/A,FALSE,"영업외비용";#N/A,#N/A,FALSE,"매출액";#N/A,#N/A,FALSE,"요약손익";#N/A,#N/A,FALSE,"요약대차";#N/A,#N/A,FALSE,"매출채권현황";#N/A,#N/A,FALSE,"매출채권명세"}</definedName>
    <definedName name="포장2월ocf">{#N/A,#N/A,FALSE,"지침";#N/A,#N/A,FALSE,"환경분석";#N/A,#N/A,FALSE,"Sheet16"}</definedName>
    <definedName name="포장ocf">{#N/A,#N/A,FALSE,"지침";#N/A,#N/A,FALSE,"환경분석";#N/A,#N/A,FALSE,"Sheet16"}</definedName>
    <definedName name="포장비">{"'OPEN'G압출'!$A$4:$P$34"}</definedName>
    <definedName name="표">{#N/A,#N/A,FALSE,"UNIT";#N/A,#N/A,FALSE,"UNIT";#N/A,#N/A,FALSE,"계정"}</definedName>
    <definedName name="표지">{#N/A,#N/A,FALSE,"UNIT";#N/A,#N/A,FALSE,"UNIT";#N/A,#N/A,FALSE,"계정"}</definedName>
    <definedName name="표지1">{#N/A,#N/A,FALSE,"단축1";#N/A,#N/A,FALSE,"단축2";#N/A,#N/A,FALSE,"단축3";#N/A,#N/A,FALSE,"장축";#N/A,#N/A,FALSE,"4WD"}</definedName>
    <definedName name="품확">{#N/A,#N/A,FALSE,"단축1";#N/A,#N/A,FALSE,"단축2";#N/A,#N/A,FALSE,"단축3";#N/A,#N/A,FALSE,"장축";#N/A,#N/A,FALSE,"4WD"}</definedName>
    <definedName name="프레스">{#N/A,#N/A,FALSE,"자금소요예측기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프렌지">{#N/A,#N/A,FALSE,"단축1";#N/A,#N/A,FALSE,"단축2";#N/A,#N/A,FALSE,"단축3";#N/A,#N/A,FALSE,"장축";#N/A,#N/A,FALSE,"4WD"}</definedName>
    <definedName name="프로세스맵">{#N/A,#N/A,FALSE,"신규dep";#N/A,#N/A,FALSE,"신규dep-금형상각후";#N/A,#N/A,FALSE,"신규dep-연구비상각후";#N/A,#N/A,FALSE,"신규dep-기계,공구상각후"}</definedName>
    <definedName name="ㅎㄱㅎㄱ">{#N/A,#N/A,FALSE,"손익표지";#N/A,#N/A,FALSE,"손익계산";#N/A,#N/A,FALSE,"일반관리비";#N/A,#N/A,FALSE,"영업외수익";#N/A,#N/A,FALSE,"영업외비용";#N/A,#N/A,FALSE,"매출액";#N/A,#N/A,FALSE,"요약손익";#N/A,#N/A,FALSE,"요약대차";#N/A,#N/A,FALSE,"매출채권현황";#N/A,#N/A,FALSE,"매출채권명세"}</definedName>
    <definedName name="ㅎㄴ">{#N/A,#N/A,FALSE,"단축1";#N/A,#N/A,FALSE,"단축2";#N/A,#N/A,FALSE,"단축3";#N/A,#N/A,FALSE,"장축";#N/A,#N/A,FALSE,"4WD"}</definedName>
    <definedName name="ㅎ룰후ㅎㅎ">{#N/A,#N/A,FALSE,"단축1";#N/A,#N/A,FALSE,"단축2";#N/A,#N/A,FALSE,"단축3";#N/A,#N/A,FALSE,"장축";#N/A,#N/A,FALSE,"4WD"}</definedName>
    <definedName name="ㅎㅎㅎ">{#N/A,#N/A,TRUE,"매출진척-1";#N/A,#N/A,TRUE,"매출진척-2";#N/A,#N/A,TRUE,"제품실적";#N/A,#N/A,TRUE,"RAC";#N/A,#N/A,TRUE,"PAC ";#N/A,#N/A,TRUE,"재고현황";#N/A,#N/A,TRUE,"공지사항"}</definedName>
    <definedName name="ㅎ호ㅓㅓㅗ">{#N/A,#N/A,FALSE,"단축1";#N/A,#N/A,FALSE,"단축2";#N/A,#N/A,FALSE,"단축3";#N/A,#N/A,FALSE,"장축";#N/A,#N/A,FALSE,"4WD"}</definedName>
    <definedName name="하">{"'OPEN'G압출'!$A$4:$P$34"}</definedName>
    <definedName name="하도">{#N/A,#N/A,TRUE,"일정"}</definedName>
    <definedName name="하도급운영안3">{#N/A,#N/A,TRUE,"일정"}</definedName>
    <definedName name="하반기차입금계획">{#N/A,#N/A,FALSE,"손익표지";#N/A,#N/A,FALSE,"손익계산";#N/A,#N/A,FALSE,"일반관리비";#N/A,#N/A,FALSE,"영업외수익";#N/A,#N/A,FALSE,"영업외비용";#N/A,#N/A,FALSE,"매출액";#N/A,#N/A,FALSE,"요약손익";#N/A,#N/A,FALSE,"요약대차";#N/A,#N/A,FALSE,"매출채권현황";#N/A,#N/A,FALSE,"매출채권명세"}</definedName>
    <definedName name="하청">{#N/A,#N/A,FALSE,"자금소요예측기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한국">{#N/A,#N/A,FALSE,"단축1";#N/A,#N/A,FALSE,"단축2";#N/A,#N/A,FALSE,"단축3";#N/A,#N/A,FALSE,"장축";#N/A,#N/A,FALSE,"4WD"}</definedName>
    <definedName name="현">{#N/A,#N/A,TRUE,"매출진척-1";#N/A,#N/A,TRUE,"매출진척-2";#N/A,#N/A,TRUE,"제품실적";#N/A,#N/A,TRUE,"RAC";#N/A,#N/A,TRUE,"PAC ";#N/A,#N/A,TRUE,"재고현황";#N/A,#N/A,TRUE,"공지사항"}</definedName>
    <definedName name="협의">{#N/A,#N/A,FALSE,"단축1";#N/A,#N/A,FALSE,"단축2";#N/A,#N/A,FALSE,"단축3";#N/A,#N/A,FALSE,"장축";#N/A,#N/A,FALSE,"4WD"}</definedName>
    <definedName name="호">{#N/A,#N/A,FALSE,"UNIT";#N/A,#N/A,FALSE,"UNIT";#N/A,#N/A,FALSE,"계정"}</definedName>
    <definedName name="호봉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홀">{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홍성태">{#N/A,#N/A,FALSE,"손익표지";#N/A,#N/A,FALSE,"손익계산";#N/A,#N/A,FALSE,"일반관리비";#N/A,#N/A,FALSE,"영업외수익";#N/A,#N/A,FALSE,"영업외비용";#N/A,#N/A,FALSE,"매출액";#N/A,#N/A,FALSE,"요약손익";#N/A,#N/A,FALSE,"요약대차";#N/A,#N/A,FALSE,"매출채권현황";#N/A,#N/A,FALSE,"매출채권명세"}</definedName>
    <definedName name="환율유가">{#N/A,#N/A,FALSE,"손익표지";#N/A,#N/A,FALSE,"손익계산";#N/A,#N/A,FALSE,"일반관리비";#N/A,#N/A,FALSE,"영업외수익";#N/A,#N/A,FALSE,"영업외비용";#N/A,#N/A,FALSE,"매출액";#N/A,#N/A,FALSE,"요약손익";#N/A,#N/A,FALSE,"요약대차";#N/A,#N/A,FALSE,"매출채권현황";#N/A,#N/A,FALSE,"매출채권명세"}</definedName>
    <definedName name="활ㄹㄹ">{#N/A,#N/A,TRUE,"매출진척-1";#N/A,#N/A,TRUE,"매출진척-2";#N/A,#N/A,TRUE,"제품실적";#N/A,#N/A,TRUE,"RAC";#N/A,#N/A,TRUE,"PAC ";#N/A,#N/A,TRUE,"재고현황";#N/A,#N/A,TRUE,"공지사항"}</definedName>
    <definedName name="홯">{#N/A,#N/A,TRUE,"매출진척-1";#N/A,#N/A,TRUE,"매출진척-2";#N/A,#N/A,TRUE,"제품실적";#N/A,#N/A,TRUE,"RAC";#N/A,#N/A,TRUE,"PAC ";#N/A,#N/A,TRUE,"재고현황";#N/A,#N/A,TRUE,"공지사항"}</definedName>
    <definedName name="회현">{#N/A,#N/A,FALSE,"손익표지";#N/A,#N/A,FALSE,"손익계산";#N/A,#N/A,FALSE,"일반관리비";#N/A,#N/A,FALSE,"영업외수익";#N/A,#N/A,FALSE,"영업외비용";#N/A,#N/A,FALSE,"매출액";#N/A,#N/A,FALSE,"요약손익";#N/A,#N/A,FALSE,"요약대차";#N/A,#N/A,FALSE,"매출채권현황";#N/A,#N/A,FALSE,"매출채권명세"}</definedName>
    <definedName name="ㅏ">{#N/A,#N/A,FALSE,"단축1";#N/A,#N/A,FALSE,"단축2";#N/A,#N/A,FALSE,"단축3";#N/A,#N/A,FALSE,"장축";#N/A,#N/A,FALSE,"4WD"}</definedName>
    <definedName name="ㅏㅏ">{#N/A,#N/A,FALSE,"UNIT";#N/A,#N/A,FALSE,"UNIT";#N/A,#N/A,FALSE,"계정"}</definedName>
    <definedName name="ㅏㅏㅏ">{#N/A,#N/A,FALSE,"단축1";#N/A,#N/A,FALSE,"단축2";#N/A,#N/A,FALSE,"단축3";#N/A,#N/A,FALSE,"장축";#N/A,#N/A,FALSE,"4WD"}</definedName>
    <definedName name="ㅏㅏㅏㅓㅛ">{#N/A,#N/A,FALSE,"UNIT";#N/A,#N/A,FALSE,"UNIT";#N/A,#N/A,FALSE,"계정"}</definedName>
    <definedName name="ㅏㅏㅓㅗ">{#N/A,#N/A,FALSE,"UNIT";#N/A,#N/A,FALSE,"UNIT";#N/A,#N/A,FALSE,"계정"}</definedName>
    <definedName name="ㅏㅓㅣ">{#N/A,#N/A,FALSE,"UNIT";#N/A,#N/A,FALSE,"UNIT";#N/A,#N/A,FALSE,"계정"}</definedName>
    <definedName name="ㅏㅗㅓㅗ">{#N/A,#N/A,FALSE,"UNIT";#N/A,#N/A,FALSE,"UNIT";#N/A,#N/A,FALSE,"계정"}</definedName>
    <definedName name="ㅏㅣ">{#N/A,#N/A,FALSE,"UNIT";#N/A,#N/A,FALSE,"UNIT";#N/A,#N/A,FALSE,"계정"}</definedName>
    <definedName name="ㅏㅣㅣㅣ">{#N/A,#N/A,FALSE,"단축1";#N/A,#N/A,FALSE,"단축2";#N/A,#N/A,FALSE,"단축3";#N/A,#N/A,FALSE,"장축";#N/A,#N/A,FALSE,"4WD"}</definedName>
    <definedName name="ㅐㅐ">{#N/A,#N/A,FALSE,"단축1";#N/A,#N/A,FALSE,"단축2";#N/A,#N/A,FALSE,"단축3";#N/A,#N/A,FALSE,"장축";#N/A,#N/A,FALSE,"4WD"}</definedName>
    <definedName name="ㅐㅐㅐ">{#N/A,#N/A,TRUE,"일정"}</definedName>
    <definedName name="ㅑ">{#N/A,#N/A,FALSE,"단축1";#N/A,#N/A,FALSE,"단축2";#N/A,#N/A,FALSE,"단축3";#N/A,#N/A,FALSE,"장축";#N/A,#N/A,FALSE,"4WD"}</definedName>
    <definedName name="ㅑㅐㅗ">{#N/A,#N/A,FALSE,"UNIT";#N/A,#N/A,FALSE,"UNIT";#N/A,#N/A,FALSE,"계정"}</definedName>
    <definedName name="ㅓ">{#N/A,#N/A,FALSE,"UNIT";#N/A,#N/A,FALSE,"UNIT";#N/A,#N/A,FALSE,"계정"}</definedName>
    <definedName name="ㅓㄹ">{#N/A,#N/A,TRUE,"일정"}</definedName>
    <definedName name="ㅓ로럴">{#N/A,#N/A,FALSE,"단축1";#N/A,#N/A,FALSE,"단축2";#N/A,#N/A,FALSE,"단축3";#N/A,#N/A,FALSE,"장축";#N/A,#N/A,FALSE,"4WD"}</definedName>
    <definedName name="ㅓ모ㅓ">{"'OPEN'G압출'!$A$4:$P$34"}</definedName>
    <definedName name="ㅓㅏㅣ">{#N/A,#N/A,TRUE,"매출진척-1";#N/A,#N/A,TRUE,"매출진척-2";#N/A,#N/A,TRUE,"제품실적";#N/A,#N/A,TRUE,"RAC";#N/A,#N/A,TRUE,"PAC ";#N/A,#N/A,TRUE,"재고현황";#N/A,#N/A,TRUE,"공지사항"}</definedName>
    <definedName name="ㅓㅏㅣ2">{#N/A,#N/A,TRUE,"매출진척-1";#N/A,#N/A,TRUE,"매출진척-2";#N/A,#N/A,TRUE,"제품실적";#N/A,#N/A,TRUE,"RAC";#N/A,#N/A,TRUE,"PAC ";#N/A,#N/A,TRUE,"재고현황";#N/A,#N/A,TRUE,"공지사항"}</definedName>
    <definedName name="ㅓㅓ">{#N/A,#N/A,FALSE,"UNIT";#N/A,#N/A,FALSE,"UNIT";#N/A,#N/A,FALSE,"계정"}</definedName>
    <definedName name="ㅓㅓㄹ">{#N/A,#N/A,FALSE,"자금소요예측기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ㅓㅓㅗ">{#N/A,#N/A,FALSE,"UNIT";#N/A,#N/A,FALSE,"UNIT";#N/A,#N/A,FALSE,"계정"}</definedName>
    <definedName name="ㅓㅗ">{#N/A,#N/A,FALSE,"UNIT";#N/A,#N/A,FALSE,"UNIT";#N/A,#N/A,FALSE,"계정"}</definedName>
    <definedName name="ㅓㅗㅎ">{#N/A,#N/A,FALSE,"자금소요예측기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ㅘㅓㅘㅓㅗ">{"'OPEN'G압출'!$A$4:$P$34"}</definedName>
    <definedName name="ㅔ">{#N/A,#N/A,FALSE,"단축1";#N/A,#N/A,FALSE,"단축2";#N/A,#N/A,FALSE,"단축3";#N/A,#N/A,FALSE,"장축";#N/A,#N/A,FALSE,"4WD"}</definedName>
    <definedName name="ㅔㅔ">{#N/A,#N/A,FALSE,"Status";#N/A,#N/A,FALSE,"Deckblatt 1";#N/A,#N/A,FALSE,"Deckblatt2"}</definedName>
    <definedName name="ㅕ">{#N/A,#N/A,FALSE,"UNIT";#N/A,#N/A,FALSE,"UNIT";#N/A,#N/A,FALSE,"계정"}</definedName>
    <definedName name="ㅕㅏㅣ.">{#N/A,#N/A,FALSE,"UNIT";#N/A,#N/A,FALSE,"UNIT";#N/A,#N/A,FALSE,"계정"}</definedName>
    <definedName name="ㅕㅑ">{#N/A,#N/A,FALSE,"UNIT";#N/A,#N/A,FALSE,"UNIT";#N/A,#N/A,FALSE,"계정"}</definedName>
    <definedName name="ㅕㅑㅛㅕㅑㅛㅛ">{#N/A,#N/A,FALSE,"UNIT";#N/A,#N/A,FALSE,"UNIT";#N/A,#N/A,FALSE,"계정"}</definedName>
    <definedName name="ㅕㅕㅕㅕㅕㅕㅕ">{#N/A,#N/A,FALSE,"UNIT";#N/A,#N/A,FALSE,"UNIT";#N/A,#N/A,FALSE,"계정"}</definedName>
    <definedName name="ㅗ">{#N/A,#N/A,FALSE,"UNIT";#N/A,#N/A,FALSE,"UNIT";#N/A,#N/A,FALSE,"계정"}</definedName>
    <definedName name="ㅗ돟ㄷ">{#N/A,#N/A,FALSE,"단축1";#N/A,#N/A,FALSE,"단축2";#N/A,#N/A,FALSE,"단축3";#N/A,#N/A,FALSE,"장축";#N/A,#N/A,FALSE,"4WD"}</definedName>
    <definedName name="ㅗㅁㅈ몸조">{#N/A,#N/A,FALSE,"단축1";#N/A,#N/A,FALSE,"단축2";#N/A,#N/A,FALSE,"단축3";#N/A,#N/A,FALSE,"장축";#N/A,#N/A,FALSE,"4WD"}</definedName>
    <definedName name="ㅗㅎ">{#N/A,#N/A,FALSE,"자금소요예측기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ㅗㅓㅏ">#REF!</definedName>
    <definedName name="ㅗㅓㅐㅓㅐ">#REF!</definedName>
    <definedName name="ㅗㅗ">{#N/A,#N/A,FALSE,"UNIT";#N/A,#N/A,FALSE,"UNIT";#N/A,#N/A,FALSE,"계정"}</definedName>
    <definedName name="ㅗㅗㅗ">{#N/A,#N/A,FALSE,"UNIT";#N/A,#N/A,FALSE,"UNIT";#N/A,#N/A,FALSE,"계정"}</definedName>
    <definedName name="ㅗㅗㅗㅗㅗㅓㅏㅓ">{#N/A,#N/A,FALSE,"UNIT";#N/A,#N/A,FALSE,"UNIT";#N/A,#N/A,FALSE,"계정"}</definedName>
    <definedName name="ㅗㅗㅗㅗㅗㅗㅗ">{#N/A,#N/A,FALSE,"UNIT";#N/A,#N/A,FALSE,"UNIT";#N/A,#N/A,FALSE,"계정"}</definedName>
    <definedName name="ㅗㅜㅏㅣㅣ">{#N/A,#N/A,FALSE,"UNIT";#N/A,#N/A,FALSE,"UNIT";#N/A,#N/A,FALSE,"계정"}</definedName>
    <definedName name="ㅛ">{#N/A,#N/A,FALSE,"단축1";#N/A,#N/A,FALSE,"단축2";#N/A,#N/A,FALSE,"단축3";#N/A,#N/A,FALSE,"장축";#N/A,#N/A,FALSE,"4WD"}</definedName>
    <definedName name="ㅛㅏㅏ">{#N/A,#N/A,FALSE,"UNIT";#N/A,#N/A,FALSE,"UNIT";#N/A,#N/A,FALSE,"계정"}</definedName>
    <definedName name="ㅛㅏㅏㅏ">{#N/A,#N/A,FALSE,"UNIT";#N/A,#N/A,FALSE,"UNIT";#N/A,#N/A,FALSE,"계정"}</definedName>
    <definedName name="ㅛㅗ호">{#N/A,#N/A,FALSE,"손익표지";#N/A,#N/A,FALSE,"손익계산";#N/A,#N/A,FALSE,"일반관리비";#N/A,#N/A,FALSE,"영업외수익";#N/A,#N/A,FALSE,"영업외비용";#N/A,#N/A,FALSE,"매출액";#N/A,#N/A,FALSE,"요약손익";#N/A,#N/A,FALSE,"요약대차";#N/A,#N/A,FALSE,"매출채권현황";#N/A,#N/A,FALSE,"매출채권명세"}</definedName>
    <definedName name="ㅛㅛ">{#N/A,#N/A,FALSE,"단축1";#N/A,#N/A,FALSE,"단축2";#N/A,#N/A,FALSE,"단축3";#N/A,#N/A,FALSE,"장축";#N/A,#N/A,FALSE,"4WD"}</definedName>
    <definedName name="ㅛㅛㅛ">{#N/A,#N/A,FALSE,"자금소요예측기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ㅛㅛㅛ">{#N/A,#N/A,FALSE,"자금소요예측기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ㅛㅛㅛㅛㅛㅛ">{#N/A,#N/A,FALSE,"자금소요예측기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ㅛㅛㅛㅛㅛㅛㅛㅛㅛㅛㅛ">{#N/A,#N/A,FALSE,"자금소요예측기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ㅜ">{#N/A,#N/A,FALSE,"단축1";#N/A,#N/A,FALSE,"단축2";#N/A,#N/A,FALSE,"단축3";#N/A,#N/A,FALSE,"장축";#N/A,#N/A,FALSE,"4WD"}</definedName>
    <definedName name="ㅜㅜㅜ">{#N/A,#N/A,FALSE,"단축1";#N/A,#N/A,FALSE,"단축2";#N/A,#N/A,FALSE,"단축3";#N/A,#N/A,FALSE,"장축";#N/A,#N/A,FALSE,"4WD"}</definedName>
    <definedName name="ㅜㅜㅜㅜㅜㅜㅜ">{#N/A,#N/A,FALSE,"자금소요예측기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ㅍㅇㅌㄹ">{#N/A,#N/A,FALSE,"단축1";#N/A,#N/A,FALSE,"단축2";#N/A,#N/A,FALSE,"단축3";#N/A,#N/A,FALSE,"장축";#N/A,#N/A,FALSE,"4WD"}</definedName>
    <definedName name="ㅠㅠㅠ">{#N/A,#N/A,FALSE,"지침";#N/A,#N/A,FALSE,"환경분석";#N/A,#N/A,FALSE,"Sheet16"}</definedName>
    <definedName name="ㅡㅡㅡ">{#N/A,#N/A,FALSE,"지침";#N/A,#N/A,FALSE,"환경분석";#N/A,#N/A,FALSE,"Sheet16"}</definedName>
    <definedName name="ㅣ">{#N/A,#N/A,FALSE,"신규dep";#N/A,#N/A,FALSE,"신규dep-금형상각후";#N/A,#N/A,FALSE,"신규dep-연구비상각후";#N/A,#N/A,FALSE,"신규dep-기계,공구상각후"}</definedName>
    <definedName name="ㅣ.">{#N/A,#N/A,FALSE,"UNIT";#N/A,#N/A,FALSE,"UNIT";#N/A,#N/A,FALSE,"계정"}</definedName>
    <definedName name="ㅣ니니니">{#N/A,#N/A,FALSE,"손익표지";#N/A,#N/A,FALSE,"손익계산";#N/A,#N/A,FALSE,"일반관리비";#N/A,#N/A,FALSE,"영업외수익";#N/A,#N/A,FALSE,"영업외비용";#N/A,#N/A,FALSE,"매출액";#N/A,#N/A,FALSE,"요약손익";#N/A,#N/A,FALSE,"요약대차";#N/A,#N/A,FALSE,"매출채권현황";#N/A,#N/A,FALSE,"매출채권명세"}</definedName>
    <definedName name="ㅣㅏㅓ일ㄴ어">{#N/A,#N/A,FALSE,"Status";#N/A,#N/A,FALSE,"Deckblatt 1";#N/A,#N/A,FALSE,"Deckblatt2"}</definedName>
    <definedName name="ㅣㅣㅣ">{#N/A,#N/A,FALSE,"단축1";#N/A,#N/A,FALSE,"단축2";#N/A,#N/A,FALSE,"단축3";#N/A,#N/A,FALSE,"장축";#N/A,#N/A,FALSE,"4WD"}</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971" i="1" l="1"/>
  <c r="F2970" i="1"/>
  <c r="F2969" i="1"/>
  <c r="F2773" i="1"/>
  <c r="F2772" i="1"/>
  <c r="F2771" i="1"/>
  <c r="F2575" i="1"/>
  <c r="F2574" i="1"/>
  <c r="F2573" i="1"/>
  <c r="F2476" i="1"/>
  <c r="F2475" i="1"/>
  <c r="F2474" i="1"/>
  <c r="F2377" i="1"/>
  <c r="F2376" i="1"/>
  <c r="F2375" i="1"/>
  <c r="F2278" i="1"/>
  <c r="F2277" i="1"/>
  <c r="F2276" i="1"/>
  <c r="F2179" i="1"/>
  <c r="F2178" i="1"/>
  <c r="F2177" i="1"/>
  <c r="F2080" i="1"/>
  <c r="F2079" i="1"/>
  <c r="F2078" i="1"/>
  <c r="F1981" i="1" l="1"/>
  <c r="F1980" i="1"/>
  <c r="F1979" i="1"/>
  <c r="F1882" i="1" l="1"/>
  <c r="F1881" i="1"/>
  <c r="F1880" i="1"/>
  <c r="I5248" i="2" l="1"/>
  <c r="G5248" i="2"/>
  <c r="F5248" i="2"/>
  <c r="A5248" i="2"/>
  <c r="I5247" i="2"/>
  <c r="G5247" i="2"/>
  <c r="F5247" i="2"/>
  <c r="A5247" i="2"/>
  <c r="I5246" i="2"/>
  <c r="G5246" i="2"/>
  <c r="F5246" i="2"/>
  <c r="A5246" i="2"/>
  <c r="I5245" i="2"/>
  <c r="G5245" i="2"/>
  <c r="F5245" i="2"/>
  <c r="A5245" i="2"/>
  <c r="I5244" i="2"/>
  <c r="G5244" i="2"/>
  <c r="F5244" i="2"/>
  <c r="A5244" i="2"/>
  <c r="G5243" i="2"/>
  <c r="F5243" i="2"/>
  <c r="A5243" i="2"/>
  <c r="G5242" i="2"/>
  <c r="F5242" i="2"/>
  <c r="A5242" i="2"/>
  <c r="G5241" i="2"/>
  <c r="F5241" i="2"/>
  <c r="A5241" i="2"/>
  <c r="G5240" i="2"/>
  <c r="F5240" i="2"/>
  <c r="A5240" i="2"/>
  <c r="G5239" i="2"/>
  <c r="F5239" i="2"/>
  <c r="A5239" i="2"/>
  <c r="G5238" i="2"/>
  <c r="F5238" i="2"/>
  <c r="A5238" i="2"/>
  <c r="I5237" i="2"/>
  <c r="G5237" i="2"/>
  <c r="F5237" i="2"/>
  <c r="A5237" i="2"/>
  <c r="I5236" i="2"/>
  <c r="G5236" i="2"/>
  <c r="F5236" i="2"/>
  <c r="A5236" i="2"/>
  <c r="I5235" i="2"/>
  <c r="G5235" i="2"/>
  <c r="F5235" i="2"/>
  <c r="A5235" i="2"/>
  <c r="I5234" i="2"/>
  <c r="G5234" i="2"/>
  <c r="F5234" i="2"/>
  <c r="A5234" i="2"/>
  <c r="I5233" i="2"/>
  <c r="G5233" i="2"/>
  <c r="F5233" i="2"/>
  <c r="A5233" i="2"/>
  <c r="G5232" i="2"/>
  <c r="F5232" i="2"/>
  <c r="A5232" i="2"/>
  <c r="G5231" i="2"/>
  <c r="F5231" i="2"/>
  <c r="A5231" i="2"/>
  <c r="G5230" i="2"/>
  <c r="F5230" i="2"/>
  <c r="A5230" i="2"/>
  <c r="G5229" i="2"/>
  <c r="F5229" i="2"/>
  <c r="A5229" i="2"/>
  <c r="G5228" i="2"/>
  <c r="F5228" i="2"/>
  <c r="A5228" i="2"/>
  <c r="G5227" i="2"/>
  <c r="F5227" i="2"/>
  <c r="A5227" i="2"/>
  <c r="I5226" i="2"/>
  <c r="G5226" i="2"/>
  <c r="F5226" i="2"/>
  <c r="A5226" i="2"/>
  <c r="I5225" i="2"/>
  <c r="G5225" i="2"/>
  <c r="F5225" i="2"/>
  <c r="A5225" i="2"/>
  <c r="I5224" i="2"/>
  <c r="G5224" i="2"/>
  <c r="F5224" i="2"/>
  <c r="A5224" i="2"/>
  <c r="I5223" i="2"/>
  <c r="G5223" i="2"/>
  <c r="F5223" i="2"/>
  <c r="A5223" i="2"/>
  <c r="I5222" i="2"/>
  <c r="G5222" i="2"/>
  <c r="F5222" i="2"/>
  <c r="A5222" i="2"/>
  <c r="G5221" i="2"/>
  <c r="F5221" i="2"/>
  <c r="A5221" i="2"/>
  <c r="G5220" i="2"/>
  <c r="F5220" i="2"/>
  <c r="A5220" i="2"/>
  <c r="G5219" i="2"/>
  <c r="F5219" i="2"/>
  <c r="A5219" i="2"/>
  <c r="G5218" i="2"/>
  <c r="F5218" i="2"/>
  <c r="A5218" i="2"/>
  <c r="G5217" i="2"/>
  <c r="F5217" i="2"/>
  <c r="A5217" i="2"/>
  <c r="G5216" i="2"/>
  <c r="F5216" i="2"/>
  <c r="A5216" i="2"/>
  <c r="I5215" i="2"/>
  <c r="G5215" i="2"/>
  <c r="F5215" i="2"/>
  <c r="A5215" i="2"/>
  <c r="I5214" i="2"/>
  <c r="G5214" i="2"/>
  <c r="F5214" i="2"/>
  <c r="A5214" i="2"/>
  <c r="I5213" i="2"/>
  <c r="G5213" i="2"/>
  <c r="F5213" i="2"/>
  <c r="A5213" i="2"/>
  <c r="I5212" i="2"/>
  <c r="G5212" i="2"/>
  <c r="F5212" i="2"/>
  <c r="A5212" i="2"/>
  <c r="I5211" i="2"/>
  <c r="G5211" i="2"/>
  <c r="F5211" i="2"/>
  <c r="A5211" i="2"/>
  <c r="H5210" i="2"/>
  <c r="G5210" i="2"/>
  <c r="F5210" i="2"/>
  <c r="A5210" i="2"/>
  <c r="H5209" i="2"/>
  <c r="G5209" i="2"/>
  <c r="F5209" i="2"/>
  <c r="A5209" i="2"/>
  <c r="H5208" i="2"/>
  <c r="G5208" i="2"/>
  <c r="F5208" i="2"/>
  <c r="A5208" i="2"/>
  <c r="H5207" i="2"/>
  <c r="G5207" i="2"/>
  <c r="F5207" i="2"/>
  <c r="A5207" i="2"/>
  <c r="H5206" i="2"/>
  <c r="G5206" i="2"/>
  <c r="F5206" i="2"/>
  <c r="A5206" i="2"/>
  <c r="H5205" i="2"/>
  <c r="G5205" i="2"/>
  <c r="F5205" i="2"/>
  <c r="A5205" i="2"/>
  <c r="I5204" i="2"/>
  <c r="H5204" i="2"/>
  <c r="G5204" i="2"/>
  <c r="F5204" i="2"/>
  <c r="A5204" i="2"/>
  <c r="I5203" i="2"/>
  <c r="H5203" i="2"/>
  <c r="G5203" i="2"/>
  <c r="F5203" i="2"/>
  <c r="A5203" i="2"/>
  <c r="I5202" i="2"/>
  <c r="H5202" i="2"/>
  <c r="G5202" i="2"/>
  <c r="F5202" i="2"/>
  <c r="A5202" i="2"/>
  <c r="I5201" i="2"/>
  <c r="H5201" i="2"/>
  <c r="G5201" i="2"/>
  <c r="F5201" i="2"/>
  <c r="A5201" i="2"/>
  <c r="I5200" i="2"/>
  <c r="H5200" i="2"/>
  <c r="G5200" i="2"/>
  <c r="F5200" i="2"/>
  <c r="A5200" i="2"/>
  <c r="H5199" i="2"/>
  <c r="G5199" i="2"/>
  <c r="F5199" i="2"/>
  <c r="A5199" i="2"/>
  <c r="H5198" i="2"/>
  <c r="G5198" i="2"/>
  <c r="F5198" i="2"/>
  <c r="A5198" i="2"/>
  <c r="H5197" i="2"/>
  <c r="G5197" i="2"/>
  <c r="F5197" i="2"/>
  <c r="A5197" i="2"/>
  <c r="H5196" i="2"/>
  <c r="G5196" i="2"/>
  <c r="F5196" i="2"/>
  <c r="A5196" i="2"/>
  <c r="H5195" i="2"/>
  <c r="G5195" i="2"/>
  <c r="F5195" i="2"/>
  <c r="A5195" i="2"/>
  <c r="H5194" i="2"/>
  <c r="G5194" i="2"/>
  <c r="F5194" i="2"/>
  <c r="A5194" i="2"/>
  <c r="I5193" i="2"/>
  <c r="G5193" i="2"/>
  <c r="F5193" i="2"/>
  <c r="A5193" i="2"/>
  <c r="I5192" i="2"/>
  <c r="G5192" i="2"/>
  <c r="F5192" i="2"/>
  <c r="A5192" i="2"/>
  <c r="I5191" i="2"/>
  <c r="G5191" i="2"/>
  <c r="F5191" i="2"/>
  <c r="A5191" i="2"/>
  <c r="I5190" i="2"/>
  <c r="G5190" i="2"/>
  <c r="F5190" i="2"/>
  <c r="A5190" i="2"/>
  <c r="I5189" i="2"/>
  <c r="G5189" i="2"/>
  <c r="F5189" i="2"/>
  <c r="A5189" i="2"/>
  <c r="G5188" i="2"/>
  <c r="F5188" i="2"/>
  <c r="A5188" i="2"/>
  <c r="G5187" i="2"/>
  <c r="F5187" i="2"/>
  <c r="A5187" i="2"/>
  <c r="G5186" i="2"/>
  <c r="F5186" i="2"/>
  <c r="A5186" i="2"/>
  <c r="G5185" i="2"/>
  <c r="F5185" i="2"/>
  <c r="A5185" i="2"/>
  <c r="G5184" i="2"/>
  <c r="F5184" i="2"/>
  <c r="A5184" i="2"/>
  <c r="G5183" i="2"/>
  <c r="F5183" i="2"/>
  <c r="A5183" i="2"/>
  <c r="I5182" i="2"/>
  <c r="G5182" i="2"/>
  <c r="F5182" i="2"/>
  <c r="A5182" i="2"/>
  <c r="I5181" i="2"/>
  <c r="G5181" i="2"/>
  <c r="F5181" i="2"/>
  <c r="A5181" i="2"/>
  <c r="I5180" i="2"/>
  <c r="G5180" i="2"/>
  <c r="F5180" i="2"/>
  <c r="A5180" i="2"/>
  <c r="I5179" i="2"/>
  <c r="G5179" i="2"/>
  <c r="F5179" i="2"/>
  <c r="A5179" i="2"/>
  <c r="I5178" i="2"/>
  <c r="G5178" i="2"/>
  <c r="F5178" i="2"/>
  <c r="A5178" i="2"/>
  <c r="G5177" i="2"/>
  <c r="F5177" i="2"/>
  <c r="A5177" i="2"/>
  <c r="G5176" i="2"/>
  <c r="F5176" i="2"/>
  <c r="A5176" i="2"/>
  <c r="G5175" i="2"/>
  <c r="F5175" i="2"/>
  <c r="A5175" i="2"/>
  <c r="G5174" i="2"/>
  <c r="F5174" i="2"/>
  <c r="A5174" i="2"/>
  <c r="G5173" i="2"/>
  <c r="F5173" i="2"/>
  <c r="A5173" i="2"/>
  <c r="G5172" i="2"/>
  <c r="F5172" i="2"/>
  <c r="A5172" i="2"/>
  <c r="I5171" i="2"/>
  <c r="H5171" i="2"/>
  <c r="G5171" i="2"/>
  <c r="F5171" i="2"/>
  <c r="A5171" i="2"/>
  <c r="I5170" i="2"/>
  <c r="H5170" i="2"/>
  <c r="G5170" i="2"/>
  <c r="F5170" i="2"/>
  <c r="A5170" i="2"/>
  <c r="I5169" i="2"/>
  <c r="H5169" i="2"/>
  <c r="G5169" i="2"/>
  <c r="F5169" i="2"/>
  <c r="A5169" i="2"/>
  <c r="I5168" i="2"/>
  <c r="H5168" i="2"/>
  <c r="G5168" i="2"/>
  <c r="F5168" i="2"/>
  <c r="A5168" i="2"/>
  <c r="I5167" i="2"/>
  <c r="H5167" i="2"/>
  <c r="G5167" i="2"/>
  <c r="F5167" i="2"/>
  <c r="A5167" i="2"/>
  <c r="H5166" i="2"/>
  <c r="G5166" i="2"/>
  <c r="F5166" i="2"/>
  <c r="A5166" i="2"/>
  <c r="H5165" i="2"/>
  <c r="G5165" i="2"/>
  <c r="F5165" i="2"/>
  <c r="A5165" i="2"/>
  <c r="H5164" i="2"/>
  <c r="G5164" i="2"/>
  <c r="F5164" i="2"/>
  <c r="A5164" i="2"/>
  <c r="H5163" i="2"/>
  <c r="G5163" i="2"/>
  <c r="F5163" i="2"/>
  <c r="A5163" i="2"/>
  <c r="H5162" i="2"/>
  <c r="G5162" i="2"/>
  <c r="F5162" i="2"/>
  <c r="A5162" i="2"/>
  <c r="H5161" i="2"/>
  <c r="G5161" i="2"/>
  <c r="F5161" i="2"/>
  <c r="A5161" i="2"/>
  <c r="I5160" i="2"/>
  <c r="H5160" i="2"/>
  <c r="G5160" i="2"/>
  <c r="F5160" i="2"/>
  <c r="A5160" i="2"/>
  <c r="I5159" i="2"/>
  <c r="H5159" i="2"/>
  <c r="G5159" i="2"/>
  <c r="F5159" i="2"/>
  <c r="A5159" i="2"/>
  <c r="I5158" i="2"/>
  <c r="H5158" i="2"/>
  <c r="G5158" i="2"/>
  <c r="F5158" i="2"/>
  <c r="A5158" i="2"/>
  <c r="I5157" i="2"/>
  <c r="H5157" i="2"/>
  <c r="G5157" i="2"/>
  <c r="F5157" i="2"/>
  <c r="A5157" i="2"/>
  <c r="I5156" i="2"/>
  <c r="H5156" i="2"/>
  <c r="G5156" i="2"/>
  <c r="F5156" i="2"/>
  <c r="A5156" i="2"/>
  <c r="H5155" i="2"/>
  <c r="G5155" i="2"/>
  <c r="F5155" i="2"/>
  <c r="A5155" i="2"/>
  <c r="H5154" i="2"/>
  <c r="G5154" i="2"/>
  <c r="F5154" i="2"/>
  <c r="A5154" i="2"/>
  <c r="H5153" i="2"/>
  <c r="G5153" i="2"/>
  <c r="F5153" i="2"/>
  <c r="A5153" i="2"/>
  <c r="H5152" i="2"/>
  <c r="G5152" i="2"/>
  <c r="F5152" i="2"/>
  <c r="A5152" i="2"/>
  <c r="H5151" i="2"/>
  <c r="G5151" i="2"/>
  <c r="F5151" i="2"/>
  <c r="A5151" i="2"/>
  <c r="H5150" i="2"/>
  <c r="G5150" i="2"/>
  <c r="F5150" i="2"/>
  <c r="A5150" i="2"/>
  <c r="I5149" i="2"/>
  <c r="G5149" i="2"/>
  <c r="F5149" i="2"/>
  <c r="A5149" i="2"/>
  <c r="I5148" i="2"/>
  <c r="G5148" i="2"/>
  <c r="F5148" i="2"/>
  <c r="A5148" i="2"/>
  <c r="I5147" i="2"/>
  <c r="G5147" i="2"/>
  <c r="F5147" i="2"/>
  <c r="A5147" i="2"/>
  <c r="I5146" i="2"/>
  <c r="G5146" i="2"/>
  <c r="F5146" i="2"/>
  <c r="A5146" i="2"/>
  <c r="I5145" i="2"/>
  <c r="G5145" i="2"/>
  <c r="F5145" i="2"/>
  <c r="A5145" i="2"/>
  <c r="G5144" i="2"/>
  <c r="F5144" i="2"/>
  <c r="A5144" i="2"/>
  <c r="G5143" i="2"/>
  <c r="F5143" i="2"/>
  <c r="A5143" i="2"/>
  <c r="G5142" i="2"/>
  <c r="F5142" i="2"/>
  <c r="A5142" i="2"/>
  <c r="G5141" i="2"/>
  <c r="F5141" i="2"/>
  <c r="A5141" i="2"/>
  <c r="G5140" i="2"/>
  <c r="F5140" i="2"/>
  <c r="A5140" i="2"/>
  <c r="G5139" i="2"/>
  <c r="F5139" i="2"/>
  <c r="A5139" i="2"/>
  <c r="I5138" i="2"/>
  <c r="G5138" i="2"/>
  <c r="F5138" i="2"/>
  <c r="A5138" i="2"/>
  <c r="I5137" i="2"/>
  <c r="G5137" i="2"/>
  <c r="F5137" i="2"/>
  <c r="A5137" i="2"/>
  <c r="I5136" i="2"/>
  <c r="G5136" i="2"/>
  <c r="F5136" i="2"/>
  <c r="A5136" i="2"/>
  <c r="I5135" i="2"/>
  <c r="G5135" i="2"/>
  <c r="F5135" i="2"/>
  <c r="A5135" i="2"/>
  <c r="I5134" i="2"/>
  <c r="G5134" i="2"/>
  <c r="F5134" i="2"/>
  <c r="A5134" i="2"/>
  <c r="G5133" i="2"/>
  <c r="F5133" i="2"/>
  <c r="A5133" i="2"/>
  <c r="G5132" i="2"/>
  <c r="F5132" i="2"/>
  <c r="A5132" i="2"/>
  <c r="G5131" i="2"/>
  <c r="F5131" i="2"/>
  <c r="A5131" i="2"/>
  <c r="G5130" i="2"/>
  <c r="F5130" i="2"/>
  <c r="A5130" i="2"/>
  <c r="G5129" i="2"/>
  <c r="F5129" i="2"/>
  <c r="A5129" i="2"/>
  <c r="G5128" i="2"/>
  <c r="F5128" i="2"/>
  <c r="A5128" i="2"/>
  <c r="I5127" i="2"/>
  <c r="G5127" i="2"/>
  <c r="F5127" i="2"/>
  <c r="A5127" i="2"/>
  <c r="I5126" i="2"/>
  <c r="G5126" i="2"/>
  <c r="F5126" i="2"/>
  <c r="A5126" i="2"/>
  <c r="I5125" i="2"/>
  <c r="G5125" i="2"/>
  <c r="F5125" i="2"/>
  <c r="A5125" i="2"/>
  <c r="I5124" i="2"/>
  <c r="G5124" i="2"/>
  <c r="F5124" i="2"/>
  <c r="A5124" i="2"/>
  <c r="I5123" i="2"/>
  <c r="G5123" i="2"/>
  <c r="F5123" i="2"/>
  <c r="A5123" i="2"/>
  <c r="G5122" i="2"/>
  <c r="F5122" i="2"/>
  <c r="A5122" i="2"/>
  <c r="G5121" i="2"/>
  <c r="F5121" i="2"/>
  <c r="A5121" i="2"/>
  <c r="G5120" i="2"/>
  <c r="F5120" i="2"/>
  <c r="A5120" i="2"/>
  <c r="G5119" i="2"/>
  <c r="F5119" i="2"/>
  <c r="A5119" i="2"/>
  <c r="G5118" i="2"/>
  <c r="F5118" i="2"/>
  <c r="A5118" i="2"/>
  <c r="G5117" i="2"/>
  <c r="F5117" i="2"/>
  <c r="A5117" i="2"/>
  <c r="I5116" i="2"/>
  <c r="G5116" i="2"/>
  <c r="F5116" i="2"/>
  <c r="A5116" i="2"/>
  <c r="I5115" i="2"/>
  <c r="G5115" i="2"/>
  <c r="F5115" i="2"/>
  <c r="A5115" i="2"/>
  <c r="I5114" i="2"/>
  <c r="G5114" i="2"/>
  <c r="F5114" i="2"/>
  <c r="A5114" i="2"/>
  <c r="I5113" i="2"/>
  <c r="G5113" i="2"/>
  <c r="F5113" i="2"/>
  <c r="A5113" i="2"/>
  <c r="I5112" i="2"/>
  <c r="G5112" i="2"/>
  <c r="F5112" i="2"/>
  <c r="A5112" i="2"/>
  <c r="H5111" i="2"/>
  <c r="G5111" i="2"/>
  <c r="F5111" i="2"/>
  <c r="A5111" i="2"/>
  <c r="H5110" i="2"/>
  <c r="G5110" i="2"/>
  <c r="F5110" i="2"/>
  <c r="A5110" i="2"/>
  <c r="H5109" i="2"/>
  <c r="G5109" i="2"/>
  <c r="F5109" i="2"/>
  <c r="A5109" i="2"/>
  <c r="H5108" i="2"/>
  <c r="G5108" i="2"/>
  <c r="F5108" i="2"/>
  <c r="A5108" i="2"/>
  <c r="H5107" i="2"/>
  <c r="G5107" i="2"/>
  <c r="F5107" i="2"/>
  <c r="A5107" i="2"/>
  <c r="H5106" i="2"/>
  <c r="G5106" i="2"/>
  <c r="F5106" i="2"/>
  <c r="A5106" i="2"/>
  <c r="I5105" i="2"/>
  <c r="H5105" i="2"/>
  <c r="G5105" i="2"/>
  <c r="F5105" i="2"/>
  <c r="A5105" i="2"/>
  <c r="I5104" i="2"/>
  <c r="H5104" i="2"/>
  <c r="G5104" i="2"/>
  <c r="F5104" i="2"/>
  <c r="A5104" i="2"/>
  <c r="I5103" i="2"/>
  <c r="H5103" i="2"/>
  <c r="G5103" i="2"/>
  <c r="F5103" i="2"/>
  <c r="A5103" i="2"/>
  <c r="I5102" i="2"/>
  <c r="H5102" i="2"/>
  <c r="G5102" i="2"/>
  <c r="F5102" i="2"/>
  <c r="A5102" i="2"/>
  <c r="I5101" i="2"/>
  <c r="H5101" i="2"/>
  <c r="G5101" i="2"/>
  <c r="F5101" i="2"/>
  <c r="A5101" i="2"/>
  <c r="H5100" i="2"/>
  <c r="G5100" i="2"/>
  <c r="F5100" i="2"/>
  <c r="A5100" i="2"/>
  <c r="H5099" i="2"/>
  <c r="G5099" i="2"/>
  <c r="F5099" i="2"/>
  <c r="A5099" i="2"/>
  <c r="H5098" i="2"/>
  <c r="G5098" i="2"/>
  <c r="F5098" i="2"/>
  <c r="A5098" i="2"/>
  <c r="H5097" i="2"/>
  <c r="G5097" i="2"/>
  <c r="F5097" i="2"/>
  <c r="A5097" i="2"/>
  <c r="H5096" i="2"/>
  <c r="G5096" i="2"/>
  <c r="F5096" i="2"/>
  <c r="A5096" i="2"/>
  <c r="H5095" i="2"/>
  <c r="G5095" i="2"/>
  <c r="F5095" i="2"/>
  <c r="A5095" i="2"/>
  <c r="I5094" i="2"/>
  <c r="G5094" i="2"/>
  <c r="F5094" i="2"/>
  <c r="A5094" i="2"/>
  <c r="I5093" i="2"/>
  <c r="G5093" i="2"/>
  <c r="F5093" i="2"/>
  <c r="A5093" i="2"/>
  <c r="I5092" i="2"/>
  <c r="G5092" i="2"/>
  <c r="F5092" i="2"/>
  <c r="A5092" i="2"/>
  <c r="I5091" i="2"/>
  <c r="G5091" i="2"/>
  <c r="F5091" i="2"/>
  <c r="A5091" i="2"/>
  <c r="I5090" i="2"/>
  <c r="G5090" i="2"/>
  <c r="F5090" i="2"/>
  <c r="A5090" i="2"/>
  <c r="G5089" i="2"/>
  <c r="F5089" i="2"/>
  <c r="A5089" i="2"/>
  <c r="G5088" i="2"/>
  <c r="F5088" i="2"/>
  <c r="A5088" i="2"/>
  <c r="G5087" i="2"/>
  <c r="F5087" i="2"/>
  <c r="A5087" i="2"/>
  <c r="G5086" i="2"/>
  <c r="F5086" i="2"/>
  <c r="A5086" i="2"/>
  <c r="G5085" i="2"/>
  <c r="F5085" i="2"/>
  <c r="A5085" i="2"/>
  <c r="G5084" i="2"/>
  <c r="F5084" i="2"/>
  <c r="A5084" i="2"/>
  <c r="I5083" i="2"/>
  <c r="G5083" i="2"/>
  <c r="F5083" i="2"/>
  <c r="A5083" i="2"/>
  <c r="I5082" i="2"/>
  <c r="G5082" i="2"/>
  <c r="F5082" i="2"/>
  <c r="A5082" i="2"/>
  <c r="I5081" i="2"/>
  <c r="G5081" i="2"/>
  <c r="F5081" i="2"/>
  <c r="A5081" i="2"/>
  <c r="I5080" i="2"/>
  <c r="G5080" i="2"/>
  <c r="F5080" i="2"/>
  <c r="A5080" i="2"/>
  <c r="I5079" i="2"/>
  <c r="G5079" i="2"/>
  <c r="F5079" i="2"/>
  <c r="A5079" i="2"/>
  <c r="G5078" i="2"/>
  <c r="F5078" i="2"/>
  <c r="A5078" i="2"/>
  <c r="G5077" i="2"/>
  <c r="F5077" i="2"/>
  <c r="A5077" i="2"/>
  <c r="G5076" i="2"/>
  <c r="F5076" i="2"/>
  <c r="A5076" i="2"/>
  <c r="G5075" i="2"/>
  <c r="F5075" i="2"/>
  <c r="A5075" i="2"/>
  <c r="G5074" i="2"/>
  <c r="F5074" i="2"/>
  <c r="A5074" i="2"/>
  <c r="G5073" i="2"/>
  <c r="F5073" i="2"/>
  <c r="A5073" i="2"/>
  <c r="I5072" i="2"/>
  <c r="H5072" i="2"/>
  <c r="G5072" i="2"/>
  <c r="F5072" i="2"/>
  <c r="A5072" i="2"/>
  <c r="I5071" i="2"/>
  <c r="H5071" i="2"/>
  <c r="G5071" i="2"/>
  <c r="F5071" i="2"/>
  <c r="A5071" i="2"/>
  <c r="I5070" i="2"/>
  <c r="H5070" i="2"/>
  <c r="G5070" i="2"/>
  <c r="F5070" i="2"/>
  <c r="A5070" i="2"/>
  <c r="I5069" i="2"/>
  <c r="H5069" i="2"/>
  <c r="G5069" i="2"/>
  <c r="F5069" i="2"/>
  <c r="A5069" i="2"/>
  <c r="I5068" i="2"/>
  <c r="H5068" i="2"/>
  <c r="G5068" i="2"/>
  <c r="F5068" i="2"/>
  <c r="A5068" i="2"/>
  <c r="H5067" i="2"/>
  <c r="G5067" i="2"/>
  <c r="F5067" i="2"/>
  <c r="A5067" i="2"/>
  <c r="H5066" i="2"/>
  <c r="G5066" i="2"/>
  <c r="F5066" i="2"/>
  <c r="A5066" i="2"/>
  <c r="H5065" i="2"/>
  <c r="G5065" i="2"/>
  <c r="F5065" i="2"/>
  <c r="A5065" i="2"/>
  <c r="H5064" i="2"/>
  <c r="G5064" i="2"/>
  <c r="F5064" i="2"/>
  <c r="A5064" i="2"/>
  <c r="H5063" i="2"/>
  <c r="G5063" i="2"/>
  <c r="F5063" i="2"/>
  <c r="A5063" i="2"/>
  <c r="H5062" i="2"/>
  <c r="G5062" i="2"/>
  <c r="F5062" i="2"/>
  <c r="A5062" i="2"/>
  <c r="I5061" i="2"/>
  <c r="H5061" i="2"/>
  <c r="G5061" i="2"/>
  <c r="F5061" i="2"/>
  <c r="A5061" i="2"/>
  <c r="I5060" i="2"/>
  <c r="H5060" i="2"/>
  <c r="G5060" i="2"/>
  <c r="F5060" i="2"/>
  <c r="A5060" i="2"/>
  <c r="I5059" i="2"/>
  <c r="H5059" i="2"/>
  <c r="G5059" i="2"/>
  <c r="F5059" i="2"/>
  <c r="A5059" i="2"/>
  <c r="I5058" i="2"/>
  <c r="H5058" i="2"/>
  <c r="G5058" i="2"/>
  <c r="F5058" i="2"/>
  <c r="A5058" i="2"/>
  <c r="I5057" i="2"/>
  <c r="H5057" i="2"/>
  <c r="G5057" i="2"/>
  <c r="F5057" i="2"/>
  <c r="A5057" i="2"/>
  <c r="H5056" i="2"/>
  <c r="G5056" i="2"/>
  <c r="F5056" i="2"/>
  <c r="A5056" i="2"/>
  <c r="H5055" i="2"/>
  <c r="G5055" i="2"/>
  <c r="F5055" i="2"/>
  <c r="A5055" i="2"/>
  <c r="H5054" i="2"/>
  <c r="G5054" i="2"/>
  <c r="F5054" i="2"/>
  <c r="A5054" i="2"/>
  <c r="H5053" i="2"/>
  <c r="G5053" i="2"/>
  <c r="F5053" i="2"/>
  <c r="A5053" i="2"/>
  <c r="H5052" i="2"/>
  <c r="G5052" i="2"/>
  <c r="F5052" i="2"/>
  <c r="A5052" i="2"/>
  <c r="H5051" i="2"/>
  <c r="G5051" i="2"/>
  <c r="F5051" i="2"/>
  <c r="A5051" i="2"/>
  <c r="I5050" i="2"/>
  <c r="G5050" i="2"/>
  <c r="F5050" i="2"/>
  <c r="A5050" i="2"/>
  <c r="I5049" i="2"/>
  <c r="G5049" i="2"/>
  <c r="F5049" i="2"/>
  <c r="A5049" i="2"/>
  <c r="I5048" i="2"/>
  <c r="G5048" i="2"/>
  <c r="F5048" i="2"/>
  <c r="A5048" i="2"/>
  <c r="I5047" i="2"/>
  <c r="G5047" i="2"/>
  <c r="F5047" i="2"/>
  <c r="A5047" i="2"/>
  <c r="I5046" i="2"/>
  <c r="G5046" i="2"/>
  <c r="F5046" i="2"/>
  <c r="A5046" i="2"/>
  <c r="G5045" i="2"/>
  <c r="F5045" i="2"/>
  <c r="A5045" i="2"/>
  <c r="G5044" i="2"/>
  <c r="F5044" i="2"/>
  <c r="A5044" i="2"/>
  <c r="G5043" i="2"/>
  <c r="F5043" i="2"/>
  <c r="A5043" i="2"/>
  <c r="G5042" i="2"/>
  <c r="F5042" i="2"/>
  <c r="A5042" i="2"/>
  <c r="G5041" i="2"/>
  <c r="F5041" i="2"/>
  <c r="A5041" i="2"/>
  <c r="G5040" i="2"/>
  <c r="F5040" i="2"/>
  <c r="A5040" i="2"/>
  <c r="I5039" i="2"/>
  <c r="G5039" i="2"/>
  <c r="F5039" i="2"/>
  <c r="A5039" i="2"/>
  <c r="I5038" i="2"/>
  <c r="G5038" i="2"/>
  <c r="F5038" i="2"/>
  <c r="A5038" i="2"/>
  <c r="I5037" i="2"/>
  <c r="G5037" i="2"/>
  <c r="F5037" i="2"/>
  <c r="A5037" i="2"/>
  <c r="I5036" i="2"/>
  <c r="G5036" i="2"/>
  <c r="F5036" i="2"/>
  <c r="A5036" i="2"/>
  <c r="I5035" i="2"/>
  <c r="G5035" i="2"/>
  <c r="F5035" i="2"/>
  <c r="A5035" i="2"/>
  <c r="G5034" i="2"/>
  <c r="F5034" i="2"/>
  <c r="A5034" i="2"/>
  <c r="G5033" i="2"/>
  <c r="F5033" i="2"/>
  <c r="A5033" i="2"/>
  <c r="G5032" i="2"/>
  <c r="F5032" i="2"/>
  <c r="A5032" i="2"/>
  <c r="G5031" i="2"/>
  <c r="F5031" i="2"/>
  <c r="A5031" i="2"/>
  <c r="G5030" i="2"/>
  <c r="F5030" i="2"/>
  <c r="A5030" i="2"/>
  <c r="G5029" i="2"/>
  <c r="F5029" i="2"/>
  <c r="A5029" i="2"/>
  <c r="I5028" i="2"/>
  <c r="G5028" i="2"/>
  <c r="F5028" i="2"/>
  <c r="A5028" i="2"/>
  <c r="I5027" i="2"/>
  <c r="G5027" i="2"/>
  <c r="F5027" i="2"/>
  <c r="A5027" i="2"/>
  <c r="I5026" i="2"/>
  <c r="G5026" i="2"/>
  <c r="F5026" i="2"/>
  <c r="A5026" i="2"/>
  <c r="I5025" i="2"/>
  <c r="G5025" i="2"/>
  <c r="F5025" i="2"/>
  <c r="A5025" i="2"/>
  <c r="I5024" i="2"/>
  <c r="G5024" i="2"/>
  <c r="F5024" i="2"/>
  <c r="A5024" i="2"/>
  <c r="G5023" i="2"/>
  <c r="F5023" i="2"/>
  <c r="A5023" i="2"/>
  <c r="G5022" i="2"/>
  <c r="F5022" i="2"/>
  <c r="A5022" i="2"/>
  <c r="G5021" i="2"/>
  <c r="F5021" i="2"/>
  <c r="A5021" i="2"/>
  <c r="G5020" i="2"/>
  <c r="F5020" i="2"/>
  <c r="A5020" i="2"/>
  <c r="G5019" i="2"/>
  <c r="F5019" i="2"/>
  <c r="A5019" i="2"/>
  <c r="G5018" i="2"/>
  <c r="F5018" i="2"/>
  <c r="A5018" i="2"/>
  <c r="I5017" i="2"/>
  <c r="G5017" i="2"/>
  <c r="F5017" i="2"/>
  <c r="A5017" i="2"/>
  <c r="I5016" i="2"/>
  <c r="G5016" i="2"/>
  <c r="F5016" i="2"/>
  <c r="A5016" i="2"/>
  <c r="I5015" i="2"/>
  <c r="G5015" i="2"/>
  <c r="F5015" i="2"/>
  <c r="A5015" i="2"/>
  <c r="I5014" i="2"/>
  <c r="G5014" i="2"/>
  <c r="F5014" i="2"/>
  <c r="A5014" i="2"/>
  <c r="I5013" i="2"/>
  <c r="G5013" i="2"/>
  <c r="F5013" i="2"/>
  <c r="A5013" i="2"/>
  <c r="H5012" i="2"/>
  <c r="G5012" i="2"/>
  <c r="F5012" i="2"/>
  <c r="A5012" i="2"/>
  <c r="H5011" i="2"/>
  <c r="G5011" i="2"/>
  <c r="F5011" i="2"/>
  <c r="A5011" i="2"/>
  <c r="H5010" i="2"/>
  <c r="G5010" i="2"/>
  <c r="F5010" i="2"/>
  <c r="A5010" i="2"/>
  <c r="H5009" i="2"/>
  <c r="G5009" i="2"/>
  <c r="F5009" i="2"/>
  <c r="A5009" i="2"/>
  <c r="H5008" i="2"/>
  <c r="G5008" i="2"/>
  <c r="F5008" i="2"/>
  <c r="A5008" i="2"/>
  <c r="H5007" i="2"/>
  <c r="G5007" i="2"/>
  <c r="F5007" i="2"/>
  <c r="A5007" i="2"/>
  <c r="I5006" i="2"/>
  <c r="H5006" i="2"/>
  <c r="G5006" i="2"/>
  <c r="F5006" i="2"/>
  <c r="A5006" i="2"/>
  <c r="I5005" i="2"/>
  <c r="H5005" i="2"/>
  <c r="G5005" i="2"/>
  <c r="F5005" i="2"/>
  <c r="A5005" i="2"/>
  <c r="I5004" i="2"/>
  <c r="H5004" i="2"/>
  <c r="G5004" i="2"/>
  <c r="F5004" i="2"/>
  <c r="A5004" i="2"/>
  <c r="I5003" i="2"/>
  <c r="H5003" i="2"/>
  <c r="G5003" i="2"/>
  <c r="F5003" i="2"/>
  <c r="A5003" i="2"/>
  <c r="I5002" i="2"/>
  <c r="H5002" i="2"/>
  <c r="G5002" i="2"/>
  <c r="F5002" i="2"/>
  <c r="A5002" i="2"/>
  <c r="H5001" i="2"/>
  <c r="G5001" i="2"/>
  <c r="F5001" i="2"/>
  <c r="A5001" i="2"/>
  <c r="H5000" i="2"/>
  <c r="G5000" i="2"/>
  <c r="F5000" i="2"/>
  <c r="A5000" i="2"/>
  <c r="H4999" i="2"/>
  <c r="G4999" i="2"/>
  <c r="F4999" i="2"/>
  <c r="A4999" i="2"/>
  <c r="H4998" i="2"/>
  <c r="G4998" i="2"/>
  <c r="F4998" i="2"/>
  <c r="A4998" i="2"/>
  <c r="H4997" i="2"/>
  <c r="G4997" i="2"/>
  <c r="F4997" i="2"/>
  <c r="A4997" i="2"/>
  <c r="H4996" i="2"/>
  <c r="G4996" i="2"/>
  <c r="F4996" i="2"/>
  <c r="A4996" i="2"/>
  <c r="I4995" i="2"/>
  <c r="G4995" i="2"/>
  <c r="F4995" i="2"/>
  <c r="A4995" i="2"/>
  <c r="I4994" i="2"/>
  <c r="G4994" i="2"/>
  <c r="F4994" i="2"/>
  <c r="A4994" i="2"/>
  <c r="I4993" i="2"/>
  <c r="G4993" i="2"/>
  <c r="F4993" i="2"/>
  <c r="A4993" i="2"/>
  <c r="I4992" i="2"/>
  <c r="G4992" i="2"/>
  <c r="F4992" i="2"/>
  <c r="A4992" i="2"/>
  <c r="I4991" i="2"/>
  <c r="G4991" i="2"/>
  <c r="F4991" i="2"/>
  <c r="A4991" i="2"/>
  <c r="G4990" i="2"/>
  <c r="F4990" i="2"/>
  <c r="A4990" i="2"/>
  <c r="G4989" i="2"/>
  <c r="F4989" i="2"/>
  <c r="A4989" i="2"/>
  <c r="G4988" i="2"/>
  <c r="F4988" i="2"/>
  <c r="A4988" i="2"/>
  <c r="G4987" i="2"/>
  <c r="F4987" i="2"/>
  <c r="A4987" i="2"/>
  <c r="G4986" i="2"/>
  <c r="F4986" i="2"/>
  <c r="A4986" i="2"/>
  <c r="G4985" i="2"/>
  <c r="F4985" i="2"/>
  <c r="A4985" i="2"/>
  <c r="I4984" i="2"/>
  <c r="G4984" i="2"/>
  <c r="F4984" i="2"/>
  <c r="A4984" i="2"/>
  <c r="I4983" i="2"/>
  <c r="G4983" i="2"/>
  <c r="F4983" i="2"/>
  <c r="A4983" i="2"/>
  <c r="I4982" i="2"/>
  <c r="G4982" i="2"/>
  <c r="F4982" i="2"/>
  <c r="A4982" i="2"/>
  <c r="I4981" i="2"/>
  <c r="G4981" i="2"/>
  <c r="F4981" i="2"/>
  <c r="A4981" i="2"/>
  <c r="I4980" i="2"/>
  <c r="G4980" i="2"/>
  <c r="F4980" i="2"/>
  <c r="A4980" i="2"/>
  <c r="G4979" i="2"/>
  <c r="F4979" i="2"/>
  <c r="A4979" i="2"/>
  <c r="G4978" i="2"/>
  <c r="F4978" i="2"/>
  <c r="A4978" i="2"/>
  <c r="G4977" i="2"/>
  <c r="F4977" i="2"/>
  <c r="A4977" i="2"/>
  <c r="G4976" i="2"/>
  <c r="F4976" i="2"/>
  <c r="A4976" i="2"/>
  <c r="G4975" i="2"/>
  <c r="F4975" i="2"/>
  <c r="A4975" i="2"/>
  <c r="G4974" i="2"/>
  <c r="F4974" i="2"/>
  <c r="A4974" i="2"/>
  <c r="I4973" i="2"/>
  <c r="H4973" i="2"/>
  <c r="G4973" i="2"/>
  <c r="F4973" i="2"/>
  <c r="A4973" i="2"/>
  <c r="I4972" i="2"/>
  <c r="H4972" i="2"/>
  <c r="G4972" i="2"/>
  <c r="F4972" i="2"/>
  <c r="A4972" i="2"/>
  <c r="I4971" i="2"/>
  <c r="H4971" i="2"/>
  <c r="G4971" i="2"/>
  <c r="F4971" i="2"/>
  <c r="A4971" i="2"/>
  <c r="I4970" i="2"/>
  <c r="H4970" i="2"/>
  <c r="G4970" i="2"/>
  <c r="F4970" i="2"/>
  <c r="A4970" i="2"/>
  <c r="I4969" i="2"/>
  <c r="H4969" i="2"/>
  <c r="G4969" i="2"/>
  <c r="F4969" i="2"/>
  <c r="A4969" i="2"/>
  <c r="H4968" i="2"/>
  <c r="G4968" i="2"/>
  <c r="F4968" i="2"/>
  <c r="A4968" i="2"/>
  <c r="H4967" i="2"/>
  <c r="G4967" i="2"/>
  <c r="F4967" i="2"/>
  <c r="A4967" i="2"/>
  <c r="H4966" i="2"/>
  <c r="G4966" i="2"/>
  <c r="F4966" i="2"/>
  <c r="A4966" i="2"/>
  <c r="H4965" i="2"/>
  <c r="G4965" i="2"/>
  <c r="F4965" i="2"/>
  <c r="A4965" i="2"/>
  <c r="H4964" i="2"/>
  <c r="G4964" i="2"/>
  <c r="F4964" i="2"/>
  <c r="A4964" i="2"/>
  <c r="H4963" i="2"/>
  <c r="G4963" i="2"/>
  <c r="F4963" i="2"/>
  <c r="A4963" i="2"/>
  <c r="I4962" i="2"/>
  <c r="H4962" i="2"/>
  <c r="G4962" i="2"/>
  <c r="F4962" i="2"/>
  <c r="A4962" i="2"/>
  <c r="I4961" i="2"/>
  <c r="H4961" i="2"/>
  <c r="G4961" i="2"/>
  <c r="F4961" i="2"/>
  <c r="A4961" i="2"/>
  <c r="I4960" i="2"/>
  <c r="H4960" i="2"/>
  <c r="G4960" i="2"/>
  <c r="F4960" i="2"/>
  <c r="A4960" i="2"/>
  <c r="I4959" i="2"/>
  <c r="H4959" i="2"/>
  <c r="G4959" i="2"/>
  <c r="F4959" i="2"/>
  <c r="A4959" i="2"/>
  <c r="I4958" i="2"/>
  <c r="H4958" i="2"/>
  <c r="G4958" i="2"/>
  <c r="F4958" i="2"/>
  <c r="A4958" i="2"/>
  <c r="H4957" i="2"/>
  <c r="G4957" i="2"/>
  <c r="F4957" i="2"/>
  <c r="A4957" i="2"/>
  <c r="H4956" i="2"/>
  <c r="G4956" i="2"/>
  <c r="F4956" i="2"/>
  <c r="A4956" i="2"/>
  <c r="H4955" i="2"/>
  <c r="G4955" i="2"/>
  <c r="F4955" i="2"/>
  <c r="A4955" i="2"/>
  <c r="H4954" i="2"/>
  <c r="G4954" i="2"/>
  <c r="F4954" i="2"/>
  <c r="A4954" i="2"/>
  <c r="H4953" i="2"/>
  <c r="G4953" i="2"/>
  <c r="F4953" i="2"/>
  <c r="A4953" i="2"/>
  <c r="H4952" i="2"/>
  <c r="G4952" i="2"/>
  <c r="F4952" i="2"/>
  <c r="A4952" i="2"/>
  <c r="I4951" i="2"/>
  <c r="G4951" i="2"/>
  <c r="F4951" i="2"/>
  <c r="A4951" i="2"/>
  <c r="I4950" i="2"/>
  <c r="G4950" i="2"/>
  <c r="F4950" i="2"/>
  <c r="A4950" i="2"/>
  <c r="I4949" i="2"/>
  <c r="G4949" i="2"/>
  <c r="F4949" i="2"/>
  <c r="A4949" i="2"/>
  <c r="I4948" i="2"/>
  <c r="G4948" i="2"/>
  <c r="F4948" i="2"/>
  <c r="A4948" i="2"/>
  <c r="I4947" i="2"/>
  <c r="G4947" i="2"/>
  <c r="F4947" i="2"/>
  <c r="A4947" i="2"/>
  <c r="G4946" i="2"/>
  <c r="F4946" i="2"/>
  <c r="A4946" i="2"/>
  <c r="G4945" i="2"/>
  <c r="F4945" i="2"/>
  <c r="A4945" i="2"/>
  <c r="G4944" i="2"/>
  <c r="F4944" i="2"/>
  <c r="A4944" i="2"/>
  <c r="G4943" i="2"/>
  <c r="F4943" i="2"/>
  <c r="A4943" i="2"/>
  <c r="G4942" i="2"/>
  <c r="F4942" i="2"/>
  <c r="A4942" i="2"/>
  <c r="G4941" i="2"/>
  <c r="F4941" i="2"/>
  <c r="A4941" i="2"/>
  <c r="I4940" i="2"/>
  <c r="G4940" i="2"/>
  <c r="F4940" i="2"/>
  <c r="A4940" i="2"/>
  <c r="I4939" i="2"/>
  <c r="G4939" i="2"/>
  <c r="F4939" i="2"/>
  <c r="A4939" i="2"/>
  <c r="I4938" i="2"/>
  <c r="G4938" i="2"/>
  <c r="F4938" i="2"/>
  <c r="A4938" i="2"/>
  <c r="I4937" i="2"/>
  <c r="G4937" i="2"/>
  <c r="F4937" i="2"/>
  <c r="A4937" i="2"/>
  <c r="I4936" i="2"/>
  <c r="G4936" i="2"/>
  <c r="F4936" i="2"/>
  <c r="A4936" i="2"/>
  <c r="G4935" i="2"/>
  <c r="F4935" i="2"/>
  <c r="A4935" i="2"/>
  <c r="G4934" i="2"/>
  <c r="F4934" i="2"/>
  <c r="A4934" i="2"/>
  <c r="G4933" i="2"/>
  <c r="F4933" i="2"/>
  <c r="A4933" i="2"/>
  <c r="G4932" i="2"/>
  <c r="F4932" i="2"/>
  <c r="A4932" i="2"/>
  <c r="G4931" i="2"/>
  <c r="F4931" i="2"/>
  <c r="A4931" i="2"/>
  <c r="G4930" i="2"/>
  <c r="F4930" i="2"/>
  <c r="A4930" i="2"/>
  <c r="I4929" i="2"/>
  <c r="G4929" i="2"/>
  <c r="F4929" i="2"/>
  <c r="A4929" i="2"/>
  <c r="I4928" i="2"/>
  <c r="G4928" i="2"/>
  <c r="F4928" i="2"/>
  <c r="A4928" i="2"/>
  <c r="I4927" i="2"/>
  <c r="G4927" i="2"/>
  <c r="F4927" i="2"/>
  <c r="A4927" i="2"/>
  <c r="I4926" i="2"/>
  <c r="G4926" i="2"/>
  <c r="F4926" i="2"/>
  <c r="A4926" i="2"/>
  <c r="I4925" i="2"/>
  <c r="G4925" i="2"/>
  <c r="F4925" i="2"/>
  <c r="A4925" i="2"/>
  <c r="G4924" i="2"/>
  <c r="F4924" i="2"/>
  <c r="A4924" i="2"/>
  <c r="G4923" i="2"/>
  <c r="F4923" i="2"/>
  <c r="A4923" i="2"/>
  <c r="G4922" i="2"/>
  <c r="F4922" i="2"/>
  <c r="A4922" i="2"/>
  <c r="G4921" i="2"/>
  <c r="F4921" i="2"/>
  <c r="A4921" i="2"/>
  <c r="G4920" i="2"/>
  <c r="F4920" i="2"/>
  <c r="A4920" i="2"/>
  <c r="G4919" i="2"/>
  <c r="F4919" i="2"/>
  <c r="A4919" i="2"/>
  <c r="I4918" i="2"/>
  <c r="G4918" i="2"/>
  <c r="F4918" i="2"/>
  <c r="A4918" i="2"/>
  <c r="I4917" i="2"/>
  <c r="G4917" i="2"/>
  <c r="F4917" i="2"/>
  <c r="A4917" i="2"/>
  <c r="I4916" i="2"/>
  <c r="G4916" i="2"/>
  <c r="F4916" i="2"/>
  <c r="A4916" i="2"/>
  <c r="I4915" i="2"/>
  <c r="G4915" i="2"/>
  <c r="F4915" i="2"/>
  <c r="A4915" i="2"/>
  <c r="I4914" i="2"/>
  <c r="G4914" i="2"/>
  <c r="F4914" i="2"/>
  <c r="A4914" i="2"/>
  <c r="H4913" i="2"/>
  <c r="G4913" i="2"/>
  <c r="F4913" i="2"/>
  <c r="A4913" i="2"/>
  <c r="H4912" i="2"/>
  <c r="G4912" i="2"/>
  <c r="F4912" i="2"/>
  <c r="A4912" i="2"/>
  <c r="H4911" i="2"/>
  <c r="G4911" i="2"/>
  <c r="F4911" i="2"/>
  <c r="A4911" i="2"/>
  <c r="H4910" i="2"/>
  <c r="G4910" i="2"/>
  <c r="F4910" i="2"/>
  <c r="A4910" i="2"/>
  <c r="H4909" i="2"/>
  <c r="G4909" i="2"/>
  <c r="F4909" i="2"/>
  <c r="A4909" i="2"/>
  <c r="H4908" i="2"/>
  <c r="G4908" i="2"/>
  <c r="F4908" i="2"/>
  <c r="A4908" i="2"/>
  <c r="I4907" i="2"/>
  <c r="H4907" i="2"/>
  <c r="G4907" i="2"/>
  <c r="F4907" i="2"/>
  <c r="A4907" i="2"/>
  <c r="I4906" i="2"/>
  <c r="H4906" i="2"/>
  <c r="G4906" i="2"/>
  <c r="F4906" i="2"/>
  <c r="A4906" i="2"/>
  <c r="I4905" i="2"/>
  <c r="H4905" i="2"/>
  <c r="G4905" i="2"/>
  <c r="F4905" i="2"/>
  <c r="A4905" i="2"/>
  <c r="I4904" i="2"/>
  <c r="H4904" i="2"/>
  <c r="G4904" i="2"/>
  <c r="F4904" i="2"/>
  <c r="A4904" i="2"/>
  <c r="I4903" i="2"/>
  <c r="H4903" i="2"/>
  <c r="G4903" i="2"/>
  <c r="F4903" i="2"/>
  <c r="A4903" i="2"/>
  <c r="H4902" i="2"/>
  <c r="G4902" i="2"/>
  <c r="F4902" i="2"/>
  <c r="A4902" i="2"/>
  <c r="H4901" i="2"/>
  <c r="G4901" i="2"/>
  <c r="F4901" i="2"/>
  <c r="A4901" i="2"/>
  <c r="H4900" i="2"/>
  <c r="G4900" i="2"/>
  <c r="F4900" i="2"/>
  <c r="A4900" i="2"/>
  <c r="H4899" i="2"/>
  <c r="G4899" i="2"/>
  <c r="F4899" i="2"/>
  <c r="A4899" i="2"/>
  <c r="H4898" i="2"/>
  <c r="G4898" i="2"/>
  <c r="F4898" i="2"/>
  <c r="A4898" i="2"/>
  <c r="H4897" i="2"/>
  <c r="G4897" i="2"/>
  <c r="F4897" i="2"/>
  <c r="A4897" i="2"/>
  <c r="I4896" i="2"/>
  <c r="G4896" i="2"/>
  <c r="F4896" i="2"/>
  <c r="A4896" i="2"/>
  <c r="I4895" i="2"/>
  <c r="G4895" i="2"/>
  <c r="F4895" i="2"/>
  <c r="A4895" i="2"/>
  <c r="I4894" i="2"/>
  <c r="G4894" i="2"/>
  <c r="F4894" i="2"/>
  <c r="A4894" i="2"/>
  <c r="I4893" i="2"/>
  <c r="G4893" i="2"/>
  <c r="F4893" i="2"/>
  <c r="A4893" i="2"/>
  <c r="I4892" i="2"/>
  <c r="G4892" i="2"/>
  <c r="F4892" i="2"/>
  <c r="A4892" i="2"/>
  <c r="G4891" i="2"/>
  <c r="F4891" i="2"/>
  <c r="A4891" i="2"/>
  <c r="G4890" i="2"/>
  <c r="F4890" i="2"/>
  <c r="A4890" i="2"/>
  <c r="G4889" i="2"/>
  <c r="F4889" i="2"/>
  <c r="A4889" i="2"/>
  <c r="G4888" i="2"/>
  <c r="F4888" i="2"/>
  <c r="A4888" i="2"/>
  <c r="G4887" i="2"/>
  <c r="F4887" i="2"/>
  <c r="A4887" i="2"/>
  <c r="G4886" i="2"/>
  <c r="F4886" i="2"/>
  <c r="A4886" i="2"/>
  <c r="I4885" i="2"/>
  <c r="G4885" i="2"/>
  <c r="F4885" i="2"/>
  <c r="A4885" i="2"/>
  <c r="I4884" i="2"/>
  <c r="G4884" i="2"/>
  <c r="F4884" i="2"/>
  <c r="A4884" i="2"/>
  <c r="I4883" i="2"/>
  <c r="G4883" i="2"/>
  <c r="F4883" i="2"/>
  <c r="A4883" i="2"/>
  <c r="I4882" i="2"/>
  <c r="G4882" i="2"/>
  <c r="F4882" i="2"/>
  <c r="A4882" i="2"/>
  <c r="I4881" i="2"/>
  <c r="G4881" i="2"/>
  <c r="F4881" i="2"/>
  <c r="A4881" i="2"/>
  <c r="G4880" i="2"/>
  <c r="F4880" i="2"/>
  <c r="A4880" i="2"/>
  <c r="G4879" i="2"/>
  <c r="F4879" i="2"/>
  <c r="A4879" i="2"/>
  <c r="G4878" i="2"/>
  <c r="F4878" i="2"/>
  <c r="A4878" i="2"/>
  <c r="G4877" i="2"/>
  <c r="F4877" i="2"/>
  <c r="A4877" i="2"/>
  <c r="G4876" i="2"/>
  <c r="F4876" i="2"/>
  <c r="A4876" i="2"/>
  <c r="G4875" i="2"/>
  <c r="F4875" i="2"/>
  <c r="A4875" i="2"/>
  <c r="I4874" i="2"/>
  <c r="H4874" i="2"/>
  <c r="G4874" i="2"/>
  <c r="F4874" i="2"/>
  <c r="A4874" i="2"/>
  <c r="I4873" i="2"/>
  <c r="H4873" i="2"/>
  <c r="G4873" i="2"/>
  <c r="F4873" i="2"/>
  <c r="A4873" i="2"/>
  <c r="I4872" i="2"/>
  <c r="H4872" i="2"/>
  <c r="G4872" i="2"/>
  <c r="F4872" i="2"/>
  <c r="A4872" i="2"/>
  <c r="I4871" i="2"/>
  <c r="H4871" i="2"/>
  <c r="G4871" i="2"/>
  <c r="F4871" i="2"/>
  <c r="A4871" i="2"/>
  <c r="I4870" i="2"/>
  <c r="H4870" i="2"/>
  <c r="G4870" i="2"/>
  <c r="F4870" i="2"/>
  <c r="A4870" i="2"/>
  <c r="H4869" i="2"/>
  <c r="G4869" i="2"/>
  <c r="F4869" i="2"/>
  <c r="A4869" i="2"/>
  <c r="H4868" i="2"/>
  <c r="G4868" i="2"/>
  <c r="F4868" i="2"/>
  <c r="A4868" i="2"/>
  <c r="H4867" i="2"/>
  <c r="G4867" i="2"/>
  <c r="F4867" i="2"/>
  <c r="A4867" i="2"/>
  <c r="H4866" i="2"/>
  <c r="G4866" i="2"/>
  <c r="F4866" i="2"/>
  <c r="A4866" i="2"/>
  <c r="H4865" i="2"/>
  <c r="G4865" i="2"/>
  <c r="F4865" i="2"/>
  <c r="A4865" i="2"/>
  <c r="H4864" i="2"/>
  <c r="G4864" i="2"/>
  <c r="F4864" i="2"/>
  <c r="A4864" i="2"/>
  <c r="I4863" i="2"/>
  <c r="H4863" i="2"/>
  <c r="G4863" i="2"/>
  <c r="F4863" i="2"/>
  <c r="A4863" i="2"/>
  <c r="I4862" i="2"/>
  <c r="H4862" i="2"/>
  <c r="G4862" i="2"/>
  <c r="F4862" i="2"/>
  <c r="A4862" i="2"/>
  <c r="I4861" i="2"/>
  <c r="H4861" i="2"/>
  <c r="G4861" i="2"/>
  <c r="F4861" i="2"/>
  <c r="A4861" i="2"/>
  <c r="I4860" i="2"/>
  <c r="H4860" i="2"/>
  <c r="G4860" i="2"/>
  <c r="F4860" i="2"/>
  <c r="A4860" i="2"/>
  <c r="I4859" i="2"/>
  <c r="H4859" i="2"/>
  <c r="G4859" i="2"/>
  <c r="F4859" i="2"/>
  <c r="A4859" i="2"/>
  <c r="H4858" i="2"/>
  <c r="G4858" i="2"/>
  <c r="F4858" i="2"/>
  <c r="A4858" i="2"/>
  <c r="H4857" i="2"/>
  <c r="G4857" i="2"/>
  <c r="F4857" i="2"/>
  <c r="A4857" i="2"/>
  <c r="H4856" i="2"/>
  <c r="G4856" i="2"/>
  <c r="F4856" i="2"/>
  <c r="A4856" i="2"/>
  <c r="H4855" i="2"/>
  <c r="G4855" i="2"/>
  <c r="F4855" i="2"/>
  <c r="A4855" i="2"/>
  <c r="H4854" i="2"/>
  <c r="G4854" i="2"/>
  <c r="F4854" i="2"/>
  <c r="A4854" i="2"/>
  <c r="H4853" i="2"/>
  <c r="G4853" i="2"/>
  <c r="F4853" i="2"/>
  <c r="A4853" i="2"/>
  <c r="I4852" i="2"/>
  <c r="G4852" i="2"/>
  <c r="F4852" i="2"/>
  <c r="A4852" i="2"/>
  <c r="I4851" i="2"/>
  <c r="G4851" i="2"/>
  <c r="F4851" i="2"/>
  <c r="A4851" i="2"/>
  <c r="I4850" i="2"/>
  <c r="G4850" i="2"/>
  <c r="F4850" i="2"/>
  <c r="A4850" i="2"/>
  <c r="I4849" i="2"/>
  <c r="G4849" i="2"/>
  <c r="F4849" i="2"/>
  <c r="A4849" i="2"/>
  <c r="I4848" i="2"/>
  <c r="G4848" i="2"/>
  <c r="F4848" i="2"/>
  <c r="A4848" i="2"/>
  <c r="G4847" i="2"/>
  <c r="F4847" i="2"/>
  <c r="A4847" i="2"/>
  <c r="G4846" i="2"/>
  <c r="F4846" i="2"/>
  <c r="A4846" i="2"/>
  <c r="G4845" i="2"/>
  <c r="F4845" i="2"/>
  <c r="A4845" i="2"/>
  <c r="G4844" i="2"/>
  <c r="F4844" i="2"/>
  <c r="A4844" i="2"/>
  <c r="G4843" i="2"/>
  <c r="F4843" i="2"/>
  <c r="A4843" i="2"/>
  <c r="G4842" i="2"/>
  <c r="F4842" i="2"/>
  <c r="A4842" i="2"/>
  <c r="I4841" i="2"/>
  <c r="G4841" i="2"/>
  <c r="F4841" i="2"/>
  <c r="A4841" i="2"/>
  <c r="I4840" i="2"/>
  <c r="G4840" i="2"/>
  <c r="F4840" i="2"/>
  <c r="A4840" i="2"/>
  <c r="I4839" i="2"/>
  <c r="G4839" i="2"/>
  <c r="F4839" i="2"/>
  <c r="A4839" i="2"/>
  <c r="I4838" i="2"/>
  <c r="G4838" i="2"/>
  <c r="F4838" i="2"/>
  <c r="A4838" i="2"/>
  <c r="I4837" i="2"/>
  <c r="G4837" i="2"/>
  <c r="F4837" i="2"/>
  <c r="A4837" i="2"/>
  <c r="G4836" i="2"/>
  <c r="F4836" i="2"/>
  <c r="A4836" i="2"/>
  <c r="G4835" i="2"/>
  <c r="F4835" i="2"/>
  <c r="A4835" i="2"/>
  <c r="G4834" i="2"/>
  <c r="F4834" i="2"/>
  <c r="A4834" i="2"/>
  <c r="G4833" i="2"/>
  <c r="F4833" i="2"/>
  <c r="A4833" i="2"/>
  <c r="G4832" i="2"/>
  <c r="F4832" i="2"/>
  <c r="A4832" i="2"/>
  <c r="G4831" i="2"/>
  <c r="F4831" i="2"/>
  <c r="A4831" i="2"/>
  <c r="I4830" i="2"/>
  <c r="G4830" i="2"/>
  <c r="F4830" i="2"/>
  <c r="A4830" i="2"/>
  <c r="I4829" i="2"/>
  <c r="G4829" i="2"/>
  <c r="F4829" i="2"/>
  <c r="A4829" i="2"/>
  <c r="I4828" i="2"/>
  <c r="G4828" i="2"/>
  <c r="F4828" i="2"/>
  <c r="A4828" i="2"/>
  <c r="I4827" i="2"/>
  <c r="G4827" i="2"/>
  <c r="F4827" i="2"/>
  <c r="A4827" i="2"/>
  <c r="I4826" i="2"/>
  <c r="G4826" i="2"/>
  <c r="F4826" i="2"/>
  <c r="A4826" i="2"/>
  <c r="G4825" i="2"/>
  <c r="F4825" i="2"/>
  <c r="A4825" i="2"/>
  <c r="G4824" i="2"/>
  <c r="F4824" i="2"/>
  <c r="A4824" i="2"/>
  <c r="G4823" i="2"/>
  <c r="F4823" i="2"/>
  <c r="A4823" i="2"/>
  <c r="G4822" i="2"/>
  <c r="F4822" i="2"/>
  <c r="A4822" i="2"/>
  <c r="G4821" i="2"/>
  <c r="F4821" i="2"/>
  <c r="A4821" i="2"/>
  <c r="G4820" i="2"/>
  <c r="F4820" i="2"/>
  <c r="A4820" i="2"/>
  <c r="I4819" i="2"/>
  <c r="G4819" i="2"/>
  <c r="F4819" i="2"/>
  <c r="A4819" i="2"/>
  <c r="I4818" i="2"/>
  <c r="G4818" i="2"/>
  <c r="F4818" i="2"/>
  <c r="A4818" i="2"/>
  <c r="I4817" i="2"/>
  <c r="G4817" i="2"/>
  <c r="F4817" i="2"/>
  <c r="A4817" i="2"/>
  <c r="I4816" i="2"/>
  <c r="G4816" i="2"/>
  <c r="F4816" i="2"/>
  <c r="A4816" i="2"/>
  <c r="I4815" i="2"/>
  <c r="G4815" i="2"/>
  <c r="F4815" i="2"/>
  <c r="A4815" i="2"/>
  <c r="H4814" i="2"/>
  <c r="G4814" i="2"/>
  <c r="F4814" i="2"/>
  <c r="A4814" i="2"/>
  <c r="H4813" i="2"/>
  <c r="G4813" i="2"/>
  <c r="F4813" i="2"/>
  <c r="A4813" i="2"/>
  <c r="H4812" i="2"/>
  <c r="G4812" i="2"/>
  <c r="F4812" i="2"/>
  <c r="A4812" i="2"/>
  <c r="H4811" i="2"/>
  <c r="G4811" i="2"/>
  <c r="F4811" i="2"/>
  <c r="A4811" i="2"/>
  <c r="H4810" i="2"/>
  <c r="G4810" i="2"/>
  <c r="F4810" i="2"/>
  <c r="A4810" i="2"/>
  <c r="H4809" i="2"/>
  <c r="G4809" i="2"/>
  <c r="F4809" i="2"/>
  <c r="A4809" i="2"/>
  <c r="I4808" i="2"/>
  <c r="H4808" i="2"/>
  <c r="G4808" i="2"/>
  <c r="F4808" i="2"/>
  <c r="A4808" i="2"/>
  <c r="I4807" i="2"/>
  <c r="H4807" i="2"/>
  <c r="G4807" i="2"/>
  <c r="F4807" i="2"/>
  <c r="A4807" i="2"/>
  <c r="I4806" i="2"/>
  <c r="H4806" i="2"/>
  <c r="G4806" i="2"/>
  <c r="F4806" i="2"/>
  <c r="A4806" i="2"/>
  <c r="I4805" i="2"/>
  <c r="H4805" i="2"/>
  <c r="G4805" i="2"/>
  <c r="F4805" i="2"/>
  <c r="A4805" i="2"/>
  <c r="I4804" i="2"/>
  <c r="H4804" i="2"/>
  <c r="G4804" i="2"/>
  <c r="F4804" i="2"/>
  <c r="A4804" i="2"/>
  <c r="H4803" i="2"/>
  <c r="G4803" i="2"/>
  <c r="F4803" i="2"/>
  <c r="A4803" i="2"/>
  <c r="H4802" i="2"/>
  <c r="G4802" i="2"/>
  <c r="F4802" i="2"/>
  <c r="A4802" i="2"/>
  <c r="H4801" i="2"/>
  <c r="G4801" i="2"/>
  <c r="F4801" i="2"/>
  <c r="A4801" i="2"/>
  <c r="H4800" i="2"/>
  <c r="G4800" i="2"/>
  <c r="F4800" i="2"/>
  <c r="A4800" i="2"/>
  <c r="H4799" i="2"/>
  <c r="G4799" i="2"/>
  <c r="F4799" i="2"/>
  <c r="A4799" i="2"/>
  <c r="H4798" i="2"/>
  <c r="G4798" i="2"/>
  <c r="F4798" i="2"/>
  <c r="A4798" i="2"/>
  <c r="I4797" i="2"/>
  <c r="G4797" i="2"/>
  <c r="F4797" i="2"/>
  <c r="A4797" i="2"/>
  <c r="I4796" i="2"/>
  <c r="G4796" i="2"/>
  <c r="F4796" i="2"/>
  <c r="A4796" i="2"/>
  <c r="I4795" i="2"/>
  <c r="G4795" i="2"/>
  <c r="F4795" i="2"/>
  <c r="A4795" i="2"/>
  <c r="I4794" i="2"/>
  <c r="G4794" i="2"/>
  <c r="F4794" i="2"/>
  <c r="A4794" i="2"/>
  <c r="I4793" i="2"/>
  <c r="G4793" i="2"/>
  <c r="F4793" i="2"/>
  <c r="A4793" i="2"/>
  <c r="G4792" i="2"/>
  <c r="F4792" i="2"/>
  <c r="A4792" i="2"/>
  <c r="G4791" i="2"/>
  <c r="F4791" i="2"/>
  <c r="A4791" i="2"/>
  <c r="G4790" i="2"/>
  <c r="F4790" i="2"/>
  <c r="A4790" i="2"/>
  <c r="G4789" i="2"/>
  <c r="F4789" i="2"/>
  <c r="A4789" i="2"/>
  <c r="G4788" i="2"/>
  <c r="F4788" i="2"/>
  <c r="A4788" i="2"/>
  <c r="G4787" i="2"/>
  <c r="F4787" i="2"/>
  <c r="A4787" i="2"/>
  <c r="I4786" i="2"/>
  <c r="G4786" i="2"/>
  <c r="F4786" i="2"/>
  <c r="A4786" i="2"/>
  <c r="I4785" i="2"/>
  <c r="G4785" i="2"/>
  <c r="F4785" i="2"/>
  <c r="A4785" i="2"/>
  <c r="I4784" i="2"/>
  <c r="G4784" i="2"/>
  <c r="F4784" i="2"/>
  <c r="A4784" i="2"/>
  <c r="I4783" i="2"/>
  <c r="G4783" i="2"/>
  <c r="F4783" i="2"/>
  <c r="A4783" i="2"/>
  <c r="I4782" i="2"/>
  <c r="G4782" i="2"/>
  <c r="F4782" i="2"/>
  <c r="A4782" i="2"/>
  <c r="G4781" i="2"/>
  <c r="F4781" i="2"/>
  <c r="A4781" i="2"/>
  <c r="G4780" i="2"/>
  <c r="F4780" i="2"/>
  <c r="A4780" i="2"/>
  <c r="G4779" i="2"/>
  <c r="F4779" i="2"/>
  <c r="A4779" i="2"/>
  <c r="G4778" i="2"/>
  <c r="F4778" i="2"/>
  <c r="A4778" i="2"/>
  <c r="G4777" i="2"/>
  <c r="F4777" i="2"/>
  <c r="A4777" i="2"/>
  <c r="G4776" i="2"/>
  <c r="F4776" i="2"/>
  <c r="A4776" i="2"/>
  <c r="I4775" i="2"/>
  <c r="H4775" i="2"/>
  <c r="G4775" i="2"/>
  <c r="F4775" i="2"/>
  <c r="A4775" i="2"/>
  <c r="I4774" i="2"/>
  <c r="H4774" i="2"/>
  <c r="G4774" i="2"/>
  <c r="F4774" i="2"/>
  <c r="A4774" i="2"/>
  <c r="I4773" i="2"/>
  <c r="H4773" i="2"/>
  <c r="G4773" i="2"/>
  <c r="F4773" i="2"/>
  <c r="A4773" i="2"/>
  <c r="I4772" i="2"/>
  <c r="H4772" i="2"/>
  <c r="G4772" i="2"/>
  <c r="F4772" i="2"/>
  <c r="A4772" i="2"/>
  <c r="I4771" i="2"/>
  <c r="H4771" i="2"/>
  <c r="G4771" i="2"/>
  <c r="F4771" i="2"/>
  <c r="A4771" i="2"/>
  <c r="H4770" i="2"/>
  <c r="G4770" i="2"/>
  <c r="F4770" i="2"/>
  <c r="A4770" i="2"/>
  <c r="H4769" i="2"/>
  <c r="G4769" i="2"/>
  <c r="F4769" i="2"/>
  <c r="A4769" i="2"/>
  <c r="H4768" i="2"/>
  <c r="G4768" i="2"/>
  <c r="F4768" i="2"/>
  <c r="A4768" i="2"/>
  <c r="H4767" i="2"/>
  <c r="G4767" i="2"/>
  <c r="F4767" i="2"/>
  <c r="A4767" i="2"/>
  <c r="H4766" i="2"/>
  <c r="G4766" i="2"/>
  <c r="F4766" i="2"/>
  <c r="A4766" i="2"/>
  <c r="H4765" i="2"/>
  <c r="G4765" i="2"/>
  <c r="F4765" i="2"/>
  <c r="A4765" i="2"/>
  <c r="I4764" i="2"/>
  <c r="H4764" i="2"/>
  <c r="G4764" i="2"/>
  <c r="F4764" i="2"/>
  <c r="A4764" i="2"/>
  <c r="I4763" i="2"/>
  <c r="H4763" i="2"/>
  <c r="G4763" i="2"/>
  <c r="F4763" i="2"/>
  <c r="A4763" i="2"/>
  <c r="I4762" i="2"/>
  <c r="H4762" i="2"/>
  <c r="G4762" i="2"/>
  <c r="F4762" i="2"/>
  <c r="A4762" i="2"/>
  <c r="I4761" i="2"/>
  <c r="H4761" i="2"/>
  <c r="G4761" i="2"/>
  <c r="F4761" i="2"/>
  <c r="A4761" i="2"/>
  <c r="I4760" i="2"/>
  <c r="H4760" i="2"/>
  <c r="G4760" i="2"/>
  <c r="F4760" i="2"/>
  <c r="A4760" i="2"/>
  <c r="H4759" i="2"/>
  <c r="G4759" i="2"/>
  <c r="F4759" i="2"/>
  <c r="A4759" i="2"/>
  <c r="H4758" i="2"/>
  <c r="G4758" i="2"/>
  <c r="F4758" i="2"/>
  <c r="A4758" i="2"/>
  <c r="H4757" i="2"/>
  <c r="G4757" i="2"/>
  <c r="F4757" i="2"/>
  <c r="A4757" i="2"/>
  <c r="H4756" i="2"/>
  <c r="G4756" i="2"/>
  <c r="F4756" i="2"/>
  <c r="A4756" i="2"/>
  <c r="H4755" i="2"/>
  <c r="G4755" i="2"/>
  <c r="F4755" i="2"/>
  <c r="A4755" i="2"/>
  <c r="H4754" i="2"/>
  <c r="G4754" i="2"/>
  <c r="F4754" i="2"/>
  <c r="A4754" i="2"/>
  <c r="I4753" i="2"/>
  <c r="G4753" i="2"/>
  <c r="F4753" i="2"/>
  <c r="A4753" i="2"/>
  <c r="I4752" i="2"/>
  <c r="G4752" i="2"/>
  <c r="F4752" i="2"/>
  <c r="A4752" i="2"/>
  <c r="I4751" i="2"/>
  <c r="G4751" i="2"/>
  <c r="F4751" i="2"/>
  <c r="A4751" i="2"/>
  <c r="I4750" i="2"/>
  <c r="G4750" i="2"/>
  <c r="F4750" i="2"/>
  <c r="A4750" i="2"/>
  <c r="I4749" i="2"/>
  <c r="G4749" i="2"/>
  <c r="F4749" i="2"/>
  <c r="A4749" i="2"/>
  <c r="G4748" i="2"/>
  <c r="F4748" i="2"/>
  <c r="A4748" i="2"/>
  <c r="G4747" i="2"/>
  <c r="F4747" i="2"/>
  <c r="A4747" i="2"/>
  <c r="G4746" i="2"/>
  <c r="F4746" i="2"/>
  <c r="A4746" i="2"/>
  <c r="G4745" i="2"/>
  <c r="F4745" i="2"/>
  <c r="A4745" i="2"/>
  <c r="G4744" i="2"/>
  <c r="F4744" i="2"/>
  <c r="A4744" i="2"/>
  <c r="G4743" i="2"/>
  <c r="F4743" i="2"/>
  <c r="A4743" i="2"/>
  <c r="I4742" i="2"/>
  <c r="G4742" i="2"/>
  <c r="F4742" i="2"/>
  <c r="A4742" i="2"/>
  <c r="I4741" i="2"/>
  <c r="G4741" i="2"/>
  <c r="F4741" i="2"/>
  <c r="A4741" i="2"/>
  <c r="I4740" i="2"/>
  <c r="G4740" i="2"/>
  <c r="F4740" i="2"/>
  <c r="A4740" i="2"/>
  <c r="I4739" i="2"/>
  <c r="G4739" i="2"/>
  <c r="F4739" i="2"/>
  <c r="A4739" i="2"/>
  <c r="I4738" i="2"/>
  <c r="G4738" i="2"/>
  <c r="F4738" i="2"/>
  <c r="A4738" i="2"/>
  <c r="G4737" i="2"/>
  <c r="F4737" i="2"/>
  <c r="A4737" i="2"/>
  <c r="G4736" i="2"/>
  <c r="F4736" i="2"/>
  <c r="A4736" i="2"/>
  <c r="G4735" i="2"/>
  <c r="F4735" i="2"/>
  <c r="A4735" i="2"/>
  <c r="G4734" i="2"/>
  <c r="F4734" i="2"/>
  <c r="A4734" i="2"/>
  <c r="G4733" i="2"/>
  <c r="F4733" i="2"/>
  <c r="A4733" i="2"/>
  <c r="G4732" i="2"/>
  <c r="F4732" i="2"/>
  <c r="A4732" i="2"/>
  <c r="I4731" i="2"/>
  <c r="G4731" i="2"/>
  <c r="F4731" i="2"/>
  <c r="A4731" i="2"/>
  <c r="I4730" i="2"/>
  <c r="G4730" i="2"/>
  <c r="F4730" i="2"/>
  <c r="A4730" i="2"/>
  <c r="I4729" i="2"/>
  <c r="G4729" i="2"/>
  <c r="F4729" i="2"/>
  <c r="A4729" i="2"/>
  <c r="I4728" i="2"/>
  <c r="G4728" i="2"/>
  <c r="F4728" i="2"/>
  <c r="A4728" i="2"/>
  <c r="I4727" i="2"/>
  <c r="G4727" i="2"/>
  <c r="F4727" i="2"/>
  <c r="A4727" i="2"/>
  <c r="G4726" i="2"/>
  <c r="F4726" i="2"/>
  <c r="A4726" i="2"/>
  <c r="G4725" i="2"/>
  <c r="F4725" i="2"/>
  <c r="A4725" i="2"/>
  <c r="G4724" i="2"/>
  <c r="F4724" i="2"/>
  <c r="A4724" i="2"/>
  <c r="G4723" i="2"/>
  <c r="F4723" i="2"/>
  <c r="A4723" i="2"/>
  <c r="G4722" i="2"/>
  <c r="F4722" i="2"/>
  <c r="A4722" i="2"/>
  <c r="G4721" i="2"/>
  <c r="F4721" i="2"/>
  <c r="A4721" i="2"/>
  <c r="I4720" i="2"/>
  <c r="G4720" i="2"/>
  <c r="F4720" i="2"/>
  <c r="A4720" i="2"/>
  <c r="I4719" i="2"/>
  <c r="G4719" i="2"/>
  <c r="F4719" i="2"/>
  <c r="A4719" i="2"/>
  <c r="I4718" i="2"/>
  <c r="G4718" i="2"/>
  <c r="F4718" i="2"/>
  <c r="A4718" i="2"/>
  <c r="I4717" i="2"/>
  <c r="G4717" i="2"/>
  <c r="F4717" i="2"/>
  <c r="A4717" i="2"/>
  <c r="I4716" i="2"/>
  <c r="G4716" i="2"/>
  <c r="F4716" i="2"/>
  <c r="A4716" i="2"/>
  <c r="H4715" i="2"/>
  <c r="G4715" i="2"/>
  <c r="F4715" i="2"/>
  <c r="A4715" i="2"/>
  <c r="H4714" i="2"/>
  <c r="G4714" i="2"/>
  <c r="F4714" i="2"/>
  <c r="A4714" i="2"/>
  <c r="H4713" i="2"/>
  <c r="G4713" i="2"/>
  <c r="F4713" i="2"/>
  <c r="A4713" i="2"/>
  <c r="H4712" i="2"/>
  <c r="G4712" i="2"/>
  <c r="F4712" i="2"/>
  <c r="A4712" i="2"/>
  <c r="H4711" i="2"/>
  <c r="G4711" i="2"/>
  <c r="F4711" i="2"/>
  <c r="A4711" i="2"/>
  <c r="H4710" i="2"/>
  <c r="G4710" i="2"/>
  <c r="F4710" i="2"/>
  <c r="A4710" i="2"/>
  <c r="I4709" i="2"/>
  <c r="H4709" i="2"/>
  <c r="G4709" i="2"/>
  <c r="F4709" i="2"/>
  <c r="A4709" i="2"/>
  <c r="I4708" i="2"/>
  <c r="H4708" i="2"/>
  <c r="G4708" i="2"/>
  <c r="F4708" i="2"/>
  <c r="A4708" i="2"/>
  <c r="I4707" i="2"/>
  <c r="H4707" i="2"/>
  <c r="G4707" i="2"/>
  <c r="F4707" i="2"/>
  <c r="A4707" i="2"/>
  <c r="I4706" i="2"/>
  <c r="H4706" i="2"/>
  <c r="G4706" i="2"/>
  <c r="F4706" i="2"/>
  <c r="A4706" i="2"/>
  <c r="I4705" i="2"/>
  <c r="H4705" i="2"/>
  <c r="G4705" i="2"/>
  <c r="F4705" i="2"/>
  <c r="A4705" i="2"/>
  <c r="H4704" i="2"/>
  <c r="G4704" i="2"/>
  <c r="F4704" i="2"/>
  <c r="A4704" i="2"/>
  <c r="H4703" i="2"/>
  <c r="G4703" i="2"/>
  <c r="F4703" i="2"/>
  <c r="A4703" i="2"/>
  <c r="H4702" i="2"/>
  <c r="G4702" i="2"/>
  <c r="F4702" i="2"/>
  <c r="A4702" i="2"/>
  <c r="H4701" i="2"/>
  <c r="G4701" i="2"/>
  <c r="F4701" i="2"/>
  <c r="A4701" i="2"/>
  <c r="H4700" i="2"/>
  <c r="G4700" i="2"/>
  <c r="F4700" i="2"/>
  <c r="A4700" i="2"/>
  <c r="H4699" i="2"/>
  <c r="G4699" i="2"/>
  <c r="F4699" i="2"/>
  <c r="A4699" i="2"/>
  <c r="I4698" i="2"/>
  <c r="G4698" i="2"/>
  <c r="F4698" i="2"/>
  <c r="A4698" i="2"/>
  <c r="I4697" i="2"/>
  <c r="G4697" i="2"/>
  <c r="F4697" i="2"/>
  <c r="A4697" i="2"/>
  <c r="I4696" i="2"/>
  <c r="G4696" i="2"/>
  <c r="F4696" i="2"/>
  <c r="A4696" i="2"/>
  <c r="I4695" i="2"/>
  <c r="G4695" i="2"/>
  <c r="F4695" i="2"/>
  <c r="A4695" i="2"/>
  <c r="I4694" i="2"/>
  <c r="G4694" i="2"/>
  <c r="F4694" i="2"/>
  <c r="A4694" i="2"/>
  <c r="G4693" i="2"/>
  <c r="F4693" i="2"/>
  <c r="A4693" i="2"/>
  <c r="G4692" i="2"/>
  <c r="F4692" i="2"/>
  <c r="A4692" i="2"/>
  <c r="G4691" i="2"/>
  <c r="F4691" i="2"/>
  <c r="A4691" i="2"/>
  <c r="G4690" i="2"/>
  <c r="F4690" i="2"/>
  <c r="A4690" i="2"/>
  <c r="G4689" i="2"/>
  <c r="F4689" i="2"/>
  <c r="A4689" i="2"/>
  <c r="G4688" i="2"/>
  <c r="F4688" i="2"/>
  <c r="A4688" i="2"/>
  <c r="I4687" i="2"/>
  <c r="G4687" i="2"/>
  <c r="F4687" i="2"/>
  <c r="A4687" i="2"/>
  <c r="I4686" i="2"/>
  <c r="G4686" i="2"/>
  <c r="F4686" i="2"/>
  <c r="A4686" i="2"/>
  <c r="I4685" i="2"/>
  <c r="G4685" i="2"/>
  <c r="F4685" i="2"/>
  <c r="A4685" i="2"/>
  <c r="I4684" i="2"/>
  <c r="G4684" i="2"/>
  <c r="F4684" i="2"/>
  <c r="A4684" i="2"/>
  <c r="I4683" i="2"/>
  <c r="G4683" i="2"/>
  <c r="F4683" i="2"/>
  <c r="A4683" i="2"/>
  <c r="G4682" i="2"/>
  <c r="F4682" i="2"/>
  <c r="A4682" i="2"/>
  <c r="G4681" i="2"/>
  <c r="F4681" i="2"/>
  <c r="A4681" i="2"/>
  <c r="G4680" i="2"/>
  <c r="F4680" i="2"/>
  <c r="A4680" i="2"/>
  <c r="G4679" i="2"/>
  <c r="F4679" i="2"/>
  <c r="A4679" i="2"/>
  <c r="G4678" i="2"/>
  <c r="F4678" i="2"/>
  <c r="A4678" i="2"/>
  <c r="G4677" i="2"/>
  <c r="F4677" i="2"/>
  <c r="A4677" i="2"/>
  <c r="I4676" i="2"/>
  <c r="H4676" i="2"/>
  <c r="G4676" i="2"/>
  <c r="F4676" i="2"/>
  <c r="A4676" i="2"/>
  <c r="I4675" i="2"/>
  <c r="H4675" i="2"/>
  <c r="G4675" i="2"/>
  <c r="F4675" i="2"/>
  <c r="A4675" i="2"/>
  <c r="I4674" i="2"/>
  <c r="H4674" i="2"/>
  <c r="G4674" i="2"/>
  <c r="F4674" i="2"/>
  <c r="A4674" i="2"/>
  <c r="I4673" i="2"/>
  <c r="H4673" i="2"/>
  <c r="G4673" i="2"/>
  <c r="F4673" i="2"/>
  <c r="A4673" i="2"/>
  <c r="I4672" i="2"/>
  <c r="H4672" i="2"/>
  <c r="G4672" i="2"/>
  <c r="F4672" i="2"/>
  <c r="A4672" i="2"/>
  <c r="H4671" i="2"/>
  <c r="G4671" i="2"/>
  <c r="F4671" i="2"/>
  <c r="A4671" i="2"/>
  <c r="H4670" i="2"/>
  <c r="G4670" i="2"/>
  <c r="F4670" i="2"/>
  <c r="A4670" i="2"/>
  <c r="H4669" i="2"/>
  <c r="G4669" i="2"/>
  <c r="F4669" i="2"/>
  <c r="A4669" i="2"/>
  <c r="H4668" i="2"/>
  <c r="G4668" i="2"/>
  <c r="F4668" i="2"/>
  <c r="A4668" i="2"/>
  <c r="H4667" i="2"/>
  <c r="G4667" i="2"/>
  <c r="F4667" i="2"/>
  <c r="A4667" i="2"/>
  <c r="H4666" i="2"/>
  <c r="G4666" i="2"/>
  <c r="F4666" i="2"/>
  <c r="A4666" i="2"/>
  <c r="I4665" i="2"/>
  <c r="H4665" i="2"/>
  <c r="G4665" i="2"/>
  <c r="F4665" i="2"/>
  <c r="A4665" i="2"/>
  <c r="I4664" i="2"/>
  <c r="H4664" i="2"/>
  <c r="G4664" i="2"/>
  <c r="F4664" i="2"/>
  <c r="A4664" i="2"/>
  <c r="I4663" i="2"/>
  <c r="H4663" i="2"/>
  <c r="G4663" i="2"/>
  <c r="F4663" i="2"/>
  <c r="A4663" i="2"/>
  <c r="I4662" i="2"/>
  <c r="H4662" i="2"/>
  <c r="G4662" i="2"/>
  <c r="F4662" i="2"/>
  <c r="A4662" i="2"/>
  <c r="I4661" i="2"/>
  <c r="H4661" i="2"/>
  <c r="G4661" i="2"/>
  <c r="F4661" i="2"/>
  <c r="A4661" i="2"/>
  <c r="H4660" i="2"/>
  <c r="G4660" i="2"/>
  <c r="F4660" i="2"/>
  <c r="A4660" i="2"/>
  <c r="H4659" i="2"/>
  <c r="G4659" i="2"/>
  <c r="F4659" i="2"/>
  <c r="A4659" i="2"/>
  <c r="H4658" i="2"/>
  <c r="G4658" i="2"/>
  <c r="F4658" i="2"/>
  <c r="A4658" i="2"/>
  <c r="H4657" i="2"/>
  <c r="G4657" i="2"/>
  <c r="F4657" i="2"/>
  <c r="A4657" i="2"/>
  <c r="H4656" i="2"/>
  <c r="G4656" i="2"/>
  <c r="F4656" i="2"/>
  <c r="A4656" i="2"/>
  <c r="H4655" i="2"/>
  <c r="G4655" i="2"/>
  <c r="F4655" i="2"/>
  <c r="A4655" i="2"/>
  <c r="I4654" i="2"/>
  <c r="G4654" i="2"/>
  <c r="F4654" i="2"/>
  <c r="A4654" i="2"/>
  <c r="I4653" i="2"/>
  <c r="G4653" i="2"/>
  <c r="F4653" i="2"/>
  <c r="A4653" i="2"/>
  <c r="I4652" i="2"/>
  <c r="G4652" i="2"/>
  <c r="F4652" i="2"/>
  <c r="A4652" i="2"/>
  <c r="I4651" i="2"/>
  <c r="G4651" i="2"/>
  <c r="F4651" i="2"/>
  <c r="A4651" i="2"/>
  <c r="I4650" i="2"/>
  <c r="G4650" i="2"/>
  <c r="F4650" i="2"/>
  <c r="A4650" i="2"/>
  <c r="G4649" i="2"/>
  <c r="F4649" i="2"/>
  <c r="A4649" i="2"/>
  <c r="G4648" i="2"/>
  <c r="F4648" i="2"/>
  <c r="A4648" i="2"/>
  <c r="G4647" i="2"/>
  <c r="F4647" i="2"/>
  <c r="A4647" i="2"/>
  <c r="G4646" i="2"/>
  <c r="F4646" i="2"/>
  <c r="A4646" i="2"/>
  <c r="G4645" i="2"/>
  <c r="F4645" i="2"/>
  <c r="A4645" i="2"/>
  <c r="G4644" i="2"/>
  <c r="F4644" i="2"/>
  <c r="A4644" i="2"/>
  <c r="I4643" i="2"/>
  <c r="G4643" i="2"/>
  <c r="F4643" i="2"/>
  <c r="A4643" i="2"/>
  <c r="I4642" i="2"/>
  <c r="G4642" i="2"/>
  <c r="F4642" i="2"/>
  <c r="A4642" i="2"/>
  <c r="I4641" i="2"/>
  <c r="G4641" i="2"/>
  <c r="F4641" i="2"/>
  <c r="A4641" i="2"/>
  <c r="I4640" i="2"/>
  <c r="G4640" i="2"/>
  <c r="F4640" i="2"/>
  <c r="A4640" i="2"/>
  <c r="I4639" i="2"/>
  <c r="G4639" i="2"/>
  <c r="F4639" i="2"/>
  <c r="A4639" i="2"/>
  <c r="G4638" i="2"/>
  <c r="F4638" i="2"/>
  <c r="A4638" i="2"/>
  <c r="G4637" i="2"/>
  <c r="F4637" i="2"/>
  <c r="A4637" i="2"/>
  <c r="G4636" i="2"/>
  <c r="F4636" i="2"/>
  <c r="A4636" i="2"/>
  <c r="G4635" i="2"/>
  <c r="F4635" i="2"/>
  <c r="A4635" i="2"/>
  <c r="G4634" i="2"/>
  <c r="F4634" i="2"/>
  <c r="A4634" i="2"/>
  <c r="G4633" i="2"/>
  <c r="F4633" i="2"/>
  <c r="A4633" i="2"/>
  <c r="I4632" i="2"/>
  <c r="G4632" i="2"/>
  <c r="F4632" i="2"/>
  <c r="A4632" i="2"/>
  <c r="I4631" i="2"/>
  <c r="G4631" i="2"/>
  <c r="F4631" i="2"/>
  <c r="A4631" i="2"/>
  <c r="I4630" i="2"/>
  <c r="G4630" i="2"/>
  <c r="F4630" i="2"/>
  <c r="A4630" i="2"/>
  <c r="I4629" i="2"/>
  <c r="G4629" i="2"/>
  <c r="F4629" i="2"/>
  <c r="A4629" i="2"/>
  <c r="I4628" i="2"/>
  <c r="G4628" i="2"/>
  <c r="F4628" i="2"/>
  <c r="A4628" i="2"/>
  <c r="G4627" i="2"/>
  <c r="F4627" i="2"/>
  <c r="A4627" i="2"/>
  <c r="G4626" i="2"/>
  <c r="F4626" i="2"/>
  <c r="A4626" i="2"/>
  <c r="G4625" i="2"/>
  <c r="F4625" i="2"/>
  <c r="A4625" i="2"/>
  <c r="G4624" i="2"/>
  <c r="F4624" i="2"/>
  <c r="A4624" i="2"/>
  <c r="G4623" i="2"/>
  <c r="F4623" i="2"/>
  <c r="A4623" i="2"/>
  <c r="G4622" i="2"/>
  <c r="F4622" i="2"/>
  <c r="A4622" i="2"/>
  <c r="I4621" i="2"/>
  <c r="G4621" i="2"/>
  <c r="F4621" i="2"/>
  <c r="A4621" i="2"/>
  <c r="I4620" i="2"/>
  <c r="G4620" i="2"/>
  <c r="F4620" i="2"/>
  <c r="A4620" i="2"/>
  <c r="I4619" i="2"/>
  <c r="G4619" i="2"/>
  <c r="F4619" i="2"/>
  <c r="A4619" i="2"/>
  <c r="I4618" i="2"/>
  <c r="G4618" i="2"/>
  <c r="F4618" i="2"/>
  <c r="A4618" i="2"/>
  <c r="I4617" i="2"/>
  <c r="G4617" i="2"/>
  <c r="F4617" i="2"/>
  <c r="A4617" i="2"/>
  <c r="H4616" i="2"/>
  <c r="G4616" i="2"/>
  <c r="F4616" i="2"/>
  <c r="A4616" i="2"/>
  <c r="H4615" i="2"/>
  <c r="G4615" i="2"/>
  <c r="F4615" i="2"/>
  <c r="A4615" i="2"/>
  <c r="H4614" i="2"/>
  <c r="G4614" i="2"/>
  <c r="F4614" i="2"/>
  <c r="A4614" i="2"/>
  <c r="H4613" i="2"/>
  <c r="G4613" i="2"/>
  <c r="F4613" i="2"/>
  <c r="A4613" i="2"/>
  <c r="H4612" i="2"/>
  <c r="G4612" i="2"/>
  <c r="F4612" i="2"/>
  <c r="A4612" i="2"/>
  <c r="H4611" i="2"/>
  <c r="G4611" i="2"/>
  <c r="F4611" i="2"/>
  <c r="A4611" i="2"/>
  <c r="I4610" i="2"/>
  <c r="H4610" i="2"/>
  <c r="G4610" i="2"/>
  <c r="F4610" i="2"/>
  <c r="A4610" i="2"/>
  <c r="I4609" i="2"/>
  <c r="H4609" i="2"/>
  <c r="G4609" i="2"/>
  <c r="F4609" i="2"/>
  <c r="A4609" i="2"/>
  <c r="I4608" i="2"/>
  <c r="H4608" i="2"/>
  <c r="G4608" i="2"/>
  <c r="F4608" i="2"/>
  <c r="A4608" i="2"/>
  <c r="I4607" i="2"/>
  <c r="H4607" i="2"/>
  <c r="G4607" i="2"/>
  <c r="F4607" i="2"/>
  <c r="A4607" i="2"/>
  <c r="I4606" i="2"/>
  <c r="H4606" i="2"/>
  <c r="G4606" i="2"/>
  <c r="F4606" i="2"/>
  <c r="A4606" i="2"/>
  <c r="H4605" i="2"/>
  <c r="G4605" i="2"/>
  <c r="F4605" i="2"/>
  <c r="A4605" i="2"/>
  <c r="H4604" i="2"/>
  <c r="G4604" i="2"/>
  <c r="F4604" i="2"/>
  <c r="A4604" i="2"/>
  <c r="H4603" i="2"/>
  <c r="G4603" i="2"/>
  <c r="F4603" i="2"/>
  <c r="A4603" i="2"/>
  <c r="H4602" i="2"/>
  <c r="G4602" i="2"/>
  <c r="F4602" i="2"/>
  <c r="A4602" i="2"/>
  <c r="H4601" i="2"/>
  <c r="G4601" i="2"/>
  <c r="F4601" i="2"/>
  <c r="A4601" i="2"/>
  <c r="H4600" i="2"/>
  <c r="G4600" i="2"/>
  <c r="F4600" i="2"/>
  <c r="A4600" i="2"/>
  <c r="I4599" i="2"/>
  <c r="G4599" i="2"/>
  <c r="F4599" i="2"/>
  <c r="A4599" i="2"/>
  <c r="I4598" i="2"/>
  <c r="G4598" i="2"/>
  <c r="F4598" i="2"/>
  <c r="A4598" i="2"/>
  <c r="I4597" i="2"/>
  <c r="G4597" i="2"/>
  <c r="F4597" i="2"/>
  <c r="A4597" i="2"/>
  <c r="I4596" i="2"/>
  <c r="G4596" i="2"/>
  <c r="F4596" i="2"/>
  <c r="A4596" i="2"/>
  <c r="I4595" i="2"/>
  <c r="G4595" i="2"/>
  <c r="F4595" i="2"/>
  <c r="A4595" i="2"/>
  <c r="G4594" i="2"/>
  <c r="F4594" i="2"/>
  <c r="A4594" i="2"/>
  <c r="G4593" i="2"/>
  <c r="F4593" i="2"/>
  <c r="A4593" i="2"/>
  <c r="G4592" i="2"/>
  <c r="F4592" i="2"/>
  <c r="A4592" i="2"/>
  <c r="G4591" i="2"/>
  <c r="F4591" i="2"/>
  <c r="A4591" i="2"/>
  <c r="G4590" i="2"/>
  <c r="F4590" i="2"/>
  <c r="A4590" i="2"/>
  <c r="G4589" i="2"/>
  <c r="F4589" i="2"/>
  <c r="A4589" i="2"/>
  <c r="I4588" i="2"/>
  <c r="G4588" i="2"/>
  <c r="F4588" i="2"/>
  <c r="A4588" i="2"/>
  <c r="I4587" i="2"/>
  <c r="G4587" i="2"/>
  <c r="F4587" i="2"/>
  <c r="A4587" i="2"/>
  <c r="I4586" i="2"/>
  <c r="G4586" i="2"/>
  <c r="F4586" i="2"/>
  <c r="A4586" i="2"/>
  <c r="I4585" i="2"/>
  <c r="G4585" i="2"/>
  <c r="F4585" i="2"/>
  <c r="A4585" i="2"/>
  <c r="I4584" i="2"/>
  <c r="G4584" i="2"/>
  <c r="F4584" i="2"/>
  <c r="A4584" i="2"/>
  <c r="G4583" i="2"/>
  <c r="F4583" i="2"/>
  <c r="A4583" i="2"/>
  <c r="G4582" i="2"/>
  <c r="F4582" i="2"/>
  <c r="A4582" i="2"/>
  <c r="G4581" i="2"/>
  <c r="F4581" i="2"/>
  <c r="A4581" i="2"/>
  <c r="G4580" i="2"/>
  <c r="F4580" i="2"/>
  <c r="A4580" i="2"/>
  <c r="G4579" i="2"/>
  <c r="F4579" i="2"/>
  <c r="A4579" i="2"/>
  <c r="G4578" i="2"/>
  <c r="F4578" i="2"/>
  <c r="A4578" i="2"/>
  <c r="I4577" i="2"/>
  <c r="H4577" i="2"/>
  <c r="G4577" i="2"/>
  <c r="F4577" i="2"/>
  <c r="A4577" i="2"/>
  <c r="I4576" i="2"/>
  <c r="H4576" i="2"/>
  <c r="G4576" i="2"/>
  <c r="F4576" i="2"/>
  <c r="A4576" i="2"/>
  <c r="I4575" i="2"/>
  <c r="H4575" i="2"/>
  <c r="G4575" i="2"/>
  <c r="F4575" i="2"/>
  <c r="A4575" i="2"/>
  <c r="I4574" i="2"/>
  <c r="H4574" i="2"/>
  <c r="G4574" i="2"/>
  <c r="F4574" i="2"/>
  <c r="A4574" i="2"/>
  <c r="I4573" i="2"/>
  <c r="H4573" i="2"/>
  <c r="G4573" i="2"/>
  <c r="F4573" i="2"/>
  <c r="A4573" i="2"/>
  <c r="H4572" i="2"/>
  <c r="G4572" i="2"/>
  <c r="F4572" i="2"/>
  <c r="A4572" i="2"/>
  <c r="H4571" i="2"/>
  <c r="G4571" i="2"/>
  <c r="F4571" i="2"/>
  <c r="A4571" i="2"/>
  <c r="H4570" i="2"/>
  <c r="G4570" i="2"/>
  <c r="F4570" i="2"/>
  <c r="A4570" i="2"/>
  <c r="H4569" i="2"/>
  <c r="G4569" i="2"/>
  <c r="F4569" i="2"/>
  <c r="A4569" i="2"/>
  <c r="H4568" i="2"/>
  <c r="G4568" i="2"/>
  <c r="F4568" i="2"/>
  <c r="A4568" i="2"/>
  <c r="H4567" i="2"/>
  <c r="G4567" i="2"/>
  <c r="F4567" i="2"/>
  <c r="A4567" i="2"/>
  <c r="I4566" i="2"/>
  <c r="H4566" i="2"/>
  <c r="G4566" i="2"/>
  <c r="F4566" i="2"/>
  <c r="A4566" i="2"/>
  <c r="I4565" i="2"/>
  <c r="H4565" i="2"/>
  <c r="G4565" i="2"/>
  <c r="F4565" i="2"/>
  <c r="A4565" i="2"/>
  <c r="I4564" i="2"/>
  <c r="H4564" i="2"/>
  <c r="G4564" i="2"/>
  <c r="F4564" i="2"/>
  <c r="A4564" i="2"/>
  <c r="I4563" i="2"/>
  <c r="H4563" i="2"/>
  <c r="G4563" i="2"/>
  <c r="F4563" i="2"/>
  <c r="A4563" i="2"/>
  <c r="I4562" i="2"/>
  <c r="H4562" i="2"/>
  <c r="G4562" i="2"/>
  <c r="F4562" i="2"/>
  <c r="A4562" i="2"/>
  <c r="H4561" i="2"/>
  <c r="G4561" i="2"/>
  <c r="F4561" i="2"/>
  <c r="A4561" i="2"/>
  <c r="H4560" i="2"/>
  <c r="G4560" i="2"/>
  <c r="F4560" i="2"/>
  <c r="A4560" i="2"/>
  <c r="H4559" i="2"/>
  <c r="G4559" i="2"/>
  <c r="F4559" i="2"/>
  <c r="A4559" i="2"/>
  <c r="H4558" i="2"/>
  <c r="G4558" i="2"/>
  <c r="F4558" i="2"/>
  <c r="A4558" i="2"/>
  <c r="H4557" i="2"/>
  <c r="G4557" i="2"/>
  <c r="F4557" i="2"/>
  <c r="A4557" i="2"/>
  <c r="H4556" i="2"/>
  <c r="G4556" i="2"/>
  <c r="F4556" i="2"/>
  <c r="A4556" i="2"/>
  <c r="I4555" i="2"/>
  <c r="G4555" i="2"/>
  <c r="F4555" i="2"/>
  <c r="A4555" i="2"/>
  <c r="I4554" i="2"/>
  <c r="G4554" i="2"/>
  <c r="F4554" i="2"/>
  <c r="A4554" i="2"/>
  <c r="I4553" i="2"/>
  <c r="G4553" i="2"/>
  <c r="F4553" i="2"/>
  <c r="A4553" i="2"/>
  <c r="I4552" i="2"/>
  <c r="G4552" i="2"/>
  <c r="F4552" i="2"/>
  <c r="A4552" i="2"/>
  <c r="I4551" i="2"/>
  <c r="G4551" i="2"/>
  <c r="F4551" i="2"/>
  <c r="A4551" i="2"/>
  <c r="G4550" i="2"/>
  <c r="F4550" i="2"/>
  <c r="A4550" i="2"/>
  <c r="G4549" i="2"/>
  <c r="F4549" i="2"/>
  <c r="A4549" i="2"/>
  <c r="G4548" i="2"/>
  <c r="F4548" i="2"/>
  <c r="A4548" i="2"/>
  <c r="G4547" i="2"/>
  <c r="F4547" i="2"/>
  <c r="A4547" i="2"/>
  <c r="G4546" i="2"/>
  <c r="F4546" i="2"/>
  <c r="A4546" i="2"/>
  <c r="G4545" i="2"/>
  <c r="F4545" i="2"/>
  <c r="A4545" i="2"/>
  <c r="I4544" i="2"/>
  <c r="G4544" i="2"/>
  <c r="F4544" i="2"/>
  <c r="A4544" i="2"/>
  <c r="I4543" i="2"/>
  <c r="G4543" i="2"/>
  <c r="F4543" i="2"/>
  <c r="A4543" i="2"/>
  <c r="I4542" i="2"/>
  <c r="G4542" i="2"/>
  <c r="F4542" i="2"/>
  <c r="A4542" i="2"/>
  <c r="I4541" i="2"/>
  <c r="G4541" i="2"/>
  <c r="F4541" i="2"/>
  <c r="A4541" i="2"/>
  <c r="I4540" i="2"/>
  <c r="G4540" i="2"/>
  <c r="F4540" i="2"/>
  <c r="A4540" i="2"/>
  <c r="G4539" i="2"/>
  <c r="F4539" i="2"/>
  <c r="A4539" i="2"/>
  <c r="G4538" i="2"/>
  <c r="F4538" i="2"/>
  <c r="A4538" i="2"/>
  <c r="G4537" i="2"/>
  <c r="F4537" i="2"/>
  <c r="A4537" i="2"/>
  <c r="G4536" i="2"/>
  <c r="F4536" i="2"/>
  <c r="A4536" i="2"/>
  <c r="G4535" i="2"/>
  <c r="F4535" i="2"/>
  <c r="A4535" i="2"/>
  <c r="G4534" i="2"/>
  <c r="F4534" i="2"/>
  <c r="A4534" i="2"/>
  <c r="I4533" i="2"/>
  <c r="G4533" i="2"/>
  <c r="F4533" i="2"/>
  <c r="A4533" i="2"/>
  <c r="I4532" i="2"/>
  <c r="G4532" i="2"/>
  <c r="F4532" i="2"/>
  <c r="A4532" i="2"/>
  <c r="I4531" i="2"/>
  <c r="G4531" i="2"/>
  <c r="F4531" i="2"/>
  <c r="A4531" i="2"/>
  <c r="I4530" i="2"/>
  <c r="G4530" i="2"/>
  <c r="F4530" i="2"/>
  <c r="A4530" i="2"/>
  <c r="I4529" i="2"/>
  <c r="G4529" i="2"/>
  <c r="F4529" i="2"/>
  <c r="A4529" i="2"/>
  <c r="G4528" i="2"/>
  <c r="F4528" i="2"/>
  <c r="A4528" i="2"/>
  <c r="G4527" i="2"/>
  <c r="F4527" i="2"/>
  <c r="A4527" i="2"/>
  <c r="G4526" i="2"/>
  <c r="F4526" i="2"/>
  <c r="A4526" i="2"/>
  <c r="G4525" i="2"/>
  <c r="F4525" i="2"/>
  <c r="A4525" i="2"/>
  <c r="G4524" i="2"/>
  <c r="F4524" i="2"/>
  <c r="A4524" i="2"/>
  <c r="G4523" i="2"/>
  <c r="F4523" i="2"/>
  <c r="A4523" i="2"/>
  <c r="I4522" i="2"/>
  <c r="G4522" i="2"/>
  <c r="F4522" i="2"/>
  <c r="A4522" i="2"/>
  <c r="I4521" i="2"/>
  <c r="G4521" i="2"/>
  <c r="F4521" i="2"/>
  <c r="A4521" i="2"/>
  <c r="I4520" i="2"/>
  <c r="G4520" i="2"/>
  <c r="F4520" i="2"/>
  <c r="A4520" i="2"/>
  <c r="I4519" i="2"/>
  <c r="G4519" i="2"/>
  <c r="F4519" i="2"/>
  <c r="A4519" i="2"/>
  <c r="I4518" i="2"/>
  <c r="G4518" i="2"/>
  <c r="F4518" i="2"/>
  <c r="A4518" i="2"/>
  <c r="H4517" i="2"/>
  <c r="G4517" i="2"/>
  <c r="F4517" i="2"/>
  <c r="A4517" i="2"/>
  <c r="H4516" i="2"/>
  <c r="G4516" i="2"/>
  <c r="F4516" i="2"/>
  <c r="A4516" i="2"/>
  <c r="H4515" i="2"/>
  <c r="G4515" i="2"/>
  <c r="F4515" i="2"/>
  <c r="A4515" i="2"/>
  <c r="H4514" i="2"/>
  <c r="G4514" i="2"/>
  <c r="F4514" i="2"/>
  <c r="A4514" i="2"/>
  <c r="H4513" i="2"/>
  <c r="G4513" i="2"/>
  <c r="F4513" i="2"/>
  <c r="A4513" i="2"/>
  <c r="H4512" i="2"/>
  <c r="G4512" i="2"/>
  <c r="F4512" i="2"/>
  <c r="A4512" i="2"/>
  <c r="I4511" i="2"/>
  <c r="H4511" i="2"/>
  <c r="G4511" i="2"/>
  <c r="F4511" i="2"/>
  <c r="A4511" i="2"/>
  <c r="I4510" i="2"/>
  <c r="H4510" i="2"/>
  <c r="G4510" i="2"/>
  <c r="F4510" i="2"/>
  <c r="A4510" i="2"/>
  <c r="I4509" i="2"/>
  <c r="H4509" i="2"/>
  <c r="G4509" i="2"/>
  <c r="F4509" i="2"/>
  <c r="A4509" i="2"/>
  <c r="I4508" i="2"/>
  <c r="H4508" i="2"/>
  <c r="G4508" i="2"/>
  <c r="F4508" i="2"/>
  <c r="A4508" i="2"/>
  <c r="I4507" i="2"/>
  <c r="H4507" i="2"/>
  <c r="G4507" i="2"/>
  <c r="F4507" i="2"/>
  <c r="A4507" i="2"/>
  <c r="H4506" i="2"/>
  <c r="G4506" i="2"/>
  <c r="F4506" i="2"/>
  <c r="A4506" i="2"/>
  <c r="H4505" i="2"/>
  <c r="G4505" i="2"/>
  <c r="F4505" i="2"/>
  <c r="A4505" i="2"/>
  <c r="H4504" i="2"/>
  <c r="G4504" i="2"/>
  <c r="F4504" i="2"/>
  <c r="A4504" i="2"/>
  <c r="H4503" i="2"/>
  <c r="G4503" i="2"/>
  <c r="F4503" i="2"/>
  <c r="A4503" i="2"/>
  <c r="H4502" i="2"/>
  <c r="G4502" i="2"/>
  <c r="F4502" i="2"/>
  <c r="A4502" i="2"/>
  <c r="H4501" i="2"/>
  <c r="G4501" i="2"/>
  <c r="F4501" i="2"/>
  <c r="A4501" i="2"/>
  <c r="I4500" i="2"/>
  <c r="G4500" i="2"/>
  <c r="F4500" i="2"/>
  <c r="A4500" i="2"/>
  <c r="I4499" i="2"/>
  <c r="G4499" i="2"/>
  <c r="F4499" i="2"/>
  <c r="A4499" i="2"/>
  <c r="I4498" i="2"/>
  <c r="G4498" i="2"/>
  <c r="F4498" i="2"/>
  <c r="A4498" i="2"/>
  <c r="I4497" i="2"/>
  <c r="G4497" i="2"/>
  <c r="F4497" i="2"/>
  <c r="A4497" i="2"/>
  <c r="I4496" i="2"/>
  <c r="G4496" i="2"/>
  <c r="F4496" i="2"/>
  <c r="A4496" i="2"/>
  <c r="G4495" i="2"/>
  <c r="F4495" i="2"/>
  <c r="A4495" i="2"/>
  <c r="G4494" i="2"/>
  <c r="F4494" i="2"/>
  <c r="A4494" i="2"/>
  <c r="G4493" i="2"/>
  <c r="F4493" i="2"/>
  <c r="A4493" i="2"/>
  <c r="G4492" i="2"/>
  <c r="F4492" i="2"/>
  <c r="A4492" i="2"/>
  <c r="G4491" i="2"/>
  <c r="F4491" i="2"/>
  <c r="A4491" i="2"/>
  <c r="G4490" i="2"/>
  <c r="F4490" i="2"/>
  <c r="A4490" i="2"/>
  <c r="I4489" i="2"/>
  <c r="G4489" i="2"/>
  <c r="F4489" i="2"/>
  <c r="A4489" i="2"/>
  <c r="I4488" i="2"/>
  <c r="G4488" i="2"/>
  <c r="F4488" i="2"/>
  <c r="A4488" i="2"/>
  <c r="I4487" i="2"/>
  <c r="G4487" i="2"/>
  <c r="F4487" i="2"/>
  <c r="A4487" i="2"/>
  <c r="I4486" i="2"/>
  <c r="G4486" i="2"/>
  <c r="F4486" i="2"/>
  <c r="A4486" i="2"/>
  <c r="I4485" i="2"/>
  <c r="G4485" i="2"/>
  <c r="F4485" i="2"/>
  <c r="A4485" i="2"/>
  <c r="G4484" i="2"/>
  <c r="F4484" i="2"/>
  <c r="A4484" i="2"/>
  <c r="G4483" i="2"/>
  <c r="F4483" i="2"/>
  <c r="A4483" i="2"/>
  <c r="G4482" i="2"/>
  <c r="F4482" i="2"/>
  <c r="A4482" i="2"/>
  <c r="G4481" i="2"/>
  <c r="F4481" i="2"/>
  <c r="A4481" i="2"/>
  <c r="G4480" i="2"/>
  <c r="F4480" i="2"/>
  <c r="A4480" i="2"/>
  <c r="G4479" i="2"/>
  <c r="F4479" i="2"/>
  <c r="A4479" i="2"/>
  <c r="I4478" i="2"/>
  <c r="H4478" i="2"/>
  <c r="G4478" i="2"/>
  <c r="F4478" i="2"/>
  <c r="A4478" i="2"/>
  <c r="I4477" i="2"/>
  <c r="H4477" i="2"/>
  <c r="G4477" i="2"/>
  <c r="F4477" i="2"/>
  <c r="A4477" i="2"/>
  <c r="I4476" i="2"/>
  <c r="H4476" i="2"/>
  <c r="G4476" i="2"/>
  <c r="F4476" i="2"/>
  <c r="A4476" i="2"/>
  <c r="I4475" i="2"/>
  <c r="H4475" i="2"/>
  <c r="G4475" i="2"/>
  <c r="F4475" i="2"/>
  <c r="A4475" i="2"/>
  <c r="I4474" i="2"/>
  <c r="H4474" i="2"/>
  <c r="G4474" i="2"/>
  <c r="F4474" i="2"/>
  <c r="A4474" i="2"/>
  <c r="H4473" i="2"/>
  <c r="G4473" i="2"/>
  <c r="F4473" i="2"/>
  <c r="A4473" i="2"/>
  <c r="H4472" i="2"/>
  <c r="G4472" i="2"/>
  <c r="F4472" i="2"/>
  <c r="A4472" i="2"/>
  <c r="H4471" i="2"/>
  <c r="G4471" i="2"/>
  <c r="F4471" i="2"/>
  <c r="A4471" i="2"/>
  <c r="H4470" i="2"/>
  <c r="G4470" i="2"/>
  <c r="F4470" i="2"/>
  <c r="A4470" i="2"/>
  <c r="H4469" i="2"/>
  <c r="G4469" i="2"/>
  <c r="F4469" i="2"/>
  <c r="A4469" i="2"/>
  <c r="H4468" i="2"/>
  <c r="G4468" i="2"/>
  <c r="F4468" i="2"/>
  <c r="A4468" i="2"/>
  <c r="I4467" i="2"/>
  <c r="H4467" i="2"/>
  <c r="G4467" i="2"/>
  <c r="F4467" i="2"/>
  <c r="A4467" i="2"/>
  <c r="I4466" i="2"/>
  <c r="H4466" i="2"/>
  <c r="G4466" i="2"/>
  <c r="F4466" i="2"/>
  <c r="A4466" i="2"/>
  <c r="I4465" i="2"/>
  <c r="H4465" i="2"/>
  <c r="G4465" i="2"/>
  <c r="F4465" i="2"/>
  <c r="A4465" i="2"/>
  <c r="I4464" i="2"/>
  <c r="H4464" i="2"/>
  <c r="G4464" i="2"/>
  <c r="F4464" i="2"/>
  <c r="A4464" i="2"/>
  <c r="I4463" i="2"/>
  <c r="H4463" i="2"/>
  <c r="G4463" i="2"/>
  <c r="F4463" i="2"/>
  <c r="A4463" i="2"/>
  <c r="H4462" i="2"/>
  <c r="G4462" i="2"/>
  <c r="F4462" i="2"/>
  <c r="A4462" i="2"/>
  <c r="H4461" i="2"/>
  <c r="G4461" i="2"/>
  <c r="F4461" i="2"/>
  <c r="A4461" i="2"/>
  <c r="H4460" i="2"/>
  <c r="G4460" i="2"/>
  <c r="F4460" i="2"/>
  <c r="A4460" i="2"/>
  <c r="H4459" i="2"/>
  <c r="G4459" i="2"/>
  <c r="F4459" i="2"/>
  <c r="A4459" i="2"/>
  <c r="H4458" i="2"/>
  <c r="G4458" i="2"/>
  <c r="F4458" i="2"/>
  <c r="A4458" i="2"/>
  <c r="H4457" i="2"/>
  <c r="G4457" i="2"/>
  <c r="F4457" i="2"/>
  <c r="A4457" i="2"/>
  <c r="I4456" i="2"/>
  <c r="G4456" i="2"/>
  <c r="F4456" i="2"/>
  <c r="A4456" i="2"/>
  <c r="I4455" i="2"/>
  <c r="G4455" i="2"/>
  <c r="F4455" i="2"/>
  <c r="A4455" i="2"/>
  <c r="I4454" i="2"/>
  <c r="G4454" i="2"/>
  <c r="F4454" i="2"/>
  <c r="A4454" i="2"/>
  <c r="I4453" i="2"/>
  <c r="G4453" i="2"/>
  <c r="F4453" i="2"/>
  <c r="A4453" i="2"/>
  <c r="I4452" i="2"/>
  <c r="G4452" i="2"/>
  <c r="F4452" i="2"/>
  <c r="A4452" i="2"/>
  <c r="G4451" i="2"/>
  <c r="F4451" i="2"/>
  <c r="A4451" i="2"/>
  <c r="G4450" i="2"/>
  <c r="F4450" i="2"/>
  <c r="A4450" i="2"/>
  <c r="G4449" i="2"/>
  <c r="F4449" i="2"/>
  <c r="A4449" i="2"/>
  <c r="G4448" i="2"/>
  <c r="F4448" i="2"/>
  <c r="A4448" i="2"/>
  <c r="G4447" i="2"/>
  <c r="F4447" i="2"/>
  <c r="A4447" i="2"/>
  <c r="G4446" i="2"/>
  <c r="F4446" i="2"/>
  <c r="A4446" i="2"/>
  <c r="I4445" i="2"/>
  <c r="G4445" i="2"/>
  <c r="F4445" i="2"/>
  <c r="A4445" i="2"/>
  <c r="I4444" i="2"/>
  <c r="G4444" i="2"/>
  <c r="F4444" i="2"/>
  <c r="A4444" i="2"/>
  <c r="I4443" i="2"/>
  <c r="G4443" i="2"/>
  <c r="F4443" i="2"/>
  <c r="A4443" i="2"/>
  <c r="I4442" i="2"/>
  <c r="G4442" i="2"/>
  <c r="F4442" i="2"/>
  <c r="A4442" i="2"/>
  <c r="I4441" i="2"/>
  <c r="G4441" i="2"/>
  <c r="F4441" i="2"/>
  <c r="A4441" i="2"/>
  <c r="G4440" i="2"/>
  <c r="F4440" i="2"/>
  <c r="A4440" i="2"/>
  <c r="G4439" i="2"/>
  <c r="F4439" i="2"/>
  <c r="A4439" i="2"/>
  <c r="G4438" i="2"/>
  <c r="F4438" i="2"/>
  <c r="A4438" i="2"/>
  <c r="G4437" i="2"/>
  <c r="F4437" i="2"/>
  <c r="A4437" i="2"/>
  <c r="G4436" i="2"/>
  <c r="F4436" i="2"/>
  <c r="A4436" i="2"/>
  <c r="G4435" i="2"/>
  <c r="F4435" i="2"/>
  <c r="A4435" i="2"/>
  <c r="I4434" i="2"/>
  <c r="G4434" i="2"/>
  <c r="F4434" i="2"/>
  <c r="A4434" i="2"/>
  <c r="I4433" i="2"/>
  <c r="G4433" i="2"/>
  <c r="F4433" i="2"/>
  <c r="A4433" i="2"/>
  <c r="I4432" i="2"/>
  <c r="G4432" i="2"/>
  <c r="F4432" i="2"/>
  <c r="A4432" i="2"/>
  <c r="I4431" i="2"/>
  <c r="G4431" i="2"/>
  <c r="F4431" i="2"/>
  <c r="A4431" i="2"/>
  <c r="I4430" i="2"/>
  <c r="G4430" i="2"/>
  <c r="F4430" i="2"/>
  <c r="A4430" i="2"/>
  <c r="G4429" i="2"/>
  <c r="F4429" i="2"/>
  <c r="A4429" i="2"/>
  <c r="G4428" i="2"/>
  <c r="F4428" i="2"/>
  <c r="A4428" i="2"/>
  <c r="G4427" i="2"/>
  <c r="F4427" i="2"/>
  <c r="A4427" i="2"/>
  <c r="G4426" i="2"/>
  <c r="F4426" i="2"/>
  <c r="A4426" i="2"/>
  <c r="G4425" i="2"/>
  <c r="F4425" i="2"/>
  <c r="A4425" i="2"/>
  <c r="G4424" i="2"/>
  <c r="F4424" i="2"/>
  <c r="A4424" i="2"/>
  <c r="I4423" i="2"/>
  <c r="G4423" i="2"/>
  <c r="F4423" i="2"/>
  <c r="A4423" i="2"/>
  <c r="I4422" i="2"/>
  <c r="G4422" i="2"/>
  <c r="F4422" i="2"/>
  <c r="A4422" i="2"/>
  <c r="I4421" i="2"/>
  <c r="G4421" i="2"/>
  <c r="F4421" i="2"/>
  <c r="A4421" i="2"/>
  <c r="I4420" i="2"/>
  <c r="G4420" i="2"/>
  <c r="F4420" i="2"/>
  <c r="A4420" i="2"/>
  <c r="I4419" i="2"/>
  <c r="G4419" i="2"/>
  <c r="F4419" i="2"/>
  <c r="A4419" i="2"/>
  <c r="H4418" i="2"/>
  <c r="G4418" i="2"/>
  <c r="F4418" i="2"/>
  <c r="A4418" i="2"/>
  <c r="H4417" i="2"/>
  <c r="G4417" i="2"/>
  <c r="F4417" i="2"/>
  <c r="A4417" i="2"/>
  <c r="H4416" i="2"/>
  <c r="G4416" i="2"/>
  <c r="F4416" i="2"/>
  <c r="A4416" i="2"/>
  <c r="H4415" i="2"/>
  <c r="G4415" i="2"/>
  <c r="F4415" i="2"/>
  <c r="A4415" i="2"/>
  <c r="H4414" i="2"/>
  <c r="G4414" i="2"/>
  <c r="F4414" i="2"/>
  <c r="A4414" i="2"/>
  <c r="H4413" i="2"/>
  <c r="G4413" i="2"/>
  <c r="F4413" i="2"/>
  <c r="A4413" i="2"/>
  <c r="I4412" i="2"/>
  <c r="H4412" i="2"/>
  <c r="G4412" i="2"/>
  <c r="F4412" i="2"/>
  <c r="A4412" i="2"/>
  <c r="I4411" i="2"/>
  <c r="H4411" i="2"/>
  <c r="G4411" i="2"/>
  <c r="F4411" i="2"/>
  <c r="A4411" i="2"/>
  <c r="I4410" i="2"/>
  <c r="H4410" i="2"/>
  <c r="G4410" i="2"/>
  <c r="F4410" i="2"/>
  <c r="A4410" i="2"/>
  <c r="I4409" i="2"/>
  <c r="H4409" i="2"/>
  <c r="G4409" i="2"/>
  <c r="F4409" i="2"/>
  <c r="A4409" i="2"/>
  <c r="I4408" i="2"/>
  <c r="H4408" i="2"/>
  <c r="G4408" i="2"/>
  <c r="F4408" i="2"/>
  <c r="A4408" i="2"/>
  <c r="H4407" i="2"/>
  <c r="G4407" i="2"/>
  <c r="F4407" i="2"/>
  <c r="A4407" i="2"/>
  <c r="H4406" i="2"/>
  <c r="G4406" i="2"/>
  <c r="F4406" i="2"/>
  <c r="A4406" i="2"/>
  <c r="H4405" i="2"/>
  <c r="G4405" i="2"/>
  <c r="F4405" i="2"/>
  <c r="A4405" i="2"/>
  <c r="H4404" i="2"/>
  <c r="G4404" i="2"/>
  <c r="F4404" i="2"/>
  <c r="A4404" i="2"/>
  <c r="H4403" i="2"/>
  <c r="G4403" i="2"/>
  <c r="F4403" i="2"/>
  <c r="A4403" i="2"/>
  <c r="H4402" i="2"/>
  <c r="G4402" i="2"/>
  <c r="F4402" i="2"/>
  <c r="A4402" i="2"/>
  <c r="I4401" i="2"/>
  <c r="G4401" i="2"/>
  <c r="F4401" i="2"/>
  <c r="A4401" i="2"/>
  <c r="I4400" i="2"/>
  <c r="G4400" i="2"/>
  <c r="F4400" i="2"/>
  <c r="A4400" i="2"/>
  <c r="I4399" i="2"/>
  <c r="G4399" i="2"/>
  <c r="F4399" i="2"/>
  <c r="A4399" i="2"/>
  <c r="I4398" i="2"/>
  <c r="G4398" i="2"/>
  <c r="F4398" i="2"/>
  <c r="A4398" i="2"/>
  <c r="I4397" i="2"/>
  <c r="G4397" i="2"/>
  <c r="F4397" i="2"/>
  <c r="A4397" i="2"/>
  <c r="G4396" i="2"/>
  <c r="F4396" i="2"/>
  <c r="A4396" i="2"/>
  <c r="G4395" i="2"/>
  <c r="F4395" i="2"/>
  <c r="A4395" i="2"/>
  <c r="G4394" i="2"/>
  <c r="F4394" i="2"/>
  <c r="A4394" i="2"/>
  <c r="G4393" i="2"/>
  <c r="F4393" i="2"/>
  <c r="A4393" i="2"/>
  <c r="G4392" i="2"/>
  <c r="F4392" i="2"/>
  <c r="A4392" i="2"/>
  <c r="G4391" i="2"/>
  <c r="F4391" i="2"/>
  <c r="A4391" i="2"/>
  <c r="I4390" i="2"/>
  <c r="G4390" i="2"/>
  <c r="F4390" i="2"/>
  <c r="A4390" i="2"/>
  <c r="I4389" i="2"/>
  <c r="G4389" i="2"/>
  <c r="F4389" i="2"/>
  <c r="A4389" i="2"/>
  <c r="I4388" i="2"/>
  <c r="G4388" i="2"/>
  <c r="F4388" i="2"/>
  <c r="A4388" i="2"/>
  <c r="I4387" i="2"/>
  <c r="G4387" i="2"/>
  <c r="F4387" i="2"/>
  <c r="A4387" i="2"/>
  <c r="I4386" i="2"/>
  <c r="G4386" i="2"/>
  <c r="F4386" i="2"/>
  <c r="A4386" i="2"/>
  <c r="G4385" i="2"/>
  <c r="F4385" i="2"/>
  <c r="A4385" i="2"/>
  <c r="G4384" i="2"/>
  <c r="F4384" i="2"/>
  <c r="A4384" i="2"/>
  <c r="G4383" i="2"/>
  <c r="F4383" i="2"/>
  <c r="A4383" i="2"/>
  <c r="G4382" i="2"/>
  <c r="F4382" i="2"/>
  <c r="A4382" i="2"/>
  <c r="G4381" i="2"/>
  <c r="F4381" i="2"/>
  <c r="A4381" i="2"/>
  <c r="G4380" i="2"/>
  <c r="F4380" i="2"/>
  <c r="A4380" i="2"/>
  <c r="I4379" i="2"/>
  <c r="H4379" i="2"/>
  <c r="G4379" i="2"/>
  <c r="F4379" i="2"/>
  <c r="A4379" i="2"/>
  <c r="I4378" i="2"/>
  <c r="H4378" i="2"/>
  <c r="G4378" i="2"/>
  <c r="F4378" i="2"/>
  <c r="A4378" i="2"/>
  <c r="I4377" i="2"/>
  <c r="H4377" i="2"/>
  <c r="G4377" i="2"/>
  <c r="F4377" i="2"/>
  <c r="A4377" i="2"/>
  <c r="I4376" i="2"/>
  <c r="H4376" i="2"/>
  <c r="G4376" i="2"/>
  <c r="F4376" i="2"/>
  <c r="A4376" i="2"/>
  <c r="I4375" i="2"/>
  <c r="H4375" i="2"/>
  <c r="G4375" i="2"/>
  <c r="F4375" i="2"/>
  <c r="A4375" i="2"/>
  <c r="H4374" i="2"/>
  <c r="G4374" i="2"/>
  <c r="F4374" i="2"/>
  <c r="A4374" i="2"/>
  <c r="H4373" i="2"/>
  <c r="G4373" i="2"/>
  <c r="F4373" i="2"/>
  <c r="A4373" i="2"/>
  <c r="H4372" i="2"/>
  <c r="G4372" i="2"/>
  <c r="F4372" i="2"/>
  <c r="A4372" i="2"/>
  <c r="H4371" i="2"/>
  <c r="G4371" i="2"/>
  <c r="F4371" i="2"/>
  <c r="A4371" i="2"/>
  <c r="H4370" i="2"/>
  <c r="G4370" i="2"/>
  <c r="F4370" i="2"/>
  <c r="A4370" i="2"/>
  <c r="H4369" i="2"/>
  <c r="G4369" i="2"/>
  <c r="F4369" i="2"/>
  <c r="A4369" i="2"/>
  <c r="I4368" i="2"/>
  <c r="H4368" i="2"/>
  <c r="G4368" i="2"/>
  <c r="F4368" i="2"/>
  <c r="A4368" i="2"/>
  <c r="I4367" i="2"/>
  <c r="H4367" i="2"/>
  <c r="G4367" i="2"/>
  <c r="F4367" i="2"/>
  <c r="A4367" i="2"/>
  <c r="I4366" i="2"/>
  <c r="H4366" i="2"/>
  <c r="G4366" i="2"/>
  <c r="F4366" i="2"/>
  <c r="A4366" i="2"/>
  <c r="I4365" i="2"/>
  <c r="H4365" i="2"/>
  <c r="G4365" i="2"/>
  <c r="F4365" i="2"/>
  <c r="A4365" i="2"/>
  <c r="I4364" i="2"/>
  <c r="H4364" i="2"/>
  <c r="G4364" i="2"/>
  <c r="F4364" i="2"/>
  <c r="A4364" i="2"/>
  <c r="H4363" i="2"/>
  <c r="G4363" i="2"/>
  <c r="F4363" i="2"/>
  <c r="A4363" i="2"/>
  <c r="H4362" i="2"/>
  <c r="G4362" i="2"/>
  <c r="F4362" i="2"/>
  <c r="A4362" i="2"/>
  <c r="H4361" i="2"/>
  <c r="G4361" i="2"/>
  <c r="F4361" i="2"/>
  <c r="A4361" i="2"/>
  <c r="H4360" i="2"/>
  <c r="G4360" i="2"/>
  <c r="F4360" i="2"/>
  <c r="A4360" i="2"/>
  <c r="H4359" i="2"/>
  <c r="G4359" i="2"/>
  <c r="F4359" i="2"/>
  <c r="A4359" i="2"/>
  <c r="H4358" i="2"/>
  <c r="G4358" i="2"/>
  <c r="F4358" i="2"/>
  <c r="A4358" i="2"/>
  <c r="I4357" i="2"/>
  <c r="G4357" i="2"/>
  <c r="F4357" i="2"/>
  <c r="A4357" i="2"/>
  <c r="I4356" i="2"/>
  <c r="G4356" i="2"/>
  <c r="F4356" i="2"/>
  <c r="A4356" i="2"/>
  <c r="I4355" i="2"/>
  <c r="G4355" i="2"/>
  <c r="F4355" i="2"/>
  <c r="A4355" i="2"/>
  <c r="I4354" i="2"/>
  <c r="G4354" i="2"/>
  <c r="F4354" i="2"/>
  <c r="A4354" i="2"/>
  <c r="I4353" i="2"/>
  <c r="G4353" i="2"/>
  <c r="F4353" i="2"/>
  <c r="A4353" i="2"/>
  <c r="G4352" i="2"/>
  <c r="F4352" i="2"/>
  <c r="A4352" i="2"/>
  <c r="G4351" i="2"/>
  <c r="F4351" i="2"/>
  <c r="A4351" i="2"/>
  <c r="G4350" i="2"/>
  <c r="F4350" i="2"/>
  <c r="A4350" i="2"/>
  <c r="G4349" i="2"/>
  <c r="F4349" i="2"/>
  <c r="A4349" i="2"/>
  <c r="G4348" i="2"/>
  <c r="F4348" i="2"/>
  <c r="A4348" i="2"/>
  <c r="G4347" i="2"/>
  <c r="F4347" i="2"/>
  <c r="A4347" i="2"/>
  <c r="I4346" i="2"/>
  <c r="G4346" i="2"/>
  <c r="F4346" i="2"/>
  <c r="A4346" i="2"/>
  <c r="I4345" i="2"/>
  <c r="G4345" i="2"/>
  <c r="F4345" i="2"/>
  <c r="A4345" i="2"/>
  <c r="I4344" i="2"/>
  <c r="G4344" i="2"/>
  <c r="F4344" i="2"/>
  <c r="A4344" i="2"/>
  <c r="I4343" i="2"/>
  <c r="G4343" i="2"/>
  <c r="F4343" i="2"/>
  <c r="A4343" i="2"/>
  <c r="I4342" i="2"/>
  <c r="G4342" i="2"/>
  <c r="F4342" i="2"/>
  <c r="A4342" i="2"/>
  <c r="G4341" i="2"/>
  <c r="F4341" i="2"/>
  <c r="A4341" i="2"/>
  <c r="G4340" i="2"/>
  <c r="F4340" i="2"/>
  <c r="A4340" i="2"/>
  <c r="G4339" i="2"/>
  <c r="F4339" i="2"/>
  <c r="A4339" i="2"/>
  <c r="G4338" i="2"/>
  <c r="F4338" i="2"/>
  <c r="A4338" i="2"/>
  <c r="G4337" i="2"/>
  <c r="F4337" i="2"/>
  <c r="A4337" i="2"/>
  <c r="G4336" i="2"/>
  <c r="F4336" i="2"/>
  <c r="A4336" i="2"/>
  <c r="I4335" i="2"/>
  <c r="G4335" i="2"/>
  <c r="F4335" i="2"/>
  <c r="A4335" i="2"/>
  <c r="I4334" i="2"/>
  <c r="G4334" i="2"/>
  <c r="F4334" i="2"/>
  <c r="A4334" i="2"/>
  <c r="I4333" i="2"/>
  <c r="G4333" i="2"/>
  <c r="F4333" i="2"/>
  <c r="A4333" i="2"/>
  <c r="I4332" i="2"/>
  <c r="G4332" i="2"/>
  <c r="F4332" i="2"/>
  <c r="A4332" i="2"/>
  <c r="I4331" i="2"/>
  <c r="G4331" i="2"/>
  <c r="F4331" i="2"/>
  <c r="A4331" i="2"/>
  <c r="G4330" i="2"/>
  <c r="F4330" i="2"/>
  <c r="A4330" i="2"/>
  <c r="G4329" i="2"/>
  <c r="F4329" i="2"/>
  <c r="A4329" i="2"/>
  <c r="G4328" i="2"/>
  <c r="F4328" i="2"/>
  <c r="A4328" i="2"/>
  <c r="G4327" i="2"/>
  <c r="F4327" i="2"/>
  <c r="A4327" i="2"/>
  <c r="G4326" i="2"/>
  <c r="F4326" i="2"/>
  <c r="A4326" i="2"/>
  <c r="G4325" i="2"/>
  <c r="F4325" i="2"/>
  <c r="A4325" i="2"/>
  <c r="I4324" i="2"/>
  <c r="G4324" i="2"/>
  <c r="F4324" i="2"/>
  <c r="A4324" i="2"/>
  <c r="I4323" i="2"/>
  <c r="G4323" i="2"/>
  <c r="F4323" i="2"/>
  <c r="A4323" i="2"/>
  <c r="I4322" i="2"/>
  <c r="G4322" i="2"/>
  <c r="F4322" i="2"/>
  <c r="A4322" i="2"/>
  <c r="I4321" i="2"/>
  <c r="G4321" i="2"/>
  <c r="F4321" i="2"/>
  <c r="A4321" i="2"/>
  <c r="I4320" i="2"/>
  <c r="G4320" i="2"/>
  <c r="F4320" i="2"/>
  <c r="A4320" i="2"/>
  <c r="H4319" i="2"/>
  <c r="G4319" i="2"/>
  <c r="F4319" i="2"/>
  <c r="A4319" i="2"/>
  <c r="H4318" i="2"/>
  <c r="G4318" i="2"/>
  <c r="F4318" i="2"/>
  <c r="A4318" i="2"/>
  <c r="H4317" i="2"/>
  <c r="G4317" i="2"/>
  <c r="F4317" i="2"/>
  <c r="A4317" i="2"/>
  <c r="H4316" i="2"/>
  <c r="G4316" i="2"/>
  <c r="F4316" i="2"/>
  <c r="A4316" i="2"/>
  <c r="H4315" i="2"/>
  <c r="G4315" i="2"/>
  <c r="F4315" i="2"/>
  <c r="A4315" i="2"/>
  <c r="H4314" i="2"/>
  <c r="G4314" i="2"/>
  <c r="F4314" i="2"/>
  <c r="A4314" i="2"/>
  <c r="I4313" i="2"/>
  <c r="H4313" i="2"/>
  <c r="G4313" i="2"/>
  <c r="F4313" i="2"/>
  <c r="A4313" i="2"/>
  <c r="I4312" i="2"/>
  <c r="H4312" i="2"/>
  <c r="G4312" i="2"/>
  <c r="F4312" i="2"/>
  <c r="A4312" i="2"/>
  <c r="I4311" i="2"/>
  <c r="H4311" i="2"/>
  <c r="G4311" i="2"/>
  <c r="F4311" i="2"/>
  <c r="A4311" i="2"/>
  <c r="I4310" i="2"/>
  <c r="H4310" i="2"/>
  <c r="G4310" i="2"/>
  <c r="F4310" i="2"/>
  <c r="A4310" i="2"/>
  <c r="I4309" i="2"/>
  <c r="H4309" i="2"/>
  <c r="G4309" i="2"/>
  <c r="F4309" i="2"/>
  <c r="A4309" i="2"/>
  <c r="H4308" i="2"/>
  <c r="G4308" i="2"/>
  <c r="F4308" i="2"/>
  <c r="A4308" i="2"/>
  <c r="H4307" i="2"/>
  <c r="G4307" i="2"/>
  <c r="F4307" i="2"/>
  <c r="A4307" i="2"/>
  <c r="H4306" i="2"/>
  <c r="G4306" i="2"/>
  <c r="F4306" i="2"/>
  <c r="A4306" i="2"/>
  <c r="H4305" i="2"/>
  <c r="G4305" i="2"/>
  <c r="F4305" i="2"/>
  <c r="A4305" i="2"/>
  <c r="H4304" i="2"/>
  <c r="G4304" i="2"/>
  <c r="F4304" i="2"/>
  <c r="A4304" i="2"/>
  <c r="H4303" i="2"/>
  <c r="G4303" i="2"/>
  <c r="F4303" i="2"/>
  <c r="A4303" i="2"/>
  <c r="I4302" i="2"/>
  <c r="G4302" i="2"/>
  <c r="F4302" i="2"/>
  <c r="A4302" i="2"/>
  <c r="I4301" i="2"/>
  <c r="G4301" i="2"/>
  <c r="F4301" i="2"/>
  <c r="A4301" i="2"/>
  <c r="I4300" i="2"/>
  <c r="G4300" i="2"/>
  <c r="F4300" i="2"/>
  <c r="A4300" i="2"/>
  <c r="I4299" i="2"/>
  <c r="G4299" i="2"/>
  <c r="F4299" i="2"/>
  <c r="A4299" i="2"/>
  <c r="I4298" i="2"/>
  <c r="G4298" i="2"/>
  <c r="F4298" i="2"/>
  <c r="A4298" i="2"/>
  <c r="G4297" i="2"/>
  <c r="F4297" i="2"/>
  <c r="A4297" i="2"/>
  <c r="G4296" i="2"/>
  <c r="F4296" i="2"/>
  <c r="A4296" i="2"/>
  <c r="G4295" i="2"/>
  <c r="F4295" i="2"/>
  <c r="A4295" i="2"/>
  <c r="G4294" i="2"/>
  <c r="F4294" i="2"/>
  <c r="A4294" i="2"/>
  <c r="G4293" i="2"/>
  <c r="F4293" i="2"/>
  <c r="A4293" i="2"/>
  <c r="G4292" i="2"/>
  <c r="F4292" i="2"/>
  <c r="A4292" i="2"/>
  <c r="I4291" i="2"/>
  <c r="G4291" i="2"/>
  <c r="F4291" i="2"/>
  <c r="A4291" i="2"/>
  <c r="I4290" i="2"/>
  <c r="G4290" i="2"/>
  <c r="F4290" i="2"/>
  <c r="A4290" i="2"/>
  <c r="I4289" i="2"/>
  <c r="G4289" i="2"/>
  <c r="F4289" i="2"/>
  <c r="A4289" i="2"/>
  <c r="I4288" i="2"/>
  <c r="G4288" i="2"/>
  <c r="F4288" i="2"/>
  <c r="A4288" i="2"/>
  <c r="I4287" i="2"/>
  <c r="G4287" i="2"/>
  <c r="F4287" i="2"/>
  <c r="A4287" i="2"/>
  <c r="G4286" i="2"/>
  <c r="F4286" i="2"/>
  <c r="A4286" i="2"/>
  <c r="G4285" i="2"/>
  <c r="F4285" i="2"/>
  <c r="A4285" i="2"/>
  <c r="G4284" i="2"/>
  <c r="F4284" i="2"/>
  <c r="A4284" i="2"/>
  <c r="G4283" i="2"/>
  <c r="F4283" i="2"/>
  <c r="A4283" i="2"/>
  <c r="G4282" i="2"/>
  <c r="F4282" i="2"/>
  <c r="A4282" i="2"/>
  <c r="G4281" i="2"/>
  <c r="F4281" i="2"/>
  <c r="A4281" i="2"/>
  <c r="I4280" i="2"/>
  <c r="H4280" i="2"/>
  <c r="G4280" i="2"/>
  <c r="F4280" i="2"/>
  <c r="A4280" i="2"/>
  <c r="I4279" i="2"/>
  <c r="H4279" i="2"/>
  <c r="G4279" i="2"/>
  <c r="F4279" i="2"/>
  <c r="A4279" i="2"/>
  <c r="I4278" i="2"/>
  <c r="H4278" i="2"/>
  <c r="G4278" i="2"/>
  <c r="F4278" i="2"/>
  <c r="A4278" i="2"/>
  <c r="I4277" i="2"/>
  <c r="H4277" i="2"/>
  <c r="G4277" i="2"/>
  <c r="F4277" i="2"/>
  <c r="A4277" i="2"/>
  <c r="I4276" i="2"/>
  <c r="H4276" i="2"/>
  <c r="G4276" i="2"/>
  <c r="F4276" i="2"/>
  <c r="A4276" i="2"/>
  <c r="H4275" i="2"/>
  <c r="G4275" i="2"/>
  <c r="F4275" i="2"/>
  <c r="A4275" i="2"/>
  <c r="H4274" i="2"/>
  <c r="G4274" i="2"/>
  <c r="F4274" i="2"/>
  <c r="A4274" i="2"/>
  <c r="H4273" i="2"/>
  <c r="G4273" i="2"/>
  <c r="F4273" i="2"/>
  <c r="A4273" i="2"/>
  <c r="H4272" i="2"/>
  <c r="G4272" i="2"/>
  <c r="F4272" i="2"/>
  <c r="A4272" i="2"/>
  <c r="H4271" i="2"/>
  <c r="G4271" i="2"/>
  <c r="F4271" i="2"/>
  <c r="A4271" i="2"/>
  <c r="H4270" i="2"/>
  <c r="G4270" i="2"/>
  <c r="F4270" i="2"/>
  <c r="A4270" i="2"/>
  <c r="I4269" i="2"/>
  <c r="H4269" i="2"/>
  <c r="G4269" i="2"/>
  <c r="F4269" i="2"/>
  <c r="A4269" i="2"/>
  <c r="I4268" i="2"/>
  <c r="H4268" i="2"/>
  <c r="G4268" i="2"/>
  <c r="F4268" i="2"/>
  <c r="A4268" i="2"/>
  <c r="I4267" i="2"/>
  <c r="H4267" i="2"/>
  <c r="G4267" i="2"/>
  <c r="F4267" i="2"/>
  <c r="A4267" i="2"/>
  <c r="I4266" i="2"/>
  <c r="H4266" i="2"/>
  <c r="G4266" i="2"/>
  <c r="F4266" i="2"/>
  <c r="A4266" i="2"/>
  <c r="I4265" i="2"/>
  <c r="H4265" i="2"/>
  <c r="G4265" i="2"/>
  <c r="F4265" i="2"/>
  <c r="A4265" i="2"/>
  <c r="H4264" i="2"/>
  <c r="G4264" i="2"/>
  <c r="F4264" i="2"/>
  <c r="A4264" i="2"/>
  <c r="H4263" i="2"/>
  <c r="G4263" i="2"/>
  <c r="F4263" i="2"/>
  <c r="A4263" i="2"/>
  <c r="H4262" i="2"/>
  <c r="G4262" i="2"/>
  <c r="F4262" i="2"/>
  <c r="A4262" i="2"/>
  <c r="H4261" i="2"/>
  <c r="G4261" i="2"/>
  <c r="F4261" i="2"/>
  <c r="A4261" i="2"/>
  <c r="H4260" i="2"/>
  <c r="G4260" i="2"/>
  <c r="F4260" i="2"/>
  <c r="A4260" i="2"/>
  <c r="H4259" i="2"/>
  <c r="G4259" i="2"/>
  <c r="F4259" i="2"/>
  <c r="A4259" i="2"/>
  <c r="I4258" i="2"/>
  <c r="G4258" i="2"/>
  <c r="F4258" i="2"/>
  <c r="A4258" i="2"/>
  <c r="I4257" i="2"/>
  <c r="G4257" i="2"/>
  <c r="F4257" i="2"/>
  <c r="A4257" i="2"/>
  <c r="I4256" i="2"/>
  <c r="G4256" i="2"/>
  <c r="F4256" i="2"/>
  <c r="A4256" i="2"/>
  <c r="I4255" i="2"/>
  <c r="G4255" i="2"/>
  <c r="F4255" i="2"/>
  <c r="A4255" i="2"/>
  <c r="I4254" i="2"/>
  <c r="G4254" i="2"/>
  <c r="F4254" i="2"/>
  <c r="A4254" i="2"/>
  <c r="G4253" i="2"/>
  <c r="F4253" i="2"/>
  <c r="A4253" i="2"/>
  <c r="G4252" i="2"/>
  <c r="F4252" i="2"/>
  <c r="A4252" i="2"/>
  <c r="G4251" i="2"/>
  <c r="F4251" i="2"/>
  <c r="A4251" i="2"/>
  <c r="G4250" i="2"/>
  <c r="F4250" i="2"/>
  <c r="A4250" i="2"/>
  <c r="G4249" i="2"/>
  <c r="F4249" i="2"/>
  <c r="A4249" i="2"/>
  <c r="G4248" i="2"/>
  <c r="F4248" i="2"/>
  <c r="A4248" i="2"/>
  <c r="I4247" i="2"/>
  <c r="G4247" i="2"/>
  <c r="F4247" i="2"/>
  <c r="A4247" i="2"/>
  <c r="I4246" i="2"/>
  <c r="G4246" i="2"/>
  <c r="F4246" i="2"/>
  <c r="A4246" i="2"/>
  <c r="I4245" i="2"/>
  <c r="G4245" i="2"/>
  <c r="F4245" i="2"/>
  <c r="A4245" i="2"/>
  <c r="I4244" i="2"/>
  <c r="G4244" i="2"/>
  <c r="F4244" i="2"/>
  <c r="A4244" i="2"/>
  <c r="I4243" i="2"/>
  <c r="G4243" i="2"/>
  <c r="F4243" i="2"/>
  <c r="A4243" i="2"/>
  <c r="G4242" i="2"/>
  <c r="F4242" i="2"/>
  <c r="A4242" i="2"/>
  <c r="G4241" i="2"/>
  <c r="F4241" i="2"/>
  <c r="A4241" i="2"/>
  <c r="G4240" i="2"/>
  <c r="F4240" i="2"/>
  <c r="A4240" i="2"/>
  <c r="G4239" i="2"/>
  <c r="F4239" i="2"/>
  <c r="A4239" i="2"/>
  <c r="G4238" i="2"/>
  <c r="F4238" i="2"/>
  <c r="A4238" i="2"/>
  <c r="G4237" i="2"/>
  <c r="F4237" i="2"/>
  <c r="A4237" i="2"/>
  <c r="I4236" i="2"/>
  <c r="G4236" i="2"/>
  <c r="F4236" i="2"/>
  <c r="A4236" i="2"/>
  <c r="I4235" i="2"/>
  <c r="G4235" i="2"/>
  <c r="F4235" i="2"/>
  <c r="A4235" i="2"/>
  <c r="I4234" i="2"/>
  <c r="G4234" i="2"/>
  <c r="F4234" i="2"/>
  <c r="A4234" i="2"/>
  <c r="I4233" i="2"/>
  <c r="G4233" i="2"/>
  <c r="F4233" i="2"/>
  <c r="A4233" i="2"/>
  <c r="I4232" i="2"/>
  <c r="G4232" i="2"/>
  <c r="F4232" i="2"/>
  <c r="A4232" i="2"/>
  <c r="G4231" i="2"/>
  <c r="F4231" i="2"/>
  <c r="A4231" i="2"/>
  <c r="G4230" i="2"/>
  <c r="F4230" i="2"/>
  <c r="A4230" i="2"/>
  <c r="G4229" i="2"/>
  <c r="F4229" i="2"/>
  <c r="A4229" i="2"/>
  <c r="G4228" i="2"/>
  <c r="F4228" i="2"/>
  <c r="A4228" i="2"/>
  <c r="G4227" i="2"/>
  <c r="F4227" i="2"/>
  <c r="A4227" i="2"/>
  <c r="G4226" i="2"/>
  <c r="F4226" i="2"/>
  <c r="A4226" i="2"/>
  <c r="I4225" i="2"/>
  <c r="G4225" i="2"/>
  <c r="F4225" i="2"/>
  <c r="A4225" i="2"/>
  <c r="I4224" i="2"/>
  <c r="G4224" i="2"/>
  <c r="F4224" i="2"/>
  <c r="A4224" i="2"/>
  <c r="I4223" i="2"/>
  <c r="G4223" i="2"/>
  <c r="F4223" i="2"/>
  <c r="A4223" i="2"/>
  <c r="I4222" i="2"/>
  <c r="G4222" i="2"/>
  <c r="F4222" i="2"/>
  <c r="A4222" i="2"/>
  <c r="I4221" i="2"/>
  <c r="G4221" i="2"/>
  <c r="F4221" i="2"/>
  <c r="A4221" i="2"/>
  <c r="H4220" i="2"/>
  <c r="G4220" i="2"/>
  <c r="F4220" i="2"/>
  <c r="A4220" i="2"/>
  <c r="H4219" i="2"/>
  <c r="G4219" i="2"/>
  <c r="F4219" i="2"/>
  <c r="A4219" i="2"/>
  <c r="H4218" i="2"/>
  <c r="G4218" i="2"/>
  <c r="F4218" i="2"/>
  <c r="A4218" i="2"/>
  <c r="H4217" i="2"/>
  <c r="G4217" i="2"/>
  <c r="F4217" i="2"/>
  <c r="A4217" i="2"/>
  <c r="H4216" i="2"/>
  <c r="G4216" i="2"/>
  <c r="F4216" i="2"/>
  <c r="A4216" i="2"/>
  <c r="H4215" i="2"/>
  <c r="G4215" i="2"/>
  <c r="F4215" i="2"/>
  <c r="A4215" i="2"/>
  <c r="I4214" i="2"/>
  <c r="H4214" i="2"/>
  <c r="G4214" i="2"/>
  <c r="F4214" i="2"/>
  <c r="A4214" i="2"/>
  <c r="I4213" i="2"/>
  <c r="H4213" i="2"/>
  <c r="G4213" i="2"/>
  <c r="F4213" i="2"/>
  <c r="A4213" i="2"/>
  <c r="I4212" i="2"/>
  <c r="H4212" i="2"/>
  <c r="G4212" i="2"/>
  <c r="F4212" i="2"/>
  <c r="A4212" i="2"/>
  <c r="I4211" i="2"/>
  <c r="H4211" i="2"/>
  <c r="G4211" i="2"/>
  <c r="F4211" i="2"/>
  <c r="A4211" i="2"/>
  <c r="I4210" i="2"/>
  <c r="H4210" i="2"/>
  <c r="G4210" i="2"/>
  <c r="F4210" i="2"/>
  <c r="A4210" i="2"/>
  <c r="H4209" i="2"/>
  <c r="G4209" i="2"/>
  <c r="F4209" i="2"/>
  <c r="A4209" i="2"/>
  <c r="H4208" i="2"/>
  <c r="G4208" i="2"/>
  <c r="F4208" i="2"/>
  <c r="A4208" i="2"/>
  <c r="H4207" i="2"/>
  <c r="G4207" i="2"/>
  <c r="F4207" i="2"/>
  <c r="A4207" i="2"/>
  <c r="H4206" i="2"/>
  <c r="G4206" i="2"/>
  <c r="F4206" i="2"/>
  <c r="A4206" i="2"/>
  <c r="H4205" i="2"/>
  <c r="G4205" i="2"/>
  <c r="F4205" i="2"/>
  <c r="A4205" i="2"/>
  <c r="H4204" i="2"/>
  <c r="G4204" i="2"/>
  <c r="F4204" i="2"/>
  <c r="A4204" i="2"/>
  <c r="I4203" i="2"/>
  <c r="G4203" i="2"/>
  <c r="F4203" i="2"/>
  <c r="A4203" i="2"/>
  <c r="I4202" i="2"/>
  <c r="G4202" i="2"/>
  <c r="F4202" i="2"/>
  <c r="A4202" i="2"/>
  <c r="I4201" i="2"/>
  <c r="G4201" i="2"/>
  <c r="F4201" i="2"/>
  <c r="A4201" i="2"/>
  <c r="I4200" i="2"/>
  <c r="G4200" i="2"/>
  <c r="F4200" i="2"/>
  <c r="A4200" i="2"/>
  <c r="I4199" i="2"/>
  <c r="G4199" i="2"/>
  <c r="F4199" i="2"/>
  <c r="A4199" i="2"/>
  <c r="G4198" i="2"/>
  <c r="F4198" i="2"/>
  <c r="A4198" i="2"/>
  <c r="G4197" i="2"/>
  <c r="F4197" i="2"/>
  <c r="A4197" i="2"/>
  <c r="G4196" i="2"/>
  <c r="F4196" i="2"/>
  <c r="A4196" i="2"/>
  <c r="G4195" i="2"/>
  <c r="F4195" i="2"/>
  <c r="A4195" i="2"/>
  <c r="G4194" i="2"/>
  <c r="F4194" i="2"/>
  <c r="A4194" i="2"/>
  <c r="G4193" i="2"/>
  <c r="F4193" i="2"/>
  <c r="A4193" i="2"/>
  <c r="I4192" i="2"/>
  <c r="G4192" i="2"/>
  <c r="F4192" i="2"/>
  <c r="A4192" i="2"/>
  <c r="I4191" i="2"/>
  <c r="G4191" i="2"/>
  <c r="F4191" i="2"/>
  <c r="A4191" i="2"/>
  <c r="I4190" i="2"/>
  <c r="G4190" i="2"/>
  <c r="F4190" i="2"/>
  <c r="A4190" i="2"/>
  <c r="I4189" i="2"/>
  <c r="G4189" i="2"/>
  <c r="F4189" i="2"/>
  <c r="A4189" i="2"/>
  <c r="I4188" i="2"/>
  <c r="G4188" i="2"/>
  <c r="F4188" i="2"/>
  <c r="A4188" i="2"/>
  <c r="G4187" i="2"/>
  <c r="F4187" i="2"/>
  <c r="A4187" i="2"/>
  <c r="G4186" i="2"/>
  <c r="F4186" i="2"/>
  <c r="A4186" i="2"/>
  <c r="G4185" i="2"/>
  <c r="F4185" i="2"/>
  <c r="A4185" i="2"/>
  <c r="G4184" i="2"/>
  <c r="F4184" i="2"/>
  <c r="A4184" i="2"/>
  <c r="G4183" i="2"/>
  <c r="F4183" i="2"/>
  <c r="A4183" i="2"/>
  <c r="G4182" i="2"/>
  <c r="F4182" i="2"/>
  <c r="A4182" i="2"/>
  <c r="I4181" i="2"/>
  <c r="H4181" i="2"/>
  <c r="G4181" i="2"/>
  <c r="F4181" i="2"/>
  <c r="A4181" i="2"/>
  <c r="I4180" i="2"/>
  <c r="H4180" i="2"/>
  <c r="G4180" i="2"/>
  <c r="F4180" i="2"/>
  <c r="A4180" i="2"/>
  <c r="I4179" i="2"/>
  <c r="H4179" i="2"/>
  <c r="G4179" i="2"/>
  <c r="F4179" i="2"/>
  <c r="A4179" i="2"/>
  <c r="I4178" i="2"/>
  <c r="H4178" i="2"/>
  <c r="G4178" i="2"/>
  <c r="F4178" i="2"/>
  <c r="A4178" i="2"/>
  <c r="I4177" i="2"/>
  <c r="H4177" i="2"/>
  <c r="G4177" i="2"/>
  <c r="F4177" i="2"/>
  <c r="A4177" i="2"/>
  <c r="H4176" i="2"/>
  <c r="G4176" i="2"/>
  <c r="F4176" i="2"/>
  <c r="A4176" i="2"/>
  <c r="H4175" i="2"/>
  <c r="G4175" i="2"/>
  <c r="F4175" i="2"/>
  <c r="A4175" i="2"/>
  <c r="H4174" i="2"/>
  <c r="G4174" i="2"/>
  <c r="F4174" i="2"/>
  <c r="A4174" i="2"/>
  <c r="H4173" i="2"/>
  <c r="G4173" i="2"/>
  <c r="F4173" i="2"/>
  <c r="A4173" i="2"/>
  <c r="H4172" i="2"/>
  <c r="G4172" i="2"/>
  <c r="F4172" i="2"/>
  <c r="A4172" i="2"/>
  <c r="H4171" i="2"/>
  <c r="G4171" i="2"/>
  <c r="F4171" i="2"/>
  <c r="A4171" i="2"/>
  <c r="I4170" i="2"/>
  <c r="H4170" i="2"/>
  <c r="G4170" i="2"/>
  <c r="F4170" i="2"/>
  <c r="A4170" i="2"/>
  <c r="I4169" i="2"/>
  <c r="H4169" i="2"/>
  <c r="G4169" i="2"/>
  <c r="F4169" i="2"/>
  <c r="A4169" i="2"/>
  <c r="I4168" i="2"/>
  <c r="H4168" i="2"/>
  <c r="G4168" i="2"/>
  <c r="F4168" i="2"/>
  <c r="A4168" i="2"/>
  <c r="I4167" i="2"/>
  <c r="H4167" i="2"/>
  <c r="G4167" i="2"/>
  <c r="F4167" i="2"/>
  <c r="A4167" i="2"/>
  <c r="I4166" i="2"/>
  <c r="H4166" i="2"/>
  <c r="G4166" i="2"/>
  <c r="F4166" i="2"/>
  <c r="A4166" i="2"/>
  <c r="H4165" i="2"/>
  <c r="G4165" i="2"/>
  <c r="F4165" i="2"/>
  <c r="A4165" i="2"/>
  <c r="H4164" i="2"/>
  <c r="G4164" i="2"/>
  <c r="F4164" i="2"/>
  <c r="A4164" i="2"/>
  <c r="H4163" i="2"/>
  <c r="G4163" i="2"/>
  <c r="F4163" i="2"/>
  <c r="A4163" i="2"/>
  <c r="H4162" i="2"/>
  <c r="G4162" i="2"/>
  <c r="F4162" i="2"/>
  <c r="A4162" i="2"/>
  <c r="H4161" i="2"/>
  <c r="G4161" i="2"/>
  <c r="F4161" i="2"/>
  <c r="A4161" i="2"/>
  <c r="H4160" i="2"/>
  <c r="G4160" i="2"/>
  <c r="F4160" i="2"/>
  <c r="A4160" i="2"/>
  <c r="I4159" i="2"/>
  <c r="G4159" i="2"/>
  <c r="F4159" i="2"/>
  <c r="A4159" i="2"/>
  <c r="I4158" i="2"/>
  <c r="G4158" i="2"/>
  <c r="F4158" i="2"/>
  <c r="A4158" i="2"/>
  <c r="I4157" i="2"/>
  <c r="G4157" i="2"/>
  <c r="F4157" i="2"/>
  <c r="A4157" i="2"/>
  <c r="I4156" i="2"/>
  <c r="G4156" i="2"/>
  <c r="F4156" i="2"/>
  <c r="A4156" i="2"/>
  <c r="I4155" i="2"/>
  <c r="G4155" i="2"/>
  <c r="F4155" i="2"/>
  <c r="A4155" i="2"/>
  <c r="G4154" i="2"/>
  <c r="F4154" i="2"/>
  <c r="A4154" i="2"/>
  <c r="G4153" i="2"/>
  <c r="F4153" i="2"/>
  <c r="A4153" i="2"/>
  <c r="G4152" i="2"/>
  <c r="F4152" i="2"/>
  <c r="A4152" i="2"/>
  <c r="G4151" i="2"/>
  <c r="F4151" i="2"/>
  <c r="A4151" i="2"/>
  <c r="G4150" i="2"/>
  <c r="F4150" i="2"/>
  <c r="A4150" i="2"/>
  <c r="G4149" i="2"/>
  <c r="F4149" i="2"/>
  <c r="A4149" i="2"/>
  <c r="I4148" i="2"/>
  <c r="G4148" i="2"/>
  <c r="F4148" i="2"/>
  <c r="A4148" i="2"/>
  <c r="I4147" i="2"/>
  <c r="G4147" i="2"/>
  <c r="F4147" i="2"/>
  <c r="A4147" i="2"/>
  <c r="I4146" i="2"/>
  <c r="G4146" i="2"/>
  <c r="F4146" i="2"/>
  <c r="A4146" i="2"/>
  <c r="I4145" i="2"/>
  <c r="G4145" i="2"/>
  <c r="F4145" i="2"/>
  <c r="A4145" i="2"/>
  <c r="I4144" i="2"/>
  <c r="G4144" i="2"/>
  <c r="F4144" i="2"/>
  <c r="A4144" i="2"/>
  <c r="G4143" i="2"/>
  <c r="F4143" i="2"/>
  <c r="A4143" i="2"/>
  <c r="G4142" i="2"/>
  <c r="F4142" i="2"/>
  <c r="A4142" i="2"/>
  <c r="G4141" i="2"/>
  <c r="F4141" i="2"/>
  <c r="A4141" i="2"/>
  <c r="G4140" i="2"/>
  <c r="F4140" i="2"/>
  <c r="A4140" i="2"/>
  <c r="G4139" i="2"/>
  <c r="F4139" i="2"/>
  <c r="A4139" i="2"/>
  <c r="G4138" i="2"/>
  <c r="F4138" i="2"/>
  <c r="A4138" i="2"/>
  <c r="I4137" i="2"/>
  <c r="G4137" i="2"/>
  <c r="F4137" i="2"/>
  <c r="A4137" i="2"/>
  <c r="I4136" i="2"/>
  <c r="G4136" i="2"/>
  <c r="F4136" i="2"/>
  <c r="A4136" i="2"/>
  <c r="I4135" i="2"/>
  <c r="G4135" i="2"/>
  <c r="F4135" i="2"/>
  <c r="A4135" i="2"/>
  <c r="I4134" i="2"/>
  <c r="G4134" i="2"/>
  <c r="F4134" i="2"/>
  <c r="A4134" i="2"/>
  <c r="I4133" i="2"/>
  <c r="G4133" i="2"/>
  <c r="F4133" i="2"/>
  <c r="A4133" i="2"/>
  <c r="G4132" i="2"/>
  <c r="F4132" i="2"/>
  <c r="A4132" i="2"/>
  <c r="G4131" i="2"/>
  <c r="F4131" i="2"/>
  <c r="A4131" i="2"/>
  <c r="G4130" i="2"/>
  <c r="F4130" i="2"/>
  <c r="A4130" i="2"/>
  <c r="G4129" i="2"/>
  <c r="F4129" i="2"/>
  <c r="A4129" i="2"/>
  <c r="G4128" i="2"/>
  <c r="F4128" i="2"/>
  <c r="A4128" i="2"/>
  <c r="G4127" i="2"/>
  <c r="F4127" i="2"/>
  <c r="A4127" i="2"/>
  <c r="I4126" i="2"/>
  <c r="G4126" i="2"/>
  <c r="F4126" i="2"/>
  <c r="A4126" i="2"/>
  <c r="I4125" i="2"/>
  <c r="G4125" i="2"/>
  <c r="F4125" i="2"/>
  <c r="A4125" i="2"/>
  <c r="I4124" i="2"/>
  <c r="G4124" i="2"/>
  <c r="F4124" i="2"/>
  <c r="A4124" i="2"/>
  <c r="I4123" i="2"/>
  <c r="G4123" i="2"/>
  <c r="F4123" i="2"/>
  <c r="A4123" i="2"/>
  <c r="I4122" i="2"/>
  <c r="G4122" i="2"/>
  <c r="F4122" i="2"/>
  <c r="A4122" i="2"/>
  <c r="H4121" i="2"/>
  <c r="G4121" i="2"/>
  <c r="F4121" i="2"/>
  <c r="A4121" i="2"/>
  <c r="H4120" i="2"/>
  <c r="G4120" i="2"/>
  <c r="F4120" i="2"/>
  <c r="A4120" i="2"/>
  <c r="H4119" i="2"/>
  <c r="G4119" i="2"/>
  <c r="F4119" i="2"/>
  <c r="A4119" i="2"/>
  <c r="H4118" i="2"/>
  <c r="G4118" i="2"/>
  <c r="F4118" i="2"/>
  <c r="A4118" i="2"/>
  <c r="H4117" i="2"/>
  <c r="G4117" i="2"/>
  <c r="F4117" i="2"/>
  <c r="A4117" i="2"/>
  <c r="H4116" i="2"/>
  <c r="G4116" i="2"/>
  <c r="F4116" i="2"/>
  <c r="A4116" i="2"/>
  <c r="I4115" i="2"/>
  <c r="H4115" i="2"/>
  <c r="G4115" i="2"/>
  <c r="F4115" i="2"/>
  <c r="A4115" i="2"/>
  <c r="I4114" i="2"/>
  <c r="H4114" i="2"/>
  <c r="G4114" i="2"/>
  <c r="F4114" i="2"/>
  <c r="A4114" i="2"/>
  <c r="I4113" i="2"/>
  <c r="H4113" i="2"/>
  <c r="G4113" i="2"/>
  <c r="F4113" i="2"/>
  <c r="A4113" i="2"/>
  <c r="I4112" i="2"/>
  <c r="H4112" i="2"/>
  <c r="G4112" i="2"/>
  <c r="F4112" i="2"/>
  <c r="A4112" i="2"/>
  <c r="I4111" i="2"/>
  <c r="H4111" i="2"/>
  <c r="G4111" i="2"/>
  <c r="F4111" i="2"/>
  <c r="A4111" i="2"/>
  <c r="H4110" i="2"/>
  <c r="G4110" i="2"/>
  <c r="F4110" i="2"/>
  <c r="A4110" i="2"/>
  <c r="H4109" i="2"/>
  <c r="G4109" i="2"/>
  <c r="F4109" i="2"/>
  <c r="A4109" i="2"/>
  <c r="H4108" i="2"/>
  <c r="G4108" i="2"/>
  <c r="F4108" i="2"/>
  <c r="A4108" i="2"/>
  <c r="H4107" i="2"/>
  <c r="G4107" i="2"/>
  <c r="F4107" i="2"/>
  <c r="A4107" i="2"/>
  <c r="H4106" i="2"/>
  <c r="G4106" i="2"/>
  <c r="F4106" i="2"/>
  <c r="A4106" i="2"/>
  <c r="H4105" i="2"/>
  <c r="G4105" i="2"/>
  <c r="F4105" i="2"/>
  <c r="A4105" i="2"/>
  <c r="I4104" i="2"/>
  <c r="G4104" i="2"/>
  <c r="F4104" i="2"/>
  <c r="A4104" i="2"/>
  <c r="I4103" i="2"/>
  <c r="G4103" i="2"/>
  <c r="F4103" i="2"/>
  <c r="A4103" i="2"/>
  <c r="I4102" i="2"/>
  <c r="G4102" i="2"/>
  <c r="F4102" i="2"/>
  <c r="A4102" i="2"/>
  <c r="I4101" i="2"/>
  <c r="G4101" i="2"/>
  <c r="F4101" i="2"/>
  <c r="A4101" i="2"/>
  <c r="I4100" i="2"/>
  <c r="G4100" i="2"/>
  <c r="F4100" i="2"/>
  <c r="A4100" i="2"/>
  <c r="G4099" i="2"/>
  <c r="F4099" i="2"/>
  <c r="A4099" i="2"/>
  <c r="G4098" i="2"/>
  <c r="F4098" i="2"/>
  <c r="A4098" i="2"/>
  <c r="G4097" i="2"/>
  <c r="F4097" i="2"/>
  <c r="A4097" i="2"/>
  <c r="G4096" i="2"/>
  <c r="F4096" i="2"/>
  <c r="A4096" i="2"/>
  <c r="G4095" i="2"/>
  <c r="F4095" i="2"/>
  <c r="A4095" i="2"/>
  <c r="G4094" i="2"/>
  <c r="F4094" i="2"/>
  <c r="A4094" i="2"/>
  <c r="I4093" i="2"/>
  <c r="G4093" i="2"/>
  <c r="F4093" i="2"/>
  <c r="A4093" i="2"/>
  <c r="I4092" i="2"/>
  <c r="G4092" i="2"/>
  <c r="F4092" i="2"/>
  <c r="A4092" i="2"/>
  <c r="I4091" i="2"/>
  <c r="G4091" i="2"/>
  <c r="F4091" i="2"/>
  <c r="A4091" i="2"/>
  <c r="I4090" i="2"/>
  <c r="G4090" i="2"/>
  <c r="F4090" i="2"/>
  <c r="A4090" i="2"/>
  <c r="I4089" i="2"/>
  <c r="G4089" i="2"/>
  <c r="F4089" i="2"/>
  <c r="A4089" i="2"/>
  <c r="G4088" i="2"/>
  <c r="F4088" i="2"/>
  <c r="A4088" i="2"/>
  <c r="G4087" i="2"/>
  <c r="F4087" i="2"/>
  <c r="A4087" i="2"/>
  <c r="G4086" i="2"/>
  <c r="F4086" i="2"/>
  <c r="A4086" i="2"/>
  <c r="G4085" i="2"/>
  <c r="F4085" i="2"/>
  <c r="A4085" i="2"/>
  <c r="G4084" i="2"/>
  <c r="F4084" i="2"/>
  <c r="A4084" i="2"/>
  <c r="G4083" i="2"/>
  <c r="F4083" i="2"/>
  <c r="A4083" i="2"/>
  <c r="I4082" i="2"/>
  <c r="H4082" i="2"/>
  <c r="G4082" i="2"/>
  <c r="F4082" i="2"/>
  <c r="A4082" i="2"/>
  <c r="I4081" i="2"/>
  <c r="H4081" i="2"/>
  <c r="G4081" i="2"/>
  <c r="F4081" i="2"/>
  <c r="A4081" i="2"/>
  <c r="I4080" i="2"/>
  <c r="H4080" i="2"/>
  <c r="G4080" i="2"/>
  <c r="F4080" i="2"/>
  <c r="A4080" i="2"/>
  <c r="I4079" i="2"/>
  <c r="H4079" i="2"/>
  <c r="G4079" i="2"/>
  <c r="F4079" i="2"/>
  <c r="A4079" i="2"/>
  <c r="I4078" i="2"/>
  <c r="H4078" i="2"/>
  <c r="G4078" i="2"/>
  <c r="F4078" i="2"/>
  <c r="A4078" i="2"/>
  <c r="H4077" i="2"/>
  <c r="G4077" i="2"/>
  <c r="F4077" i="2"/>
  <c r="A4077" i="2"/>
  <c r="H4076" i="2"/>
  <c r="G4076" i="2"/>
  <c r="F4076" i="2"/>
  <c r="A4076" i="2"/>
  <c r="H4075" i="2"/>
  <c r="G4075" i="2"/>
  <c r="F4075" i="2"/>
  <c r="A4075" i="2"/>
  <c r="H4074" i="2"/>
  <c r="G4074" i="2"/>
  <c r="F4074" i="2"/>
  <c r="A4074" i="2"/>
  <c r="H4073" i="2"/>
  <c r="G4073" i="2"/>
  <c r="F4073" i="2"/>
  <c r="A4073" i="2"/>
  <c r="H4072" i="2"/>
  <c r="G4072" i="2"/>
  <c r="F4072" i="2"/>
  <c r="A4072" i="2"/>
  <c r="I4071" i="2"/>
  <c r="H4071" i="2"/>
  <c r="G4071" i="2"/>
  <c r="F4071" i="2"/>
  <c r="A4071" i="2"/>
  <c r="I4070" i="2"/>
  <c r="H4070" i="2"/>
  <c r="G4070" i="2"/>
  <c r="F4070" i="2"/>
  <c r="A4070" i="2"/>
  <c r="I4069" i="2"/>
  <c r="H4069" i="2"/>
  <c r="G4069" i="2"/>
  <c r="F4069" i="2"/>
  <c r="A4069" i="2"/>
  <c r="I4068" i="2"/>
  <c r="H4068" i="2"/>
  <c r="G4068" i="2"/>
  <c r="F4068" i="2"/>
  <c r="A4068" i="2"/>
  <c r="I4067" i="2"/>
  <c r="H4067" i="2"/>
  <c r="G4067" i="2"/>
  <c r="F4067" i="2"/>
  <c r="A4067" i="2"/>
  <c r="H4066" i="2"/>
  <c r="G4066" i="2"/>
  <c r="F4066" i="2"/>
  <c r="A4066" i="2"/>
  <c r="H4065" i="2"/>
  <c r="G4065" i="2"/>
  <c r="F4065" i="2"/>
  <c r="A4065" i="2"/>
  <c r="H4064" i="2"/>
  <c r="G4064" i="2"/>
  <c r="F4064" i="2"/>
  <c r="A4064" i="2"/>
  <c r="H4063" i="2"/>
  <c r="G4063" i="2"/>
  <c r="F4063" i="2"/>
  <c r="A4063" i="2"/>
  <c r="H4062" i="2"/>
  <c r="G4062" i="2"/>
  <c r="F4062" i="2"/>
  <c r="A4062" i="2"/>
  <c r="H4061" i="2"/>
  <c r="G4061" i="2"/>
  <c r="F4061" i="2"/>
  <c r="A4061" i="2"/>
  <c r="I4060" i="2"/>
  <c r="G4060" i="2"/>
  <c r="F4060" i="2"/>
  <c r="A4060" i="2"/>
  <c r="I4059" i="2"/>
  <c r="G4059" i="2"/>
  <c r="F4059" i="2"/>
  <c r="A4059" i="2"/>
  <c r="I4058" i="2"/>
  <c r="G4058" i="2"/>
  <c r="F4058" i="2"/>
  <c r="A4058" i="2"/>
  <c r="I4057" i="2"/>
  <c r="G4057" i="2"/>
  <c r="F4057" i="2"/>
  <c r="A4057" i="2"/>
  <c r="I4056" i="2"/>
  <c r="G4056" i="2"/>
  <c r="F4056" i="2"/>
  <c r="A4056" i="2"/>
  <c r="G4055" i="2"/>
  <c r="F4055" i="2"/>
  <c r="A4055" i="2"/>
  <c r="G4054" i="2"/>
  <c r="F4054" i="2"/>
  <c r="A4054" i="2"/>
  <c r="G4053" i="2"/>
  <c r="F4053" i="2"/>
  <c r="A4053" i="2"/>
  <c r="G4052" i="2"/>
  <c r="F4052" i="2"/>
  <c r="A4052" i="2"/>
  <c r="G4051" i="2"/>
  <c r="F4051" i="2"/>
  <c r="A4051" i="2"/>
  <c r="G4050" i="2"/>
  <c r="F4050" i="2"/>
  <c r="A4050" i="2"/>
  <c r="I4049" i="2"/>
  <c r="G4049" i="2"/>
  <c r="F4049" i="2"/>
  <c r="A4049" i="2"/>
  <c r="I4048" i="2"/>
  <c r="G4048" i="2"/>
  <c r="F4048" i="2"/>
  <c r="A4048" i="2"/>
  <c r="I4047" i="2"/>
  <c r="G4047" i="2"/>
  <c r="F4047" i="2"/>
  <c r="A4047" i="2"/>
  <c r="I4046" i="2"/>
  <c r="G4046" i="2"/>
  <c r="F4046" i="2"/>
  <c r="A4046" i="2"/>
  <c r="I4045" i="2"/>
  <c r="G4045" i="2"/>
  <c r="F4045" i="2"/>
  <c r="A4045" i="2"/>
  <c r="G4044" i="2"/>
  <c r="F4044" i="2"/>
  <c r="A4044" i="2"/>
  <c r="G4043" i="2"/>
  <c r="F4043" i="2"/>
  <c r="A4043" i="2"/>
  <c r="G4042" i="2"/>
  <c r="F4042" i="2"/>
  <c r="A4042" i="2"/>
  <c r="G4041" i="2"/>
  <c r="F4041" i="2"/>
  <c r="A4041" i="2"/>
  <c r="G4040" i="2"/>
  <c r="F4040" i="2"/>
  <c r="A4040" i="2"/>
  <c r="G4039" i="2"/>
  <c r="F4039" i="2"/>
  <c r="A4039" i="2"/>
  <c r="I4038" i="2"/>
  <c r="G4038" i="2"/>
  <c r="F4038" i="2"/>
  <c r="A4038" i="2"/>
  <c r="I4037" i="2"/>
  <c r="G4037" i="2"/>
  <c r="F4037" i="2"/>
  <c r="A4037" i="2"/>
  <c r="I4036" i="2"/>
  <c r="G4036" i="2"/>
  <c r="F4036" i="2"/>
  <c r="A4036" i="2"/>
  <c r="I4035" i="2"/>
  <c r="G4035" i="2"/>
  <c r="F4035" i="2"/>
  <c r="A4035" i="2"/>
  <c r="I4034" i="2"/>
  <c r="G4034" i="2"/>
  <c r="F4034" i="2"/>
  <c r="A4034" i="2"/>
  <c r="G4033" i="2"/>
  <c r="F4033" i="2"/>
  <c r="A4033" i="2"/>
  <c r="G4032" i="2"/>
  <c r="F4032" i="2"/>
  <c r="A4032" i="2"/>
  <c r="G4031" i="2"/>
  <c r="F4031" i="2"/>
  <c r="A4031" i="2"/>
  <c r="G4030" i="2"/>
  <c r="F4030" i="2"/>
  <c r="A4030" i="2"/>
  <c r="G4029" i="2"/>
  <c r="F4029" i="2"/>
  <c r="A4029" i="2"/>
  <c r="G4028" i="2"/>
  <c r="F4028" i="2"/>
  <c r="A4028" i="2"/>
  <c r="I4027" i="2"/>
  <c r="G4027" i="2"/>
  <c r="F4027" i="2"/>
  <c r="A4027" i="2"/>
  <c r="I4026" i="2"/>
  <c r="G4026" i="2"/>
  <c r="F4026" i="2"/>
  <c r="A4026" i="2"/>
  <c r="I4025" i="2"/>
  <c r="G4025" i="2"/>
  <c r="F4025" i="2"/>
  <c r="A4025" i="2"/>
  <c r="I4024" i="2"/>
  <c r="G4024" i="2"/>
  <c r="F4024" i="2"/>
  <c r="A4024" i="2"/>
  <c r="I4023" i="2"/>
  <c r="G4023" i="2"/>
  <c r="F4023" i="2"/>
  <c r="A4023" i="2"/>
  <c r="H4022" i="2"/>
  <c r="G4022" i="2"/>
  <c r="F4022" i="2"/>
  <c r="A4022" i="2"/>
  <c r="H4021" i="2"/>
  <c r="G4021" i="2"/>
  <c r="F4021" i="2"/>
  <c r="A4021" i="2"/>
  <c r="H4020" i="2"/>
  <c r="G4020" i="2"/>
  <c r="F4020" i="2"/>
  <c r="A4020" i="2"/>
  <c r="H4019" i="2"/>
  <c r="G4019" i="2"/>
  <c r="F4019" i="2"/>
  <c r="A4019" i="2"/>
  <c r="H4018" i="2"/>
  <c r="G4018" i="2"/>
  <c r="F4018" i="2"/>
  <c r="A4018" i="2"/>
  <c r="H4017" i="2"/>
  <c r="G4017" i="2"/>
  <c r="F4017" i="2"/>
  <c r="A4017" i="2"/>
  <c r="I4016" i="2"/>
  <c r="H4016" i="2"/>
  <c r="G4016" i="2"/>
  <c r="F4016" i="2"/>
  <c r="A4016" i="2"/>
  <c r="I4015" i="2"/>
  <c r="H4015" i="2"/>
  <c r="G4015" i="2"/>
  <c r="F4015" i="2"/>
  <c r="A4015" i="2"/>
  <c r="I4014" i="2"/>
  <c r="H4014" i="2"/>
  <c r="G4014" i="2"/>
  <c r="F4014" i="2"/>
  <c r="A4014" i="2"/>
  <c r="I4013" i="2"/>
  <c r="H4013" i="2"/>
  <c r="G4013" i="2"/>
  <c r="F4013" i="2"/>
  <c r="A4013" i="2"/>
  <c r="I4012" i="2"/>
  <c r="H4012" i="2"/>
  <c r="G4012" i="2"/>
  <c r="F4012" i="2"/>
  <c r="A4012" i="2"/>
  <c r="H4011" i="2"/>
  <c r="G4011" i="2"/>
  <c r="F4011" i="2"/>
  <c r="A4011" i="2"/>
  <c r="H4010" i="2"/>
  <c r="G4010" i="2"/>
  <c r="F4010" i="2"/>
  <c r="A4010" i="2"/>
  <c r="H4009" i="2"/>
  <c r="G4009" i="2"/>
  <c r="F4009" i="2"/>
  <c r="A4009" i="2"/>
  <c r="H4008" i="2"/>
  <c r="G4008" i="2"/>
  <c r="F4008" i="2"/>
  <c r="A4008" i="2"/>
  <c r="H4007" i="2"/>
  <c r="G4007" i="2"/>
  <c r="F4007" i="2"/>
  <c r="A4007" i="2"/>
  <c r="H4006" i="2"/>
  <c r="G4006" i="2"/>
  <c r="F4006" i="2"/>
  <c r="A4006" i="2"/>
  <c r="I4005" i="2"/>
  <c r="G4005" i="2"/>
  <c r="F4005" i="2"/>
  <c r="A4005" i="2"/>
  <c r="I4004" i="2"/>
  <c r="G4004" i="2"/>
  <c r="F4004" i="2"/>
  <c r="A4004" i="2"/>
  <c r="I4003" i="2"/>
  <c r="G4003" i="2"/>
  <c r="F4003" i="2"/>
  <c r="A4003" i="2"/>
  <c r="I4002" i="2"/>
  <c r="G4002" i="2"/>
  <c r="F4002" i="2"/>
  <c r="A4002" i="2"/>
  <c r="I4001" i="2"/>
  <c r="G4001" i="2"/>
  <c r="F4001" i="2"/>
  <c r="A4001" i="2"/>
  <c r="G4000" i="2"/>
  <c r="F4000" i="2"/>
  <c r="A4000" i="2"/>
  <c r="G3999" i="2"/>
  <c r="F3999" i="2"/>
  <c r="A3999" i="2"/>
  <c r="G3998" i="2"/>
  <c r="F3998" i="2"/>
  <c r="A3998" i="2"/>
  <c r="G3997" i="2"/>
  <c r="F3997" i="2"/>
  <c r="A3997" i="2"/>
  <c r="G3996" i="2"/>
  <c r="F3996" i="2"/>
  <c r="A3996" i="2"/>
  <c r="G3995" i="2"/>
  <c r="F3995" i="2"/>
  <c r="A3995" i="2"/>
  <c r="I3994" i="2"/>
  <c r="G3994" i="2"/>
  <c r="F3994" i="2"/>
  <c r="A3994" i="2"/>
  <c r="I3993" i="2"/>
  <c r="G3993" i="2"/>
  <c r="F3993" i="2"/>
  <c r="A3993" i="2"/>
  <c r="I3992" i="2"/>
  <c r="G3992" i="2"/>
  <c r="F3992" i="2"/>
  <c r="A3992" i="2"/>
  <c r="I3991" i="2"/>
  <c r="G3991" i="2"/>
  <c r="F3991" i="2"/>
  <c r="A3991" i="2"/>
  <c r="I3990" i="2"/>
  <c r="G3990" i="2"/>
  <c r="F3990" i="2"/>
  <c r="A3990" i="2"/>
  <c r="G3989" i="2"/>
  <c r="F3989" i="2"/>
  <c r="A3989" i="2"/>
  <c r="G3988" i="2"/>
  <c r="F3988" i="2"/>
  <c r="A3988" i="2"/>
  <c r="G3987" i="2"/>
  <c r="F3987" i="2"/>
  <c r="A3987" i="2"/>
  <c r="G3986" i="2"/>
  <c r="F3986" i="2"/>
  <c r="A3986" i="2"/>
  <c r="G3985" i="2"/>
  <c r="F3985" i="2"/>
  <c r="A3985" i="2"/>
  <c r="G3984" i="2"/>
  <c r="F3984" i="2"/>
  <c r="A3984" i="2"/>
  <c r="I3983" i="2"/>
  <c r="H3983" i="2"/>
  <c r="G3983" i="2"/>
  <c r="F3983" i="2"/>
  <c r="A3983" i="2"/>
  <c r="I3982" i="2"/>
  <c r="H3982" i="2"/>
  <c r="G3982" i="2"/>
  <c r="F3982" i="2"/>
  <c r="A3982" i="2"/>
  <c r="I3981" i="2"/>
  <c r="H3981" i="2"/>
  <c r="G3981" i="2"/>
  <c r="F3981" i="2"/>
  <c r="A3981" i="2"/>
  <c r="I3980" i="2"/>
  <c r="H3980" i="2"/>
  <c r="G3980" i="2"/>
  <c r="F3980" i="2"/>
  <c r="A3980" i="2"/>
  <c r="I3979" i="2"/>
  <c r="H3979" i="2"/>
  <c r="G3979" i="2"/>
  <c r="F3979" i="2"/>
  <c r="A3979" i="2"/>
  <c r="H3978" i="2"/>
  <c r="G3978" i="2"/>
  <c r="F3978" i="2"/>
  <c r="A3978" i="2"/>
  <c r="H3977" i="2"/>
  <c r="G3977" i="2"/>
  <c r="F3977" i="2"/>
  <c r="A3977" i="2"/>
  <c r="H3976" i="2"/>
  <c r="G3976" i="2"/>
  <c r="F3976" i="2"/>
  <c r="A3976" i="2"/>
  <c r="H3975" i="2"/>
  <c r="G3975" i="2"/>
  <c r="F3975" i="2"/>
  <c r="A3975" i="2"/>
  <c r="H3974" i="2"/>
  <c r="G3974" i="2"/>
  <c r="F3974" i="2"/>
  <c r="A3974" i="2"/>
  <c r="H3973" i="2"/>
  <c r="G3973" i="2"/>
  <c r="F3973" i="2"/>
  <c r="A3973" i="2"/>
  <c r="I3972" i="2"/>
  <c r="H3972" i="2"/>
  <c r="G3972" i="2"/>
  <c r="F3972" i="2"/>
  <c r="A3972" i="2"/>
  <c r="I3971" i="2"/>
  <c r="H3971" i="2"/>
  <c r="G3971" i="2"/>
  <c r="F3971" i="2"/>
  <c r="A3971" i="2"/>
  <c r="I3970" i="2"/>
  <c r="H3970" i="2"/>
  <c r="G3970" i="2"/>
  <c r="F3970" i="2"/>
  <c r="A3970" i="2"/>
  <c r="I3969" i="2"/>
  <c r="H3969" i="2"/>
  <c r="G3969" i="2"/>
  <c r="F3969" i="2"/>
  <c r="A3969" i="2"/>
  <c r="I3968" i="2"/>
  <c r="H3968" i="2"/>
  <c r="G3968" i="2"/>
  <c r="F3968" i="2"/>
  <c r="A3968" i="2"/>
  <c r="H3967" i="2"/>
  <c r="G3967" i="2"/>
  <c r="F3967" i="2"/>
  <c r="A3967" i="2"/>
  <c r="H3966" i="2"/>
  <c r="G3966" i="2"/>
  <c r="F3966" i="2"/>
  <c r="A3966" i="2"/>
  <c r="H3965" i="2"/>
  <c r="G3965" i="2"/>
  <c r="F3965" i="2"/>
  <c r="A3965" i="2"/>
  <c r="H3964" i="2"/>
  <c r="G3964" i="2"/>
  <c r="F3964" i="2"/>
  <c r="A3964" i="2"/>
  <c r="H3963" i="2"/>
  <c r="G3963" i="2"/>
  <c r="F3963" i="2"/>
  <c r="A3963" i="2"/>
  <c r="H3962" i="2"/>
  <c r="G3962" i="2"/>
  <c r="F3962" i="2"/>
  <c r="A3962" i="2"/>
  <c r="I3961" i="2"/>
  <c r="G3961" i="2"/>
  <c r="F3961" i="2"/>
  <c r="A3961" i="2"/>
  <c r="I3960" i="2"/>
  <c r="G3960" i="2"/>
  <c r="F3960" i="2"/>
  <c r="A3960" i="2"/>
  <c r="I3959" i="2"/>
  <c r="G3959" i="2"/>
  <c r="F3959" i="2"/>
  <c r="A3959" i="2"/>
  <c r="I3958" i="2"/>
  <c r="G3958" i="2"/>
  <c r="F3958" i="2"/>
  <c r="A3958" i="2"/>
  <c r="I3957" i="2"/>
  <c r="G3957" i="2"/>
  <c r="F3957" i="2"/>
  <c r="A3957" i="2"/>
  <c r="G3956" i="2"/>
  <c r="F3956" i="2"/>
  <c r="A3956" i="2"/>
  <c r="G3955" i="2"/>
  <c r="F3955" i="2"/>
  <c r="A3955" i="2"/>
  <c r="G3954" i="2"/>
  <c r="F3954" i="2"/>
  <c r="A3954" i="2"/>
  <c r="G3953" i="2"/>
  <c r="F3953" i="2"/>
  <c r="A3953" i="2"/>
  <c r="G3952" i="2"/>
  <c r="F3952" i="2"/>
  <c r="A3952" i="2"/>
  <c r="G3951" i="2"/>
  <c r="F3951" i="2"/>
  <c r="A3951" i="2"/>
  <c r="I3950" i="2"/>
  <c r="G3950" i="2"/>
  <c r="F3950" i="2"/>
  <c r="A3950" i="2"/>
  <c r="I3949" i="2"/>
  <c r="G3949" i="2"/>
  <c r="F3949" i="2"/>
  <c r="A3949" i="2"/>
  <c r="I3948" i="2"/>
  <c r="G3948" i="2"/>
  <c r="F3948" i="2"/>
  <c r="A3948" i="2"/>
  <c r="I3947" i="2"/>
  <c r="G3947" i="2"/>
  <c r="F3947" i="2"/>
  <c r="A3947" i="2"/>
  <c r="I3946" i="2"/>
  <c r="G3946" i="2"/>
  <c r="F3946" i="2"/>
  <c r="A3946" i="2"/>
  <c r="G3945" i="2"/>
  <c r="F3945" i="2"/>
  <c r="A3945" i="2"/>
  <c r="G3944" i="2"/>
  <c r="F3944" i="2"/>
  <c r="A3944" i="2"/>
  <c r="G3943" i="2"/>
  <c r="F3943" i="2"/>
  <c r="A3943" i="2"/>
  <c r="G3942" i="2"/>
  <c r="F3942" i="2"/>
  <c r="A3942" i="2"/>
  <c r="G3941" i="2"/>
  <c r="F3941" i="2"/>
  <c r="A3941" i="2"/>
  <c r="G3940" i="2"/>
  <c r="F3940" i="2"/>
  <c r="A3940" i="2"/>
  <c r="I3939" i="2"/>
  <c r="G3939" i="2"/>
  <c r="F3939" i="2"/>
  <c r="A3939" i="2"/>
  <c r="I3938" i="2"/>
  <c r="G3938" i="2"/>
  <c r="F3938" i="2"/>
  <c r="A3938" i="2"/>
  <c r="I3937" i="2"/>
  <c r="G3937" i="2"/>
  <c r="F3937" i="2"/>
  <c r="A3937" i="2"/>
  <c r="I3936" i="2"/>
  <c r="G3936" i="2"/>
  <c r="F3936" i="2"/>
  <c r="A3936" i="2"/>
  <c r="I3935" i="2"/>
  <c r="G3935" i="2"/>
  <c r="F3935" i="2"/>
  <c r="A3935" i="2"/>
  <c r="G3934" i="2"/>
  <c r="F3934" i="2"/>
  <c r="A3934" i="2"/>
  <c r="G3933" i="2"/>
  <c r="F3933" i="2"/>
  <c r="A3933" i="2"/>
  <c r="G3932" i="2"/>
  <c r="F3932" i="2"/>
  <c r="A3932" i="2"/>
  <c r="G3931" i="2"/>
  <c r="F3931" i="2"/>
  <c r="A3931" i="2"/>
  <c r="G3930" i="2"/>
  <c r="F3930" i="2"/>
  <c r="A3930" i="2"/>
  <c r="G3929" i="2"/>
  <c r="F3929" i="2"/>
  <c r="A3929" i="2"/>
  <c r="I3928" i="2"/>
  <c r="G3928" i="2"/>
  <c r="F3928" i="2"/>
  <c r="A3928" i="2"/>
  <c r="I3927" i="2"/>
  <c r="G3927" i="2"/>
  <c r="F3927" i="2"/>
  <c r="A3927" i="2"/>
  <c r="I3926" i="2"/>
  <c r="G3926" i="2"/>
  <c r="F3926" i="2"/>
  <c r="A3926" i="2"/>
  <c r="I3925" i="2"/>
  <c r="G3925" i="2"/>
  <c r="F3925" i="2"/>
  <c r="A3925" i="2"/>
  <c r="I3924" i="2"/>
  <c r="G3924" i="2"/>
  <c r="F3924" i="2"/>
  <c r="A3924" i="2"/>
  <c r="H3923" i="2"/>
  <c r="G3923" i="2"/>
  <c r="F3923" i="2"/>
  <c r="A3923" i="2"/>
  <c r="H3922" i="2"/>
  <c r="G3922" i="2"/>
  <c r="F3922" i="2"/>
  <c r="A3922" i="2"/>
  <c r="H3921" i="2"/>
  <c r="G3921" i="2"/>
  <c r="F3921" i="2"/>
  <c r="A3921" i="2"/>
  <c r="H3920" i="2"/>
  <c r="G3920" i="2"/>
  <c r="F3920" i="2"/>
  <c r="A3920" i="2"/>
  <c r="H3919" i="2"/>
  <c r="G3919" i="2"/>
  <c r="F3919" i="2"/>
  <c r="A3919" i="2"/>
  <c r="H3918" i="2"/>
  <c r="G3918" i="2"/>
  <c r="F3918" i="2"/>
  <c r="A3918" i="2"/>
  <c r="I3917" i="2"/>
  <c r="H3917" i="2"/>
  <c r="G3917" i="2"/>
  <c r="F3917" i="2"/>
  <c r="A3917" i="2"/>
  <c r="I3916" i="2"/>
  <c r="H3916" i="2"/>
  <c r="G3916" i="2"/>
  <c r="F3916" i="2"/>
  <c r="A3916" i="2"/>
  <c r="I3915" i="2"/>
  <c r="H3915" i="2"/>
  <c r="G3915" i="2"/>
  <c r="F3915" i="2"/>
  <c r="A3915" i="2"/>
  <c r="I3914" i="2"/>
  <c r="H3914" i="2"/>
  <c r="G3914" i="2"/>
  <c r="F3914" i="2"/>
  <c r="A3914" i="2"/>
  <c r="I3913" i="2"/>
  <c r="H3913" i="2"/>
  <c r="G3913" i="2"/>
  <c r="F3913" i="2"/>
  <c r="A3913" i="2"/>
  <c r="H3912" i="2"/>
  <c r="G3912" i="2"/>
  <c r="F3912" i="2"/>
  <c r="A3912" i="2"/>
  <c r="H3911" i="2"/>
  <c r="G3911" i="2"/>
  <c r="F3911" i="2"/>
  <c r="A3911" i="2"/>
  <c r="H3910" i="2"/>
  <c r="G3910" i="2"/>
  <c r="F3910" i="2"/>
  <c r="A3910" i="2"/>
  <c r="H3909" i="2"/>
  <c r="G3909" i="2"/>
  <c r="F3909" i="2"/>
  <c r="A3909" i="2"/>
  <c r="H3908" i="2"/>
  <c r="G3908" i="2"/>
  <c r="F3908" i="2"/>
  <c r="A3908" i="2"/>
  <c r="H3907" i="2"/>
  <c r="G3907" i="2"/>
  <c r="F3907" i="2"/>
  <c r="A3907" i="2"/>
  <c r="I3906" i="2"/>
  <c r="G3906" i="2"/>
  <c r="F3906" i="2"/>
  <c r="A3906" i="2"/>
  <c r="I3905" i="2"/>
  <c r="G3905" i="2"/>
  <c r="F3905" i="2"/>
  <c r="A3905" i="2"/>
  <c r="I3904" i="2"/>
  <c r="G3904" i="2"/>
  <c r="F3904" i="2"/>
  <c r="A3904" i="2"/>
  <c r="I3903" i="2"/>
  <c r="G3903" i="2"/>
  <c r="F3903" i="2"/>
  <c r="A3903" i="2"/>
  <c r="I3902" i="2"/>
  <c r="G3902" i="2"/>
  <c r="F3902" i="2"/>
  <c r="A3902" i="2"/>
  <c r="G3901" i="2"/>
  <c r="F3901" i="2"/>
  <c r="A3901" i="2"/>
  <c r="G3900" i="2"/>
  <c r="F3900" i="2"/>
  <c r="A3900" i="2"/>
  <c r="G3899" i="2"/>
  <c r="F3899" i="2"/>
  <c r="A3899" i="2"/>
  <c r="G3898" i="2"/>
  <c r="F3898" i="2"/>
  <c r="A3898" i="2"/>
  <c r="G3897" i="2"/>
  <c r="F3897" i="2"/>
  <c r="A3897" i="2"/>
  <c r="G3896" i="2"/>
  <c r="F3896" i="2"/>
  <c r="A3896" i="2"/>
  <c r="I3895" i="2"/>
  <c r="G3895" i="2"/>
  <c r="F3895" i="2"/>
  <c r="A3895" i="2"/>
  <c r="I3894" i="2"/>
  <c r="G3894" i="2"/>
  <c r="F3894" i="2"/>
  <c r="A3894" i="2"/>
  <c r="I3893" i="2"/>
  <c r="G3893" i="2"/>
  <c r="F3893" i="2"/>
  <c r="A3893" i="2"/>
  <c r="I3892" i="2"/>
  <c r="G3892" i="2"/>
  <c r="F3892" i="2"/>
  <c r="A3892" i="2"/>
  <c r="I3891" i="2"/>
  <c r="G3891" i="2"/>
  <c r="F3891" i="2"/>
  <c r="A3891" i="2"/>
  <c r="G3890" i="2"/>
  <c r="F3890" i="2"/>
  <c r="A3890" i="2"/>
  <c r="G3889" i="2"/>
  <c r="F3889" i="2"/>
  <c r="A3889" i="2"/>
  <c r="G3888" i="2"/>
  <c r="F3888" i="2"/>
  <c r="A3888" i="2"/>
  <c r="G3887" i="2"/>
  <c r="F3887" i="2"/>
  <c r="A3887" i="2"/>
  <c r="G3886" i="2"/>
  <c r="F3886" i="2"/>
  <c r="A3886" i="2"/>
  <c r="G3885" i="2"/>
  <c r="F3885" i="2"/>
  <c r="A3885" i="2"/>
  <c r="I3884" i="2"/>
  <c r="H3884" i="2"/>
  <c r="G3884" i="2"/>
  <c r="F3884" i="2"/>
  <c r="A3884" i="2"/>
  <c r="I3883" i="2"/>
  <c r="H3883" i="2"/>
  <c r="G3883" i="2"/>
  <c r="F3883" i="2"/>
  <c r="A3883" i="2"/>
  <c r="I3882" i="2"/>
  <c r="H3882" i="2"/>
  <c r="G3882" i="2"/>
  <c r="F3882" i="2"/>
  <c r="A3882" i="2"/>
  <c r="I3881" i="2"/>
  <c r="H3881" i="2"/>
  <c r="G3881" i="2"/>
  <c r="F3881" i="2"/>
  <c r="A3881" i="2"/>
  <c r="I3880" i="2"/>
  <c r="H3880" i="2"/>
  <c r="G3880" i="2"/>
  <c r="F3880" i="2"/>
  <c r="A3880" i="2"/>
  <c r="H3879" i="2"/>
  <c r="G3879" i="2"/>
  <c r="F3879" i="2"/>
  <c r="A3879" i="2"/>
  <c r="H3878" i="2"/>
  <c r="G3878" i="2"/>
  <c r="F3878" i="2"/>
  <c r="A3878" i="2"/>
  <c r="H3877" i="2"/>
  <c r="G3877" i="2"/>
  <c r="F3877" i="2"/>
  <c r="A3877" i="2"/>
  <c r="H3876" i="2"/>
  <c r="G3876" i="2"/>
  <c r="F3876" i="2"/>
  <c r="A3876" i="2"/>
  <c r="H3875" i="2"/>
  <c r="G3875" i="2"/>
  <c r="F3875" i="2"/>
  <c r="A3875" i="2"/>
  <c r="H3874" i="2"/>
  <c r="G3874" i="2"/>
  <c r="F3874" i="2"/>
  <c r="A3874" i="2"/>
  <c r="I3873" i="2"/>
  <c r="H3873" i="2"/>
  <c r="G3873" i="2"/>
  <c r="F3873" i="2"/>
  <c r="A3873" i="2"/>
  <c r="I3872" i="2"/>
  <c r="H3872" i="2"/>
  <c r="G3872" i="2"/>
  <c r="F3872" i="2"/>
  <c r="A3872" i="2"/>
  <c r="I3871" i="2"/>
  <c r="H3871" i="2"/>
  <c r="G3871" i="2"/>
  <c r="F3871" i="2"/>
  <c r="A3871" i="2"/>
  <c r="I3870" i="2"/>
  <c r="H3870" i="2"/>
  <c r="G3870" i="2"/>
  <c r="F3870" i="2"/>
  <c r="A3870" i="2"/>
  <c r="I3869" i="2"/>
  <c r="H3869" i="2"/>
  <c r="G3869" i="2"/>
  <c r="F3869" i="2"/>
  <c r="A3869" i="2"/>
  <c r="H3868" i="2"/>
  <c r="G3868" i="2"/>
  <c r="F3868" i="2"/>
  <c r="A3868" i="2"/>
  <c r="H3867" i="2"/>
  <c r="G3867" i="2"/>
  <c r="F3867" i="2"/>
  <c r="A3867" i="2"/>
  <c r="H3866" i="2"/>
  <c r="G3866" i="2"/>
  <c r="F3866" i="2"/>
  <c r="A3866" i="2"/>
  <c r="H3865" i="2"/>
  <c r="G3865" i="2"/>
  <c r="F3865" i="2"/>
  <c r="A3865" i="2"/>
  <c r="H3864" i="2"/>
  <c r="G3864" i="2"/>
  <c r="F3864" i="2"/>
  <c r="A3864" i="2"/>
  <c r="H3863" i="2"/>
  <c r="G3863" i="2"/>
  <c r="F3863" i="2"/>
  <c r="A3863" i="2"/>
  <c r="I3862" i="2"/>
  <c r="G3862" i="2"/>
  <c r="F3862" i="2"/>
  <c r="A3862" i="2"/>
  <c r="I3861" i="2"/>
  <c r="G3861" i="2"/>
  <c r="F3861" i="2"/>
  <c r="A3861" i="2"/>
  <c r="I3860" i="2"/>
  <c r="G3860" i="2"/>
  <c r="F3860" i="2"/>
  <c r="A3860" i="2"/>
  <c r="I3859" i="2"/>
  <c r="G3859" i="2"/>
  <c r="F3859" i="2"/>
  <c r="A3859" i="2"/>
  <c r="I3858" i="2"/>
  <c r="G3858" i="2"/>
  <c r="F3858" i="2"/>
  <c r="A3858" i="2"/>
  <c r="G3857" i="2"/>
  <c r="F3857" i="2"/>
  <c r="A3857" i="2"/>
  <c r="G3856" i="2"/>
  <c r="F3856" i="2"/>
  <c r="A3856" i="2"/>
  <c r="G3855" i="2"/>
  <c r="F3855" i="2"/>
  <c r="A3855" i="2"/>
  <c r="G3854" i="2"/>
  <c r="F3854" i="2"/>
  <c r="A3854" i="2"/>
  <c r="G3853" i="2"/>
  <c r="F3853" i="2"/>
  <c r="A3853" i="2"/>
  <c r="G3852" i="2"/>
  <c r="F3852" i="2"/>
  <c r="A3852" i="2"/>
  <c r="I3851" i="2"/>
  <c r="G3851" i="2"/>
  <c r="F3851" i="2"/>
  <c r="A3851" i="2"/>
  <c r="I3850" i="2"/>
  <c r="G3850" i="2"/>
  <c r="F3850" i="2"/>
  <c r="A3850" i="2"/>
  <c r="I3849" i="2"/>
  <c r="G3849" i="2"/>
  <c r="F3849" i="2"/>
  <c r="A3849" i="2"/>
  <c r="I3848" i="2"/>
  <c r="G3848" i="2"/>
  <c r="F3848" i="2"/>
  <c r="A3848" i="2"/>
  <c r="I3847" i="2"/>
  <c r="G3847" i="2"/>
  <c r="F3847" i="2"/>
  <c r="A3847" i="2"/>
  <c r="G3846" i="2"/>
  <c r="F3846" i="2"/>
  <c r="A3846" i="2"/>
  <c r="G3845" i="2"/>
  <c r="F3845" i="2"/>
  <c r="A3845" i="2"/>
  <c r="G3844" i="2"/>
  <c r="F3844" i="2"/>
  <c r="A3844" i="2"/>
  <c r="G3843" i="2"/>
  <c r="F3843" i="2"/>
  <c r="A3843" i="2"/>
  <c r="G3842" i="2"/>
  <c r="F3842" i="2"/>
  <c r="A3842" i="2"/>
  <c r="G3841" i="2"/>
  <c r="F3841" i="2"/>
  <c r="A3841" i="2"/>
  <c r="I3840" i="2"/>
  <c r="G3840" i="2"/>
  <c r="F3840" i="2"/>
  <c r="A3840" i="2"/>
  <c r="I3839" i="2"/>
  <c r="G3839" i="2"/>
  <c r="F3839" i="2"/>
  <c r="A3839" i="2"/>
  <c r="I3838" i="2"/>
  <c r="G3838" i="2"/>
  <c r="F3838" i="2"/>
  <c r="A3838" i="2"/>
  <c r="I3837" i="2"/>
  <c r="G3837" i="2"/>
  <c r="F3837" i="2"/>
  <c r="A3837" i="2"/>
  <c r="I3836" i="2"/>
  <c r="G3836" i="2"/>
  <c r="F3836" i="2"/>
  <c r="A3836" i="2"/>
  <c r="G3835" i="2"/>
  <c r="F3835" i="2"/>
  <c r="A3835" i="2"/>
  <c r="G3834" i="2"/>
  <c r="F3834" i="2"/>
  <c r="A3834" i="2"/>
  <c r="G3833" i="2"/>
  <c r="F3833" i="2"/>
  <c r="A3833" i="2"/>
  <c r="G3832" i="2"/>
  <c r="F3832" i="2"/>
  <c r="A3832" i="2"/>
  <c r="G3831" i="2"/>
  <c r="F3831" i="2"/>
  <c r="A3831" i="2"/>
  <c r="G3830" i="2"/>
  <c r="F3830" i="2"/>
  <c r="A3830" i="2"/>
  <c r="I3829" i="2"/>
  <c r="G3829" i="2"/>
  <c r="F3829" i="2"/>
  <c r="A3829" i="2"/>
  <c r="I3828" i="2"/>
  <c r="G3828" i="2"/>
  <c r="F3828" i="2"/>
  <c r="A3828" i="2"/>
  <c r="I3827" i="2"/>
  <c r="G3827" i="2"/>
  <c r="F3827" i="2"/>
  <c r="A3827" i="2"/>
  <c r="I3826" i="2"/>
  <c r="G3826" i="2"/>
  <c r="F3826" i="2"/>
  <c r="A3826" i="2"/>
  <c r="I3825" i="2"/>
  <c r="G3825" i="2"/>
  <c r="F3825" i="2"/>
  <c r="A3825" i="2"/>
  <c r="H3824" i="2"/>
  <c r="G3824" i="2"/>
  <c r="F3824" i="2"/>
  <c r="A3824" i="2"/>
  <c r="H3823" i="2"/>
  <c r="G3823" i="2"/>
  <c r="F3823" i="2"/>
  <c r="A3823" i="2"/>
  <c r="H3822" i="2"/>
  <c r="G3822" i="2"/>
  <c r="F3822" i="2"/>
  <c r="A3822" i="2"/>
  <c r="H3821" i="2"/>
  <c r="G3821" i="2"/>
  <c r="F3821" i="2"/>
  <c r="A3821" i="2"/>
  <c r="H3820" i="2"/>
  <c r="G3820" i="2"/>
  <c r="F3820" i="2"/>
  <c r="A3820" i="2"/>
  <c r="H3819" i="2"/>
  <c r="G3819" i="2"/>
  <c r="F3819" i="2"/>
  <c r="A3819" i="2"/>
  <c r="I3818" i="2"/>
  <c r="H3818" i="2"/>
  <c r="G3818" i="2"/>
  <c r="F3818" i="2"/>
  <c r="A3818" i="2"/>
  <c r="I3817" i="2"/>
  <c r="H3817" i="2"/>
  <c r="G3817" i="2"/>
  <c r="F3817" i="2"/>
  <c r="A3817" i="2"/>
  <c r="I3816" i="2"/>
  <c r="H3816" i="2"/>
  <c r="G3816" i="2"/>
  <c r="F3816" i="2"/>
  <c r="A3816" i="2"/>
  <c r="I3815" i="2"/>
  <c r="H3815" i="2"/>
  <c r="G3815" i="2"/>
  <c r="F3815" i="2"/>
  <c r="A3815" i="2"/>
  <c r="I3814" i="2"/>
  <c r="H3814" i="2"/>
  <c r="G3814" i="2"/>
  <c r="F3814" i="2"/>
  <c r="A3814" i="2"/>
  <c r="H3813" i="2"/>
  <c r="G3813" i="2"/>
  <c r="F3813" i="2"/>
  <c r="A3813" i="2"/>
  <c r="H3812" i="2"/>
  <c r="G3812" i="2"/>
  <c r="F3812" i="2"/>
  <c r="A3812" i="2"/>
  <c r="H3811" i="2"/>
  <c r="G3811" i="2"/>
  <c r="F3811" i="2"/>
  <c r="A3811" i="2"/>
  <c r="H3810" i="2"/>
  <c r="G3810" i="2"/>
  <c r="F3810" i="2"/>
  <c r="A3810" i="2"/>
  <c r="H3809" i="2"/>
  <c r="G3809" i="2"/>
  <c r="F3809" i="2"/>
  <c r="A3809" i="2"/>
  <c r="H3808" i="2"/>
  <c r="G3808" i="2"/>
  <c r="F3808" i="2"/>
  <c r="A3808" i="2"/>
  <c r="I3807" i="2"/>
  <c r="G3807" i="2"/>
  <c r="F3807" i="2"/>
  <c r="A3807" i="2"/>
  <c r="I3806" i="2"/>
  <c r="G3806" i="2"/>
  <c r="F3806" i="2"/>
  <c r="A3806" i="2"/>
  <c r="I3805" i="2"/>
  <c r="G3805" i="2"/>
  <c r="F3805" i="2"/>
  <c r="A3805" i="2"/>
  <c r="I3804" i="2"/>
  <c r="G3804" i="2"/>
  <c r="F3804" i="2"/>
  <c r="A3804" i="2"/>
  <c r="I3803" i="2"/>
  <c r="G3803" i="2"/>
  <c r="F3803" i="2"/>
  <c r="A3803" i="2"/>
  <c r="G3802" i="2"/>
  <c r="F3802" i="2"/>
  <c r="A3802" i="2"/>
  <c r="G3801" i="2"/>
  <c r="F3801" i="2"/>
  <c r="A3801" i="2"/>
  <c r="G3800" i="2"/>
  <c r="F3800" i="2"/>
  <c r="A3800" i="2"/>
  <c r="G3799" i="2"/>
  <c r="F3799" i="2"/>
  <c r="A3799" i="2"/>
  <c r="G3798" i="2"/>
  <c r="F3798" i="2"/>
  <c r="A3798" i="2"/>
  <c r="G3797" i="2"/>
  <c r="F3797" i="2"/>
  <c r="A3797" i="2"/>
  <c r="I3796" i="2"/>
  <c r="G3796" i="2"/>
  <c r="F3796" i="2"/>
  <c r="A3796" i="2"/>
  <c r="I3795" i="2"/>
  <c r="G3795" i="2"/>
  <c r="F3795" i="2"/>
  <c r="A3795" i="2"/>
  <c r="I3794" i="2"/>
  <c r="G3794" i="2"/>
  <c r="F3794" i="2"/>
  <c r="A3794" i="2"/>
  <c r="I3793" i="2"/>
  <c r="G3793" i="2"/>
  <c r="F3793" i="2"/>
  <c r="A3793" i="2"/>
  <c r="I3792" i="2"/>
  <c r="G3792" i="2"/>
  <c r="F3792" i="2"/>
  <c r="A3792" i="2"/>
  <c r="G3791" i="2"/>
  <c r="F3791" i="2"/>
  <c r="A3791" i="2"/>
  <c r="G3790" i="2"/>
  <c r="F3790" i="2"/>
  <c r="A3790" i="2"/>
  <c r="G3789" i="2"/>
  <c r="F3789" i="2"/>
  <c r="A3789" i="2"/>
  <c r="G3788" i="2"/>
  <c r="F3788" i="2"/>
  <c r="A3788" i="2"/>
  <c r="G3787" i="2"/>
  <c r="F3787" i="2"/>
  <c r="A3787" i="2"/>
  <c r="G3786" i="2"/>
  <c r="F3786" i="2"/>
  <c r="A3786" i="2"/>
  <c r="I3785" i="2"/>
  <c r="H3785" i="2"/>
  <c r="G3785" i="2"/>
  <c r="F3785" i="2"/>
  <c r="A3785" i="2"/>
  <c r="I3784" i="2"/>
  <c r="H3784" i="2"/>
  <c r="G3784" i="2"/>
  <c r="F3784" i="2"/>
  <c r="A3784" i="2"/>
  <c r="I3783" i="2"/>
  <c r="H3783" i="2"/>
  <c r="G3783" i="2"/>
  <c r="F3783" i="2"/>
  <c r="A3783" i="2"/>
  <c r="I3782" i="2"/>
  <c r="H3782" i="2"/>
  <c r="G3782" i="2"/>
  <c r="F3782" i="2"/>
  <c r="A3782" i="2"/>
  <c r="I3781" i="2"/>
  <c r="H3781" i="2"/>
  <c r="G3781" i="2"/>
  <c r="F3781" i="2"/>
  <c r="A3781" i="2"/>
  <c r="H3780" i="2"/>
  <c r="G3780" i="2"/>
  <c r="F3780" i="2"/>
  <c r="A3780" i="2"/>
  <c r="H3779" i="2"/>
  <c r="G3779" i="2"/>
  <c r="F3779" i="2"/>
  <c r="A3779" i="2"/>
  <c r="H3778" i="2"/>
  <c r="G3778" i="2"/>
  <c r="F3778" i="2"/>
  <c r="A3778" i="2"/>
  <c r="H3777" i="2"/>
  <c r="G3777" i="2"/>
  <c r="F3777" i="2"/>
  <c r="A3777" i="2"/>
  <c r="H3776" i="2"/>
  <c r="G3776" i="2"/>
  <c r="F3776" i="2"/>
  <c r="A3776" i="2"/>
  <c r="H3775" i="2"/>
  <c r="G3775" i="2"/>
  <c r="F3775" i="2"/>
  <c r="A3775" i="2"/>
  <c r="I3774" i="2"/>
  <c r="H3774" i="2"/>
  <c r="G3774" i="2"/>
  <c r="F3774" i="2"/>
  <c r="A3774" i="2"/>
  <c r="I3773" i="2"/>
  <c r="H3773" i="2"/>
  <c r="G3773" i="2"/>
  <c r="F3773" i="2"/>
  <c r="A3773" i="2"/>
  <c r="I3772" i="2"/>
  <c r="H3772" i="2"/>
  <c r="G3772" i="2"/>
  <c r="F3772" i="2"/>
  <c r="A3772" i="2"/>
  <c r="I3771" i="2"/>
  <c r="H3771" i="2"/>
  <c r="G3771" i="2"/>
  <c r="F3771" i="2"/>
  <c r="A3771" i="2"/>
  <c r="I3770" i="2"/>
  <c r="H3770" i="2"/>
  <c r="G3770" i="2"/>
  <c r="F3770" i="2"/>
  <c r="A3770" i="2"/>
  <c r="H3769" i="2"/>
  <c r="G3769" i="2"/>
  <c r="F3769" i="2"/>
  <c r="A3769" i="2"/>
  <c r="H3768" i="2"/>
  <c r="G3768" i="2"/>
  <c r="F3768" i="2"/>
  <c r="A3768" i="2"/>
  <c r="H3767" i="2"/>
  <c r="G3767" i="2"/>
  <c r="F3767" i="2"/>
  <c r="A3767" i="2"/>
  <c r="H3766" i="2"/>
  <c r="G3766" i="2"/>
  <c r="F3766" i="2"/>
  <c r="A3766" i="2"/>
  <c r="H3765" i="2"/>
  <c r="G3765" i="2"/>
  <c r="F3765" i="2"/>
  <c r="A3765" i="2"/>
  <c r="H3764" i="2"/>
  <c r="G3764" i="2"/>
  <c r="F3764" i="2"/>
  <c r="A3764" i="2"/>
  <c r="I3763" i="2"/>
  <c r="G3763" i="2"/>
  <c r="F3763" i="2"/>
  <c r="A3763" i="2"/>
  <c r="I3762" i="2"/>
  <c r="G3762" i="2"/>
  <c r="F3762" i="2"/>
  <c r="A3762" i="2"/>
  <c r="I3761" i="2"/>
  <c r="G3761" i="2"/>
  <c r="F3761" i="2"/>
  <c r="A3761" i="2"/>
  <c r="I3760" i="2"/>
  <c r="G3760" i="2"/>
  <c r="F3760" i="2"/>
  <c r="A3760" i="2"/>
  <c r="I3759" i="2"/>
  <c r="G3759" i="2"/>
  <c r="F3759" i="2"/>
  <c r="A3759" i="2"/>
  <c r="G3758" i="2"/>
  <c r="F3758" i="2"/>
  <c r="A3758" i="2"/>
  <c r="G3757" i="2"/>
  <c r="F3757" i="2"/>
  <c r="A3757" i="2"/>
  <c r="G3756" i="2"/>
  <c r="F3756" i="2"/>
  <c r="A3756" i="2"/>
  <c r="G3755" i="2"/>
  <c r="F3755" i="2"/>
  <c r="A3755" i="2"/>
  <c r="G3754" i="2"/>
  <c r="F3754" i="2"/>
  <c r="A3754" i="2"/>
  <c r="G3753" i="2"/>
  <c r="F3753" i="2"/>
  <c r="A3753" i="2"/>
  <c r="I3752" i="2"/>
  <c r="G3752" i="2"/>
  <c r="F3752" i="2"/>
  <c r="A3752" i="2"/>
  <c r="I3751" i="2"/>
  <c r="G3751" i="2"/>
  <c r="F3751" i="2"/>
  <c r="A3751" i="2"/>
  <c r="I3750" i="2"/>
  <c r="G3750" i="2"/>
  <c r="F3750" i="2"/>
  <c r="A3750" i="2"/>
  <c r="I3749" i="2"/>
  <c r="G3749" i="2"/>
  <c r="F3749" i="2"/>
  <c r="A3749" i="2"/>
  <c r="I3748" i="2"/>
  <c r="G3748" i="2"/>
  <c r="F3748" i="2"/>
  <c r="A3748" i="2"/>
  <c r="G3747" i="2"/>
  <c r="F3747" i="2"/>
  <c r="A3747" i="2"/>
  <c r="G3746" i="2"/>
  <c r="F3746" i="2"/>
  <c r="A3746" i="2"/>
  <c r="G3745" i="2"/>
  <c r="F3745" i="2"/>
  <c r="A3745" i="2"/>
  <c r="G3744" i="2"/>
  <c r="F3744" i="2"/>
  <c r="A3744" i="2"/>
  <c r="G3743" i="2"/>
  <c r="F3743" i="2"/>
  <c r="A3743" i="2"/>
  <c r="G3742" i="2"/>
  <c r="F3742" i="2"/>
  <c r="A3742" i="2"/>
  <c r="I3741" i="2"/>
  <c r="G3741" i="2"/>
  <c r="F3741" i="2"/>
  <c r="A3741" i="2"/>
  <c r="I3740" i="2"/>
  <c r="G3740" i="2"/>
  <c r="F3740" i="2"/>
  <c r="A3740" i="2"/>
  <c r="I3739" i="2"/>
  <c r="G3739" i="2"/>
  <c r="F3739" i="2"/>
  <c r="A3739" i="2"/>
  <c r="I3738" i="2"/>
  <c r="G3738" i="2"/>
  <c r="F3738" i="2"/>
  <c r="A3738" i="2"/>
  <c r="I3737" i="2"/>
  <c r="G3737" i="2"/>
  <c r="F3737" i="2"/>
  <c r="A3737" i="2"/>
  <c r="G3736" i="2"/>
  <c r="F3736" i="2"/>
  <c r="A3736" i="2"/>
  <c r="G3735" i="2"/>
  <c r="F3735" i="2"/>
  <c r="A3735" i="2"/>
  <c r="G3734" i="2"/>
  <c r="F3734" i="2"/>
  <c r="A3734" i="2"/>
  <c r="G3733" i="2"/>
  <c r="F3733" i="2"/>
  <c r="A3733" i="2"/>
  <c r="G3732" i="2"/>
  <c r="F3732" i="2"/>
  <c r="A3732" i="2"/>
  <c r="G3731" i="2"/>
  <c r="F3731" i="2"/>
  <c r="A3731" i="2"/>
  <c r="I3730" i="2"/>
  <c r="G3730" i="2"/>
  <c r="F3730" i="2"/>
  <c r="A3730" i="2"/>
  <c r="I3729" i="2"/>
  <c r="G3729" i="2"/>
  <c r="F3729" i="2"/>
  <c r="A3729" i="2"/>
  <c r="I3728" i="2"/>
  <c r="G3728" i="2"/>
  <c r="F3728" i="2"/>
  <c r="A3728" i="2"/>
  <c r="I3727" i="2"/>
  <c r="G3727" i="2"/>
  <c r="F3727" i="2"/>
  <c r="A3727" i="2"/>
  <c r="I3726" i="2"/>
  <c r="G3726" i="2"/>
  <c r="F3726" i="2"/>
  <c r="A3726" i="2"/>
  <c r="H3725" i="2"/>
  <c r="G3725" i="2"/>
  <c r="F3725" i="2"/>
  <c r="A3725" i="2"/>
  <c r="H3724" i="2"/>
  <c r="G3724" i="2"/>
  <c r="F3724" i="2"/>
  <c r="A3724" i="2"/>
  <c r="H3723" i="2"/>
  <c r="G3723" i="2"/>
  <c r="F3723" i="2"/>
  <c r="A3723" i="2"/>
  <c r="H3722" i="2"/>
  <c r="G3722" i="2"/>
  <c r="F3722" i="2"/>
  <c r="A3722" i="2"/>
  <c r="H3721" i="2"/>
  <c r="G3721" i="2"/>
  <c r="F3721" i="2"/>
  <c r="A3721" i="2"/>
  <c r="H3720" i="2"/>
  <c r="G3720" i="2"/>
  <c r="F3720" i="2"/>
  <c r="A3720" i="2"/>
  <c r="I3719" i="2"/>
  <c r="H3719" i="2"/>
  <c r="G3719" i="2"/>
  <c r="F3719" i="2"/>
  <c r="A3719" i="2"/>
  <c r="I3718" i="2"/>
  <c r="H3718" i="2"/>
  <c r="G3718" i="2"/>
  <c r="F3718" i="2"/>
  <c r="A3718" i="2"/>
  <c r="I3717" i="2"/>
  <c r="H3717" i="2"/>
  <c r="G3717" i="2"/>
  <c r="F3717" i="2"/>
  <c r="A3717" i="2"/>
  <c r="I3716" i="2"/>
  <c r="H3716" i="2"/>
  <c r="G3716" i="2"/>
  <c r="F3716" i="2"/>
  <c r="A3716" i="2"/>
  <c r="I3715" i="2"/>
  <c r="H3715" i="2"/>
  <c r="G3715" i="2"/>
  <c r="F3715" i="2"/>
  <c r="A3715" i="2"/>
  <c r="H3714" i="2"/>
  <c r="G3714" i="2"/>
  <c r="F3714" i="2"/>
  <c r="A3714" i="2"/>
  <c r="H3713" i="2"/>
  <c r="G3713" i="2"/>
  <c r="F3713" i="2"/>
  <c r="A3713" i="2"/>
  <c r="H3712" i="2"/>
  <c r="G3712" i="2"/>
  <c r="F3712" i="2"/>
  <c r="A3712" i="2"/>
  <c r="H3711" i="2"/>
  <c r="G3711" i="2"/>
  <c r="F3711" i="2"/>
  <c r="A3711" i="2"/>
  <c r="H3710" i="2"/>
  <c r="G3710" i="2"/>
  <c r="F3710" i="2"/>
  <c r="A3710" i="2"/>
  <c r="H3709" i="2"/>
  <c r="G3709" i="2"/>
  <c r="F3709" i="2"/>
  <c r="A3709" i="2"/>
  <c r="I3708" i="2"/>
  <c r="G3708" i="2"/>
  <c r="F3708" i="2"/>
  <c r="A3708" i="2"/>
  <c r="I3707" i="2"/>
  <c r="G3707" i="2"/>
  <c r="F3707" i="2"/>
  <c r="A3707" i="2"/>
  <c r="I3706" i="2"/>
  <c r="G3706" i="2"/>
  <c r="F3706" i="2"/>
  <c r="A3706" i="2"/>
  <c r="I3705" i="2"/>
  <c r="G3705" i="2"/>
  <c r="F3705" i="2"/>
  <c r="A3705" i="2"/>
  <c r="I3704" i="2"/>
  <c r="G3704" i="2"/>
  <c r="F3704" i="2"/>
  <c r="A3704" i="2"/>
  <c r="G3703" i="2"/>
  <c r="F3703" i="2"/>
  <c r="A3703" i="2"/>
  <c r="G3702" i="2"/>
  <c r="F3702" i="2"/>
  <c r="A3702" i="2"/>
  <c r="G3701" i="2"/>
  <c r="F3701" i="2"/>
  <c r="A3701" i="2"/>
  <c r="G3700" i="2"/>
  <c r="F3700" i="2"/>
  <c r="A3700" i="2"/>
  <c r="G3699" i="2"/>
  <c r="F3699" i="2"/>
  <c r="A3699" i="2"/>
  <c r="G3698" i="2"/>
  <c r="F3698" i="2"/>
  <c r="A3698" i="2"/>
  <c r="I3697" i="2"/>
  <c r="G3697" i="2"/>
  <c r="F3697" i="2"/>
  <c r="A3697" i="2"/>
  <c r="I3696" i="2"/>
  <c r="G3696" i="2"/>
  <c r="F3696" i="2"/>
  <c r="A3696" i="2"/>
  <c r="I3695" i="2"/>
  <c r="G3695" i="2"/>
  <c r="F3695" i="2"/>
  <c r="A3695" i="2"/>
  <c r="I3694" i="2"/>
  <c r="G3694" i="2"/>
  <c r="F3694" i="2"/>
  <c r="A3694" i="2"/>
  <c r="I3693" i="2"/>
  <c r="G3693" i="2"/>
  <c r="F3693" i="2"/>
  <c r="A3693" i="2"/>
  <c r="G3692" i="2"/>
  <c r="F3692" i="2"/>
  <c r="A3692" i="2"/>
  <c r="G3691" i="2"/>
  <c r="F3691" i="2"/>
  <c r="A3691" i="2"/>
  <c r="G3690" i="2"/>
  <c r="F3690" i="2"/>
  <c r="A3690" i="2"/>
  <c r="G3689" i="2"/>
  <c r="F3689" i="2"/>
  <c r="A3689" i="2"/>
  <c r="G3688" i="2"/>
  <c r="F3688" i="2"/>
  <c r="A3688" i="2"/>
  <c r="G3687" i="2"/>
  <c r="F3687" i="2"/>
  <c r="A3687" i="2"/>
  <c r="I3686" i="2"/>
  <c r="H3686" i="2"/>
  <c r="G3686" i="2"/>
  <c r="F3686" i="2"/>
  <c r="A3686" i="2"/>
  <c r="I3685" i="2"/>
  <c r="H3685" i="2"/>
  <c r="G3685" i="2"/>
  <c r="F3685" i="2"/>
  <c r="A3685" i="2"/>
  <c r="I3684" i="2"/>
  <c r="H3684" i="2"/>
  <c r="G3684" i="2"/>
  <c r="F3684" i="2"/>
  <c r="A3684" i="2"/>
  <c r="I3683" i="2"/>
  <c r="H3683" i="2"/>
  <c r="G3683" i="2"/>
  <c r="F3683" i="2"/>
  <c r="A3683" i="2"/>
  <c r="I3682" i="2"/>
  <c r="H3682" i="2"/>
  <c r="G3682" i="2"/>
  <c r="F3682" i="2"/>
  <c r="A3682" i="2"/>
  <c r="H3681" i="2"/>
  <c r="G3681" i="2"/>
  <c r="F3681" i="2"/>
  <c r="A3681" i="2"/>
  <c r="H3680" i="2"/>
  <c r="G3680" i="2"/>
  <c r="F3680" i="2"/>
  <c r="A3680" i="2"/>
  <c r="H3679" i="2"/>
  <c r="G3679" i="2"/>
  <c r="F3679" i="2"/>
  <c r="A3679" i="2"/>
  <c r="H3678" i="2"/>
  <c r="G3678" i="2"/>
  <c r="F3678" i="2"/>
  <c r="A3678" i="2"/>
  <c r="H3677" i="2"/>
  <c r="G3677" i="2"/>
  <c r="F3677" i="2"/>
  <c r="A3677" i="2"/>
  <c r="H3676" i="2"/>
  <c r="G3676" i="2"/>
  <c r="F3676" i="2"/>
  <c r="A3676" i="2"/>
  <c r="I3675" i="2"/>
  <c r="H3675" i="2"/>
  <c r="G3675" i="2"/>
  <c r="F3675" i="2"/>
  <c r="A3675" i="2"/>
  <c r="I3674" i="2"/>
  <c r="H3674" i="2"/>
  <c r="G3674" i="2"/>
  <c r="F3674" i="2"/>
  <c r="A3674" i="2"/>
  <c r="I3673" i="2"/>
  <c r="H3673" i="2"/>
  <c r="G3673" i="2"/>
  <c r="F3673" i="2"/>
  <c r="A3673" i="2"/>
  <c r="I3672" i="2"/>
  <c r="H3672" i="2"/>
  <c r="G3672" i="2"/>
  <c r="F3672" i="2"/>
  <c r="A3672" i="2"/>
  <c r="I3671" i="2"/>
  <c r="H3671" i="2"/>
  <c r="G3671" i="2"/>
  <c r="F3671" i="2"/>
  <c r="A3671" i="2"/>
  <c r="H3670" i="2"/>
  <c r="G3670" i="2"/>
  <c r="F3670" i="2"/>
  <c r="A3670" i="2"/>
  <c r="H3669" i="2"/>
  <c r="G3669" i="2"/>
  <c r="F3669" i="2"/>
  <c r="A3669" i="2"/>
  <c r="H3668" i="2"/>
  <c r="G3668" i="2"/>
  <c r="F3668" i="2"/>
  <c r="A3668" i="2"/>
  <c r="H3667" i="2"/>
  <c r="G3667" i="2"/>
  <c r="F3667" i="2"/>
  <c r="A3667" i="2"/>
  <c r="H3666" i="2"/>
  <c r="G3666" i="2"/>
  <c r="F3666" i="2"/>
  <c r="A3666" i="2"/>
  <c r="H3665" i="2"/>
  <c r="G3665" i="2"/>
  <c r="F3665" i="2"/>
  <c r="A3665" i="2"/>
  <c r="I3664" i="2"/>
  <c r="G3664" i="2"/>
  <c r="F3664" i="2"/>
  <c r="A3664" i="2"/>
  <c r="I3663" i="2"/>
  <c r="G3663" i="2"/>
  <c r="F3663" i="2"/>
  <c r="A3663" i="2"/>
  <c r="I3662" i="2"/>
  <c r="G3662" i="2"/>
  <c r="F3662" i="2"/>
  <c r="A3662" i="2"/>
  <c r="I3661" i="2"/>
  <c r="G3661" i="2"/>
  <c r="F3661" i="2"/>
  <c r="A3661" i="2"/>
  <c r="I3660" i="2"/>
  <c r="G3660" i="2"/>
  <c r="F3660" i="2"/>
  <c r="A3660" i="2"/>
  <c r="G3659" i="2"/>
  <c r="F3659" i="2"/>
  <c r="A3659" i="2"/>
  <c r="G3658" i="2"/>
  <c r="F3658" i="2"/>
  <c r="A3658" i="2"/>
  <c r="G3657" i="2"/>
  <c r="F3657" i="2"/>
  <c r="A3657" i="2"/>
  <c r="G3656" i="2"/>
  <c r="F3656" i="2"/>
  <c r="A3656" i="2"/>
  <c r="G3655" i="2"/>
  <c r="F3655" i="2"/>
  <c r="A3655" i="2"/>
  <c r="G3654" i="2"/>
  <c r="F3654" i="2"/>
  <c r="A3654" i="2"/>
  <c r="I3653" i="2"/>
  <c r="G3653" i="2"/>
  <c r="F3653" i="2"/>
  <c r="A3653" i="2"/>
  <c r="I3652" i="2"/>
  <c r="G3652" i="2"/>
  <c r="F3652" i="2"/>
  <c r="A3652" i="2"/>
  <c r="I3651" i="2"/>
  <c r="G3651" i="2"/>
  <c r="F3651" i="2"/>
  <c r="A3651" i="2"/>
  <c r="I3650" i="2"/>
  <c r="G3650" i="2"/>
  <c r="F3650" i="2"/>
  <c r="A3650" i="2"/>
  <c r="I3649" i="2"/>
  <c r="G3649" i="2"/>
  <c r="F3649" i="2"/>
  <c r="A3649" i="2"/>
  <c r="G3648" i="2"/>
  <c r="F3648" i="2"/>
  <c r="A3648" i="2"/>
  <c r="G3647" i="2"/>
  <c r="F3647" i="2"/>
  <c r="A3647" i="2"/>
  <c r="G3646" i="2"/>
  <c r="F3646" i="2"/>
  <c r="A3646" i="2"/>
  <c r="G3645" i="2"/>
  <c r="F3645" i="2"/>
  <c r="A3645" i="2"/>
  <c r="G3644" i="2"/>
  <c r="F3644" i="2"/>
  <c r="A3644" i="2"/>
  <c r="G3643" i="2"/>
  <c r="F3643" i="2"/>
  <c r="A3643" i="2"/>
  <c r="I3642" i="2"/>
  <c r="G3642" i="2"/>
  <c r="F3642" i="2"/>
  <c r="A3642" i="2"/>
  <c r="I3641" i="2"/>
  <c r="G3641" i="2"/>
  <c r="F3641" i="2"/>
  <c r="A3641" i="2"/>
  <c r="I3640" i="2"/>
  <c r="G3640" i="2"/>
  <c r="F3640" i="2"/>
  <c r="A3640" i="2"/>
  <c r="I3639" i="2"/>
  <c r="G3639" i="2"/>
  <c r="F3639" i="2"/>
  <c r="A3639" i="2"/>
  <c r="I3638" i="2"/>
  <c r="G3638" i="2"/>
  <c r="F3638" i="2"/>
  <c r="A3638" i="2"/>
  <c r="G3637" i="2"/>
  <c r="F3637" i="2"/>
  <c r="A3637" i="2"/>
  <c r="G3636" i="2"/>
  <c r="F3636" i="2"/>
  <c r="A3636" i="2"/>
  <c r="G3635" i="2"/>
  <c r="F3635" i="2"/>
  <c r="A3635" i="2"/>
  <c r="G3634" i="2"/>
  <c r="F3634" i="2"/>
  <c r="A3634" i="2"/>
  <c r="G3633" i="2"/>
  <c r="F3633" i="2"/>
  <c r="A3633" i="2"/>
  <c r="G3632" i="2"/>
  <c r="F3632" i="2"/>
  <c r="A3632" i="2"/>
  <c r="I3631" i="2"/>
  <c r="G3631" i="2"/>
  <c r="F3631" i="2"/>
  <c r="A3631" i="2"/>
  <c r="I3630" i="2"/>
  <c r="G3630" i="2"/>
  <c r="F3630" i="2"/>
  <c r="A3630" i="2"/>
  <c r="I3629" i="2"/>
  <c r="G3629" i="2"/>
  <c r="F3629" i="2"/>
  <c r="A3629" i="2"/>
  <c r="I3628" i="2"/>
  <c r="G3628" i="2"/>
  <c r="F3628" i="2"/>
  <c r="A3628" i="2"/>
  <c r="I3627" i="2"/>
  <c r="G3627" i="2"/>
  <c r="F3627" i="2"/>
  <c r="A3627" i="2"/>
  <c r="H3626" i="2"/>
  <c r="G3626" i="2"/>
  <c r="F3626" i="2"/>
  <c r="A3626" i="2"/>
  <c r="H3625" i="2"/>
  <c r="G3625" i="2"/>
  <c r="F3625" i="2"/>
  <c r="A3625" i="2"/>
  <c r="H3624" i="2"/>
  <c r="G3624" i="2"/>
  <c r="F3624" i="2"/>
  <c r="A3624" i="2"/>
  <c r="H3623" i="2"/>
  <c r="G3623" i="2"/>
  <c r="F3623" i="2"/>
  <c r="A3623" i="2"/>
  <c r="H3622" i="2"/>
  <c r="G3622" i="2"/>
  <c r="F3622" i="2"/>
  <c r="A3622" i="2"/>
  <c r="H3621" i="2"/>
  <c r="G3621" i="2"/>
  <c r="F3621" i="2"/>
  <c r="A3621" i="2"/>
  <c r="I3620" i="2"/>
  <c r="H3620" i="2"/>
  <c r="G3620" i="2"/>
  <c r="F3620" i="2"/>
  <c r="A3620" i="2"/>
  <c r="I3619" i="2"/>
  <c r="H3619" i="2"/>
  <c r="G3619" i="2"/>
  <c r="F3619" i="2"/>
  <c r="A3619" i="2"/>
  <c r="I3618" i="2"/>
  <c r="H3618" i="2"/>
  <c r="G3618" i="2"/>
  <c r="F3618" i="2"/>
  <c r="A3618" i="2"/>
  <c r="I3617" i="2"/>
  <c r="H3617" i="2"/>
  <c r="G3617" i="2"/>
  <c r="F3617" i="2"/>
  <c r="A3617" i="2"/>
  <c r="I3616" i="2"/>
  <c r="H3616" i="2"/>
  <c r="G3616" i="2"/>
  <c r="F3616" i="2"/>
  <c r="A3616" i="2"/>
  <c r="H3615" i="2"/>
  <c r="G3615" i="2"/>
  <c r="F3615" i="2"/>
  <c r="A3615" i="2"/>
  <c r="H3614" i="2"/>
  <c r="G3614" i="2"/>
  <c r="F3614" i="2"/>
  <c r="A3614" i="2"/>
  <c r="H3613" i="2"/>
  <c r="G3613" i="2"/>
  <c r="F3613" i="2"/>
  <c r="A3613" i="2"/>
  <c r="H3612" i="2"/>
  <c r="G3612" i="2"/>
  <c r="F3612" i="2"/>
  <c r="A3612" i="2"/>
  <c r="H3611" i="2"/>
  <c r="G3611" i="2"/>
  <c r="F3611" i="2"/>
  <c r="A3611" i="2"/>
  <c r="H3610" i="2"/>
  <c r="G3610" i="2"/>
  <c r="F3610" i="2"/>
  <c r="A3610" i="2"/>
  <c r="I3609" i="2"/>
  <c r="G3609" i="2"/>
  <c r="F3609" i="2"/>
  <c r="A3609" i="2"/>
  <c r="I3608" i="2"/>
  <c r="G3608" i="2"/>
  <c r="F3608" i="2"/>
  <c r="A3608" i="2"/>
  <c r="I3607" i="2"/>
  <c r="G3607" i="2"/>
  <c r="F3607" i="2"/>
  <c r="A3607" i="2"/>
  <c r="I3606" i="2"/>
  <c r="G3606" i="2"/>
  <c r="F3606" i="2"/>
  <c r="A3606" i="2"/>
  <c r="I3605" i="2"/>
  <c r="G3605" i="2"/>
  <c r="F3605" i="2"/>
  <c r="A3605" i="2"/>
  <c r="G3604" i="2"/>
  <c r="F3604" i="2"/>
  <c r="A3604" i="2"/>
  <c r="G3603" i="2"/>
  <c r="F3603" i="2"/>
  <c r="A3603" i="2"/>
  <c r="G3602" i="2"/>
  <c r="F3602" i="2"/>
  <c r="A3602" i="2"/>
  <c r="G3601" i="2"/>
  <c r="F3601" i="2"/>
  <c r="A3601" i="2"/>
  <c r="G3600" i="2"/>
  <c r="F3600" i="2"/>
  <c r="A3600" i="2"/>
  <c r="G3599" i="2"/>
  <c r="F3599" i="2"/>
  <c r="A3599" i="2"/>
  <c r="I3598" i="2"/>
  <c r="G3598" i="2"/>
  <c r="F3598" i="2"/>
  <c r="A3598" i="2"/>
  <c r="I3597" i="2"/>
  <c r="G3597" i="2"/>
  <c r="F3597" i="2"/>
  <c r="A3597" i="2"/>
  <c r="I3596" i="2"/>
  <c r="G3596" i="2"/>
  <c r="F3596" i="2"/>
  <c r="A3596" i="2"/>
  <c r="I3595" i="2"/>
  <c r="G3595" i="2"/>
  <c r="F3595" i="2"/>
  <c r="A3595" i="2"/>
  <c r="I3594" i="2"/>
  <c r="G3594" i="2"/>
  <c r="F3594" i="2"/>
  <c r="A3594" i="2"/>
  <c r="G3593" i="2"/>
  <c r="F3593" i="2"/>
  <c r="A3593" i="2"/>
  <c r="G3592" i="2"/>
  <c r="F3592" i="2"/>
  <c r="A3592" i="2"/>
  <c r="G3591" i="2"/>
  <c r="F3591" i="2"/>
  <c r="A3591" i="2"/>
  <c r="G3590" i="2"/>
  <c r="F3590" i="2"/>
  <c r="A3590" i="2"/>
  <c r="G3589" i="2"/>
  <c r="F3589" i="2"/>
  <c r="A3589" i="2"/>
  <c r="G3588" i="2"/>
  <c r="F3588" i="2"/>
  <c r="A3588" i="2"/>
  <c r="I3587" i="2"/>
  <c r="H3587" i="2"/>
  <c r="G3587" i="2"/>
  <c r="F3587" i="2"/>
  <c r="A3587" i="2"/>
  <c r="I3586" i="2"/>
  <c r="H3586" i="2"/>
  <c r="G3586" i="2"/>
  <c r="F3586" i="2"/>
  <c r="A3586" i="2"/>
  <c r="I3585" i="2"/>
  <c r="H3585" i="2"/>
  <c r="G3585" i="2"/>
  <c r="F3585" i="2"/>
  <c r="A3585" i="2"/>
  <c r="I3584" i="2"/>
  <c r="H3584" i="2"/>
  <c r="G3584" i="2"/>
  <c r="F3584" i="2"/>
  <c r="A3584" i="2"/>
  <c r="I3583" i="2"/>
  <c r="H3583" i="2"/>
  <c r="G3583" i="2"/>
  <c r="F3583" i="2"/>
  <c r="A3583" i="2"/>
  <c r="H3582" i="2"/>
  <c r="G3582" i="2"/>
  <c r="F3582" i="2"/>
  <c r="A3582" i="2"/>
  <c r="H3581" i="2"/>
  <c r="G3581" i="2"/>
  <c r="F3581" i="2"/>
  <c r="A3581" i="2"/>
  <c r="H3580" i="2"/>
  <c r="G3580" i="2"/>
  <c r="F3580" i="2"/>
  <c r="A3580" i="2"/>
  <c r="H3579" i="2"/>
  <c r="G3579" i="2"/>
  <c r="F3579" i="2"/>
  <c r="A3579" i="2"/>
  <c r="H3578" i="2"/>
  <c r="G3578" i="2"/>
  <c r="F3578" i="2"/>
  <c r="A3578" i="2"/>
  <c r="H3577" i="2"/>
  <c r="G3577" i="2"/>
  <c r="F3577" i="2"/>
  <c r="A3577" i="2"/>
  <c r="I3576" i="2"/>
  <c r="H3576" i="2"/>
  <c r="G3576" i="2"/>
  <c r="F3576" i="2"/>
  <c r="A3576" i="2"/>
  <c r="I3575" i="2"/>
  <c r="H3575" i="2"/>
  <c r="G3575" i="2"/>
  <c r="F3575" i="2"/>
  <c r="A3575" i="2"/>
  <c r="I3574" i="2"/>
  <c r="H3574" i="2"/>
  <c r="G3574" i="2"/>
  <c r="F3574" i="2"/>
  <c r="A3574" i="2"/>
  <c r="I3573" i="2"/>
  <c r="H3573" i="2"/>
  <c r="G3573" i="2"/>
  <c r="F3573" i="2"/>
  <c r="A3573" i="2"/>
  <c r="I3572" i="2"/>
  <c r="H3572" i="2"/>
  <c r="G3572" i="2"/>
  <c r="F3572" i="2"/>
  <c r="A3572" i="2"/>
  <c r="H3571" i="2"/>
  <c r="G3571" i="2"/>
  <c r="F3571" i="2"/>
  <c r="A3571" i="2"/>
  <c r="H3570" i="2"/>
  <c r="G3570" i="2"/>
  <c r="F3570" i="2"/>
  <c r="A3570" i="2"/>
  <c r="H3569" i="2"/>
  <c r="G3569" i="2"/>
  <c r="F3569" i="2"/>
  <c r="A3569" i="2"/>
  <c r="H3568" i="2"/>
  <c r="G3568" i="2"/>
  <c r="F3568" i="2"/>
  <c r="A3568" i="2"/>
  <c r="H3567" i="2"/>
  <c r="G3567" i="2"/>
  <c r="F3567" i="2"/>
  <c r="A3567" i="2"/>
  <c r="H3566" i="2"/>
  <c r="G3566" i="2"/>
  <c r="F3566" i="2"/>
  <c r="A3566" i="2"/>
  <c r="I3565" i="2"/>
  <c r="G3565" i="2"/>
  <c r="F3565" i="2"/>
  <c r="A3565" i="2"/>
  <c r="I3564" i="2"/>
  <c r="G3564" i="2"/>
  <c r="F3564" i="2"/>
  <c r="A3564" i="2"/>
  <c r="I3563" i="2"/>
  <c r="G3563" i="2"/>
  <c r="F3563" i="2"/>
  <c r="A3563" i="2"/>
  <c r="I3562" i="2"/>
  <c r="G3562" i="2"/>
  <c r="F3562" i="2"/>
  <c r="A3562" i="2"/>
  <c r="I3561" i="2"/>
  <c r="G3561" i="2"/>
  <c r="F3561" i="2"/>
  <c r="A3561" i="2"/>
  <c r="G3560" i="2"/>
  <c r="F3560" i="2"/>
  <c r="A3560" i="2"/>
  <c r="G3559" i="2"/>
  <c r="F3559" i="2"/>
  <c r="A3559" i="2"/>
  <c r="G3558" i="2"/>
  <c r="F3558" i="2"/>
  <c r="A3558" i="2"/>
  <c r="G3557" i="2"/>
  <c r="F3557" i="2"/>
  <c r="A3557" i="2"/>
  <c r="G3556" i="2"/>
  <c r="F3556" i="2"/>
  <c r="A3556" i="2"/>
  <c r="G3555" i="2"/>
  <c r="F3555" i="2"/>
  <c r="A3555" i="2"/>
  <c r="I3554" i="2"/>
  <c r="G3554" i="2"/>
  <c r="F3554" i="2"/>
  <c r="A3554" i="2"/>
  <c r="I3553" i="2"/>
  <c r="G3553" i="2"/>
  <c r="F3553" i="2"/>
  <c r="A3553" i="2"/>
  <c r="I3552" i="2"/>
  <c r="G3552" i="2"/>
  <c r="F3552" i="2"/>
  <c r="A3552" i="2"/>
  <c r="I3551" i="2"/>
  <c r="G3551" i="2"/>
  <c r="F3551" i="2"/>
  <c r="A3551" i="2"/>
  <c r="I3550" i="2"/>
  <c r="G3550" i="2"/>
  <c r="F3550" i="2"/>
  <c r="A3550" i="2"/>
  <c r="G3549" i="2"/>
  <c r="F3549" i="2"/>
  <c r="A3549" i="2"/>
  <c r="G3548" i="2"/>
  <c r="F3548" i="2"/>
  <c r="A3548" i="2"/>
  <c r="G3547" i="2"/>
  <c r="F3547" i="2"/>
  <c r="A3547" i="2"/>
  <c r="G3546" i="2"/>
  <c r="F3546" i="2"/>
  <c r="A3546" i="2"/>
  <c r="G3545" i="2"/>
  <c r="F3545" i="2"/>
  <c r="A3545" i="2"/>
  <c r="G3544" i="2"/>
  <c r="F3544" i="2"/>
  <c r="A3544" i="2"/>
  <c r="I3543" i="2"/>
  <c r="G3543" i="2"/>
  <c r="F3543" i="2"/>
  <c r="A3543" i="2"/>
  <c r="I3542" i="2"/>
  <c r="G3542" i="2"/>
  <c r="F3542" i="2"/>
  <c r="A3542" i="2"/>
  <c r="I3541" i="2"/>
  <c r="G3541" i="2"/>
  <c r="F3541" i="2"/>
  <c r="A3541" i="2"/>
  <c r="I3540" i="2"/>
  <c r="G3540" i="2"/>
  <c r="F3540" i="2"/>
  <c r="A3540" i="2"/>
  <c r="I3539" i="2"/>
  <c r="G3539" i="2"/>
  <c r="F3539" i="2"/>
  <c r="A3539" i="2"/>
  <c r="G3538" i="2"/>
  <c r="F3538" i="2"/>
  <c r="A3538" i="2"/>
  <c r="G3537" i="2"/>
  <c r="F3537" i="2"/>
  <c r="A3537" i="2"/>
  <c r="G3536" i="2"/>
  <c r="F3536" i="2"/>
  <c r="A3536" i="2"/>
  <c r="G3535" i="2"/>
  <c r="F3535" i="2"/>
  <c r="A3535" i="2"/>
  <c r="G3534" i="2"/>
  <c r="F3534" i="2"/>
  <c r="A3534" i="2"/>
  <c r="G3533" i="2"/>
  <c r="F3533" i="2"/>
  <c r="A3533" i="2"/>
  <c r="I3532" i="2"/>
  <c r="G3532" i="2"/>
  <c r="F3532" i="2"/>
  <c r="A3532" i="2"/>
  <c r="I3531" i="2"/>
  <c r="G3531" i="2"/>
  <c r="F3531" i="2"/>
  <c r="A3531" i="2"/>
  <c r="I3530" i="2"/>
  <c r="G3530" i="2"/>
  <c r="F3530" i="2"/>
  <c r="A3530" i="2"/>
  <c r="I3529" i="2"/>
  <c r="G3529" i="2"/>
  <c r="F3529" i="2"/>
  <c r="A3529" i="2"/>
  <c r="I3528" i="2"/>
  <c r="G3528" i="2"/>
  <c r="F3528" i="2"/>
  <c r="A3528" i="2"/>
  <c r="H3527" i="2"/>
  <c r="G3527" i="2"/>
  <c r="F3527" i="2"/>
  <c r="A3527" i="2"/>
  <c r="H3526" i="2"/>
  <c r="G3526" i="2"/>
  <c r="F3526" i="2"/>
  <c r="A3526" i="2"/>
  <c r="H3525" i="2"/>
  <c r="G3525" i="2"/>
  <c r="F3525" i="2"/>
  <c r="A3525" i="2"/>
  <c r="H3524" i="2"/>
  <c r="G3524" i="2"/>
  <c r="F3524" i="2"/>
  <c r="A3524" i="2"/>
  <c r="H3523" i="2"/>
  <c r="G3523" i="2"/>
  <c r="F3523" i="2"/>
  <c r="A3523" i="2"/>
  <c r="H3522" i="2"/>
  <c r="G3522" i="2"/>
  <c r="F3522" i="2"/>
  <c r="A3522" i="2"/>
  <c r="I3521" i="2"/>
  <c r="H3521" i="2"/>
  <c r="G3521" i="2"/>
  <c r="F3521" i="2"/>
  <c r="A3521" i="2"/>
  <c r="I3520" i="2"/>
  <c r="H3520" i="2"/>
  <c r="G3520" i="2"/>
  <c r="F3520" i="2"/>
  <c r="A3520" i="2"/>
  <c r="I3519" i="2"/>
  <c r="H3519" i="2"/>
  <c r="G3519" i="2"/>
  <c r="F3519" i="2"/>
  <c r="A3519" i="2"/>
  <c r="I3518" i="2"/>
  <c r="H3518" i="2"/>
  <c r="G3518" i="2"/>
  <c r="F3518" i="2"/>
  <c r="A3518" i="2"/>
  <c r="I3517" i="2"/>
  <c r="H3517" i="2"/>
  <c r="G3517" i="2"/>
  <c r="F3517" i="2"/>
  <c r="A3517" i="2"/>
  <c r="H3516" i="2"/>
  <c r="G3516" i="2"/>
  <c r="F3516" i="2"/>
  <c r="A3516" i="2"/>
  <c r="H3515" i="2"/>
  <c r="G3515" i="2"/>
  <c r="F3515" i="2"/>
  <c r="A3515" i="2"/>
  <c r="H3514" i="2"/>
  <c r="G3514" i="2"/>
  <c r="F3514" i="2"/>
  <c r="A3514" i="2"/>
  <c r="H3513" i="2"/>
  <c r="G3513" i="2"/>
  <c r="F3513" i="2"/>
  <c r="A3513" i="2"/>
  <c r="H3512" i="2"/>
  <c r="G3512" i="2"/>
  <c r="F3512" i="2"/>
  <c r="A3512" i="2"/>
  <c r="H3511" i="2"/>
  <c r="G3511" i="2"/>
  <c r="F3511" i="2"/>
  <c r="A3511" i="2"/>
  <c r="I3510" i="2"/>
  <c r="G3510" i="2"/>
  <c r="F3510" i="2"/>
  <c r="A3510" i="2"/>
  <c r="I3509" i="2"/>
  <c r="G3509" i="2"/>
  <c r="F3509" i="2"/>
  <c r="A3509" i="2"/>
  <c r="I3508" i="2"/>
  <c r="G3508" i="2"/>
  <c r="F3508" i="2"/>
  <c r="A3508" i="2"/>
  <c r="I3507" i="2"/>
  <c r="G3507" i="2"/>
  <c r="F3507" i="2"/>
  <c r="A3507" i="2"/>
  <c r="I3506" i="2"/>
  <c r="G3506" i="2"/>
  <c r="F3506" i="2"/>
  <c r="A3506" i="2"/>
  <c r="G3505" i="2"/>
  <c r="F3505" i="2"/>
  <c r="A3505" i="2"/>
  <c r="G3504" i="2"/>
  <c r="F3504" i="2"/>
  <c r="A3504" i="2"/>
  <c r="G3503" i="2"/>
  <c r="F3503" i="2"/>
  <c r="A3503" i="2"/>
  <c r="G3502" i="2"/>
  <c r="F3502" i="2"/>
  <c r="A3502" i="2"/>
  <c r="G3501" i="2"/>
  <c r="F3501" i="2"/>
  <c r="A3501" i="2"/>
  <c r="G3500" i="2"/>
  <c r="F3500" i="2"/>
  <c r="A3500" i="2"/>
  <c r="I3499" i="2"/>
  <c r="G3499" i="2"/>
  <c r="F3499" i="2"/>
  <c r="A3499" i="2"/>
  <c r="I3498" i="2"/>
  <c r="G3498" i="2"/>
  <c r="F3498" i="2"/>
  <c r="A3498" i="2"/>
  <c r="I3497" i="2"/>
  <c r="G3497" i="2"/>
  <c r="F3497" i="2"/>
  <c r="A3497" i="2"/>
  <c r="I3496" i="2"/>
  <c r="G3496" i="2"/>
  <c r="F3496" i="2"/>
  <c r="A3496" i="2"/>
  <c r="I3495" i="2"/>
  <c r="G3495" i="2"/>
  <c r="F3495" i="2"/>
  <c r="A3495" i="2"/>
  <c r="G3494" i="2"/>
  <c r="F3494" i="2"/>
  <c r="A3494" i="2"/>
  <c r="G3493" i="2"/>
  <c r="F3493" i="2"/>
  <c r="A3493" i="2"/>
  <c r="G3492" i="2"/>
  <c r="F3492" i="2"/>
  <c r="A3492" i="2"/>
  <c r="G3491" i="2"/>
  <c r="F3491" i="2"/>
  <c r="A3491" i="2"/>
  <c r="G3490" i="2"/>
  <c r="F3490" i="2"/>
  <c r="A3490" i="2"/>
  <c r="G3489" i="2"/>
  <c r="F3489" i="2"/>
  <c r="A3489" i="2"/>
  <c r="I3488" i="2"/>
  <c r="H3488" i="2"/>
  <c r="G3488" i="2"/>
  <c r="F3488" i="2"/>
  <c r="A3488" i="2"/>
  <c r="I3487" i="2"/>
  <c r="H3487" i="2"/>
  <c r="G3487" i="2"/>
  <c r="F3487" i="2"/>
  <c r="A3487" i="2"/>
  <c r="I3486" i="2"/>
  <c r="H3486" i="2"/>
  <c r="G3486" i="2"/>
  <c r="F3486" i="2"/>
  <c r="A3486" i="2"/>
  <c r="I3485" i="2"/>
  <c r="H3485" i="2"/>
  <c r="G3485" i="2"/>
  <c r="F3485" i="2"/>
  <c r="A3485" i="2"/>
  <c r="I3484" i="2"/>
  <c r="H3484" i="2"/>
  <c r="G3484" i="2"/>
  <c r="F3484" i="2"/>
  <c r="A3484" i="2"/>
  <c r="H3483" i="2"/>
  <c r="G3483" i="2"/>
  <c r="F3483" i="2"/>
  <c r="A3483" i="2"/>
  <c r="H3482" i="2"/>
  <c r="G3482" i="2"/>
  <c r="F3482" i="2"/>
  <c r="A3482" i="2"/>
  <c r="H3481" i="2"/>
  <c r="G3481" i="2"/>
  <c r="F3481" i="2"/>
  <c r="A3481" i="2"/>
  <c r="H3480" i="2"/>
  <c r="G3480" i="2"/>
  <c r="F3480" i="2"/>
  <c r="A3480" i="2"/>
  <c r="H3479" i="2"/>
  <c r="G3479" i="2"/>
  <c r="F3479" i="2"/>
  <c r="A3479" i="2"/>
  <c r="H3478" i="2"/>
  <c r="G3478" i="2"/>
  <c r="F3478" i="2"/>
  <c r="A3478" i="2"/>
  <c r="I3477" i="2"/>
  <c r="H3477" i="2"/>
  <c r="G3477" i="2"/>
  <c r="F3477" i="2"/>
  <c r="A3477" i="2"/>
  <c r="I3476" i="2"/>
  <c r="H3476" i="2"/>
  <c r="G3476" i="2"/>
  <c r="F3476" i="2"/>
  <c r="A3476" i="2"/>
  <c r="I3475" i="2"/>
  <c r="H3475" i="2"/>
  <c r="G3475" i="2"/>
  <c r="F3475" i="2"/>
  <c r="A3475" i="2"/>
  <c r="I3474" i="2"/>
  <c r="H3474" i="2"/>
  <c r="G3474" i="2"/>
  <c r="F3474" i="2"/>
  <c r="A3474" i="2"/>
  <c r="I3473" i="2"/>
  <c r="H3473" i="2"/>
  <c r="G3473" i="2"/>
  <c r="F3473" i="2"/>
  <c r="A3473" i="2"/>
  <c r="H3472" i="2"/>
  <c r="G3472" i="2"/>
  <c r="F3472" i="2"/>
  <c r="A3472" i="2"/>
  <c r="H3471" i="2"/>
  <c r="G3471" i="2"/>
  <c r="F3471" i="2"/>
  <c r="A3471" i="2"/>
  <c r="H3470" i="2"/>
  <c r="G3470" i="2"/>
  <c r="F3470" i="2"/>
  <c r="A3470" i="2"/>
  <c r="H3469" i="2"/>
  <c r="G3469" i="2"/>
  <c r="F3469" i="2"/>
  <c r="A3469" i="2"/>
  <c r="H3468" i="2"/>
  <c r="G3468" i="2"/>
  <c r="F3468" i="2"/>
  <c r="A3468" i="2"/>
  <c r="H3467" i="2"/>
  <c r="G3467" i="2"/>
  <c r="F3467" i="2"/>
  <c r="A3467" i="2"/>
  <c r="I3466" i="2"/>
  <c r="G3466" i="2"/>
  <c r="F3466" i="2"/>
  <c r="A3466" i="2"/>
  <c r="I3465" i="2"/>
  <c r="G3465" i="2"/>
  <c r="F3465" i="2"/>
  <c r="A3465" i="2"/>
  <c r="I3464" i="2"/>
  <c r="G3464" i="2"/>
  <c r="F3464" i="2"/>
  <c r="A3464" i="2"/>
  <c r="I3463" i="2"/>
  <c r="G3463" i="2"/>
  <c r="F3463" i="2"/>
  <c r="A3463" i="2"/>
  <c r="I3462" i="2"/>
  <c r="G3462" i="2"/>
  <c r="F3462" i="2"/>
  <c r="A3462" i="2"/>
  <c r="G3461" i="2"/>
  <c r="F3461" i="2"/>
  <c r="A3461" i="2"/>
  <c r="G3460" i="2"/>
  <c r="F3460" i="2"/>
  <c r="A3460" i="2"/>
  <c r="G3459" i="2"/>
  <c r="F3459" i="2"/>
  <c r="A3459" i="2"/>
  <c r="G3458" i="2"/>
  <c r="F3458" i="2"/>
  <c r="A3458" i="2"/>
  <c r="G3457" i="2"/>
  <c r="F3457" i="2"/>
  <c r="A3457" i="2"/>
  <c r="G3456" i="2"/>
  <c r="F3456" i="2"/>
  <c r="A3456" i="2"/>
  <c r="I3455" i="2"/>
  <c r="G3455" i="2"/>
  <c r="F3455" i="2"/>
  <c r="A3455" i="2"/>
  <c r="I3454" i="2"/>
  <c r="G3454" i="2"/>
  <c r="F3454" i="2"/>
  <c r="A3454" i="2"/>
  <c r="I3453" i="2"/>
  <c r="G3453" i="2"/>
  <c r="F3453" i="2"/>
  <c r="A3453" i="2"/>
  <c r="I3452" i="2"/>
  <c r="G3452" i="2"/>
  <c r="F3452" i="2"/>
  <c r="A3452" i="2"/>
  <c r="I3451" i="2"/>
  <c r="G3451" i="2"/>
  <c r="F3451" i="2"/>
  <c r="A3451" i="2"/>
  <c r="G3450" i="2"/>
  <c r="F3450" i="2"/>
  <c r="A3450" i="2"/>
  <c r="G3449" i="2"/>
  <c r="F3449" i="2"/>
  <c r="A3449" i="2"/>
  <c r="G3448" i="2"/>
  <c r="F3448" i="2"/>
  <c r="A3448" i="2"/>
  <c r="G3447" i="2"/>
  <c r="F3447" i="2"/>
  <c r="A3447" i="2"/>
  <c r="G3446" i="2"/>
  <c r="F3446" i="2"/>
  <c r="A3446" i="2"/>
  <c r="G3445" i="2"/>
  <c r="F3445" i="2"/>
  <c r="A3445" i="2"/>
  <c r="I3444" i="2"/>
  <c r="G3444" i="2"/>
  <c r="F3444" i="2"/>
  <c r="A3444" i="2"/>
  <c r="I3443" i="2"/>
  <c r="G3443" i="2"/>
  <c r="F3443" i="2"/>
  <c r="A3443" i="2"/>
  <c r="I3442" i="2"/>
  <c r="G3442" i="2"/>
  <c r="F3442" i="2"/>
  <c r="A3442" i="2"/>
  <c r="I3441" i="2"/>
  <c r="G3441" i="2"/>
  <c r="F3441" i="2"/>
  <c r="A3441" i="2"/>
  <c r="I3440" i="2"/>
  <c r="G3440" i="2"/>
  <c r="F3440" i="2"/>
  <c r="A3440" i="2"/>
  <c r="G3439" i="2"/>
  <c r="F3439" i="2"/>
  <c r="A3439" i="2"/>
  <c r="G3438" i="2"/>
  <c r="F3438" i="2"/>
  <c r="A3438" i="2"/>
  <c r="G3437" i="2"/>
  <c r="F3437" i="2"/>
  <c r="A3437" i="2"/>
  <c r="G3436" i="2"/>
  <c r="F3436" i="2"/>
  <c r="A3436" i="2"/>
  <c r="G3435" i="2"/>
  <c r="F3435" i="2"/>
  <c r="A3435" i="2"/>
  <c r="G3434" i="2"/>
  <c r="F3434" i="2"/>
  <c r="A3434" i="2"/>
  <c r="I3433" i="2"/>
  <c r="G3433" i="2"/>
  <c r="F3433" i="2"/>
  <c r="A3433" i="2"/>
  <c r="I3432" i="2"/>
  <c r="G3432" i="2"/>
  <c r="F3432" i="2"/>
  <c r="A3432" i="2"/>
  <c r="I3431" i="2"/>
  <c r="G3431" i="2"/>
  <c r="F3431" i="2"/>
  <c r="A3431" i="2"/>
  <c r="I3430" i="2"/>
  <c r="G3430" i="2"/>
  <c r="F3430" i="2"/>
  <c r="A3430" i="2"/>
  <c r="I3429" i="2"/>
  <c r="G3429" i="2"/>
  <c r="F3429" i="2"/>
  <c r="A3429" i="2"/>
  <c r="H3428" i="2"/>
  <c r="G3428" i="2"/>
  <c r="F3428" i="2"/>
  <c r="A3428" i="2"/>
  <c r="H3427" i="2"/>
  <c r="G3427" i="2"/>
  <c r="F3427" i="2"/>
  <c r="A3427" i="2"/>
  <c r="H3426" i="2"/>
  <c r="G3426" i="2"/>
  <c r="F3426" i="2"/>
  <c r="A3426" i="2"/>
  <c r="H3425" i="2"/>
  <c r="G3425" i="2"/>
  <c r="F3425" i="2"/>
  <c r="A3425" i="2"/>
  <c r="H3424" i="2"/>
  <c r="G3424" i="2"/>
  <c r="F3424" i="2"/>
  <c r="A3424" i="2"/>
  <c r="H3423" i="2"/>
  <c r="G3423" i="2"/>
  <c r="F3423" i="2"/>
  <c r="A3423" i="2"/>
  <c r="I3422" i="2"/>
  <c r="H3422" i="2"/>
  <c r="G3422" i="2"/>
  <c r="F3422" i="2"/>
  <c r="A3422" i="2"/>
  <c r="I3421" i="2"/>
  <c r="H3421" i="2"/>
  <c r="G3421" i="2"/>
  <c r="F3421" i="2"/>
  <c r="A3421" i="2"/>
  <c r="I3420" i="2"/>
  <c r="H3420" i="2"/>
  <c r="G3420" i="2"/>
  <c r="F3420" i="2"/>
  <c r="A3420" i="2"/>
  <c r="I3419" i="2"/>
  <c r="H3419" i="2"/>
  <c r="G3419" i="2"/>
  <c r="F3419" i="2"/>
  <c r="A3419" i="2"/>
  <c r="I3418" i="2"/>
  <c r="H3418" i="2"/>
  <c r="G3418" i="2"/>
  <c r="F3418" i="2"/>
  <c r="A3418" i="2"/>
  <c r="H3417" i="2"/>
  <c r="G3417" i="2"/>
  <c r="F3417" i="2"/>
  <c r="A3417" i="2"/>
  <c r="H3416" i="2"/>
  <c r="G3416" i="2"/>
  <c r="F3416" i="2"/>
  <c r="A3416" i="2"/>
  <c r="H3415" i="2"/>
  <c r="G3415" i="2"/>
  <c r="F3415" i="2"/>
  <c r="A3415" i="2"/>
  <c r="H3414" i="2"/>
  <c r="G3414" i="2"/>
  <c r="F3414" i="2"/>
  <c r="A3414" i="2"/>
  <c r="H3413" i="2"/>
  <c r="G3413" i="2"/>
  <c r="F3413" i="2"/>
  <c r="A3413" i="2"/>
  <c r="H3412" i="2"/>
  <c r="G3412" i="2"/>
  <c r="F3412" i="2"/>
  <c r="A3412" i="2"/>
  <c r="I3411" i="2"/>
  <c r="G3411" i="2"/>
  <c r="F3411" i="2"/>
  <c r="A3411" i="2"/>
  <c r="I3410" i="2"/>
  <c r="G3410" i="2"/>
  <c r="F3410" i="2"/>
  <c r="A3410" i="2"/>
  <c r="I3409" i="2"/>
  <c r="G3409" i="2"/>
  <c r="F3409" i="2"/>
  <c r="A3409" i="2"/>
  <c r="I3408" i="2"/>
  <c r="G3408" i="2"/>
  <c r="F3408" i="2"/>
  <c r="A3408" i="2"/>
  <c r="I3407" i="2"/>
  <c r="G3407" i="2"/>
  <c r="F3407" i="2"/>
  <c r="A3407" i="2"/>
  <c r="G3406" i="2"/>
  <c r="F3406" i="2"/>
  <c r="A3406" i="2"/>
  <c r="G3405" i="2"/>
  <c r="F3405" i="2"/>
  <c r="A3405" i="2"/>
  <c r="G3404" i="2"/>
  <c r="F3404" i="2"/>
  <c r="A3404" i="2"/>
  <c r="G3403" i="2"/>
  <c r="F3403" i="2"/>
  <c r="A3403" i="2"/>
  <c r="G3402" i="2"/>
  <c r="F3402" i="2"/>
  <c r="A3402" i="2"/>
  <c r="G3401" i="2"/>
  <c r="F3401" i="2"/>
  <c r="A3401" i="2"/>
  <c r="I3400" i="2"/>
  <c r="G3400" i="2"/>
  <c r="F3400" i="2"/>
  <c r="A3400" i="2"/>
  <c r="I3399" i="2"/>
  <c r="G3399" i="2"/>
  <c r="F3399" i="2"/>
  <c r="A3399" i="2"/>
  <c r="I3398" i="2"/>
  <c r="G3398" i="2"/>
  <c r="F3398" i="2"/>
  <c r="A3398" i="2"/>
  <c r="I3397" i="2"/>
  <c r="G3397" i="2"/>
  <c r="F3397" i="2"/>
  <c r="A3397" i="2"/>
  <c r="I3396" i="2"/>
  <c r="G3396" i="2"/>
  <c r="F3396" i="2"/>
  <c r="A3396" i="2"/>
  <c r="G3395" i="2"/>
  <c r="F3395" i="2"/>
  <c r="A3395" i="2"/>
  <c r="G3394" i="2"/>
  <c r="F3394" i="2"/>
  <c r="A3394" i="2"/>
  <c r="G3393" i="2"/>
  <c r="F3393" i="2"/>
  <c r="A3393" i="2"/>
  <c r="G3392" i="2"/>
  <c r="F3392" i="2"/>
  <c r="A3392" i="2"/>
  <c r="G3391" i="2"/>
  <c r="F3391" i="2"/>
  <c r="A3391" i="2"/>
  <c r="G3390" i="2"/>
  <c r="F3390" i="2"/>
  <c r="A3390" i="2"/>
  <c r="I3389" i="2"/>
  <c r="H3389" i="2"/>
  <c r="G3389" i="2"/>
  <c r="F3389" i="2"/>
  <c r="A3389" i="2"/>
  <c r="I3388" i="2"/>
  <c r="H3388" i="2"/>
  <c r="G3388" i="2"/>
  <c r="F3388" i="2"/>
  <c r="A3388" i="2"/>
  <c r="I3387" i="2"/>
  <c r="H3387" i="2"/>
  <c r="G3387" i="2"/>
  <c r="F3387" i="2"/>
  <c r="A3387" i="2"/>
  <c r="I3386" i="2"/>
  <c r="H3386" i="2"/>
  <c r="G3386" i="2"/>
  <c r="F3386" i="2"/>
  <c r="A3386" i="2"/>
  <c r="I3385" i="2"/>
  <c r="H3385" i="2"/>
  <c r="G3385" i="2"/>
  <c r="F3385" i="2"/>
  <c r="A3385" i="2"/>
  <c r="H3384" i="2"/>
  <c r="G3384" i="2"/>
  <c r="F3384" i="2"/>
  <c r="A3384" i="2"/>
  <c r="H3383" i="2"/>
  <c r="G3383" i="2"/>
  <c r="F3383" i="2"/>
  <c r="A3383" i="2"/>
  <c r="H3382" i="2"/>
  <c r="G3382" i="2"/>
  <c r="F3382" i="2"/>
  <c r="A3382" i="2"/>
  <c r="H3381" i="2"/>
  <c r="G3381" i="2"/>
  <c r="F3381" i="2"/>
  <c r="A3381" i="2"/>
  <c r="H3380" i="2"/>
  <c r="G3380" i="2"/>
  <c r="F3380" i="2"/>
  <c r="A3380" i="2"/>
  <c r="H3379" i="2"/>
  <c r="G3379" i="2"/>
  <c r="F3379" i="2"/>
  <c r="A3379" i="2"/>
  <c r="I3378" i="2"/>
  <c r="H3378" i="2"/>
  <c r="G3378" i="2"/>
  <c r="F3378" i="2"/>
  <c r="A3378" i="2"/>
  <c r="I3377" i="2"/>
  <c r="H3377" i="2"/>
  <c r="G3377" i="2"/>
  <c r="F3377" i="2"/>
  <c r="A3377" i="2"/>
  <c r="I3376" i="2"/>
  <c r="H3376" i="2"/>
  <c r="G3376" i="2"/>
  <c r="F3376" i="2"/>
  <c r="A3376" i="2"/>
  <c r="I3375" i="2"/>
  <c r="H3375" i="2"/>
  <c r="G3375" i="2"/>
  <c r="F3375" i="2"/>
  <c r="A3375" i="2"/>
  <c r="I3374" i="2"/>
  <c r="H3374" i="2"/>
  <c r="G3374" i="2"/>
  <c r="F3374" i="2"/>
  <c r="A3374" i="2"/>
  <c r="H3373" i="2"/>
  <c r="G3373" i="2"/>
  <c r="F3373" i="2"/>
  <c r="A3373" i="2"/>
  <c r="H3372" i="2"/>
  <c r="G3372" i="2"/>
  <c r="F3372" i="2"/>
  <c r="A3372" i="2"/>
  <c r="H3371" i="2"/>
  <c r="G3371" i="2"/>
  <c r="F3371" i="2"/>
  <c r="A3371" i="2"/>
  <c r="H3370" i="2"/>
  <c r="G3370" i="2"/>
  <c r="F3370" i="2"/>
  <c r="A3370" i="2"/>
  <c r="H3369" i="2"/>
  <c r="G3369" i="2"/>
  <c r="F3369" i="2"/>
  <c r="A3369" i="2"/>
  <c r="H3368" i="2"/>
  <c r="G3368" i="2"/>
  <c r="F3368" i="2"/>
  <c r="A3368" i="2"/>
  <c r="I3367" i="2"/>
  <c r="G3367" i="2"/>
  <c r="F3367" i="2"/>
  <c r="A3367" i="2"/>
  <c r="I3366" i="2"/>
  <c r="G3366" i="2"/>
  <c r="F3366" i="2"/>
  <c r="A3366" i="2"/>
  <c r="I3365" i="2"/>
  <c r="G3365" i="2"/>
  <c r="F3365" i="2"/>
  <c r="A3365" i="2"/>
  <c r="I3364" i="2"/>
  <c r="G3364" i="2"/>
  <c r="F3364" i="2"/>
  <c r="A3364" i="2"/>
  <c r="I3363" i="2"/>
  <c r="G3363" i="2"/>
  <c r="F3363" i="2"/>
  <c r="A3363" i="2"/>
  <c r="G3362" i="2"/>
  <c r="F3362" i="2"/>
  <c r="A3362" i="2"/>
  <c r="G3361" i="2"/>
  <c r="F3361" i="2"/>
  <c r="A3361" i="2"/>
  <c r="G3360" i="2"/>
  <c r="F3360" i="2"/>
  <c r="A3360" i="2"/>
  <c r="G3359" i="2"/>
  <c r="F3359" i="2"/>
  <c r="A3359" i="2"/>
  <c r="G3358" i="2"/>
  <c r="F3358" i="2"/>
  <c r="A3358" i="2"/>
  <c r="G3357" i="2"/>
  <c r="F3357" i="2"/>
  <c r="A3357" i="2"/>
  <c r="I3356" i="2"/>
  <c r="G3356" i="2"/>
  <c r="F3356" i="2"/>
  <c r="A3356" i="2"/>
  <c r="I3355" i="2"/>
  <c r="G3355" i="2"/>
  <c r="F3355" i="2"/>
  <c r="A3355" i="2"/>
  <c r="I3354" i="2"/>
  <c r="G3354" i="2"/>
  <c r="F3354" i="2"/>
  <c r="A3354" i="2"/>
  <c r="I3353" i="2"/>
  <c r="G3353" i="2"/>
  <c r="F3353" i="2"/>
  <c r="A3353" i="2"/>
  <c r="I3352" i="2"/>
  <c r="G3352" i="2"/>
  <c r="F3352" i="2"/>
  <c r="A3352" i="2"/>
  <c r="G3351" i="2"/>
  <c r="F3351" i="2"/>
  <c r="A3351" i="2"/>
  <c r="G3350" i="2"/>
  <c r="F3350" i="2"/>
  <c r="A3350" i="2"/>
  <c r="G3349" i="2"/>
  <c r="F3349" i="2"/>
  <c r="A3349" i="2"/>
  <c r="G3348" i="2"/>
  <c r="F3348" i="2"/>
  <c r="A3348" i="2"/>
  <c r="G3347" i="2"/>
  <c r="F3347" i="2"/>
  <c r="A3347" i="2"/>
  <c r="G3346" i="2"/>
  <c r="F3346" i="2"/>
  <c r="A3346" i="2"/>
  <c r="I3345" i="2"/>
  <c r="G3345" i="2"/>
  <c r="F3345" i="2"/>
  <c r="A3345" i="2"/>
  <c r="I3344" i="2"/>
  <c r="G3344" i="2"/>
  <c r="F3344" i="2"/>
  <c r="A3344" i="2"/>
  <c r="I3343" i="2"/>
  <c r="G3343" i="2"/>
  <c r="F3343" i="2"/>
  <c r="A3343" i="2"/>
  <c r="I3342" i="2"/>
  <c r="G3342" i="2"/>
  <c r="F3342" i="2"/>
  <c r="A3342" i="2"/>
  <c r="I3341" i="2"/>
  <c r="G3341" i="2"/>
  <c r="F3341" i="2"/>
  <c r="A3341" i="2"/>
  <c r="G3340" i="2"/>
  <c r="F3340" i="2"/>
  <c r="A3340" i="2"/>
  <c r="G3339" i="2"/>
  <c r="F3339" i="2"/>
  <c r="A3339" i="2"/>
  <c r="G3338" i="2"/>
  <c r="F3338" i="2"/>
  <c r="A3338" i="2"/>
  <c r="G3337" i="2"/>
  <c r="F3337" i="2"/>
  <c r="A3337" i="2"/>
  <c r="G3336" i="2"/>
  <c r="F3336" i="2"/>
  <c r="A3336" i="2"/>
  <c r="G3335" i="2"/>
  <c r="F3335" i="2"/>
  <c r="A3335" i="2"/>
  <c r="I3334" i="2"/>
  <c r="G3334" i="2"/>
  <c r="F3334" i="2"/>
  <c r="A3334" i="2"/>
  <c r="I3333" i="2"/>
  <c r="G3333" i="2"/>
  <c r="F3333" i="2"/>
  <c r="A3333" i="2"/>
  <c r="I3332" i="2"/>
  <c r="G3332" i="2"/>
  <c r="F3332" i="2"/>
  <c r="A3332" i="2"/>
  <c r="I3331" i="2"/>
  <c r="G3331" i="2"/>
  <c r="F3331" i="2"/>
  <c r="A3331" i="2"/>
  <c r="I3330" i="2"/>
  <c r="G3330" i="2"/>
  <c r="F3330" i="2"/>
  <c r="A3330" i="2"/>
  <c r="H3329" i="2"/>
  <c r="G3329" i="2"/>
  <c r="F3329" i="2"/>
  <c r="A3329" i="2"/>
  <c r="H3328" i="2"/>
  <c r="G3328" i="2"/>
  <c r="F3328" i="2"/>
  <c r="A3328" i="2"/>
  <c r="H3327" i="2"/>
  <c r="G3327" i="2"/>
  <c r="F3327" i="2"/>
  <c r="A3327" i="2"/>
  <c r="H3326" i="2"/>
  <c r="G3326" i="2"/>
  <c r="F3326" i="2"/>
  <c r="A3326" i="2"/>
  <c r="H3325" i="2"/>
  <c r="G3325" i="2"/>
  <c r="F3325" i="2"/>
  <c r="A3325" i="2"/>
  <c r="H3324" i="2"/>
  <c r="G3324" i="2"/>
  <c r="F3324" i="2"/>
  <c r="A3324" i="2"/>
  <c r="I3323" i="2"/>
  <c r="H3323" i="2"/>
  <c r="G3323" i="2"/>
  <c r="F3323" i="2"/>
  <c r="A3323" i="2"/>
  <c r="I3322" i="2"/>
  <c r="H3322" i="2"/>
  <c r="G3322" i="2"/>
  <c r="F3322" i="2"/>
  <c r="A3322" i="2"/>
  <c r="I3321" i="2"/>
  <c r="H3321" i="2"/>
  <c r="G3321" i="2"/>
  <c r="F3321" i="2"/>
  <c r="A3321" i="2"/>
  <c r="I3320" i="2"/>
  <c r="H3320" i="2"/>
  <c r="G3320" i="2"/>
  <c r="F3320" i="2"/>
  <c r="A3320" i="2"/>
  <c r="I3319" i="2"/>
  <c r="H3319" i="2"/>
  <c r="G3319" i="2"/>
  <c r="F3319" i="2"/>
  <c r="A3319" i="2"/>
  <c r="H3318" i="2"/>
  <c r="G3318" i="2"/>
  <c r="F3318" i="2"/>
  <c r="A3318" i="2"/>
  <c r="H3317" i="2"/>
  <c r="G3317" i="2"/>
  <c r="F3317" i="2"/>
  <c r="A3317" i="2"/>
  <c r="H3316" i="2"/>
  <c r="G3316" i="2"/>
  <c r="F3316" i="2"/>
  <c r="A3316" i="2"/>
  <c r="H3315" i="2"/>
  <c r="G3315" i="2"/>
  <c r="F3315" i="2"/>
  <c r="A3315" i="2"/>
  <c r="H3314" i="2"/>
  <c r="G3314" i="2"/>
  <c r="F3314" i="2"/>
  <c r="A3314" i="2"/>
  <c r="H3313" i="2"/>
  <c r="G3313" i="2"/>
  <c r="F3313" i="2"/>
  <c r="A3313" i="2"/>
  <c r="I3312" i="2"/>
  <c r="G3312" i="2"/>
  <c r="F3312" i="2"/>
  <c r="A3312" i="2"/>
  <c r="I3311" i="2"/>
  <c r="G3311" i="2"/>
  <c r="F3311" i="2"/>
  <c r="A3311" i="2"/>
  <c r="I3310" i="2"/>
  <c r="G3310" i="2"/>
  <c r="F3310" i="2"/>
  <c r="A3310" i="2"/>
  <c r="I3309" i="2"/>
  <c r="G3309" i="2"/>
  <c r="F3309" i="2"/>
  <c r="A3309" i="2"/>
  <c r="I3308" i="2"/>
  <c r="G3308" i="2"/>
  <c r="F3308" i="2"/>
  <c r="A3308" i="2"/>
  <c r="G3307" i="2"/>
  <c r="F3307" i="2"/>
  <c r="A3307" i="2"/>
  <c r="G3306" i="2"/>
  <c r="F3306" i="2"/>
  <c r="A3306" i="2"/>
  <c r="G3305" i="2"/>
  <c r="F3305" i="2"/>
  <c r="A3305" i="2"/>
  <c r="G3304" i="2"/>
  <c r="F3304" i="2"/>
  <c r="A3304" i="2"/>
  <c r="G3303" i="2"/>
  <c r="F3303" i="2"/>
  <c r="A3303" i="2"/>
  <c r="G3302" i="2"/>
  <c r="F3302" i="2"/>
  <c r="A3302" i="2"/>
  <c r="I3301" i="2"/>
  <c r="G3301" i="2"/>
  <c r="F3301" i="2"/>
  <c r="A3301" i="2"/>
  <c r="I3300" i="2"/>
  <c r="G3300" i="2"/>
  <c r="F3300" i="2"/>
  <c r="A3300" i="2"/>
  <c r="I3299" i="2"/>
  <c r="G3299" i="2"/>
  <c r="F3299" i="2"/>
  <c r="A3299" i="2"/>
  <c r="I3298" i="2"/>
  <c r="G3298" i="2"/>
  <c r="F3298" i="2"/>
  <c r="A3298" i="2"/>
  <c r="I3297" i="2"/>
  <c r="G3297" i="2"/>
  <c r="F3297" i="2"/>
  <c r="A3297" i="2"/>
  <c r="G3296" i="2"/>
  <c r="F3296" i="2"/>
  <c r="A3296" i="2"/>
  <c r="G3295" i="2"/>
  <c r="F3295" i="2"/>
  <c r="A3295" i="2"/>
  <c r="G3294" i="2"/>
  <c r="F3294" i="2"/>
  <c r="A3294" i="2"/>
  <c r="G3293" i="2"/>
  <c r="F3293" i="2"/>
  <c r="A3293" i="2"/>
  <c r="G3292" i="2"/>
  <c r="F3292" i="2"/>
  <c r="A3292" i="2"/>
  <c r="G3291" i="2"/>
  <c r="F3291" i="2"/>
  <c r="A3291" i="2"/>
  <c r="I3290" i="2"/>
  <c r="H3290" i="2"/>
  <c r="G3290" i="2"/>
  <c r="F3290" i="2"/>
  <c r="A3290" i="2"/>
  <c r="I3289" i="2"/>
  <c r="H3289" i="2"/>
  <c r="G3289" i="2"/>
  <c r="F3289" i="2"/>
  <c r="A3289" i="2"/>
  <c r="I3288" i="2"/>
  <c r="H3288" i="2"/>
  <c r="G3288" i="2"/>
  <c r="F3288" i="2"/>
  <c r="A3288" i="2"/>
  <c r="I3287" i="2"/>
  <c r="H3287" i="2"/>
  <c r="G3287" i="2"/>
  <c r="F3287" i="2"/>
  <c r="A3287" i="2"/>
  <c r="I3286" i="2"/>
  <c r="H3286" i="2"/>
  <c r="G3286" i="2"/>
  <c r="F3286" i="2"/>
  <c r="A3286" i="2"/>
  <c r="H3285" i="2"/>
  <c r="G3285" i="2"/>
  <c r="F3285" i="2"/>
  <c r="A3285" i="2"/>
  <c r="H3284" i="2"/>
  <c r="G3284" i="2"/>
  <c r="F3284" i="2"/>
  <c r="A3284" i="2"/>
  <c r="H3283" i="2"/>
  <c r="G3283" i="2"/>
  <c r="F3283" i="2"/>
  <c r="A3283" i="2"/>
  <c r="H3282" i="2"/>
  <c r="G3282" i="2"/>
  <c r="F3282" i="2"/>
  <c r="A3282" i="2"/>
  <c r="H3281" i="2"/>
  <c r="G3281" i="2"/>
  <c r="F3281" i="2"/>
  <c r="A3281" i="2"/>
  <c r="H3280" i="2"/>
  <c r="G3280" i="2"/>
  <c r="F3280" i="2"/>
  <c r="A3280" i="2"/>
  <c r="I3279" i="2"/>
  <c r="H3279" i="2"/>
  <c r="G3279" i="2"/>
  <c r="F3279" i="2"/>
  <c r="A3279" i="2"/>
  <c r="I3278" i="2"/>
  <c r="H3278" i="2"/>
  <c r="G3278" i="2"/>
  <c r="F3278" i="2"/>
  <c r="A3278" i="2"/>
  <c r="I3277" i="2"/>
  <c r="H3277" i="2"/>
  <c r="G3277" i="2"/>
  <c r="F3277" i="2"/>
  <c r="A3277" i="2"/>
  <c r="I3276" i="2"/>
  <c r="H3276" i="2"/>
  <c r="G3276" i="2"/>
  <c r="F3276" i="2"/>
  <c r="A3276" i="2"/>
  <c r="I3275" i="2"/>
  <c r="H3275" i="2"/>
  <c r="G3275" i="2"/>
  <c r="F3275" i="2"/>
  <c r="A3275" i="2"/>
  <c r="H3274" i="2"/>
  <c r="G3274" i="2"/>
  <c r="F3274" i="2"/>
  <c r="A3274" i="2"/>
  <c r="H3273" i="2"/>
  <c r="G3273" i="2"/>
  <c r="F3273" i="2"/>
  <c r="A3273" i="2"/>
  <c r="H3272" i="2"/>
  <c r="G3272" i="2"/>
  <c r="F3272" i="2"/>
  <c r="A3272" i="2"/>
  <c r="H3271" i="2"/>
  <c r="G3271" i="2"/>
  <c r="F3271" i="2"/>
  <c r="A3271" i="2"/>
  <c r="H3270" i="2"/>
  <c r="G3270" i="2"/>
  <c r="F3270" i="2"/>
  <c r="A3270" i="2"/>
  <c r="H3269" i="2"/>
  <c r="G3269" i="2"/>
  <c r="F3269" i="2"/>
  <c r="A3269" i="2"/>
  <c r="I3268" i="2"/>
  <c r="G3268" i="2"/>
  <c r="F3268" i="2"/>
  <c r="A3268" i="2"/>
  <c r="I3267" i="2"/>
  <c r="G3267" i="2"/>
  <c r="F3267" i="2"/>
  <c r="A3267" i="2"/>
  <c r="I3266" i="2"/>
  <c r="G3266" i="2"/>
  <c r="F3266" i="2"/>
  <c r="A3266" i="2"/>
  <c r="I3265" i="2"/>
  <c r="G3265" i="2"/>
  <c r="F3265" i="2"/>
  <c r="A3265" i="2"/>
  <c r="I3264" i="2"/>
  <c r="G3264" i="2"/>
  <c r="F3264" i="2"/>
  <c r="A3264" i="2"/>
  <c r="G3263" i="2"/>
  <c r="F3263" i="2"/>
  <c r="A3263" i="2"/>
  <c r="G3262" i="2"/>
  <c r="F3262" i="2"/>
  <c r="A3262" i="2"/>
  <c r="G3261" i="2"/>
  <c r="F3261" i="2"/>
  <c r="A3261" i="2"/>
  <c r="G3260" i="2"/>
  <c r="F3260" i="2"/>
  <c r="A3260" i="2"/>
  <c r="G3259" i="2"/>
  <c r="F3259" i="2"/>
  <c r="A3259" i="2"/>
  <c r="G3258" i="2"/>
  <c r="F3258" i="2"/>
  <c r="A3258" i="2"/>
  <c r="I3257" i="2"/>
  <c r="G3257" i="2"/>
  <c r="F3257" i="2"/>
  <c r="A3257" i="2"/>
  <c r="I3256" i="2"/>
  <c r="G3256" i="2"/>
  <c r="F3256" i="2"/>
  <c r="A3256" i="2"/>
  <c r="I3255" i="2"/>
  <c r="G3255" i="2"/>
  <c r="F3255" i="2"/>
  <c r="A3255" i="2"/>
  <c r="I3254" i="2"/>
  <c r="G3254" i="2"/>
  <c r="F3254" i="2"/>
  <c r="A3254" i="2"/>
  <c r="I3253" i="2"/>
  <c r="G3253" i="2"/>
  <c r="F3253" i="2"/>
  <c r="A3253" i="2"/>
  <c r="G3252" i="2"/>
  <c r="F3252" i="2"/>
  <c r="A3252" i="2"/>
  <c r="G3251" i="2"/>
  <c r="F3251" i="2"/>
  <c r="A3251" i="2"/>
  <c r="G3250" i="2"/>
  <c r="F3250" i="2"/>
  <c r="A3250" i="2"/>
  <c r="G3249" i="2"/>
  <c r="F3249" i="2"/>
  <c r="A3249" i="2"/>
  <c r="G3248" i="2"/>
  <c r="F3248" i="2"/>
  <c r="A3248" i="2"/>
  <c r="G3247" i="2"/>
  <c r="F3247" i="2"/>
  <c r="A3247" i="2"/>
  <c r="I3246" i="2"/>
  <c r="G3246" i="2"/>
  <c r="F3246" i="2"/>
  <c r="A3246" i="2"/>
  <c r="I3245" i="2"/>
  <c r="G3245" i="2"/>
  <c r="F3245" i="2"/>
  <c r="A3245" i="2"/>
  <c r="I3244" i="2"/>
  <c r="G3244" i="2"/>
  <c r="F3244" i="2"/>
  <c r="A3244" i="2"/>
  <c r="I3243" i="2"/>
  <c r="G3243" i="2"/>
  <c r="F3243" i="2"/>
  <c r="A3243" i="2"/>
  <c r="I3242" i="2"/>
  <c r="G3242" i="2"/>
  <c r="F3242" i="2"/>
  <c r="A3242" i="2"/>
  <c r="G3241" i="2"/>
  <c r="F3241" i="2"/>
  <c r="A3241" i="2"/>
  <c r="G3240" i="2"/>
  <c r="F3240" i="2"/>
  <c r="A3240" i="2"/>
  <c r="G3239" i="2"/>
  <c r="F3239" i="2"/>
  <c r="A3239" i="2"/>
  <c r="G3238" i="2"/>
  <c r="F3238" i="2"/>
  <c r="A3238" i="2"/>
  <c r="G3237" i="2"/>
  <c r="F3237" i="2"/>
  <c r="A3237" i="2"/>
  <c r="G3236" i="2"/>
  <c r="F3236" i="2"/>
  <c r="A3236" i="2"/>
  <c r="I3235" i="2"/>
  <c r="G3235" i="2"/>
  <c r="F3235" i="2"/>
  <c r="A3235" i="2"/>
  <c r="I3234" i="2"/>
  <c r="G3234" i="2"/>
  <c r="F3234" i="2"/>
  <c r="A3234" i="2"/>
  <c r="I3233" i="2"/>
  <c r="G3233" i="2"/>
  <c r="F3233" i="2"/>
  <c r="A3233" i="2"/>
  <c r="I3232" i="2"/>
  <c r="G3232" i="2"/>
  <c r="F3232" i="2"/>
  <c r="A3232" i="2"/>
  <c r="I3231" i="2"/>
  <c r="G3231" i="2"/>
  <c r="F3231" i="2"/>
  <c r="A3231" i="2"/>
  <c r="H3230" i="2"/>
  <c r="G3230" i="2"/>
  <c r="F3230" i="2"/>
  <c r="A3230" i="2"/>
  <c r="H3229" i="2"/>
  <c r="G3229" i="2"/>
  <c r="F3229" i="2"/>
  <c r="A3229" i="2"/>
  <c r="H3228" i="2"/>
  <c r="G3228" i="2"/>
  <c r="F3228" i="2"/>
  <c r="A3228" i="2"/>
  <c r="H3227" i="2"/>
  <c r="G3227" i="2"/>
  <c r="F3227" i="2"/>
  <c r="A3227" i="2"/>
  <c r="H3226" i="2"/>
  <c r="G3226" i="2"/>
  <c r="F3226" i="2"/>
  <c r="A3226" i="2"/>
  <c r="H3225" i="2"/>
  <c r="G3225" i="2"/>
  <c r="F3225" i="2"/>
  <c r="A3225" i="2"/>
  <c r="I3224" i="2"/>
  <c r="H3224" i="2"/>
  <c r="G3224" i="2"/>
  <c r="F3224" i="2"/>
  <c r="A3224" i="2"/>
  <c r="I3223" i="2"/>
  <c r="H3223" i="2"/>
  <c r="G3223" i="2"/>
  <c r="F3223" i="2"/>
  <c r="A3223" i="2"/>
  <c r="I3222" i="2"/>
  <c r="H3222" i="2"/>
  <c r="G3222" i="2"/>
  <c r="F3222" i="2"/>
  <c r="A3222" i="2"/>
  <c r="I3221" i="2"/>
  <c r="H3221" i="2"/>
  <c r="G3221" i="2"/>
  <c r="F3221" i="2"/>
  <c r="A3221" i="2"/>
  <c r="I3220" i="2"/>
  <c r="H3220" i="2"/>
  <c r="G3220" i="2"/>
  <c r="F3220" i="2"/>
  <c r="A3220" i="2"/>
  <c r="H3219" i="2"/>
  <c r="G3219" i="2"/>
  <c r="F3219" i="2"/>
  <c r="A3219" i="2"/>
  <c r="H3218" i="2"/>
  <c r="G3218" i="2"/>
  <c r="F3218" i="2"/>
  <c r="A3218" i="2"/>
  <c r="H3217" i="2"/>
  <c r="G3217" i="2"/>
  <c r="F3217" i="2"/>
  <c r="A3217" i="2"/>
  <c r="H3216" i="2"/>
  <c r="G3216" i="2"/>
  <c r="F3216" i="2"/>
  <c r="A3216" i="2"/>
  <c r="H3215" i="2"/>
  <c r="G3215" i="2"/>
  <c r="F3215" i="2"/>
  <c r="A3215" i="2"/>
  <c r="H3214" i="2"/>
  <c r="G3214" i="2"/>
  <c r="F3214" i="2"/>
  <c r="A3214" i="2"/>
  <c r="I3213" i="2"/>
  <c r="G3213" i="2"/>
  <c r="F3213" i="2"/>
  <c r="A3213" i="2"/>
  <c r="I3212" i="2"/>
  <c r="G3212" i="2"/>
  <c r="F3212" i="2"/>
  <c r="A3212" i="2"/>
  <c r="I3211" i="2"/>
  <c r="G3211" i="2"/>
  <c r="F3211" i="2"/>
  <c r="A3211" i="2"/>
  <c r="I3210" i="2"/>
  <c r="G3210" i="2"/>
  <c r="F3210" i="2"/>
  <c r="A3210" i="2"/>
  <c r="I3209" i="2"/>
  <c r="G3209" i="2"/>
  <c r="F3209" i="2"/>
  <c r="A3209" i="2"/>
  <c r="G3208" i="2"/>
  <c r="F3208" i="2"/>
  <c r="A3208" i="2"/>
  <c r="G3207" i="2"/>
  <c r="F3207" i="2"/>
  <c r="A3207" i="2"/>
  <c r="G3206" i="2"/>
  <c r="F3206" i="2"/>
  <c r="A3206" i="2"/>
  <c r="G3205" i="2"/>
  <c r="F3205" i="2"/>
  <c r="A3205" i="2"/>
  <c r="G3204" i="2"/>
  <c r="F3204" i="2"/>
  <c r="A3204" i="2"/>
  <c r="G3203" i="2"/>
  <c r="F3203" i="2"/>
  <c r="A3203" i="2"/>
  <c r="I3202" i="2"/>
  <c r="G3202" i="2"/>
  <c r="F3202" i="2"/>
  <c r="A3202" i="2"/>
  <c r="I3201" i="2"/>
  <c r="G3201" i="2"/>
  <c r="F3201" i="2"/>
  <c r="A3201" i="2"/>
  <c r="I3200" i="2"/>
  <c r="G3200" i="2"/>
  <c r="F3200" i="2"/>
  <c r="A3200" i="2"/>
  <c r="I3199" i="2"/>
  <c r="G3199" i="2"/>
  <c r="F3199" i="2"/>
  <c r="A3199" i="2"/>
  <c r="I3198" i="2"/>
  <c r="G3198" i="2"/>
  <c r="F3198" i="2"/>
  <c r="A3198" i="2"/>
  <c r="G3197" i="2"/>
  <c r="F3197" i="2"/>
  <c r="A3197" i="2"/>
  <c r="G3196" i="2"/>
  <c r="F3196" i="2"/>
  <c r="A3196" i="2"/>
  <c r="G3195" i="2"/>
  <c r="F3195" i="2"/>
  <c r="A3195" i="2"/>
  <c r="G3194" i="2"/>
  <c r="F3194" i="2"/>
  <c r="A3194" i="2"/>
  <c r="G3193" i="2"/>
  <c r="F3193" i="2"/>
  <c r="A3193" i="2"/>
  <c r="G3192" i="2"/>
  <c r="F3192" i="2"/>
  <c r="A3192" i="2"/>
  <c r="I3191" i="2"/>
  <c r="H3191" i="2"/>
  <c r="G3191" i="2"/>
  <c r="F3191" i="2"/>
  <c r="A3191" i="2"/>
  <c r="I3190" i="2"/>
  <c r="H3190" i="2"/>
  <c r="G3190" i="2"/>
  <c r="F3190" i="2"/>
  <c r="A3190" i="2"/>
  <c r="I3189" i="2"/>
  <c r="H3189" i="2"/>
  <c r="G3189" i="2"/>
  <c r="F3189" i="2"/>
  <c r="A3189" i="2"/>
  <c r="I3188" i="2"/>
  <c r="H3188" i="2"/>
  <c r="G3188" i="2"/>
  <c r="F3188" i="2"/>
  <c r="A3188" i="2"/>
  <c r="I3187" i="2"/>
  <c r="H3187" i="2"/>
  <c r="G3187" i="2"/>
  <c r="F3187" i="2"/>
  <c r="A3187" i="2"/>
  <c r="H3186" i="2"/>
  <c r="G3186" i="2"/>
  <c r="F3186" i="2"/>
  <c r="A3186" i="2"/>
  <c r="H3185" i="2"/>
  <c r="G3185" i="2"/>
  <c r="F3185" i="2"/>
  <c r="A3185" i="2"/>
  <c r="H3184" i="2"/>
  <c r="G3184" i="2"/>
  <c r="F3184" i="2"/>
  <c r="A3184" i="2"/>
  <c r="H3183" i="2"/>
  <c r="G3183" i="2"/>
  <c r="F3183" i="2"/>
  <c r="A3183" i="2"/>
  <c r="H3182" i="2"/>
  <c r="G3182" i="2"/>
  <c r="F3182" i="2"/>
  <c r="A3182" i="2"/>
  <c r="H3181" i="2"/>
  <c r="G3181" i="2"/>
  <c r="F3181" i="2"/>
  <c r="A3181" i="2"/>
  <c r="I3180" i="2"/>
  <c r="H3180" i="2"/>
  <c r="G3180" i="2"/>
  <c r="F3180" i="2"/>
  <c r="A3180" i="2"/>
  <c r="I3179" i="2"/>
  <c r="H3179" i="2"/>
  <c r="G3179" i="2"/>
  <c r="F3179" i="2"/>
  <c r="A3179" i="2"/>
  <c r="I3178" i="2"/>
  <c r="H3178" i="2"/>
  <c r="G3178" i="2"/>
  <c r="F3178" i="2"/>
  <c r="A3178" i="2"/>
  <c r="I3177" i="2"/>
  <c r="H3177" i="2"/>
  <c r="G3177" i="2"/>
  <c r="F3177" i="2"/>
  <c r="A3177" i="2"/>
  <c r="I3176" i="2"/>
  <c r="H3176" i="2"/>
  <c r="G3176" i="2"/>
  <c r="F3176" i="2"/>
  <c r="A3176" i="2"/>
  <c r="H3175" i="2"/>
  <c r="G3175" i="2"/>
  <c r="F3175" i="2"/>
  <c r="A3175" i="2"/>
  <c r="H3174" i="2"/>
  <c r="G3174" i="2"/>
  <c r="F3174" i="2"/>
  <c r="A3174" i="2"/>
  <c r="H3173" i="2"/>
  <c r="G3173" i="2"/>
  <c r="F3173" i="2"/>
  <c r="A3173" i="2"/>
  <c r="H3172" i="2"/>
  <c r="G3172" i="2"/>
  <c r="F3172" i="2"/>
  <c r="A3172" i="2"/>
  <c r="H3171" i="2"/>
  <c r="G3171" i="2"/>
  <c r="F3171" i="2"/>
  <c r="A3171" i="2"/>
  <c r="H3170" i="2"/>
  <c r="G3170" i="2"/>
  <c r="F3170" i="2"/>
  <c r="A3170" i="2"/>
  <c r="I3169" i="2"/>
  <c r="G3169" i="2"/>
  <c r="F3169" i="2"/>
  <c r="A3169" i="2"/>
  <c r="I3168" i="2"/>
  <c r="G3168" i="2"/>
  <c r="F3168" i="2"/>
  <c r="A3168" i="2"/>
  <c r="I3167" i="2"/>
  <c r="G3167" i="2"/>
  <c r="F3167" i="2"/>
  <c r="A3167" i="2"/>
  <c r="I3166" i="2"/>
  <c r="G3166" i="2"/>
  <c r="F3166" i="2"/>
  <c r="A3166" i="2"/>
  <c r="I3165" i="2"/>
  <c r="G3165" i="2"/>
  <c r="F3165" i="2"/>
  <c r="A3165" i="2"/>
  <c r="G3164" i="2"/>
  <c r="F3164" i="2"/>
  <c r="A3164" i="2"/>
  <c r="G3163" i="2"/>
  <c r="F3163" i="2"/>
  <c r="A3163" i="2"/>
  <c r="G3162" i="2"/>
  <c r="F3162" i="2"/>
  <c r="A3162" i="2"/>
  <c r="G3161" i="2"/>
  <c r="F3161" i="2"/>
  <c r="A3161" i="2"/>
  <c r="G3160" i="2"/>
  <c r="F3160" i="2"/>
  <c r="A3160" i="2"/>
  <c r="G3159" i="2"/>
  <c r="F3159" i="2"/>
  <c r="A3159" i="2"/>
  <c r="I3158" i="2"/>
  <c r="G3158" i="2"/>
  <c r="F3158" i="2"/>
  <c r="A3158" i="2"/>
  <c r="I3157" i="2"/>
  <c r="G3157" i="2"/>
  <c r="F3157" i="2"/>
  <c r="A3157" i="2"/>
  <c r="I3156" i="2"/>
  <c r="G3156" i="2"/>
  <c r="F3156" i="2"/>
  <c r="A3156" i="2"/>
  <c r="I3155" i="2"/>
  <c r="G3155" i="2"/>
  <c r="F3155" i="2"/>
  <c r="A3155" i="2"/>
  <c r="I3154" i="2"/>
  <c r="G3154" i="2"/>
  <c r="F3154" i="2"/>
  <c r="A3154" i="2"/>
  <c r="G3153" i="2"/>
  <c r="F3153" i="2"/>
  <c r="A3153" i="2"/>
  <c r="G3152" i="2"/>
  <c r="F3152" i="2"/>
  <c r="A3152" i="2"/>
  <c r="G3151" i="2"/>
  <c r="F3151" i="2"/>
  <c r="A3151" i="2"/>
  <c r="G3150" i="2"/>
  <c r="F3150" i="2"/>
  <c r="A3150" i="2"/>
  <c r="G3149" i="2"/>
  <c r="F3149" i="2"/>
  <c r="A3149" i="2"/>
  <c r="G3148" i="2"/>
  <c r="F3148" i="2"/>
  <c r="A3148" i="2"/>
  <c r="I3147" i="2"/>
  <c r="G3147" i="2"/>
  <c r="F3147" i="2"/>
  <c r="A3147" i="2"/>
  <c r="I3146" i="2"/>
  <c r="G3146" i="2"/>
  <c r="F3146" i="2"/>
  <c r="A3146" i="2"/>
  <c r="I3145" i="2"/>
  <c r="G3145" i="2"/>
  <c r="F3145" i="2"/>
  <c r="A3145" i="2"/>
  <c r="I3144" i="2"/>
  <c r="G3144" i="2"/>
  <c r="F3144" i="2"/>
  <c r="A3144" i="2"/>
  <c r="I3143" i="2"/>
  <c r="G3143" i="2"/>
  <c r="F3143" i="2"/>
  <c r="A3143" i="2"/>
  <c r="G3142" i="2"/>
  <c r="F3142" i="2"/>
  <c r="A3142" i="2"/>
  <c r="G3141" i="2"/>
  <c r="F3141" i="2"/>
  <c r="A3141" i="2"/>
  <c r="G3140" i="2"/>
  <c r="F3140" i="2"/>
  <c r="A3140" i="2"/>
  <c r="G3139" i="2"/>
  <c r="F3139" i="2"/>
  <c r="A3139" i="2"/>
  <c r="G3138" i="2"/>
  <c r="F3138" i="2"/>
  <c r="A3138" i="2"/>
  <c r="G3137" i="2"/>
  <c r="F3137" i="2"/>
  <c r="A3137" i="2"/>
  <c r="I3136" i="2"/>
  <c r="G3136" i="2"/>
  <c r="F3136" i="2"/>
  <c r="A3136" i="2"/>
  <c r="I3135" i="2"/>
  <c r="G3135" i="2"/>
  <c r="F3135" i="2"/>
  <c r="A3135" i="2"/>
  <c r="I3134" i="2"/>
  <c r="G3134" i="2"/>
  <c r="F3134" i="2"/>
  <c r="A3134" i="2"/>
  <c r="I3133" i="2"/>
  <c r="G3133" i="2"/>
  <c r="F3133" i="2"/>
  <c r="A3133" i="2"/>
  <c r="I3132" i="2"/>
  <c r="G3132" i="2"/>
  <c r="F3132" i="2"/>
  <c r="A3132" i="2"/>
  <c r="H3131" i="2"/>
  <c r="G3131" i="2"/>
  <c r="F3131" i="2"/>
  <c r="A3131" i="2"/>
  <c r="H3130" i="2"/>
  <c r="G3130" i="2"/>
  <c r="F3130" i="2"/>
  <c r="A3130" i="2"/>
  <c r="H3129" i="2"/>
  <c r="G3129" i="2"/>
  <c r="F3129" i="2"/>
  <c r="A3129" i="2"/>
  <c r="H3128" i="2"/>
  <c r="G3128" i="2"/>
  <c r="F3128" i="2"/>
  <c r="A3128" i="2"/>
  <c r="H3127" i="2"/>
  <c r="G3127" i="2"/>
  <c r="F3127" i="2"/>
  <c r="A3127" i="2"/>
  <c r="H3126" i="2"/>
  <c r="G3126" i="2"/>
  <c r="F3126" i="2"/>
  <c r="A3126" i="2"/>
  <c r="I3125" i="2"/>
  <c r="H3125" i="2"/>
  <c r="G3125" i="2"/>
  <c r="F3125" i="2"/>
  <c r="A3125" i="2"/>
  <c r="I3124" i="2"/>
  <c r="H3124" i="2"/>
  <c r="G3124" i="2"/>
  <c r="F3124" i="2"/>
  <c r="A3124" i="2"/>
  <c r="I3123" i="2"/>
  <c r="H3123" i="2"/>
  <c r="G3123" i="2"/>
  <c r="F3123" i="2"/>
  <c r="A3123" i="2"/>
  <c r="I3122" i="2"/>
  <c r="H3122" i="2"/>
  <c r="G3122" i="2"/>
  <c r="F3122" i="2"/>
  <c r="A3122" i="2"/>
  <c r="I3121" i="2"/>
  <c r="H3121" i="2"/>
  <c r="G3121" i="2"/>
  <c r="F3121" i="2"/>
  <c r="A3121" i="2"/>
  <c r="H3120" i="2"/>
  <c r="G3120" i="2"/>
  <c r="F3120" i="2"/>
  <c r="A3120" i="2"/>
  <c r="H3119" i="2"/>
  <c r="G3119" i="2"/>
  <c r="F3119" i="2"/>
  <c r="A3119" i="2"/>
  <c r="H3118" i="2"/>
  <c r="G3118" i="2"/>
  <c r="F3118" i="2"/>
  <c r="A3118" i="2"/>
  <c r="H3117" i="2"/>
  <c r="G3117" i="2"/>
  <c r="F3117" i="2"/>
  <c r="A3117" i="2"/>
  <c r="H3116" i="2"/>
  <c r="G3116" i="2"/>
  <c r="F3116" i="2"/>
  <c r="A3116" i="2"/>
  <c r="H3115" i="2"/>
  <c r="G3115" i="2"/>
  <c r="F3115" i="2"/>
  <c r="A3115" i="2"/>
  <c r="I3114" i="2"/>
  <c r="G3114" i="2"/>
  <c r="F3114" i="2"/>
  <c r="A3114" i="2"/>
  <c r="I3113" i="2"/>
  <c r="G3113" i="2"/>
  <c r="F3113" i="2"/>
  <c r="A3113" i="2"/>
  <c r="I3112" i="2"/>
  <c r="G3112" i="2"/>
  <c r="F3112" i="2"/>
  <c r="A3112" i="2"/>
  <c r="I3111" i="2"/>
  <c r="G3111" i="2"/>
  <c r="F3111" i="2"/>
  <c r="A3111" i="2"/>
  <c r="I3110" i="2"/>
  <c r="G3110" i="2"/>
  <c r="F3110" i="2"/>
  <c r="A3110" i="2"/>
  <c r="G3109" i="2"/>
  <c r="F3109" i="2"/>
  <c r="A3109" i="2"/>
  <c r="G3108" i="2"/>
  <c r="F3108" i="2"/>
  <c r="A3108" i="2"/>
  <c r="G3107" i="2"/>
  <c r="F3107" i="2"/>
  <c r="A3107" i="2"/>
  <c r="G3106" i="2"/>
  <c r="F3106" i="2"/>
  <c r="A3106" i="2"/>
  <c r="G3105" i="2"/>
  <c r="F3105" i="2"/>
  <c r="A3105" i="2"/>
  <c r="G3104" i="2"/>
  <c r="F3104" i="2"/>
  <c r="A3104" i="2"/>
  <c r="I3103" i="2"/>
  <c r="G3103" i="2"/>
  <c r="F3103" i="2"/>
  <c r="A3103" i="2"/>
  <c r="I3102" i="2"/>
  <c r="G3102" i="2"/>
  <c r="F3102" i="2"/>
  <c r="A3102" i="2"/>
  <c r="I3101" i="2"/>
  <c r="G3101" i="2"/>
  <c r="F3101" i="2"/>
  <c r="A3101" i="2"/>
  <c r="I3100" i="2"/>
  <c r="G3100" i="2"/>
  <c r="F3100" i="2"/>
  <c r="A3100" i="2"/>
  <c r="I3099" i="2"/>
  <c r="G3099" i="2"/>
  <c r="F3099" i="2"/>
  <c r="A3099" i="2"/>
  <c r="G3098" i="2"/>
  <c r="F3098" i="2"/>
  <c r="A3098" i="2"/>
  <c r="G3097" i="2"/>
  <c r="F3097" i="2"/>
  <c r="A3097" i="2"/>
  <c r="G3096" i="2"/>
  <c r="F3096" i="2"/>
  <c r="A3096" i="2"/>
  <c r="G3095" i="2"/>
  <c r="F3095" i="2"/>
  <c r="A3095" i="2"/>
  <c r="G3094" i="2"/>
  <c r="F3094" i="2"/>
  <c r="A3094" i="2"/>
  <c r="G3093" i="2"/>
  <c r="F3093" i="2"/>
  <c r="A3093" i="2"/>
  <c r="I3092" i="2"/>
  <c r="H3092" i="2"/>
  <c r="G3092" i="2"/>
  <c r="F3092" i="2"/>
  <c r="A3092" i="2"/>
  <c r="I3091" i="2"/>
  <c r="H3091" i="2"/>
  <c r="G3091" i="2"/>
  <c r="F3091" i="2"/>
  <c r="A3091" i="2"/>
  <c r="I3090" i="2"/>
  <c r="H3090" i="2"/>
  <c r="G3090" i="2"/>
  <c r="F3090" i="2"/>
  <c r="A3090" i="2"/>
  <c r="I3089" i="2"/>
  <c r="H3089" i="2"/>
  <c r="G3089" i="2"/>
  <c r="F3089" i="2"/>
  <c r="A3089" i="2"/>
  <c r="I3088" i="2"/>
  <c r="H3088" i="2"/>
  <c r="G3088" i="2"/>
  <c r="F3088" i="2"/>
  <c r="A3088" i="2"/>
  <c r="H3087" i="2"/>
  <c r="G3087" i="2"/>
  <c r="F3087" i="2"/>
  <c r="A3087" i="2"/>
  <c r="H3086" i="2"/>
  <c r="G3086" i="2"/>
  <c r="F3086" i="2"/>
  <c r="A3086" i="2"/>
  <c r="H3085" i="2"/>
  <c r="G3085" i="2"/>
  <c r="F3085" i="2"/>
  <c r="A3085" i="2"/>
  <c r="H3084" i="2"/>
  <c r="G3084" i="2"/>
  <c r="F3084" i="2"/>
  <c r="A3084" i="2"/>
  <c r="H3083" i="2"/>
  <c r="G3083" i="2"/>
  <c r="F3083" i="2"/>
  <c r="A3083" i="2"/>
  <c r="H3082" i="2"/>
  <c r="G3082" i="2"/>
  <c r="F3082" i="2"/>
  <c r="A3082" i="2"/>
  <c r="I3081" i="2"/>
  <c r="H3081" i="2"/>
  <c r="G3081" i="2"/>
  <c r="F3081" i="2"/>
  <c r="A3081" i="2"/>
  <c r="I3080" i="2"/>
  <c r="H3080" i="2"/>
  <c r="G3080" i="2"/>
  <c r="F3080" i="2"/>
  <c r="A3080" i="2"/>
  <c r="I3079" i="2"/>
  <c r="H3079" i="2"/>
  <c r="G3079" i="2"/>
  <c r="F3079" i="2"/>
  <c r="A3079" i="2"/>
  <c r="I3078" i="2"/>
  <c r="H3078" i="2"/>
  <c r="G3078" i="2"/>
  <c r="F3078" i="2"/>
  <c r="A3078" i="2"/>
  <c r="I3077" i="2"/>
  <c r="H3077" i="2"/>
  <c r="G3077" i="2"/>
  <c r="F3077" i="2"/>
  <c r="A3077" i="2"/>
  <c r="H3076" i="2"/>
  <c r="G3076" i="2"/>
  <c r="F3076" i="2"/>
  <c r="A3076" i="2"/>
  <c r="H3075" i="2"/>
  <c r="G3075" i="2"/>
  <c r="F3075" i="2"/>
  <c r="A3075" i="2"/>
  <c r="H3074" i="2"/>
  <c r="G3074" i="2"/>
  <c r="F3074" i="2"/>
  <c r="A3074" i="2"/>
  <c r="H3073" i="2"/>
  <c r="G3073" i="2"/>
  <c r="F3073" i="2"/>
  <c r="A3073" i="2"/>
  <c r="H3072" i="2"/>
  <c r="G3072" i="2"/>
  <c r="F3072" i="2"/>
  <c r="A3072" i="2"/>
  <c r="H3071" i="2"/>
  <c r="G3071" i="2"/>
  <c r="F3071" i="2"/>
  <c r="A3071" i="2"/>
  <c r="I3070" i="2"/>
  <c r="G3070" i="2"/>
  <c r="F3070" i="2"/>
  <c r="A3070" i="2"/>
  <c r="I3069" i="2"/>
  <c r="G3069" i="2"/>
  <c r="F3069" i="2"/>
  <c r="A3069" i="2"/>
  <c r="I3068" i="2"/>
  <c r="G3068" i="2"/>
  <c r="F3068" i="2"/>
  <c r="A3068" i="2"/>
  <c r="I3067" i="2"/>
  <c r="G3067" i="2"/>
  <c r="F3067" i="2"/>
  <c r="A3067" i="2"/>
  <c r="I3066" i="2"/>
  <c r="G3066" i="2"/>
  <c r="F3066" i="2"/>
  <c r="A3066" i="2"/>
  <c r="G3065" i="2"/>
  <c r="F3065" i="2"/>
  <c r="A3065" i="2"/>
  <c r="G3064" i="2"/>
  <c r="F3064" i="2"/>
  <c r="A3064" i="2"/>
  <c r="G3063" i="2"/>
  <c r="F3063" i="2"/>
  <c r="A3063" i="2"/>
  <c r="G3062" i="2"/>
  <c r="F3062" i="2"/>
  <c r="A3062" i="2"/>
  <c r="G3061" i="2"/>
  <c r="F3061" i="2"/>
  <c r="A3061" i="2"/>
  <c r="G3060" i="2"/>
  <c r="F3060" i="2"/>
  <c r="A3060" i="2"/>
  <c r="I3059" i="2"/>
  <c r="G3059" i="2"/>
  <c r="F3059" i="2"/>
  <c r="A3059" i="2"/>
  <c r="I3058" i="2"/>
  <c r="G3058" i="2"/>
  <c r="F3058" i="2"/>
  <c r="A3058" i="2"/>
  <c r="I3057" i="2"/>
  <c r="G3057" i="2"/>
  <c r="F3057" i="2"/>
  <c r="A3057" i="2"/>
  <c r="I3056" i="2"/>
  <c r="G3056" i="2"/>
  <c r="F3056" i="2"/>
  <c r="A3056" i="2"/>
  <c r="I3055" i="2"/>
  <c r="G3055" i="2"/>
  <c r="F3055" i="2"/>
  <c r="A3055" i="2"/>
  <c r="G3054" i="2"/>
  <c r="F3054" i="2"/>
  <c r="A3054" i="2"/>
  <c r="G3053" i="2"/>
  <c r="F3053" i="2"/>
  <c r="A3053" i="2"/>
  <c r="G3052" i="2"/>
  <c r="F3052" i="2"/>
  <c r="A3052" i="2"/>
  <c r="G3051" i="2"/>
  <c r="F3051" i="2"/>
  <c r="A3051" i="2"/>
  <c r="G3050" i="2"/>
  <c r="F3050" i="2"/>
  <c r="A3050" i="2"/>
  <c r="G3049" i="2"/>
  <c r="F3049" i="2"/>
  <c r="A3049" i="2"/>
  <c r="I3048" i="2"/>
  <c r="G3048" i="2"/>
  <c r="F3048" i="2"/>
  <c r="A3048" i="2"/>
  <c r="I3047" i="2"/>
  <c r="G3047" i="2"/>
  <c r="F3047" i="2"/>
  <c r="A3047" i="2"/>
  <c r="I3046" i="2"/>
  <c r="G3046" i="2"/>
  <c r="F3046" i="2"/>
  <c r="A3046" i="2"/>
  <c r="I3045" i="2"/>
  <c r="G3045" i="2"/>
  <c r="F3045" i="2"/>
  <c r="A3045" i="2"/>
  <c r="I3044" i="2"/>
  <c r="G3044" i="2"/>
  <c r="F3044" i="2"/>
  <c r="A3044" i="2"/>
  <c r="G3043" i="2"/>
  <c r="F3043" i="2"/>
  <c r="A3043" i="2"/>
  <c r="G3042" i="2"/>
  <c r="F3042" i="2"/>
  <c r="A3042" i="2"/>
  <c r="G3041" i="2"/>
  <c r="F3041" i="2"/>
  <c r="A3041" i="2"/>
  <c r="G3040" i="2"/>
  <c r="F3040" i="2"/>
  <c r="A3040" i="2"/>
  <c r="G3039" i="2"/>
  <c r="F3039" i="2"/>
  <c r="A3039" i="2"/>
  <c r="G3038" i="2"/>
  <c r="F3038" i="2"/>
  <c r="A3038" i="2"/>
  <c r="I3037" i="2"/>
  <c r="G3037" i="2"/>
  <c r="F3037" i="2"/>
  <c r="A3037" i="2"/>
  <c r="I3036" i="2"/>
  <c r="G3036" i="2"/>
  <c r="F3036" i="2"/>
  <c r="A3036" i="2"/>
  <c r="I3035" i="2"/>
  <c r="G3035" i="2"/>
  <c r="F3035" i="2"/>
  <c r="A3035" i="2"/>
  <c r="I3034" i="2"/>
  <c r="G3034" i="2"/>
  <c r="F3034" i="2"/>
  <c r="A3034" i="2"/>
  <c r="I3033" i="2"/>
  <c r="G3033" i="2"/>
  <c r="F3033" i="2"/>
  <c r="A3033" i="2"/>
  <c r="H3032" i="2"/>
  <c r="G3032" i="2"/>
  <c r="F3032" i="2"/>
  <c r="A3032" i="2"/>
  <c r="H3031" i="2"/>
  <c r="G3031" i="2"/>
  <c r="F3031" i="2"/>
  <c r="A3031" i="2"/>
  <c r="H3030" i="2"/>
  <c r="G3030" i="2"/>
  <c r="F3030" i="2"/>
  <c r="A3030" i="2"/>
  <c r="H3029" i="2"/>
  <c r="G3029" i="2"/>
  <c r="F3029" i="2"/>
  <c r="A3029" i="2"/>
  <c r="H3028" i="2"/>
  <c r="G3028" i="2"/>
  <c r="F3028" i="2"/>
  <c r="A3028" i="2"/>
  <c r="H3027" i="2"/>
  <c r="G3027" i="2"/>
  <c r="F3027" i="2"/>
  <c r="A3027" i="2"/>
  <c r="I3026" i="2"/>
  <c r="H3026" i="2"/>
  <c r="G3026" i="2"/>
  <c r="F3026" i="2"/>
  <c r="A3026" i="2"/>
  <c r="I3025" i="2"/>
  <c r="H3025" i="2"/>
  <c r="G3025" i="2"/>
  <c r="F3025" i="2"/>
  <c r="A3025" i="2"/>
  <c r="I3024" i="2"/>
  <c r="H3024" i="2"/>
  <c r="G3024" i="2"/>
  <c r="F3024" i="2"/>
  <c r="A3024" i="2"/>
  <c r="I3023" i="2"/>
  <c r="H3023" i="2"/>
  <c r="G3023" i="2"/>
  <c r="F3023" i="2"/>
  <c r="A3023" i="2"/>
  <c r="I3022" i="2"/>
  <c r="H3022" i="2"/>
  <c r="G3022" i="2"/>
  <c r="F3022" i="2"/>
  <c r="A3022" i="2"/>
  <c r="H3021" i="2"/>
  <c r="G3021" i="2"/>
  <c r="F3021" i="2"/>
  <c r="A3021" i="2"/>
  <c r="H3020" i="2"/>
  <c r="G3020" i="2"/>
  <c r="F3020" i="2"/>
  <c r="A3020" i="2"/>
  <c r="H3019" i="2"/>
  <c r="G3019" i="2"/>
  <c r="F3019" i="2"/>
  <c r="A3019" i="2"/>
  <c r="H3018" i="2"/>
  <c r="G3018" i="2"/>
  <c r="F3018" i="2"/>
  <c r="A3018" i="2"/>
  <c r="H3017" i="2"/>
  <c r="G3017" i="2"/>
  <c r="F3017" i="2"/>
  <c r="A3017" i="2"/>
  <c r="H3016" i="2"/>
  <c r="G3016" i="2"/>
  <c r="F3016" i="2"/>
  <c r="A3016" i="2"/>
  <c r="I3015" i="2"/>
  <c r="G3015" i="2"/>
  <c r="F3015" i="2"/>
  <c r="A3015" i="2"/>
  <c r="I3014" i="2"/>
  <c r="G3014" i="2"/>
  <c r="F3014" i="2"/>
  <c r="A3014" i="2"/>
  <c r="I3013" i="2"/>
  <c r="G3013" i="2"/>
  <c r="F3013" i="2"/>
  <c r="A3013" i="2"/>
  <c r="I3012" i="2"/>
  <c r="G3012" i="2"/>
  <c r="F3012" i="2"/>
  <c r="A3012" i="2"/>
  <c r="I3011" i="2"/>
  <c r="G3011" i="2"/>
  <c r="F3011" i="2"/>
  <c r="A3011" i="2"/>
  <c r="G3010" i="2"/>
  <c r="F3010" i="2"/>
  <c r="A3010" i="2"/>
  <c r="G3009" i="2"/>
  <c r="F3009" i="2"/>
  <c r="A3009" i="2"/>
  <c r="G3008" i="2"/>
  <c r="F3008" i="2"/>
  <c r="A3008" i="2"/>
  <c r="G3007" i="2"/>
  <c r="F3007" i="2"/>
  <c r="A3007" i="2"/>
  <c r="G3006" i="2"/>
  <c r="F3006" i="2"/>
  <c r="A3006" i="2"/>
  <c r="G3005" i="2"/>
  <c r="F3005" i="2"/>
  <c r="A3005" i="2"/>
  <c r="I3004" i="2"/>
  <c r="G3004" i="2"/>
  <c r="F3004" i="2"/>
  <c r="A3004" i="2"/>
  <c r="I3003" i="2"/>
  <c r="G3003" i="2"/>
  <c r="F3003" i="2"/>
  <c r="A3003" i="2"/>
  <c r="I3002" i="2"/>
  <c r="G3002" i="2"/>
  <c r="F3002" i="2"/>
  <c r="A3002" i="2"/>
  <c r="I3001" i="2"/>
  <c r="G3001" i="2"/>
  <c r="F3001" i="2"/>
  <c r="A3001" i="2"/>
  <c r="I3000" i="2"/>
  <c r="G3000" i="2"/>
  <c r="F3000" i="2"/>
  <c r="A3000" i="2"/>
  <c r="G2999" i="2"/>
  <c r="F2999" i="2"/>
  <c r="A2999" i="2"/>
  <c r="G2998" i="2"/>
  <c r="F2998" i="2"/>
  <c r="A2998" i="2"/>
  <c r="G2997" i="2"/>
  <c r="F2997" i="2"/>
  <c r="A2997" i="2"/>
  <c r="G2996" i="2"/>
  <c r="F2996" i="2"/>
  <c r="A2996" i="2"/>
  <c r="G2995" i="2"/>
  <c r="F2995" i="2"/>
  <c r="A2995" i="2"/>
  <c r="G2994" i="2"/>
  <c r="F2994" i="2"/>
  <c r="A2994" i="2"/>
  <c r="I2993" i="2"/>
  <c r="H2993" i="2"/>
  <c r="G2993" i="2"/>
  <c r="F2993" i="2"/>
  <c r="A2993" i="2"/>
  <c r="I2992" i="2"/>
  <c r="H2992" i="2"/>
  <c r="G2992" i="2"/>
  <c r="F2992" i="2"/>
  <c r="A2992" i="2"/>
  <c r="I2991" i="2"/>
  <c r="H2991" i="2"/>
  <c r="G2991" i="2"/>
  <c r="F2991" i="2"/>
  <c r="A2991" i="2"/>
  <c r="I2990" i="2"/>
  <c r="H2990" i="2"/>
  <c r="G2990" i="2"/>
  <c r="F2990" i="2"/>
  <c r="A2990" i="2"/>
  <c r="I2989" i="2"/>
  <c r="H2989" i="2"/>
  <c r="G2989" i="2"/>
  <c r="F2989" i="2"/>
  <c r="A2989" i="2"/>
  <c r="H2988" i="2"/>
  <c r="G2988" i="2"/>
  <c r="F2988" i="2"/>
  <c r="A2988" i="2"/>
  <c r="H2987" i="2"/>
  <c r="G2987" i="2"/>
  <c r="F2987" i="2"/>
  <c r="A2987" i="2"/>
  <c r="H2986" i="2"/>
  <c r="G2986" i="2"/>
  <c r="F2986" i="2"/>
  <c r="A2986" i="2"/>
  <c r="H2985" i="2"/>
  <c r="G2985" i="2"/>
  <c r="F2985" i="2"/>
  <c r="A2985" i="2"/>
  <c r="H2984" i="2"/>
  <c r="G2984" i="2"/>
  <c r="F2984" i="2"/>
  <c r="A2984" i="2"/>
  <c r="H2983" i="2"/>
  <c r="G2983" i="2"/>
  <c r="F2983" i="2"/>
  <c r="A2983" i="2"/>
  <c r="I2982" i="2"/>
  <c r="H2982" i="2"/>
  <c r="G2982" i="2"/>
  <c r="F2982" i="2"/>
  <c r="A2982" i="2"/>
  <c r="I2981" i="2"/>
  <c r="H2981" i="2"/>
  <c r="G2981" i="2"/>
  <c r="F2981" i="2"/>
  <c r="A2981" i="2"/>
  <c r="I2980" i="2"/>
  <c r="H2980" i="2"/>
  <c r="G2980" i="2"/>
  <c r="F2980" i="2"/>
  <c r="A2980" i="2"/>
  <c r="I2979" i="2"/>
  <c r="H2979" i="2"/>
  <c r="G2979" i="2"/>
  <c r="F2979" i="2"/>
  <c r="A2979" i="2"/>
  <c r="I2978" i="2"/>
  <c r="H2978" i="2"/>
  <c r="G2978" i="2"/>
  <c r="F2978" i="2"/>
  <c r="A2978" i="2"/>
  <c r="H2977" i="2"/>
  <c r="G2977" i="2"/>
  <c r="F2977" i="2"/>
  <c r="A2977" i="2"/>
  <c r="H2976" i="2"/>
  <c r="G2976" i="2"/>
  <c r="F2976" i="2"/>
  <c r="A2976" i="2"/>
  <c r="H2975" i="2"/>
  <c r="G2975" i="2"/>
  <c r="F2975" i="2"/>
  <c r="A2975" i="2"/>
  <c r="H2974" i="2"/>
  <c r="G2974" i="2"/>
  <c r="F2974" i="2"/>
  <c r="A2974" i="2"/>
  <c r="H2973" i="2"/>
  <c r="G2973" i="2"/>
  <c r="F2973" i="2"/>
  <c r="A2973" i="2"/>
  <c r="H2972" i="2"/>
  <c r="G2972" i="2"/>
  <c r="F2972" i="2"/>
  <c r="A2972" i="2"/>
  <c r="I2971" i="2"/>
  <c r="G2971" i="2"/>
  <c r="F2971" i="2"/>
  <c r="A2971" i="2"/>
  <c r="I2970" i="2"/>
  <c r="G2970" i="2"/>
  <c r="F2970" i="2"/>
  <c r="A2970" i="2"/>
  <c r="I2969" i="2"/>
  <c r="G2969" i="2"/>
  <c r="F2969" i="2"/>
  <c r="A2969" i="2"/>
  <c r="I2968" i="2"/>
  <c r="G2968" i="2"/>
  <c r="F2968" i="2"/>
  <c r="A2968" i="2"/>
  <c r="I2967" i="2"/>
  <c r="G2967" i="2"/>
  <c r="F2967" i="2"/>
  <c r="A2967" i="2"/>
  <c r="G2966" i="2"/>
  <c r="F2966" i="2"/>
  <c r="A2966" i="2"/>
  <c r="G2965" i="2"/>
  <c r="F2965" i="2"/>
  <c r="A2965" i="2"/>
  <c r="G2964" i="2"/>
  <c r="F2964" i="2"/>
  <c r="A2964" i="2"/>
  <c r="G2963" i="2"/>
  <c r="F2963" i="2"/>
  <c r="A2963" i="2"/>
  <c r="G2962" i="2"/>
  <c r="F2962" i="2"/>
  <c r="A2962" i="2"/>
  <c r="G2961" i="2"/>
  <c r="F2961" i="2"/>
  <c r="A2961" i="2"/>
  <c r="I2960" i="2"/>
  <c r="G2960" i="2"/>
  <c r="F2960" i="2"/>
  <c r="A2960" i="2"/>
  <c r="I2959" i="2"/>
  <c r="G2959" i="2"/>
  <c r="F2959" i="2"/>
  <c r="A2959" i="2"/>
  <c r="I2958" i="2"/>
  <c r="G2958" i="2"/>
  <c r="F2958" i="2"/>
  <c r="A2958" i="2"/>
  <c r="I2957" i="2"/>
  <c r="G2957" i="2"/>
  <c r="F2957" i="2"/>
  <c r="A2957" i="2"/>
  <c r="I2956" i="2"/>
  <c r="G2956" i="2"/>
  <c r="F2956" i="2"/>
  <c r="A2956" i="2"/>
  <c r="G2955" i="2"/>
  <c r="F2955" i="2"/>
  <c r="A2955" i="2"/>
  <c r="G2954" i="2"/>
  <c r="F2954" i="2"/>
  <c r="A2954" i="2"/>
  <c r="G2953" i="2"/>
  <c r="F2953" i="2"/>
  <c r="A2953" i="2"/>
  <c r="G2952" i="2"/>
  <c r="F2952" i="2"/>
  <c r="A2952" i="2"/>
  <c r="G2951" i="2"/>
  <c r="F2951" i="2"/>
  <c r="A2951" i="2"/>
  <c r="G2950" i="2"/>
  <c r="F2950" i="2"/>
  <c r="A2950" i="2"/>
  <c r="I2949" i="2"/>
  <c r="G2949" i="2"/>
  <c r="F2949" i="2"/>
  <c r="A2949" i="2"/>
  <c r="I2948" i="2"/>
  <c r="G2948" i="2"/>
  <c r="F2948" i="2"/>
  <c r="A2948" i="2"/>
  <c r="I2947" i="2"/>
  <c r="G2947" i="2"/>
  <c r="F2947" i="2"/>
  <c r="A2947" i="2"/>
  <c r="I2946" i="2"/>
  <c r="G2946" i="2"/>
  <c r="F2946" i="2"/>
  <c r="A2946" i="2"/>
  <c r="I2945" i="2"/>
  <c r="G2945" i="2"/>
  <c r="F2945" i="2"/>
  <c r="A2945" i="2"/>
  <c r="G2944" i="2"/>
  <c r="F2944" i="2"/>
  <c r="A2944" i="2"/>
  <c r="G2943" i="2"/>
  <c r="F2943" i="2"/>
  <c r="A2943" i="2"/>
  <c r="G2942" i="2"/>
  <c r="F2942" i="2"/>
  <c r="A2942" i="2"/>
  <c r="G2941" i="2"/>
  <c r="F2941" i="2"/>
  <c r="A2941" i="2"/>
  <c r="G2940" i="2"/>
  <c r="F2940" i="2"/>
  <c r="A2940" i="2"/>
  <c r="G2939" i="2"/>
  <c r="F2939" i="2"/>
  <c r="A2939" i="2"/>
  <c r="I2938" i="2"/>
  <c r="G2938" i="2"/>
  <c r="F2938" i="2"/>
  <c r="A2938" i="2"/>
  <c r="I2937" i="2"/>
  <c r="G2937" i="2"/>
  <c r="F2937" i="2"/>
  <c r="A2937" i="2"/>
  <c r="I2936" i="2"/>
  <c r="G2936" i="2"/>
  <c r="F2936" i="2"/>
  <c r="A2936" i="2"/>
  <c r="I2935" i="2"/>
  <c r="G2935" i="2"/>
  <c r="F2935" i="2"/>
  <c r="A2935" i="2"/>
  <c r="I2934" i="2"/>
  <c r="G2934" i="2"/>
  <c r="F2934" i="2"/>
  <c r="A2934" i="2"/>
  <c r="H2933" i="2"/>
  <c r="G2933" i="2"/>
  <c r="F2933" i="2"/>
  <c r="A2933" i="2"/>
  <c r="H2932" i="2"/>
  <c r="G2932" i="2"/>
  <c r="F2932" i="2"/>
  <c r="A2932" i="2"/>
  <c r="H2931" i="2"/>
  <c r="G2931" i="2"/>
  <c r="F2931" i="2"/>
  <c r="A2931" i="2"/>
  <c r="H2930" i="2"/>
  <c r="G2930" i="2"/>
  <c r="F2930" i="2"/>
  <c r="A2930" i="2"/>
  <c r="H2929" i="2"/>
  <c r="G2929" i="2"/>
  <c r="F2929" i="2"/>
  <c r="A2929" i="2"/>
  <c r="H2928" i="2"/>
  <c r="G2928" i="2"/>
  <c r="F2928" i="2"/>
  <c r="A2928" i="2"/>
  <c r="I2927" i="2"/>
  <c r="H2927" i="2"/>
  <c r="G2927" i="2"/>
  <c r="F2927" i="2"/>
  <c r="A2927" i="2"/>
  <c r="I2926" i="2"/>
  <c r="H2926" i="2"/>
  <c r="G2926" i="2"/>
  <c r="F2926" i="2"/>
  <c r="A2926" i="2"/>
  <c r="I2925" i="2"/>
  <c r="H2925" i="2"/>
  <c r="G2925" i="2"/>
  <c r="F2925" i="2"/>
  <c r="A2925" i="2"/>
  <c r="I2924" i="2"/>
  <c r="H2924" i="2"/>
  <c r="G2924" i="2"/>
  <c r="F2924" i="2"/>
  <c r="A2924" i="2"/>
  <c r="I2923" i="2"/>
  <c r="H2923" i="2"/>
  <c r="G2923" i="2"/>
  <c r="F2923" i="2"/>
  <c r="A2923" i="2"/>
  <c r="H2922" i="2"/>
  <c r="G2922" i="2"/>
  <c r="F2922" i="2"/>
  <c r="A2922" i="2"/>
  <c r="H2921" i="2"/>
  <c r="G2921" i="2"/>
  <c r="F2921" i="2"/>
  <c r="A2921" i="2"/>
  <c r="H2920" i="2"/>
  <c r="G2920" i="2"/>
  <c r="F2920" i="2"/>
  <c r="A2920" i="2"/>
  <c r="H2919" i="2"/>
  <c r="G2919" i="2"/>
  <c r="F2919" i="2"/>
  <c r="A2919" i="2"/>
  <c r="H2918" i="2"/>
  <c r="G2918" i="2"/>
  <c r="F2918" i="2"/>
  <c r="A2918" i="2"/>
  <c r="H2917" i="2"/>
  <c r="G2917" i="2"/>
  <c r="F2917" i="2"/>
  <c r="A2917" i="2"/>
  <c r="I2916" i="2"/>
  <c r="G2916" i="2"/>
  <c r="F2916" i="2"/>
  <c r="A2916" i="2"/>
  <c r="I2915" i="2"/>
  <c r="G2915" i="2"/>
  <c r="F2915" i="2"/>
  <c r="A2915" i="2"/>
  <c r="I2914" i="2"/>
  <c r="G2914" i="2"/>
  <c r="F2914" i="2"/>
  <c r="A2914" i="2"/>
  <c r="I2913" i="2"/>
  <c r="G2913" i="2"/>
  <c r="F2913" i="2"/>
  <c r="A2913" i="2"/>
  <c r="I2912" i="2"/>
  <c r="G2912" i="2"/>
  <c r="F2912" i="2"/>
  <c r="A2912" i="2"/>
  <c r="G2911" i="2"/>
  <c r="F2911" i="2"/>
  <c r="A2911" i="2"/>
  <c r="G2910" i="2"/>
  <c r="F2910" i="2"/>
  <c r="A2910" i="2"/>
  <c r="G2909" i="2"/>
  <c r="F2909" i="2"/>
  <c r="A2909" i="2"/>
  <c r="G2908" i="2"/>
  <c r="F2908" i="2"/>
  <c r="A2908" i="2"/>
  <c r="G2907" i="2"/>
  <c r="F2907" i="2"/>
  <c r="A2907" i="2"/>
  <c r="G2906" i="2"/>
  <c r="F2906" i="2"/>
  <c r="A2906" i="2"/>
  <c r="I2905" i="2"/>
  <c r="G2905" i="2"/>
  <c r="F2905" i="2"/>
  <c r="A2905" i="2"/>
  <c r="I2904" i="2"/>
  <c r="G2904" i="2"/>
  <c r="F2904" i="2"/>
  <c r="A2904" i="2"/>
  <c r="I2903" i="2"/>
  <c r="G2903" i="2"/>
  <c r="F2903" i="2"/>
  <c r="A2903" i="2"/>
  <c r="I2902" i="2"/>
  <c r="G2902" i="2"/>
  <c r="F2902" i="2"/>
  <c r="A2902" i="2"/>
  <c r="I2901" i="2"/>
  <c r="G2901" i="2"/>
  <c r="F2901" i="2"/>
  <c r="A2901" i="2"/>
  <c r="G2900" i="2"/>
  <c r="F2900" i="2"/>
  <c r="A2900" i="2"/>
  <c r="G2899" i="2"/>
  <c r="F2899" i="2"/>
  <c r="A2899" i="2"/>
  <c r="G2898" i="2"/>
  <c r="F2898" i="2"/>
  <c r="A2898" i="2"/>
  <c r="G2897" i="2"/>
  <c r="F2897" i="2"/>
  <c r="A2897" i="2"/>
  <c r="G2896" i="2"/>
  <c r="F2896" i="2"/>
  <c r="A2896" i="2"/>
  <c r="G2895" i="2"/>
  <c r="F2895" i="2"/>
  <c r="A2895" i="2"/>
  <c r="I2894" i="2"/>
  <c r="H2894" i="2"/>
  <c r="G2894" i="2"/>
  <c r="F2894" i="2"/>
  <c r="A2894" i="2"/>
  <c r="I2893" i="2"/>
  <c r="H2893" i="2"/>
  <c r="G2893" i="2"/>
  <c r="F2893" i="2"/>
  <c r="A2893" i="2"/>
  <c r="I2892" i="2"/>
  <c r="H2892" i="2"/>
  <c r="G2892" i="2"/>
  <c r="F2892" i="2"/>
  <c r="A2892" i="2"/>
  <c r="I2891" i="2"/>
  <c r="H2891" i="2"/>
  <c r="G2891" i="2"/>
  <c r="F2891" i="2"/>
  <c r="A2891" i="2"/>
  <c r="I2890" i="2"/>
  <c r="H2890" i="2"/>
  <c r="G2890" i="2"/>
  <c r="F2890" i="2"/>
  <c r="A2890" i="2"/>
  <c r="H2889" i="2"/>
  <c r="G2889" i="2"/>
  <c r="F2889" i="2"/>
  <c r="A2889" i="2"/>
  <c r="H2888" i="2"/>
  <c r="G2888" i="2"/>
  <c r="F2888" i="2"/>
  <c r="A2888" i="2"/>
  <c r="H2887" i="2"/>
  <c r="G2887" i="2"/>
  <c r="F2887" i="2"/>
  <c r="A2887" i="2"/>
  <c r="H2886" i="2"/>
  <c r="G2886" i="2"/>
  <c r="F2886" i="2"/>
  <c r="A2886" i="2"/>
  <c r="H2885" i="2"/>
  <c r="G2885" i="2"/>
  <c r="F2885" i="2"/>
  <c r="A2885" i="2"/>
  <c r="H2884" i="2"/>
  <c r="G2884" i="2"/>
  <c r="F2884" i="2"/>
  <c r="A2884" i="2"/>
  <c r="I2883" i="2"/>
  <c r="H2883" i="2"/>
  <c r="G2883" i="2"/>
  <c r="F2883" i="2"/>
  <c r="A2883" i="2"/>
  <c r="I2882" i="2"/>
  <c r="H2882" i="2"/>
  <c r="G2882" i="2"/>
  <c r="F2882" i="2"/>
  <c r="A2882" i="2"/>
  <c r="I2881" i="2"/>
  <c r="H2881" i="2"/>
  <c r="G2881" i="2"/>
  <c r="F2881" i="2"/>
  <c r="A2881" i="2"/>
  <c r="I2880" i="2"/>
  <c r="H2880" i="2"/>
  <c r="G2880" i="2"/>
  <c r="F2880" i="2"/>
  <c r="A2880" i="2"/>
  <c r="I2879" i="2"/>
  <c r="H2879" i="2"/>
  <c r="G2879" i="2"/>
  <c r="F2879" i="2"/>
  <c r="A2879" i="2"/>
  <c r="H2878" i="2"/>
  <c r="G2878" i="2"/>
  <c r="F2878" i="2"/>
  <c r="A2878" i="2"/>
  <c r="H2877" i="2"/>
  <c r="G2877" i="2"/>
  <c r="F2877" i="2"/>
  <c r="A2877" i="2"/>
  <c r="H2876" i="2"/>
  <c r="G2876" i="2"/>
  <c r="F2876" i="2"/>
  <c r="A2876" i="2"/>
  <c r="H2875" i="2"/>
  <c r="G2875" i="2"/>
  <c r="F2875" i="2"/>
  <c r="A2875" i="2"/>
  <c r="H2874" i="2"/>
  <c r="G2874" i="2"/>
  <c r="F2874" i="2"/>
  <c r="A2874" i="2"/>
  <c r="H2873" i="2"/>
  <c r="G2873" i="2"/>
  <c r="F2873" i="2"/>
  <c r="A2873" i="2"/>
  <c r="I2872" i="2"/>
  <c r="G2872" i="2"/>
  <c r="F2872" i="2"/>
  <c r="A2872" i="2"/>
  <c r="I2871" i="2"/>
  <c r="G2871" i="2"/>
  <c r="F2871" i="2"/>
  <c r="A2871" i="2"/>
  <c r="I2870" i="2"/>
  <c r="G2870" i="2"/>
  <c r="F2870" i="2"/>
  <c r="A2870" i="2"/>
  <c r="I2869" i="2"/>
  <c r="G2869" i="2"/>
  <c r="F2869" i="2"/>
  <c r="A2869" i="2"/>
  <c r="I2868" i="2"/>
  <c r="G2868" i="2"/>
  <c r="F2868" i="2"/>
  <c r="A2868" i="2"/>
  <c r="G2867" i="2"/>
  <c r="F2867" i="2"/>
  <c r="A2867" i="2"/>
  <c r="G2866" i="2"/>
  <c r="F2866" i="2"/>
  <c r="A2866" i="2"/>
  <c r="G2865" i="2"/>
  <c r="F2865" i="2"/>
  <c r="A2865" i="2"/>
  <c r="G2864" i="2"/>
  <c r="F2864" i="2"/>
  <c r="A2864" i="2"/>
  <c r="G2863" i="2"/>
  <c r="F2863" i="2"/>
  <c r="A2863" i="2"/>
  <c r="G2862" i="2"/>
  <c r="F2862" i="2"/>
  <c r="A2862" i="2"/>
  <c r="I2861" i="2"/>
  <c r="G2861" i="2"/>
  <c r="F2861" i="2"/>
  <c r="A2861" i="2"/>
  <c r="I2860" i="2"/>
  <c r="G2860" i="2"/>
  <c r="F2860" i="2"/>
  <c r="A2860" i="2"/>
  <c r="I2859" i="2"/>
  <c r="G2859" i="2"/>
  <c r="F2859" i="2"/>
  <c r="A2859" i="2"/>
  <c r="I2858" i="2"/>
  <c r="G2858" i="2"/>
  <c r="F2858" i="2"/>
  <c r="A2858" i="2"/>
  <c r="I2857" i="2"/>
  <c r="G2857" i="2"/>
  <c r="F2857" i="2"/>
  <c r="A2857" i="2"/>
  <c r="G2856" i="2"/>
  <c r="F2856" i="2"/>
  <c r="A2856" i="2"/>
  <c r="G2855" i="2"/>
  <c r="F2855" i="2"/>
  <c r="A2855" i="2"/>
  <c r="G2854" i="2"/>
  <c r="F2854" i="2"/>
  <c r="A2854" i="2"/>
  <c r="G2853" i="2"/>
  <c r="F2853" i="2"/>
  <c r="A2853" i="2"/>
  <c r="G2852" i="2"/>
  <c r="F2852" i="2"/>
  <c r="A2852" i="2"/>
  <c r="G2851" i="2"/>
  <c r="F2851" i="2"/>
  <c r="A2851" i="2"/>
  <c r="I2850" i="2"/>
  <c r="G2850" i="2"/>
  <c r="F2850" i="2"/>
  <c r="A2850" i="2"/>
  <c r="I2849" i="2"/>
  <c r="G2849" i="2"/>
  <c r="F2849" i="2"/>
  <c r="A2849" i="2"/>
  <c r="I2848" i="2"/>
  <c r="G2848" i="2"/>
  <c r="F2848" i="2"/>
  <c r="A2848" i="2"/>
  <c r="I2847" i="2"/>
  <c r="G2847" i="2"/>
  <c r="F2847" i="2"/>
  <c r="A2847" i="2"/>
  <c r="I2846" i="2"/>
  <c r="G2846" i="2"/>
  <c r="F2846" i="2"/>
  <c r="A2846" i="2"/>
  <c r="G2845" i="2"/>
  <c r="F2845" i="2"/>
  <c r="A2845" i="2"/>
  <c r="G2844" i="2"/>
  <c r="F2844" i="2"/>
  <c r="A2844" i="2"/>
  <c r="G2843" i="2"/>
  <c r="F2843" i="2"/>
  <c r="A2843" i="2"/>
  <c r="G2842" i="2"/>
  <c r="F2842" i="2"/>
  <c r="A2842" i="2"/>
  <c r="G2841" i="2"/>
  <c r="F2841" i="2"/>
  <c r="A2841" i="2"/>
  <c r="G2840" i="2"/>
  <c r="F2840" i="2"/>
  <c r="A2840" i="2"/>
  <c r="I2839" i="2"/>
  <c r="G2839" i="2"/>
  <c r="F2839" i="2"/>
  <c r="A2839" i="2"/>
  <c r="I2838" i="2"/>
  <c r="G2838" i="2"/>
  <c r="F2838" i="2"/>
  <c r="A2838" i="2"/>
  <c r="I2837" i="2"/>
  <c r="G2837" i="2"/>
  <c r="F2837" i="2"/>
  <c r="A2837" i="2"/>
  <c r="I2836" i="2"/>
  <c r="G2836" i="2"/>
  <c r="F2836" i="2"/>
  <c r="A2836" i="2"/>
  <c r="I2835" i="2"/>
  <c r="G2835" i="2"/>
  <c r="F2835" i="2"/>
  <c r="A2835" i="2"/>
  <c r="H2834" i="2"/>
  <c r="G2834" i="2"/>
  <c r="F2834" i="2"/>
  <c r="A2834" i="2"/>
  <c r="H2833" i="2"/>
  <c r="G2833" i="2"/>
  <c r="F2833" i="2"/>
  <c r="A2833" i="2"/>
  <c r="H2832" i="2"/>
  <c r="G2832" i="2"/>
  <c r="F2832" i="2"/>
  <c r="A2832" i="2"/>
  <c r="H2831" i="2"/>
  <c r="G2831" i="2"/>
  <c r="F2831" i="2"/>
  <c r="A2831" i="2"/>
  <c r="H2830" i="2"/>
  <c r="G2830" i="2"/>
  <c r="F2830" i="2"/>
  <c r="A2830" i="2"/>
  <c r="H2829" i="2"/>
  <c r="G2829" i="2"/>
  <c r="F2829" i="2"/>
  <c r="A2829" i="2"/>
  <c r="I2828" i="2"/>
  <c r="H2828" i="2"/>
  <c r="G2828" i="2"/>
  <c r="F2828" i="2"/>
  <c r="A2828" i="2"/>
  <c r="I2827" i="2"/>
  <c r="H2827" i="2"/>
  <c r="G2827" i="2"/>
  <c r="F2827" i="2"/>
  <c r="A2827" i="2"/>
  <c r="I2826" i="2"/>
  <c r="H2826" i="2"/>
  <c r="G2826" i="2"/>
  <c r="F2826" i="2"/>
  <c r="A2826" i="2"/>
  <c r="I2825" i="2"/>
  <c r="H2825" i="2"/>
  <c r="G2825" i="2"/>
  <c r="F2825" i="2"/>
  <c r="A2825" i="2"/>
  <c r="I2824" i="2"/>
  <c r="H2824" i="2"/>
  <c r="G2824" i="2"/>
  <c r="F2824" i="2"/>
  <c r="A2824" i="2"/>
  <c r="H2823" i="2"/>
  <c r="G2823" i="2"/>
  <c r="F2823" i="2"/>
  <c r="A2823" i="2"/>
  <c r="H2822" i="2"/>
  <c r="G2822" i="2"/>
  <c r="F2822" i="2"/>
  <c r="A2822" i="2"/>
  <c r="H2821" i="2"/>
  <c r="G2821" i="2"/>
  <c r="F2821" i="2"/>
  <c r="A2821" i="2"/>
  <c r="H2820" i="2"/>
  <c r="G2820" i="2"/>
  <c r="F2820" i="2"/>
  <c r="A2820" i="2"/>
  <c r="H2819" i="2"/>
  <c r="G2819" i="2"/>
  <c r="F2819" i="2"/>
  <c r="A2819" i="2"/>
  <c r="H2818" i="2"/>
  <c r="G2818" i="2"/>
  <c r="F2818" i="2"/>
  <c r="A2818" i="2"/>
  <c r="I2817" i="2"/>
  <c r="G2817" i="2"/>
  <c r="F2817" i="2"/>
  <c r="A2817" i="2"/>
  <c r="I2816" i="2"/>
  <c r="G2816" i="2"/>
  <c r="F2816" i="2"/>
  <c r="A2816" i="2"/>
  <c r="I2815" i="2"/>
  <c r="G2815" i="2"/>
  <c r="F2815" i="2"/>
  <c r="A2815" i="2"/>
  <c r="I2814" i="2"/>
  <c r="G2814" i="2"/>
  <c r="F2814" i="2"/>
  <c r="A2814" i="2"/>
  <c r="I2813" i="2"/>
  <c r="G2813" i="2"/>
  <c r="F2813" i="2"/>
  <c r="A2813" i="2"/>
  <c r="G2812" i="2"/>
  <c r="F2812" i="2"/>
  <c r="A2812" i="2"/>
  <c r="G2811" i="2"/>
  <c r="F2811" i="2"/>
  <c r="A2811" i="2"/>
  <c r="G2810" i="2"/>
  <c r="F2810" i="2"/>
  <c r="A2810" i="2"/>
  <c r="G2809" i="2"/>
  <c r="F2809" i="2"/>
  <c r="A2809" i="2"/>
  <c r="G2808" i="2"/>
  <c r="F2808" i="2"/>
  <c r="A2808" i="2"/>
  <c r="G2807" i="2"/>
  <c r="F2807" i="2"/>
  <c r="A2807" i="2"/>
  <c r="I2806" i="2"/>
  <c r="G2806" i="2"/>
  <c r="F2806" i="2"/>
  <c r="A2806" i="2"/>
  <c r="I2805" i="2"/>
  <c r="G2805" i="2"/>
  <c r="F2805" i="2"/>
  <c r="A2805" i="2"/>
  <c r="I2804" i="2"/>
  <c r="G2804" i="2"/>
  <c r="F2804" i="2"/>
  <c r="A2804" i="2"/>
  <c r="I2803" i="2"/>
  <c r="G2803" i="2"/>
  <c r="F2803" i="2"/>
  <c r="A2803" i="2"/>
  <c r="I2802" i="2"/>
  <c r="G2802" i="2"/>
  <c r="F2802" i="2"/>
  <c r="A2802" i="2"/>
  <c r="G2801" i="2"/>
  <c r="F2801" i="2"/>
  <c r="A2801" i="2"/>
  <c r="G2800" i="2"/>
  <c r="F2800" i="2"/>
  <c r="A2800" i="2"/>
  <c r="G2799" i="2"/>
  <c r="F2799" i="2"/>
  <c r="A2799" i="2"/>
  <c r="G2798" i="2"/>
  <c r="F2798" i="2"/>
  <c r="A2798" i="2"/>
  <c r="G2797" i="2"/>
  <c r="F2797" i="2"/>
  <c r="A2797" i="2"/>
  <c r="G2796" i="2"/>
  <c r="F2796" i="2"/>
  <c r="A2796" i="2"/>
  <c r="I2795" i="2"/>
  <c r="H2795" i="2"/>
  <c r="G2795" i="2"/>
  <c r="F2795" i="2"/>
  <c r="A2795" i="2"/>
  <c r="I2794" i="2"/>
  <c r="H2794" i="2"/>
  <c r="G2794" i="2"/>
  <c r="F2794" i="2"/>
  <c r="A2794" i="2"/>
  <c r="I2793" i="2"/>
  <c r="H2793" i="2"/>
  <c r="G2793" i="2"/>
  <c r="F2793" i="2"/>
  <c r="A2793" i="2"/>
  <c r="I2792" i="2"/>
  <c r="H2792" i="2"/>
  <c r="G2792" i="2"/>
  <c r="F2792" i="2"/>
  <c r="A2792" i="2"/>
  <c r="I2791" i="2"/>
  <c r="H2791" i="2"/>
  <c r="G2791" i="2"/>
  <c r="F2791" i="2"/>
  <c r="A2791" i="2"/>
  <c r="H2790" i="2"/>
  <c r="G2790" i="2"/>
  <c r="F2790" i="2"/>
  <c r="A2790" i="2"/>
  <c r="H2789" i="2"/>
  <c r="G2789" i="2"/>
  <c r="F2789" i="2"/>
  <c r="A2789" i="2"/>
  <c r="H2788" i="2"/>
  <c r="G2788" i="2"/>
  <c r="F2788" i="2"/>
  <c r="A2788" i="2"/>
  <c r="H2787" i="2"/>
  <c r="G2787" i="2"/>
  <c r="F2787" i="2"/>
  <c r="A2787" i="2"/>
  <c r="H2786" i="2"/>
  <c r="G2786" i="2"/>
  <c r="F2786" i="2"/>
  <c r="A2786" i="2"/>
  <c r="H2785" i="2"/>
  <c r="G2785" i="2"/>
  <c r="F2785" i="2"/>
  <c r="A2785" i="2"/>
  <c r="I2784" i="2"/>
  <c r="H2784" i="2"/>
  <c r="G2784" i="2"/>
  <c r="F2784" i="2"/>
  <c r="A2784" i="2"/>
  <c r="I2783" i="2"/>
  <c r="H2783" i="2"/>
  <c r="G2783" i="2"/>
  <c r="F2783" i="2"/>
  <c r="A2783" i="2"/>
  <c r="I2782" i="2"/>
  <c r="H2782" i="2"/>
  <c r="G2782" i="2"/>
  <c r="F2782" i="2"/>
  <c r="A2782" i="2"/>
  <c r="I2781" i="2"/>
  <c r="H2781" i="2"/>
  <c r="G2781" i="2"/>
  <c r="F2781" i="2"/>
  <c r="A2781" i="2"/>
  <c r="I2780" i="2"/>
  <c r="H2780" i="2"/>
  <c r="G2780" i="2"/>
  <c r="F2780" i="2"/>
  <c r="A2780" i="2"/>
  <c r="H2779" i="2"/>
  <c r="G2779" i="2"/>
  <c r="F2779" i="2"/>
  <c r="A2779" i="2"/>
  <c r="H2778" i="2"/>
  <c r="G2778" i="2"/>
  <c r="F2778" i="2"/>
  <c r="A2778" i="2"/>
  <c r="H2777" i="2"/>
  <c r="G2777" i="2"/>
  <c r="F2777" i="2"/>
  <c r="A2777" i="2"/>
  <c r="H2776" i="2"/>
  <c r="G2776" i="2"/>
  <c r="F2776" i="2"/>
  <c r="A2776" i="2"/>
  <c r="H2775" i="2"/>
  <c r="G2775" i="2"/>
  <c r="F2775" i="2"/>
  <c r="A2775" i="2"/>
  <c r="H2774" i="2"/>
  <c r="G2774" i="2"/>
  <c r="F2774" i="2"/>
  <c r="A2774" i="2"/>
  <c r="I2773" i="2"/>
  <c r="G2773" i="2"/>
  <c r="F2773" i="2"/>
  <c r="A2773" i="2"/>
  <c r="I2772" i="2"/>
  <c r="G2772" i="2"/>
  <c r="F2772" i="2"/>
  <c r="A2772" i="2"/>
  <c r="I2771" i="2"/>
  <c r="G2771" i="2"/>
  <c r="F2771" i="2"/>
  <c r="A2771" i="2"/>
  <c r="I2770" i="2"/>
  <c r="G2770" i="2"/>
  <c r="F2770" i="2"/>
  <c r="A2770" i="2"/>
  <c r="I2769" i="2"/>
  <c r="G2769" i="2"/>
  <c r="F2769" i="2"/>
  <c r="A2769" i="2"/>
  <c r="G2768" i="2"/>
  <c r="F2768" i="2"/>
  <c r="A2768" i="2"/>
  <c r="G2767" i="2"/>
  <c r="F2767" i="2"/>
  <c r="A2767" i="2"/>
  <c r="G2766" i="2"/>
  <c r="F2766" i="2"/>
  <c r="A2766" i="2"/>
  <c r="G2765" i="2"/>
  <c r="F2765" i="2"/>
  <c r="A2765" i="2"/>
  <c r="G2764" i="2"/>
  <c r="F2764" i="2"/>
  <c r="A2764" i="2"/>
  <c r="G2763" i="2"/>
  <c r="F2763" i="2"/>
  <c r="A2763" i="2"/>
  <c r="I2762" i="2"/>
  <c r="G2762" i="2"/>
  <c r="F2762" i="2"/>
  <c r="A2762" i="2"/>
  <c r="I2761" i="2"/>
  <c r="G2761" i="2"/>
  <c r="F2761" i="2"/>
  <c r="A2761" i="2"/>
  <c r="I2760" i="2"/>
  <c r="G2760" i="2"/>
  <c r="F2760" i="2"/>
  <c r="A2760" i="2"/>
  <c r="I2759" i="2"/>
  <c r="G2759" i="2"/>
  <c r="F2759" i="2"/>
  <c r="A2759" i="2"/>
  <c r="I2758" i="2"/>
  <c r="G2758" i="2"/>
  <c r="F2758" i="2"/>
  <c r="A2758" i="2"/>
  <c r="G2757" i="2"/>
  <c r="F2757" i="2"/>
  <c r="A2757" i="2"/>
  <c r="G2756" i="2"/>
  <c r="F2756" i="2"/>
  <c r="A2756" i="2"/>
  <c r="G2755" i="2"/>
  <c r="F2755" i="2"/>
  <c r="A2755" i="2"/>
  <c r="G2754" i="2"/>
  <c r="F2754" i="2"/>
  <c r="A2754" i="2"/>
  <c r="G2753" i="2"/>
  <c r="F2753" i="2"/>
  <c r="A2753" i="2"/>
  <c r="G2752" i="2"/>
  <c r="F2752" i="2"/>
  <c r="A2752" i="2"/>
  <c r="I2751" i="2"/>
  <c r="G2751" i="2"/>
  <c r="F2751" i="2"/>
  <c r="A2751" i="2"/>
  <c r="I2750" i="2"/>
  <c r="G2750" i="2"/>
  <c r="F2750" i="2"/>
  <c r="A2750" i="2"/>
  <c r="I2749" i="2"/>
  <c r="G2749" i="2"/>
  <c r="F2749" i="2"/>
  <c r="A2749" i="2"/>
  <c r="I2748" i="2"/>
  <c r="G2748" i="2"/>
  <c r="F2748" i="2"/>
  <c r="A2748" i="2"/>
  <c r="I2747" i="2"/>
  <c r="G2747" i="2"/>
  <c r="F2747" i="2"/>
  <c r="A2747" i="2"/>
  <c r="G2746" i="2"/>
  <c r="F2746" i="2"/>
  <c r="A2746" i="2"/>
  <c r="G2745" i="2"/>
  <c r="F2745" i="2"/>
  <c r="A2745" i="2"/>
  <c r="G2744" i="2"/>
  <c r="F2744" i="2"/>
  <c r="A2744" i="2"/>
  <c r="G2743" i="2"/>
  <c r="F2743" i="2"/>
  <c r="A2743" i="2"/>
  <c r="G2742" i="2"/>
  <c r="F2742" i="2"/>
  <c r="A2742" i="2"/>
  <c r="G2741" i="2"/>
  <c r="F2741" i="2"/>
  <c r="A2741" i="2"/>
  <c r="I2740" i="2"/>
  <c r="G2740" i="2"/>
  <c r="F2740" i="2"/>
  <c r="A2740" i="2"/>
  <c r="I2739" i="2"/>
  <c r="G2739" i="2"/>
  <c r="F2739" i="2"/>
  <c r="A2739" i="2"/>
  <c r="I2738" i="2"/>
  <c r="G2738" i="2"/>
  <c r="F2738" i="2"/>
  <c r="A2738" i="2"/>
  <c r="I2737" i="2"/>
  <c r="G2737" i="2"/>
  <c r="F2737" i="2"/>
  <c r="A2737" i="2"/>
  <c r="I2736" i="2"/>
  <c r="G2736" i="2"/>
  <c r="F2736" i="2"/>
  <c r="A2736" i="2"/>
  <c r="H2735" i="2"/>
  <c r="G2735" i="2"/>
  <c r="F2735" i="2"/>
  <c r="A2735" i="2"/>
  <c r="H2734" i="2"/>
  <c r="G2734" i="2"/>
  <c r="F2734" i="2"/>
  <c r="A2734" i="2"/>
  <c r="H2733" i="2"/>
  <c r="G2733" i="2"/>
  <c r="F2733" i="2"/>
  <c r="A2733" i="2"/>
  <c r="H2732" i="2"/>
  <c r="G2732" i="2"/>
  <c r="F2732" i="2"/>
  <c r="A2732" i="2"/>
  <c r="H2731" i="2"/>
  <c r="G2731" i="2"/>
  <c r="F2731" i="2"/>
  <c r="A2731" i="2"/>
  <c r="H2730" i="2"/>
  <c r="G2730" i="2"/>
  <c r="F2730" i="2"/>
  <c r="A2730" i="2"/>
  <c r="I2729" i="2"/>
  <c r="H2729" i="2"/>
  <c r="G2729" i="2"/>
  <c r="F2729" i="2"/>
  <c r="A2729" i="2"/>
  <c r="I2728" i="2"/>
  <c r="H2728" i="2"/>
  <c r="G2728" i="2"/>
  <c r="F2728" i="2"/>
  <c r="A2728" i="2"/>
  <c r="I2727" i="2"/>
  <c r="H2727" i="2"/>
  <c r="G2727" i="2"/>
  <c r="F2727" i="2"/>
  <c r="A2727" i="2"/>
  <c r="I2726" i="2"/>
  <c r="H2726" i="2"/>
  <c r="G2726" i="2"/>
  <c r="F2726" i="2"/>
  <c r="A2726" i="2"/>
  <c r="I2725" i="2"/>
  <c r="H2725" i="2"/>
  <c r="G2725" i="2"/>
  <c r="F2725" i="2"/>
  <c r="A2725" i="2"/>
  <c r="H2724" i="2"/>
  <c r="G2724" i="2"/>
  <c r="F2724" i="2"/>
  <c r="A2724" i="2"/>
  <c r="H2723" i="2"/>
  <c r="G2723" i="2"/>
  <c r="F2723" i="2"/>
  <c r="A2723" i="2"/>
  <c r="H2722" i="2"/>
  <c r="G2722" i="2"/>
  <c r="F2722" i="2"/>
  <c r="A2722" i="2"/>
  <c r="H2721" i="2"/>
  <c r="G2721" i="2"/>
  <c r="F2721" i="2"/>
  <c r="A2721" i="2"/>
  <c r="H2720" i="2"/>
  <c r="G2720" i="2"/>
  <c r="F2720" i="2"/>
  <c r="A2720" i="2"/>
  <c r="H2719" i="2"/>
  <c r="G2719" i="2"/>
  <c r="F2719" i="2"/>
  <c r="A2719" i="2"/>
  <c r="I2718" i="2"/>
  <c r="G2718" i="2"/>
  <c r="F2718" i="2"/>
  <c r="A2718" i="2"/>
  <c r="I2717" i="2"/>
  <c r="G2717" i="2"/>
  <c r="F2717" i="2"/>
  <c r="A2717" i="2"/>
  <c r="I2716" i="2"/>
  <c r="G2716" i="2"/>
  <c r="F2716" i="2"/>
  <c r="A2716" i="2"/>
  <c r="I2715" i="2"/>
  <c r="G2715" i="2"/>
  <c r="F2715" i="2"/>
  <c r="A2715" i="2"/>
  <c r="I2714" i="2"/>
  <c r="G2714" i="2"/>
  <c r="F2714" i="2"/>
  <c r="A2714" i="2"/>
  <c r="G2713" i="2"/>
  <c r="F2713" i="2"/>
  <c r="A2713" i="2"/>
  <c r="G2712" i="2"/>
  <c r="F2712" i="2"/>
  <c r="A2712" i="2"/>
  <c r="G2711" i="2"/>
  <c r="F2711" i="2"/>
  <c r="A2711" i="2"/>
  <c r="G2710" i="2"/>
  <c r="F2710" i="2"/>
  <c r="A2710" i="2"/>
  <c r="G2709" i="2"/>
  <c r="F2709" i="2"/>
  <c r="A2709" i="2"/>
  <c r="G2708" i="2"/>
  <c r="F2708" i="2"/>
  <c r="A2708" i="2"/>
  <c r="I2707" i="2"/>
  <c r="G2707" i="2"/>
  <c r="F2707" i="2"/>
  <c r="A2707" i="2"/>
  <c r="I2706" i="2"/>
  <c r="G2706" i="2"/>
  <c r="F2706" i="2"/>
  <c r="A2706" i="2"/>
  <c r="I2705" i="2"/>
  <c r="G2705" i="2"/>
  <c r="F2705" i="2"/>
  <c r="A2705" i="2"/>
  <c r="I2704" i="2"/>
  <c r="G2704" i="2"/>
  <c r="F2704" i="2"/>
  <c r="A2704" i="2"/>
  <c r="I2703" i="2"/>
  <c r="G2703" i="2"/>
  <c r="F2703" i="2"/>
  <c r="A2703" i="2"/>
  <c r="G2702" i="2"/>
  <c r="F2702" i="2"/>
  <c r="A2702" i="2"/>
  <c r="G2701" i="2"/>
  <c r="F2701" i="2"/>
  <c r="A2701" i="2"/>
  <c r="G2700" i="2"/>
  <c r="F2700" i="2"/>
  <c r="A2700" i="2"/>
  <c r="G2699" i="2"/>
  <c r="F2699" i="2"/>
  <c r="A2699" i="2"/>
  <c r="G2698" i="2"/>
  <c r="F2698" i="2"/>
  <c r="A2698" i="2"/>
  <c r="G2697" i="2"/>
  <c r="F2697" i="2"/>
  <c r="A2697" i="2"/>
  <c r="I2696" i="2"/>
  <c r="H2696" i="2"/>
  <c r="G2696" i="2"/>
  <c r="F2696" i="2"/>
  <c r="A2696" i="2"/>
  <c r="I2695" i="2"/>
  <c r="H2695" i="2"/>
  <c r="G2695" i="2"/>
  <c r="F2695" i="2"/>
  <c r="A2695" i="2"/>
  <c r="I2694" i="2"/>
  <c r="H2694" i="2"/>
  <c r="G2694" i="2"/>
  <c r="F2694" i="2"/>
  <c r="A2694" i="2"/>
  <c r="I2693" i="2"/>
  <c r="H2693" i="2"/>
  <c r="G2693" i="2"/>
  <c r="F2693" i="2"/>
  <c r="A2693" i="2"/>
  <c r="I2692" i="2"/>
  <c r="H2692" i="2"/>
  <c r="G2692" i="2"/>
  <c r="F2692" i="2"/>
  <c r="A2692" i="2"/>
  <c r="H2691" i="2"/>
  <c r="G2691" i="2"/>
  <c r="F2691" i="2"/>
  <c r="A2691" i="2"/>
  <c r="H2690" i="2"/>
  <c r="G2690" i="2"/>
  <c r="F2690" i="2"/>
  <c r="A2690" i="2"/>
  <c r="H2689" i="2"/>
  <c r="G2689" i="2"/>
  <c r="F2689" i="2"/>
  <c r="A2689" i="2"/>
  <c r="H2688" i="2"/>
  <c r="G2688" i="2"/>
  <c r="F2688" i="2"/>
  <c r="A2688" i="2"/>
  <c r="H2687" i="2"/>
  <c r="G2687" i="2"/>
  <c r="F2687" i="2"/>
  <c r="A2687" i="2"/>
  <c r="H2686" i="2"/>
  <c r="G2686" i="2"/>
  <c r="F2686" i="2"/>
  <c r="A2686" i="2"/>
  <c r="I2685" i="2"/>
  <c r="H2685" i="2"/>
  <c r="G2685" i="2"/>
  <c r="F2685" i="2"/>
  <c r="A2685" i="2"/>
  <c r="I2684" i="2"/>
  <c r="H2684" i="2"/>
  <c r="G2684" i="2"/>
  <c r="F2684" i="2"/>
  <c r="A2684" i="2"/>
  <c r="I2683" i="2"/>
  <c r="H2683" i="2"/>
  <c r="G2683" i="2"/>
  <c r="F2683" i="2"/>
  <c r="A2683" i="2"/>
  <c r="I2682" i="2"/>
  <c r="H2682" i="2"/>
  <c r="G2682" i="2"/>
  <c r="F2682" i="2"/>
  <c r="A2682" i="2"/>
  <c r="I2681" i="2"/>
  <c r="H2681" i="2"/>
  <c r="G2681" i="2"/>
  <c r="F2681" i="2"/>
  <c r="A2681" i="2"/>
  <c r="H2680" i="2"/>
  <c r="G2680" i="2"/>
  <c r="F2680" i="2"/>
  <c r="A2680" i="2"/>
  <c r="H2679" i="2"/>
  <c r="G2679" i="2"/>
  <c r="F2679" i="2"/>
  <c r="A2679" i="2"/>
  <c r="H2678" i="2"/>
  <c r="G2678" i="2"/>
  <c r="F2678" i="2"/>
  <c r="A2678" i="2"/>
  <c r="H2677" i="2"/>
  <c r="G2677" i="2"/>
  <c r="F2677" i="2"/>
  <c r="A2677" i="2"/>
  <c r="H2676" i="2"/>
  <c r="G2676" i="2"/>
  <c r="F2676" i="2"/>
  <c r="A2676" i="2"/>
  <c r="H2675" i="2"/>
  <c r="G2675" i="2"/>
  <c r="F2675" i="2"/>
  <c r="A2675" i="2"/>
  <c r="I2674" i="2"/>
  <c r="G2674" i="2"/>
  <c r="F2674" i="2"/>
  <c r="A2674" i="2"/>
  <c r="I2673" i="2"/>
  <c r="G2673" i="2"/>
  <c r="F2673" i="2"/>
  <c r="A2673" i="2"/>
  <c r="I2672" i="2"/>
  <c r="G2672" i="2"/>
  <c r="F2672" i="2"/>
  <c r="A2672" i="2"/>
  <c r="I2671" i="2"/>
  <c r="G2671" i="2"/>
  <c r="F2671" i="2"/>
  <c r="A2671" i="2"/>
  <c r="I2670" i="2"/>
  <c r="G2670" i="2"/>
  <c r="F2670" i="2"/>
  <c r="A2670" i="2"/>
  <c r="G2669" i="2"/>
  <c r="F2669" i="2"/>
  <c r="A2669" i="2"/>
  <c r="G2668" i="2"/>
  <c r="F2668" i="2"/>
  <c r="A2668" i="2"/>
  <c r="G2667" i="2"/>
  <c r="F2667" i="2"/>
  <c r="A2667" i="2"/>
  <c r="G2666" i="2"/>
  <c r="F2666" i="2"/>
  <c r="A2666" i="2"/>
  <c r="G2665" i="2"/>
  <c r="F2665" i="2"/>
  <c r="A2665" i="2"/>
  <c r="G2664" i="2"/>
  <c r="F2664" i="2"/>
  <c r="A2664" i="2"/>
  <c r="I2663" i="2"/>
  <c r="G2663" i="2"/>
  <c r="F2663" i="2"/>
  <c r="A2663" i="2"/>
  <c r="I2662" i="2"/>
  <c r="G2662" i="2"/>
  <c r="F2662" i="2"/>
  <c r="A2662" i="2"/>
  <c r="I2661" i="2"/>
  <c r="G2661" i="2"/>
  <c r="F2661" i="2"/>
  <c r="A2661" i="2"/>
  <c r="I2660" i="2"/>
  <c r="G2660" i="2"/>
  <c r="F2660" i="2"/>
  <c r="A2660" i="2"/>
  <c r="I2659" i="2"/>
  <c r="G2659" i="2"/>
  <c r="F2659" i="2"/>
  <c r="A2659" i="2"/>
  <c r="G2658" i="2"/>
  <c r="F2658" i="2"/>
  <c r="A2658" i="2"/>
  <c r="G2657" i="2"/>
  <c r="F2657" i="2"/>
  <c r="A2657" i="2"/>
  <c r="G2656" i="2"/>
  <c r="F2656" i="2"/>
  <c r="A2656" i="2"/>
  <c r="G2655" i="2"/>
  <c r="F2655" i="2"/>
  <c r="A2655" i="2"/>
  <c r="G2654" i="2"/>
  <c r="F2654" i="2"/>
  <c r="A2654" i="2"/>
  <c r="G2653" i="2"/>
  <c r="F2653" i="2"/>
  <c r="A2653" i="2"/>
  <c r="I2652" i="2"/>
  <c r="G2652" i="2"/>
  <c r="F2652" i="2"/>
  <c r="A2652" i="2"/>
  <c r="I2651" i="2"/>
  <c r="G2651" i="2"/>
  <c r="F2651" i="2"/>
  <c r="A2651" i="2"/>
  <c r="I2650" i="2"/>
  <c r="G2650" i="2"/>
  <c r="F2650" i="2"/>
  <c r="A2650" i="2"/>
  <c r="I2649" i="2"/>
  <c r="G2649" i="2"/>
  <c r="F2649" i="2"/>
  <c r="A2649" i="2"/>
  <c r="I2648" i="2"/>
  <c r="G2648" i="2"/>
  <c r="F2648" i="2"/>
  <c r="A2648" i="2"/>
  <c r="G2647" i="2"/>
  <c r="F2647" i="2"/>
  <c r="A2647" i="2"/>
  <c r="G2646" i="2"/>
  <c r="F2646" i="2"/>
  <c r="A2646" i="2"/>
  <c r="G2645" i="2"/>
  <c r="F2645" i="2"/>
  <c r="A2645" i="2"/>
  <c r="G2644" i="2"/>
  <c r="F2644" i="2"/>
  <c r="A2644" i="2"/>
  <c r="G2643" i="2"/>
  <c r="F2643" i="2"/>
  <c r="A2643" i="2"/>
  <c r="G2642" i="2"/>
  <c r="F2642" i="2"/>
  <c r="A2642" i="2"/>
  <c r="I2641" i="2"/>
  <c r="G2641" i="2"/>
  <c r="F2641" i="2"/>
  <c r="A2641" i="2"/>
  <c r="I2640" i="2"/>
  <c r="G2640" i="2"/>
  <c r="F2640" i="2"/>
  <c r="A2640" i="2"/>
  <c r="I2639" i="2"/>
  <c r="G2639" i="2"/>
  <c r="F2639" i="2"/>
  <c r="A2639" i="2"/>
  <c r="I2638" i="2"/>
  <c r="G2638" i="2"/>
  <c r="F2638" i="2"/>
  <c r="A2638" i="2"/>
  <c r="I2637" i="2"/>
  <c r="G2637" i="2"/>
  <c r="F2637" i="2"/>
  <c r="A2637" i="2"/>
  <c r="H2636" i="2"/>
  <c r="G2636" i="2"/>
  <c r="F2636" i="2"/>
  <c r="A2636" i="2"/>
  <c r="H2635" i="2"/>
  <c r="G2635" i="2"/>
  <c r="F2635" i="2"/>
  <c r="A2635" i="2"/>
  <c r="H2634" i="2"/>
  <c r="G2634" i="2"/>
  <c r="F2634" i="2"/>
  <c r="A2634" i="2"/>
  <c r="H2633" i="2"/>
  <c r="G2633" i="2"/>
  <c r="F2633" i="2"/>
  <c r="A2633" i="2"/>
  <c r="H2632" i="2"/>
  <c r="G2632" i="2"/>
  <c r="F2632" i="2"/>
  <c r="A2632" i="2"/>
  <c r="H2631" i="2"/>
  <c r="G2631" i="2"/>
  <c r="F2631" i="2"/>
  <c r="A2631" i="2"/>
  <c r="I2630" i="2"/>
  <c r="H2630" i="2"/>
  <c r="G2630" i="2"/>
  <c r="F2630" i="2"/>
  <c r="A2630" i="2"/>
  <c r="I2629" i="2"/>
  <c r="H2629" i="2"/>
  <c r="G2629" i="2"/>
  <c r="F2629" i="2"/>
  <c r="A2629" i="2"/>
  <c r="I2628" i="2"/>
  <c r="H2628" i="2"/>
  <c r="G2628" i="2"/>
  <c r="F2628" i="2"/>
  <c r="A2628" i="2"/>
  <c r="I2627" i="2"/>
  <c r="H2627" i="2"/>
  <c r="G2627" i="2"/>
  <c r="F2627" i="2"/>
  <c r="A2627" i="2"/>
  <c r="I2626" i="2"/>
  <c r="H2626" i="2"/>
  <c r="G2626" i="2"/>
  <c r="F2626" i="2"/>
  <c r="A2626" i="2"/>
  <c r="H2625" i="2"/>
  <c r="G2625" i="2"/>
  <c r="F2625" i="2"/>
  <c r="A2625" i="2"/>
  <c r="H2624" i="2"/>
  <c r="G2624" i="2"/>
  <c r="F2624" i="2"/>
  <c r="A2624" i="2"/>
  <c r="H2623" i="2"/>
  <c r="G2623" i="2"/>
  <c r="F2623" i="2"/>
  <c r="A2623" i="2"/>
  <c r="H2622" i="2"/>
  <c r="G2622" i="2"/>
  <c r="F2622" i="2"/>
  <c r="A2622" i="2"/>
  <c r="H2621" i="2"/>
  <c r="G2621" i="2"/>
  <c r="F2621" i="2"/>
  <c r="A2621" i="2"/>
  <c r="H2620" i="2"/>
  <c r="G2620" i="2"/>
  <c r="F2620" i="2"/>
  <c r="A2620" i="2"/>
  <c r="I2619" i="2"/>
  <c r="G2619" i="2"/>
  <c r="F2619" i="2"/>
  <c r="A2619" i="2"/>
  <c r="I2618" i="2"/>
  <c r="G2618" i="2"/>
  <c r="F2618" i="2"/>
  <c r="A2618" i="2"/>
  <c r="I2617" i="2"/>
  <c r="G2617" i="2"/>
  <c r="F2617" i="2"/>
  <c r="A2617" i="2"/>
  <c r="I2616" i="2"/>
  <c r="G2616" i="2"/>
  <c r="F2616" i="2"/>
  <c r="A2616" i="2"/>
  <c r="I2615" i="2"/>
  <c r="G2615" i="2"/>
  <c r="F2615" i="2"/>
  <c r="A2615" i="2"/>
  <c r="G2614" i="2"/>
  <c r="F2614" i="2"/>
  <c r="A2614" i="2"/>
  <c r="G2613" i="2"/>
  <c r="F2613" i="2"/>
  <c r="A2613" i="2"/>
  <c r="G2612" i="2"/>
  <c r="F2612" i="2"/>
  <c r="A2612" i="2"/>
  <c r="G2611" i="2"/>
  <c r="F2611" i="2"/>
  <c r="A2611" i="2"/>
  <c r="G2610" i="2"/>
  <c r="F2610" i="2"/>
  <c r="A2610" i="2"/>
  <c r="G2609" i="2"/>
  <c r="F2609" i="2"/>
  <c r="A2609" i="2"/>
  <c r="I2608" i="2"/>
  <c r="G2608" i="2"/>
  <c r="F2608" i="2"/>
  <c r="A2608" i="2"/>
  <c r="I2607" i="2"/>
  <c r="G2607" i="2"/>
  <c r="F2607" i="2"/>
  <c r="A2607" i="2"/>
  <c r="I2606" i="2"/>
  <c r="G2606" i="2"/>
  <c r="F2606" i="2"/>
  <c r="A2606" i="2"/>
  <c r="I2605" i="2"/>
  <c r="G2605" i="2"/>
  <c r="F2605" i="2"/>
  <c r="A2605" i="2"/>
  <c r="I2604" i="2"/>
  <c r="G2604" i="2"/>
  <c r="F2604" i="2"/>
  <c r="A2604" i="2"/>
  <c r="G2603" i="2"/>
  <c r="F2603" i="2"/>
  <c r="A2603" i="2"/>
  <c r="G2602" i="2"/>
  <c r="F2602" i="2"/>
  <c r="A2602" i="2"/>
  <c r="G2601" i="2"/>
  <c r="F2601" i="2"/>
  <c r="A2601" i="2"/>
  <c r="G2600" i="2"/>
  <c r="F2600" i="2"/>
  <c r="A2600" i="2"/>
  <c r="G2599" i="2"/>
  <c r="F2599" i="2"/>
  <c r="A2599" i="2"/>
  <c r="G2598" i="2"/>
  <c r="F2598" i="2"/>
  <c r="A2598" i="2"/>
  <c r="I2597" i="2"/>
  <c r="H2597" i="2"/>
  <c r="G2597" i="2"/>
  <c r="F2597" i="2"/>
  <c r="A2597" i="2"/>
  <c r="I2596" i="2"/>
  <c r="H2596" i="2"/>
  <c r="G2596" i="2"/>
  <c r="F2596" i="2"/>
  <c r="A2596" i="2"/>
  <c r="I2595" i="2"/>
  <c r="H2595" i="2"/>
  <c r="G2595" i="2"/>
  <c r="F2595" i="2"/>
  <c r="A2595" i="2"/>
  <c r="I2594" i="2"/>
  <c r="H2594" i="2"/>
  <c r="G2594" i="2"/>
  <c r="F2594" i="2"/>
  <c r="A2594" i="2"/>
  <c r="I2593" i="2"/>
  <c r="H2593" i="2"/>
  <c r="G2593" i="2"/>
  <c r="F2593" i="2"/>
  <c r="A2593" i="2"/>
  <c r="H2592" i="2"/>
  <c r="G2592" i="2"/>
  <c r="F2592" i="2"/>
  <c r="A2592" i="2"/>
  <c r="H2591" i="2"/>
  <c r="G2591" i="2"/>
  <c r="F2591" i="2"/>
  <c r="A2591" i="2"/>
  <c r="H2590" i="2"/>
  <c r="G2590" i="2"/>
  <c r="F2590" i="2"/>
  <c r="A2590" i="2"/>
  <c r="H2589" i="2"/>
  <c r="G2589" i="2"/>
  <c r="F2589" i="2"/>
  <c r="A2589" i="2"/>
  <c r="H2588" i="2"/>
  <c r="G2588" i="2"/>
  <c r="F2588" i="2"/>
  <c r="A2588" i="2"/>
  <c r="H2587" i="2"/>
  <c r="G2587" i="2"/>
  <c r="F2587" i="2"/>
  <c r="A2587" i="2"/>
  <c r="I2586" i="2"/>
  <c r="H2586" i="2"/>
  <c r="G2586" i="2"/>
  <c r="F2586" i="2"/>
  <c r="A2586" i="2"/>
  <c r="I2585" i="2"/>
  <c r="H2585" i="2"/>
  <c r="G2585" i="2"/>
  <c r="F2585" i="2"/>
  <c r="A2585" i="2"/>
  <c r="I2584" i="2"/>
  <c r="H2584" i="2"/>
  <c r="G2584" i="2"/>
  <c r="F2584" i="2"/>
  <c r="A2584" i="2"/>
  <c r="I2583" i="2"/>
  <c r="H2583" i="2"/>
  <c r="G2583" i="2"/>
  <c r="F2583" i="2"/>
  <c r="A2583" i="2"/>
  <c r="I2582" i="2"/>
  <c r="H2582" i="2"/>
  <c r="G2582" i="2"/>
  <c r="F2582" i="2"/>
  <c r="A2582" i="2"/>
  <c r="H2581" i="2"/>
  <c r="G2581" i="2"/>
  <c r="F2581" i="2"/>
  <c r="A2581" i="2"/>
  <c r="H2580" i="2"/>
  <c r="G2580" i="2"/>
  <c r="F2580" i="2"/>
  <c r="A2580" i="2"/>
  <c r="H2579" i="2"/>
  <c r="G2579" i="2"/>
  <c r="F2579" i="2"/>
  <c r="A2579" i="2"/>
  <c r="H2578" i="2"/>
  <c r="G2578" i="2"/>
  <c r="F2578" i="2"/>
  <c r="A2578" i="2"/>
  <c r="H2577" i="2"/>
  <c r="G2577" i="2"/>
  <c r="F2577" i="2"/>
  <c r="A2577" i="2"/>
  <c r="H2576" i="2"/>
  <c r="G2576" i="2"/>
  <c r="F2576" i="2"/>
  <c r="A2576" i="2"/>
  <c r="I2575" i="2"/>
  <c r="G2575" i="2"/>
  <c r="F2575" i="2"/>
  <c r="A2575" i="2"/>
  <c r="I2574" i="2"/>
  <c r="G2574" i="2"/>
  <c r="F2574" i="2"/>
  <c r="A2574" i="2"/>
  <c r="I2573" i="2"/>
  <c r="G2573" i="2"/>
  <c r="F2573" i="2"/>
  <c r="A2573" i="2"/>
  <c r="I2572" i="2"/>
  <c r="G2572" i="2"/>
  <c r="F2572" i="2"/>
  <c r="A2572" i="2"/>
  <c r="I2571" i="2"/>
  <c r="G2571" i="2"/>
  <c r="F2571" i="2"/>
  <c r="A2571" i="2"/>
  <c r="G2570" i="2"/>
  <c r="F2570" i="2"/>
  <c r="A2570" i="2"/>
  <c r="G2569" i="2"/>
  <c r="F2569" i="2"/>
  <c r="A2569" i="2"/>
  <c r="G2568" i="2"/>
  <c r="F2568" i="2"/>
  <c r="A2568" i="2"/>
  <c r="G2567" i="2"/>
  <c r="F2567" i="2"/>
  <c r="A2567" i="2"/>
  <c r="G2566" i="2"/>
  <c r="F2566" i="2"/>
  <c r="A2566" i="2"/>
  <c r="G2565" i="2"/>
  <c r="F2565" i="2"/>
  <c r="A2565" i="2"/>
  <c r="I2564" i="2"/>
  <c r="G2564" i="2"/>
  <c r="F2564" i="2"/>
  <c r="A2564" i="2"/>
  <c r="I2563" i="2"/>
  <c r="G2563" i="2"/>
  <c r="F2563" i="2"/>
  <c r="A2563" i="2"/>
  <c r="I2562" i="2"/>
  <c r="G2562" i="2"/>
  <c r="F2562" i="2"/>
  <c r="A2562" i="2"/>
  <c r="I2561" i="2"/>
  <c r="G2561" i="2"/>
  <c r="F2561" i="2"/>
  <c r="A2561" i="2"/>
  <c r="I2560" i="2"/>
  <c r="G2560" i="2"/>
  <c r="F2560" i="2"/>
  <c r="A2560" i="2"/>
  <c r="G2559" i="2"/>
  <c r="F2559" i="2"/>
  <c r="A2559" i="2"/>
  <c r="G2558" i="2"/>
  <c r="F2558" i="2"/>
  <c r="A2558" i="2"/>
  <c r="G2557" i="2"/>
  <c r="F2557" i="2"/>
  <c r="A2557" i="2"/>
  <c r="G2556" i="2"/>
  <c r="F2556" i="2"/>
  <c r="A2556" i="2"/>
  <c r="G2555" i="2"/>
  <c r="F2555" i="2"/>
  <c r="A2555" i="2"/>
  <c r="G2554" i="2"/>
  <c r="F2554" i="2"/>
  <c r="A2554" i="2"/>
  <c r="I2553" i="2"/>
  <c r="G2553" i="2"/>
  <c r="F2553" i="2"/>
  <c r="A2553" i="2"/>
  <c r="I2552" i="2"/>
  <c r="G2552" i="2"/>
  <c r="F2552" i="2"/>
  <c r="A2552" i="2"/>
  <c r="I2551" i="2"/>
  <c r="G2551" i="2"/>
  <c r="F2551" i="2"/>
  <c r="A2551" i="2"/>
  <c r="I2550" i="2"/>
  <c r="G2550" i="2"/>
  <c r="F2550" i="2"/>
  <c r="A2550" i="2"/>
  <c r="I2549" i="2"/>
  <c r="G2549" i="2"/>
  <c r="F2549" i="2"/>
  <c r="A2549" i="2"/>
  <c r="G2548" i="2"/>
  <c r="F2548" i="2"/>
  <c r="A2548" i="2"/>
  <c r="G2547" i="2"/>
  <c r="F2547" i="2"/>
  <c r="A2547" i="2"/>
  <c r="G2546" i="2"/>
  <c r="F2546" i="2"/>
  <c r="A2546" i="2"/>
  <c r="G2545" i="2"/>
  <c r="F2545" i="2"/>
  <c r="A2545" i="2"/>
  <c r="G2544" i="2"/>
  <c r="F2544" i="2"/>
  <c r="A2544" i="2"/>
  <c r="G2543" i="2"/>
  <c r="F2543" i="2"/>
  <c r="A2543" i="2"/>
  <c r="I2542" i="2"/>
  <c r="G2542" i="2"/>
  <c r="F2542" i="2"/>
  <c r="A2542" i="2"/>
  <c r="I2541" i="2"/>
  <c r="G2541" i="2"/>
  <c r="F2541" i="2"/>
  <c r="A2541" i="2"/>
  <c r="I2540" i="2"/>
  <c r="G2540" i="2"/>
  <c r="F2540" i="2"/>
  <c r="A2540" i="2"/>
  <c r="I2539" i="2"/>
  <c r="G2539" i="2"/>
  <c r="F2539" i="2"/>
  <c r="A2539" i="2"/>
  <c r="I2538" i="2"/>
  <c r="G2538" i="2"/>
  <c r="F2538" i="2"/>
  <c r="A2538" i="2"/>
  <c r="H2537" i="2"/>
  <c r="G2537" i="2"/>
  <c r="F2537" i="2"/>
  <c r="A2537" i="2"/>
  <c r="H2536" i="2"/>
  <c r="G2536" i="2"/>
  <c r="F2536" i="2"/>
  <c r="A2536" i="2"/>
  <c r="H2535" i="2"/>
  <c r="G2535" i="2"/>
  <c r="F2535" i="2"/>
  <c r="A2535" i="2"/>
  <c r="H2534" i="2"/>
  <c r="G2534" i="2"/>
  <c r="F2534" i="2"/>
  <c r="A2534" i="2"/>
  <c r="H2533" i="2"/>
  <c r="G2533" i="2"/>
  <c r="F2533" i="2"/>
  <c r="A2533" i="2"/>
  <c r="H2532" i="2"/>
  <c r="G2532" i="2"/>
  <c r="F2532" i="2"/>
  <c r="A2532" i="2"/>
  <c r="I2531" i="2"/>
  <c r="H2531" i="2"/>
  <c r="G2531" i="2"/>
  <c r="F2531" i="2"/>
  <c r="A2531" i="2"/>
  <c r="I2530" i="2"/>
  <c r="H2530" i="2"/>
  <c r="G2530" i="2"/>
  <c r="F2530" i="2"/>
  <c r="A2530" i="2"/>
  <c r="I2529" i="2"/>
  <c r="H2529" i="2"/>
  <c r="G2529" i="2"/>
  <c r="F2529" i="2"/>
  <c r="A2529" i="2"/>
  <c r="I2528" i="2"/>
  <c r="H2528" i="2"/>
  <c r="G2528" i="2"/>
  <c r="F2528" i="2"/>
  <c r="A2528" i="2"/>
  <c r="I2527" i="2"/>
  <c r="H2527" i="2"/>
  <c r="G2527" i="2"/>
  <c r="F2527" i="2"/>
  <c r="A2527" i="2"/>
  <c r="H2526" i="2"/>
  <c r="G2526" i="2"/>
  <c r="F2526" i="2"/>
  <c r="A2526" i="2"/>
  <c r="H2525" i="2"/>
  <c r="G2525" i="2"/>
  <c r="F2525" i="2"/>
  <c r="A2525" i="2"/>
  <c r="H2524" i="2"/>
  <c r="G2524" i="2"/>
  <c r="F2524" i="2"/>
  <c r="A2524" i="2"/>
  <c r="H2523" i="2"/>
  <c r="G2523" i="2"/>
  <c r="F2523" i="2"/>
  <c r="A2523" i="2"/>
  <c r="H2522" i="2"/>
  <c r="G2522" i="2"/>
  <c r="F2522" i="2"/>
  <c r="A2522" i="2"/>
  <c r="H2521" i="2"/>
  <c r="G2521" i="2"/>
  <c r="F2521" i="2"/>
  <c r="A2521" i="2"/>
  <c r="I2520" i="2"/>
  <c r="G2520" i="2"/>
  <c r="F2520" i="2"/>
  <c r="A2520" i="2"/>
  <c r="I2519" i="2"/>
  <c r="G2519" i="2"/>
  <c r="F2519" i="2"/>
  <c r="A2519" i="2"/>
  <c r="I2518" i="2"/>
  <c r="G2518" i="2"/>
  <c r="F2518" i="2"/>
  <c r="A2518" i="2"/>
  <c r="I2517" i="2"/>
  <c r="G2517" i="2"/>
  <c r="F2517" i="2"/>
  <c r="A2517" i="2"/>
  <c r="I2516" i="2"/>
  <c r="G2516" i="2"/>
  <c r="F2516" i="2"/>
  <c r="A2516" i="2"/>
  <c r="G2515" i="2"/>
  <c r="F2515" i="2"/>
  <c r="A2515" i="2"/>
  <c r="G2514" i="2"/>
  <c r="F2514" i="2"/>
  <c r="A2514" i="2"/>
  <c r="G2513" i="2"/>
  <c r="F2513" i="2"/>
  <c r="A2513" i="2"/>
  <c r="G2512" i="2"/>
  <c r="F2512" i="2"/>
  <c r="A2512" i="2"/>
  <c r="G2511" i="2"/>
  <c r="F2511" i="2"/>
  <c r="A2511" i="2"/>
  <c r="G2510" i="2"/>
  <c r="F2510" i="2"/>
  <c r="A2510" i="2"/>
  <c r="I2509" i="2"/>
  <c r="G2509" i="2"/>
  <c r="F2509" i="2"/>
  <c r="A2509" i="2"/>
  <c r="I2508" i="2"/>
  <c r="G2508" i="2"/>
  <c r="F2508" i="2"/>
  <c r="A2508" i="2"/>
  <c r="I2507" i="2"/>
  <c r="G2507" i="2"/>
  <c r="F2507" i="2"/>
  <c r="A2507" i="2"/>
  <c r="I2506" i="2"/>
  <c r="G2506" i="2"/>
  <c r="F2506" i="2"/>
  <c r="A2506" i="2"/>
  <c r="I2505" i="2"/>
  <c r="G2505" i="2"/>
  <c r="F2505" i="2"/>
  <c r="A2505" i="2"/>
  <c r="G2504" i="2"/>
  <c r="F2504" i="2"/>
  <c r="A2504" i="2"/>
  <c r="G2503" i="2"/>
  <c r="F2503" i="2"/>
  <c r="A2503" i="2"/>
  <c r="G2502" i="2"/>
  <c r="F2502" i="2"/>
  <c r="A2502" i="2"/>
  <c r="G2501" i="2"/>
  <c r="F2501" i="2"/>
  <c r="A2501" i="2"/>
  <c r="G2500" i="2"/>
  <c r="F2500" i="2"/>
  <c r="A2500" i="2"/>
  <c r="G2499" i="2"/>
  <c r="F2499" i="2"/>
  <c r="A2499" i="2"/>
  <c r="I2498" i="2"/>
  <c r="H2498" i="2"/>
  <c r="G2498" i="2"/>
  <c r="F2498" i="2"/>
  <c r="A2498" i="2"/>
  <c r="I2497" i="2"/>
  <c r="H2497" i="2"/>
  <c r="G2497" i="2"/>
  <c r="F2497" i="2"/>
  <c r="A2497" i="2"/>
  <c r="I2496" i="2"/>
  <c r="H2496" i="2"/>
  <c r="G2496" i="2"/>
  <c r="F2496" i="2"/>
  <c r="A2496" i="2"/>
  <c r="I2495" i="2"/>
  <c r="H2495" i="2"/>
  <c r="G2495" i="2"/>
  <c r="F2495" i="2"/>
  <c r="A2495" i="2"/>
  <c r="I2494" i="2"/>
  <c r="H2494" i="2"/>
  <c r="G2494" i="2"/>
  <c r="F2494" i="2"/>
  <c r="A2494" i="2"/>
  <c r="H2493" i="2"/>
  <c r="G2493" i="2"/>
  <c r="F2493" i="2"/>
  <c r="A2493" i="2"/>
  <c r="H2492" i="2"/>
  <c r="G2492" i="2"/>
  <c r="F2492" i="2"/>
  <c r="A2492" i="2"/>
  <c r="H2491" i="2"/>
  <c r="G2491" i="2"/>
  <c r="F2491" i="2"/>
  <c r="A2491" i="2"/>
  <c r="H2490" i="2"/>
  <c r="G2490" i="2"/>
  <c r="F2490" i="2"/>
  <c r="A2490" i="2"/>
  <c r="H2489" i="2"/>
  <c r="G2489" i="2"/>
  <c r="F2489" i="2"/>
  <c r="A2489" i="2"/>
  <c r="H2488" i="2"/>
  <c r="G2488" i="2"/>
  <c r="F2488" i="2"/>
  <c r="A2488" i="2"/>
  <c r="I2487" i="2"/>
  <c r="H2487" i="2"/>
  <c r="G2487" i="2"/>
  <c r="F2487" i="2"/>
  <c r="A2487" i="2"/>
  <c r="I2486" i="2"/>
  <c r="H2486" i="2"/>
  <c r="G2486" i="2"/>
  <c r="F2486" i="2"/>
  <c r="A2486" i="2"/>
  <c r="I2485" i="2"/>
  <c r="H2485" i="2"/>
  <c r="G2485" i="2"/>
  <c r="F2485" i="2"/>
  <c r="A2485" i="2"/>
  <c r="I2484" i="2"/>
  <c r="H2484" i="2"/>
  <c r="G2484" i="2"/>
  <c r="F2484" i="2"/>
  <c r="A2484" i="2"/>
  <c r="I2483" i="2"/>
  <c r="H2483" i="2"/>
  <c r="G2483" i="2"/>
  <c r="F2483" i="2"/>
  <c r="A2483" i="2"/>
  <c r="H2482" i="2"/>
  <c r="G2482" i="2"/>
  <c r="F2482" i="2"/>
  <c r="A2482" i="2"/>
  <c r="H2481" i="2"/>
  <c r="G2481" i="2"/>
  <c r="F2481" i="2"/>
  <c r="A2481" i="2"/>
  <c r="H2480" i="2"/>
  <c r="G2480" i="2"/>
  <c r="F2480" i="2"/>
  <c r="A2480" i="2"/>
  <c r="H2479" i="2"/>
  <c r="G2479" i="2"/>
  <c r="F2479" i="2"/>
  <c r="A2479" i="2"/>
  <c r="H2478" i="2"/>
  <c r="G2478" i="2"/>
  <c r="F2478" i="2"/>
  <c r="A2478" i="2"/>
  <c r="H2477" i="2"/>
  <c r="G2477" i="2"/>
  <c r="F2477" i="2"/>
  <c r="A2477" i="2"/>
  <c r="I2476" i="2"/>
  <c r="G2476" i="2"/>
  <c r="F2476" i="2"/>
  <c r="A2476" i="2"/>
  <c r="I2475" i="2"/>
  <c r="G2475" i="2"/>
  <c r="F2475" i="2"/>
  <c r="A2475" i="2"/>
  <c r="I2474" i="2"/>
  <c r="G2474" i="2"/>
  <c r="F2474" i="2"/>
  <c r="A2474" i="2"/>
  <c r="I2473" i="2"/>
  <c r="G2473" i="2"/>
  <c r="F2473" i="2"/>
  <c r="A2473" i="2"/>
  <c r="I2472" i="2"/>
  <c r="G2472" i="2"/>
  <c r="F2472" i="2"/>
  <c r="A2472" i="2"/>
  <c r="G2471" i="2"/>
  <c r="F2471" i="2"/>
  <c r="A2471" i="2"/>
  <c r="G2470" i="2"/>
  <c r="F2470" i="2"/>
  <c r="A2470" i="2"/>
  <c r="G2469" i="2"/>
  <c r="F2469" i="2"/>
  <c r="A2469" i="2"/>
  <c r="G2468" i="2"/>
  <c r="F2468" i="2"/>
  <c r="A2468" i="2"/>
  <c r="G2467" i="2"/>
  <c r="F2467" i="2"/>
  <c r="A2467" i="2"/>
  <c r="G2466" i="2"/>
  <c r="F2466" i="2"/>
  <c r="A2466" i="2"/>
  <c r="I2465" i="2"/>
  <c r="G2465" i="2"/>
  <c r="F2465" i="2"/>
  <c r="A2465" i="2"/>
  <c r="I2464" i="2"/>
  <c r="G2464" i="2"/>
  <c r="F2464" i="2"/>
  <c r="A2464" i="2"/>
  <c r="I2463" i="2"/>
  <c r="G2463" i="2"/>
  <c r="F2463" i="2"/>
  <c r="A2463" i="2"/>
  <c r="I2462" i="2"/>
  <c r="G2462" i="2"/>
  <c r="F2462" i="2"/>
  <c r="A2462" i="2"/>
  <c r="I2461" i="2"/>
  <c r="G2461" i="2"/>
  <c r="F2461" i="2"/>
  <c r="A2461" i="2"/>
  <c r="G2460" i="2"/>
  <c r="F2460" i="2"/>
  <c r="A2460" i="2"/>
  <c r="G2459" i="2"/>
  <c r="F2459" i="2"/>
  <c r="A2459" i="2"/>
  <c r="G2458" i="2"/>
  <c r="F2458" i="2"/>
  <c r="A2458" i="2"/>
  <c r="G2457" i="2"/>
  <c r="F2457" i="2"/>
  <c r="A2457" i="2"/>
  <c r="G2456" i="2"/>
  <c r="F2456" i="2"/>
  <c r="A2456" i="2"/>
  <c r="G2455" i="2"/>
  <c r="F2455" i="2"/>
  <c r="A2455" i="2"/>
  <c r="I2454" i="2"/>
  <c r="G2454" i="2"/>
  <c r="F2454" i="2"/>
  <c r="A2454" i="2"/>
  <c r="I2453" i="2"/>
  <c r="G2453" i="2"/>
  <c r="F2453" i="2"/>
  <c r="A2453" i="2"/>
  <c r="I2452" i="2"/>
  <c r="G2452" i="2"/>
  <c r="F2452" i="2"/>
  <c r="A2452" i="2"/>
  <c r="I2451" i="2"/>
  <c r="G2451" i="2"/>
  <c r="F2451" i="2"/>
  <c r="A2451" i="2"/>
  <c r="I2450" i="2"/>
  <c r="G2450" i="2"/>
  <c r="F2450" i="2"/>
  <c r="A2450" i="2"/>
  <c r="G2449" i="2"/>
  <c r="F2449" i="2"/>
  <c r="A2449" i="2"/>
  <c r="G2448" i="2"/>
  <c r="F2448" i="2"/>
  <c r="A2448" i="2"/>
  <c r="G2447" i="2"/>
  <c r="F2447" i="2"/>
  <c r="A2447" i="2"/>
  <c r="G2446" i="2"/>
  <c r="F2446" i="2"/>
  <c r="A2446" i="2"/>
  <c r="G2445" i="2"/>
  <c r="F2445" i="2"/>
  <c r="A2445" i="2"/>
  <c r="G2444" i="2"/>
  <c r="F2444" i="2"/>
  <c r="A2444" i="2"/>
  <c r="I2443" i="2"/>
  <c r="G2443" i="2"/>
  <c r="F2443" i="2"/>
  <c r="A2443" i="2"/>
  <c r="I2442" i="2"/>
  <c r="G2442" i="2"/>
  <c r="F2442" i="2"/>
  <c r="A2442" i="2"/>
  <c r="I2441" i="2"/>
  <c r="G2441" i="2"/>
  <c r="F2441" i="2"/>
  <c r="A2441" i="2"/>
  <c r="I2440" i="2"/>
  <c r="G2440" i="2"/>
  <c r="F2440" i="2"/>
  <c r="A2440" i="2"/>
  <c r="I2439" i="2"/>
  <c r="G2439" i="2"/>
  <c r="F2439" i="2"/>
  <c r="A2439" i="2"/>
  <c r="H2438" i="2"/>
  <c r="G2438" i="2"/>
  <c r="F2438" i="2"/>
  <c r="A2438" i="2"/>
  <c r="H2437" i="2"/>
  <c r="G2437" i="2"/>
  <c r="F2437" i="2"/>
  <c r="A2437" i="2"/>
  <c r="H2436" i="2"/>
  <c r="G2436" i="2"/>
  <c r="F2436" i="2"/>
  <c r="A2436" i="2"/>
  <c r="H2435" i="2"/>
  <c r="G2435" i="2"/>
  <c r="F2435" i="2"/>
  <c r="A2435" i="2"/>
  <c r="H2434" i="2"/>
  <c r="G2434" i="2"/>
  <c r="F2434" i="2"/>
  <c r="A2434" i="2"/>
  <c r="H2433" i="2"/>
  <c r="G2433" i="2"/>
  <c r="F2433" i="2"/>
  <c r="A2433" i="2"/>
  <c r="I2432" i="2"/>
  <c r="H2432" i="2"/>
  <c r="G2432" i="2"/>
  <c r="F2432" i="2"/>
  <c r="A2432" i="2"/>
  <c r="I2431" i="2"/>
  <c r="H2431" i="2"/>
  <c r="G2431" i="2"/>
  <c r="F2431" i="2"/>
  <c r="A2431" i="2"/>
  <c r="I2430" i="2"/>
  <c r="H2430" i="2"/>
  <c r="G2430" i="2"/>
  <c r="F2430" i="2"/>
  <c r="A2430" i="2"/>
  <c r="I2429" i="2"/>
  <c r="H2429" i="2"/>
  <c r="G2429" i="2"/>
  <c r="F2429" i="2"/>
  <c r="A2429" i="2"/>
  <c r="I2428" i="2"/>
  <c r="H2428" i="2"/>
  <c r="G2428" i="2"/>
  <c r="F2428" i="2"/>
  <c r="A2428" i="2"/>
  <c r="H2427" i="2"/>
  <c r="G2427" i="2"/>
  <c r="F2427" i="2"/>
  <c r="A2427" i="2"/>
  <c r="H2426" i="2"/>
  <c r="G2426" i="2"/>
  <c r="F2426" i="2"/>
  <c r="A2426" i="2"/>
  <c r="H2425" i="2"/>
  <c r="G2425" i="2"/>
  <c r="F2425" i="2"/>
  <c r="A2425" i="2"/>
  <c r="H2424" i="2"/>
  <c r="G2424" i="2"/>
  <c r="F2424" i="2"/>
  <c r="A2424" i="2"/>
  <c r="H2423" i="2"/>
  <c r="G2423" i="2"/>
  <c r="F2423" i="2"/>
  <c r="A2423" i="2"/>
  <c r="H2422" i="2"/>
  <c r="G2422" i="2"/>
  <c r="F2422" i="2"/>
  <c r="A2422" i="2"/>
  <c r="I2421" i="2"/>
  <c r="G2421" i="2"/>
  <c r="F2421" i="2"/>
  <c r="A2421" i="2"/>
  <c r="I2420" i="2"/>
  <c r="G2420" i="2"/>
  <c r="F2420" i="2"/>
  <c r="A2420" i="2"/>
  <c r="I2419" i="2"/>
  <c r="G2419" i="2"/>
  <c r="F2419" i="2"/>
  <c r="A2419" i="2"/>
  <c r="I2418" i="2"/>
  <c r="G2418" i="2"/>
  <c r="F2418" i="2"/>
  <c r="A2418" i="2"/>
  <c r="I2417" i="2"/>
  <c r="G2417" i="2"/>
  <c r="F2417" i="2"/>
  <c r="A2417" i="2"/>
  <c r="G2416" i="2"/>
  <c r="F2416" i="2"/>
  <c r="A2416" i="2"/>
  <c r="G2415" i="2"/>
  <c r="F2415" i="2"/>
  <c r="A2415" i="2"/>
  <c r="G2414" i="2"/>
  <c r="F2414" i="2"/>
  <c r="A2414" i="2"/>
  <c r="G2413" i="2"/>
  <c r="F2413" i="2"/>
  <c r="A2413" i="2"/>
  <c r="G2412" i="2"/>
  <c r="F2412" i="2"/>
  <c r="A2412" i="2"/>
  <c r="G2411" i="2"/>
  <c r="F2411" i="2"/>
  <c r="A2411" i="2"/>
  <c r="I2410" i="2"/>
  <c r="G2410" i="2"/>
  <c r="F2410" i="2"/>
  <c r="A2410" i="2"/>
  <c r="I2409" i="2"/>
  <c r="G2409" i="2"/>
  <c r="F2409" i="2"/>
  <c r="A2409" i="2"/>
  <c r="I2408" i="2"/>
  <c r="G2408" i="2"/>
  <c r="F2408" i="2"/>
  <c r="A2408" i="2"/>
  <c r="I2407" i="2"/>
  <c r="G2407" i="2"/>
  <c r="F2407" i="2"/>
  <c r="A2407" i="2"/>
  <c r="I2406" i="2"/>
  <c r="G2406" i="2"/>
  <c r="F2406" i="2"/>
  <c r="A2406" i="2"/>
  <c r="G2405" i="2"/>
  <c r="F2405" i="2"/>
  <c r="A2405" i="2"/>
  <c r="G2404" i="2"/>
  <c r="F2404" i="2"/>
  <c r="A2404" i="2"/>
  <c r="G2403" i="2"/>
  <c r="F2403" i="2"/>
  <c r="A2403" i="2"/>
  <c r="G2402" i="2"/>
  <c r="F2402" i="2"/>
  <c r="A2402" i="2"/>
  <c r="G2401" i="2"/>
  <c r="F2401" i="2"/>
  <c r="A2401" i="2"/>
  <c r="G2400" i="2"/>
  <c r="F2400" i="2"/>
  <c r="A2400" i="2"/>
  <c r="I2399" i="2"/>
  <c r="H2399" i="2"/>
  <c r="G2399" i="2"/>
  <c r="F2399" i="2"/>
  <c r="A2399" i="2"/>
  <c r="I2398" i="2"/>
  <c r="H2398" i="2"/>
  <c r="G2398" i="2"/>
  <c r="F2398" i="2"/>
  <c r="A2398" i="2"/>
  <c r="I2397" i="2"/>
  <c r="H2397" i="2"/>
  <c r="G2397" i="2"/>
  <c r="F2397" i="2"/>
  <c r="A2397" i="2"/>
  <c r="I2396" i="2"/>
  <c r="H2396" i="2"/>
  <c r="G2396" i="2"/>
  <c r="F2396" i="2"/>
  <c r="A2396" i="2"/>
  <c r="I2395" i="2"/>
  <c r="H2395" i="2"/>
  <c r="G2395" i="2"/>
  <c r="F2395" i="2"/>
  <c r="A2395" i="2"/>
  <c r="H2394" i="2"/>
  <c r="G2394" i="2"/>
  <c r="F2394" i="2"/>
  <c r="A2394" i="2"/>
  <c r="H2393" i="2"/>
  <c r="G2393" i="2"/>
  <c r="F2393" i="2"/>
  <c r="A2393" i="2"/>
  <c r="H2392" i="2"/>
  <c r="G2392" i="2"/>
  <c r="F2392" i="2"/>
  <c r="A2392" i="2"/>
  <c r="H2391" i="2"/>
  <c r="G2391" i="2"/>
  <c r="F2391" i="2"/>
  <c r="A2391" i="2"/>
  <c r="H2390" i="2"/>
  <c r="G2390" i="2"/>
  <c r="F2390" i="2"/>
  <c r="A2390" i="2"/>
  <c r="H2389" i="2"/>
  <c r="G2389" i="2"/>
  <c r="F2389" i="2"/>
  <c r="A2389" i="2"/>
  <c r="I2388" i="2"/>
  <c r="H2388" i="2"/>
  <c r="G2388" i="2"/>
  <c r="F2388" i="2"/>
  <c r="A2388" i="2"/>
  <c r="I2387" i="2"/>
  <c r="H2387" i="2"/>
  <c r="G2387" i="2"/>
  <c r="F2387" i="2"/>
  <c r="A2387" i="2"/>
  <c r="I2386" i="2"/>
  <c r="H2386" i="2"/>
  <c r="G2386" i="2"/>
  <c r="F2386" i="2"/>
  <c r="A2386" i="2"/>
  <c r="I2385" i="2"/>
  <c r="H2385" i="2"/>
  <c r="G2385" i="2"/>
  <c r="F2385" i="2"/>
  <c r="A2385" i="2"/>
  <c r="I2384" i="2"/>
  <c r="H2384" i="2"/>
  <c r="G2384" i="2"/>
  <c r="F2384" i="2"/>
  <c r="A2384" i="2"/>
  <c r="H2383" i="2"/>
  <c r="G2383" i="2"/>
  <c r="F2383" i="2"/>
  <c r="A2383" i="2"/>
  <c r="H2382" i="2"/>
  <c r="G2382" i="2"/>
  <c r="F2382" i="2"/>
  <c r="A2382" i="2"/>
  <c r="H2381" i="2"/>
  <c r="G2381" i="2"/>
  <c r="F2381" i="2"/>
  <c r="A2381" i="2"/>
  <c r="H2380" i="2"/>
  <c r="G2380" i="2"/>
  <c r="F2380" i="2"/>
  <c r="A2380" i="2"/>
  <c r="H2379" i="2"/>
  <c r="G2379" i="2"/>
  <c r="F2379" i="2"/>
  <c r="A2379" i="2"/>
  <c r="H2378" i="2"/>
  <c r="G2378" i="2"/>
  <c r="F2378" i="2"/>
  <c r="A2378" i="2"/>
  <c r="I2377" i="2"/>
  <c r="G2377" i="2"/>
  <c r="F2377" i="2"/>
  <c r="A2377" i="2"/>
  <c r="I2376" i="2"/>
  <c r="G2376" i="2"/>
  <c r="F2376" i="2"/>
  <c r="A2376" i="2"/>
  <c r="I2375" i="2"/>
  <c r="G2375" i="2"/>
  <c r="F2375" i="2"/>
  <c r="A2375" i="2"/>
  <c r="I2374" i="2"/>
  <c r="G2374" i="2"/>
  <c r="F2374" i="2"/>
  <c r="A2374" i="2"/>
  <c r="I2373" i="2"/>
  <c r="G2373" i="2"/>
  <c r="F2373" i="2"/>
  <c r="A2373" i="2"/>
  <c r="G2372" i="2"/>
  <c r="F2372" i="2"/>
  <c r="A2372" i="2"/>
  <c r="G2371" i="2"/>
  <c r="F2371" i="2"/>
  <c r="A2371" i="2"/>
  <c r="G2370" i="2"/>
  <c r="F2370" i="2"/>
  <c r="A2370" i="2"/>
  <c r="G2369" i="2"/>
  <c r="F2369" i="2"/>
  <c r="A2369" i="2"/>
  <c r="G2368" i="2"/>
  <c r="F2368" i="2"/>
  <c r="A2368" i="2"/>
  <c r="G2367" i="2"/>
  <c r="F2367" i="2"/>
  <c r="A2367" i="2"/>
  <c r="I2366" i="2"/>
  <c r="G2366" i="2"/>
  <c r="F2366" i="2"/>
  <c r="A2366" i="2"/>
  <c r="I2365" i="2"/>
  <c r="G2365" i="2"/>
  <c r="F2365" i="2"/>
  <c r="A2365" i="2"/>
  <c r="I2364" i="2"/>
  <c r="G2364" i="2"/>
  <c r="F2364" i="2"/>
  <c r="A2364" i="2"/>
  <c r="I2363" i="2"/>
  <c r="G2363" i="2"/>
  <c r="F2363" i="2"/>
  <c r="A2363" i="2"/>
  <c r="I2362" i="2"/>
  <c r="G2362" i="2"/>
  <c r="F2362" i="2"/>
  <c r="A2362" i="2"/>
  <c r="G2361" i="2"/>
  <c r="F2361" i="2"/>
  <c r="A2361" i="2"/>
  <c r="G2360" i="2"/>
  <c r="F2360" i="2"/>
  <c r="A2360" i="2"/>
  <c r="G2359" i="2"/>
  <c r="F2359" i="2"/>
  <c r="A2359" i="2"/>
  <c r="G2358" i="2"/>
  <c r="F2358" i="2"/>
  <c r="A2358" i="2"/>
  <c r="G2357" i="2"/>
  <c r="F2357" i="2"/>
  <c r="A2357" i="2"/>
  <c r="G2356" i="2"/>
  <c r="F2356" i="2"/>
  <c r="A2356" i="2"/>
  <c r="I2355" i="2"/>
  <c r="G2355" i="2"/>
  <c r="F2355" i="2"/>
  <c r="A2355" i="2"/>
  <c r="I2354" i="2"/>
  <c r="G2354" i="2"/>
  <c r="F2354" i="2"/>
  <c r="A2354" i="2"/>
  <c r="I2353" i="2"/>
  <c r="G2353" i="2"/>
  <c r="F2353" i="2"/>
  <c r="A2353" i="2"/>
  <c r="I2352" i="2"/>
  <c r="G2352" i="2"/>
  <c r="F2352" i="2"/>
  <c r="A2352" i="2"/>
  <c r="I2351" i="2"/>
  <c r="G2351" i="2"/>
  <c r="F2351" i="2"/>
  <c r="A2351" i="2"/>
  <c r="G2350" i="2"/>
  <c r="F2350" i="2"/>
  <c r="A2350" i="2"/>
  <c r="G2349" i="2"/>
  <c r="F2349" i="2"/>
  <c r="A2349" i="2"/>
  <c r="G2348" i="2"/>
  <c r="F2348" i="2"/>
  <c r="A2348" i="2"/>
  <c r="G2347" i="2"/>
  <c r="F2347" i="2"/>
  <c r="A2347" i="2"/>
  <c r="G2346" i="2"/>
  <c r="F2346" i="2"/>
  <c r="A2346" i="2"/>
  <c r="G2345" i="2"/>
  <c r="F2345" i="2"/>
  <c r="A2345" i="2"/>
  <c r="I2344" i="2"/>
  <c r="G2344" i="2"/>
  <c r="F2344" i="2"/>
  <c r="A2344" i="2"/>
  <c r="I2343" i="2"/>
  <c r="G2343" i="2"/>
  <c r="F2343" i="2"/>
  <c r="A2343" i="2"/>
  <c r="I2342" i="2"/>
  <c r="G2342" i="2"/>
  <c r="F2342" i="2"/>
  <c r="A2342" i="2"/>
  <c r="I2341" i="2"/>
  <c r="G2341" i="2"/>
  <c r="F2341" i="2"/>
  <c r="A2341" i="2"/>
  <c r="I2340" i="2"/>
  <c r="G2340" i="2"/>
  <c r="F2340" i="2"/>
  <c r="A2340" i="2"/>
  <c r="H2339" i="2"/>
  <c r="G2339" i="2"/>
  <c r="F2339" i="2"/>
  <c r="A2339" i="2"/>
  <c r="H2338" i="2"/>
  <c r="G2338" i="2"/>
  <c r="F2338" i="2"/>
  <c r="A2338" i="2"/>
  <c r="H2337" i="2"/>
  <c r="G2337" i="2"/>
  <c r="F2337" i="2"/>
  <c r="A2337" i="2"/>
  <c r="H2336" i="2"/>
  <c r="G2336" i="2"/>
  <c r="F2336" i="2"/>
  <c r="A2336" i="2"/>
  <c r="H2335" i="2"/>
  <c r="G2335" i="2"/>
  <c r="F2335" i="2"/>
  <c r="A2335" i="2"/>
  <c r="H2334" i="2"/>
  <c r="G2334" i="2"/>
  <c r="F2334" i="2"/>
  <c r="A2334" i="2"/>
  <c r="I2333" i="2"/>
  <c r="H2333" i="2"/>
  <c r="G2333" i="2"/>
  <c r="F2333" i="2"/>
  <c r="A2333" i="2"/>
  <c r="I2332" i="2"/>
  <c r="H2332" i="2"/>
  <c r="G2332" i="2"/>
  <c r="F2332" i="2"/>
  <c r="A2332" i="2"/>
  <c r="I2331" i="2"/>
  <c r="H2331" i="2"/>
  <c r="G2331" i="2"/>
  <c r="F2331" i="2"/>
  <c r="A2331" i="2"/>
  <c r="I2330" i="2"/>
  <c r="H2330" i="2"/>
  <c r="G2330" i="2"/>
  <c r="F2330" i="2"/>
  <c r="A2330" i="2"/>
  <c r="I2329" i="2"/>
  <c r="H2329" i="2"/>
  <c r="G2329" i="2"/>
  <c r="F2329" i="2"/>
  <c r="A2329" i="2"/>
  <c r="H2328" i="2"/>
  <c r="G2328" i="2"/>
  <c r="F2328" i="2"/>
  <c r="A2328" i="2"/>
  <c r="H2327" i="2"/>
  <c r="G2327" i="2"/>
  <c r="F2327" i="2"/>
  <c r="A2327" i="2"/>
  <c r="H2326" i="2"/>
  <c r="G2326" i="2"/>
  <c r="F2326" i="2"/>
  <c r="A2326" i="2"/>
  <c r="H2325" i="2"/>
  <c r="G2325" i="2"/>
  <c r="F2325" i="2"/>
  <c r="A2325" i="2"/>
  <c r="H2324" i="2"/>
  <c r="G2324" i="2"/>
  <c r="F2324" i="2"/>
  <c r="A2324" i="2"/>
  <c r="H2323" i="2"/>
  <c r="G2323" i="2"/>
  <c r="F2323" i="2"/>
  <c r="A2323" i="2"/>
  <c r="I2322" i="2"/>
  <c r="G2322" i="2"/>
  <c r="F2322" i="2"/>
  <c r="A2322" i="2"/>
  <c r="I2321" i="2"/>
  <c r="G2321" i="2"/>
  <c r="F2321" i="2"/>
  <c r="A2321" i="2"/>
  <c r="I2320" i="2"/>
  <c r="G2320" i="2"/>
  <c r="F2320" i="2"/>
  <c r="A2320" i="2"/>
  <c r="I2319" i="2"/>
  <c r="G2319" i="2"/>
  <c r="F2319" i="2"/>
  <c r="A2319" i="2"/>
  <c r="I2318" i="2"/>
  <c r="G2318" i="2"/>
  <c r="F2318" i="2"/>
  <c r="A2318" i="2"/>
  <c r="G2317" i="2"/>
  <c r="F2317" i="2"/>
  <c r="A2317" i="2"/>
  <c r="G2316" i="2"/>
  <c r="F2316" i="2"/>
  <c r="A2316" i="2"/>
  <c r="G2315" i="2"/>
  <c r="F2315" i="2"/>
  <c r="A2315" i="2"/>
  <c r="G2314" i="2"/>
  <c r="F2314" i="2"/>
  <c r="A2314" i="2"/>
  <c r="G2313" i="2"/>
  <c r="F2313" i="2"/>
  <c r="A2313" i="2"/>
  <c r="G2312" i="2"/>
  <c r="F2312" i="2"/>
  <c r="A2312" i="2"/>
  <c r="I2311" i="2"/>
  <c r="G2311" i="2"/>
  <c r="F2311" i="2"/>
  <c r="A2311" i="2"/>
  <c r="I2310" i="2"/>
  <c r="G2310" i="2"/>
  <c r="F2310" i="2"/>
  <c r="A2310" i="2"/>
  <c r="I2309" i="2"/>
  <c r="G2309" i="2"/>
  <c r="F2309" i="2"/>
  <c r="A2309" i="2"/>
  <c r="I2308" i="2"/>
  <c r="G2308" i="2"/>
  <c r="F2308" i="2"/>
  <c r="A2308" i="2"/>
  <c r="I2307" i="2"/>
  <c r="G2307" i="2"/>
  <c r="F2307" i="2"/>
  <c r="A2307" i="2"/>
  <c r="G2306" i="2"/>
  <c r="F2306" i="2"/>
  <c r="A2306" i="2"/>
  <c r="G2305" i="2"/>
  <c r="F2305" i="2"/>
  <c r="A2305" i="2"/>
  <c r="G2304" i="2"/>
  <c r="F2304" i="2"/>
  <c r="A2304" i="2"/>
  <c r="G2303" i="2"/>
  <c r="F2303" i="2"/>
  <c r="A2303" i="2"/>
  <c r="G2302" i="2"/>
  <c r="F2302" i="2"/>
  <c r="A2302" i="2"/>
  <c r="G2301" i="2"/>
  <c r="F2301" i="2"/>
  <c r="A2301" i="2"/>
  <c r="I2300" i="2"/>
  <c r="H2300" i="2"/>
  <c r="G2300" i="2"/>
  <c r="F2300" i="2"/>
  <c r="A2300" i="2"/>
  <c r="I2299" i="2"/>
  <c r="H2299" i="2"/>
  <c r="G2299" i="2"/>
  <c r="F2299" i="2"/>
  <c r="A2299" i="2"/>
  <c r="I2298" i="2"/>
  <c r="H2298" i="2"/>
  <c r="G2298" i="2"/>
  <c r="F2298" i="2"/>
  <c r="A2298" i="2"/>
  <c r="I2297" i="2"/>
  <c r="H2297" i="2"/>
  <c r="G2297" i="2"/>
  <c r="F2297" i="2"/>
  <c r="A2297" i="2"/>
  <c r="I2296" i="2"/>
  <c r="H2296" i="2"/>
  <c r="G2296" i="2"/>
  <c r="F2296" i="2"/>
  <c r="A2296" i="2"/>
  <c r="H2295" i="2"/>
  <c r="G2295" i="2"/>
  <c r="F2295" i="2"/>
  <c r="A2295" i="2"/>
  <c r="H2294" i="2"/>
  <c r="G2294" i="2"/>
  <c r="F2294" i="2"/>
  <c r="A2294" i="2"/>
  <c r="H2293" i="2"/>
  <c r="G2293" i="2"/>
  <c r="F2293" i="2"/>
  <c r="A2293" i="2"/>
  <c r="H2292" i="2"/>
  <c r="G2292" i="2"/>
  <c r="F2292" i="2"/>
  <c r="A2292" i="2"/>
  <c r="H2291" i="2"/>
  <c r="G2291" i="2"/>
  <c r="F2291" i="2"/>
  <c r="A2291" i="2"/>
  <c r="H2290" i="2"/>
  <c r="G2290" i="2"/>
  <c r="F2290" i="2"/>
  <c r="A2290" i="2"/>
  <c r="I2289" i="2"/>
  <c r="H2289" i="2"/>
  <c r="G2289" i="2"/>
  <c r="F2289" i="2"/>
  <c r="A2289" i="2"/>
  <c r="I2288" i="2"/>
  <c r="H2288" i="2"/>
  <c r="G2288" i="2"/>
  <c r="F2288" i="2"/>
  <c r="A2288" i="2"/>
  <c r="I2287" i="2"/>
  <c r="H2287" i="2"/>
  <c r="G2287" i="2"/>
  <c r="F2287" i="2"/>
  <c r="A2287" i="2"/>
  <c r="I2286" i="2"/>
  <c r="H2286" i="2"/>
  <c r="G2286" i="2"/>
  <c r="F2286" i="2"/>
  <c r="A2286" i="2"/>
  <c r="I2285" i="2"/>
  <c r="H2285" i="2"/>
  <c r="G2285" i="2"/>
  <c r="F2285" i="2"/>
  <c r="A2285" i="2"/>
  <c r="H2284" i="2"/>
  <c r="G2284" i="2"/>
  <c r="F2284" i="2"/>
  <c r="A2284" i="2"/>
  <c r="H2283" i="2"/>
  <c r="G2283" i="2"/>
  <c r="F2283" i="2"/>
  <c r="A2283" i="2"/>
  <c r="H2282" i="2"/>
  <c r="G2282" i="2"/>
  <c r="F2282" i="2"/>
  <c r="A2282" i="2"/>
  <c r="H2281" i="2"/>
  <c r="G2281" i="2"/>
  <c r="F2281" i="2"/>
  <c r="A2281" i="2"/>
  <c r="H2280" i="2"/>
  <c r="G2280" i="2"/>
  <c r="F2280" i="2"/>
  <c r="A2280" i="2"/>
  <c r="H2279" i="2"/>
  <c r="G2279" i="2"/>
  <c r="F2279" i="2"/>
  <c r="A2279" i="2"/>
  <c r="I2278" i="2"/>
  <c r="G2278" i="2"/>
  <c r="F2278" i="2"/>
  <c r="A2278" i="2"/>
  <c r="I2277" i="2"/>
  <c r="G2277" i="2"/>
  <c r="F2277" i="2"/>
  <c r="A2277" i="2"/>
  <c r="I2276" i="2"/>
  <c r="G2276" i="2"/>
  <c r="F2276" i="2"/>
  <c r="A2276" i="2"/>
  <c r="I2275" i="2"/>
  <c r="G2275" i="2"/>
  <c r="F2275" i="2"/>
  <c r="A2275" i="2"/>
  <c r="I2274" i="2"/>
  <c r="G2274" i="2"/>
  <c r="F2274" i="2"/>
  <c r="A2274" i="2"/>
  <c r="G2273" i="2"/>
  <c r="F2273" i="2"/>
  <c r="A2273" i="2"/>
  <c r="G2272" i="2"/>
  <c r="F2272" i="2"/>
  <c r="A2272" i="2"/>
  <c r="G2271" i="2"/>
  <c r="F2271" i="2"/>
  <c r="A2271" i="2"/>
  <c r="G2270" i="2"/>
  <c r="F2270" i="2"/>
  <c r="A2270" i="2"/>
  <c r="G2269" i="2"/>
  <c r="F2269" i="2"/>
  <c r="A2269" i="2"/>
  <c r="G2268" i="2"/>
  <c r="F2268" i="2"/>
  <c r="A2268" i="2"/>
  <c r="I2267" i="2"/>
  <c r="G2267" i="2"/>
  <c r="F2267" i="2"/>
  <c r="A2267" i="2"/>
  <c r="I2266" i="2"/>
  <c r="G2266" i="2"/>
  <c r="F2266" i="2"/>
  <c r="A2266" i="2"/>
  <c r="I2265" i="2"/>
  <c r="G2265" i="2"/>
  <c r="F2265" i="2"/>
  <c r="A2265" i="2"/>
  <c r="I2264" i="2"/>
  <c r="G2264" i="2"/>
  <c r="F2264" i="2"/>
  <c r="A2264" i="2"/>
  <c r="I2263" i="2"/>
  <c r="G2263" i="2"/>
  <c r="F2263" i="2"/>
  <c r="A2263" i="2"/>
  <c r="G2262" i="2"/>
  <c r="F2262" i="2"/>
  <c r="A2262" i="2"/>
  <c r="G2261" i="2"/>
  <c r="F2261" i="2"/>
  <c r="A2261" i="2"/>
  <c r="G2260" i="2"/>
  <c r="F2260" i="2"/>
  <c r="A2260" i="2"/>
  <c r="G2259" i="2"/>
  <c r="F2259" i="2"/>
  <c r="A2259" i="2"/>
  <c r="G2258" i="2"/>
  <c r="F2258" i="2"/>
  <c r="A2258" i="2"/>
  <c r="G2257" i="2"/>
  <c r="F2257" i="2"/>
  <c r="A2257" i="2"/>
  <c r="I2256" i="2"/>
  <c r="G2256" i="2"/>
  <c r="F2256" i="2"/>
  <c r="A2256" i="2"/>
  <c r="I2255" i="2"/>
  <c r="G2255" i="2"/>
  <c r="F2255" i="2"/>
  <c r="A2255" i="2"/>
  <c r="I2254" i="2"/>
  <c r="G2254" i="2"/>
  <c r="F2254" i="2"/>
  <c r="A2254" i="2"/>
  <c r="I2253" i="2"/>
  <c r="G2253" i="2"/>
  <c r="F2253" i="2"/>
  <c r="A2253" i="2"/>
  <c r="I2252" i="2"/>
  <c r="G2252" i="2"/>
  <c r="F2252" i="2"/>
  <c r="A2252" i="2"/>
  <c r="G2251" i="2"/>
  <c r="F2251" i="2"/>
  <c r="A2251" i="2"/>
  <c r="G2250" i="2"/>
  <c r="F2250" i="2"/>
  <c r="A2250" i="2"/>
  <c r="G2249" i="2"/>
  <c r="F2249" i="2"/>
  <c r="A2249" i="2"/>
  <c r="G2248" i="2"/>
  <c r="F2248" i="2"/>
  <c r="A2248" i="2"/>
  <c r="G2247" i="2"/>
  <c r="F2247" i="2"/>
  <c r="A2247" i="2"/>
  <c r="G2246" i="2"/>
  <c r="F2246" i="2"/>
  <c r="A2246" i="2"/>
  <c r="I2245" i="2"/>
  <c r="G2245" i="2"/>
  <c r="F2245" i="2"/>
  <c r="A2245" i="2"/>
  <c r="I2244" i="2"/>
  <c r="G2244" i="2"/>
  <c r="F2244" i="2"/>
  <c r="A2244" i="2"/>
  <c r="I2243" i="2"/>
  <c r="G2243" i="2"/>
  <c r="F2243" i="2"/>
  <c r="A2243" i="2"/>
  <c r="I2242" i="2"/>
  <c r="G2242" i="2"/>
  <c r="F2242" i="2"/>
  <c r="A2242" i="2"/>
  <c r="I2241" i="2"/>
  <c r="G2241" i="2"/>
  <c r="F2241" i="2"/>
  <c r="A2241" i="2"/>
  <c r="H2240" i="2"/>
  <c r="G2240" i="2"/>
  <c r="F2240" i="2"/>
  <c r="A2240" i="2"/>
  <c r="H2239" i="2"/>
  <c r="G2239" i="2"/>
  <c r="F2239" i="2"/>
  <c r="A2239" i="2"/>
  <c r="H2238" i="2"/>
  <c r="G2238" i="2"/>
  <c r="F2238" i="2"/>
  <c r="A2238" i="2"/>
  <c r="H2237" i="2"/>
  <c r="G2237" i="2"/>
  <c r="F2237" i="2"/>
  <c r="A2237" i="2"/>
  <c r="H2236" i="2"/>
  <c r="G2236" i="2"/>
  <c r="F2236" i="2"/>
  <c r="A2236" i="2"/>
  <c r="H2235" i="2"/>
  <c r="G2235" i="2"/>
  <c r="F2235" i="2"/>
  <c r="A2235" i="2"/>
  <c r="I2234" i="2"/>
  <c r="H2234" i="2"/>
  <c r="G2234" i="2"/>
  <c r="F2234" i="2"/>
  <c r="A2234" i="2"/>
  <c r="I2233" i="2"/>
  <c r="H2233" i="2"/>
  <c r="G2233" i="2"/>
  <c r="F2233" i="2"/>
  <c r="A2233" i="2"/>
  <c r="I2232" i="2"/>
  <c r="H2232" i="2"/>
  <c r="G2232" i="2"/>
  <c r="F2232" i="2"/>
  <c r="A2232" i="2"/>
  <c r="I2231" i="2"/>
  <c r="H2231" i="2"/>
  <c r="G2231" i="2"/>
  <c r="F2231" i="2"/>
  <c r="A2231" i="2"/>
  <c r="I2230" i="2"/>
  <c r="H2230" i="2"/>
  <c r="G2230" i="2"/>
  <c r="F2230" i="2"/>
  <c r="A2230" i="2"/>
  <c r="H2229" i="2"/>
  <c r="G2229" i="2"/>
  <c r="F2229" i="2"/>
  <c r="A2229" i="2"/>
  <c r="H2228" i="2"/>
  <c r="G2228" i="2"/>
  <c r="F2228" i="2"/>
  <c r="A2228" i="2"/>
  <c r="H2227" i="2"/>
  <c r="G2227" i="2"/>
  <c r="F2227" i="2"/>
  <c r="A2227" i="2"/>
  <c r="H2226" i="2"/>
  <c r="G2226" i="2"/>
  <c r="F2226" i="2"/>
  <c r="A2226" i="2"/>
  <c r="H2225" i="2"/>
  <c r="G2225" i="2"/>
  <c r="F2225" i="2"/>
  <c r="A2225" i="2"/>
  <c r="H2224" i="2"/>
  <c r="G2224" i="2"/>
  <c r="F2224" i="2"/>
  <c r="A2224" i="2"/>
  <c r="I2223" i="2"/>
  <c r="G2223" i="2"/>
  <c r="F2223" i="2"/>
  <c r="A2223" i="2"/>
  <c r="I2222" i="2"/>
  <c r="G2222" i="2"/>
  <c r="F2222" i="2"/>
  <c r="A2222" i="2"/>
  <c r="I2221" i="2"/>
  <c r="G2221" i="2"/>
  <c r="F2221" i="2"/>
  <c r="A2221" i="2"/>
  <c r="I2220" i="2"/>
  <c r="G2220" i="2"/>
  <c r="F2220" i="2"/>
  <c r="A2220" i="2"/>
  <c r="I2219" i="2"/>
  <c r="G2219" i="2"/>
  <c r="F2219" i="2"/>
  <c r="A2219" i="2"/>
  <c r="G2218" i="2"/>
  <c r="F2218" i="2"/>
  <c r="A2218" i="2"/>
  <c r="G2217" i="2"/>
  <c r="F2217" i="2"/>
  <c r="A2217" i="2"/>
  <c r="G2216" i="2"/>
  <c r="F2216" i="2"/>
  <c r="A2216" i="2"/>
  <c r="G2215" i="2"/>
  <c r="F2215" i="2"/>
  <c r="A2215" i="2"/>
  <c r="G2214" i="2"/>
  <c r="F2214" i="2"/>
  <c r="A2214" i="2"/>
  <c r="G2213" i="2"/>
  <c r="F2213" i="2"/>
  <c r="A2213" i="2"/>
  <c r="I2212" i="2"/>
  <c r="G2212" i="2"/>
  <c r="F2212" i="2"/>
  <c r="A2212" i="2"/>
  <c r="I2211" i="2"/>
  <c r="G2211" i="2"/>
  <c r="F2211" i="2"/>
  <c r="A2211" i="2"/>
  <c r="I2210" i="2"/>
  <c r="G2210" i="2"/>
  <c r="F2210" i="2"/>
  <c r="A2210" i="2"/>
  <c r="I2209" i="2"/>
  <c r="G2209" i="2"/>
  <c r="F2209" i="2"/>
  <c r="A2209" i="2"/>
  <c r="I2208" i="2"/>
  <c r="G2208" i="2"/>
  <c r="F2208" i="2"/>
  <c r="A2208" i="2"/>
  <c r="G2207" i="2"/>
  <c r="F2207" i="2"/>
  <c r="A2207" i="2"/>
  <c r="G2206" i="2"/>
  <c r="F2206" i="2"/>
  <c r="A2206" i="2"/>
  <c r="G2205" i="2"/>
  <c r="F2205" i="2"/>
  <c r="A2205" i="2"/>
  <c r="G2204" i="2"/>
  <c r="F2204" i="2"/>
  <c r="A2204" i="2"/>
  <c r="G2203" i="2"/>
  <c r="F2203" i="2"/>
  <c r="A2203" i="2"/>
  <c r="G2202" i="2"/>
  <c r="F2202" i="2"/>
  <c r="A2202" i="2"/>
  <c r="I2201" i="2"/>
  <c r="H2201" i="2"/>
  <c r="G2201" i="2"/>
  <c r="F2201" i="2"/>
  <c r="A2201" i="2"/>
  <c r="I2200" i="2"/>
  <c r="H2200" i="2"/>
  <c r="G2200" i="2"/>
  <c r="F2200" i="2"/>
  <c r="A2200" i="2"/>
  <c r="I2199" i="2"/>
  <c r="H2199" i="2"/>
  <c r="G2199" i="2"/>
  <c r="F2199" i="2"/>
  <c r="A2199" i="2"/>
  <c r="I2198" i="2"/>
  <c r="H2198" i="2"/>
  <c r="G2198" i="2"/>
  <c r="F2198" i="2"/>
  <c r="A2198" i="2"/>
  <c r="I2197" i="2"/>
  <c r="H2197" i="2"/>
  <c r="G2197" i="2"/>
  <c r="F2197" i="2"/>
  <c r="A2197" i="2"/>
  <c r="H2196" i="2"/>
  <c r="G2196" i="2"/>
  <c r="F2196" i="2"/>
  <c r="A2196" i="2"/>
  <c r="H2195" i="2"/>
  <c r="G2195" i="2"/>
  <c r="F2195" i="2"/>
  <c r="A2195" i="2"/>
  <c r="H2194" i="2"/>
  <c r="G2194" i="2"/>
  <c r="F2194" i="2"/>
  <c r="A2194" i="2"/>
  <c r="H2193" i="2"/>
  <c r="G2193" i="2"/>
  <c r="F2193" i="2"/>
  <c r="A2193" i="2"/>
  <c r="H2192" i="2"/>
  <c r="G2192" i="2"/>
  <c r="F2192" i="2"/>
  <c r="A2192" i="2"/>
  <c r="H2191" i="2"/>
  <c r="G2191" i="2"/>
  <c r="F2191" i="2"/>
  <c r="A2191" i="2"/>
  <c r="I2190" i="2"/>
  <c r="H2190" i="2"/>
  <c r="G2190" i="2"/>
  <c r="F2190" i="2"/>
  <c r="A2190" i="2"/>
  <c r="I2189" i="2"/>
  <c r="H2189" i="2"/>
  <c r="G2189" i="2"/>
  <c r="F2189" i="2"/>
  <c r="A2189" i="2"/>
  <c r="I2188" i="2"/>
  <c r="H2188" i="2"/>
  <c r="G2188" i="2"/>
  <c r="F2188" i="2"/>
  <c r="A2188" i="2"/>
  <c r="I2187" i="2"/>
  <c r="H2187" i="2"/>
  <c r="G2187" i="2"/>
  <c r="F2187" i="2"/>
  <c r="A2187" i="2"/>
  <c r="I2186" i="2"/>
  <c r="H2186" i="2"/>
  <c r="G2186" i="2"/>
  <c r="F2186" i="2"/>
  <c r="A2186" i="2"/>
  <c r="H2185" i="2"/>
  <c r="G2185" i="2"/>
  <c r="F2185" i="2"/>
  <c r="A2185" i="2"/>
  <c r="H2184" i="2"/>
  <c r="G2184" i="2"/>
  <c r="F2184" i="2"/>
  <c r="A2184" i="2"/>
  <c r="H2183" i="2"/>
  <c r="G2183" i="2"/>
  <c r="F2183" i="2"/>
  <c r="A2183" i="2"/>
  <c r="H2182" i="2"/>
  <c r="G2182" i="2"/>
  <c r="F2182" i="2"/>
  <c r="A2182" i="2"/>
  <c r="H2181" i="2"/>
  <c r="G2181" i="2"/>
  <c r="F2181" i="2"/>
  <c r="A2181" i="2"/>
  <c r="H2180" i="2"/>
  <c r="G2180" i="2"/>
  <c r="F2180" i="2"/>
  <c r="A2180" i="2"/>
  <c r="I2179" i="2"/>
  <c r="G2179" i="2"/>
  <c r="F2179" i="2"/>
  <c r="A2179" i="2"/>
  <c r="I2178" i="2"/>
  <c r="G2178" i="2"/>
  <c r="F2178" i="2"/>
  <c r="A2178" i="2"/>
  <c r="I2177" i="2"/>
  <c r="G2177" i="2"/>
  <c r="F2177" i="2"/>
  <c r="A2177" i="2"/>
  <c r="I2176" i="2"/>
  <c r="G2176" i="2"/>
  <c r="F2176" i="2"/>
  <c r="A2176" i="2"/>
  <c r="I2175" i="2"/>
  <c r="G2175" i="2"/>
  <c r="F2175" i="2"/>
  <c r="A2175" i="2"/>
  <c r="G2174" i="2"/>
  <c r="F2174" i="2"/>
  <c r="A2174" i="2"/>
  <c r="G2173" i="2"/>
  <c r="F2173" i="2"/>
  <c r="A2173" i="2"/>
  <c r="G2172" i="2"/>
  <c r="F2172" i="2"/>
  <c r="A2172" i="2"/>
  <c r="G2171" i="2"/>
  <c r="F2171" i="2"/>
  <c r="A2171" i="2"/>
  <c r="G2170" i="2"/>
  <c r="F2170" i="2"/>
  <c r="A2170" i="2"/>
  <c r="G2169" i="2"/>
  <c r="F2169" i="2"/>
  <c r="A2169" i="2"/>
  <c r="I2168" i="2"/>
  <c r="G2168" i="2"/>
  <c r="F2168" i="2"/>
  <c r="A2168" i="2"/>
  <c r="I2167" i="2"/>
  <c r="G2167" i="2"/>
  <c r="F2167" i="2"/>
  <c r="A2167" i="2"/>
  <c r="I2166" i="2"/>
  <c r="G2166" i="2"/>
  <c r="F2166" i="2"/>
  <c r="A2166" i="2"/>
  <c r="I2165" i="2"/>
  <c r="G2165" i="2"/>
  <c r="F2165" i="2"/>
  <c r="A2165" i="2"/>
  <c r="I2164" i="2"/>
  <c r="G2164" i="2"/>
  <c r="F2164" i="2"/>
  <c r="A2164" i="2"/>
  <c r="G2163" i="2"/>
  <c r="F2163" i="2"/>
  <c r="A2163" i="2"/>
  <c r="G2162" i="2"/>
  <c r="F2162" i="2"/>
  <c r="A2162" i="2"/>
  <c r="G2161" i="2"/>
  <c r="F2161" i="2"/>
  <c r="A2161" i="2"/>
  <c r="G2160" i="2"/>
  <c r="F2160" i="2"/>
  <c r="A2160" i="2"/>
  <c r="G2159" i="2"/>
  <c r="F2159" i="2"/>
  <c r="A2159" i="2"/>
  <c r="G2158" i="2"/>
  <c r="F2158" i="2"/>
  <c r="A2158" i="2"/>
  <c r="I2157" i="2"/>
  <c r="G2157" i="2"/>
  <c r="F2157" i="2"/>
  <c r="A2157" i="2"/>
  <c r="I2156" i="2"/>
  <c r="G2156" i="2"/>
  <c r="F2156" i="2"/>
  <c r="A2156" i="2"/>
  <c r="I2155" i="2"/>
  <c r="G2155" i="2"/>
  <c r="F2155" i="2"/>
  <c r="A2155" i="2"/>
  <c r="I2154" i="2"/>
  <c r="G2154" i="2"/>
  <c r="F2154" i="2"/>
  <c r="A2154" i="2"/>
  <c r="I2153" i="2"/>
  <c r="G2153" i="2"/>
  <c r="F2153" i="2"/>
  <c r="A2153" i="2"/>
  <c r="G2152" i="2"/>
  <c r="F2152" i="2"/>
  <c r="A2152" i="2"/>
  <c r="G2151" i="2"/>
  <c r="F2151" i="2"/>
  <c r="A2151" i="2"/>
  <c r="G2150" i="2"/>
  <c r="F2150" i="2"/>
  <c r="A2150" i="2"/>
  <c r="G2149" i="2"/>
  <c r="F2149" i="2"/>
  <c r="A2149" i="2"/>
  <c r="G2148" i="2"/>
  <c r="F2148" i="2"/>
  <c r="A2148" i="2"/>
  <c r="G2147" i="2"/>
  <c r="F2147" i="2"/>
  <c r="A2147" i="2"/>
  <c r="I2146" i="2"/>
  <c r="G2146" i="2"/>
  <c r="F2146" i="2"/>
  <c r="A2146" i="2"/>
  <c r="I2145" i="2"/>
  <c r="G2145" i="2"/>
  <c r="F2145" i="2"/>
  <c r="A2145" i="2"/>
  <c r="I2144" i="2"/>
  <c r="G2144" i="2"/>
  <c r="F2144" i="2"/>
  <c r="A2144" i="2"/>
  <c r="I2143" i="2"/>
  <c r="G2143" i="2"/>
  <c r="F2143" i="2"/>
  <c r="A2143" i="2"/>
  <c r="I2142" i="2"/>
  <c r="G2142" i="2"/>
  <c r="F2142" i="2"/>
  <c r="A2142" i="2"/>
  <c r="H2141" i="2"/>
  <c r="G2141" i="2"/>
  <c r="F2141" i="2"/>
  <c r="A2141" i="2"/>
  <c r="H2140" i="2"/>
  <c r="G2140" i="2"/>
  <c r="F2140" i="2"/>
  <c r="A2140" i="2"/>
  <c r="H2139" i="2"/>
  <c r="G2139" i="2"/>
  <c r="F2139" i="2"/>
  <c r="A2139" i="2"/>
  <c r="H2138" i="2"/>
  <c r="G2138" i="2"/>
  <c r="F2138" i="2"/>
  <c r="A2138" i="2"/>
  <c r="H2137" i="2"/>
  <c r="G2137" i="2"/>
  <c r="F2137" i="2"/>
  <c r="A2137" i="2"/>
  <c r="H2136" i="2"/>
  <c r="G2136" i="2"/>
  <c r="F2136" i="2"/>
  <c r="A2136" i="2"/>
  <c r="I2135" i="2"/>
  <c r="H2135" i="2"/>
  <c r="G2135" i="2"/>
  <c r="F2135" i="2"/>
  <c r="A2135" i="2"/>
  <c r="I2134" i="2"/>
  <c r="H2134" i="2"/>
  <c r="G2134" i="2"/>
  <c r="F2134" i="2"/>
  <c r="A2134" i="2"/>
  <c r="I2133" i="2"/>
  <c r="H2133" i="2"/>
  <c r="G2133" i="2"/>
  <c r="F2133" i="2"/>
  <c r="A2133" i="2"/>
  <c r="I2132" i="2"/>
  <c r="H2132" i="2"/>
  <c r="G2132" i="2"/>
  <c r="F2132" i="2"/>
  <c r="A2132" i="2"/>
  <c r="I2131" i="2"/>
  <c r="H2131" i="2"/>
  <c r="G2131" i="2"/>
  <c r="F2131" i="2"/>
  <c r="A2131" i="2"/>
  <c r="H2130" i="2"/>
  <c r="G2130" i="2"/>
  <c r="F2130" i="2"/>
  <c r="A2130" i="2"/>
  <c r="H2129" i="2"/>
  <c r="G2129" i="2"/>
  <c r="F2129" i="2"/>
  <c r="A2129" i="2"/>
  <c r="H2128" i="2"/>
  <c r="G2128" i="2"/>
  <c r="F2128" i="2"/>
  <c r="A2128" i="2"/>
  <c r="H2127" i="2"/>
  <c r="G2127" i="2"/>
  <c r="F2127" i="2"/>
  <c r="A2127" i="2"/>
  <c r="H2126" i="2"/>
  <c r="G2126" i="2"/>
  <c r="F2126" i="2"/>
  <c r="A2126" i="2"/>
  <c r="H2125" i="2"/>
  <c r="G2125" i="2"/>
  <c r="F2125" i="2"/>
  <c r="A2125" i="2"/>
  <c r="I2124" i="2"/>
  <c r="G2124" i="2"/>
  <c r="F2124" i="2"/>
  <c r="A2124" i="2"/>
  <c r="I2123" i="2"/>
  <c r="G2123" i="2"/>
  <c r="F2123" i="2"/>
  <c r="A2123" i="2"/>
  <c r="I2122" i="2"/>
  <c r="G2122" i="2"/>
  <c r="F2122" i="2"/>
  <c r="A2122" i="2"/>
  <c r="I2121" i="2"/>
  <c r="G2121" i="2"/>
  <c r="F2121" i="2"/>
  <c r="A2121" i="2"/>
  <c r="I2120" i="2"/>
  <c r="G2120" i="2"/>
  <c r="F2120" i="2"/>
  <c r="A2120" i="2"/>
  <c r="G2119" i="2"/>
  <c r="F2119" i="2"/>
  <c r="A2119" i="2"/>
  <c r="G2118" i="2"/>
  <c r="F2118" i="2"/>
  <c r="A2118" i="2"/>
  <c r="G2117" i="2"/>
  <c r="F2117" i="2"/>
  <c r="A2117" i="2"/>
  <c r="G2116" i="2"/>
  <c r="F2116" i="2"/>
  <c r="A2116" i="2"/>
  <c r="G2115" i="2"/>
  <c r="F2115" i="2"/>
  <c r="A2115" i="2"/>
  <c r="G2114" i="2"/>
  <c r="F2114" i="2"/>
  <c r="A2114" i="2"/>
  <c r="I2113" i="2"/>
  <c r="G2113" i="2"/>
  <c r="F2113" i="2"/>
  <c r="A2113" i="2"/>
  <c r="I2112" i="2"/>
  <c r="G2112" i="2"/>
  <c r="F2112" i="2"/>
  <c r="A2112" i="2"/>
  <c r="I2111" i="2"/>
  <c r="G2111" i="2"/>
  <c r="F2111" i="2"/>
  <c r="A2111" i="2"/>
  <c r="I2110" i="2"/>
  <c r="G2110" i="2"/>
  <c r="F2110" i="2"/>
  <c r="A2110" i="2"/>
  <c r="I2109" i="2"/>
  <c r="G2109" i="2"/>
  <c r="F2109" i="2"/>
  <c r="A2109" i="2"/>
  <c r="G2108" i="2"/>
  <c r="F2108" i="2"/>
  <c r="A2108" i="2"/>
  <c r="G2107" i="2"/>
  <c r="F2107" i="2"/>
  <c r="A2107" i="2"/>
  <c r="G2106" i="2"/>
  <c r="F2106" i="2"/>
  <c r="A2106" i="2"/>
  <c r="G2105" i="2"/>
  <c r="F2105" i="2"/>
  <c r="A2105" i="2"/>
  <c r="G2104" i="2"/>
  <c r="F2104" i="2"/>
  <c r="A2104" i="2"/>
  <c r="G2103" i="2"/>
  <c r="F2103" i="2"/>
  <c r="A2103" i="2"/>
  <c r="I2102" i="2"/>
  <c r="H2102" i="2"/>
  <c r="G2102" i="2"/>
  <c r="F2102" i="2"/>
  <c r="A2102" i="2"/>
  <c r="I2101" i="2"/>
  <c r="H2101" i="2"/>
  <c r="G2101" i="2"/>
  <c r="F2101" i="2"/>
  <c r="A2101" i="2"/>
  <c r="I2100" i="2"/>
  <c r="H2100" i="2"/>
  <c r="G2100" i="2"/>
  <c r="F2100" i="2"/>
  <c r="A2100" i="2"/>
  <c r="I2099" i="2"/>
  <c r="H2099" i="2"/>
  <c r="G2099" i="2"/>
  <c r="F2099" i="2"/>
  <c r="A2099" i="2"/>
  <c r="I2098" i="2"/>
  <c r="H2098" i="2"/>
  <c r="G2098" i="2"/>
  <c r="F2098" i="2"/>
  <c r="A2098" i="2"/>
  <c r="H2097" i="2"/>
  <c r="G2097" i="2"/>
  <c r="F2097" i="2"/>
  <c r="A2097" i="2"/>
  <c r="H2096" i="2"/>
  <c r="G2096" i="2"/>
  <c r="F2096" i="2"/>
  <c r="A2096" i="2"/>
  <c r="H2095" i="2"/>
  <c r="G2095" i="2"/>
  <c r="F2095" i="2"/>
  <c r="A2095" i="2"/>
  <c r="H2094" i="2"/>
  <c r="G2094" i="2"/>
  <c r="F2094" i="2"/>
  <c r="A2094" i="2"/>
  <c r="H2093" i="2"/>
  <c r="G2093" i="2"/>
  <c r="F2093" i="2"/>
  <c r="A2093" i="2"/>
  <c r="H2092" i="2"/>
  <c r="G2092" i="2"/>
  <c r="F2092" i="2"/>
  <c r="A2092" i="2"/>
  <c r="I2091" i="2"/>
  <c r="H2091" i="2"/>
  <c r="G2091" i="2"/>
  <c r="F2091" i="2"/>
  <c r="A2091" i="2"/>
  <c r="I2090" i="2"/>
  <c r="H2090" i="2"/>
  <c r="G2090" i="2"/>
  <c r="F2090" i="2"/>
  <c r="A2090" i="2"/>
  <c r="I2089" i="2"/>
  <c r="H2089" i="2"/>
  <c r="G2089" i="2"/>
  <c r="F2089" i="2"/>
  <c r="A2089" i="2"/>
  <c r="I2088" i="2"/>
  <c r="H2088" i="2"/>
  <c r="G2088" i="2"/>
  <c r="F2088" i="2"/>
  <c r="A2088" i="2"/>
  <c r="I2087" i="2"/>
  <c r="H2087" i="2"/>
  <c r="G2087" i="2"/>
  <c r="F2087" i="2"/>
  <c r="A2087" i="2"/>
  <c r="H2086" i="2"/>
  <c r="G2086" i="2"/>
  <c r="F2086" i="2"/>
  <c r="A2086" i="2"/>
  <c r="H2085" i="2"/>
  <c r="G2085" i="2"/>
  <c r="F2085" i="2"/>
  <c r="A2085" i="2"/>
  <c r="H2084" i="2"/>
  <c r="G2084" i="2"/>
  <c r="F2084" i="2"/>
  <c r="A2084" i="2"/>
  <c r="H2083" i="2"/>
  <c r="G2083" i="2"/>
  <c r="F2083" i="2"/>
  <c r="A2083" i="2"/>
  <c r="H2082" i="2"/>
  <c r="G2082" i="2"/>
  <c r="F2082" i="2"/>
  <c r="A2082" i="2"/>
  <c r="H2081" i="2"/>
  <c r="G2081" i="2"/>
  <c r="F2081" i="2"/>
  <c r="A2081" i="2"/>
  <c r="I2080" i="2"/>
  <c r="G2080" i="2"/>
  <c r="F2080" i="2"/>
  <c r="A2080" i="2"/>
  <c r="I2079" i="2"/>
  <c r="G2079" i="2"/>
  <c r="F2079" i="2"/>
  <c r="A2079" i="2"/>
  <c r="I2078" i="2"/>
  <c r="G2078" i="2"/>
  <c r="F2078" i="2"/>
  <c r="A2078" i="2"/>
  <c r="I2077" i="2"/>
  <c r="G2077" i="2"/>
  <c r="F2077" i="2"/>
  <c r="A2077" i="2"/>
  <c r="I2076" i="2"/>
  <c r="G2076" i="2"/>
  <c r="F2076" i="2"/>
  <c r="A2076" i="2"/>
  <c r="G2075" i="2"/>
  <c r="F2075" i="2"/>
  <c r="A2075" i="2"/>
  <c r="G2074" i="2"/>
  <c r="F2074" i="2"/>
  <c r="A2074" i="2"/>
  <c r="G2073" i="2"/>
  <c r="F2073" i="2"/>
  <c r="A2073" i="2"/>
  <c r="G2072" i="2"/>
  <c r="F2072" i="2"/>
  <c r="A2072" i="2"/>
  <c r="G2071" i="2"/>
  <c r="F2071" i="2"/>
  <c r="A2071" i="2"/>
  <c r="G2070" i="2"/>
  <c r="F2070" i="2"/>
  <c r="A2070" i="2"/>
  <c r="I2069" i="2"/>
  <c r="G2069" i="2"/>
  <c r="F2069" i="2"/>
  <c r="A2069" i="2"/>
  <c r="I2068" i="2"/>
  <c r="G2068" i="2"/>
  <c r="F2068" i="2"/>
  <c r="A2068" i="2"/>
  <c r="I2067" i="2"/>
  <c r="G2067" i="2"/>
  <c r="F2067" i="2"/>
  <c r="A2067" i="2"/>
  <c r="I2066" i="2"/>
  <c r="G2066" i="2"/>
  <c r="F2066" i="2"/>
  <c r="A2066" i="2"/>
  <c r="I2065" i="2"/>
  <c r="G2065" i="2"/>
  <c r="F2065" i="2"/>
  <c r="A2065" i="2"/>
  <c r="G2064" i="2"/>
  <c r="F2064" i="2"/>
  <c r="A2064" i="2"/>
  <c r="G2063" i="2"/>
  <c r="F2063" i="2"/>
  <c r="A2063" i="2"/>
  <c r="G2062" i="2"/>
  <c r="F2062" i="2"/>
  <c r="A2062" i="2"/>
  <c r="G2061" i="2"/>
  <c r="F2061" i="2"/>
  <c r="A2061" i="2"/>
  <c r="G2060" i="2"/>
  <c r="F2060" i="2"/>
  <c r="A2060" i="2"/>
  <c r="G2059" i="2"/>
  <c r="F2059" i="2"/>
  <c r="A2059" i="2"/>
  <c r="I2058" i="2"/>
  <c r="G2058" i="2"/>
  <c r="F2058" i="2"/>
  <c r="A2058" i="2"/>
  <c r="I2057" i="2"/>
  <c r="G2057" i="2"/>
  <c r="F2057" i="2"/>
  <c r="A2057" i="2"/>
  <c r="I2056" i="2"/>
  <c r="G2056" i="2"/>
  <c r="F2056" i="2"/>
  <c r="A2056" i="2"/>
  <c r="I2055" i="2"/>
  <c r="G2055" i="2"/>
  <c r="F2055" i="2"/>
  <c r="A2055" i="2"/>
  <c r="I2054" i="2"/>
  <c r="G2054" i="2"/>
  <c r="F2054" i="2"/>
  <c r="A2054" i="2"/>
  <c r="G2053" i="2"/>
  <c r="F2053" i="2"/>
  <c r="A2053" i="2"/>
  <c r="G2052" i="2"/>
  <c r="F2052" i="2"/>
  <c r="A2052" i="2"/>
  <c r="G2051" i="2"/>
  <c r="F2051" i="2"/>
  <c r="A2051" i="2"/>
  <c r="G2050" i="2"/>
  <c r="F2050" i="2"/>
  <c r="A2050" i="2"/>
  <c r="G2049" i="2"/>
  <c r="F2049" i="2"/>
  <c r="A2049" i="2"/>
  <c r="G2048" i="2"/>
  <c r="F2048" i="2"/>
  <c r="A2048" i="2"/>
  <c r="I2047" i="2"/>
  <c r="G2047" i="2"/>
  <c r="F2047" i="2"/>
  <c r="A2047" i="2"/>
  <c r="I2046" i="2"/>
  <c r="G2046" i="2"/>
  <c r="F2046" i="2"/>
  <c r="A2046" i="2"/>
  <c r="I2045" i="2"/>
  <c r="G2045" i="2"/>
  <c r="F2045" i="2"/>
  <c r="A2045" i="2"/>
  <c r="I2044" i="2"/>
  <c r="G2044" i="2"/>
  <c r="F2044" i="2"/>
  <c r="A2044" i="2"/>
  <c r="I2043" i="2"/>
  <c r="G2043" i="2"/>
  <c r="F2043" i="2"/>
  <c r="A2043" i="2"/>
  <c r="H2042" i="2"/>
  <c r="G2042" i="2"/>
  <c r="F2042" i="2"/>
  <c r="A2042" i="2"/>
  <c r="H2041" i="2"/>
  <c r="G2041" i="2"/>
  <c r="F2041" i="2"/>
  <c r="A2041" i="2"/>
  <c r="H2040" i="2"/>
  <c r="G2040" i="2"/>
  <c r="F2040" i="2"/>
  <c r="A2040" i="2"/>
  <c r="H2039" i="2"/>
  <c r="G2039" i="2"/>
  <c r="F2039" i="2"/>
  <c r="A2039" i="2"/>
  <c r="H2038" i="2"/>
  <c r="G2038" i="2"/>
  <c r="F2038" i="2"/>
  <c r="A2038" i="2"/>
  <c r="H2037" i="2"/>
  <c r="G2037" i="2"/>
  <c r="F2037" i="2"/>
  <c r="A2037" i="2"/>
  <c r="I2036" i="2"/>
  <c r="H2036" i="2"/>
  <c r="G2036" i="2"/>
  <c r="F2036" i="2"/>
  <c r="A2036" i="2"/>
  <c r="I2035" i="2"/>
  <c r="H2035" i="2"/>
  <c r="G2035" i="2"/>
  <c r="F2035" i="2"/>
  <c r="A2035" i="2"/>
  <c r="I2034" i="2"/>
  <c r="H2034" i="2"/>
  <c r="G2034" i="2"/>
  <c r="F2034" i="2"/>
  <c r="A2034" i="2"/>
  <c r="I2033" i="2"/>
  <c r="H2033" i="2"/>
  <c r="G2033" i="2"/>
  <c r="F2033" i="2"/>
  <c r="A2033" i="2"/>
  <c r="I2032" i="2"/>
  <c r="H2032" i="2"/>
  <c r="G2032" i="2"/>
  <c r="F2032" i="2"/>
  <c r="A2032" i="2"/>
  <c r="H2031" i="2"/>
  <c r="G2031" i="2"/>
  <c r="F2031" i="2"/>
  <c r="A2031" i="2"/>
  <c r="H2030" i="2"/>
  <c r="G2030" i="2"/>
  <c r="F2030" i="2"/>
  <c r="A2030" i="2"/>
  <c r="H2029" i="2"/>
  <c r="G2029" i="2"/>
  <c r="F2029" i="2"/>
  <c r="A2029" i="2"/>
  <c r="H2028" i="2"/>
  <c r="G2028" i="2"/>
  <c r="F2028" i="2"/>
  <c r="A2028" i="2"/>
  <c r="H2027" i="2"/>
  <c r="G2027" i="2"/>
  <c r="F2027" i="2"/>
  <c r="A2027" i="2"/>
  <c r="H2026" i="2"/>
  <c r="G2026" i="2"/>
  <c r="F2026" i="2"/>
  <c r="A2026" i="2"/>
  <c r="I2025" i="2"/>
  <c r="G2025" i="2"/>
  <c r="F2025" i="2"/>
  <c r="A2025" i="2"/>
  <c r="I2024" i="2"/>
  <c r="G2024" i="2"/>
  <c r="F2024" i="2"/>
  <c r="A2024" i="2"/>
  <c r="I2023" i="2"/>
  <c r="G2023" i="2"/>
  <c r="F2023" i="2"/>
  <c r="A2023" i="2"/>
  <c r="I2022" i="2"/>
  <c r="G2022" i="2"/>
  <c r="F2022" i="2"/>
  <c r="A2022" i="2"/>
  <c r="I2021" i="2"/>
  <c r="G2021" i="2"/>
  <c r="F2021" i="2"/>
  <c r="A2021" i="2"/>
  <c r="G2020" i="2"/>
  <c r="F2020" i="2"/>
  <c r="A2020" i="2"/>
  <c r="G2019" i="2"/>
  <c r="F2019" i="2"/>
  <c r="A2019" i="2"/>
  <c r="G2018" i="2"/>
  <c r="F2018" i="2"/>
  <c r="A2018" i="2"/>
  <c r="G2017" i="2"/>
  <c r="F2017" i="2"/>
  <c r="A2017" i="2"/>
  <c r="G2016" i="2"/>
  <c r="F2016" i="2"/>
  <c r="A2016" i="2"/>
  <c r="G2015" i="2"/>
  <c r="F2015" i="2"/>
  <c r="A2015" i="2"/>
  <c r="I2014" i="2"/>
  <c r="G2014" i="2"/>
  <c r="F2014" i="2"/>
  <c r="A2014" i="2"/>
  <c r="I2013" i="2"/>
  <c r="G2013" i="2"/>
  <c r="F2013" i="2"/>
  <c r="A2013" i="2"/>
  <c r="I2012" i="2"/>
  <c r="G2012" i="2"/>
  <c r="F2012" i="2"/>
  <c r="A2012" i="2"/>
  <c r="I2011" i="2"/>
  <c r="G2011" i="2"/>
  <c r="F2011" i="2"/>
  <c r="A2011" i="2"/>
  <c r="I2010" i="2"/>
  <c r="G2010" i="2"/>
  <c r="F2010" i="2"/>
  <c r="A2010" i="2"/>
  <c r="G2009" i="2"/>
  <c r="F2009" i="2"/>
  <c r="A2009" i="2"/>
  <c r="G2008" i="2"/>
  <c r="F2008" i="2"/>
  <c r="A2008" i="2"/>
  <c r="G2007" i="2"/>
  <c r="F2007" i="2"/>
  <c r="A2007" i="2"/>
  <c r="G2006" i="2"/>
  <c r="F2006" i="2"/>
  <c r="A2006" i="2"/>
  <c r="G2005" i="2"/>
  <c r="F2005" i="2"/>
  <c r="A2005" i="2"/>
  <c r="G2004" i="2"/>
  <c r="F2004" i="2"/>
  <c r="A2004" i="2"/>
  <c r="I2003" i="2"/>
  <c r="H2003" i="2"/>
  <c r="G2003" i="2"/>
  <c r="F2003" i="2"/>
  <c r="A2003" i="2"/>
  <c r="I2002" i="2"/>
  <c r="H2002" i="2"/>
  <c r="G2002" i="2"/>
  <c r="F2002" i="2"/>
  <c r="A2002" i="2"/>
  <c r="I2001" i="2"/>
  <c r="H2001" i="2"/>
  <c r="G2001" i="2"/>
  <c r="F2001" i="2"/>
  <c r="A2001" i="2"/>
  <c r="I2000" i="2"/>
  <c r="H2000" i="2"/>
  <c r="G2000" i="2"/>
  <c r="F2000" i="2"/>
  <c r="A2000" i="2"/>
  <c r="I1999" i="2"/>
  <c r="H1999" i="2"/>
  <c r="G1999" i="2"/>
  <c r="F1999" i="2"/>
  <c r="A1999" i="2"/>
  <c r="H1998" i="2"/>
  <c r="G1998" i="2"/>
  <c r="F1998" i="2"/>
  <c r="A1998" i="2"/>
  <c r="H1997" i="2"/>
  <c r="G1997" i="2"/>
  <c r="F1997" i="2"/>
  <c r="A1997" i="2"/>
  <c r="H1996" i="2"/>
  <c r="G1996" i="2"/>
  <c r="F1996" i="2"/>
  <c r="A1996" i="2"/>
  <c r="H1995" i="2"/>
  <c r="G1995" i="2"/>
  <c r="F1995" i="2"/>
  <c r="A1995" i="2"/>
  <c r="H1994" i="2"/>
  <c r="G1994" i="2"/>
  <c r="F1994" i="2"/>
  <c r="A1994" i="2"/>
  <c r="H1993" i="2"/>
  <c r="G1993" i="2"/>
  <c r="F1993" i="2"/>
  <c r="A1993" i="2"/>
  <c r="I1992" i="2"/>
  <c r="H1992" i="2"/>
  <c r="G1992" i="2"/>
  <c r="F1992" i="2"/>
  <c r="A1992" i="2"/>
  <c r="I1991" i="2"/>
  <c r="H1991" i="2"/>
  <c r="G1991" i="2"/>
  <c r="F1991" i="2"/>
  <c r="A1991" i="2"/>
  <c r="I1990" i="2"/>
  <c r="H1990" i="2"/>
  <c r="G1990" i="2"/>
  <c r="F1990" i="2"/>
  <c r="A1990" i="2"/>
  <c r="I1989" i="2"/>
  <c r="H1989" i="2"/>
  <c r="G1989" i="2"/>
  <c r="F1989" i="2"/>
  <c r="A1989" i="2"/>
  <c r="I1988" i="2"/>
  <c r="H1988" i="2"/>
  <c r="G1988" i="2"/>
  <c r="F1988" i="2"/>
  <c r="A1988" i="2"/>
  <c r="H1987" i="2"/>
  <c r="G1987" i="2"/>
  <c r="F1987" i="2"/>
  <c r="A1987" i="2"/>
  <c r="H1986" i="2"/>
  <c r="G1986" i="2"/>
  <c r="F1986" i="2"/>
  <c r="A1986" i="2"/>
  <c r="H1985" i="2"/>
  <c r="G1985" i="2"/>
  <c r="F1985" i="2"/>
  <c r="A1985" i="2"/>
  <c r="H1984" i="2"/>
  <c r="G1984" i="2"/>
  <c r="F1984" i="2"/>
  <c r="A1984" i="2"/>
  <c r="H1983" i="2"/>
  <c r="G1983" i="2"/>
  <c r="F1983" i="2"/>
  <c r="A1983" i="2"/>
  <c r="H1982" i="2"/>
  <c r="G1982" i="2"/>
  <c r="F1982" i="2"/>
  <c r="A1982" i="2"/>
  <c r="I1981" i="2"/>
  <c r="G1981" i="2"/>
  <c r="F1981" i="2"/>
  <c r="A1981" i="2"/>
  <c r="I1980" i="2"/>
  <c r="G1980" i="2"/>
  <c r="F1980" i="2"/>
  <c r="A1980" i="2"/>
  <c r="I1979" i="2"/>
  <c r="G1979" i="2"/>
  <c r="F1979" i="2"/>
  <c r="A1979" i="2"/>
  <c r="I1978" i="2"/>
  <c r="G1978" i="2"/>
  <c r="F1978" i="2"/>
  <c r="A1978" i="2"/>
  <c r="I1977" i="2"/>
  <c r="G1977" i="2"/>
  <c r="F1977" i="2"/>
  <c r="A1977" i="2"/>
  <c r="G1976" i="2"/>
  <c r="F1976" i="2"/>
  <c r="A1976" i="2"/>
  <c r="G1975" i="2"/>
  <c r="F1975" i="2"/>
  <c r="A1975" i="2"/>
  <c r="G1974" i="2"/>
  <c r="F1974" i="2"/>
  <c r="A1974" i="2"/>
  <c r="G1973" i="2"/>
  <c r="F1973" i="2"/>
  <c r="A1973" i="2"/>
  <c r="G1972" i="2"/>
  <c r="F1972" i="2"/>
  <c r="A1972" i="2"/>
  <c r="G1971" i="2"/>
  <c r="F1971" i="2"/>
  <c r="A1971" i="2"/>
  <c r="I1970" i="2"/>
  <c r="G1970" i="2"/>
  <c r="F1970" i="2"/>
  <c r="A1970" i="2"/>
  <c r="I1969" i="2"/>
  <c r="G1969" i="2"/>
  <c r="F1969" i="2"/>
  <c r="A1969" i="2"/>
  <c r="I1968" i="2"/>
  <c r="G1968" i="2"/>
  <c r="F1968" i="2"/>
  <c r="A1968" i="2"/>
  <c r="I1967" i="2"/>
  <c r="G1967" i="2"/>
  <c r="F1967" i="2"/>
  <c r="A1967" i="2"/>
  <c r="I1966" i="2"/>
  <c r="G1966" i="2"/>
  <c r="F1966" i="2"/>
  <c r="A1966" i="2"/>
  <c r="G1965" i="2"/>
  <c r="F1965" i="2"/>
  <c r="A1965" i="2"/>
  <c r="G1964" i="2"/>
  <c r="F1964" i="2"/>
  <c r="A1964" i="2"/>
  <c r="G1963" i="2"/>
  <c r="F1963" i="2"/>
  <c r="A1963" i="2"/>
  <c r="G1962" i="2"/>
  <c r="F1962" i="2"/>
  <c r="A1962" i="2"/>
  <c r="G1961" i="2"/>
  <c r="F1961" i="2"/>
  <c r="A1961" i="2"/>
  <c r="G1960" i="2"/>
  <c r="F1960" i="2"/>
  <c r="A1960" i="2"/>
  <c r="I1959" i="2"/>
  <c r="G1959" i="2"/>
  <c r="F1959" i="2"/>
  <c r="A1959" i="2"/>
  <c r="I1958" i="2"/>
  <c r="G1958" i="2"/>
  <c r="F1958" i="2"/>
  <c r="A1958" i="2"/>
  <c r="I1957" i="2"/>
  <c r="G1957" i="2"/>
  <c r="F1957" i="2"/>
  <c r="A1957" i="2"/>
  <c r="I1956" i="2"/>
  <c r="G1956" i="2"/>
  <c r="F1956" i="2"/>
  <c r="A1956" i="2"/>
  <c r="I1955" i="2"/>
  <c r="G1955" i="2"/>
  <c r="F1955" i="2"/>
  <c r="A1955" i="2"/>
  <c r="G1954" i="2"/>
  <c r="F1954" i="2"/>
  <c r="A1954" i="2"/>
  <c r="G1953" i="2"/>
  <c r="F1953" i="2"/>
  <c r="A1953" i="2"/>
  <c r="G1952" i="2"/>
  <c r="F1952" i="2"/>
  <c r="A1952" i="2"/>
  <c r="G1951" i="2"/>
  <c r="F1951" i="2"/>
  <c r="A1951" i="2"/>
  <c r="G1950" i="2"/>
  <c r="F1950" i="2"/>
  <c r="A1950" i="2"/>
  <c r="G1949" i="2"/>
  <c r="F1949" i="2"/>
  <c r="A1949" i="2"/>
  <c r="I1948" i="2"/>
  <c r="G1948" i="2"/>
  <c r="F1948" i="2"/>
  <c r="A1948" i="2"/>
  <c r="I1947" i="2"/>
  <c r="G1947" i="2"/>
  <c r="F1947" i="2"/>
  <c r="A1947" i="2"/>
  <c r="I1946" i="2"/>
  <c r="G1946" i="2"/>
  <c r="F1946" i="2"/>
  <c r="A1946" i="2"/>
  <c r="I1945" i="2"/>
  <c r="G1945" i="2"/>
  <c r="F1945" i="2"/>
  <c r="A1945" i="2"/>
  <c r="I1944" i="2"/>
  <c r="G1944" i="2"/>
  <c r="F1944" i="2"/>
  <c r="A1944" i="2"/>
  <c r="H1943" i="2"/>
  <c r="G1943" i="2"/>
  <c r="F1943" i="2"/>
  <c r="A1943" i="2"/>
  <c r="H1942" i="2"/>
  <c r="G1942" i="2"/>
  <c r="F1942" i="2"/>
  <c r="A1942" i="2"/>
  <c r="H1941" i="2"/>
  <c r="G1941" i="2"/>
  <c r="F1941" i="2"/>
  <c r="A1941" i="2"/>
  <c r="H1940" i="2"/>
  <c r="G1940" i="2"/>
  <c r="F1940" i="2"/>
  <c r="A1940" i="2"/>
  <c r="H1939" i="2"/>
  <c r="G1939" i="2"/>
  <c r="F1939" i="2"/>
  <c r="A1939" i="2"/>
  <c r="H1938" i="2"/>
  <c r="G1938" i="2"/>
  <c r="F1938" i="2"/>
  <c r="A1938" i="2"/>
  <c r="I1937" i="2"/>
  <c r="H1937" i="2"/>
  <c r="G1937" i="2"/>
  <c r="F1937" i="2"/>
  <c r="A1937" i="2"/>
  <c r="I1936" i="2"/>
  <c r="H1936" i="2"/>
  <c r="G1936" i="2"/>
  <c r="F1936" i="2"/>
  <c r="A1936" i="2"/>
  <c r="I1935" i="2"/>
  <c r="H1935" i="2"/>
  <c r="G1935" i="2"/>
  <c r="F1935" i="2"/>
  <c r="A1935" i="2"/>
  <c r="I1934" i="2"/>
  <c r="H1934" i="2"/>
  <c r="G1934" i="2"/>
  <c r="F1934" i="2"/>
  <c r="A1934" i="2"/>
  <c r="I1933" i="2"/>
  <c r="H1933" i="2"/>
  <c r="G1933" i="2"/>
  <c r="F1933" i="2"/>
  <c r="A1933" i="2"/>
  <c r="H1932" i="2"/>
  <c r="G1932" i="2"/>
  <c r="F1932" i="2"/>
  <c r="A1932" i="2"/>
  <c r="H1931" i="2"/>
  <c r="G1931" i="2"/>
  <c r="F1931" i="2"/>
  <c r="A1931" i="2"/>
  <c r="H1930" i="2"/>
  <c r="G1930" i="2"/>
  <c r="F1930" i="2"/>
  <c r="A1930" i="2"/>
  <c r="H1929" i="2"/>
  <c r="G1929" i="2"/>
  <c r="F1929" i="2"/>
  <c r="A1929" i="2"/>
  <c r="H1928" i="2"/>
  <c r="G1928" i="2"/>
  <c r="F1928" i="2"/>
  <c r="A1928" i="2"/>
  <c r="H1927" i="2"/>
  <c r="G1927" i="2"/>
  <c r="F1927" i="2"/>
  <c r="A1927" i="2"/>
  <c r="I1926" i="2"/>
  <c r="G1926" i="2"/>
  <c r="F1926" i="2"/>
  <c r="A1926" i="2"/>
  <c r="I1925" i="2"/>
  <c r="G1925" i="2"/>
  <c r="F1925" i="2"/>
  <c r="A1925" i="2"/>
  <c r="I1924" i="2"/>
  <c r="G1924" i="2"/>
  <c r="F1924" i="2"/>
  <c r="A1924" i="2"/>
  <c r="I1923" i="2"/>
  <c r="G1923" i="2"/>
  <c r="F1923" i="2"/>
  <c r="A1923" i="2"/>
  <c r="I1922" i="2"/>
  <c r="G1922" i="2"/>
  <c r="F1922" i="2"/>
  <c r="A1922" i="2"/>
  <c r="G1921" i="2"/>
  <c r="F1921" i="2"/>
  <c r="A1921" i="2"/>
  <c r="G1920" i="2"/>
  <c r="F1920" i="2"/>
  <c r="A1920" i="2"/>
  <c r="G1919" i="2"/>
  <c r="F1919" i="2"/>
  <c r="A1919" i="2"/>
  <c r="G1918" i="2"/>
  <c r="F1918" i="2"/>
  <c r="A1918" i="2"/>
  <c r="G1917" i="2"/>
  <c r="F1917" i="2"/>
  <c r="A1917" i="2"/>
  <c r="G1916" i="2"/>
  <c r="F1916" i="2"/>
  <c r="A1916" i="2"/>
  <c r="I1915" i="2"/>
  <c r="G1915" i="2"/>
  <c r="F1915" i="2"/>
  <c r="A1915" i="2"/>
  <c r="I1914" i="2"/>
  <c r="G1914" i="2"/>
  <c r="F1914" i="2"/>
  <c r="A1914" i="2"/>
  <c r="I1913" i="2"/>
  <c r="G1913" i="2"/>
  <c r="F1913" i="2"/>
  <c r="A1913" i="2"/>
  <c r="I1912" i="2"/>
  <c r="G1912" i="2"/>
  <c r="F1912" i="2"/>
  <c r="A1912" i="2"/>
  <c r="I1911" i="2"/>
  <c r="G1911" i="2"/>
  <c r="F1911" i="2"/>
  <c r="A1911" i="2"/>
  <c r="G1910" i="2"/>
  <c r="F1910" i="2"/>
  <c r="A1910" i="2"/>
  <c r="G1909" i="2"/>
  <c r="F1909" i="2"/>
  <c r="A1909" i="2"/>
  <c r="G1908" i="2"/>
  <c r="F1908" i="2"/>
  <c r="A1908" i="2"/>
  <c r="G1907" i="2"/>
  <c r="F1907" i="2"/>
  <c r="A1907" i="2"/>
  <c r="G1906" i="2"/>
  <c r="F1906" i="2"/>
  <c r="A1906" i="2"/>
  <c r="G1905" i="2"/>
  <c r="F1905" i="2"/>
  <c r="A1905" i="2"/>
  <c r="I1904" i="2"/>
  <c r="H1904" i="2"/>
  <c r="G1904" i="2"/>
  <c r="F1904" i="2"/>
  <c r="A1904" i="2"/>
  <c r="I1903" i="2"/>
  <c r="H1903" i="2"/>
  <c r="G1903" i="2"/>
  <c r="F1903" i="2"/>
  <c r="A1903" i="2"/>
  <c r="I1902" i="2"/>
  <c r="H1902" i="2"/>
  <c r="G1902" i="2"/>
  <c r="F1902" i="2"/>
  <c r="A1902" i="2"/>
  <c r="I1901" i="2"/>
  <c r="H1901" i="2"/>
  <c r="G1901" i="2"/>
  <c r="F1901" i="2"/>
  <c r="A1901" i="2"/>
  <c r="I1900" i="2"/>
  <c r="H1900" i="2"/>
  <c r="G1900" i="2"/>
  <c r="F1900" i="2"/>
  <c r="A1900" i="2"/>
  <c r="H1899" i="2"/>
  <c r="G1899" i="2"/>
  <c r="F1899" i="2"/>
  <c r="A1899" i="2"/>
  <c r="H1898" i="2"/>
  <c r="G1898" i="2"/>
  <c r="F1898" i="2"/>
  <c r="A1898" i="2"/>
  <c r="H1897" i="2"/>
  <c r="G1897" i="2"/>
  <c r="F1897" i="2"/>
  <c r="A1897" i="2"/>
  <c r="H1896" i="2"/>
  <c r="G1896" i="2"/>
  <c r="F1896" i="2"/>
  <c r="A1896" i="2"/>
  <c r="H1895" i="2"/>
  <c r="G1895" i="2"/>
  <c r="F1895" i="2"/>
  <c r="A1895" i="2"/>
  <c r="H1894" i="2"/>
  <c r="G1894" i="2"/>
  <c r="F1894" i="2"/>
  <c r="A1894" i="2"/>
  <c r="I1893" i="2"/>
  <c r="H1893" i="2"/>
  <c r="G1893" i="2"/>
  <c r="F1893" i="2"/>
  <c r="A1893" i="2"/>
  <c r="I1892" i="2"/>
  <c r="H1892" i="2"/>
  <c r="G1892" i="2"/>
  <c r="F1892" i="2"/>
  <c r="A1892" i="2"/>
  <c r="I1891" i="2"/>
  <c r="H1891" i="2"/>
  <c r="G1891" i="2"/>
  <c r="F1891" i="2"/>
  <c r="A1891" i="2"/>
  <c r="I1890" i="2"/>
  <c r="H1890" i="2"/>
  <c r="G1890" i="2"/>
  <c r="F1890" i="2"/>
  <c r="A1890" i="2"/>
  <c r="I1889" i="2"/>
  <c r="H1889" i="2"/>
  <c r="G1889" i="2"/>
  <c r="F1889" i="2"/>
  <c r="A1889" i="2"/>
  <c r="H1888" i="2"/>
  <c r="G1888" i="2"/>
  <c r="F1888" i="2"/>
  <c r="A1888" i="2"/>
  <c r="H1887" i="2"/>
  <c r="G1887" i="2"/>
  <c r="F1887" i="2"/>
  <c r="A1887" i="2"/>
  <c r="H1886" i="2"/>
  <c r="G1886" i="2"/>
  <c r="F1886" i="2"/>
  <c r="A1886" i="2"/>
  <c r="H1885" i="2"/>
  <c r="G1885" i="2"/>
  <c r="F1885" i="2"/>
  <c r="A1885" i="2"/>
  <c r="H1884" i="2"/>
  <c r="G1884" i="2"/>
  <c r="F1884" i="2"/>
  <c r="A1884" i="2"/>
  <c r="H1883" i="2"/>
  <c r="G1883" i="2"/>
  <c r="F1883" i="2"/>
  <c r="A1883" i="2"/>
  <c r="I1882" i="2"/>
  <c r="G1882" i="2"/>
  <c r="F1882" i="2"/>
  <c r="A1882" i="2"/>
  <c r="I1881" i="2"/>
  <c r="G1881" i="2"/>
  <c r="F1881" i="2"/>
  <c r="A1881" i="2"/>
  <c r="I1880" i="2"/>
  <c r="G1880" i="2"/>
  <c r="F1880" i="2"/>
  <c r="A1880" i="2"/>
  <c r="I1879" i="2"/>
  <c r="G1879" i="2"/>
  <c r="F1879" i="2"/>
  <c r="A1879" i="2"/>
  <c r="I1878" i="2"/>
  <c r="G1878" i="2"/>
  <c r="F1878" i="2"/>
  <c r="A1878" i="2"/>
  <c r="G1877" i="2"/>
  <c r="F1877" i="2"/>
  <c r="A1877" i="2"/>
  <c r="G1876" i="2"/>
  <c r="F1876" i="2"/>
  <c r="A1876" i="2"/>
  <c r="G1875" i="2"/>
  <c r="F1875" i="2"/>
  <c r="A1875" i="2"/>
  <c r="G1874" i="2"/>
  <c r="F1874" i="2"/>
  <c r="A1874" i="2"/>
  <c r="G1873" i="2"/>
  <c r="F1873" i="2"/>
  <c r="A1873" i="2"/>
  <c r="G1872" i="2"/>
  <c r="F1872" i="2"/>
  <c r="A1872" i="2"/>
  <c r="I1871" i="2"/>
  <c r="G1871" i="2"/>
  <c r="F1871" i="2"/>
  <c r="A1871" i="2"/>
  <c r="I1870" i="2"/>
  <c r="G1870" i="2"/>
  <c r="F1870" i="2"/>
  <c r="A1870" i="2"/>
  <c r="I1869" i="2"/>
  <c r="G1869" i="2"/>
  <c r="F1869" i="2"/>
  <c r="A1869" i="2"/>
  <c r="I1868" i="2"/>
  <c r="G1868" i="2"/>
  <c r="F1868" i="2"/>
  <c r="A1868" i="2"/>
  <c r="I1867" i="2"/>
  <c r="G1867" i="2"/>
  <c r="F1867" i="2"/>
  <c r="A1867" i="2"/>
  <c r="G1866" i="2"/>
  <c r="F1866" i="2"/>
  <c r="A1866" i="2"/>
  <c r="G1865" i="2"/>
  <c r="F1865" i="2"/>
  <c r="A1865" i="2"/>
  <c r="G1864" i="2"/>
  <c r="F1864" i="2"/>
  <c r="A1864" i="2"/>
  <c r="G1863" i="2"/>
  <c r="F1863" i="2"/>
  <c r="A1863" i="2"/>
  <c r="G1862" i="2"/>
  <c r="F1862" i="2"/>
  <c r="A1862" i="2"/>
  <c r="G1861" i="2"/>
  <c r="F1861" i="2"/>
  <c r="A1861" i="2"/>
  <c r="I1860" i="2"/>
  <c r="G1860" i="2"/>
  <c r="F1860" i="2"/>
  <c r="A1860" i="2"/>
  <c r="I1859" i="2"/>
  <c r="G1859" i="2"/>
  <c r="F1859" i="2"/>
  <c r="A1859" i="2"/>
  <c r="I1858" i="2"/>
  <c r="G1858" i="2"/>
  <c r="F1858" i="2"/>
  <c r="A1858" i="2"/>
  <c r="I1857" i="2"/>
  <c r="G1857" i="2"/>
  <c r="F1857" i="2"/>
  <c r="A1857" i="2"/>
  <c r="I1856" i="2"/>
  <c r="G1856" i="2"/>
  <c r="F1856" i="2"/>
  <c r="A1856" i="2"/>
  <c r="G1855" i="2"/>
  <c r="F1855" i="2"/>
  <c r="A1855" i="2"/>
  <c r="G1854" i="2"/>
  <c r="F1854" i="2"/>
  <c r="A1854" i="2"/>
  <c r="G1853" i="2"/>
  <c r="F1853" i="2"/>
  <c r="A1853" i="2"/>
  <c r="G1852" i="2"/>
  <c r="F1852" i="2"/>
  <c r="A1852" i="2"/>
  <c r="G1851" i="2"/>
  <c r="F1851" i="2"/>
  <c r="A1851" i="2"/>
  <c r="G1850" i="2"/>
  <c r="F1850" i="2"/>
  <c r="A1850" i="2"/>
  <c r="I1849" i="2"/>
  <c r="G1849" i="2"/>
  <c r="F1849" i="2"/>
  <c r="A1849" i="2"/>
  <c r="I1848" i="2"/>
  <c r="G1848" i="2"/>
  <c r="F1848" i="2"/>
  <c r="A1848" i="2"/>
  <c r="I1847" i="2"/>
  <c r="G1847" i="2"/>
  <c r="F1847" i="2"/>
  <c r="A1847" i="2"/>
  <c r="I1846" i="2"/>
  <c r="G1846" i="2"/>
  <c r="F1846" i="2"/>
  <c r="A1846" i="2"/>
  <c r="I1845" i="2"/>
  <c r="G1845" i="2"/>
  <c r="F1845" i="2"/>
  <c r="A1845" i="2"/>
  <c r="H1844" i="2"/>
  <c r="G1844" i="2"/>
  <c r="F1844" i="2"/>
  <c r="A1844" i="2"/>
  <c r="H1843" i="2"/>
  <c r="G1843" i="2"/>
  <c r="F1843" i="2"/>
  <c r="A1843" i="2"/>
  <c r="H1842" i="2"/>
  <c r="G1842" i="2"/>
  <c r="F1842" i="2"/>
  <c r="A1842" i="2"/>
  <c r="H1841" i="2"/>
  <c r="G1841" i="2"/>
  <c r="F1841" i="2"/>
  <c r="A1841" i="2"/>
  <c r="H1840" i="2"/>
  <c r="G1840" i="2"/>
  <c r="F1840" i="2"/>
  <c r="A1840" i="2"/>
  <c r="H1839" i="2"/>
  <c r="G1839" i="2"/>
  <c r="F1839" i="2"/>
  <c r="A1839" i="2"/>
  <c r="I1838" i="2"/>
  <c r="H1838" i="2"/>
  <c r="G1838" i="2"/>
  <c r="F1838" i="2"/>
  <c r="A1838" i="2"/>
  <c r="I1837" i="2"/>
  <c r="H1837" i="2"/>
  <c r="G1837" i="2"/>
  <c r="F1837" i="2"/>
  <c r="A1837" i="2"/>
  <c r="I1836" i="2"/>
  <c r="H1836" i="2"/>
  <c r="G1836" i="2"/>
  <c r="F1836" i="2"/>
  <c r="A1836" i="2"/>
  <c r="I1835" i="2"/>
  <c r="H1835" i="2"/>
  <c r="G1835" i="2"/>
  <c r="F1835" i="2"/>
  <c r="A1835" i="2"/>
  <c r="I1834" i="2"/>
  <c r="H1834" i="2"/>
  <c r="G1834" i="2"/>
  <c r="F1834" i="2"/>
  <c r="A1834" i="2"/>
  <c r="H1833" i="2"/>
  <c r="G1833" i="2"/>
  <c r="F1833" i="2"/>
  <c r="A1833" i="2"/>
  <c r="H1832" i="2"/>
  <c r="G1832" i="2"/>
  <c r="F1832" i="2"/>
  <c r="A1832" i="2"/>
  <c r="H1831" i="2"/>
  <c r="G1831" i="2"/>
  <c r="F1831" i="2"/>
  <c r="A1831" i="2"/>
  <c r="H1830" i="2"/>
  <c r="G1830" i="2"/>
  <c r="F1830" i="2"/>
  <c r="A1830" i="2"/>
  <c r="H1829" i="2"/>
  <c r="G1829" i="2"/>
  <c r="F1829" i="2"/>
  <c r="A1829" i="2"/>
  <c r="H1828" i="2"/>
  <c r="G1828" i="2"/>
  <c r="F1828" i="2"/>
  <c r="A1828" i="2"/>
  <c r="I1827" i="2"/>
  <c r="G1827" i="2"/>
  <c r="F1827" i="2"/>
  <c r="A1827" i="2"/>
  <c r="I1826" i="2"/>
  <c r="G1826" i="2"/>
  <c r="F1826" i="2"/>
  <c r="A1826" i="2"/>
  <c r="I1825" i="2"/>
  <c r="G1825" i="2"/>
  <c r="F1825" i="2"/>
  <c r="A1825" i="2"/>
  <c r="I1824" i="2"/>
  <c r="G1824" i="2"/>
  <c r="F1824" i="2"/>
  <c r="A1824" i="2"/>
  <c r="I1823" i="2"/>
  <c r="G1823" i="2"/>
  <c r="F1823" i="2"/>
  <c r="A1823" i="2"/>
  <c r="G1822" i="2"/>
  <c r="F1822" i="2"/>
  <c r="A1822" i="2"/>
  <c r="G1821" i="2"/>
  <c r="F1821" i="2"/>
  <c r="A1821" i="2"/>
  <c r="G1820" i="2"/>
  <c r="F1820" i="2"/>
  <c r="A1820" i="2"/>
  <c r="G1819" i="2"/>
  <c r="F1819" i="2"/>
  <c r="A1819" i="2"/>
  <c r="G1818" i="2"/>
  <c r="F1818" i="2"/>
  <c r="A1818" i="2"/>
  <c r="G1817" i="2"/>
  <c r="F1817" i="2"/>
  <c r="A1817" i="2"/>
  <c r="I1816" i="2"/>
  <c r="G1816" i="2"/>
  <c r="F1816" i="2"/>
  <c r="A1816" i="2"/>
  <c r="I1815" i="2"/>
  <c r="G1815" i="2"/>
  <c r="F1815" i="2"/>
  <c r="A1815" i="2"/>
  <c r="I1814" i="2"/>
  <c r="G1814" i="2"/>
  <c r="F1814" i="2"/>
  <c r="A1814" i="2"/>
  <c r="I1813" i="2"/>
  <c r="G1813" i="2"/>
  <c r="F1813" i="2"/>
  <c r="A1813" i="2"/>
  <c r="I1812" i="2"/>
  <c r="G1812" i="2"/>
  <c r="F1812" i="2"/>
  <c r="A1812" i="2"/>
  <c r="G1811" i="2"/>
  <c r="F1811" i="2"/>
  <c r="A1811" i="2"/>
  <c r="G1810" i="2"/>
  <c r="F1810" i="2"/>
  <c r="A1810" i="2"/>
  <c r="G1809" i="2"/>
  <c r="F1809" i="2"/>
  <c r="A1809" i="2"/>
  <c r="G1808" i="2"/>
  <c r="F1808" i="2"/>
  <c r="A1808" i="2"/>
  <c r="G1807" i="2"/>
  <c r="F1807" i="2"/>
  <c r="A1807" i="2"/>
  <c r="G1806" i="2"/>
  <c r="F1806" i="2"/>
  <c r="A1806" i="2"/>
  <c r="I1805" i="2"/>
  <c r="H1805" i="2"/>
  <c r="G1805" i="2"/>
  <c r="F1805" i="2"/>
  <c r="A1805" i="2"/>
  <c r="I1804" i="2"/>
  <c r="H1804" i="2"/>
  <c r="G1804" i="2"/>
  <c r="F1804" i="2"/>
  <c r="A1804" i="2"/>
  <c r="I1803" i="2"/>
  <c r="H1803" i="2"/>
  <c r="G1803" i="2"/>
  <c r="F1803" i="2"/>
  <c r="A1803" i="2"/>
  <c r="I1802" i="2"/>
  <c r="H1802" i="2"/>
  <c r="G1802" i="2"/>
  <c r="F1802" i="2"/>
  <c r="A1802" i="2"/>
  <c r="I1801" i="2"/>
  <c r="H1801" i="2"/>
  <c r="G1801" i="2"/>
  <c r="F1801" i="2"/>
  <c r="A1801" i="2"/>
  <c r="H1800" i="2"/>
  <c r="G1800" i="2"/>
  <c r="F1800" i="2"/>
  <c r="A1800" i="2"/>
  <c r="H1799" i="2"/>
  <c r="G1799" i="2"/>
  <c r="F1799" i="2"/>
  <c r="A1799" i="2"/>
  <c r="H1798" i="2"/>
  <c r="G1798" i="2"/>
  <c r="F1798" i="2"/>
  <c r="A1798" i="2"/>
  <c r="H1797" i="2"/>
  <c r="G1797" i="2"/>
  <c r="F1797" i="2"/>
  <c r="A1797" i="2"/>
  <c r="H1796" i="2"/>
  <c r="G1796" i="2"/>
  <c r="F1796" i="2"/>
  <c r="A1796" i="2"/>
  <c r="H1795" i="2"/>
  <c r="G1795" i="2"/>
  <c r="F1795" i="2"/>
  <c r="A1795" i="2"/>
  <c r="I1794" i="2"/>
  <c r="H1794" i="2"/>
  <c r="G1794" i="2"/>
  <c r="F1794" i="2"/>
  <c r="A1794" i="2"/>
  <c r="I1793" i="2"/>
  <c r="H1793" i="2"/>
  <c r="G1793" i="2"/>
  <c r="F1793" i="2"/>
  <c r="A1793" i="2"/>
  <c r="I1792" i="2"/>
  <c r="H1792" i="2"/>
  <c r="G1792" i="2"/>
  <c r="F1792" i="2"/>
  <c r="A1792" i="2"/>
  <c r="I1791" i="2"/>
  <c r="H1791" i="2"/>
  <c r="G1791" i="2"/>
  <c r="F1791" i="2"/>
  <c r="A1791" i="2"/>
  <c r="I1790" i="2"/>
  <c r="H1790" i="2"/>
  <c r="G1790" i="2"/>
  <c r="F1790" i="2"/>
  <c r="A1790" i="2"/>
  <c r="H1789" i="2"/>
  <c r="G1789" i="2"/>
  <c r="F1789" i="2"/>
  <c r="A1789" i="2"/>
  <c r="H1788" i="2"/>
  <c r="G1788" i="2"/>
  <c r="F1788" i="2"/>
  <c r="A1788" i="2"/>
  <c r="H1787" i="2"/>
  <c r="G1787" i="2"/>
  <c r="F1787" i="2"/>
  <c r="A1787" i="2"/>
  <c r="H1786" i="2"/>
  <c r="G1786" i="2"/>
  <c r="F1786" i="2"/>
  <c r="A1786" i="2"/>
  <c r="H1785" i="2"/>
  <c r="G1785" i="2"/>
  <c r="F1785" i="2"/>
  <c r="A1785" i="2"/>
  <c r="H1784" i="2"/>
  <c r="G1784" i="2"/>
  <c r="F1784" i="2"/>
  <c r="A1784" i="2"/>
  <c r="G1783" i="2"/>
  <c r="F1783" i="2"/>
  <c r="A1783" i="2"/>
  <c r="G1782" i="2"/>
  <c r="F1782" i="2"/>
  <c r="A1782" i="2"/>
  <c r="G1781" i="2"/>
  <c r="F1781" i="2"/>
  <c r="A1781" i="2"/>
  <c r="I1780" i="2"/>
  <c r="G1780" i="2"/>
  <c r="F1780" i="2"/>
  <c r="A1780" i="2"/>
  <c r="I1779" i="2"/>
  <c r="G1779" i="2"/>
  <c r="F1779" i="2"/>
  <c r="A1779" i="2"/>
  <c r="G1778" i="2"/>
  <c r="F1778" i="2"/>
  <c r="A1778" i="2"/>
  <c r="G1777" i="2"/>
  <c r="F1777" i="2"/>
  <c r="A1777" i="2"/>
  <c r="G1776" i="2"/>
  <c r="F1776" i="2"/>
  <c r="A1776" i="2"/>
  <c r="G1775" i="2"/>
  <c r="F1775" i="2"/>
  <c r="A1775" i="2"/>
  <c r="G1774" i="2"/>
  <c r="F1774" i="2"/>
  <c r="A1774" i="2"/>
  <c r="G1773" i="2"/>
  <c r="F1773" i="2"/>
  <c r="A1773" i="2"/>
  <c r="I1772" i="2"/>
  <c r="G1772" i="2"/>
  <c r="F1772" i="2"/>
  <c r="A1772" i="2"/>
  <c r="I1771" i="2"/>
  <c r="G1771" i="2"/>
  <c r="F1771" i="2"/>
  <c r="A1771" i="2"/>
  <c r="I1770" i="2"/>
  <c r="G1770" i="2"/>
  <c r="F1770" i="2"/>
  <c r="A1770" i="2"/>
  <c r="I1769" i="2"/>
  <c r="G1769" i="2"/>
  <c r="F1769" i="2"/>
  <c r="A1769" i="2"/>
  <c r="I1768" i="2"/>
  <c r="G1768" i="2"/>
  <c r="F1768" i="2"/>
  <c r="A1768" i="2"/>
  <c r="G1767" i="2"/>
  <c r="F1767" i="2"/>
  <c r="A1767" i="2"/>
  <c r="G1766" i="2"/>
  <c r="F1766" i="2"/>
  <c r="A1766" i="2"/>
  <c r="G1765" i="2"/>
  <c r="F1765" i="2"/>
  <c r="A1765" i="2"/>
  <c r="G1764" i="2"/>
  <c r="F1764" i="2"/>
  <c r="A1764" i="2"/>
  <c r="G1763" i="2"/>
  <c r="F1763" i="2"/>
  <c r="A1763" i="2"/>
  <c r="G1762" i="2"/>
  <c r="F1762" i="2"/>
  <c r="A1762" i="2"/>
  <c r="I1761" i="2"/>
  <c r="G1761" i="2"/>
  <c r="F1761" i="2"/>
  <c r="A1761" i="2"/>
  <c r="I1760" i="2"/>
  <c r="G1760" i="2"/>
  <c r="F1760" i="2"/>
  <c r="A1760" i="2"/>
  <c r="I1759" i="2"/>
  <c r="G1759" i="2"/>
  <c r="F1759" i="2"/>
  <c r="A1759" i="2"/>
  <c r="I1758" i="2"/>
  <c r="G1758" i="2"/>
  <c r="F1758" i="2"/>
  <c r="A1758" i="2"/>
  <c r="I1757" i="2"/>
  <c r="G1757" i="2"/>
  <c r="F1757" i="2"/>
  <c r="A1757" i="2"/>
  <c r="G1756" i="2"/>
  <c r="F1756" i="2"/>
  <c r="A1756" i="2"/>
  <c r="G1755" i="2"/>
  <c r="F1755" i="2"/>
  <c r="A1755" i="2"/>
  <c r="G1754" i="2"/>
  <c r="F1754" i="2"/>
  <c r="A1754" i="2"/>
  <c r="G1753" i="2"/>
  <c r="F1753" i="2"/>
  <c r="A1753" i="2"/>
  <c r="G1752" i="2"/>
  <c r="F1752" i="2"/>
  <c r="A1752" i="2"/>
  <c r="G1751" i="2"/>
  <c r="F1751" i="2"/>
  <c r="A1751" i="2"/>
  <c r="I1750" i="2"/>
  <c r="G1750" i="2"/>
  <c r="F1750" i="2"/>
  <c r="A1750" i="2"/>
  <c r="I1749" i="2"/>
  <c r="G1749" i="2"/>
  <c r="F1749" i="2"/>
  <c r="A1749" i="2"/>
  <c r="I1748" i="2"/>
  <c r="G1748" i="2"/>
  <c r="F1748" i="2"/>
  <c r="A1748" i="2"/>
  <c r="I1747" i="2"/>
  <c r="G1747" i="2"/>
  <c r="F1747" i="2"/>
  <c r="A1747" i="2"/>
  <c r="I1746" i="2"/>
  <c r="G1746" i="2"/>
  <c r="F1746" i="2"/>
  <c r="A1746" i="2"/>
  <c r="H1745" i="2"/>
  <c r="G1745" i="2"/>
  <c r="F1745" i="2"/>
  <c r="A1745" i="2"/>
  <c r="H1744" i="2"/>
  <c r="G1744" i="2"/>
  <c r="F1744" i="2"/>
  <c r="A1744" i="2"/>
  <c r="H1743" i="2"/>
  <c r="G1743" i="2"/>
  <c r="F1743" i="2"/>
  <c r="A1743" i="2"/>
  <c r="H1742" i="2"/>
  <c r="G1742" i="2"/>
  <c r="F1742" i="2"/>
  <c r="A1742" i="2"/>
  <c r="H1741" i="2"/>
  <c r="G1741" i="2"/>
  <c r="F1741" i="2"/>
  <c r="A1741" i="2"/>
  <c r="H1740" i="2"/>
  <c r="G1740" i="2"/>
  <c r="F1740" i="2"/>
  <c r="A1740" i="2"/>
  <c r="I1739" i="2"/>
  <c r="H1739" i="2"/>
  <c r="G1739" i="2"/>
  <c r="F1739" i="2"/>
  <c r="A1739" i="2"/>
  <c r="I1738" i="2"/>
  <c r="H1738" i="2"/>
  <c r="G1738" i="2"/>
  <c r="F1738" i="2"/>
  <c r="A1738" i="2"/>
  <c r="I1737" i="2"/>
  <c r="H1737" i="2"/>
  <c r="G1737" i="2"/>
  <c r="F1737" i="2"/>
  <c r="A1737" i="2"/>
  <c r="I1736" i="2"/>
  <c r="H1736" i="2"/>
  <c r="G1736" i="2"/>
  <c r="F1736" i="2"/>
  <c r="A1736" i="2"/>
  <c r="I1735" i="2"/>
  <c r="H1735" i="2"/>
  <c r="G1735" i="2"/>
  <c r="F1735" i="2"/>
  <c r="A1735" i="2"/>
  <c r="H1734" i="2"/>
  <c r="G1734" i="2"/>
  <c r="F1734" i="2"/>
  <c r="A1734" i="2"/>
  <c r="H1733" i="2"/>
  <c r="G1733" i="2"/>
  <c r="F1733" i="2"/>
  <c r="A1733" i="2"/>
  <c r="H1732" i="2"/>
  <c r="G1732" i="2"/>
  <c r="F1732" i="2"/>
  <c r="A1732" i="2"/>
  <c r="H1731" i="2"/>
  <c r="G1731" i="2"/>
  <c r="F1731" i="2"/>
  <c r="A1731" i="2"/>
  <c r="H1730" i="2"/>
  <c r="G1730" i="2"/>
  <c r="F1730" i="2"/>
  <c r="A1730" i="2"/>
  <c r="H1729" i="2"/>
  <c r="G1729" i="2"/>
  <c r="F1729" i="2"/>
  <c r="A1729" i="2"/>
  <c r="I1728" i="2"/>
  <c r="G1728" i="2"/>
  <c r="F1728" i="2"/>
  <c r="A1728" i="2"/>
  <c r="I1727" i="2"/>
  <c r="G1727" i="2"/>
  <c r="F1727" i="2"/>
  <c r="A1727" i="2"/>
  <c r="I1726" i="2"/>
  <c r="G1726" i="2"/>
  <c r="F1726" i="2"/>
  <c r="A1726" i="2"/>
  <c r="I1725" i="2"/>
  <c r="G1725" i="2"/>
  <c r="F1725" i="2"/>
  <c r="A1725" i="2"/>
  <c r="I1724" i="2"/>
  <c r="G1724" i="2"/>
  <c r="F1724" i="2"/>
  <c r="A1724" i="2"/>
  <c r="G1723" i="2"/>
  <c r="F1723" i="2"/>
  <c r="A1723" i="2"/>
  <c r="G1722" i="2"/>
  <c r="F1722" i="2"/>
  <c r="A1722" i="2"/>
  <c r="G1721" i="2"/>
  <c r="F1721" i="2"/>
  <c r="A1721" i="2"/>
  <c r="G1720" i="2"/>
  <c r="F1720" i="2"/>
  <c r="A1720" i="2"/>
  <c r="G1719" i="2"/>
  <c r="F1719" i="2"/>
  <c r="A1719" i="2"/>
  <c r="G1718" i="2"/>
  <c r="F1718" i="2"/>
  <c r="A1718" i="2"/>
  <c r="I1717" i="2"/>
  <c r="G1717" i="2"/>
  <c r="F1717" i="2"/>
  <c r="A1717" i="2"/>
  <c r="I1716" i="2"/>
  <c r="G1716" i="2"/>
  <c r="F1716" i="2"/>
  <c r="A1716" i="2"/>
  <c r="I1715" i="2"/>
  <c r="G1715" i="2"/>
  <c r="F1715" i="2"/>
  <c r="A1715" i="2"/>
  <c r="I1714" i="2"/>
  <c r="G1714" i="2"/>
  <c r="F1714" i="2"/>
  <c r="A1714" i="2"/>
  <c r="I1713" i="2"/>
  <c r="G1713" i="2"/>
  <c r="F1713" i="2"/>
  <c r="A1713" i="2"/>
  <c r="G1712" i="2"/>
  <c r="F1712" i="2"/>
  <c r="A1712" i="2"/>
  <c r="G1711" i="2"/>
  <c r="F1711" i="2"/>
  <c r="A1711" i="2"/>
  <c r="G1710" i="2"/>
  <c r="F1710" i="2"/>
  <c r="A1710" i="2"/>
  <c r="G1709" i="2"/>
  <c r="F1709" i="2"/>
  <c r="A1709" i="2"/>
  <c r="G1708" i="2"/>
  <c r="F1708" i="2"/>
  <c r="A1708" i="2"/>
  <c r="G1707" i="2"/>
  <c r="F1707" i="2"/>
  <c r="A1707" i="2"/>
  <c r="I1706" i="2"/>
  <c r="H1706" i="2"/>
  <c r="G1706" i="2"/>
  <c r="F1706" i="2"/>
  <c r="A1706" i="2"/>
  <c r="I1705" i="2"/>
  <c r="H1705" i="2"/>
  <c r="G1705" i="2"/>
  <c r="F1705" i="2"/>
  <c r="A1705" i="2"/>
  <c r="I1704" i="2"/>
  <c r="H1704" i="2"/>
  <c r="G1704" i="2"/>
  <c r="F1704" i="2"/>
  <c r="A1704" i="2"/>
  <c r="I1703" i="2"/>
  <c r="H1703" i="2"/>
  <c r="G1703" i="2"/>
  <c r="F1703" i="2"/>
  <c r="A1703" i="2"/>
  <c r="I1702" i="2"/>
  <c r="H1702" i="2"/>
  <c r="G1702" i="2"/>
  <c r="F1702" i="2"/>
  <c r="A1702" i="2"/>
  <c r="H1701" i="2"/>
  <c r="G1701" i="2"/>
  <c r="F1701" i="2"/>
  <c r="A1701" i="2"/>
  <c r="H1700" i="2"/>
  <c r="G1700" i="2"/>
  <c r="F1700" i="2"/>
  <c r="A1700" i="2"/>
  <c r="H1699" i="2"/>
  <c r="G1699" i="2"/>
  <c r="F1699" i="2"/>
  <c r="A1699" i="2"/>
  <c r="H1698" i="2"/>
  <c r="G1698" i="2"/>
  <c r="F1698" i="2"/>
  <c r="A1698" i="2"/>
  <c r="H1697" i="2"/>
  <c r="G1697" i="2"/>
  <c r="F1697" i="2"/>
  <c r="A1697" i="2"/>
  <c r="H1696" i="2"/>
  <c r="G1696" i="2"/>
  <c r="F1696" i="2"/>
  <c r="A1696" i="2"/>
  <c r="I1695" i="2"/>
  <c r="H1695" i="2"/>
  <c r="G1695" i="2"/>
  <c r="F1695" i="2"/>
  <c r="A1695" i="2"/>
  <c r="I1694" i="2"/>
  <c r="H1694" i="2"/>
  <c r="G1694" i="2"/>
  <c r="F1694" i="2"/>
  <c r="A1694" i="2"/>
  <c r="I1693" i="2"/>
  <c r="H1693" i="2"/>
  <c r="G1693" i="2"/>
  <c r="F1693" i="2"/>
  <c r="A1693" i="2"/>
  <c r="I1692" i="2"/>
  <c r="H1692" i="2"/>
  <c r="G1692" i="2"/>
  <c r="F1692" i="2"/>
  <c r="A1692" i="2"/>
  <c r="I1691" i="2"/>
  <c r="H1691" i="2"/>
  <c r="G1691" i="2"/>
  <c r="F1691" i="2"/>
  <c r="A1691" i="2"/>
  <c r="H1690" i="2"/>
  <c r="G1690" i="2"/>
  <c r="F1690" i="2"/>
  <c r="A1690" i="2"/>
  <c r="H1689" i="2"/>
  <c r="G1689" i="2"/>
  <c r="F1689" i="2"/>
  <c r="A1689" i="2"/>
  <c r="H1688" i="2"/>
  <c r="G1688" i="2"/>
  <c r="F1688" i="2"/>
  <c r="A1688" i="2"/>
  <c r="H1687" i="2"/>
  <c r="G1687" i="2"/>
  <c r="F1687" i="2"/>
  <c r="A1687" i="2"/>
  <c r="H1686" i="2"/>
  <c r="G1686" i="2"/>
  <c r="F1686" i="2"/>
  <c r="A1686" i="2"/>
  <c r="H1685" i="2"/>
  <c r="G1685" i="2"/>
  <c r="F1685" i="2"/>
  <c r="A1685" i="2"/>
  <c r="G1684" i="2"/>
  <c r="F1684" i="2"/>
  <c r="A1684" i="2"/>
  <c r="G1683" i="2"/>
  <c r="F1683" i="2"/>
  <c r="A1683" i="2"/>
  <c r="G1682" i="2"/>
  <c r="F1682" i="2"/>
  <c r="A1682" i="2"/>
  <c r="I1681" i="2"/>
  <c r="G1681" i="2"/>
  <c r="F1681" i="2"/>
  <c r="A1681" i="2"/>
  <c r="I1680" i="2"/>
  <c r="G1680" i="2"/>
  <c r="F1680" i="2"/>
  <c r="A1680" i="2"/>
  <c r="G1679" i="2"/>
  <c r="F1679" i="2"/>
  <c r="A1679" i="2"/>
  <c r="G1678" i="2"/>
  <c r="F1678" i="2"/>
  <c r="A1678" i="2"/>
  <c r="G1677" i="2"/>
  <c r="F1677" i="2"/>
  <c r="A1677" i="2"/>
  <c r="G1676" i="2"/>
  <c r="F1676" i="2"/>
  <c r="A1676" i="2"/>
  <c r="G1675" i="2"/>
  <c r="F1675" i="2"/>
  <c r="A1675" i="2"/>
  <c r="G1674" i="2"/>
  <c r="F1674" i="2"/>
  <c r="A1674" i="2"/>
  <c r="I1673" i="2"/>
  <c r="G1673" i="2"/>
  <c r="F1673" i="2"/>
  <c r="A1673" i="2"/>
  <c r="I1672" i="2"/>
  <c r="G1672" i="2"/>
  <c r="F1672" i="2"/>
  <c r="A1672" i="2"/>
  <c r="I1671" i="2"/>
  <c r="G1671" i="2"/>
  <c r="F1671" i="2"/>
  <c r="A1671" i="2"/>
  <c r="I1670" i="2"/>
  <c r="G1670" i="2"/>
  <c r="F1670" i="2"/>
  <c r="A1670" i="2"/>
  <c r="I1669" i="2"/>
  <c r="G1669" i="2"/>
  <c r="F1669" i="2"/>
  <c r="A1669" i="2"/>
  <c r="G1668" i="2"/>
  <c r="F1668" i="2"/>
  <c r="A1668" i="2"/>
  <c r="G1667" i="2"/>
  <c r="F1667" i="2"/>
  <c r="A1667" i="2"/>
  <c r="G1666" i="2"/>
  <c r="F1666" i="2"/>
  <c r="A1666" i="2"/>
  <c r="G1665" i="2"/>
  <c r="F1665" i="2"/>
  <c r="A1665" i="2"/>
  <c r="G1664" i="2"/>
  <c r="F1664" i="2"/>
  <c r="A1664" i="2"/>
  <c r="G1663" i="2"/>
  <c r="F1663" i="2"/>
  <c r="A1663" i="2"/>
  <c r="I1662" i="2"/>
  <c r="G1662" i="2"/>
  <c r="F1662" i="2"/>
  <c r="A1662" i="2"/>
  <c r="I1661" i="2"/>
  <c r="G1661" i="2"/>
  <c r="F1661" i="2"/>
  <c r="A1661" i="2"/>
  <c r="I1660" i="2"/>
  <c r="G1660" i="2"/>
  <c r="F1660" i="2"/>
  <c r="A1660" i="2"/>
  <c r="I1659" i="2"/>
  <c r="G1659" i="2"/>
  <c r="F1659" i="2"/>
  <c r="A1659" i="2"/>
  <c r="I1658" i="2"/>
  <c r="G1658" i="2"/>
  <c r="F1658" i="2"/>
  <c r="A1658" i="2"/>
  <c r="G1657" i="2"/>
  <c r="F1657" i="2"/>
  <c r="A1657" i="2"/>
  <c r="G1656" i="2"/>
  <c r="F1656" i="2"/>
  <c r="A1656" i="2"/>
  <c r="G1655" i="2"/>
  <c r="F1655" i="2"/>
  <c r="A1655" i="2"/>
  <c r="G1654" i="2"/>
  <c r="F1654" i="2"/>
  <c r="A1654" i="2"/>
  <c r="G1653" i="2"/>
  <c r="F1653" i="2"/>
  <c r="A1653" i="2"/>
  <c r="G1652" i="2"/>
  <c r="F1652" i="2"/>
  <c r="A1652" i="2"/>
  <c r="I1651" i="2"/>
  <c r="G1651" i="2"/>
  <c r="F1651" i="2"/>
  <c r="A1651" i="2"/>
  <c r="I1650" i="2"/>
  <c r="G1650" i="2"/>
  <c r="F1650" i="2"/>
  <c r="A1650" i="2"/>
  <c r="I1649" i="2"/>
  <c r="G1649" i="2"/>
  <c r="F1649" i="2"/>
  <c r="A1649" i="2"/>
  <c r="I1648" i="2"/>
  <c r="G1648" i="2"/>
  <c r="F1648" i="2"/>
  <c r="A1648" i="2"/>
  <c r="I1647" i="2"/>
  <c r="G1647" i="2"/>
  <c r="F1647" i="2"/>
  <c r="A1647" i="2"/>
  <c r="H1646" i="2"/>
  <c r="G1646" i="2"/>
  <c r="F1646" i="2"/>
  <c r="A1646" i="2"/>
  <c r="H1645" i="2"/>
  <c r="G1645" i="2"/>
  <c r="F1645" i="2"/>
  <c r="A1645" i="2"/>
  <c r="H1644" i="2"/>
  <c r="G1644" i="2"/>
  <c r="F1644" i="2"/>
  <c r="A1644" i="2"/>
  <c r="H1643" i="2"/>
  <c r="G1643" i="2"/>
  <c r="F1643" i="2"/>
  <c r="A1643" i="2"/>
  <c r="H1642" i="2"/>
  <c r="G1642" i="2"/>
  <c r="F1642" i="2"/>
  <c r="A1642" i="2"/>
  <c r="H1641" i="2"/>
  <c r="G1641" i="2"/>
  <c r="F1641" i="2"/>
  <c r="A1641" i="2"/>
  <c r="I1640" i="2"/>
  <c r="H1640" i="2"/>
  <c r="G1640" i="2"/>
  <c r="F1640" i="2"/>
  <c r="A1640" i="2"/>
  <c r="I1639" i="2"/>
  <c r="H1639" i="2"/>
  <c r="G1639" i="2"/>
  <c r="F1639" i="2"/>
  <c r="A1639" i="2"/>
  <c r="I1638" i="2"/>
  <c r="H1638" i="2"/>
  <c r="G1638" i="2"/>
  <c r="F1638" i="2"/>
  <c r="A1638" i="2"/>
  <c r="I1637" i="2"/>
  <c r="H1637" i="2"/>
  <c r="G1637" i="2"/>
  <c r="F1637" i="2"/>
  <c r="A1637" i="2"/>
  <c r="I1636" i="2"/>
  <c r="H1636" i="2"/>
  <c r="G1636" i="2"/>
  <c r="F1636" i="2"/>
  <c r="A1636" i="2"/>
  <c r="H1635" i="2"/>
  <c r="G1635" i="2"/>
  <c r="F1635" i="2"/>
  <c r="A1635" i="2"/>
  <c r="H1634" i="2"/>
  <c r="G1634" i="2"/>
  <c r="F1634" i="2"/>
  <c r="A1634" i="2"/>
  <c r="H1633" i="2"/>
  <c r="G1633" i="2"/>
  <c r="F1633" i="2"/>
  <c r="A1633" i="2"/>
  <c r="H1632" i="2"/>
  <c r="G1632" i="2"/>
  <c r="F1632" i="2"/>
  <c r="A1632" i="2"/>
  <c r="H1631" i="2"/>
  <c r="G1631" i="2"/>
  <c r="F1631" i="2"/>
  <c r="A1631" i="2"/>
  <c r="H1630" i="2"/>
  <c r="G1630" i="2"/>
  <c r="F1630" i="2"/>
  <c r="A1630" i="2"/>
  <c r="I1629" i="2"/>
  <c r="G1629" i="2"/>
  <c r="F1629" i="2"/>
  <c r="A1629" i="2"/>
  <c r="I1628" i="2"/>
  <c r="G1628" i="2"/>
  <c r="F1628" i="2"/>
  <c r="A1628" i="2"/>
  <c r="I1627" i="2"/>
  <c r="G1627" i="2"/>
  <c r="F1627" i="2"/>
  <c r="A1627" i="2"/>
  <c r="I1626" i="2"/>
  <c r="G1626" i="2"/>
  <c r="F1626" i="2"/>
  <c r="A1626" i="2"/>
  <c r="I1625" i="2"/>
  <c r="G1625" i="2"/>
  <c r="F1625" i="2"/>
  <c r="A1625" i="2"/>
  <c r="G1624" i="2"/>
  <c r="F1624" i="2"/>
  <c r="A1624" i="2"/>
  <c r="G1623" i="2"/>
  <c r="F1623" i="2"/>
  <c r="A1623" i="2"/>
  <c r="G1622" i="2"/>
  <c r="F1622" i="2"/>
  <c r="A1622" i="2"/>
  <c r="G1621" i="2"/>
  <c r="F1621" i="2"/>
  <c r="A1621" i="2"/>
  <c r="G1620" i="2"/>
  <c r="F1620" i="2"/>
  <c r="A1620" i="2"/>
  <c r="G1619" i="2"/>
  <c r="F1619" i="2"/>
  <c r="A1619" i="2"/>
  <c r="I1618" i="2"/>
  <c r="G1618" i="2"/>
  <c r="F1618" i="2"/>
  <c r="A1618" i="2"/>
  <c r="I1617" i="2"/>
  <c r="G1617" i="2"/>
  <c r="F1617" i="2"/>
  <c r="A1617" i="2"/>
  <c r="I1616" i="2"/>
  <c r="G1616" i="2"/>
  <c r="F1616" i="2"/>
  <c r="A1616" i="2"/>
  <c r="I1615" i="2"/>
  <c r="G1615" i="2"/>
  <c r="F1615" i="2"/>
  <c r="A1615" i="2"/>
  <c r="I1614" i="2"/>
  <c r="G1614" i="2"/>
  <c r="F1614" i="2"/>
  <c r="A1614" i="2"/>
  <c r="G1613" i="2"/>
  <c r="F1613" i="2"/>
  <c r="A1613" i="2"/>
  <c r="G1612" i="2"/>
  <c r="F1612" i="2"/>
  <c r="A1612" i="2"/>
  <c r="G1611" i="2"/>
  <c r="F1611" i="2"/>
  <c r="A1611" i="2"/>
  <c r="G1610" i="2"/>
  <c r="F1610" i="2"/>
  <c r="A1610" i="2"/>
  <c r="G1609" i="2"/>
  <c r="F1609" i="2"/>
  <c r="A1609" i="2"/>
  <c r="G1608" i="2"/>
  <c r="F1608" i="2"/>
  <c r="A1608" i="2"/>
  <c r="I1607" i="2"/>
  <c r="H1607" i="2"/>
  <c r="G1607" i="2"/>
  <c r="F1607" i="2"/>
  <c r="A1607" i="2"/>
  <c r="I1606" i="2"/>
  <c r="H1606" i="2"/>
  <c r="G1606" i="2"/>
  <c r="F1606" i="2"/>
  <c r="A1606" i="2"/>
  <c r="I1605" i="2"/>
  <c r="H1605" i="2"/>
  <c r="G1605" i="2"/>
  <c r="F1605" i="2"/>
  <c r="A1605" i="2"/>
  <c r="I1604" i="2"/>
  <c r="H1604" i="2"/>
  <c r="G1604" i="2"/>
  <c r="F1604" i="2"/>
  <c r="A1604" i="2"/>
  <c r="I1603" i="2"/>
  <c r="H1603" i="2"/>
  <c r="G1603" i="2"/>
  <c r="F1603" i="2"/>
  <c r="A1603" i="2"/>
  <c r="H1602" i="2"/>
  <c r="G1602" i="2"/>
  <c r="F1602" i="2"/>
  <c r="A1602" i="2"/>
  <c r="H1601" i="2"/>
  <c r="G1601" i="2"/>
  <c r="F1601" i="2"/>
  <c r="A1601" i="2"/>
  <c r="H1600" i="2"/>
  <c r="G1600" i="2"/>
  <c r="F1600" i="2"/>
  <c r="A1600" i="2"/>
  <c r="H1599" i="2"/>
  <c r="G1599" i="2"/>
  <c r="F1599" i="2"/>
  <c r="A1599" i="2"/>
  <c r="H1598" i="2"/>
  <c r="G1598" i="2"/>
  <c r="F1598" i="2"/>
  <c r="A1598" i="2"/>
  <c r="H1597" i="2"/>
  <c r="G1597" i="2"/>
  <c r="F1597" i="2"/>
  <c r="A1597" i="2"/>
  <c r="I1596" i="2"/>
  <c r="H1596" i="2"/>
  <c r="G1596" i="2"/>
  <c r="F1596" i="2"/>
  <c r="A1596" i="2"/>
  <c r="I1595" i="2"/>
  <c r="H1595" i="2"/>
  <c r="G1595" i="2"/>
  <c r="F1595" i="2"/>
  <c r="A1595" i="2"/>
  <c r="I1594" i="2"/>
  <c r="H1594" i="2"/>
  <c r="G1594" i="2"/>
  <c r="F1594" i="2"/>
  <c r="A1594" i="2"/>
  <c r="I1593" i="2"/>
  <c r="H1593" i="2"/>
  <c r="G1593" i="2"/>
  <c r="F1593" i="2"/>
  <c r="A1593" i="2"/>
  <c r="I1592" i="2"/>
  <c r="H1592" i="2"/>
  <c r="G1592" i="2"/>
  <c r="F1592" i="2"/>
  <c r="A1592" i="2"/>
  <c r="H1591" i="2"/>
  <c r="G1591" i="2"/>
  <c r="F1591" i="2"/>
  <c r="A1591" i="2"/>
  <c r="H1590" i="2"/>
  <c r="G1590" i="2"/>
  <c r="F1590" i="2"/>
  <c r="A1590" i="2"/>
  <c r="H1589" i="2"/>
  <c r="G1589" i="2"/>
  <c r="F1589" i="2"/>
  <c r="A1589" i="2"/>
  <c r="H1588" i="2"/>
  <c r="G1588" i="2"/>
  <c r="F1588" i="2"/>
  <c r="A1588" i="2"/>
  <c r="H1587" i="2"/>
  <c r="G1587" i="2"/>
  <c r="F1587" i="2"/>
  <c r="A1587" i="2"/>
  <c r="H1586" i="2"/>
  <c r="G1586" i="2"/>
  <c r="F1586" i="2"/>
  <c r="A1586" i="2"/>
  <c r="G1585" i="2"/>
  <c r="F1585" i="2"/>
  <c r="A1585" i="2"/>
  <c r="G1584" i="2"/>
  <c r="F1584" i="2"/>
  <c r="A1584" i="2"/>
  <c r="G1583" i="2"/>
  <c r="F1583" i="2"/>
  <c r="A1583" i="2"/>
  <c r="I1582" i="2"/>
  <c r="G1582" i="2"/>
  <c r="F1582" i="2"/>
  <c r="A1582" i="2"/>
  <c r="I1581" i="2"/>
  <c r="G1581" i="2"/>
  <c r="F1581" i="2"/>
  <c r="A1581" i="2"/>
  <c r="G1580" i="2"/>
  <c r="F1580" i="2"/>
  <c r="A1580" i="2"/>
  <c r="G1579" i="2"/>
  <c r="F1579" i="2"/>
  <c r="A1579" i="2"/>
  <c r="G1578" i="2"/>
  <c r="F1578" i="2"/>
  <c r="A1578" i="2"/>
  <c r="G1577" i="2"/>
  <c r="F1577" i="2"/>
  <c r="A1577" i="2"/>
  <c r="G1576" i="2"/>
  <c r="F1576" i="2"/>
  <c r="A1576" i="2"/>
  <c r="G1575" i="2"/>
  <c r="F1575" i="2"/>
  <c r="A1575" i="2"/>
  <c r="I1574" i="2"/>
  <c r="G1574" i="2"/>
  <c r="F1574" i="2"/>
  <c r="A1574" i="2"/>
  <c r="I1573" i="2"/>
  <c r="G1573" i="2"/>
  <c r="F1573" i="2"/>
  <c r="A1573" i="2"/>
  <c r="I1572" i="2"/>
  <c r="G1572" i="2"/>
  <c r="F1572" i="2"/>
  <c r="A1572" i="2"/>
  <c r="I1571" i="2"/>
  <c r="G1571" i="2"/>
  <c r="F1571" i="2"/>
  <c r="A1571" i="2"/>
  <c r="I1570" i="2"/>
  <c r="G1570" i="2"/>
  <c r="F1570" i="2"/>
  <c r="A1570" i="2"/>
  <c r="G1569" i="2"/>
  <c r="F1569" i="2"/>
  <c r="A1569" i="2"/>
  <c r="G1568" i="2"/>
  <c r="F1568" i="2"/>
  <c r="A1568" i="2"/>
  <c r="G1567" i="2"/>
  <c r="F1567" i="2"/>
  <c r="A1567" i="2"/>
  <c r="G1566" i="2"/>
  <c r="F1566" i="2"/>
  <c r="A1566" i="2"/>
  <c r="G1565" i="2"/>
  <c r="F1565" i="2"/>
  <c r="A1565" i="2"/>
  <c r="G1564" i="2"/>
  <c r="F1564" i="2"/>
  <c r="A1564" i="2"/>
  <c r="I1563" i="2"/>
  <c r="G1563" i="2"/>
  <c r="F1563" i="2"/>
  <c r="A1563" i="2"/>
  <c r="I1562" i="2"/>
  <c r="G1562" i="2"/>
  <c r="F1562" i="2"/>
  <c r="A1562" i="2"/>
  <c r="I1561" i="2"/>
  <c r="G1561" i="2"/>
  <c r="F1561" i="2"/>
  <c r="A1561" i="2"/>
  <c r="I1560" i="2"/>
  <c r="G1560" i="2"/>
  <c r="F1560" i="2"/>
  <c r="A1560" i="2"/>
  <c r="I1559" i="2"/>
  <c r="G1559" i="2"/>
  <c r="F1559" i="2"/>
  <c r="A1559" i="2"/>
  <c r="G1558" i="2"/>
  <c r="F1558" i="2"/>
  <c r="A1558" i="2"/>
  <c r="G1557" i="2"/>
  <c r="F1557" i="2"/>
  <c r="A1557" i="2"/>
  <c r="G1556" i="2"/>
  <c r="F1556" i="2"/>
  <c r="A1556" i="2"/>
  <c r="G1555" i="2"/>
  <c r="F1555" i="2"/>
  <c r="A1555" i="2"/>
  <c r="G1554" i="2"/>
  <c r="F1554" i="2"/>
  <c r="A1554" i="2"/>
  <c r="G1553" i="2"/>
  <c r="F1553" i="2"/>
  <c r="A1553" i="2"/>
  <c r="I1552" i="2"/>
  <c r="G1552" i="2"/>
  <c r="F1552" i="2"/>
  <c r="A1552" i="2"/>
  <c r="I1551" i="2"/>
  <c r="G1551" i="2"/>
  <c r="F1551" i="2"/>
  <c r="A1551" i="2"/>
  <c r="I1550" i="2"/>
  <c r="G1550" i="2"/>
  <c r="F1550" i="2"/>
  <c r="A1550" i="2"/>
  <c r="I1549" i="2"/>
  <c r="G1549" i="2"/>
  <c r="F1549" i="2"/>
  <c r="A1549" i="2"/>
  <c r="I1548" i="2"/>
  <c r="G1548" i="2"/>
  <c r="F1548" i="2"/>
  <c r="A1548" i="2"/>
  <c r="H1547" i="2"/>
  <c r="G1547" i="2"/>
  <c r="F1547" i="2"/>
  <c r="A1547" i="2"/>
  <c r="H1546" i="2"/>
  <c r="G1546" i="2"/>
  <c r="F1546" i="2"/>
  <c r="A1546" i="2"/>
  <c r="H1545" i="2"/>
  <c r="G1545" i="2"/>
  <c r="F1545" i="2"/>
  <c r="A1545" i="2"/>
  <c r="H1544" i="2"/>
  <c r="G1544" i="2"/>
  <c r="F1544" i="2"/>
  <c r="A1544" i="2"/>
  <c r="H1543" i="2"/>
  <c r="G1543" i="2"/>
  <c r="F1543" i="2"/>
  <c r="A1543" i="2"/>
  <c r="H1542" i="2"/>
  <c r="G1542" i="2"/>
  <c r="F1542" i="2"/>
  <c r="A1542" i="2"/>
  <c r="I1541" i="2"/>
  <c r="H1541" i="2"/>
  <c r="G1541" i="2"/>
  <c r="F1541" i="2"/>
  <c r="A1541" i="2"/>
  <c r="I1540" i="2"/>
  <c r="H1540" i="2"/>
  <c r="G1540" i="2"/>
  <c r="F1540" i="2"/>
  <c r="A1540" i="2"/>
  <c r="I1539" i="2"/>
  <c r="H1539" i="2"/>
  <c r="G1539" i="2"/>
  <c r="F1539" i="2"/>
  <c r="A1539" i="2"/>
  <c r="I1538" i="2"/>
  <c r="H1538" i="2"/>
  <c r="G1538" i="2"/>
  <c r="F1538" i="2"/>
  <c r="A1538" i="2"/>
  <c r="I1537" i="2"/>
  <c r="H1537" i="2"/>
  <c r="G1537" i="2"/>
  <c r="F1537" i="2"/>
  <c r="A1537" i="2"/>
  <c r="H1536" i="2"/>
  <c r="G1536" i="2"/>
  <c r="F1536" i="2"/>
  <c r="A1536" i="2"/>
  <c r="H1535" i="2"/>
  <c r="G1535" i="2"/>
  <c r="F1535" i="2"/>
  <c r="A1535" i="2"/>
  <c r="H1534" i="2"/>
  <c r="G1534" i="2"/>
  <c r="F1534" i="2"/>
  <c r="A1534" i="2"/>
  <c r="H1533" i="2"/>
  <c r="G1533" i="2"/>
  <c r="F1533" i="2"/>
  <c r="A1533" i="2"/>
  <c r="H1532" i="2"/>
  <c r="G1532" i="2"/>
  <c r="F1532" i="2"/>
  <c r="A1532" i="2"/>
  <c r="H1531" i="2"/>
  <c r="G1531" i="2"/>
  <c r="F1531" i="2"/>
  <c r="A1531" i="2"/>
  <c r="I1530" i="2"/>
  <c r="G1530" i="2"/>
  <c r="F1530" i="2"/>
  <c r="A1530" i="2"/>
  <c r="I1529" i="2"/>
  <c r="G1529" i="2"/>
  <c r="F1529" i="2"/>
  <c r="A1529" i="2"/>
  <c r="I1528" i="2"/>
  <c r="G1528" i="2"/>
  <c r="F1528" i="2"/>
  <c r="A1528" i="2"/>
  <c r="I1527" i="2"/>
  <c r="G1527" i="2"/>
  <c r="F1527" i="2"/>
  <c r="A1527" i="2"/>
  <c r="I1526" i="2"/>
  <c r="G1526" i="2"/>
  <c r="F1526" i="2"/>
  <c r="A1526" i="2"/>
  <c r="G1525" i="2"/>
  <c r="F1525" i="2"/>
  <c r="A1525" i="2"/>
  <c r="G1524" i="2"/>
  <c r="F1524" i="2"/>
  <c r="A1524" i="2"/>
  <c r="G1523" i="2"/>
  <c r="F1523" i="2"/>
  <c r="A1523" i="2"/>
  <c r="G1522" i="2"/>
  <c r="F1522" i="2"/>
  <c r="A1522" i="2"/>
  <c r="G1521" i="2"/>
  <c r="F1521" i="2"/>
  <c r="A1521" i="2"/>
  <c r="G1520" i="2"/>
  <c r="F1520" i="2"/>
  <c r="A1520" i="2"/>
  <c r="I1519" i="2"/>
  <c r="G1519" i="2"/>
  <c r="F1519" i="2"/>
  <c r="A1519" i="2"/>
  <c r="I1518" i="2"/>
  <c r="G1518" i="2"/>
  <c r="F1518" i="2"/>
  <c r="A1518" i="2"/>
  <c r="I1517" i="2"/>
  <c r="G1517" i="2"/>
  <c r="F1517" i="2"/>
  <c r="A1517" i="2"/>
  <c r="I1516" i="2"/>
  <c r="G1516" i="2"/>
  <c r="F1516" i="2"/>
  <c r="A1516" i="2"/>
  <c r="I1515" i="2"/>
  <c r="G1515" i="2"/>
  <c r="F1515" i="2"/>
  <c r="A1515" i="2"/>
  <c r="G1514" i="2"/>
  <c r="F1514" i="2"/>
  <c r="A1514" i="2"/>
  <c r="G1513" i="2"/>
  <c r="F1513" i="2"/>
  <c r="A1513" i="2"/>
  <c r="G1512" i="2"/>
  <c r="F1512" i="2"/>
  <c r="A1512" i="2"/>
  <c r="G1511" i="2"/>
  <c r="F1511" i="2"/>
  <c r="A1511" i="2"/>
  <c r="G1510" i="2"/>
  <c r="F1510" i="2"/>
  <c r="A1510" i="2"/>
  <c r="G1509" i="2"/>
  <c r="F1509" i="2"/>
  <c r="A1509" i="2"/>
  <c r="I1508" i="2"/>
  <c r="H1508" i="2"/>
  <c r="G1508" i="2"/>
  <c r="F1508" i="2"/>
  <c r="A1508" i="2"/>
  <c r="I1507" i="2"/>
  <c r="H1507" i="2"/>
  <c r="G1507" i="2"/>
  <c r="F1507" i="2"/>
  <c r="A1507" i="2"/>
  <c r="I1506" i="2"/>
  <c r="H1506" i="2"/>
  <c r="G1506" i="2"/>
  <c r="F1506" i="2"/>
  <c r="A1506" i="2"/>
  <c r="I1505" i="2"/>
  <c r="H1505" i="2"/>
  <c r="G1505" i="2"/>
  <c r="F1505" i="2"/>
  <c r="A1505" i="2"/>
  <c r="I1504" i="2"/>
  <c r="H1504" i="2"/>
  <c r="G1504" i="2"/>
  <c r="F1504" i="2"/>
  <c r="A1504" i="2"/>
  <c r="H1503" i="2"/>
  <c r="G1503" i="2"/>
  <c r="F1503" i="2"/>
  <c r="A1503" i="2"/>
  <c r="H1502" i="2"/>
  <c r="G1502" i="2"/>
  <c r="F1502" i="2"/>
  <c r="A1502" i="2"/>
  <c r="H1501" i="2"/>
  <c r="G1501" i="2"/>
  <c r="F1501" i="2"/>
  <c r="A1501" i="2"/>
  <c r="H1500" i="2"/>
  <c r="G1500" i="2"/>
  <c r="F1500" i="2"/>
  <c r="A1500" i="2"/>
  <c r="H1499" i="2"/>
  <c r="G1499" i="2"/>
  <c r="F1499" i="2"/>
  <c r="A1499" i="2"/>
  <c r="H1498" i="2"/>
  <c r="G1498" i="2"/>
  <c r="F1498" i="2"/>
  <c r="A1498" i="2"/>
  <c r="I1497" i="2"/>
  <c r="H1497" i="2"/>
  <c r="G1497" i="2"/>
  <c r="F1497" i="2"/>
  <c r="A1497" i="2"/>
  <c r="I1496" i="2"/>
  <c r="H1496" i="2"/>
  <c r="G1496" i="2"/>
  <c r="F1496" i="2"/>
  <c r="A1496" i="2"/>
  <c r="I1495" i="2"/>
  <c r="H1495" i="2"/>
  <c r="G1495" i="2"/>
  <c r="F1495" i="2"/>
  <c r="A1495" i="2"/>
  <c r="I1494" i="2"/>
  <c r="H1494" i="2"/>
  <c r="G1494" i="2"/>
  <c r="F1494" i="2"/>
  <c r="A1494" i="2"/>
  <c r="I1493" i="2"/>
  <c r="H1493" i="2"/>
  <c r="G1493" i="2"/>
  <c r="F1493" i="2"/>
  <c r="A1493" i="2"/>
  <c r="H1492" i="2"/>
  <c r="G1492" i="2"/>
  <c r="F1492" i="2"/>
  <c r="A1492" i="2"/>
  <c r="H1491" i="2"/>
  <c r="G1491" i="2"/>
  <c r="F1491" i="2"/>
  <c r="A1491" i="2"/>
  <c r="H1490" i="2"/>
  <c r="G1490" i="2"/>
  <c r="F1490" i="2"/>
  <c r="A1490" i="2"/>
  <c r="H1489" i="2"/>
  <c r="G1489" i="2"/>
  <c r="F1489" i="2"/>
  <c r="A1489" i="2"/>
  <c r="H1488" i="2"/>
  <c r="G1488" i="2"/>
  <c r="F1488" i="2"/>
  <c r="A1488" i="2"/>
  <c r="H1487" i="2"/>
  <c r="G1487" i="2"/>
  <c r="F1487" i="2"/>
  <c r="A1487" i="2"/>
  <c r="G1486" i="2"/>
  <c r="F1486" i="2"/>
  <c r="A1486" i="2"/>
  <c r="G1485" i="2"/>
  <c r="F1485" i="2"/>
  <c r="A1485" i="2"/>
  <c r="G1484" i="2"/>
  <c r="F1484" i="2"/>
  <c r="A1484" i="2"/>
  <c r="I1483" i="2"/>
  <c r="G1483" i="2"/>
  <c r="F1483" i="2"/>
  <c r="A1483" i="2"/>
  <c r="I1482" i="2"/>
  <c r="G1482" i="2"/>
  <c r="F1482" i="2"/>
  <c r="A1482" i="2"/>
  <c r="G1481" i="2"/>
  <c r="F1481" i="2"/>
  <c r="A1481" i="2"/>
  <c r="G1480" i="2"/>
  <c r="F1480" i="2"/>
  <c r="A1480" i="2"/>
  <c r="G1479" i="2"/>
  <c r="F1479" i="2"/>
  <c r="A1479" i="2"/>
  <c r="G1478" i="2"/>
  <c r="F1478" i="2"/>
  <c r="A1478" i="2"/>
  <c r="G1477" i="2"/>
  <c r="F1477" i="2"/>
  <c r="A1477" i="2"/>
  <c r="G1476" i="2"/>
  <c r="F1476" i="2"/>
  <c r="A1476" i="2"/>
  <c r="I1475" i="2"/>
  <c r="G1475" i="2"/>
  <c r="F1475" i="2"/>
  <c r="A1475" i="2"/>
  <c r="I1474" i="2"/>
  <c r="G1474" i="2"/>
  <c r="F1474" i="2"/>
  <c r="A1474" i="2"/>
  <c r="I1473" i="2"/>
  <c r="G1473" i="2"/>
  <c r="F1473" i="2"/>
  <c r="A1473" i="2"/>
  <c r="I1472" i="2"/>
  <c r="G1472" i="2"/>
  <c r="F1472" i="2"/>
  <c r="A1472" i="2"/>
  <c r="I1471" i="2"/>
  <c r="G1471" i="2"/>
  <c r="F1471" i="2"/>
  <c r="A1471" i="2"/>
  <c r="G1470" i="2"/>
  <c r="F1470" i="2"/>
  <c r="A1470" i="2"/>
  <c r="G1469" i="2"/>
  <c r="F1469" i="2"/>
  <c r="A1469" i="2"/>
  <c r="G1468" i="2"/>
  <c r="F1468" i="2"/>
  <c r="A1468" i="2"/>
  <c r="G1467" i="2"/>
  <c r="F1467" i="2"/>
  <c r="A1467" i="2"/>
  <c r="G1466" i="2"/>
  <c r="F1466" i="2"/>
  <c r="A1466" i="2"/>
  <c r="G1465" i="2"/>
  <c r="F1465" i="2"/>
  <c r="A1465" i="2"/>
  <c r="I1464" i="2"/>
  <c r="G1464" i="2"/>
  <c r="F1464" i="2"/>
  <c r="A1464" i="2"/>
  <c r="I1463" i="2"/>
  <c r="G1463" i="2"/>
  <c r="F1463" i="2"/>
  <c r="A1463" i="2"/>
  <c r="I1462" i="2"/>
  <c r="G1462" i="2"/>
  <c r="F1462" i="2"/>
  <c r="A1462" i="2"/>
  <c r="I1461" i="2"/>
  <c r="G1461" i="2"/>
  <c r="F1461" i="2"/>
  <c r="A1461" i="2"/>
  <c r="I1460" i="2"/>
  <c r="G1460" i="2"/>
  <c r="F1460" i="2"/>
  <c r="A1460" i="2"/>
  <c r="G1459" i="2"/>
  <c r="F1459" i="2"/>
  <c r="A1459" i="2"/>
  <c r="G1458" i="2"/>
  <c r="F1458" i="2"/>
  <c r="A1458" i="2"/>
  <c r="G1457" i="2"/>
  <c r="F1457" i="2"/>
  <c r="A1457" i="2"/>
  <c r="G1456" i="2"/>
  <c r="F1456" i="2"/>
  <c r="A1456" i="2"/>
  <c r="G1455" i="2"/>
  <c r="F1455" i="2"/>
  <c r="A1455" i="2"/>
  <c r="G1454" i="2"/>
  <c r="F1454" i="2"/>
  <c r="A1454" i="2"/>
  <c r="I1453" i="2"/>
  <c r="G1453" i="2"/>
  <c r="F1453" i="2"/>
  <c r="A1453" i="2"/>
  <c r="I1452" i="2"/>
  <c r="G1452" i="2"/>
  <c r="F1452" i="2"/>
  <c r="A1452" i="2"/>
  <c r="I1451" i="2"/>
  <c r="G1451" i="2"/>
  <c r="F1451" i="2"/>
  <c r="A1451" i="2"/>
  <c r="I1450" i="2"/>
  <c r="G1450" i="2"/>
  <c r="F1450" i="2"/>
  <c r="A1450" i="2"/>
  <c r="I1449" i="2"/>
  <c r="G1449" i="2"/>
  <c r="F1449" i="2"/>
  <c r="A1449" i="2"/>
  <c r="H1448" i="2"/>
  <c r="G1448" i="2"/>
  <c r="F1448" i="2"/>
  <c r="A1448" i="2"/>
  <c r="H1447" i="2"/>
  <c r="G1447" i="2"/>
  <c r="F1447" i="2"/>
  <c r="A1447" i="2"/>
  <c r="H1446" i="2"/>
  <c r="G1446" i="2"/>
  <c r="F1446" i="2"/>
  <c r="A1446" i="2"/>
  <c r="H1445" i="2"/>
  <c r="G1445" i="2"/>
  <c r="F1445" i="2"/>
  <c r="A1445" i="2"/>
  <c r="H1444" i="2"/>
  <c r="G1444" i="2"/>
  <c r="F1444" i="2"/>
  <c r="A1444" i="2"/>
  <c r="H1443" i="2"/>
  <c r="G1443" i="2"/>
  <c r="F1443" i="2"/>
  <c r="A1443" i="2"/>
  <c r="I1442" i="2"/>
  <c r="H1442" i="2"/>
  <c r="G1442" i="2"/>
  <c r="F1442" i="2"/>
  <c r="A1442" i="2"/>
  <c r="I1441" i="2"/>
  <c r="H1441" i="2"/>
  <c r="G1441" i="2"/>
  <c r="F1441" i="2"/>
  <c r="A1441" i="2"/>
  <c r="I1440" i="2"/>
  <c r="H1440" i="2"/>
  <c r="G1440" i="2"/>
  <c r="F1440" i="2"/>
  <c r="A1440" i="2"/>
  <c r="I1439" i="2"/>
  <c r="H1439" i="2"/>
  <c r="G1439" i="2"/>
  <c r="F1439" i="2"/>
  <c r="A1439" i="2"/>
  <c r="I1438" i="2"/>
  <c r="H1438" i="2"/>
  <c r="G1438" i="2"/>
  <c r="F1438" i="2"/>
  <c r="A1438" i="2"/>
  <c r="H1437" i="2"/>
  <c r="G1437" i="2"/>
  <c r="F1437" i="2"/>
  <c r="A1437" i="2"/>
  <c r="H1436" i="2"/>
  <c r="G1436" i="2"/>
  <c r="F1436" i="2"/>
  <c r="A1436" i="2"/>
  <c r="H1435" i="2"/>
  <c r="G1435" i="2"/>
  <c r="F1435" i="2"/>
  <c r="A1435" i="2"/>
  <c r="H1434" i="2"/>
  <c r="G1434" i="2"/>
  <c r="F1434" i="2"/>
  <c r="A1434" i="2"/>
  <c r="H1433" i="2"/>
  <c r="G1433" i="2"/>
  <c r="F1433" i="2"/>
  <c r="A1433" i="2"/>
  <c r="H1432" i="2"/>
  <c r="G1432" i="2"/>
  <c r="F1432" i="2"/>
  <c r="A1432" i="2"/>
  <c r="I1431" i="2"/>
  <c r="G1431" i="2"/>
  <c r="F1431" i="2"/>
  <c r="A1431" i="2"/>
  <c r="I1430" i="2"/>
  <c r="G1430" i="2"/>
  <c r="F1430" i="2"/>
  <c r="A1430" i="2"/>
  <c r="I1429" i="2"/>
  <c r="G1429" i="2"/>
  <c r="F1429" i="2"/>
  <c r="A1429" i="2"/>
  <c r="I1428" i="2"/>
  <c r="G1428" i="2"/>
  <c r="F1428" i="2"/>
  <c r="A1428" i="2"/>
  <c r="I1427" i="2"/>
  <c r="G1427" i="2"/>
  <c r="F1427" i="2"/>
  <c r="A1427" i="2"/>
  <c r="G1426" i="2"/>
  <c r="F1426" i="2"/>
  <c r="A1426" i="2"/>
  <c r="G1425" i="2"/>
  <c r="F1425" i="2"/>
  <c r="A1425" i="2"/>
  <c r="G1424" i="2"/>
  <c r="F1424" i="2"/>
  <c r="A1424" i="2"/>
  <c r="G1423" i="2"/>
  <c r="F1423" i="2"/>
  <c r="A1423" i="2"/>
  <c r="G1422" i="2"/>
  <c r="F1422" i="2"/>
  <c r="A1422" i="2"/>
  <c r="G1421" i="2"/>
  <c r="F1421" i="2"/>
  <c r="A1421" i="2"/>
  <c r="I1420" i="2"/>
  <c r="G1420" i="2"/>
  <c r="F1420" i="2"/>
  <c r="A1420" i="2"/>
  <c r="I1419" i="2"/>
  <c r="G1419" i="2"/>
  <c r="F1419" i="2"/>
  <c r="A1419" i="2"/>
  <c r="I1418" i="2"/>
  <c r="G1418" i="2"/>
  <c r="F1418" i="2"/>
  <c r="A1418" i="2"/>
  <c r="I1417" i="2"/>
  <c r="G1417" i="2"/>
  <c r="F1417" i="2"/>
  <c r="A1417" i="2"/>
  <c r="I1416" i="2"/>
  <c r="G1416" i="2"/>
  <c r="F1416" i="2"/>
  <c r="A1416" i="2"/>
  <c r="G1415" i="2"/>
  <c r="F1415" i="2"/>
  <c r="A1415" i="2"/>
  <c r="G1414" i="2"/>
  <c r="F1414" i="2"/>
  <c r="A1414" i="2"/>
  <c r="G1413" i="2"/>
  <c r="F1413" i="2"/>
  <c r="A1413" i="2"/>
  <c r="G1412" i="2"/>
  <c r="F1412" i="2"/>
  <c r="A1412" i="2"/>
  <c r="G1411" i="2"/>
  <c r="F1411" i="2"/>
  <c r="A1411" i="2"/>
  <c r="G1410" i="2"/>
  <c r="F1410" i="2"/>
  <c r="A1410" i="2"/>
  <c r="I1409" i="2"/>
  <c r="H1409" i="2"/>
  <c r="G1409" i="2"/>
  <c r="F1409" i="2"/>
  <c r="A1409" i="2"/>
  <c r="I1408" i="2"/>
  <c r="H1408" i="2"/>
  <c r="G1408" i="2"/>
  <c r="F1408" i="2"/>
  <c r="A1408" i="2"/>
  <c r="I1407" i="2"/>
  <c r="H1407" i="2"/>
  <c r="G1407" i="2"/>
  <c r="F1407" i="2"/>
  <c r="A1407" i="2"/>
  <c r="I1406" i="2"/>
  <c r="H1406" i="2"/>
  <c r="G1406" i="2"/>
  <c r="F1406" i="2"/>
  <c r="A1406" i="2"/>
  <c r="I1405" i="2"/>
  <c r="H1405" i="2"/>
  <c r="G1405" i="2"/>
  <c r="F1405" i="2"/>
  <c r="A1405" i="2"/>
  <c r="H1404" i="2"/>
  <c r="G1404" i="2"/>
  <c r="F1404" i="2"/>
  <c r="A1404" i="2"/>
  <c r="H1403" i="2"/>
  <c r="G1403" i="2"/>
  <c r="F1403" i="2"/>
  <c r="A1403" i="2"/>
  <c r="H1402" i="2"/>
  <c r="G1402" i="2"/>
  <c r="F1402" i="2"/>
  <c r="A1402" i="2"/>
  <c r="H1401" i="2"/>
  <c r="G1401" i="2"/>
  <c r="F1401" i="2"/>
  <c r="A1401" i="2"/>
  <c r="H1400" i="2"/>
  <c r="G1400" i="2"/>
  <c r="F1400" i="2"/>
  <c r="A1400" i="2"/>
  <c r="H1399" i="2"/>
  <c r="G1399" i="2"/>
  <c r="F1399" i="2"/>
  <c r="A1399" i="2"/>
  <c r="I1398" i="2"/>
  <c r="H1398" i="2"/>
  <c r="G1398" i="2"/>
  <c r="F1398" i="2"/>
  <c r="A1398" i="2"/>
  <c r="I1397" i="2"/>
  <c r="H1397" i="2"/>
  <c r="G1397" i="2"/>
  <c r="F1397" i="2"/>
  <c r="A1397" i="2"/>
  <c r="I1396" i="2"/>
  <c r="H1396" i="2"/>
  <c r="G1396" i="2"/>
  <c r="F1396" i="2"/>
  <c r="A1396" i="2"/>
  <c r="I1395" i="2"/>
  <c r="H1395" i="2"/>
  <c r="G1395" i="2"/>
  <c r="F1395" i="2"/>
  <c r="A1395" i="2"/>
  <c r="I1394" i="2"/>
  <c r="H1394" i="2"/>
  <c r="G1394" i="2"/>
  <c r="F1394" i="2"/>
  <c r="A1394" i="2"/>
  <c r="H1393" i="2"/>
  <c r="G1393" i="2"/>
  <c r="F1393" i="2"/>
  <c r="A1393" i="2"/>
  <c r="H1392" i="2"/>
  <c r="G1392" i="2"/>
  <c r="F1392" i="2"/>
  <c r="A1392" i="2"/>
  <c r="H1391" i="2"/>
  <c r="G1391" i="2"/>
  <c r="F1391" i="2"/>
  <c r="A1391" i="2"/>
  <c r="H1390" i="2"/>
  <c r="G1390" i="2"/>
  <c r="F1390" i="2"/>
  <c r="A1390" i="2"/>
  <c r="H1389" i="2"/>
  <c r="G1389" i="2"/>
  <c r="F1389" i="2"/>
  <c r="A1389" i="2"/>
  <c r="H1388" i="2"/>
  <c r="G1388" i="2"/>
  <c r="F1388" i="2"/>
  <c r="A1388" i="2"/>
  <c r="G1387" i="2"/>
  <c r="F1387" i="2"/>
  <c r="A1387" i="2"/>
  <c r="G1386" i="2"/>
  <c r="F1386" i="2"/>
  <c r="A1386" i="2"/>
  <c r="G1385" i="2"/>
  <c r="F1385" i="2"/>
  <c r="A1385" i="2"/>
  <c r="I1384" i="2"/>
  <c r="G1384" i="2"/>
  <c r="F1384" i="2"/>
  <c r="A1384" i="2"/>
  <c r="I1383" i="2"/>
  <c r="G1383" i="2"/>
  <c r="F1383" i="2"/>
  <c r="A1383" i="2"/>
  <c r="G1382" i="2"/>
  <c r="F1382" i="2"/>
  <c r="A1382" i="2"/>
  <c r="G1381" i="2"/>
  <c r="F1381" i="2"/>
  <c r="A1381" i="2"/>
  <c r="G1380" i="2"/>
  <c r="F1380" i="2"/>
  <c r="A1380" i="2"/>
  <c r="G1379" i="2"/>
  <c r="F1379" i="2"/>
  <c r="A1379" i="2"/>
  <c r="G1378" i="2"/>
  <c r="F1378" i="2"/>
  <c r="A1378" i="2"/>
  <c r="G1377" i="2"/>
  <c r="F1377" i="2"/>
  <c r="A1377" i="2"/>
  <c r="I1376" i="2"/>
  <c r="G1376" i="2"/>
  <c r="F1376" i="2"/>
  <c r="A1376" i="2"/>
  <c r="I1375" i="2"/>
  <c r="G1375" i="2"/>
  <c r="F1375" i="2"/>
  <c r="A1375" i="2"/>
  <c r="I1374" i="2"/>
  <c r="G1374" i="2"/>
  <c r="F1374" i="2"/>
  <c r="A1374" i="2"/>
  <c r="I1373" i="2"/>
  <c r="G1373" i="2"/>
  <c r="F1373" i="2"/>
  <c r="A1373" i="2"/>
  <c r="I1372" i="2"/>
  <c r="G1372" i="2"/>
  <c r="F1372" i="2"/>
  <c r="A1372" i="2"/>
  <c r="G1371" i="2"/>
  <c r="F1371" i="2"/>
  <c r="A1371" i="2"/>
  <c r="G1370" i="2"/>
  <c r="F1370" i="2"/>
  <c r="A1370" i="2"/>
  <c r="G1369" i="2"/>
  <c r="F1369" i="2"/>
  <c r="A1369" i="2"/>
  <c r="G1368" i="2"/>
  <c r="F1368" i="2"/>
  <c r="A1368" i="2"/>
  <c r="G1367" i="2"/>
  <c r="F1367" i="2"/>
  <c r="A1367" i="2"/>
  <c r="G1366" i="2"/>
  <c r="F1366" i="2"/>
  <c r="A1366" i="2"/>
  <c r="I1365" i="2"/>
  <c r="G1365" i="2"/>
  <c r="F1365" i="2"/>
  <c r="A1365" i="2"/>
  <c r="I1364" i="2"/>
  <c r="G1364" i="2"/>
  <c r="F1364" i="2"/>
  <c r="A1364" i="2"/>
  <c r="I1363" i="2"/>
  <c r="G1363" i="2"/>
  <c r="F1363" i="2"/>
  <c r="A1363" i="2"/>
  <c r="I1362" i="2"/>
  <c r="G1362" i="2"/>
  <c r="F1362" i="2"/>
  <c r="A1362" i="2"/>
  <c r="I1361" i="2"/>
  <c r="G1361" i="2"/>
  <c r="F1361" i="2"/>
  <c r="A1361" i="2"/>
  <c r="G1360" i="2"/>
  <c r="F1360" i="2"/>
  <c r="A1360" i="2"/>
  <c r="G1359" i="2"/>
  <c r="F1359" i="2"/>
  <c r="A1359" i="2"/>
  <c r="G1358" i="2"/>
  <c r="F1358" i="2"/>
  <c r="A1358" i="2"/>
  <c r="G1357" i="2"/>
  <c r="F1357" i="2"/>
  <c r="A1357" i="2"/>
  <c r="G1356" i="2"/>
  <c r="F1356" i="2"/>
  <c r="A1356" i="2"/>
  <c r="G1355" i="2"/>
  <c r="F1355" i="2"/>
  <c r="A1355" i="2"/>
  <c r="I1354" i="2"/>
  <c r="G1354" i="2"/>
  <c r="F1354" i="2"/>
  <c r="A1354" i="2"/>
  <c r="I1353" i="2"/>
  <c r="G1353" i="2"/>
  <c r="F1353" i="2"/>
  <c r="A1353" i="2"/>
  <c r="I1352" i="2"/>
  <c r="G1352" i="2"/>
  <c r="F1352" i="2"/>
  <c r="A1352" i="2"/>
  <c r="I1351" i="2"/>
  <c r="G1351" i="2"/>
  <c r="F1351" i="2"/>
  <c r="A1351" i="2"/>
  <c r="I1350" i="2"/>
  <c r="G1350" i="2"/>
  <c r="F1350" i="2"/>
  <c r="A1350" i="2"/>
  <c r="H1349" i="2"/>
  <c r="G1349" i="2"/>
  <c r="F1349" i="2"/>
  <c r="A1349" i="2"/>
  <c r="H1348" i="2"/>
  <c r="G1348" i="2"/>
  <c r="F1348" i="2"/>
  <c r="A1348" i="2"/>
  <c r="H1347" i="2"/>
  <c r="G1347" i="2"/>
  <c r="F1347" i="2"/>
  <c r="A1347" i="2"/>
  <c r="H1346" i="2"/>
  <c r="G1346" i="2"/>
  <c r="F1346" i="2"/>
  <c r="A1346" i="2"/>
  <c r="H1345" i="2"/>
  <c r="G1345" i="2"/>
  <c r="F1345" i="2"/>
  <c r="A1345" i="2"/>
  <c r="H1344" i="2"/>
  <c r="G1344" i="2"/>
  <c r="F1344" i="2"/>
  <c r="A1344" i="2"/>
  <c r="I1343" i="2"/>
  <c r="H1343" i="2"/>
  <c r="G1343" i="2"/>
  <c r="F1343" i="2"/>
  <c r="A1343" i="2"/>
  <c r="I1342" i="2"/>
  <c r="H1342" i="2"/>
  <c r="G1342" i="2"/>
  <c r="F1342" i="2"/>
  <c r="A1342" i="2"/>
  <c r="I1341" i="2"/>
  <c r="H1341" i="2"/>
  <c r="G1341" i="2"/>
  <c r="F1341" i="2"/>
  <c r="A1341" i="2"/>
  <c r="I1340" i="2"/>
  <c r="H1340" i="2"/>
  <c r="G1340" i="2"/>
  <c r="F1340" i="2"/>
  <c r="A1340" i="2"/>
  <c r="I1339" i="2"/>
  <c r="H1339" i="2"/>
  <c r="G1339" i="2"/>
  <c r="F1339" i="2"/>
  <c r="A1339" i="2"/>
  <c r="H1338" i="2"/>
  <c r="G1338" i="2"/>
  <c r="F1338" i="2"/>
  <c r="A1338" i="2"/>
  <c r="H1337" i="2"/>
  <c r="G1337" i="2"/>
  <c r="F1337" i="2"/>
  <c r="A1337" i="2"/>
  <c r="H1336" i="2"/>
  <c r="G1336" i="2"/>
  <c r="F1336" i="2"/>
  <c r="A1336" i="2"/>
  <c r="H1335" i="2"/>
  <c r="G1335" i="2"/>
  <c r="F1335" i="2"/>
  <c r="A1335" i="2"/>
  <c r="H1334" i="2"/>
  <c r="G1334" i="2"/>
  <c r="F1334" i="2"/>
  <c r="A1334" i="2"/>
  <c r="H1333" i="2"/>
  <c r="G1333" i="2"/>
  <c r="F1333" i="2"/>
  <c r="A1333" i="2"/>
  <c r="I1332" i="2"/>
  <c r="G1332" i="2"/>
  <c r="F1332" i="2"/>
  <c r="A1332" i="2"/>
  <c r="I1331" i="2"/>
  <c r="G1331" i="2"/>
  <c r="F1331" i="2"/>
  <c r="A1331" i="2"/>
  <c r="I1330" i="2"/>
  <c r="G1330" i="2"/>
  <c r="F1330" i="2"/>
  <c r="A1330" i="2"/>
  <c r="I1329" i="2"/>
  <c r="G1329" i="2"/>
  <c r="F1329" i="2"/>
  <c r="A1329" i="2"/>
  <c r="I1328" i="2"/>
  <c r="G1328" i="2"/>
  <c r="F1328" i="2"/>
  <c r="A1328" i="2"/>
  <c r="G1327" i="2"/>
  <c r="F1327" i="2"/>
  <c r="A1327" i="2"/>
  <c r="G1326" i="2"/>
  <c r="F1326" i="2"/>
  <c r="A1326" i="2"/>
  <c r="G1325" i="2"/>
  <c r="F1325" i="2"/>
  <c r="A1325" i="2"/>
  <c r="G1324" i="2"/>
  <c r="F1324" i="2"/>
  <c r="A1324" i="2"/>
  <c r="G1323" i="2"/>
  <c r="F1323" i="2"/>
  <c r="A1323" i="2"/>
  <c r="G1322" i="2"/>
  <c r="F1322" i="2"/>
  <c r="A1322" i="2"/>
  <c r="I1321" i="2"/>
  <c r="G1321" i="2"/>
  <c r="F1321" i="2"/>
  <c r="A1321" i="2"/>
  <c r="I1320" i="2"/>
  <c r="G1320" i="2"/>
  <c r="F1320" i="2"/>
  <c r="A1320" i="2"/>
  <c r="I1319" i="2"/>
  <c r="G1319" i="2"/>
  <c r="F1319" i="2"/>
  <c r="A1319" i="2"/>
  <c r="I1318" i="2"/>
  <c r="G1318" i="2"/>
  <c r="F1318" i="2"/>
  <c r="A1318" i="2"/>
  <c r="I1317" i="2"/>
  <c r="G1317" i="2"/>
  <c r="F1317" i="2"/>
  <c r="A1317" i="2"/>
  <c r="G1316" i="2"/>
  <c r="F1316" i="2"/>
  <c r="A1316" i="2"/>
  <c r="G1315" i="2"/>
  <c r="F1315" i="2"/>
  <c r="A1315" i="2"/>
  <c r="G1314" i="2"/>
  <c r="F1314" i="2"/>
  <c r="A1314" i="2"/>
  <c r="G1313" i="2"/>
  <c r="F1313" i="2"/>
  <c r="A1313" i="2"/>
  <c r="G1312" i="2"/>
  <c r="F1312" i="2"/>
  <c r="A1312" i="2"/>
  <c r="G1311" i="2"/>
  <c r="F1311" i="2"/>
  <c r="A1311" i="2"/>
  <c r="I1310" i="2"/>
  <c r="H1310" i="2"/>
  <c r="G1310" i="2"/>
  <c r="F1310" i="2"/>
  <c r="A1310" i="2"/>
  <c r="I1309" i="2"/>
  <c r="H1309" i="2"/>
  <c r="G1309" i="2"/>
  <c r="F1309" i="2"/>
  <c r="A1309" i="2"/>
  <c r="I1308" i="2"/>
  <c r="H1308" i="2"/>
  <c r="G1308" i="2"/>
  <c r="F1308" i="2"/>
  <c r="A1308" i="2"/>
  <c r="I1307" i="2"/>
  <c r="H1307" i="2"/>
  <c r="G1307" i="2"/>
  <c r="F1307" i="2"/>
  <c r="A1307" i="2"/>
  <c r="I1306" i="2"/>
  <c r="H1306" i="2"/>
  <c r="G1306" i="2"/>
  <c r="F1306" i="2"/>
  <c r="A1306" i="2"/>
  <c r="H1305" i="2"/>
  <c r="G1305" i="2"/>
  <c r="F1305" i="2"/>
  <c r="A1305" i="2"/>
  <c r="H1304" i="2"/>
  <c r="G1304" i="2"/>
  <c r="F1304" i="2"/>
  <c r="A1304" i="2"/>
  <c r="H1303" i="2"/>
  <c r="G1303" i="2"/>
  <c r="F1303" i="2"/>
  <c r="A1303" i="2"/>
  <c r="H1302" i="2"/>
  <c r="G1302" i="2"/>
  <c r="F1302" i="2"/>
  <c r="A1302" i="2"/>
  <c r="H1301" i="2"/>
  <c r="G1301" i="2"/>
  <c r="F1301" i="2"/>
  <c r="A1301" i="2"/>
  <c r="H1300" i="2"/>
  <c r="G1300" i="2"/>
  <c r="F1300" i="2"/>
  <c r="A1300" i="2"/>
  <c r="I1299" i="2"/>
  <c r="H1299" i="2"/>
  <c r="G1299" i="2"/>
  <c r="F1299" i="2"/>
  <c r="A1299" i="2"/>
  <c r="I1298" i="2"/>
  <c r="H1298" i="2"/>
  <c r="G1298" i="2"/>
  <c r="F1298" i="2"/>
  <c r="A1298" i="2"/>
  <c r="I1297" i="2"/>
  <c r="H1297" i="2"/>
  <c r="G1297" i="2"/>
  <c r="F1297" i="2"/>
  <c r="A1297" i="2"/>
  <c r="I1296" i="2"/>
  <c r="H1296" i="2"/>
  <c r="G1296" i="2"/>
  <c r="F1296" i="2"/>
  <c r="A1296" i="2"/>
  <c r="I1295" i="2"/>
  <c r="H1295" i="2"/>
  <c r="G1295" i="2"/>
  <c r="F1295" i="2"/>
  <c r="A1295" i="2"/>
  <c r="H1294" i="2"/>
  <c r="G1294" i="2"/>
  <c r="F1294" i="2"/>
  <c r="A1294" i="2"/>
  <c r="H1293" i="2"/>
  <c r="G1293" i="2"/>
  <c r="F1293" i="2"/>
  <c r="A1293" i="2"/>
  <c r="H1292" i="2"/>
  <c r="G1292" i="2"/>
  <c r="F1292" i="2"/>
  <c r="A1292" i="2"/>
  <c r="H1291" i="2"/>
  <c r="G1291" i="2"/>
  <c r="F1291" i="2"/>
  <c r="A1291" i="2"/>
  <c r="H1290" i="2"/>
  <c r="G1290" i="2"/>
  <c r="F1290" i="2"/>
  <c r="A1290" i="2"/>
  <c r="H1289" i="2"/>
  <c r="G1289" i="2"/>
  <c r="F1289" i="2"/>
  <c r="A1289" i="2"/>
  <c r="G1288" i="2"/>
  <c r="F1288" i="2"/>
  <c r="A1288" i="2"/>
  <c r="G1287" i="2"/>
  <c r="F1287" i="2"/>
  <c r="A1287" i="2"/>
  <c r="G1286" i="2"/>
  <c r="F1286" i="2"/>
  <c r="A1286" i="2"/>
  <c r="I1285" i="2"/>
  <c r="G1285" i="2"/>
  <c r="F1285" i="2"/>
  <c r="A1285" i="2"/>
  <c r="G1284" i="2"/>
  <c r="F1284" i="2"/>
  <c r="A1284" i="2"/>
  <c r="G1283" i="2"/>
  <c r="F1283" i="2"/>
  <c r="A1283" i="2"/>
  <c r="G1282" i="2"/>
  <c r="F1282" i="2"/>
  <c r="A1282" i="2"/>
  <c r="G1281" i="2"/>
  <c r="F1281" i="2"/>
  <c r="A1281" i="2"/>
  <c r="G1280" i="2"/>
  <c r="F1280" i="2"/>
  <c r="A1280" i="2"/>
  <c r="G1279" i="2"/>
  <c r="F1279" i="2"/>
  <c r="A1279" i="2"/>
  <c r="G1278" i="2"/>
  <c r="F1278" i="2"/>
  <c r="A1278" i="2"/>
  <c r="I1277" i="2"/>
  <c r="G1277" i="2"/>
  <c r="F1277" i="2"/>
  <c r="A1277" i="2"/>
  <c r="I1276" i="2"/>
  <c r="G1276" i="2"/>
  <c r="F1276" i="2"/>
  <c r="A1276" i="2"/>
  <c r="I1275" i="2"/>
  <c r="G1275" i="2"/>
  <c r="F1275" i="2"/>
  <c r="A1275" i="2"/>
  <c r="I1274" i="2"/>
  <c r="G1274" i="2"/>
  <c r="F1274" i="2"/>
  <c r="A1274" i="2"/>
  <c r="I1273" i="2"/>
  <c r="G1273" i="2"/>
  <c r="F1273" i="2"/>
  <c r="A1273" i="2"/>
  <c r="G1272" i="2"/>
  <c r="F1272" i="2"/>
  <c r="A1272" i="2"/>
  <c r="G1271" i="2"/>
  <c r="F1271" i="2"/>
  <c r="A1271" i="2"/>
  <c r="G1270" i="2"/>
  <c r="F1270" i="2"/>
  <c r="A1270" i="2"/>
  <c r="G1269" i="2"/>
  <c r="F1269" i="2"/>
  <c r="A1269" i="2"/>
  <c r="G1268" i="2"/>
  <c r="F1268" i="2"/>
  <c r="A1268" i="2"/>
  <c r="G1267" i="2"/>
  <c r="F1267" i="2"/>
  <c r="A1267" i="2"/>
  <c r="I1266" i="2"/>
  <c r="G1266" i="2"/>
  <c r="F1266" i="2"/>
  <c r="A1266" i="2"/>
  <c r="I1265" i="2"/>
  <c r="G1265" i="2"/>
  <c r="F1265" i="2"/>
  <c r="A1265" i="2"/>
  <c r="I1264" i="2"/>
  <c r="G1264" i="2"/>
  <c r="F1264" i="2"/>
  <c r="A1264" i="2"/>
  <c r="I1263" i="2"/>
  <c r="G1263" i="2"/>
  <c r="F1263" i="2"/>
  <c r="A1263" i="2"/>
  <c r="I1262" i="2"/>
  <c r="G1262" i="2"/>
  <c r="F1262" i="2"/>
  <c r="A1262" i="2"/>
  <c r="G1261" i="2"/>
  <c r="F1261" i="2"/>
  <c r="A1261" i="2"/>
  <c r="G1260" i="2"/>
  <c r="F1260" i="2"/>
  <c r="A1260" i="2"/>
  <c r="G1259" i="2"/>
  <c r="F1259" i="2"/>
  <c r="A1259" i="2"/>
  <c r="G1258" i="2"/>
  <c r="F1258" i="2"/>
  <c r="A1258" i="2"/>
  <c r="G1257" i="2"/>
  <c r="F1257" i="2"/>
  <c r="A1257" i="2"/>
  <c r="G1256" i="2"/>
  <c r="F1256" i="2"/>
  <c r="A1256" i="2"/>
  <c r="I1255" i="2"/>
  <c r="G1255" i="2"/>
  <c r="F1255" i="2"/>
  <c r="A1255" i="2"/>
  <c r="I1254" i="2"/>
  <c r="G1254" i="2"/>
  <c r="F1254" i="2"/>
  <c r="A1254" i="2"/>
  <c r="I1253" i="2"/>
  <c r="G1253" i="2"/>
  <c r="F1253" i="2"/>
  <c r="A1253" i="2"/>
  <c r="I1252" i="2"/>
  <c r="G1252" i="2"/>
  <c r="F1252" i="2"/>
  <c r="A1252" i="2"/>
  <c r="I1251" i="2"/>
  <c r="G1251" i="2"/>
  <c r="F1251" i="2"/>
  <c r="A1251" i="2"/>
  <c r="H1250" i="2"/>
  <c r="G1250" i="2"/>
  <c r="F1250" i="2"/>
  <c r="A1250" i="2"/>
  <c r="H1249" i="2"/>
  <c r="G1249" i="2"/>
  <c r="F1249" i="2"/>
  <c r="A1249" i="2"/>
  <c r="H1248" i="2"/>
  <c r="G1248" i="2"/>
  <c r="F1248" i="2"/>
  <c r="A1248" i="2"/>
  <c r="H1247" i="2"/>
  <c r="G1247" i="2"/>
  <c r="F1247" i="2"/>
  <c r="A1247" i="2"/>
  <c r="H1246" i="2"/>
  <c r="G1246" i="2"/>
  <c r="F1246" i="2"/>
  <c r="A1246" i="2"/>
  <c r="H1245" i="2"/>
  <c r="G1245" i="2"/>
  <c r="F1245" i="2"/>
  <c r="A1245" i="2"/>
  <c r="I1244" i="2"/>
  <c r="H1244" i="2"/>
  <c r="G1244" i="2"/>
  <c r="F1244" i="2"/>
  <c r="A1244" i="2"/>
  <c r="I1243" i="2"/>
  <c r="H1243" i="2"/>
  <c r="G1243" i="2"/>
  <c r="F1243" i="2"/>
  <c r="A1243" i="2"/>
  <c r="I1242" i="2"/>
  <c r="H1242" i="2"/>
  <c r="G1242" i="2"/>
  <c r="F1242" i="2"/>
  <c r="A1242" i="2"/>
  <c r="I1241" i="2"/>
  <c r="H1241" i="2"/>
  <c r="G1241" i="2"/>
  <c r="F1241" i="2"/>
  <c r="A1241" i="2"/>
  <c r="I1240" i="2"/>
  <c r="H1240" i="2"/>
  <c r="G1240" i="2"/>
  <c r="F1240" i="2"/>
  <c r="A1240" i="2"/>
  <c r="H1239" i="2"/>
  <c r="G1239" i="2"/>
  <c r="F1239" i="2"/>
  <c r="A1239" i="2"/>
  <c r="H1238" i="2"/>
  <c r="G1238" i="2"/>
  <c r="F1238" i="2"/>
  <c r="A1238" i="2"/>
  <c r="H1237" i="2"/>
  <c r="G1237" i="2"/>
  <c r="F1237" i="2"/>
  <c r="A1237" i="2"/>
  <c r="H1236" i="2"/>
  <c r="G1236" i="2"/>
  <c r="F1236" i="2"/>
  <c r="A1236" i="2"/>
  <c r="H1235" i="2"/>
  <c r="G1235" i="2"/>
  <c r="F1235" i="2"/>
  <c r="A1235" i="2"/>
  <c r="H1234" i="2"/>
  <c r="G1234" i="2"/>
  <c r="F1234" i="2"/>
  <c r="A1234" i="2"/>
  <c r="I1233" i="2"/>
  <c r="G1233" i="2"/>
  <c r="F1233" i="2"/>
  <c r="A1233" i="2"/>
  <c r="I1232" i="2"/>
  <c r="G1232" i="2"/>
  <c r="F1232" i="2"/>
  <c r="A1232" i="2"/>
  <c r="I1231" i="2"/>
  <c r="G1231" i="2"/>
  <c r="F1231" i="2"/>
  <c r="A1231" i="2"/>
  <c r="I1230" i="2"/>
  <c r="G1230" i="2"/>
  <c r="F1230" i="2"/>
  <c r="A1230" i="2"/>
  <c r="I1229" i="2"/>
  <c r="G1229" i="2"/>
  <c r="F1229" i="2"/>
  <c r="A1229" i="2"/>
  <c r="G1228" i="2"/>
  <c r="F1228" i="2"/>
  <c r="A1228" i="2"/>
  <c r="G1227" i="2"/>
  <c r="F1227" i="2"/>
  <c r="A1227" i="2"/>
  <c r="G1226" i="2"/>
  <c r="F1226" i="2"/>
  <c r="A1226" i="2"/>
  <c r="G1225" i="2"/>
  <c r="F1225" i="2"/>
  <c r="A1225" i="2"/>
  <c r="G1224" i="2"/>
  <c r="F1224" i="2"/>
  <c r="A1224" i="2"/>
  <c r="G1223" i="2"/>
  <c r="F1223" i="2"/>
  <c r="A1223" i="2"/>
  <c r="I1222" i="2"/>
  <c r="G1222" i="2"/>
  <c r="F1222" i="2"/>
  <c r="A1222" i="2"/>
  <c r="I1221" i="2"/>
  <c r="G1221" i="2"/>
  <c r="F1221" i="2"/>
  <c r="A1221" i="2"/>
  <c r="I1220" i="2"/>
  <c r="G1220" i="2"/>
  <c r="F1220" i="2"/>
  <c r="A1220" i="2"/>
  <c r="I1219" i="2"/>
  <c r="G1219" i="2"/>
  <c r="F1219" i="2"/>
  <c r="A1219" i="2"/>
  <c r="I1218" i="2"/>
  <c r="G1218" i="2"/>
  <c r="F1218" i="2"/>
  <c r="A1218" i="2"/>
  <c r="G1217" i="2"/>
  <c r="F1217" i="2"/>
  <c r="A1217" i="2"/>
  <c r="G1216" i="2"/>
  <c r="F1216" i="2"/>
  <c r="A1216" i="2"/>
  <c r="G1215" i="2"/>
  <c r="F1215" i="2"/>
  <c r="A1215" i="2"/>
  <c r="G1214" i="2"/>
  <c r="F1214" i="2"/>
  <c r="A1214" i="2"/>
  <c r="G1213" i="2"/>
  <c r="F1213" i="2"/>
  <c r="A1213" i="2"/>
  <c r="G1212" i="2"/>
  <c r="F1212" i="2"/>
  <c r="A1212" i="2"/>
  <c r="I1211" i="2"/>
  <c r="H1211" i="2"/>
  <c r="G1211" i="2"/>
  <c r="F1211" i="2"/>
  <c r="A1211" i="2"/>
  <c r="I1210" i="2"/>
  <c r="H1210" i="2"/>
  <c r="G1210" i="2"/>
  <c r="F1210" i="2"/>
  <c r="A1210" i="2"/>
  <c r="I1209" i="2"/>
  <c r="H1209" i="2"/>
  <c r="G1209" i="2"/>
  <c r="F1209" i="2"/>
  <c r="A1209" i="2"/>
  <c r="I1208" i="2"/>
  <c r="H1208" i="2"/>
  <c r="G1208" i="2"/>
  <c r="F1208" i="2"/>
  <c r="A1208" i="2"/>
  <c r="I1207" i="2"/>
  <c r="H1207" i="2"/>
  <c r="G1207" i="2"/>
  <c r="F1207" i="2"/>
  <c r="A1207" i="2"/>
  <c r="H1206" i="2"/>
  <c r="G1206" i="2"/>
  <c r="F1206" i="2"/>
  <c r="A1206" i="2"/>
  <c r="H1205" i="2"/>
  <c r="G1205" i="2"/>
  <c r="F1205" i="2"/>
  <c r="A1205" i="2"/>
  <c r="H1204" i="2"/>
  <c r="G1204" i="2"/>
  <c r="F1204" i="2"/>
  <c r="A1204" i="2"/>
  <c r="H1203" i="2"/>
  <c r="G1203" i="2"/>
  <c r="F1203" i="2"/>
  <c r="A1203" i="2"/>
  <c r="H1202" i="2"/>
  <c r="G1202" i="2"/>
  <c r="F1202" i="2"/>
  <c r="A1202" i="2"/>
  <c r="H1201" i="2"/>
  <c r="G1201" i="2"/>
  <c r="F1201" i="2"/>
  <c r="A1201" i="2"/>
  <c r="I1200" i="2"/>
  <c r="H1200" i="2"/>
  <c r="G1200" i="2"/>
  <c r="F1200" i="2"/>
  <c r="A1200" i="2"/>
  <c r="I1199" i="2"/>
  <c r="H1199" i="2"/>
  <c r="G1199" i="2"/>
  <c r="F1199" i="2"/>
  <c r="A1199" i="2"/>
  <c r="I1198" i="2"/>
  <c r="H1198" i="2"/>
  <c r="G1198" i="2"/>
  <c r="F1198" i="2"/>
  <c r="A1198" i="2"/>
  <c r="I1197" i="2"/>
  <c r="H1197" i="2"/>
  <c r="G1197" i="2"/>
  <c r="F1197" i="2"/>
  <c r="A1197" i="2"/>
  <c r="I1196" i="2"/>
  <c r="H1196" i="2"/>
  <c r="G1196" i="2"/>
  <c r="F1196" i="2"/>
  <c r="A1196" i="2"/>
  <c r="H1195" i="2"/>
  <c r="G1195" i="2"/>
  <c r="F1195" i="2"/>
  <c r="A1195" i="2"/>
  <c r="H1194" i="2"/>
  <c r="G1194" i="2"/>
  <c r="F1194" i="2"/>
  <c r="A1194" i="2"/>
  <c r="H1193" i="2"/>
  <c r="G1193" i="2"/>
  <c r="F1193" i="2"/>
  <c r="A1193" i="2"/>
  <c r="H1192" i="2"/>
  <c r="G1192" i="2"/>
  <c r="F1192" i="2"/>
  <c r="A1192" i="2"/>
  <c r="H1191" i="2"/>
  <c r="G1191" i="2"/>
  <c r="F1191" i="2"/>
  <c r="A1191" i="2"/>
  <c r="H1190" i="2"/>
  <c r="G1190" i="2"/>
  <c r="F1190" i="2"/>
  <c r="A1190" i="2"/>
  <c r="I1189" i="2"/>
  <c r="G1189" i="2"/>
  <c r="F1189" i="2"/>
  <c r="A1189" i="2"/>
  <c r="I1188" i="2"/>
  <c r="G1188" i="2"/>
  <c r="F1188" i="2"/>
  <c r="A1188" i="2"/>
  <c r="I1187" i="2"/>
  <c r="G1187" i="2"/>
  <c r="F1187" i="2"/>
  <c r="A1187" i="2"/>
  <c r="I1186" i="2"/>
  <c r="G1186" i="2"/>
  <c r="F1186" i="2"/>
  <c r="A1186" i="2"/>
  <c r="I1185" i="2"/>
  <c r="G1185" i="2"/>
  <c r="F1185" i="2"/>
  <c r="A1185" i="2"/>
  <c r="G1184" i="2"/>
  <c r="F1184" i="2"/>
  <c r="A1184" i="2"/>
  <c r="G1183" i="2"/>
  <c r="F1183" i="2"/>
  <c r="A1183" i="2"/>
  <c r="G1182" i="2"/>
  <c r="F1182" i="2"/>
  <c r="A1182" i="2"/>
  <c r="G1181" i="2"/>
  <c r="F1181" i="2"/>
  <c r="A1181" i="2"/>
  <c r="G1180" i="2"/>
  <c r="F1180" i="2"/>
  <c r="A1180" i="2"/>
  <c r="G1179" i="2"/>
  <c r="F1179" i="2"/>
  <c r="A1179" i="2"/>
  <c r="I1178" i="2"/>
  <c r="G1178" i="2"/>
  <c r="F1178" i="2"/>
  <c r="A1178" i="2"/>
  <c r="I1177" i="2"/>
  <c r="G1177" i="2"/>
  <c r="F1177" i="2"/>
  <c r="A1177" i="2"/>
  <c r="I1176" i="2"/>
  <c r="G1176" i="2"/>
  <c r="F1176" i="2"/>
  <c r="A1176" i="2"/>
  <c r="I1175" i="2"/>
  <c r="G1175" i="2"/>
  <c r="F1175" i="2"/>
  <c r="A1175" i="2"/>
  <c r="I1174" i="2"/>
  <c r="G1174" i="2"/>
  <c r="F1174" i="2"/>
  <c r="A1174" i="2"/>
  <c r="G1173" i="2"/>
  <c r="F1173" i="2"/>
  <c r="A1173" i="2"/>
  <c r="G1172" i="2"/>
  <c r="F1172" i="2"/>
  <c r="A1172" i="2"/>
  <c r="G1171" i="2"/>
  <c r="F1171" i="2"/>
  <c r="A1171" i="2"/>
  <c r="G1170" i="2"/>
  <c r="F1170" i="2"/>
  <c r="A1170" i="2"/>
  <c r="G1169" i="2"/>
  <c r="F1169" i="2"/>
  <c r="A1169" i="2"/>
  <c r="G1168" i="2"/>
  <c r="F1168" i="2"/>
  <c r="A1168" i="2"/>
  <c r="I1167" i="2"/>
  <c r="G1167" i="2"/>
  <c r="F1167" i="2"/>
  <c r="A1167" i="2"/>
  <c r="I1166" i="2"/>
  <c r="G1166" i="2"/>
  <c r="F1166" i="2"/>
  <c r="A1166" i="2"/>
  <c r="I1165" i="2"/>
  <c r="G1165" i="2"/>
  <c r="F1165" i="2"/>
  <c r="A1165" i="2"/>
  <c r="I1164" i="2"/>
  <c r="G1164" i="2"/>
  <c r="F1164" i="2"/>
  <c r="A1164" i="2"/>
  <c r="I1163" i="2"/>
  <c r="G1163" i="2"/>
  <c r="F1163" i="2"/>
  <c r="A1163" i="2"/>
  <c r="G1162" i="2"/>
  <c r="F1162" i="2"/>
  <c r="A1162" i="2"/>
  <c r="G1161" i="2"/>
  <c r="F1161" i="2"/>
  <c r="A1161" i="2"/>
  <c r="G1160" i="2"/>
  <c r="F1160" i="2"/>
  <c r="A1160" i="2"/>
  <c r="G1159" i="2"/>
  <c r="F1159" i="2"/>
  <c r="A1159" i="2"/>
  <c r="G1158" i="2"/>
  <c r="F1158" i="2"/>
  <c r="A1158" i="2"/>
  <c r="G1157" i="2"/>
  <c r="F1157" i="2"/>
  <c r="A1157" i="2"/>
  <c r="I1156" i="2"/>
  <c r="G1156" i="2"/>
  <c r="F1156" i="2"/>
  <c r="A1156" i="2"/>
  <c r="I1155" i="2"/>
  <c r="G1155" i="2"/>
  <c r="F1155" i="2"/>
  <c r="A1155" i="2"/>
  <c r="I1154" i="2"/>
  <c r="G1154" i="2"/>
  <c r="F1154" i="2"/>
  <c r="A1154" i="2"/>
  <c r="I1153" i="2"/>
  <c r="G1153" i="2"/>
  <c r="F1153" i="2"/>
  <c r="A1153" i="2"/>
  <c r="I1152" i="2"/>
  <c r="G1152" i="2"/>
  <c r="F1152" i="2"/>
  <c r="A1152" i="2"/>
  <c r="H1151" i="2"/>
  <c r="G1151" i="2"/>
  <c r="F1151" i="2"/>
  <c r="A1151" i="2"/>
  <c r="H1150" i="2"/>
  <c r="G1150" i="2"/>
  <c r="F1150" i="2"/>
  <c r="A1150" i="2"/>
  <c r="H1149" i="2"/>
  <c r="G1149" i="2"/>
  <c r="F1149" i="2"/>
  <c r="A1149" i="2"/>
  <c r="H1148" i="2"/>
  <c r="G1148" i="2"/>
  <c r="F1148" i="2"/>
  <c r="A1148" i="2"/>
  <c r="H1147" i="2"/>
  <c r="G1147" i="2"/>
  <c r="F1147" i="2"/>
  <c r="A1147" i="2"/>
  <c r="H1146" i="2"/>
  <c r="G1146" i="2"/>
  <c r="F1146" i="2"/>
  <c r="A1146" i="2"/>
  <c r="I1145" i="2"/>
  <c r="H1145" i="2"/>
  <c r="G1145" i="2"/>
  <c r="F1145" i="2"/>
  <c r="A1145" i="2"/>
  <c r="I1144" i="2"/>
  <c r="H1144" i="2"/>
  <c r="G1144" i="2"/>
  <c r="F1144" i="2"/>
  <c r="A1144" i="2"/>
  <c r="I1143" i="2"/>
  <c r="H1143" i="2"/>
  <c r="G1143" i="2"/>
  <c r="F1143" i="2"/>
  <c r="A1143" i="2"/>
  <c r="I1142" i="2"/>
  <c r="H1142" i="2"/>
  <c r="G1142" i="2"/>
  <c r="F1142" i="2"/>
  <c r="A1142" i="2"/>
  <c r="I1141" i="2"/>
  <c r="H1141" i="2"/>
  <c r="G1141" i="2"/>
  <c r="F1141" i="2"/>
  <c r="A1141" i="2"/>
  <c r="H1140" i="2"/>
  <c r="G1140" i="2"/>
  <c r="F1140" i="2"/>
  <c r="A1140" i="2"/>
  <c r="H1139" i="2"/>
  <c r="G1139" i="2"/>
  <c r="F1139" i="2"/>
  <c r="A1139" i="2"/>
  <c r="H1138" i="2"/>
  <c r="G1138" i="2"/>
  <c r="F1138" i="2"/>
  <c r="A1138" i="2"/>
  <c r="H1137" i="2"/>
  <c r="G1137" i="2"/>
  <c r="F1137" i="2"/>
  <c r="A1137" i="2"/>
  <c r="H1136" i="2"/>
  <c r="G1136" i="2"/>
  <c r="F1136" i="2"/>
  <c r="A1136" i="2"/>
  <c r="H1135" i="2"/>
  <c r="G1135" i="2"/>
  <c r="F1135" i="2"/>
  <c r="A1135" i="2"/>
  <c r="I1134" i="2"/>
  <c r="G1134" i="2"/>
  <c r="F1134" i="2"/>
  <c r="A1134" i="2"/>
  <c r="I1133" i="2"/>
  <c r="G1133" i="2"/>
  <c r="F1133" i="2"/>
  <c r="A1133" i="2"/>
  <c r="I1132" i="2"/>
  <c r="G1132" i="2"/>
  <c r="F1132" i="2"/>
  <c r="A1132" i="2"/>
  <c r="I1131" i="2"/>
  <c r="G1131" i="2"/>
  <c r="F1131" i="2"/>
  <c r="A1131" i="2"/>
  <c r="I1130" i="2"/>
  <c r="G1130" i="2"/>
  <c r="F1130" i="2"/>
  <c r="A1130" i="2"/>
  <c r="G1129" i="2"/>
  <c r="F1129" i="2"/>
  <c r="A1129" i="2"/>
  <c r="G1128" i="2"/>
  <c r="F1128" i="2"/>
  <c r="A1128" i="2"/>
  <c r="G1127" i="2"/>
  <c r="F1127" i="2"/>
  <c r="A1127" i="2"/>
  <c r="G1126" i="2"/>
  <c r="F1126" i="2"/>
  <c r="A1126" i="2"/>
  <c r="G1125" i="2"/>
  <c r="F1125" i="2"/>
  <c r="A1125" i="2"/>
  <c r="G1124" i="2"/>
  <c r="F1124" i="2"/>
  <c r="A1124" i="2"/>
  <c r="I1123" i="2"/>
  <c r="G1123" i="2"/>
  <c r="F1123" i="2"/>
  <c r="A1123" i="2"/>
  <c r="I1122" i="2"/>
  <c r="G1122" i="2"/>
  <c r="F1122" i="2"/>
  <c r="A1122" i="2"/>
  <c r="I1121" i="2"/>
  <c r="G1121" i="2"/>
  <c r="F1121" i="2"/>
  <c r="A1121" i="2"/>
  <c r="I1120" i="2"/>
  <c r="G1120" i="2"/>
  <c r="F1120" i="2"/>
  <c r="A1120" i="2"/>
  <c r="I1119" i="2"/>
  <c r="G1119" i="2"/>
  <c r="F1119" i="2"/>
  <c r="A1119" i="2"/>
  <c r="G1118" i="2"/>
  <c r="F1118" i="2"/>
  <c r="A1118" i="2"/>
  <c r="G1117" i="2"/>
  <c r="F1117" i="2"/>
  <c r="A1117" i="2"/>
  <c r="G1116" i="2"/>
  <c r="F1116" i="2"/>
  <c r="A1116" i="2"/>
  <c r="G1115" i="2"/>
  <c r="F1115" i="2"/>
  <c r="A1115" i="2"/>
  <c r="G1114" i="2"/>
  <c r="F1114" i="2"/>
  <c r="A1114" i="2"/>
  <c r="G1113" i="2"/>
  <c r="F1113" i="2"/>
  <c r="A1113" i="2"/>
  <c r="I1112" i="2"/>
  <c r="H1112" i="2"/>
  <c r="G1112" i="2"/>
  <c r="F1112" i="2"/>
  <c r="A1112" i="2"/>
  <c r="I1111" i="2"/>
  <c r="H1111" i="2"/>
  <c r="G1111" i="2"/>
  <c r="F1111" i="2"/>
  <c r="A1111" i="2"/>
  <c r="I1110" i="2"/>
  <c r="H1110" i="2"/>
  <c r="G1110" i="2"/>
  <c r="F1110" i="2"/>
  <c r="A1110" i="2"/>
  <c r="I1109" i="2"/>
  <c r="H1109" i="2"/>
  <c r="G1109" i="2"/>
  <c r="F1109" i="2"/>
  <c r="A1109" i="2"/>
  <c r="I1108" i="2"/>
  <c r="H1108" i="2"/>
  <c r="G1108" i="2"/>
  <c r="F1108" i="2"/>
  <c r="A1108" i="2"/>
  <c r="H1107" i="2"/>
  <c r="G1107" i="2"/>
  <c r="F1107" i="2"/>
  <c r="A1107" i="2"/>
  <c r="H1106" i="2"/>
  <c r="G1106" i="2"/>
  <c r="F1106" i="2"/>
  <c r="A1106" i="2"/>
  <c r="H1105" i="2"/>
  <c r="G1105" i="2"/>
  <c r="F1105" i="2"/>
  <c r="A1105" i="2"/>
  <c r="H1104" i="2"/>
  <c r="G1104" i="2"/>
  <c r="F1104" i="2"/>
  <c r="A1104" i="2"/>
  <c r="H1103" i="2"/>
  <c r="G1103" i="2"/>
  <c r="F1103" i="2"/>
  <c r="A1103" i="2"/>
  <c r="H1102" i="2"/>
  <c r="G1102" i="2"/>
  <c r="F1102" i="2"/>
  <c r="A1102" i="2"/>
  <c r="I1101" i="2"/>
  <c r="H1101" i="2"/>
  <c r="G1101" i="2"/>
  <c r="F1101" i="2"/>
  <c r="A1101" i="2"/>
  <c r="I1100" i="2"/>
  <c r="H1100" i="2"/>
  <c r="G1100" i="2"/>
  <c r="F1100" i="2"/>
  <c r="A1100" i="2"/>
  <c r="I1099" i="2"/>
  <c r="H1099" i="2"/>
  <c r="G1099" i="2"/>
  <c r="F1099" i="2"/>
  <c r="A1099" i="2"/>
  <c r="I1098" i="2"/>
  <c r="H1098" i="2"/>
  <c r="G1098" i="2"/>
  <c r="F1098" i="2"/>
  <c r="A1098" i="2"/>
  <c r="I1097" i="2"/>
  <c r="H1097" i="2"/>
  <c r="G1097" i="2"/>
  <c r="F1097" i="2"/>
  <c r="A1097" i="2"/>
  <c r="H1096" i="2"/>
  <c r="G1096" i="2"/>
  <c r="F1096" i="2"/>
  <c r="A1096" i="2"/>
  <c r="H1095" i="2"/>
  <c r="G1095" i="2"/>
  <c r="F1095" i="2"/>
  <c r="A1095" i="2"/>
  <c r="H1094" i="2"/>
  <c r="G1094" i="2"/>
  <c r="F1094" i="2"/>
  <c r="A1094" i="2"/>
  <c r="H1093" i="2"/>
  <c r="G1093" i="2"/>
  <c r="F1093" i="2"/>
  <c r="A1093" i="2"/>
  <c r="H1092" i="2"/>
  <c r="G1092" i="2"/>
  <c r="F1092" i="2"/>
  <c r="A1092" i="2"/>
  <c r="H1091" i="2"/>
  <c r="G1091" i="2"/>
  <c r="F1091" i="2"/>
  <c r="A1091" i="2"/>
  <c r="I1090" i="2"/>
  <c r="G1090" i="2"/>
  <c r="F1090" i="2"/>
  <c r="A1090" i="2"/>
  <c r="I1089" i="2"/>
  <c r="G1089" i="2"/>
  <c r="F1089" i="2"/>
  <c r="A1089" i="2"/>
  <c r="I1088" i="2"/>
  <c r="G1088" i="2"/>
  <c r="F1088" i="2"/>
  <c r="A1088" i="2"/>
  <c r="I1087" i="2"/>
  <c r="G1087" i="2"/>
  <c r="F1087" i="2"/>
  <c r="A1087" i="2"/>
  <c r="I1086" i="2"/>
  <c r="G1086" i="2"/>
  <c r="F1086" i="2"/>
  <c r="A1086" i="2"/>
  <c r="G1085" i="2"/>
  <c r="F1085" i="2"/>
  <c r="A1085" i="2"/>
  <c r="G1084" i="2"/>
  <c r="F1084" i="2"/>
  <c r="A1084" i="2"/>
  <c r="G1083" i="2"/>
  <c r="F1083" i="2"/>
  <c r="A1083" i="2"/>
  <c r="G1082" i="2"/>
  <c r="F1082" i="2"/>
  <c r="A1082" i="2"/>
  <c r="G1081" i="2"/>
  <c r="F1081" i="2"/>
  <c r="A1081" i="2"/>
  <c r="G1080" i="2"/>
  <c r="F1080" i="2"/>
  <c r="A1080" i="2"/>
  <c r="I1079" i="2"/>
  <c r="G1079" i="2"/>
  <c r="F1079" i="2"/>
  <c r="A1079" i="2"/>
  <c r="I1078" i="2"/>
  <c r="G1078" i="2"/>
  <c r="F1078" i="2"/>
  <c r="A1078" i="2"/>
  <c r="I1077" i="2"/>
  <c r="G1077" i="2"/>
  <c r="F1077" i="2"/>
  <c r="A1077" i="2"/>
  <c r="I1076" i="2"/>
  <c r="G1076" i="2"/>
  <c r="F1076" i="2"/>
  <c r="A1076" i="2"/>
  <c r="I1075" i="2"/>
  <c r="G1075" i="2"/>
  <c r="F1075" i="2"/>
  <c r="A1075" i="2"/>
  <c r="G1074" i="2"/>
  <c r="F1074" i="2"/>
  <c r="A1074" i="2"/>
  <c r="G1073" i="2"/>
  <c r="F1073" i="2"/>
  <c r="A1073" i="2"/>
  <c r="G1072" i="2"/>
  <c r="F1072" i="2"/>
  <c r="A1072" i="2"/>
  <c r="G1071" i="2"/>
  <c r="F1071" i="2"/>
  <c r="A1071" i="2"/>
  <c r="G1070" i="2"/>
  <c r="F1070" i="2"/>
  <c r="A1070" i="2"/>
  <c r="G1069" i="2"/>
  <c r="F1069" i="2"/>
  <c r="A1069" i="2"/>
  <c r="I1068" i="2"/>
  <c r="G1068" i="2"/>
  <c r="F1068" i="2"/>
  <c r="A1068" i="2"/>
  <c r="I1067" i="2"/>
  <c r="G1067" i="2"/>
  <c r="F1067" i="2"/>
  <c r="A1067" i="2"/>
  <c r="I1066" i="2"/>
  <c r="G1066" i="2"/>
  <c r="F1066" i="2"/>
  <c r="A1066" i="2"/>
  <c r="I1065" i="2"/>
  <c r="G1065" i="2"/>
  <c r="F1065" i="2"/>
  <c r="A1065" i="2"/>
  <c r="I1064" i="2"/>
  <c r="G1064" i="2"/>
  <c r="F1064" i="2"/>
  <c r="A1064" i="2"/>
  <c r="G1063" i="2"/>
  <c r="F1063" i="2"/>
  <c r="A1063" i="2"/>
  <c r="G1062" i="2"/>
  <c r="F1062" i="2"/>
  <c r="A1062" i="2"/>
  <c r="G1061" i="2"/>
  <c r="F1061" i="2"/>
  <c r="A1061" i="2"/>
  <c r="G1060" i="2"/>
  <c r="F1060" i="2"/>
  <c r="A1060" i="2"/>
  <c r="G1059" i="2"/>
  <c r="F1059" i="2"/>
  <c r="A1059" i="2"/>
  <c r="G1058" i="2"/>
  <c r="F1058" i="2"/>
  <c r="A1058" i="2"/>
  <c r="I1057" i="2"/>
  <c r="G1057" i="2"/>
  <c r="F1057" i="2"/>
  <c r="A1057" i="2"/>
  <c r="I1056" i="2"/>
  <c r="G1056" i="2"/>
  <c r="F1056" i="2"/>
  <c r="A1056" i="2"/>
  <c r="I1055" i="2"/>
  <c r="G1055" i="2"/>
  <c r="F1055" i="2"/>
  <c r="A1055" i="2"/>
  <c r="I1054" i="2"/>
  <c r="G1054" i="2"/>
  <c r="F1054" i="2"/>
  <c r="A1054" i="2"/>
  <c r="I1053" i="2"/>
  <c r="G1053" i="2"/>
  <c r="F1053" i="2"/>
  <c r="A1053" i="2"/>
  <c r="H1052" i="2"/>
  <c r="G1052" i="2"/>
  <c r="F1052" i="2"/>
  <c r="A1052" i="2"/>
  <c r="H1051" i="2"/>
  <c r="G1051" i="2"/>
  <c r="F1051" i="2"/>
  <c r="A1051" i="2"/>
  <c r="H1050" i="2"/>
  <c r="G1050" i="2"/>
  <c r="F1050" i="2"/>
  <c r="A1050" i="2"/>
  <c r="H1049" i="2"/>
  <c r="G1049" i="2"/>
  <c r="F1049" i="2"/>
  <c r="A1049" i="2"/>
  <c r="H1048" i="2"/>
  <c r="G1048" i="2"/>
  <c r="F1048" i="2"/>
  <c r="A1048" i="2"/>
  <c r="H1047" i="2"/>
  <c r="G1047" i="2"/>
  <c r="F1047" i="2"/>
  <c r="A1047" i="2"/>
  <c r="I1046" i="2"/>
  <c r="H1046" i="2"/>
  <c r="G1046" i="2"/>
  <c r="F1046" i="2"/>
  <c r="A1046" i="2"/>
  <c r="I1045" i="2"/>
  <c r="H1045" i="2"/>
  <c r="G1045" i="2"/>
  <c r="F1045" i="2"/>
  <c r="A1045" i="2"/>
  <c r="I1044" i="2"/>
  <c r="H1044" i="2"/>
  <c r="G1044" i="2"/>
  <c r="F1044" i="2"/>
  <c r="A1044" i="2"/>
  <c r="I1043" i="2"/>
  <c r="H1043" i="2"/>
  <c r="G1043" i="2"/>
  <c r="F1043" i="2"/>
  <c r="A1043" i="2"/>
  <c r="I1042" i="2"/>
  <c r="H1042" i="2"/>
  <c r="G1042" i="2"/>
  <c r="F1042" i="2"/>
  <c r="A1042" i="2"/>
  <c r="H1041" i="2"/>
  <c r="G1041" i="2"/>
  <c r="F1041" i="2"/>
  <c r="A1041" i="2"/>
  <c r="H1040" i="2"/>
  <c r="G1040" i="2"/>
  <c r="F1040" i="2"/>
  <c r="A1040" i="2"/>
  <c r="H1039" i="2"/>
  <c r="G1039" i="2"/>
  <c r="F1039" i="2"/>
  <c r="A1039" i="2"/>
  <c r="H1038" i="2"/>
  <c r="G1038" i="2"/>
  <c r="F1038" i="2"/>
  <c r="A1038" i="2"/>
  <c r="H1037" i="2"/>
  <c r="G1037" i="2"/>
  <c r="F1037" i="2"/>
  <c r="A1037" i="2"/>
  <c r="H1036" i="2"/>
  <c r="G1036" i="2"/>
  <c r="F1036" i="2"/>
  <c r="A1036" i="2"/>
  <c r="I1035" i="2"/>
  <c r="G1035" i="2"/>
  <c r="F1035" i="2"/>
  <c r="A1035" i="2"/>
  <c r="I1034" i="2"/>
  <c r="G1034" i="2"/>
  <c r="F1034" i="2"/>
  <c r="A1034" i="2"/>
  <c r="I1033" i="2"/>
  <c r="G1033" i="2"/>
  <c r="F1033" i="2"/>
  <c r="A1033" i="2"/>
  <c r="I1032" i="2"/>
  <c r="G1032" i="2"/>
  <c r="F1032" i="2"/>
  <c r="A1032" i="2"/>
  <c r="I1031" i="2"/>
  <c r="G1031" i="2"/>
  <c r="F1031" i="2"/>
  <c r="A1031" i="2"/>
  <c r="G1030" i="2"/>
  <c r="F1030" i="2"/>
  <c r="A1030" i="2"/>
  <c r="G1029" i="2"/>
  <c r="F1029" i="2"/>
  <c r="A1029" i="2"/>
  <c r="G1028" i="2"/>
  <c r="F1028" i="2"/>
  <c r="A1028" i="2"/>
  <c r="G1027" i="2"/>
  <c r="F1027" i="2"/>
  <c r="A1027" i="2"/>
  <c r="G1026" i="2"/>
  <c r="F1026" i="2"/>
  <c r="A1026" i="2"/>
  <c r="G1025" i="2"/>
  <c r="F1025" i="2"/>
  <c r="A1025" i="2"/>
  <c r="I1024" i="2"/>
  <c r="G1024" i="2"/>
  <c r="F1024" i="2"/>
  <c r="A1024" i="2"/>
  <c r="I1023" i="2"/>
  <c r="G1023" i="2"/>
  <c r="F1023" i="2"/>
  <c r="A1023" i="2"/>
  <c r="I1022" i="2"/>
  <c r="G1022" i="2"/>
  <c r="F1022" i="2"/>
  <c r="A1022" i="2"/>
  <c r="I1021" i="2"/>
  <c r="G1021" i="2"/>
  <c r="F1021" i="2"/>
  <c r="A1021" i="2"/>
  <c r="I1020" i="2"/>
  <c r="G1020" i="2"/>
  <c r="F1020" i="2"/>
  <c r="A1020" i="2"/>
  <c r="G1019" i="2"/>
  <c r="F1019" i="2"/>
  <c r="A1019" i="2"/>
  <c r="G1018" i="2"/>
  <c r="F1018" i="2"/>
  <c r="A1018" i="2"/>
  <c r="G1017" i="2"/>
  <c r="F1017" i="2"/>
  <c r="A1017" i="2"/>
  <c r="G1016" i="2"/>
  <c r="F1016" i="2"/>
  <c r="A1016" i="2"/>
  <c r="G1015" i="2"/>
  <c r="F1015" i="2"/>
  <c r="A1015" i="2"/>
  <c r="G1014" i="2"/>
  <c r="F1014" i="2"/>
  <c r="A1014" i="2"/>
  <c r="I1013" i="2"/>
  <c r="H1013" i="2"/>
  <c r="G1013" i="2"/>
  <c r="F1013" i="2"/>
  <c r="A1013" i="2"/>
  <c r="I1012" i="2"/>
  <c r="H1012" i="2"/>
  <c r="G1012" i="2"/>
  <c r="F1012" i="2"/>
  <c r="A1012" i="2"/>
  <c r="I1011" i="2"/>
  <c r="H1011" i="2"/>
  <c r="G1011" i="2"/>
  <c r="F1011" i="2"/>
  <c r="A1011" i="2"/>
  <c r="I1010" i="2"/>
  <c r="H1010" i="2"/>
  <c r="G1010" i="2"/>
  <c r="F1010" i="2"/>
  <c r="A1010" i="2"/>
  <c r="I1009" i="2"/>
  <c r="H1009" i="2"/>
  <c r="G1009" i="2"/>
  <c r="F1009" i="2"/>
  <c r="A1009" i="2"/>
  <c r="H1008" i="2"/>
  <c r="G1008" i="2"/>
  <c r="F1008" i="2"/>
  <c r="A1008" i="2"/>
  <c r="H1007" i="2"/>
  <c r="G1007" i="2"/>
  <c r="F1007" i="2"/>
  <c r="A1007" i="2"/>
  <c r="H1006" i="2"/>
  <c r="G1006" i="2"/>
  <c r="F1006" i="2"/>
  <c r="A1006" i="2"/>
  <c r="H1005" i="2"/>
  <c r="G1005" i="2"/>
  <c r="F1005" i="2"/>
  <c r="A1005" i="2"/>
  <c r="H1004" i="2"/>
  <c r="G1004" i="2"/>
  <c r="F1004" i="2"/>
  <c r="A1004" i="2"/>
  <c r="H1003" i="2"/>
  <c r="G1003" i="2"/>
  <c r="F1003" i="2"/>
  <c r="A1003" i="2"/>
  <c r="I1002" i="2"/>
  <c r="H1002" i="2"/>
  <c r="G1002" i="2"/>
  <c r="F1002" i="2"/>
  <c r="A1002" i="2"/>
  <c r="I1001" i="2"/>
  <c r="H1001" i="2"/>
  <c r="G1001" i="2"/>
  <c r="F1001" i="2"/>
  <c r="A1001" i="2"/>
  <c r="I1000" i="2"/>
  <c r="H1000" i="2"/>
  <c r="G1000" i="2"/>
  <c r="F1000" i="2"/>
  <c r="A1000" i="2"/>
  <c r="I999" i="2"/>
  <c r="H999" i="2"/>
  <c r="G999" i="2"/>
  <c r="F999" i="2"/>
  <c r="A999" i="2"/>
  <c r="I998" i="2"/>
  <c r="H998" i="2"/>
  <c r="G998" i="2"/>
  <c r="F998" i="2"/>
  <c r="A998" i="2"/>
  <c r="H997" i="2"/>
  <c r="G997" i="2"/>
  <c r="F997" i="2"/>
  <c r="A997" i="2"/>
  <c r="H996" i="2"/>
  <c r="G996" i="2"/>
  <c r="F996" i="2"/>
  <c r="A996" i="2"/>
  <c r="H995" i="2"/>
  <c r="G995" i="2"/>
  <c r="F995" i="2"/>
  <c r="A995" i="2"/>
  <c r="H994" i="2"/>
  <c r="G994" i="2"/>
  <c r="F994" i="2"/>
  <c r="A994" i="2"/>
  <c r="H993" i="2"/>
  <c r="G993" i="2"/>
  <c r="F993" i="2"/>
  <c r="A993" i="2"/>
  <c r="H992" i="2"/>
  <c r="G992" i="2"/>
  <c r="F992" i="2"/>
  <c r="A992" i="2"/>
  <c r="I991" i="2"/>
  <c r="G991" i="2"/>
  <c r="F991" i="2"/>
  <c r="A991" i="2"/>
  <c r="I990" i="2"/>
  <c r="G990" i="2"/>
  <c r="F990" i="2"/>
  <c r="A990" i="2"/>
  <c r="I989" i="2"/>
  <c r="G989" i="2"/>
  <c r="F989" i="2"/>
  <c r="A989" i="2"/>
  <c r="I988" i="2"/>
  <c r="G988" i="2"/>
  <c r="F988" i="2"/>
  <c r="A988" i="2"/>
  <c r="I987" i="2"/>
  <c r="G987" i="2"/>
  <c r="F987" i="2"/>
  <c r="A987" i="2"/>
  <c r="G986" i="2"/>
  <c r="F986" i="2"/>
  <c r="A986" i="2"/>
  <c r="G985" i="2"/>
  <c r="F985" i="2"/>
  <c r="A985" i="2"/>
  <c r="G984" i="2"/>
  <c r="F984" i="2"/>
  <c r="A984" i="2"/>
  <c r="G983" i="2"/>
  <c r="F983" i="2"/>
  <c r="A983" i="2"/>
  <c r="G982" i="2"/>
  <c r="F982" i="2"/>
  <c r="A982" i="2"/>
  <c r="G981" i="2"/>
  <c r="F981" i="2"/>
  <c r="A981" i="2"/>
  <c r="I980" i="2"/>
  <c r="G980" i="2"/>
  <c r="F980" i="2"/>
  <c r="A980" i="2"/>
  <c r="I979" i="2"/>
  <c r="G979" i="2"/>
  <c r="F979" i="2"/>
  <c r="A979" i="2"/>
  <c r="I978" i="2"/>
  <c r="G978" i="2"/>
  <c r="F978" i="2"/>
  <c r="A978" i="2"/>
  <c r="I977" i="2"/>
  <c r="G977" i="2"/>
  <c r="F977" i="2"/>
  <c r="A977" i="2"/>
  <c r="I976" i="2"/>
  <c r="G976" i="2"/>
  <c r="F976" i="2"/>
  <c r="A976" i="2"/>
  <c r="G975" i="2"/>
  <c r="F975" i="2"/>
  <c r="A975" i="2"/>
  <c r="G974" i="2"/>
  <c r="F974" i="2"/>
  <c r="A974" i="2"/>
  <c r="G973" i="2"/>
  <c r="F973" i="2"/>
  <c r="A973" i="2"/>
  <c r="G972" i="2"/>
  <c r="F972" i="2"/>
  <c r="A972" i="2"/>
  <c r="G971" i="2"/>
  <c r="F971" i="2"/>
  <c r="A971" i="2"/>
  <c r="G970" i="2"/>
  <c r="F970" i="2"/>
  <c r="A970" i="2"/>
  <c r="I969" i="2"/>
  <c r="G969" i="2"/>
  <c r="F969" i="2"/>
  <c r="A969" i="2"/>
  <c r="I968" i="2"/>
  <c r="G968" i="2"/>
  <c r="F968" i="2"/>
  <c r="A968" i="2"/>
  <c r="I967" i="2"/>
  <c r="G967" i="2"/>
  <c r="F967" i="2"/>
  <c r="A967" i="2"/>
  <c r="I966" i="2"/>
  <c r="G966" i="2"/>
  <c r="F966" i="2"/>
  <c r="A966" i="2"/>
  <c r="I965" i="2"/>
  <c r="G965" i="2"/>
  <c r="F965" i="2"/>
  <c r="A965" i="2"/>
  <c r="G964" i="2"/>
  <c r="F964" i="2"/>
  <c r="A964" i="2"/>
  <c r="G963" i="2"/>
  <c r="F963" i="2"/>
  <c r="A963" i="2"/>
  <c r="G962" i="2"/>
  <c r="F962" i="2"/>
  <c r="A962" i="2"/>
  <c r="G961" i="2"/>
  <c r="F961" i="2"/>
  <c r="A961" i="2"/>
  <c r="G960" i="2"/>
  <c r="F960" i="2"/>
  <c r="A960" i="2"/>
  <c r="G959" i="2"/>
  <c r="F959" i="2"/>
  <c r="A959" i="2"/>
  <c r="I958" i="2"/>
  <c r="G958" i="2"/>
  <c r="F958" i="2"/>
  <c r="A958" i="2"/>
  <c r="I957" i="2"/>
  <c r="G957" i="2"/>
  <c r="F957" i="2"/>
  <c r="A957" i="2"/>
  <c r="I956" i="2"/>
  <c r="G956" i="2"/>
  <c r="F956" i="2"/>
  <c r="A956" i="2"/>
  <c r="I955" i="2"/>
  <c r="G955" i="2"/>
  <c r="F955" i="2"/>
  <c r="A955" i="2"/>
  <c r="I954" i="2"/>
  <c r="G954" i="2"/>
  <c r="F954" i="2"/>
  <c r="A954" i="2"/>
  <c r="H953" i="2"/>
  <c r="G953" i="2"/>
  <c r="F953" i="2"/>
  <c r="A953" i="2"/>
  <c r="H952" i="2"/>
  <c r="G952" i="2"/>
  <c r="F952" i="2"/>
  <c r="A952" i="2"/>
  <c r="H951" i="2"/>
  <c r="G951" i="2"/>
  <c r="F951" i="2"/>
  <c r="A951" i="2"/>
  <c r="H950" i="2"/>
  <c r="G950" i="2"/>
  <c r="F950" i="2"/>
  <c r="A950" i="2"/>
  <c r="H949" i="2"/>
  <c r="G949" i="2"/>
  <c r="F949" i="2"/>
  <c r="A949" i="2"/>
  <c r="H948" i="2"/>
  <c r="G948" i="2"/>
  <c r="F948" i="2"/>
  <c r="A948" i="2"/>
  <c r="I947" i="2"/>
  <c r="H947" i="2"/>
  <c r="G947" i="2"/>
  <c r="F947" i="2"/>
  <c r="A947" i="2"/>
  <c r="I946" i="2"/>
  <c r="H946" i="2"/>
  <c r="G946" i="2"/>
  <c r="F946" i="2"/>
  <c r="A946" i="2"/>
  <c r="I945" i="2"/>
  <c r="H945" i="2"/>
  <c r="G945" i="2"/>
  <c r="F945" i="2"/>
  <c r="A945" i="2"/>
  <c r="I944" i="2"/>
  <c r="H944" i="2"/>
  <c r="G944" i="2"/>
  <c r="F944" i="2"/>
  <c r="A944" i="2"/>
  <c r="I943" i="2"/>
  <c r="H943" i="2"/>
  <c r="G943" i="2"/>
  <c r="F943" i="2"/>
  <c r="A943" i="2"/>
  <c r="H942" i="2"/>
  <c r="G942" i="2"/>
  <c r="F942" i="2"/>
  <c r="A942" i="2"/>
  <c r="H941" i="2"/>
  <c r="G941" i="2"/>
  <c r="F941" i="2"/>
  <c r="A941" i="2"/>
  <c r="H940" i="2"/>
  <c r="G940" i="2"/>
  <c r="F940" i="2"/>
  <c r="A940" i="2"/>
  <c r="H939" i="2"/>
  <c r="G939" i="2"/>
  <c r="F939" i="2"/>
  <c r="A939" i="2"/>
  <c r="H938" i="2"/>
  <c r="G938" i="2"/>
  <c r="F938" i="2"/>
  <c r="A938" i="2"/>
  <c r="H937" i="2"/>
  <c r="G937" i="2"/>
  <c r="F937" i="2"/>
  <c r="A937" i="2"/>
  <c r="I936" i="2"/>
  <c r="G936" i="2"/>
  <c r="F936" i="2"/>
  <c r="A936" i="2"/>
  <c r="I935" i="2"/>
  <c r="G935" i="2"/>
  <c r="F935" i="2"/>
  <c r="A935" i="2"/>
  <c r="I934" i="2"/>
  <c r="G934" i="2"/>
  <c r="F934" i="2"/>
  <c r="A934" i="2"/>
  <c r="I933" i="2"/>
  <c r="G933" i="2"/>
  <c r="F933" i="2"/>
  <c r="A933" i="2"/>
  <c r="I932" i="2"/>
  <c r="G932" i="2"/>
  <c r="F932" i="2"/>
  <c r="A932" i="2"/>
  <c r="G931" i="2"/>
  <c r="F931" i="2"/>
  <c r="A931" i="2"/>
  <c r="G930" i="2"/>
  <c r="F930" i="2"/>
  <c r="A930" i="2"/>
  <c r="G929" i="2"/>
  <c r="F929" i="2"/>
  <c r="A929" i="2"/>
  <c r="G928" i="2"/>
  <c r="F928" i="2"/>
  <c r="A928" i="2"/>
  <c r="G927" i="2"/>
  <c r="F927" i="2"/>
  <c r="A927" i="2"/>
  <c r="G926" i="2"/>
  <c r="F926" i="2"/>
  <c r="A926" i="2"/>
  <c r="I925" i="2"/>
  <c r="G925" i="2"/>
  <c r="F925" i="2"/>
  <c r="A925" i="2"/>
  <c r="I924" i="2"/>
  <c r="G924" i="2"/>
  <c r="F924" i="2"/>
  <c r="A924" i="2"/>
  <c r="I923" i="2"/>
  <c r="G923" i="2"/>
  <c r="F923" i="2"/>
  <c r="A923" i="2"/>
  <c r="I922" i="2"/>
  <c r="G922" i="2"/>
  <c r="F922" i="2"/>
  <c r="A922" i="2"/>
  <c r="I921" i="2"/>
  <c r="G921" i="2"/>
  <c r="F921" i="2"/>
  <c r="A921" i="2"/>
  <c r="G920" i="2"/>
  <c r="F920" i="2"/>
  <c r="A920" i="2"/>
  <c r="G919" i="2"/>
  <c r="F919" i="2"/>
  <c r="A919" i="2"/>
  <c r="G918" i="2"/>
  <c r="F918" i="2"/>
  <c r="A918" i="2"/>
  <c r="G917" i="2"/>
  <c r="F917" i="2"/>
  <c r="A917" i="2"/>
  <c r="G916" i="2"/>
  <c r="F916" i="2"/>
  <c r="A916" i="2"/>
  <c r="G915" i="2"/>
  <c r="F915" i="2"/>
  <c r="A915" i="2"/>
  <c r="I914" i="2"/>
  <c r="H914" i="2"/>
  <c r="G914" i="2"/>
  <c r="F914" i="2"/>
  <c r="A914" i="2"/>
  <c r="I913" i="2"/>
  <c r="H913" i="2"/>
  <c r="G913" i="2"/>
  <c r="F913" i="2"/>
  <c r="A913" i="2"/>
  <c r="I912" i="2"/>
  <c r="H912" i="2"/>
  <c r="G912" i="2"/>
  <c r="F912" i="2"/>
  <c r="A912" i="2"/>
  <c r="I911" i="2"/>
  <c r="H911" i="2"/>
  <c r="G911" i="2"/>
  <c r="F911" i="2"/>
  <c r="A911" i="2"/>
  <c r="I910" i="2"/>
  <c r="H910" i="2"/>
  <c r="G910" i="2"/>
  <c r="F910" i="2"/>
  <c r="A910" i="2"/>
  <c r="H909" i="2"/>
  <c r="G909" i="2"/>
  <c r="F909" i="2"/>
  <c r="A909" i="2"/>
  <c r="H908" i="2"/>
  <c r="G908" i="2"/>
  <c r="F908" i="2"/>
  <c r="A908" i="2"/>
  <c r="H907" i="2"/>
  <c r="G907" i="2"/>
  <c r="F907" i="2"/>
  <c r="A907" i="2"/>
  <c r="H906" i="2"/>
  <c r="G906" i="2"/>
  <c r="F906" i="2"/>
  <c r="A906" i="2"/>
  <c r="H905" i="2"/>
  <c r="G905" i="2"/>
  <c r="F905" i="2"/>
  <c r="A905" i="2"/>
  <c r="H904" i="2"/>
  <c r="G904" i="2"/>
  <c r="F904" i="2"/>
  <c r="A904" i="2"/>
  <c r="I903" i="2"/>
  <c r="H903" i="2"/>
  <c r="G903" i="2"/>
  <c r="F903" i="2"/>
  <c r="A903" i="2"/>
  <c r="I902" i="2"/>
  <c r="H902" i="2"/>
  <c r="G902" i="2"/>
  <c r="F902" i="2"/>
  <c r="A902" i="2"/>
  <c r="I901" i="2"/>
  <c r="H901" i="2"/>
  <c r="G901" i="2"/>
  <c r="F901" i="2"/>
  <c r="A901" i="2"/>
  <c r="I900" i="2"/>
  <c r="H900" i="2"/>
  <c r="G900" i="2"/>
  <c r="F900" i="2"/>
  <c r="A900" i="2"/>
  <c r="I899" i="2"/>
  <c r="H899" i="2"/>
  <c r="G899" i="2"/>
  <c r="F899" i="2"/>
  <c r="A899" i="2"/>
  <c r="H898" i="2"/>
  <c r="G898" i="2"/>
  <c r="F898" i="2"/>
  <c r="A898" i="2"/>
  <c r="H897" i="2"/>
  <c r="G897" i="2"/>
  <c r="F897" i="2"/>
  <c r="A897" i="2"/>
  <c r="H896" i="2"/>
  <c r="G896" i="2"/>
  <c r="F896" i="2"/>
  <c r="A896" i="2"/>
  <c r="H895" i="2"/>
  <c r="G895" i="2"/>
  <c r="F895" i="2"/>
  <c r="A895" i="2"/>
  <c r="H894" i="2"/>
  <c r="G894" i="2"/>
  <c r="F894" i="2"/>
  <c r="A894" i="2"/>
  <c r="H893" i="2"/>
  <c r="G893" i="2"/>
  <c r="F893" i="2"/>
  <c r="A893" i="2"/>
  <c r="I892" i="2"/>
  <c r="G892" i="2"/>
  <c r="F892" i="2"/>
  <c r="A892" i="2"/>
  <c r="I891" i="2"/>
  <c r="G891" i="2"/>
  <c r="F891" i="2"/>
  <c r="A891" i="2"/>
  <c r="I890" i="2"/>
  <c r="G890" i="2"/>
  <c r="F890" i="2"/>
  <c r="A890" i="2"/>
  <c r="I889" i="2"/>
  <c r="G889" i="2"/>
  <c r="F889" i="2"/>
  <c r="A889" i="2"/>
  <c r="I888" i="2"/>
  <c r="G888" i="2"/>
  <c r="F888" i="2"/>
  <c r="A888" i="2"/>
  <c r="G887" i="2"/>
  <c r="F887" i="2"/>
  <c r="A887" i="2"/>
  <c r="G886" i="2"/>
  <c r="F886" i="2"/>
  <c r="A886" i="2"/>
  <c r="G885" i="2"/>
  <c r="F885" i="2"/>
  <c r="A885" i="2"/>
  <c r="G884" i="2"/>
  <c r="F884" i="2"/>
  <c r="A884" i="2"/>
  <c r="G883" i="2"/>
  <c r="F883" i="2"/>
  <c r="A883" i="2"/>
  <c r="G882" i="2"/>
  <c r="F882" i="2"/>
  <c r="A882" i="2"/>
  <c r="I881" i="2"/>
  <c r="G881" i="2"/>
  <c r="F881" i="2"/>
  <c r="A881" i="2"/>
  <c r="I880" i="2"/>
  <c r="G880" i="2"/>
  <c r="F880" i="2"/>
  <c r="A880" i="2"/>
  <c r="I879" i="2"/>
  <c r="G879" i="2"/>
  <c r="F879" i="2"/>
  <c r="A879" i="2"/>
  <c r="I878" i="2"/>
  <c r="G878" i="2"/>
  <c r="F878" i="2"/>
  <c r="A878" i="2"/>
  <c r="I877" i="2"/>
  <c r="G877" i="2"/>
  <c r="F877" i="2"/>
  <c r="A877" i="2"/>
  <c r="G876" i="2"/>
  <c r="F876" i="2"/>
  <c r="A876" i="2"/>
  <c r="G875" i="2"/>
  <c r="F875" i="2"/>
  <c r="A875" i="2"/>
  <c r="G874" i="2"/>
  <c r="F874" i="2"/>
  <c r="A874" i="2"/>
  <c r="G873" i="2"/>
  <c r="F873" i="2"/>
  <c r="A873" i="2"/>
  <c r="G872" i="2"/>
  <c r="F872" i="2"/>
  <c r="A872" i="2"/>
  <c r="G871" i="2"/>
  <c r="F871" i="2"/>
  <c r="A871" i="2"/>
  <c r="I870" i="2"/>
  <c r="G870" i="2"/>
  <c r="F870" i="2"/>
  <c r="A870" i="2"/>
  <c r="I869" i="2"/>
  <c r="G869" i="2"/>
  <c r="F869" i="2"/>
  <c r="A869" i="2"/>
  <c r="I868" i="2"/>
  <c r="G868" i="2"/>
  <c r="F868" i="2"/>
  <c r="A868" i="2"/>
  <c r="I867" i="2"/>
  <c r="G867" i="2"/>
  <c r="F867" i="2"/>
  <c r="A867" i="2"/>
  <c r="I866" i="2"/>
  <c r="G866" i="2"/>
  <c r="F866" i="2"/>
  <c r="A866" i="2"/>
  <c r="G865" i="2"/>
  <c r="F865" i="2"/>
  <c r="A865" i="2"/>
  <c r="G864" i="2"/>
  <c r="F864" i="2"/>
  <c r="A864" i="2"/>
  <c r="G863" i="2"/>
  <c r="F863" i="2"/>
  <c r="A863" i="2"/>
  <c r="G862" i="2"/>
  <c r="F862" i="2"/>
  <c r="A862" i="2"/>
  <c r="G861" i="2"/>
  <c r="F861" i="2"/>
  <c r="A861" i="2"/>
  <c r="G860" i="2"/>
  <c r="F860" i="2"/>
  <c r="A860" i="2"/>
  <c r="I859" i="2"/>
  <c r="G859" i="2"/>
  <c r="F859" i="2"/>
  <c r="A859" i="2"/>
  <c r="I858" i="2"/>
  <c r="G858" i="2"/>
  <c r="F858" i="2"/>
  <c r="A858" i="2"/>
  <c r="I857" i="2"/>
  <c r="G857" i="2"/>
  <c r="F857" i="2"/>
  <c r="A857" i="2"/>
  <c r="I856" i="2"/>
  <c r="G856" i="2"/>
  <c r="F856" i="2"/>
  <c r="A856" i="2"/>
  <c r="I855" i="2"/>
  <c r="G855" i="2"/>
  <c r="F855" i="2"/>
  <c r="A855" i="2"/>
  <c r="H854" i="2"/>
  <c r="G854" i="2"/>
  <c r="F854" i="2"/>
  <c r="A854" i="2"/>
  <c r="H853" i="2"/>
  <c r="G853" i="2"/>
  <c r="F853" i="2"/>
  <c r="A853" i="2"/>
  <c r="H852" i="2"/>
  <c r="G852" i="2"/>
  <c r="F852" i="2"/>
  <c r="A852" i="2"/>
  <c r="H851" i="2"/>
  <c r="G851" i="2"/>
  <c r="F851" i="2"/>
  <c r="A851" i="2"/>
  <c r="H850" i="2"/>
  <c r="G850" i="2"/>
  <c r="F850" i="2"/>
  <c r="A850" i="2"/>
  <c r="H849" i="2"/>
  <c r="G849" i="2"/>
  <c r="F849" i="2"/>
  <c r="A849" i="2"/>
  <c r="I848" i="2"/>
  <c r="H848" i="2"/>
  <c r="G848" i="2"/>
  <c r="F848" i="2"/>
  <c r="A848" i="2"/>
  <c r="I847" i="2"/>
  <c r="H847" i="2"/>
  <c r="G847" i="2"/>
  <c r="F847" i="2"/>
  <c r="A847" i="2"/>
  <c r="I846" i="2"/>
  <c r="H846" i="2"/>
  <c r="G846" i="2"/>
  <c r="F846" i="2"/>
  <c r="A846" i="2"/>
  <c r="I845" i="2"/>
  <c r="H845" i="2"/>
  <c r="G845" i="2"/>
  <c r="F845" i="2"/>
  <c r="A845" i="2"/>
  <c r="I844" i="2"/>
  <c r="H844" i="2"/>
  <c r="G844" i="2"/>
  <c r="F844" i="2"/>
  <c r="A844" i="2"/>
  <c r="H843" i="2"/>
  <c r="G843" i="2"/>
  <c r="F843" i="2"/>
  <c r="A843" i="2"/>
  <c r="H842" i="2"/>
  <c r="G842" i="2"/>
  <c r="F842" i="2"/>
  <c r="A842" i="2"/>
  <c r="H841" i="2"/>
  <c r="G841" i="2"/>
  <c r="F841" i="2"/>
  <c r="A841" i="2"/>
  <c r="H840" i="2"/>
  <c r="G840" i="2"/>
  <c r="F840" i="2"/>
  <c r="A840" i="2"/>
  <c r="H839" i="2"/>
  <c r="G839" i="2"/>
  <c r="F839" i="2"/>
  <c r="A839" i="2"/>
  <c r="H838" i="2"/>
  <c r="G838" i="2"/>
  <c r="F838" i="2"/>
  <c r="A838" i="2"/>
  <c r="I837" i="2"/>
  <c r="G837" i="2"/>
  <c r="F837" i="2"/>
  <c r="A837" i="2"/>
  <c r="I836" i="2"/>
  <c r="G836" i="2"/>
  <c r="F836" i="2"/>
  <c r="A836" i="2"/>
  <c r="I835" i="2"/>
  <c r="G835" i="2"/>
  <c r="F835" i="2"/>
  <c r="A835" i="2"/>
  <c r="I834" i="2"/>
  <c r="G834" i="2"/>
  <c r="F834" i="2"/>
  <c r="A834" i="2"/>
  <c r="I833" i="2"/>
  <c r="G833" i="2"/>
  <c r="F833" i="2"/>
  <c r="A833" i="2"/>
  <c r="G832" i="2"/>
  <c r="F832" i="2"/>
  <c r="A832" i="2"/>
  <c r="G831" i="2"/>
  <c r="F831" i="2"/>
  <c r="A831" i="2"/>
  <c r="G830" i="2"/>
  <c r="F830" i="2"/>
  <c r="A830" i="2"/>
  <c r="G829" i="2"/>
  <c r="F829" i="2"/>
  <c r="A829" i="2"/>
  <c r="G828" i="2"/>
  <c r="F828" i="2"/>
  <c r="A828" i="2"/>
  <c r="G827" i="2"/>
  <c r="F827" i="2"/>
  <c r="A827" i="2"/>
  <c r="I826" i="2"/>
  <c r="G826" i="2"/>
  <c r="F826" i="2"/>
  <c r="A826" i="2"/>
  <c r="I825" i="2"/>
  <c r="G825" i="2"/>
  <c r="F825" i="2"/>
  <c r="A825" i="2"/>
  <c r="I824" i="2"/>
  <c r="G824" i="2"/>
  <c r="F824" i="2"/>
  <c r="A824" i="2"/>
  <c r="I823" i="2"/>
  <c r="G823" i="2"/>
  <c r="F823" i="2"/>
  <c r="A823" i="2"/>
  <c r="I822" i="2"/>
  <c r="G822" i="2"/>
  <c r="F822" i="2"/>
  <c r="A822" i="2"/>
  <c r="G821" i="2"/>
  <c r="F821" i="2"/>
  <c r="A821" i="2"/>
  <c r="G820" i="2"/>
  <c r="F820" i="2"/>
  <c r="A820" i="2"/>
  <c r="G819" i="2"/>
  <c r="F819" i="2"/>
  <c r="A819" i="2"/>
  <c r="G818" i="2"/>
  <c r="F818" i="2"/>
  <c r="A818" i="2"/>
  <c r="G817" i="2"/>
  <c r="F817" i="2"/>
  <c r="A817" i="2"/>
  <c r="G816" i="2"/>
  <c r="F816" i="2"/>
  <c r="A816" i="2"/>
  <c r="I815" i="2"/>
  <c r="H815" i="2"/>
  <c r="G815" i="2"/>
  <c r="F815" i="2"/>
  <c r="A815" i="2"/>
  <c r="I814" i="2"/>
  <c r="H814" i="2"/>
  <c r="G814" i="2"/>
  <c r="F814" i="2"/>
  <c r="A814" i="2"/>
  <c r="I813" i="2"/>
  <c r="H813" i="2"/>
  <c r="G813" i="2"/>
  <c r="F813" i="2"/>
  <c r="A813" i="2"/>
  <c r="I812" i="2"/>
  <c r="H812" i="2"/>
  <c r="G812" i="2"/>
  <c r="F812" i="2"/>
  <c r="A812" i="2"/>
  <c r="I811" i="2"/>
  <c r="H811" i="2"/>
  <c r="G811" i="2"/>
  <c r="F811" i="2"/>
  <c r="A811" i="2"/>
  <c r="H810" i="2"/>
  <c r="G810" i="2"/>
  <c r="F810" i="2"/>
  <c r="A810" i="2"/>
  <c r="H809" i="2"/>
  <c r="G809" i="2"/>
  <c r="F809" i="2"/>
  <c r="A809" i="2"/>
  <c r="H808" i="2"/>
  <c r="G808" i="2"/>
  <c r="F808" i="2"/>
  <c r="A808" i="2"/>
  <c r="H807" i="2"/>
  <c r="G807" i="2"/>
  <c r="F807" i="2"/>
  <c r="A807" i="2"/>
  <c r="H806" i="2"/>
  <c r="G806" i="2"/>
  <c r="F806" i="2"/>
  <c r="A806" i="2"/>
  <c r="H805" i="2"/>
  <c r="G805" i="2"/>
  <c r="F805" i="2"/>
  <c r="A805" i="2"/>
  <c r="I804" i="2"/>
  <c r="H804" i="2"/>
  <c r="G804" i="2"/>
  <c r="F804" i="2"/>
  <c r="A804" i="2"/>
  <c r="I803" i="2"/>
  <c r="H803" i="2"/>
  <c r="G803" i="2"/>
  <c r="F803" i="2"/>
  <c r="A803" i="2"/>
  <c r="I802" i="2"/>
  <c r="H802" i="2"/>
  <c r="G802" i="2"/>
  <c r="F802" i="2"/>
  <c r="A802" i="2"/>
  <c r="I801" i="2"/>
  <c r="H801" i="2"/>
  <c r="G801" i="2"/>
  <c r="F801" i="2"/>
  <c r="A801" i="2"/>
  <c r="I800" i="2"/>
  <c r="H800" i="2"/>
  <c r="G800" i="2"/>
  <c r="F800" i="2"/>
  <c r="A800" i="2"/>
  <c r="H799" i="2"/>
  <c r="G799" i="2"/>
  <c r="F799" i="2"/>
  <c r="A799" i="2"/>
  <c r="H798" i="2"/>
  <c r="G798" i="2"/>
  <c r="F798" i="2"/>
  <c r="A798" i="2"/>
  <c r="H797" i="2"/>
  <c r="G797" i="2"/>
  <c r="F797" i="2"/>
  <c r="A797" i="2"/>
  <c r="H796" i="2"/>
  <c r="G796" i="2"/>
  <c r="F796" i="2"/>
  <c r="A796" i="2"/>
  <c r="H795" i="2"/>
  <c r="G795" i="2"/>
  <c r="F795" i="2"/>
  <c r="A795" i="2"/>
  <c r="H794" i="2"/>
  <c r="G794" i="2"/>
  <c r="F794" i="2"/>
  <c r="A794" i="2"/>
  <c r="I793" i="2"/>
  <c r="G793" i="2"/>
  <c r="F793" i="2"/>
  <c r="A793" i="2"/>
  <c r="I792" i="2"/>
  <c r="G792" i="2"/>
  <c r="F792" i="2"/>
  <c r="A792" i="2"/>
  <c r="I791" i="2"/>
  <c r="G791" i="2"/>
  <c r="F791" i="2"/>
  <c r="A791" i="2"/>
  <c r="I790" i="2"/>
  <c r="G790" i="2"/>
  <c r="F790" i="2"/>
  <c r="A790" i="2"/>
  <c r="I789" i="2"/>
  <c r="G789" i="2"/>
  <c r="F789" i="2"/>
  <c r="A789" i="2"/>
  <c r="G788" i="2"/>
  <c r="F788" i="2"/>
  <c r="A788" i="2"/>
  <c r="G787" i="2"/>
  <c r="F787" i="2"/>
  <c r="A787" i="2"/>
  <c r="G786" i="2"/>
  <c r="F786" i="2"/>
  <c r="A786" i="2"/>
  <c r="G785" i="2"/>
  <c r="F785" i="2"/>
  <c r="A785" i="2"/>
  <c r="G784" i="2"/>
  <c r="F784" i="2"/>
  <c r="A784" i="2"/>
  <c r="G783" i="2"/>
  <c r="F783" i="2"/>
  <c r="A783" i="2"/>
  <c r="I782" i="2"/>
  <c r="G782" i="2"/>
  <c r="F782" i="2"/>
  <c r="A782" i="2"/>
  <c r="I781" i="2"/>
  <c r="G781" i="2"/>
  <c r="F781" i="2"/>
  <c r="A781" i="2"/>
  <c r="I780" i="2"/>
  <c r="G780" i="2"/>
  <c r="F780" i="2"/>
  <c r="A780" i="2"/>
  <c r="I779" i="2"/>
  <c r="G779" i="2"/>
  <c r="F779" i="2"/>
  <c r="A779" i="2"/>
  <c r="I778" i="2"/>
  <c r="G778" i="2"/>
  <c r="F778" i="2"/>
  <c r="A778" i="2"/>
  <c r="G777" i="2"/>
  <c r="F777" i="2"/>
  <c r="A777" i="2"/>
  <c r="G776" i="2"/>
  <c r="F776" i="2"/>
  <c r="A776" i="2"/>
  <c r="G775" i="2"/>
  <c r="F775" i="2"/>
  <c r="A775" i="2"/>
  <c r="G774" i="2"/>
  <c r="F774" i="2"/>
  <c r="A774" i="2"/>
  <c r="G773" i="2"/>
  <c r="F773" i="2"/>
  <c r="A773" i="2"/>
  <c r="G772" i="2"/>
  <c r="F772" i="2"/>
  <c r="A772" i="2"/>
  <c r="I771" i="2"/>
  <c r="G771" i="2"/>
  <c r="F771" i="2"/>
  <c r="A771" i="2"/>
  <c r="I770" i="2"/>
  <c r="G770" i="2"/>
  <c r="F770" i="2"/>
  <c r="A770" i="2"/>
  <c r="I769" i="2"/>
  <c r="G769" i="2"/>
  <c r="F769" i="2"/>
  <c r="A769" i="2"/>
  <c r="I768" i="2"/>
  <c r="G768" i="2"/>
  <c r="F768" i="2"/>
  <c r="A768" i="2"/>
  <c r="I767" i="2"/>
  <c r="G767" i="2"/>
  <c r="F767" i="2"/>
  <c r="A767" i="2"/>
  <c r="G766" i="2"/>
  <c r="F766" i="2"/>
  <c r="A766" i="2"/>
  <c r="G765" i="2"/>
  <c r="F765" i="2"/>
  <c r="A765" i="2"/>
  <c r="G764" i="2"/>
  <c r="F764" i="2"/>
  <c r="A764" i="2"/>
  <c r="G763" i="2"/>
  <c r="F763" i="2"/>
  <c r="A763" i="2"/>
  <c r="G762" i="2"/>
  <c r="F762" i="2"/>
  <c r="A762" i="2"/>
  <c r="G761" i="2"/>
  <c r="F761" i="2"/>
  <c r="A761" i="2"/>
  <c r="I760" i="2"/>
  <c r="G760" i="2"/>
  <c r="F760" i="2"/>
  <c r="A760" i="2"/>
  <c r="I759" i="2"/>
  <c r="G759" i="2"/>
  <c r="F759" i="2"/>
  <c r="A759" i="2"/>
  <c r="I758" i="2"/>
  <c r="G758" i="2"/>
  <c r="F758" i="2"/>
  <c r="A758" i="2"/>
  <c r="I757" i="2"/>
  <c r="G757" i="2"/>
  <c r="F757" i="2"/>
  <c r="A757" i="2"/>
  <c r="I756" i="2"/>
  <c r="G756" i="2"/>
  <c r="F756" i="2"/>
  <c r="A756" i="2"/>
  <c r="H755" i="2"/>
  <c r="G755" i="2"/>
  <c r="F755" i="2"/>
  <c r="A755" i="2"/>
  <c r="H754" i="2"/>
  <c r="G754" i="2"/>
  <c r="F754" i="2"/>
  <c r="A754" i="2"/>
  <c r="H753" i="2"/>
  <c r="G753" i="2"/>
  <c r="F753" i="2"/>
  <c r="A753" i="2"/>
  <c r="H752" i="2"/>
  <c r="G752" i="2"/>
  <c r="F752" i="2"/>
  <c r="A752" i="2"/>
  <c r="H751" i="2"/>
  <c r="G751" i="2"/>
  <c r="F751" i="2"/>
  <c r="A751" i="2"/>
  <c r="H750" i="2"/>
  <c r="G750" i="2"/>
  <c r="F750" i="2"/>
  <c r="A750" i="2"/>
  <c r="I749" i="2"/>
  <c r="H749" i="2"/>
  <c r="G749" i="2"/>
  <c r="F749" i="2"/>
  <c r="A749" i="2"/>
  <c r="I748" i="2"/>
  <c r="H748" i="2"/>
  <c r="G748" i="2"/>
  <c r="F748" i="2"/>
  <c r="A748" i="2"/>
  <c r="I747" i="2"/>
  <c r="H747" i="2"/>
  <c r="G747" i="2"/>
  <c r="F747" i="2"/>
  <c r="A747" i="2"/>
  <c r="I746" i="2"/>
  <c r="H746" i="2"/>
  <c r="G746" i="2"/>
  <c r="F746" i="2"/>
  <c r="A746" i="2"/>
  <c r="I745" i="2"/>
  <c r="H745" i="2"/>
  <c r="G745" i="2"/>
  <c r="F745" i="2"/>
  <c r="A745" i="2"/>
  <c r="H744" i="2"/>
  <c r="G744" i="2"/>
  <c r="F744" i="2"/>
  <c r="A744" i="2"/>
  <c r="H743" i="2"/>
  <c r="G743" i="2"/>
  <c r="F743" i="2"/>
  <c r="A743" i="2"/>
  <c r="H742" i="2"/>
  <c r="G742" i="2"/>
  <c r="F742" i="2"/>
  <c r="A742" i="2"/>
  <c r="H741" i="2"/>
  <c r="G741" i="2"/>
  <c r="F741" i="2"/>
  <c r="A741" i="2"/>
  <c r="H740" i="2"/>
  <c r="G740" i="2"/>
  <c r="F740" i="2"/>
  <c r="A740" i="2"/>
  <c r="H739" i="2"/>
  <c r="G739" i="2"/>
  <c r="F739" i="2"/>
  <c r="A739" i="2"/>
  <c r="I738" i="2"/>
  <c r="G738" i="2"/>
  <c r="F738" i="2"/>
  <c r="A738" i="2"/>
  <c r="I737" i="2"/>
  <c r="G737" i="2"/>
  <c r="F737" i="2"/>
  <c r="A737" i="2"/>
  <c r="I736" i="2"/>
  <c r="G736" i="2"/>
  <c r="F736" i="2"/>
  <c r="A736" i="2"/>
  <c r="I735" i="2"/>
  <c r="G735" i="2"/>
  <c r="F735" i="2"/>
  <c r="A735" i="2"/>
  <c r="I734" i="2"/>
  <c r="G734" i="2"/>
  <c r="F734" i="2"/>
  <c r="A734" i="2"/>
  <c r="G733" i="2"/>
  <c r="F733" i="2"/>
  <c r="A733" i="2"/>
  <c r="G732" i="2"/>
  <c r="F732" i="2"/>
  <c r="A732" i="2"/>
  <c r="G731" i="2"/>
  <c r="F731" i="2"/>
  <c r="A731" i="2"/>
  <c r="G730" i="2"/>
  <c r="F730" i="2"/>
  <c r="A730" i="2"/>
  <c r="G729" i="2"/>
  <c r="F729" i="2"/>
  <c r="A729" i="2"/>
  <c r="G728" i="2"/>
  <c r="F728" i="2"/>
  <c r="A728" i="2"/>
  <c r="I727" i="2"/>
  <c r="G727" i="2"/>
  <c r="F727" i="2"/>
  <c r="A727" i="2"/>
  <c r="I726" i="2"/>
  <c r="G726" i="2"/>
  <c r="F726" i="2"/>
  <c r="A726" i="2"/>
  <c r="I725" i="2"/>
  <c r="G725" i="2"/>
  <c r="F725" i="2"/>
  <c r="A725" i="2"/>
  <c r="I724" i="2"/>
  <c r="G724" i="2"/>
  <c r="F724" i="2"/>
  <c r="A724" i="2"/>
  <c r="I723" i="2"/>
  <c r="G723" i="2"/>
  <c r="F723" i="2"/>
  <c r="A723" i="2"/>
  <c r="G722" i="2"/>
  <c r="F722" i="2"/>
  <c r="A722" i="2"/>
  <c r="G721" i="2"/>
  <c r="F721" i="2"/>
  <c r="A721" i="2"/>
  <c r="G720" i="2"/>
  <c r="F720" i="2"/>
  <c r="A720" i="2"/>
  <c r="G719" i="2"/>
  <c r="F719" i="2"/>
  <c r="A719" i="2"/>
  <c r="G718" i="2"/>
  <c r="F718" i="2"/>
  <c r="A718" i="2"/>
  <c r="G717" i="2"/>
  <c r="F717" i="2"/>
  <c r="A717" i="2"/>
  <c r="I716" i="2"/>
  <c r="H716" i="2"/>
  <c r="G716" i="2"/>
  <c r="F716" i="2"/>
  <c r="A716" i="2"/>
  <c r="I715" i="2"/>
  <c r="H715" i="2"/>
  <c r="G715" i="2"/>
  <c r="F715" i="2"/>
  <c r="A715" i="2"/>
  <c r="I714" i="2"/>
  <c r="H714" i="2"/>
  <c r="G714" i="2"/>
  <c r="F714" i="2"/>
  <c r="A714" i="2"/>
  <c r="I713" i="2"/>
  <c r="H713" i="2"/>
  <c r="G713" i="2"/>
  <c r="F713" i="2"/>
  <c r="A713" i="2"/>
  <c r="I712" i="2"/>
  <c r="H712" i="2"/>
  <c r="G712" i="2"/>
  <c r="F712" i="2"/>
  <c r="A712" i="2"/>
  <c r="H711" i="2"/>
  <c r="G711" i="2"/>
  <c r="F711" i="2"/>
  <c r="A711" i="2"/>
  <c r="H710" i="2"/>
  <c r="G710" i="2"/>
  <c r="F710" i="2"/>
  <c r="A710" i="2"/>
  <c r="H709" i="2"/>
  <c r="G709" i="2"/>
  <c r="F709" i="2"/>
  <c r="A709" i="2"/>
  <c r="H708" i="2"/>
  <c r="G708" i="2"/>
  <c r="F708" i="2"/>
  <c r="A708" i="2"/>
  <c r="H707" i="2"/>
  <c r="G707" i="2"/>
  <c r="F707" i="2"/>
  <c r="A707" i="2"/>
  <c r="H706" i="2"/>
  <c r="G706" i="2"/>
  <c r="F706" i="2"/>
  <c r="A706" i="2"/>
  <c r="I705" i="2"/>
  <c r="H705" i="2"/>
  <c r="G705" i="2"/>
  <c r="F705" i="2"/>
  <c r="A705" i="2"/>
  <c r="I704" i="2"/>
  <c r="H704" i="2"/>
  <c r="G704" i="2"/>
  <c r="F704" i="2"/>
  <c r="A704" i="2"/>
  <c r="I703" i="2"/>
  <c r="H703" i="2"/>
  <c r="G703" i="2"/>
  <c r="F703" i="2"/>
  <c r="A703" i="2"/>
  <c r="I702" i="2"/>
  <c r="H702" i="2"/>
  <c r="G702" i="2"/>
  <c r="F702" i="2"/>
  <c r="A702" i="2"/>
  <c r="I701" i="2"/>
  <c r="H701" i="2"/>
  <c r="G701" i="2"/>
  <c r="F701" i="2"/>
  <c r="A701" i="2"/>
  <c r="H700" i="2"/>
  <c r="G700" i="2"/>
  <c r="F700" i="2"/>
  <c r="A700" i="2"/>
  <c r="H699" i="2"/>
  <c r="G699" i="2"/>
  <c r="F699" i="2"/>
  <c r="A699" i="2"/>
  <c r="H698" i="2"/>
  <c r="G698" i="2"/>
  <c r="F698" i="2"/>
  <c r="A698" i="2"/>
  <c r="H697" i="2"/>
  <c r="G697" i="2"/>
  <c r="F697" i="2"/>
  <c r="A697" i="2"/>
  <c r="H696" i="2"/>
  <c r="G696" i="2"/>
  <c r="F696" i="2"/>
  <c r="A696" i="2"/>
  <c r="H695" i="2"/>
  <c r="G695" i="2"/>
  <c r="F695" i="2"/>
  <c r="A695" i="2"/>
  <c r="I694" i="2"/>
  <c r="G694" i="2"/>
  <c r="F694" i="2"/>
  <c r="A694" i="2"/>
  <c r="I693" i="2"/>
  <c r="G693" i="2"/>
  <c r="F693" i="2"/>
  <c r="A693" i="2"/>
  <c r="I692" i="2"/>
  <c r="G692" i="2"/>
  <c r="F692" i="2"/>
  <c r="A692" i="2"/>
  <c r="I691" i="2"/>
  <c r="G691" i="2"/>
  <c r="F691" i="2"/>
  <c r="A691" i="2"/>
  <c r="I690" i="2"/>
  <c r="G690" i="2"/>
  <c r="F690" i="2"/>
  <c r="A690" i="2"/>
  <c r="G689" i="2"/>
  <c r="F689" i="2"/>
  <c r="A689" i="2"/>
  <c r="G688" i="2"/>
  <c r="F688" i="2"/>
  <c r="A688" i="2"/>
  <c r="G687" i="2"/>
  <c r="F687" i="2"/>
  <c r="A687" i="2"/>
  <c r="G686" i="2"/>
  <c r="F686" i="2"/>
  <c r="A686" i="2"/>
  <c r="G685" i="2"/>
  <c r="F685" i="2"/>
  <c r="A685" i="2"/>
  <c r="G684" i="2"/>
  <c r="F684" i="2"/>
  <c r="A684" i="2"/>
  <c r="I683" i="2"/>
  <c r="G683" i="2"/>
  <c r="F683" i="2"/>
  <c r="A683" i="2"/>
  <c r="I682" i="2"/>
  <c r="G682" i="2"/>
  <c r="F682" i="2"/>
  <c r="A682" i="2"/>
  <c r="I681" i="2"/>
  <c r="G681" i="2"/>
  <c r="F681" i="2"/>
  <c r="A681" i="2"/>
  <c r="I680" i="2"/>
  <c r="G680" i="2"/>
  <c r="F680" i="2"/>
  <c r="A680" i="2"/>
  <c r="I679" i="2"/>
  <c r="G679" i="2"/>
  <c r="F679" i="2"/>
  <c r="A679" i="2"/>
  <c r="G678" i="2"/>
  <c r="F678" i="2"/>
  <c r="A678" i="2"/>
  <c r="G677" i="2"/>
  <c r="F677" i="2"/>
  <c r="A677" i="2"/>
  <c r="G676" i="2"/>
  <c r="F676" i="2"/>
  <c r="A676" i="2"/>
  <c r="G675" i="2"/>
  <c r="F675" i="2"/>
  <c r="A675" i="2"/>
  <c r="G674" i="2"/>
  <c r="F674" i="2"/>
  <c r="A674" i="2"/>
  <c r="G673" i="2"/>
  <c r="F673" i="2"/>
  <c r="A673" i="2"/>
  <c r="I672" i="2"/>
  <c r="G672" i="2"/>
  <c r="F672" i="2"/>
  <c r="A672" i="2"/>
  <c r="I671" i="2"/>
  <c r="G671" i="2"/>
  <c r="F671" i="2"/>
  <c r="A671" i="2"/>
  <c r="I670" i="2"/>
  <c r="G670" i="2"/>
  <c r="F670" i="2"/>
  <c r="A670" i="2"/>
  <c r="I669" i="2"/>
  <c r="G669" i="2"/>
  <c r="F669" i="2"/>
  <c r="A669" i="2"/>
  <c r="I668" i="2"/>
  <c r="G668" i="2"/>
  <c r="F668" i="2"/>
  <c r="A668" i="2"/>
  <c r="G667" i="2"/>
  <c r="F667" i="2"/>
  <c r="A667" i="2"/>
  <c r="G666" i="2"/>
  <c r="F666" i="2"/>
  <c r="A666" i="2"/>
  <c r="G665" i="2"/>
  <c r="F665" i="2"/>
  <c r="A665" i="2"/>
  <c r="G664" i="2"/>
  <c r="F664" i="2"/>
  <c r="A664" i="2"/>
  <c r="G663" i="2"/>
  <c r="F663" i="2"/>
  <c r="A663" i="2"/>
  <c r="G662" i="2"/>
  <c r="F662" i="2"/>
  <c r="A662" i="2"/>
  <c r="I661" i="2"/>
  <c r="G661" i="2"/>
  <c r="F661" i="2"/>
  <c r="A661" i="2"/>
  <c r="I660" i="2"/>
  <c r="G660" i="2"/>
  <c r="F660" i="2"/>
  <c r="A660" i="2"/>
  <c r="I659" i="2"/>
  <c r="G659" i="2"/>
  <c r="F659" i="2"/>
  <c r="A659" i="2"/>
  <c r="I658" i="2"/>
  <c r="G658" i="2"/>
  <c r="F658" i="2"/>
  <c r="A658" i="2"/>
  <c r="I657" i="2"/>
  <c r="G657" i="2"/>
  <c r="F657" i="2"/>
  <c r="A657" i="2"/>
  <c r="H656" i="2"/>
  <c r="G656" i="2"/>
  <c r="F656" i="2"/>
  <c r="A656" i="2"/>
  <c r="H655" i="2"/>
  <c r="G655" i="2"/>
  <c r="F655" i="2"/>
  <c r="A655" i="2"/>
  <c r="H654" i="2"/>
  <c r="G654" i="2"/>
  <c r="F654" i="2"/>
  <c r="A654" i="2"/>
  <c r="H653" i="2"/>
  <c r="G653" i="2"/>
  <c r="F653" i="2"/>
  <c r="A653" i="2"/>
  <c r="H652" i="2"/>
  <c r="G652" i="2"/>
  <c r="F652" i="2"/>
  <c r="A652" i="2"/>
  <c r="H651" i="2"/>
  <c r="G651" i="2"/>
  <c r="F651" i="2"/>
  <c r="A651" i="2"/>
  <c r="I650" i="2"/>
  <c r="H650" i="2"/>
  <c r="G650" i="2"/>
  <c r="F650" i="2"/>
  <c r="A650" i="2"/>
  <c r="I649" i="2"/>
  <c r="H649" i="2"/>
  <c r="G649" i="2"/>
  <c r="F649" i="2"/>
  <c r="A649" i="2"/>
  <c r="I648" i="2"/>
  <c r="H648" i="2"/>
  <c r="G648" i="2"/>
  <c r="F648" i="2"/>
  <c r="A648" i="2"/>
  <c r="I647" i="2"/>
  <c r="H647" i="2"/>
  <c r="G647" i="2"/>
  <c r="F647" i="2"/>
  <c r="A647" i="2"/>
  <c r="I646" i="2"/>
  <c r="H646" i="2"/>
  <c r="G646" i="2"/>
  <c r="F646" i="2"/>
  <c r="A646" i="2"/>
  <c r="H645" i="2"/>
  <c r="G645" i="2"/>
  <c r="F645" i="2"/>
  <c r="A645" i="2"/>
  <c r="H644" i="2"/>
  <c r="G644" i="2"/>
  <c r="F644" i="2"/>
  <c r="A644" i="2"/>
  <c r="H643" i="2"/>
  <c r="G643" i="2"/>
  <c r="F643" i="2"/>
  <c r="A643" i="2"/>
  <c r="H642" i="2"/>
  <c r="G642" i="2"/>
  <c r="F642" i="2"/>
  <c r="A642" i="2"/>
  <c r="H641" i="2"/>
  <c r="G641" i="2"/>
  <c r="F641" i="2"/>
  <c r="A641" i="2"/>
  <c r="H640" i="2"/>
  <c r="G640" i="2"/>
  <c r="F640" i="2"/>
  <c r="A640" i="2"/>
  <c r="I639" i="2"/>
  <c r="G639" i="2"/>
  <c r="F639" i="2"/>
  <c r="A639" i="2"/>
  <c r="I638" i="2"/>
  <c r="G638" i="2"/>
  <c r="F638" i="2"/>
  <c r="A638" i="2"/>
  <c r="I637" i="2"/>
  <c r="G637" i="2"/>
  <c r="F637" i="2"/>
  <c r="A637" i="2"/>
  <c r="I636" i="2"/>
  <c r="G636" i="2"/>
  <c r="F636" i="2"/>
  <c r="A636" i="2"/>
  <c r="I635" i="2"/>
  <c r="G635" i="2"/>
  <c r="F635" i="2"/>
  <c r="A635" i="2"/>
  <c r="G634" i="2"/>
  <c r="F634" i="2"/>
  <c r="A634" i="2"/>
  <c r="G633" i="2"/>
  <c r="F633" i="2"/>
  <c r="A633" i="2"/>
  <c r="G632" i="2"/>
  <c r="F632" i="2"/>
  <c r="A632" i="2"/>
  <c r="G631" i="2"/>
  <c r="F631" i="2"/>
  <c r="A631" i="2"/>
  <c r="G630" i="2"/>
  <c r="F630" i="2"/>
  <c r="A630" i="2"/>
  <c r="G629" i="2"/>
  <c r="F629" i="2"/>
  <c r="A629" i="2"/>
  <c r="I628" i="2"/>
  <c r="G628" i="2"/>
  <c r="F628" i="2"/>
  <c r="A628" i="2"/>
  <c r="I627" i="2"/>
  <c r="G627" i="2"/>
  <c r="F627" i="2"/>
  <c r="A627" i="2"/>
  <c r="I626" i="2"/>
  <c r="G626" i="2"/>
  <c r="F626" i="2"/>
  <c r="A626" i="2"/>
  <c r="I625" i="2"/>
  <c r="G625" i="2"/>
  <c r="F625" i="2"/>
  <c r="A625" i="2"/>
  <c r="I624" i="2"/>
  <c r="G624" i="2"/>
  <c r="F624" i="2"/>
  <c r="A624" i="2"/>
  <c r="G623" i="2"/>
  <c r="F623" i="2"/>
  <c r="A623" i="2"/>
  <c r="G622" i="2"/>
  <c r="F622" i="2"/>
  <c r="A622" i="2"/>
  <c r="G621" i="2"/>
  <c r="F621" i="2"/>
  <c r="A621" i="2"/>
  <c r="G620" i="2"/>
  <c r="F620" i="2"/>
  <c r="A620" i="2"/>
  <c r="G619" i="2"/>
  <c r="F619" i="2"/>
  <c r="A619" i="2"/>
  <c r="G618" i="2"/>
  <c r="F618" i="2"/>
  <c r="A618" i="2"/>
  <c r="I617" i="2"/>
  <c r="H617" i="2"/>
  <c r="G617" i="2"/>
  <c r="F617" i="2"/>
  <c r="A617" i="2"/>
  <c r="I616" i="2"/>
  <c r="H616" i="2"/>
  <c r="G616" i="2"/>
  <c r="F616" i="2"/>
  <c r="A616" i="2"/>
  <c r="I615" i="2"/>
  <c r="H615" i="2"/>
  <c r="G615" i="2"/>
  <c r="F615" i="2"/>
  <c r="A615" i="2"/>
  <c r="I614" i="2"/>
  <c r="H614" i="2"/>
  <c r="G614" i="2"/>
  <c r="F614" i="2"/>
  <c r="A614" i="2"/>
  <c r="I613" i="2"/>
  <c r="H613" i="2"/>
  <c r="G613" i="2"/>
  <c r="F613" i="2"/>
  <c r="A613" i="2"/>
  <c r="H612" i="2"/>
  <c r="G612" i="2"/>
  <c r="F612" i="2"/>
  <c r="A612" i="2"/>
  <c r="H611" i="2"/>
  <c r="G611" i="2"/>
  <c r="F611" i="2"/>
  <c r="A611" i="2"/>
  <c r="H610" i="2"/>
  <c r="G610" i="2"/>
  <c r="F610" i="2"/>
  <c r="A610" i="2"/>
  <c r="H609" i="2"/>
  <c r="G609" i="2"/>
  <c r="F609" i="2"/>
  <c r="A609" i="2"/>
  <c r="H608" i="2"/>
  <c r="G608" i="2"/>
  <c r="F608" i="2"/>
  <c r="A608" i="2"/>
  <c r="H607" i="2"/>
  <c r="G607" i="2"/>
  <c r="F607" i="2"/>
  <c r="A607" i="2"/>
  <c r="I606" i="2"/>
  <c r="H606" i="2"/>
  <c r="G606" i="2"/>
  <c r="F606" i="2"/>
  <c r="A606" i="2"/>
  <c r="I605" i="2"/>
  <c r="H605" i="2"/>
  <c r="G605" i="2"/>
  <c r="F605" i="2"/>
  <c r="A605" i="2"/>
  <c r="I604" i="2"/>
  <c r="H604" i="2"/>
  <c r="G604" i="2"/>
  <c r="F604" i="2"/>
  <c r="A604" i="2"/>
  <c r="I603" i="2"/>
  <c r="H603" i="2"/>
  <c r="G603" i="2"/>
  <c r="F603" i="2"/>
  <c r="A603" i="2"/>
  <c r="I602" i="2"/>
  <c r="H602" i="2"/>
  <c r="G602" i="2"/>
  <c r="F602" i="2"/>
  <c r="A602" i="2"/>
  <c r="H601" i="2"/>
  <c r="G601" i="2"/>
  <c r="F601" i="2"/>
  <c r="A601" i="2"/>
  <c r="H600" i="2"/>
  <c r="G600" i="2"/>
  <c r="F600" i="2"/>
  <c r="A600" i="2"/>
  <c r="H599" i="2"/>
  <c r="G599" i="2"/>
  <c r="F599" i="2"/>
  <c r="A599" i="2"/>
  <c r="H598" i="2"/>
  <c r="G598" i="2"/>
  <c r="F598" i="2"/>
  <c r="A598" i="2"/>
  <c r="H597" i="2"/>
  <c r="G597" i="2"/>
  <c r="F597" i="2"/>
  <c r="A597" i="2"/>
  <c r="H596" i="2"/>
  <c r="G596" i="2"/>
  <c r="F596" i="2"/>
  <c r="A596" i="2"/>
  <c r="G595" i="2"/>
  <c r="F595" i="2"/>
  <c r="A595" i="2"/>
  <c r="G594" i="2"/>
  <c r="F594" i="2"/>
  <c r="A594" i="2"/>
  <c r="G593" i="2"/>
  <c r="F593" i="2"/>
  <c r="A593" i="2"/>
  <c r="I592" i="2"/>
  <c r="G592" i="2"/>
  <c r="F592" i="2"/>
  <c r="A592" i="2"/>
  <c r="I591" i="2"/>
  <c r="G591" i="2"/>
  <c r="F591" i="2"/>
  <c r="A591" i="2"/>
  <c r="G590" i="2"/>
  <c r="F590" i="2"/>
  <c r="A590" i="2"/>
  <c r="G589" i="2"/>
  <c r="F589" i="2"/>
  <c r="A589" i="2"/>
  <c r="G588" i="2"/>
  <c r="F588" i="2"/>
  <c r="A588" i="2"/>
  <c r="G587" i="2"/>
  <c r="F587" i="2"/>
  <c r="A587" i="2"/>
  <c r="G586" i="2"/>
  <c r="F586" i="2"/>
  <c r="A586" i="2"/>
  <c r="G585" i="2"/>
  <c r="F585" i="2"/>
  <c r="A585" i="2"/>
  <c r="I584" i="2"/>
  <c r="G584" i="2"/>
  <c r="F584" i="2"/>
  <c r="A584" i="2"/>
  <c r="I583" i="2"/>
  <c r="G583" i="2"/>
  <c r="F583" i="2"/>
  <c r="A583" i="2"/>
  <c r="I582" i="2"/>
  <c r="G582" i="2"/>
  <c r="F582" i="2"/>
  <c r="A582" i="2"/>
  <c r="I581" i="2"/>
  <c r="G581" i="2"/>
  <c r="F581" i="2"/>
  <c r="A581" i="2"/>
  <c r="I580" i="2"/>
  <c r="G580" i="2"/>
  <c r="F580" i="2"/>
  <c r="A580" i="2"/>
  <c r="G579" i="2"/>
  <c r="F579" i="2"/>
  <c r="A579" i="2"/>
  <c r="G578" i="2"/>
  <c r="F578" i="2"/>
  <c r="A578" i="2"/>
  <c r="G577" i="2"/>
  <c r="F577" i="2"/>
  <c r="A577" i="2"/>
  <c r="G576" i="2"/>
  <c r="F576" i="2"/>
  <c r="A576" i="2"/>
  <c r="G575" i="2"/>
  <c r="F575" i="2"/>
  <c r="A575" i="2"/>
  <c r="G574" i="2"/>
  <c r="F574" i="2"/>
  <c r="A574" i="2"/>
  <c r="I573" i="2"/>
  <c r="G573" i="2"/>
  <c r="F573" i="2"/>
  <c r="A573" i="2"/>
  <c r="I572" i="2"/>
  <c r="G572" i="2"/>
  <c r="F572" i="2"/>
  <c r="A572" i="2"/>
  <c r="I571" i="2"/>
  <c r="G571" i="2"/>
  <c r="F571" i="2"/>
  <c r="A571" i="2"/>
  <c r="I570" i="2"/>
  <c r="G570" i="2"/>
  <c r="F570" i="2"/>
  <c r="A570" i="2"/>
  <c r="I569" i="2"/>
  <c r="G569" i="2"/>
  <c r="F569" i="2"/>
  <c r="A569" i="2"/>
  <c r="G568" i="2"/>
  <c r="F568" i="2"/>
  <c r="A568" i="2"/>
  <c r="G567" i="2"/>
  <c r="F567" i="2"/>
  <c r="A567" i="2"/>
  <c r="G566" i="2"/>
  <c r="F566" i="2"/>
  <c r="A566" i="2"/>
  <c r="G565" i="2"/>
  <c r="F565" i="2"/>
  <c r="A565" i="2"/>
  <c r="G564" i="2"/>
  <c r="F564" i="2"/>
  <c r="A564" i="2"/>
  <c r="G563" i="2"/>
  <c r="F563" i="2"/>
  <c r="A563" i="2"/>
  <c r="I562" i="2"/>
  <c r="G562" i="2"/>
  <c r="F562" i="2"/>
  <c r="A562" i="2"/>
  <c r="I561" i="2"/>
  <c r="G561" i="2"/>
  <c r="F561" i="2"/>
  <c r="A561" i="2"/>
  <c r="I560" i="2"/>
  <c r="G560" i="2"/>
  <c r="F560" i="2"/>
  <c r="A560" i="2"/>
  <c r="I559" i="2"/>
  <c r="G559" i="2"/>
  <c r="F559" i="2"/>
  <c r="A559" i="2"/>
  <c r="I558" i="2"/>
  <c r="G558" i="2"/>
  <c r="F558" i="2"/>
  <c r="A558" i="2"/>
  <c r="H557" i="2"/>
  <c r="G557" i="2"/>
  <c r="F557" i="2"/>
  <c r="A557" i="2"/>
  <c r="H556" i="2"/>
  <c r="G556" i="2"/>
  <c r="F556" i="2"/>
  <c r="A556" i="2"/>
  <c r="H555" i="2"/>
  <c r="G555" i="2"/>
  <c r="F555" i="2"/>
  <c r="A555" i="2"/>
  <c r="H554" i="2"/>
  <c r="G554" i="2"/>
  <c r="F554" i="2"/>
  <c r="A554" i="2"/>
  <c r="H553" i="2"/>
  <c r="G553" i="2"/>
  <c r="F553" i="2"/>
  <c r="A553" i="2"/>
  <c r="H552" i="2"/>
  <c r="G552" i="2"/>
  <c r="F552" i="2"/>
  <c r="A552" i="2"/>
  <c r="I551" i="2"/>
  <c r="H551" i="2"/>
  <c r="G551" i="2"/>
  <c r="F551" i="2"/>
  <c r="A551" i="2"/>
  <c r="I550" i="2"/>
  <c r="H550" i="2"/>
  <c r="G550" i="2"/>
  <c r="F550" i="2"/>
  <c r="A550" i="2"/>
  <c r="I549" i="2"/>
  <c r="H549" i="2"/>
  <c r="G549" i="2"/>
  <c r="F549" i="2"/>
  <c r="A549" i="2"/>
  <c r="I548" i="2"/>
  <c r="H548" i="2"/>
  <c r="G548" i="2"/>
  <c r="F548" i="2"/>
  <c r="A548" i="2"/>
  <c r="I547" i="2"/>
  <c r="H547" i="2"/>
  <c r="G547" i="2"/>
  <c r="F547" i="2"/>
  <c r="A547" i="2"/>
  <c r="H546" i="2"/>
  <c r="G546" i="2"/>
  <c r="F546" i="2"/>
  <c r="A546" i="2"/>
  <c r="H545" i="2"/>
  <c r="G545" i="2"/>
  <c r="F545" i="2"/>
  <c r="A545" i="2"/>
  <c r="H544" i="2"/>
  <c r="G544" i="2"/>
  <c r="F544" i="2"/>
  <c r="A544" i="2"/>
  <c r="H543" i="2"/>
  <c r="G543" i="2"/>
  <c r="F543" i="2"/>
  <c r="A543" i="2"/>
  <c r="H542" i="2"/>
  <c r="G542" i="2"/>
  <c r="F542" i="2"/>
  <c r="A542" i="2"/>
  <c r="H541" i="2"/>
  <c r="G541" i="2"/>
  <c r="F541" i="2"/>
  <c r="A541" i="2"/>
  <c r="I540" i="2"/>
  <c r="G540" i="2"/>
  <c r="F540" i="2"/>
  <c r="A540" i="2"/>
  <c r="I539" i="2"/>
  <c r="G539" i="2"/>
  <c r="F539" i="2"/>
  <c r="A539" i="2"/>
  <c r="I538" i="2"/>
  <c r="G538" i="2"/>
  <c r="F538" i="2"/>
  <c r="A538" i="2"/>
  <c r="I537" i="2"/>
  <c r="G537" i="2"/>
  <c r="F537" i="2"/>
  <c r="A537" i="2"/>
  <c r="I536" i="2"/>
  <c r="G536" i="2"/>
  <c r="F536" i="2"/>
  <c r="A536" i="2"/>
  <c r="G535" i="2"/>
  <c r="F535" i="2"/>
  <c r="A535" i="2"/>
  <c r="G534" i="2"/>
  <c r="F534" i="2"/>
  <c r="A534" i="2"/>
  <c r="G533" i="2"/>
  <c r="F533" i="2"/>
  <c r="A533" i="2"/>
  <c r="G532" i="2"/>
  <c r="F532" i="2"/>
  <c r="A532" i="2"/>
  <c r="G531" i="2"/>
  <c r="F531" i="2"/>
  <c r="A531" i="2"/>
  <c r="G530" i="2"/>
  <c r="F530" i="2"/>
  <c r="A530" i="2"/>
  <c r="I529" i="2"/>
  <c r="G529" i="2"/>
  <c r="F529" i="2"/>
  <c r="A529" i="2"/>
  <c r="I528" i="2"/>
  <c r="G528" i="2"/>
  <c r="F528" i="2"/>
  <c r="A528" i="2"/>
  <c r="I527" i="2"/>
  <c r="G527" i="2"/>
  <c r="F527" i="2"/>
  <c r="A527" i="2"/>
  <c r="I526" i="2"/>
  <c r="G526" i="2"/>
  <c r="F526" i="2"/>
  <c r="A526" i="2"/>
  <c r="I525" i="2"/>
  <c r="G525" i="2"/>
  <c r="F525" i="2"/>
  <c r="A525" i="2"/>
  <c r="G524" i="2"/>
  <c r="F524" i="2"/>
  <c r="A524" i="2"/>
  <c r="G523" i="2"/>
  <c r="F523" i="2"/>
  <c r="A523" i="2"/>
  <c r="G522" i="2"/>
  <c r="F522" i="2"/>
  <c r="A522" i="2"/>
  <c r="G521" i="2"/>
  <c r="F521" i="2"/>
  <c r="A521" i="2"/>
  <c r="G520" i="2"/>
  <c r="F520" i="2"/>
  <c r="A520" i="2"/>
  <c r="G519" i="2"/>
  <c r="F519" i="2"/>
  <c r="A519" i="2"/>
  <c r="I518" i="2"/>
  <c r="H518" i="2"/>
  <c r="G518" i="2"/>
  <c r="F518" i="2"/>
  <c r="A518" i="2"/>
  <c r="I517" i="2"/>
  <c r="H517" i="2"/>
  <c r="G517" i="2"/>
  <c r="F517" i="2"/>
  <c r="A517" i="2"/>
  <c r="I516" i="2"/>
  <c r="H516" i="2"/>
  <c r="G516" i="2"/>
  <c r="F516" i="2"/>
  <c r="A516" i="2"/>
  <c r="I515" i="2"/>
  <c r="H515" i="2"/>
  <c r="G515" i="2"/>
  <c r="F515" i="2"/>
  <c r="A515" i="2"/>
  <c r="I514" i="2"/>
  <c r="H514" i="2"/>
  <c r="G514" i="2"/>
  <c r="F514" i="2"/>
  <c r="A514" i="2"/>
  <c r="H513" i="2"/>
  <c r="G513" i="2"/>
  <c r="F513" i="2"/>
  <c r="A513" i="2"/>
  <c r="H512" i="2"/>
  <c r="G512" i="2"/>
  <c r="F512" i="2"/>
  <c r="A512" i="2"/>
  <c r="H511" i="2"/>
  <c r="G511" i="2"/>
  <c r="F511" i="2"/>
  <c r="A511" i="2"/>
  <c r="H510" i="2"/>
  <c r="G510" i="2"/>
  <c r="F510" i="2"/>
  <c r="A510" i="2"/>
  <c r="H509" i="2"/>
  <c r="G509" i="2"/>
  <c r="F509" i="2"/>
  <c r="A509" i="2"/>
  <c r="H508" i="2"/>
  <c r="G508" i="2"/>
  <c r="F508" i="2"/>
  <c r="A508" i="2"/>
  <c r="I507" i="2"/>
  <c r="H507" i="2"/>
  <c r="G507" i="2"/>
  <c r="F507" i="2"/>
  <c r="A507" i="2"/>
  <c r="I506" i="2"/>
  <c r="H506" i="2"/>
  <c r="G506" i="2"/>
  <c r="F506" i="2"/>
  <c r="A506" i="2"/>
  <c r="I505" i="2"/>
  <c r="H505" i="2"/>
  <c r="G505" i="2"/>
  <c r="F505" i="2"/>
  <c r="A505" i="2"/>
  <c r="I504" i="2"/>
  <c r="H504" i="2"/>
  <c r="G504" i="2"/>
  <c r="F504" i="2"/>
  <c r="A504" i="2"/>
  <c r="I503" i="2"/>
  <c r="H503" i="2"/>
  <c r="G503" i="2"/>
  <c r="F503" i="2"/>
  <c r="A503" i="2"/>
  <c r="H502" i="2"/>
  <c r="G502" i="2"/>
  <c r="F502" i="2"/>
  <c r="A502" i="2"/>
  <c r="H501" i="2"/>
  <c r="G501" i="2"/>
  <c r="F501" i="2"/>
  <c r="A501" i="2"/>
  <c r="H500" i="2"/>
  <c r="G500" i="2"/>
  <c r="F500" i="2"/>
  <c r="A500" i="2"/>
  <c r="H499" i="2"/>
  <c r="G499" i="2"/>
  <c r="F499" i="2"/>
  <c r="A499" i="2"/>
  <c r="H498" i="2"/>
  <c r="G498" i="2"/>
  <c r="F498" i="2"/>
  <c r="A498" i="2"/>
  <c r="H497" i="2"/>
  <c r="G497" i="2"/>
  <c r="F497" i="2"/>
  <c r="A497" i="2"/>
  <c r="I496" i="2"/>
  <c r="G496" i="2"/>
  <c r="F496" i="2"/>
  <c r="A496" i="2"/>
  <c r="I495" i="2"/>
  <c r="G495" i="2"/>
  <c r="F495" i="2"/>
  <c r="A495" i="2"/>
  <c r="I494" i="2"/>
  <c r="G494" i="2"/>
  <c r="F494" i="2"/>
  <c r="A494" i="2"/>
  <c r="I493" i="2"/>
  <c r="G493" i="2"/>
  <c r="F493" i="2"/>
  <c r="A493" i="2"/>
  <c r="I492" i="2"/>
  <c r="G492" i="2"/>
  <c r="F492" i="2"/>
  <c r="A492" i="2"/>
  <c r="G491" i="2"/>
  <c r="F491" i="2"/>
  <c r="A491" i="2"/>
  <c r="G490" i="2"/>
  <c r="F490" i="2"/>
  <c r="A490" i="2"/>
  <c r="G489" i="2"/>
  <c r="F489" i="2"/>
  <c r="A489" i="2"/>
  <c r="G488" i="2"/>
  <c r="F488" i="2"/>
  <c r="A488" i="2"/>
  <c r="G487" i="2"/>
  <c r="F487" i="2"/>
  <c r="A487" i="2"/>
  <c r="G486" i="2"/>
  <c r="F486" i="2"/>
  <c r="A486" i="2"/>
  <c r="I485" i="2"/>
  <c r="G485" i="2"/>
  <c r="F485" i="2"/>
  <c r="A485" i="2"/>
  <c r="I484" i="2"/>
  <c r="G484" i="2"/>
  <c r="F484" i="2"/>
  <c r="A484" i="2"/>
  <c r="I483" i="2"/>
  <c r="G483" i="2"/>
  <c r="F483" i="2"/>
  <c r="A483" i="2"/>
  <c r="I482" i="2"/>
  <c r="G482" i="2"/>
  <c r="F482" i="2"/>
  <c r="A482" i="2"/>
  <c r="I481" i="2"/>
  <c r="G481" i="2"/>
  <c r="F481" i="2"/>
  <c r="A481" i="2"/>
  <c r="G480" i="2"/>
  <c r="F480" i="2"/>
  <c r="A480" i="2"/>
  <c r="G479" i="2"/>
  <c r="F479" i="2"/>
  <c r="A479" i="2"/>
  <c r="G478" i="2"/>
  <c r="F478" i="2"/>
  <c r="A478" i="2"/>
  <c r="G477" i="2"/>
  <c r="F477" i="2"/>
  <c r="A477" i="2"/>
  <c r="G476" i="2"/>
  <c r="F476" i="2"/>
  <c r="A476" i="2"/>
  <c r="G475" i="2"/>
  <c r="F475" i="2"/>
  <c r="A475" i="2"/>
  <c r="I474" i="2"/>
  <c r="G474" i="2"/>
  <c r="F474" i="2"/>
  <c r="A474" i="2"/>
  <c r="I473" i="2"/>
  <c r="G473" i="2"/>
  <c r="F473" i="2"/>
  <c r="A473" i="2"/>
  <c r="I472" i="2"/>
  <c r="G472" i="2"/>
  <c r="F472" i="2"/>
  <c r="A472" i="2"/>
  <c r="I471" i="2"/>
  <c r="G471" i="2"/>
  <c r="F471" i="2"/>
  <c r="A471" i="2"/>
  <c r="I470" i="2"/>
  <c r="G470" i="2"/>
  <c r="F470" i="2"/>
  <c r="A470" i="2"/>
  <c r="G469" i="2"/>
  <c r="F469" i="2"/>
  <c r="A469" i="2"/>
  <c r="G468" i="2"/>
  <c r="F468" i="2"/>
  <c r="A468" i="2"/>
  <c r="G467" i="2"/>
  <c r="F467" i="2"/>
  <c r="A467" i="2"/>
  <c r="G466" i="2"/>
  <c r="F466" i="2"/>
  <c r="A466" i="2"/>
  <c r="G465" i="2"/>
  <c r="F465" i="2"/>
  <c r="A465" i="2"/>
  <c r="G464" i="2"/>
  <c r="F464" i="2"/>
  <c r="A464" i="2"/>
  <c r="I463" i="2"/>
  <c r="G463" i="2"/>
  <c r="F463" i="2"/>
  <c r="A463" i="2"/>
  <c r="I462" i="2"/>
  <c r="G462" i="2"/>
  <c r="F462" i="2"/>
  <c r="A462" i="2"/>
  <c r="I461" i="2"/>
  <c r="G461" i="2"/>
  <c r="F461" i="2"/>
  <c r="A461" i="2"/>
  <c r="I460" i="2"/>
  <c r="G460" i="2"/>
  <c r="F460" i="2"/>
  <c r="A460" i="2"/>
  <c r="I459" i="2"/>
  <c r="G459" i="2"/>
  <c r="F459" i="2"/>
  <c r="A459" i="2"/>
  <c r="H458" i="2"/>
  <c r="G458" i="2"/>
  <c r="F458" i="2"/>
  <c r="A458" i="2"/>
  <c r="H457" i="2"/>
  <c r="G457" i="2"/>
  <c r="F457" i="2"/>
  <c r="A457" i="2"/>
  <c r="H456" i="2"/>
  <c r="G456" i="2"/>
  <c r="F456" i="2"/>
  <c r="A456" i="2"/>
  <c r="H455" i="2"/>
  <c r="G455" i="2"/>
  <c r="F455" i="2"/>
  <c r="A455" i="2"/>
  <c r="H454" i="2"/>
  <c r="G454" i="2"/>
  <c r="F454" i="2"/>
  <c r="A454" i="2"/>
  <c r="H453" i="2"/>
  <c r="G453" i="2"/>
  <c r="F453" i="2"/>
  <c r="A453" i="2"/>
  <c r="I452" i="2"/>
  <c r="H452" i="2"/>
  <c r="G452" i="2"/>
  <c r="F452" i="2"/>
  <c r="A452" i="2"/>
  <c r="I451" i="2"/>
  <c r="H451" i="2"/>
  <c r="G451" i="2"/>
  <c r="F451" i="2"/>
  <c r="A451" i="2"/>
  <c r="I450" i="2"/>
  <c r="H450" i="2"/>
  <c r="G450" i="2"/>
  <c r="F450" i="2"/>
  <c r="A450" i="2"/>
  <c r="I449" i="2"/>
  <c r="H449" i="2"/>
  <c r="G449" i="2"/>
  <c r="F449" i="2"/>
  <c r="A449" i="2"/>
  <c r="I448" i="2"/>
  <c r="H448" i="2"/>
  <c r="G448" i="2"/>
  <c r="F448" i="2"/>
  <c r="A448" i="2"/>
  <c r="H447" i="2"/>
  <c r="G447" i="2"/>
  <c r="F447" i="2"/>
  <c r="A447" i="2"/>
  <c r="H446" i="2"/>
  <c r="G446" i="2"/>
  <c r="F446" i="2"/>
  <c r="A446" i="2"/>
  <c r="H445" i="2"/>
  <c r="G445" i="2"/>
  <c r="F445" i="2"/>
  <c r="A445" i="2"/>
  <c r="H444" i="2"/>
  <c r="G444" i="2"/>
  <c r="F444" i="2"/>
  <c r="A444" i="2"/>
  <c r="H443" i="2"/>
  <c r="G443" i="2"/>
  <c r="F443" i="2"/>
  <c r="A443" i="2"/>
  <c r="H442" i="2"/>
  <c r="G442" i="2"/>
  <c r="F442" i="2"/>
  <c r="A442" i="2"/>
  <c r="I441" i="2"/>
  <c r="G441" i="2"/>
  <c r="F441" i="2"/>
  <c r="A441" i="2"/>
  <c r="I440" i="2"/>
  <c r="G440" i="2"/>
  <c r="F440" i="2"/>
  <c r="A440" i="2"/>
  <c r="I439" i="2"/>
  <c r="G439" i="2"/>
  <c r="F439" i="2"/>
  <c r="A439" i="2"/>
  <c r="I438" i="2"/>
  <c r="G438" i="2"/>
  <c r="F438" i="2"/>
  <c r="A438" i="2"/>
  <c r="I437" i="2"/>
  <c r="G437" i="2"/>
  <c r="F437" i="2"/>
  <c r="A437" i="2"/>
  <c r="G436" i="2"/>
  <c r="F436" i="2"/>
  <c r="A436" i="2"/>
  <c r="G435" i="2"/>
  <c r="F435" i="2"/>
  <c r="A435" i="2"/>
  <c r="G434" i="2"/>
  <c r="F434" i="2"/>
  <c r="A434" i="2"/>
  <c r="G433" i="2"/>
  <c r="F433" i="2"/>
  <c r="A433" i="2"/>
  <c r="G432" i="2"/>
  <c r="F432" i="2"/>
  <c r="A432" i="2"/>
  <c r="G431" i="2"/>
  <c r="F431" i="2"/>
  <c r="A431" i="2"/>
  <c r="I430" i="2"/>
  <c r="G430" i="2"/>
  <c r="F430" i="2"/>
  <c r="A430" i="2"/>
  <c r="I429" i="2"/>
  <c r="G429" i="2"/>
  <c r="F429" i="2"/>
  <c r="A429" i="2"/>
  <c r="I428" i="2"/>
  <c r="G428" i="2"/>
  <c r="F428" i="2"/>
  <c r="A428" i="2"/>
  <c r="I427" i="2"/>
  <c r="G427" i="2"/>
  <c r="F427" i="2"/>
  <c r="A427" i="2"/>
  <c r="I426" i="2"/>
  <c r="G426" i="2"/>
  <c r="F426" i="2"/>
  <c r="A426" i="2"/>
  <c r="G425" i="2"/>
  <c r="F425" i="2"/>
  <c r="A425" i="2"/>
  <c r="G424" i="2"/>
  <c r="F424" i="2"/>
  <c r="A424" i="2"/>
  <c r="G423" i="2"/>
  <c r="F423" i="2"/>
  <c r="A423" i="2"/>
  <c r="G422" i="2"/>
  <c r="F422" i="2"/>
  <c r="A422" i="2"/>
  <c r="G421" i="2"/>
  <c r="F421" i="2"/>
  <c r="A421" i="2"/>
  <c r="G420" i="2"/>
  <c r="F420" i="2"/>
  <c r="A420" i="2"/>
  <c r="I419" i="2"/>
  <c r="H419" i="2"/>
  <c r="G419" i="2"/>
  <c r="F419" i="2"/>
  <c r="A419" i="2"/>
  <c r="I418" i="2"/>
  <c r="H418" i="2"/>
  <c r="G418" i="2"/>
  <c r="F418" i="2"/>
  <c r="A418" i="2"/>
  <c r="I417" i="2"/>
  <c r="H417" i="2"/>
  <c r="G417" i="2"/>
  <c r="F417" i="2"/>
  <c r="A417" i="2"/>
  <c r="I416" i="2"/>
  <c r="H416" i="2"/>
  <c r="G416" i="2"/>
  <c r="F416" i="2"/>
  <c r="A416" i="2"/>
  <c r="I415" i="2"/>
  <c r="H415" i="2"/>
  <c r="G415" i="2"/>
  <c r="F415" i="2"/>
  <c r="A415" i="2"/>
  <c r="H414" i="2"/>
  <c r="G414" i="2"/>
  <c r="F414" i="2"/>
  <c r="A414" i="2"/>
  <c r="H413" i="2"/>
  <c r="G413" i="2"/>
  <c r="F413" i="2"/>
  <c r="A413" i="2"/>
  <c r="H412" i="2"/>
  <c r="G412" i="2"/>
  <c r="F412" i="2"/>
  <c r="A412" i="2"/>
  <c r="H411" i="2"/>
  <c r="G411" i="2"/>
  <c r="F411" i="2"/>
  <c r="A411" i="2"/>
  <c r="H410" i="2"/>
  <c r="G410" i="2"/>
  <c r="F410" i="2"/>
  <c r="A410" i="2"/>
  <c r="H409" i="2"/>
  <c r="G409" i="2"/>
  <c r="F409" i="2"/>
  <c r="A409" i="2"/>
  <c r="I408" i="2"/>
  <c r="H408" i="2"/>
  <c r="G408" i="2"/>
  <c r="F408" i="2"/>
  <c r="A408" i="2"/>
  <c r="I407" i="2"/>
  <c r="H407" i="2"/>
  <c r="G407" i="2"/>
  <c r="F407" i="2"/>
  <c r="A407" i="2"/>
  <c r="I406" i="2"/>
  <c r="H406" i="2"/>
  <c r="G406" i="2"/>
  <c r="F406" i="2"/>
  <c r="A406" i="2"/>
  <c r="I405" i="2"/>
  <c r="H405" i="2"/>
  <c r="G405" i="2"/>
  <c r="F405" i="2"/>
  <c r="A405" i="2"/>
  <c r="I404" i="2"/>
  <c r="H404" i="2"/>
  <c r="G404" i="2"/>
  <c r="F404" i="2"/>
  <c r="A404" i="2"/>
  <c r="H403" i="2"/>
  <c r="G403" i="2"/>
  <c r="F403" i="2"/>
  <c r="A403" i="2"/>
  <c r="H402" i="2"/>
  <c r="G402" i="2"/>
  <c r="F402" i="2"/>
  <c r="A402" i="2"/>
  <c r="H401" i="2"/>
  <c r="G401" i="2"/>
  <c r="F401" i="2"/>
  <c r="A401" i="2"/>
  <c r="H400" i="2"/>
  <c r="G400" i="2"/>
  <c r="F400" i="2"/>
  <c r="A400" i="2"/>
  <c r="H399" i="2"/>
  <c r="G399" i="2"/>
  <c r="F399" i="2"/>
  <c r="A399" i="2"/>
  <c r="H398" i="2"/>
  <c r="G398" i="2"/>
  <c r="F398" i="2"/>
  <c r="A398" i="2"/>
  <c r="I397" i="2"/>
  <c r="G397" i="2"/>
  <c r="F397" i="2"/>
  <c r="A397" i="2"/>
  <c r="I396" i="2"/>
  <c r="G396" i="2"/>
  <c r="F396" i="2"/>
  <c r="A396" i="2"/>
  <c r="I395" i="2"/>
  <c r="G395" i="2"/>
  <c r="F395" i="2"/>
  <c r="A395" i="2"/>
  <c r="I394" i="2"/>
  <c r="G394" i="2"/>
  <c r="F394" i="2"/>
  <c r="A394" i="2"/>
  <c r="I393" i="2"/>
  <c r="G393" i="2"/>
  <c r="F393" i="2"/>
  <c r="A393" i="2"/>
  <c r="G392" i="2"/>
  <c r="F392" i="2"/>
  <c r="A392" i="2"/>
  <c r="G391" i="2"/>
  <c r="F391" i="2"/>
  <c r="A391" i="2"/>
  <c r="G390" i="2"/>
  <c r="F390" i="2"/>
  <c r="A390" i="2"/>
  <c r="G389" i="2"/>
  <c r="F389" i="2"/>
  <c r="A389" i="2"/>
  <c r="G388" i="2"/>
  <c r="F388" i="2"/>
  <c r="A388" i="2"/>
  <c r="G387" i="2"/>
  <c r="F387" i="2"/>
  <c r="A387" i="2"/>
  <c r="I386" i="2"/>
  <c r="G386" i="2"/>
  <c r="F386" i="2"/>
  <c r="A386" i="2"/>
  <c r="I385" i="2"/>
  <c r="G385" i="2"/>
  <c r="F385" i="2"/>
  <c r="A385" i="2"/>
  <c r="I384" i="2"/>
  <c r="G384" i="2"/>
  <c r="F384" i="2"/>
  <c r="A384" i="2"/>
  <c r="I383" i="2"/>
  <c r="G383" i="2"/>
  <c r="F383" i="2"/>
  <c r="A383" i="2"/>
  <c r="I382" i="2"/>
  <c r="G382" i="2"/>
  <c r="F382" i="2"/>
  <c r="A382" i="2"/>
  <c r="G381" i="2"/>
  <c r="F381" i="2"/>
  <c r="A381" i="2"/>
  <c r="G380" i="2"/>
  <c r="F380" i="2"/>
  <c r="A380" i="2"/>
  <c r="G379" i="2"/>
  <c r="F379" i="2"/>
  <c r="A379" i="2"/>
  <c r="G378" i="2"/>
  <c r="F378" i="2"/>
  <c r="A378" i="2"/>
  <c r="G377" i="2"/>
  <c r="F377" i="2"/>
  <c r="A377" i="2"/>
  <c r="G376" i="2"/>
  <c r="F376" i="2"/>
  <c r="A376" i="2"/>
  <c r="I375" i="2"/>
  <c r="G375" i="2"/>
  <c r="F375" i="2"/>
  <c r="A375" i="2"/>
  <c r="I374" i="2"/>
  <c r="G374" i="2"/>
  <c r="F374" i="2"/>
  <c r="A374" i="2"/>
  <c r="I373" i="2"/>
  <c r="G373" i="2"/>
  <c r="F373" i="2"/>
  <c r="A373" i="2"/>
  <c r="I372" i="2"/>
  <c r="G372" i="2"/>
  <c r="F372" i="2"/>
  <c r="A372" i="2"/>
  <c r="I371" i="2"/>
  <c r="G371" i="2"/>
  <c r="F371" i="2"/>
  <c r="A371" i="2"/>
  <c r="G370" i="2"/>
  <c r="F370" i="2"/>
  <c r="A370" i="2"/>
  <c r="G369" i="2"/>
  <c r="F369" i="2"/>
  <c r="A369" i="2"/>
  <c r="G368" i="2"/>
  <c r="F368" i="2"/>
  <c r="A368" i="2"/>
  <c r="G367" i="2"/>
  <c r="F367" i="2"/>
  <c r="A367" i="2"/>
  <c r="G366" i="2"/>
  <c r="F366" i="2"/>
  <c r="A366" i="2"/>
  <c r="G365" i="2"/>
  <c r="F365" i="2"/>
  <c r="A365" i="2"/>
  <c r="I364" i="2"/>
  <c r="G364" i="2"/>
  <c r="F364" i="2"/>
  <c r="A364" i="2"/>
  <c r="I363" i="2"/>
  <c r="G363" i="2"/>
  <c r="F363" i="2"/>
  <c r="A363" i="2"/>
  <c r="I362" i="2"/>
  <c r="G362" i="2"/>
  <c r="F362" i="2"/>
  <c r="A362" i="2"/>
  <c r="I361" i="2"/>
  <c r="G361" i="2"/>
  <c r="F361" i="2"/>
  <c r="A361" i="2"/>
  <c r="I360" i="2"/>
  <c r="G360" i="2"/>
  <c r="F360" i="2"/>
  <c r="A360" i="2"/>
  <c r="H359" i="2"/>
  <c r="G359" i="2"/>
  <c r="F359" i="2"/>
  <c r="A359" i="2"/>
  <c r="H358" i="2"/>
  <c r="G358" i="2"/>
  <c r="F358" i="2"/>
  <c r="A358" i="2"/>
  <c r="H357" i="2"/>
  <c r="G357" i="2"/>
  <c r="F357" i="2"/>
  <c r="A357" i="2"/>
  <c r="H356" i="2"/>
  <c r="G356" i="2"/>
  <c r="F356" i="2"/>
  <c r="A356" i="2"/>
  <c r="H355" i="2"/>
  <c r="G355" i="2"/>
  <c r="F355" i="2"/>
  <c r="A355" i="2"/>
  <c r="H354" i="2"/>
  <c r="G354" i="2"/>
  <c r="F354" i="2"/>
  <c r="A354" i="2"/>
  <c r="I353" i="2"/>
  <c r="H353" i="2"/>
  <c r="G353" i="2"/>
  <c r="F353" i="2"/>
  <c r="A353" i="2"/>
  <c r="I352" i="2"/>
  <c r="H352" i="2"/>
  <c r="G352" i="2"/>
  <c r="F352" i="2"/>
  <c r="A352" i="2"/>
  <c r="I351" i="2"/>
  <c r="H351" i="2"/>
  <c r="G351" i="2"/>
  <c r="F351" i="2"/>
  <c r="A351" i="2"/>
  <c r="I350" i="2"/>
  <c r="H350" i="2"/>
  <c r="G350" i="2"/>
  <c r="F350" i="2"/>
  <c r="A350" i="2"/>
  <c r="I349" i="2"/>
  <c r="H349" i="2"/>
  <c r="G349" i="2"/>
  <c r="F349" i="2"/>
  <c r="A349" i="2"/>
  <c r="H348" i="2"/>
  <c r="G348" i="2"/>
  <c r="F348" i="2"/>
  <c r="A348" i="2"/>
  <c r="H347" i="2"/>
  <c r="G347" i="2"/>
  <c r="F347" i="2"/>
  <c r="A347" i="2"/>
  <c r="H346" i="2"/>
  <c r="G346" i="2"/>
  <c r="F346" i="2"/>
  <c r="A346" i="2"/>
  <c r="H345" i="2"/>
  <c r="G345" i="2"/>
  <c r="F345" i="2"/>
  <c r="A345" i="2"/>
  <c r="H344" i="2"/>
  <c r="G344" i="2"/>
  <c r="F344" i="2"/>
  <c r="A344" i="2"/>
  <c r="H343" i="2"/>
  <c r="G343" i="2"/>
  <c r="F343" i="2"/>
  <c r="A343" i="2"/>
  <c r="I342" i="2"/>
  <c r="G342" i="2"/>
  <c r="F342" i="2"/>
  <c r="A342" i="2"/>
  <c r="I341" i="2"/>
  <c r="G341" i="2"/>
  <c r="F341" i="2"/>
  <c r="A341" i="2"/>
  <c r="I340" i="2"/>
  <c r="G340" i="2"/>
  <c r="F340" i="2"/>
  <c r="A340" i="2"/>
  <c r="I339" i="2"/>
  <c r="G339" i="2"/>
  <c r="F339" i="2"/>
  <c r="A339" i="2"/>
  <c r="I338" i="2"/>
  <c r="G338" i="2"/>
  <c r="F338" i="2"/>
  <c r="A338" i="2"/>
  <c r="G337" i="2"/>
  <c r="F337" i="2"/>
  <c r="A337" i="2"/>
  <c r="G336" i="2"/>
  <c r="F336" i="2"/>
  <c r="A336" i="2"/>
  <c r="G335" i="2"/>
  <c r="F335" i="2"/>
  <c r="A335" i="2"/>
  <c r="G334" i="2"/>
  <c r="F334" i="2"/>
  <c r="A334" i="2"/>
  <c r="G333" i="2"/>
  <c r="F333" i="2"/>
  <c r="A333" i="2"/>
  <c r="G332" i="2"/>
  <c r="F332" i="2"/>
  <c r="A332" i="2"/>
  <c r="I331" i="2"/>
  <c r="G331" i="2"/>
  <c r="F331" i="2"/>
  <c r="A331" i="2"/>
  <c r="I330" i="2"/>
  <c r="G330" i="2"/>
  <c r="F330" i="2"/>
  <c r="A330" i="2"/>
  <c r="I329" i="2"/>
  <c r="G329" i="2"/>
  <c r="F329" i="2"/>
  <c r="A329" i="2"/>
  <c r="I328" i="2"/>
  <c r="G328" i="2"/>
  <c r="F328" i="2"/>
  <c r="A328" i="2"/>
  <c r="I327" i="2"/>
  <c r="G327" i="2"/>
  <c r="F327" i="2"/>
  <c r="A327" i="2"/>
  <c r="G326" i="2"/>
  <c r="F326" i="2"/>
  <c r="A326" i="2"/>
  <c r="G325" i="2"/>
  <c r="F325" i="2"/>
  <c r="A325" i="2"/>
  <c r="G324" i="2"/>
  <c r="F324" i="2"/>
  <c r="A324" i="2"/>
  <c r="G323" i="2"/>
  <c r="F323" i="2"/>
  <c r="A323" i="2"/>
  <c r="G322" i="2"/>
  <c r="F322" i="2"/>
  <c r="A322" i="2"/>
  <c r="G321" i="2"/>
  <c r="F321" i="2"/>
  <c r="A321" i="2"/>
  <c r="I320" i="2"/>
  <c r="H320" i="2"/>
  <c r="G320" i="2"/>
  <c r="F320" i="2"/>
  <c r="A320" i="2"/>
  <c r="I319" i="2"/>
  <c r="H319" i="2"/>
  <c r="G319" i="2"/>
  <c r="F319" i="2"/>
  <c r="A319" i="2"/>
  <c r="I318" i="2"/>
  <c r="H318" i="2"/>
  <c r="G318" i="2"/>
  <c r="F318" i="2"/>
  <c r="A318" i="2"/>
  <c r="I317" i="2"/>
  <c r="H317" i="2"/>
  <c r="G317" i="2"/>
  <c r="F317" i="2"/>
  <c r="A317" i="2"/>
  <c r="I316" i="2"/>
  <c r="H316" i="2"/>
  <c r="G316" i="2"/>
  <c r="F316" i="2"/>
  <c r="A316" i="2"/>
  <c r="H315" i="2"/>
  <c r="G315" i="2"/>
  <c r="F315" i="2"/>
  <c r="A315" i="2"/>
  <c r="H314" i="2"/>
  <c r="G314" i="2"/>
  <c r="F314" i="2"/>
  <c r="A314" i="2"/>
  <c r="H313" i="2"/>
  <c r="G313" i="2"/>
  <c r="F313" i="2"/>
  <c r="A313" i="2"/>
  <c r="H312" i="2"/>
  <c r="G312" i="2"/>
  <c r="F312" i="2"/>
  <c r="A312" i="2"/>
  <c r="H311" i="2"/>
  <c r="G311" i="2"/>
  <c r="F311" i="2"/>
  <c r="A311" i="2"/>
  <c r="H310" i="2"/>
  <c r="G310" i="2"/>
  <c r="F310" i="2"/>
  <c r="A310" i="2"/>
  <c r="I309" i="2"/>
  <c r="H309" i="2"/>
  <c r="G309" i="2"/>
  <c r="F309" i="2"/>
  <c r="A309" i="2"/>
  <c r="I308" i="2"/>
  <c r="H308" i="2"/>
  <c r="G308" i="2"/>
  <c r="F308" i="2"/>
  <c r="A308" i="2"/>
  <c r="I307" i="2"/>
  <c r="H307" i="2"/>
  <c r="G307" i="2"/>
  <c r="F307" i="2"/>
  <c r="A307" i="2"/>
  <c r="I306" i="2"/>
  <c r="H306" i="2"/>
  <c r="G306" i="2"/>
  <c r="F306" i="2"/>
  <c r="A306" i="2"/>
  <c r="I305" i="2"/>
  <c r="H305" i="2"/>
  <c r="G305" i="2"/>
  <c r="F305" i="2"/>
  <c r="A305" i="2"/>
  <c r="H304" i="2"/>
  <c r="G304" i="2"/>
  <c r="F304" i="2"/>
  <c r="A304" i="2"/>
  <c r="H303" i="2"/>
  <c r="G303" i="2"/>
  <c r="F303" i="2"/>
  <c r="A303" i="2"/>
  <c r="H302" i="2"/>
  <c r="G302" i="2"/>
  <c r="F302" i="2"/>
  <c r="A302" i="2"/>
  <c r="H301" i="2"/>
  <c r="G301" i="2"/>
  <c r="F301" i="2"/>
  <c r="A301" i="2"/>
  <c r="H300" i="2"/>
  <c r="G300" i="2"/>
  <c r="F300" i="2"/>
  <c r="A300" i="2"/>
  <c r="H299" i="2"/>
  <c r="G299" i="2"/>
  <c r="F299" i="2"/>
  <c r="A299" i="2"/>
  <c r="I298" i="2"/>
  <c r="G298" i="2"/>
  <c r="F298" i="2"/>
  <c r="A298" i="2"/>
  <c r="I297" i="2"/>
  <c r="G297" i="2"/>
  <c r="F297" i="2"/>
  <c r="A297" i="2"/>
  <c r="I296" i="2"/>
  <c r="G296" i="2"/>
  <c r="F296" i="2"/>
  <c r="A296" i="2"/>
  <c r="I295" i="2"/>
  <c r="G295" i="2"/>
  <c r="F295" i="2"/>
  <c r="A295" i="2"/>
  <c r="I294" i="2"/>
  <c r="G294" i="2"/>
  <c r="F294" i="2"/>
  <c r="A294" i="2"/>
  <c r="G293" i="2"/>
  <c r="F293" i="2"/>
  <c r="A293" i="2"/>
  <c r="G292" i="2"/>
  <c r="F292" i="2"/>
  <c r="A292" i="2"/>
  <c r="G291" i="2"/>
  <c r="F291" i="2"/>
  <c r="A291" i="2"/>
  <c r="G290" i="2"/>
  <c r="F290" i="2"/>
  <c r="A290" i="2"/>
  <c r="G289" i="2"/>
  <c r="F289" i="2"/>
  <c r="A289" i="2"/>
  <c r="G288" i="2"/>
  <c r="F288" i="2"/>
  <c r="A288" i="2"/>
  <c r="I287" i="2"/>
  <c r="G287" i="2"/>
  <c r="F287" i="2"/>
  <c r="A287" i="2"/>
  <c r="I286" i="2"/>
  <c r="G286" i="2"/>
  <c r="F286" i="2"/>
  <c r="A286" i="2"/>
  <c r="I285" i="2"/>
  <c r="G285" i="2"/>
  <c r="F285" i="2"/>
  <c r="A285" i="2"/>
  <c r="I284" i="2"/>
  <c r="G284" i="2"/>
  <c r="F284" i="2"/>
  <c r="A284" i="2"/>
  <c r="I283" i="2"/>
  <c r="G283" i="2"/>
  <c r="F283" i="2"/>
  <c r="A283" i="2"/>
  <c r="G282" i="2"/>
  <c r="F282" i="2"/>
  <c r="A282" i="2"/>
  <c r="G281" i="2"/>
  <c r="F281" i="2"/>
  <c r="A281" i="2"/>
  <c r="G280" i="2"/>
  <c r="F280" i="2"/>
  <c r="A280" i="2"/>
  <c r="G279" i="2"/>
  <c r="F279" i="2"/>
  <c r="A279" i="2"/>
  <c r="G278" i="2"/>
  <c r="F278" i="2"/>
  <c r="A278" i="2"/>
  <c r="G277" i="2"/>
  <c r="F277" i="2"/>
  <c r="A277" i="2"/>
  <c r="I276" i="2"/>
  <c r="G276" i="2"/>
  <c r="F276" i="2"/>
  <c r="A276" i="2"/>
  <c r="I275" i="2"/>
  <c r="G275" i="2"/>
  <c r="F275" i="2"/>
  <c r="A275" i="2"/>
  <c r="I274" i="2"/>
  <c r="G274" i="2"/>
  <c r="F274" i="2"/>
  <c r="A274" i="2"/>
  <c r="I273" i="2"/>
  <c r="G273" i="2"/>
  <c r="F273" i="2"/>
  <c r="A273" i="2"/>
  <c r="I272" i="2"/>
  <c r="G272" i="2"/>
  <c r="F272" i="2"/>
  <c r="A272" i="2"/>
  <c r="G271" i="2"/>
  <c r="F271" i="2"/>
  <c r="A271" i="2"/>
  <c r="G270" i="2"/>
  <c r="F270" i="2"/>
  <c r="A270" i="2"/>
  <c r="G269" i="2"/>
  <c r="F269" i="2"/>
  <c r="A269" i="2"/>
  <c r="G268" i="2"/>
  <c r="F268" i="2"/>
  <c r="A268" i="2"/>
  <c r="G267" i="2"/>
  <c r="F267" i="2"/>
  <c r="A267" i="2"/>
  <c r="G266" i="2"/>
  <c r="F266" i="2"/>
  <c r="A266" i="2"/>
  <c r="I265" i="2"/>
  <c r="G265" i="2"/>
  <c r="F265" i="2"/>
  <c r="A265" i="2"/>
  <c r="I264" i="2"/>
  <c r="G264" i="2"/>
  <c r="F264" i="2"/>
  <c r="A264" i="2"/>
  <c r="I263" i="2"/>
  <c r="G263" i="2"/>
  <c r="F263" i="2"/>
  <c r="A263" i="2"/>
  <c r="I262" i="2"/>
  <c r="G262" i="2"/>
  <c r="F262" i="2"/>
  <c r="A262" i="2"/>
  <c r="I261" i="2"/>
  <c r="G261" i="2"/>
  <c r="F261" i="2"/>
  <c r="A261" i="2"/>
  <c r="H260" i="2"/>
  <c r="G260" i="2"/>
  <c r="F260" i="2"/>
  <c r="A260" i="2"/>
  <c r="H259" i="2"/>
  <c r="G259" i="2"/>
  <c r="F259" i="2"/>
  <c r="A259" i="2"/>
  <c r="H258" i="2"/>
  <c r="G258" i="2"/>
  <c r="F258" i="2"/>
  <c r="A258" i="2"/>
  <c r="H257" i="2"/>
  <c r="G257" i="2"/>
  <c r="F257" i="2"/>
  <c r="A257" i="2"/>
  <c r="H256" i="2"/>
  <c r="G256" i="2"/>
  <c r="F256" i="2"/>
  <c r="A256" i="2"/>
  <c r="H255" i="2"/>
  <c r="G255" i="2"/>
  <c r="F255" i="2"/>
  <c r="A255" i="2"/>
  <c r="I254" i="2"/>
  <c r="H254" i="2"/>
  <c r="G254" i="2"/>
  <c r="F254" i="2"/>
  <c r="A254" i="2"/>
  <c r="I253" i="2"/>
  <c r="H253" i="2"/>
  <c r="G253" i="2"/>
  <c r="F253" i="2"/>
  <c r="A253" i="2"/>
  <c r="I252" i="2"/>
  <c r="H252" i="2"/>
  <c r="G252" i="2"/>
  <c r="F252" i="2"/>
  <c r="A252" i="2"/>
  <c r="I251" i="2"/>
  <c r="H251" i="2"/>
  <c r="G251" i="2"/>
  <c r="F251" i="2"/>
  <c r="A251" i="2"/>
  <c r="I250" i="2"/>
  <c r="H250" i="2"/>
  <c r="G250" i="2"/>
  <c r="F250" i="2"/>
  <c r="A250" i="2"/>
  <c r="H249" i="2"/>
  <c r="G249" i="2"/>
  <c r="F249" i="2"/>
  <c r="A249" i="2"/>
  <c r="H248" i="2"/>
  <c r="G248" i="2"/>
  <c r="F248" i="2"/>
  <c r="A248" i="2"/>
  <c r="H247" i="2"/>
  <c r="G247" i="2"/>
  <c r="F247" i="2"/>
  <c r="A247" i="2"/>
  <c r="H246" i="2"/>
  <c r="G246" i="2"/>
  <c r="F246" i="2"/>
  <c r="A246" i="2"/>
  <c r="H245" i="2"/>
  <c r="G245" i="2"/>
  <c r="F245" i="2"/>
  <c r="A245" i="2"/>
  <c r="H244" i="2"/>
  <c r="G244" i="2"/>
  <c r="F244" i="2"/>
  <c r="A244" i="2"/>
  <c r="I243" i="2"/>
  <c r="G243" i="2"/>
  <c r="F243" i="2"/>
  <c r="A243" i="2"/>
  <c r="I242" i="2"/>
  <c r="G242" i="2"/>
  <c r="F242" i="2"/>
  <c r="A242" i="2"/>
  <c r="I241" i="2"/>
  <c r="G241" i="2"/>
  <c r="F241" i="2"/>
  <c r="A241" i="2"/>
  <c r="I240" i="2"/>
  <c r="G240" i="2"/>
  <c r="F240" i="2"/>
  <c r="A240" i="2"/>
  <c r="I239" i="2"/>
  <c r="G239" i="2"/>
  <c r="F239" i="2"/>
  <c r="A239" i="2"/>
  <c r="G238" i="2"/>
  <c r="F238" i="2"/>
  <c r="A238" i="2"/>
  <c r="G237" i="2"/>
  <c r="F237" i="2"/>
  <c r="A237" i="2"/>
  <c r="G236" i="2"/>
  <c r="F236" i="2"/>
  <c r="A236" i="2"/>
  <c r="G235" i="2"/>
  <c r="F235" i="2"/>
  <c r="A235" i="2"/>
  <c r="G234" i="2"/>
  <c r="F234" i="2"/>
  <c r="A234" i="2"/>
  <c r="G233" i="2"/>
  <c r="F233" i="2"/>
  <c r="A233" i="2"/>
  <c r="I232" i="2"/>
  <c r="G232" i="2"/>
  <c r="F232" i="2"/>
  <c r="A232" i="2"/>
  <c r="I231" i="2"/>
  <c r="G231" i="2"/>
  <c r="F231" i="2"/>
  <c r="A231" i="2"/>
  <c r="I230" i="2"/>
  <c r="G230" i="2"/>
  <c r="F230" i="2"/>
  <c r="A230" i="2"/>
  <c r="I229" i="2"/>
  <c r="G229" i="2"/>
  <c r="F229" i="2"/>
  <c r="A229" i="2"/>
  <c r="I228" i="2"/>
  <c r="G228" i="2"/>
  <c r="F228" i="2"/>
  <c r="A228" i="2"/>
  <c r="G227" i="2"/>
  <c r="F227" i="2"/>
  <c r="A227" i="2"/>
  <c r="G226" i="2"/>
  <c r="F226" i="2"/>
  <c r="A226" i="2"/>
  <c r="G225" i="2"/>
  <c r="F225" i="2"/>
  <c r="A225" i="2"/>
  <c r="G224" i="2"/>
  <c r="F224" i="2"/>
  <c r="A224" i="2"/>
  <c r="G223" i="2"/>
  <c r="F223" i="2"/>
  <c r="A223" i="2"/>
  <c r="G222" i="2"/>
  <c r="F222" i="2"/>
  <c r="A222" i="2"/>
  <c r="I221" i="2"/>
  <c r="H221" i="2"/>
  <c r="G221" i="2"/>
  <c r="F221" i="2"/>
  <c r="A221" i="2"/>
  <c r="I220" i="2"/>
  <c r="H220" i="2"/>
  <c r="G220" i="2"/>
  <c r="F220" i="2"/>
  <c r="A220" i="2"/>
  <c r="I219" i="2"/>
  <c r="H219" i="2"/>
  <c r="G219" i="2"/>
  <c r="F219" i="2"/>
  <c r="A219" i="2"/>
  <c r="I218" i="2"/>
  <c r="H218" i="2"/>
  <c r="G218" i="2"/>
  <c r="F218" i="2"/>
  <c r="A218" i="2"/>
  <c r="I217" i="2"/>
  <c r="H217" i="2"/>
  <c r="G217" i="2"/>
  <c r="F217" i="2"/>
  <c r="A217" i="2"/>
  <c r="H216" i="2"/>
  <c r="G216" i="2"/>
  <c r="F216" i="2"/>
  <c r="A216" i="2"/>
  <c r="H215" i="2"/>
  <c r="G215" i="2"/>
  <c r="F215" i="2"/>
  <c r="A215" i="2"/>
  <c r="H214" i="2"/>
  <c r="G214" i="2"/>
  <c r="F214" i="2"/>
  <c r="A214" i="2"/>
  <c r="H213" i="2"/>
  <c r="G213" i="2"/>
  <c r="F213" i="2"/>
  <c r="A213" i="2"/>
  <c r="H212" i="2"/>
  <c r="G212" i="2"/>
  <c r="F212" i="2"/>
  <c r="A212" i="2"/>
  <c r="H211" i="2"/>
  <c r="G211" i="2"/>
  <c r="F211" i="2"/>
  <c r="A211" i="2"/>
  <c r="I210" i="2"/>
  <c r="H210" i="2"/>
  <c r="G210" i="2"/>
  <c r="F210" i="2"/>
  <c r="A210" i="2"/>
  <c r="I209" i="2"/>
  <c r="H209" i="2"/>
  <c r="G209" i="2"/>
  <c r="F209" i="2"/>
  <c r="A209" i="2"/>
  <c r="I208" i="2"/>
  <c r="H208" i="2"/>
  <c r="G208" i="2"/>
  <c r="F208" i="2"/>
  <c r="A208" i="2"/>
  <c r="I207" i="2"/>
  <c r="H207" i="2"/>
  <c r="G207" i="2"/>
  <c r="F207" i="2"/>
  <c r="A207" i="2"/>
  <c r="I206" i="2"/>
  <c r="H206" i="2"/>
  <c r="G206" i="2"/>
  <c r="F206" i="2"/>
  <c r="A206" i="2"/>
  <c r="H205" i="2"/>
  <c r="G205" i="2"/>
  <c r="F205" i="2"/>
  <c r="A205" i="2"/>
  <c r="H204" i="2"/>
  <c r="G204" i="2"/>
  <c r="F204" i="2"/>
  <c r="A204" i="2"/>
  <c r="H203" i="2"/>
  <c r="G203" i="2"/>
  <c r="F203" i="2"/>
  <c r="A203" i="2"/>
  <c r="H202" i="2"/>
  <c r="G202" i="2"/>
  <c r="F202" i="2"/>
  <c r="A202" i="2"/>
  <c r="H201" i="2"/>
  <c r="G201" i="2"/>
  <c r="F201" i="2"/>
  <c r="A201" i="2"/>
  <c r="H200" i="2"/>
  <c r="G200" i="2"/>
  <c r="F200" i="2"/>
  <c r="A200" i="2"/>
  <c r="I199" i="2"/>
  <c r="G199" i="2"/>
  <c r="F199" i="2"/>
  <c r="A199" i="2"/>
  <c r="I198" i="2"/>
  <c r="G198" i="2"/>
  <c r="F198" i="2"/>
  <c r="A198" i="2"/>
  <c r="I197" i="2"/>
  <c r="G197" i="2"/>
  <c r="F197" i="2"/>
  <c r="A197" i="2"/>
  <c r="I196" i="2"/>
  <c r="G196" i="2"/>
  <c r="F196" i="2"/>
  <c r="A196" i="2"/>
  <c r="I195" i="2"/>
  <c r="G195" i="2"/>
  <c r="F195" i="2"/>
  <c r="A195" i="2"/>
  <c r="G194" i="2"/>
  <c r="F194" i="2"/>
  <c r="A194" i="2"/>
  <c r="G193" i="2"/>
  <c r="F193" i="2"/>
  <c r="A193" i="2"/>
  <c r="G192" i="2"/>
  <c r="F192" i="2"/>
  <c r="A192" i="2"/>
  <c r="G191" i="2"/>
  <c r="F191" i="2"/>
  <c r="A191" i="2"/>
  <c r="G190" i="2"/>
  <c r="F190" i="2"/>
  <c r="A190" i="2"/>
  <c r="G189" i="2"/>
  <c r="F189" i="2"/>
  <c r="A189" i="2"/>
  <c r="I188" i="2"/>
  <c r="G188" i="2"/>
  <c r="F188" i="2"/>
  <c r="A188" i="2"/>
  <c r="I187" i="2"/>
  <c r="G187" i="2"/>
  <c r="F187" i="2"/>
  <c r="A187" i="2"/>
  <c r="I186" i="2"/>
  <c r="G186" i="2"/>
  <c r="F186" i="2"/>
  <c r="A186" i="2"/>
  <c r="I185" i="2"/>
  <c r="G185" i="2"/>
  <c r="F185" i="2"/>
  <c r="A185" i="2"/>
  <c r="I184" i="2"/>
  <c r="G184" i="2"/>
  <c r="F184" i="2"/>
  <c r="A184" i="2"/>
  <c r="G183" i="2"/>
  <c r="F183" i="2"/>
  <c r="A183" i="2"/>
  <c r="G182" i="2"/>
  <c r="F182" i="2"/>
  <c r="A182" i="2"/>
  <c r="G181" i="2"/>
  <c r="F181" i="2"/>
  <c r="A181" i="2"/>
  <c r="G180" i="2"/>
  <c r="F180" i="2"/>
  <c r="A180" i="2"/>
  <c r="G179" i="2"/>
  <c r="F179" i="2"/>
  <c r="A179" i="2"/>
  <c r="G178" i="2"/>
  <c r="F178" i="2"/>
  <c r="A178" i="2"/>
  <c r="I177" i="2"/>
  <c r="G177" i="2"/>
  <c r="F177" i="2"/>
  <c r="A177" i="2"/>
  <c r="I176" i="2"/>
  <c r="G176" i="2"/>
  <c r="F176" i="2"/>
  <c r="A176" i="2"/>
  <c r="I175" i="2"/>
  <c r="G175" i="2"/>
  <c r="F175" i="2"/>
  <c r="A175" i="2"/>
  <c r="I174" i="2"/>
  <c r="G174" i="2"/>
  <c r="F174" i="2"/>
  <c r="A174" i="2"/>
  <c r="I173" i="2"/>
  <c r="G173" i="2"/>
  <c r="F173" i="2"/>
  <c r="A173" i="2"/>
  <c r="G172" i="2"/>
  <c r="F172" i="2"/>
  <c r="A172" i="2"/>
  <c r="G171" i="2"/>
  <c r="F171" i="2"/>
  <c r="A171" i="2"/>
  <c r="G170" i="2"/>
  <c r="F170" i="2"/>
  <c r="A170" i="2"/>
  <c r="G169" i="2"/>
  <c r="F169" i="2"/>
  <c r="A169" i="2"/>
  <c r="G168" i="2"/>
  <c r="F168" i="2"/>
  <c r="A168" i="2"/>
  <c r="G167" i="2"/>
  <c r="F167" i="2"/>
  <c r="A167" i="2"/>
  <c r="I166" i="2"/>
  <c r="G166" i="2"/>
  <c r="F166" i="2"/>
  <c r="A166" i="2"/>
  <c r="I165" i="2"/>
  <c r="G165" i="2"/>
  <c r="F165" i="2"/>
  <c r="A165" i="2"/>
  <c r="I164" i="2"/>
  <c r="G164" i="2"/>
  <c r="F164" i="2"/>
  <c r="A164" i="2"/>
  <c r="I163" i="2"/>
  <c r="G163" i="2"/>
  <c r="F163" i="2"/>
  <c r="A163" i="2"/>
  <c r="I162" i="2"/>
  <c r="G162" i="2"/>
  <c r="F162" i="2"/>
  <c r="A162" i="2"/>
  <c r="H161" i="2"/>
  <c r="G161" i="2"/>
  <c r="F161" i="2"/>
  <c r="A161" i="2"/>
  <c r="H160" i="2"/>
  <c r="G160" i="2"/>
  <c r="F160" i="2"/>
  <c r="A160" i="2"/>
  <c r="H159" i="2"/>
  <c r="G159" i="2"/>
  <c r="F159" i="2"/>
  <c r="A159" i="2"/>
  <c r="H158" i="2"/>
  <c r="G158" i="2"/>
  <c r="F158" i="2"/>
  <c r="A158" i="2"/>
  <c r="H157" i="2"/>
  <c r="G157" i="2"/>
  <c r="F157" i="2"/>
  <c r="A157" i="2"/>
  <c r="H156" i="2"/>
  <c r="G156" i="2"/>
  <c r="F156" i="2"/>
  <c r="A156" i="2"/>
  <c r="I155" i="2"/>
  <c r="H155" i="2"/>
  <c r="G155" i="2"/>
  <c r="F155" i="2"/>
  <c r="A155" i="2"/>
  <c r="I154" i="2"/>
  <c r="H154" i="2"/>
  <c r="G154" i="2"/>
  <c r="F154" i="2"/>
  <c r="A154" i="2"/>
  <c r="I153" i="2"/>
  <c r="H153" i="2"/>
  <c r="G153" i="2"/>
  <c r="F153" i="2"/>
  <c r="A153" i="2"/>
  <c r="I152" i="2"/>
  <c r="H152" i="2"/>
  <c r="G152" i="2"/>
  <c r="F152" i="2"/>
  <c r="A152" i="2"/>
  <c r="I151" i="2"/>
  <c r="H151" i="2"/>
  <c r="G151" i="2"/>
  <c r="F151" i="2"/>
  <c r="A151" i="2"/>
  <c r="H150" i="2"/>
  <c r="G150" i="2"/>
  <c r="F150" i="2"/>
  <c r="A150" i="2"/>
  <c r="H149" i="2"/>
  <c r="G149" i="2"/>
  <c r="F149" i="2"/>
  <c r="A149" i="2"/>
  <c r="H148" i="2"/>
  <c r="G148" i="2"/>
  <c r="F148" i="2"/>
  <c r="A148" i="2"/>
  <c r="H147" i="2"/>
  <c r="G147" i="2"/>
  <c r="F147" i="2"/>
  <c r="A147" i="2"/>
  <c r="H146" i="2"/>
  <c r="G146" i="2"/>
  <c r="F146" i="2"/>
  <c r="A146" i="2"/>
  <c r="H145" i="2"/>
  <c r="G145" i="2"/>
  <c r="F145" i="2"/>
  <c r="A145" i="2"/>
  <c r="I144" i="2"/>
  <c r="G144" i="2"/>
  <c r="F144" i="2"/>
  <c r="A144" i="2"/>
  <c r="I143" i="2"/>
  <c r="G143" i="2"/>
  <c r="F143" i="2"/>
  <c r="A143" i="2"/>
  <c r="I142" i="2"/>
  <c r="G142" i="2"/>
  <c r="F142" i="2"/>
  <c r="A142" i="2"/>
  <c r="I141" i="2"/>
  <c r="G141" i="2"/>
  <c r="F141" i="2"/>
  <c r="A141" i="2"/>
  <c r="I140" i="2"/>
  <c r="G140" i="2"/>
  <c r="F140" i="2"/>
  <c r="A140" i="2"/>
  <c r="G139" i="2"/>
  <c r="F139" i="2"/>
  <c r="A139" i="2"/>
  <c r="G138" i="2"/>
  <c r="F138" i="2"/>
  <c r="A138" i="2"/>
  <c r="G137" i="2"/>
  <c r="F137" i="2"/>
  <c r="A137" i="2"/>
  <c r="G136" i="2"/>
  <c r="F136" i="2"/>
  <c r="A136" i="2"/>
  <c r="G135" i="2"/>
  <c r="F135" i="2"/>
  <c r="A135" i="2"/>
  <c r="G134" i="2"/>
  <c r="F134" i="2"/>
  <c r="A134" i="2"/>
  <c r="I133" i="2"/>
  <c r="G133" i="2"/>
  <c r="F133" i="2"/>
  <c r="A133" i="2"/>
  <c r="I132" i="2"/>
  <c r="G132" i="2"/>
  <c r="F132" i="2"/>
  <c r="A132" i="2"/>
  <c r="I131" i="2"/>
  <c r="G131" i="2"/>
  <c r="F131" i="2"/>
  <c r="A131" i="2"/>
  <c r="I130" i="2"/>
  <c r="G130" i="2"/>
  <c r="F130" i="2"/>
  <c r="A130" i="2"/>
  <c r="I129" i="2"/>
  <c r="G129" i="2"/>
  <c r="F129" i="2"/>
  <c r="A129" i="2"/>
  <c r="G128" i="2"/>
  <c r="F128" i="2"/>
  <c r="A128" i="2"/>
  <c r="G127" i="2"/>
  <c r="F127" i="2"/>
  <c r="A127" i="2"/>
  <c r="G126" i="2"/>
  <c r="F126" i="2"/>
  <c r="A126" i="2"/>
  <c r="G125" i="2"/>
  <c r="F125" i="2"/>
  <c r="A125" i="2"/>
  <c r="G124" i="2"/>
  <c r="F124" i="2"/>
  <c r="A124" i="2"/>
  <c r="G123" i="2"/>
  <c r="F123" i="2"/>
  <c r="A123" i="2"/>
  <c r="I122" i="2"/>
  <c r="H122" i="2"/>
  <c r="G122" i="2"/>
  <c r="F122" i="2"/>
  <c r="A122" i="2"/>
  <c r="I121" i="2"/>
  <c r="H121" i="2"/>
  <c r="G121" i="2"/>
  <c r="F121" i="2"/>
  <c r="A121" i="2"/>
  <c r="I120" i="2"/>
  <c r="H120" i="2"/>
  <c r="G120" i="2"/>
  <c r="F120" i="2"/>
  <c r="A120" i="2"/>
  <c r="I119" i="2"/>
  <c r="H119" i="2"/>
  <c r="G119" i="2"/>
  <c r="F119" i="2"/>
  <c r="A119" i="2"/>
  <c r="I118" i="2"/>
  <c r="H118" i="2"/>
  <c r="G118" i="2"/>
  <c r="F118" i="2"/>
  <c r="A118" i="2"/>
  <c r="H117" i="2"/>
  <c r="G117" i="2"/>
  <c r="F117" i="2"/>
  <c r="A117" i="2"/>
  <c r="H116" i="2"/>
  <c r="G116" i="2"/>
  <c r="F116" i="2"/>
  <c r="A116" i="2"/>
  <c r="H115" i="2"/>
  <c r="G115" i="2"/>
  <c r="F115" i="2"/>
  <c r="A115" i="2"/>
  <c r="H114" i="2"/>
  <c r="G114" i="2"/>
  <c r="F114" i="2"/>
  <c r="A114" i="2"/>
  <c r="H113" i="2"/>
  <c r="G113" i="2"/>
  <c r="F113" i="2"/>
  <c r="A113" i="2"/>
  <c r="H112" i="2"/>
  <c r="G112" i="2"/>
  <c r="F112" i="2"/>
  <c r="A112" i="2"/>
  <c r="I111" i="2"/>
  <c r="H111" i="2"/>
  <c r="G111" i="2"/>
  <c r="F111" i="2"/>
  <c r="A111" i="2"/>
  <c r="I110" i="2"/>
  <c r="H110" i="2"/>
  <c r="G110" i="2"/>
  <c r="F110" i="2"/>
  <c r="A110" i="2"/>
  <c r="I109" i="2"/>
  <c r="H109" i="2"/>
  <c r="G109" i="2"/>
  <c r="F109" i="2"/>
  <c r="A109" i="2"/>
  <c r="I108" i="2"/>
  <c r="H108" i="2"/>
  <c r="G108" i="2"/>
  <c r="F108" i="2"/>
  <c r="A108" i="2"/>
  <c r="I107" i="2"/>
  <c r="H107" i="2"/>
  <c r="G107" i="2"/>
  <c r="F107" i="2"/>
  <c r="A107" i="2"/>
  <c r="H106" i="2"/>
  <c r="G106" i="2"/>
  <c r="F106" i="2"/>
  <c r="A106" i="2"/>
  <c r="H105" i="2"/>
  <c r="G105" i="2"/>
  <c r="F105" i="2"/>
  <c r="A105" i="2"/>
  <c r="H104" i="2"/>
  <c r="G104" i="2"/>
  <c r="F104" i="2"/>
  <c r="A104" i="2"/>
  <c r="H103" i="2"/>
  <c r="G103" i="2"/>
  <c r="F103" i="2"/>
  <c r="A103" i="2"/>
  <c r="H102" i="2"/>
  <c r="G102" i="2"/>
  <c r="F102" i="2"/>
  <c r="A102" i="2"/>
  <c r="H101" i="2"/>
  <c r="G101" i="2"/>
  <c r="F101" i="2"/>
  <c r="A101" i="2"/>
  <c r="I100" i="2"/>
  <c r="H100" i="2"/>
  <c r="G100" i="2"/>
  <c r="F100" i="2"/>
  <c r="B100" i="2"/>
  <c r="A100" i="2"/>
  <c r="I99" i="2"/>
  <c r="H99" i="2"/>
  <c r="G99" i="2"/>
  <c r="F99" i="2"/>
  <c r="B99" i="2"/>
  <c r="A99" i="2"/>
  <c r="I98" i="2"/>
  <c r="H98" i="2"/>
  <c r="G98" i="2"/>
  <c r="F98" i="2"/>
  <c r="B98" i="2"/>
  <c r="A98" i="2"/>
  <c r="I97" i="2"/>
  <c r="H97" i="2"/>
  <c r="G97" i="2"/>
  <c r="F97" i="2"/>
  <c r="B97" i="2"/>
  <c r="A97" i="2"/>
  <c r="I96" i="2"/>
  <c r="H96" i="2"/>
  <c r="G96" i="2"/>
  <c r="F96" i="2"/>
  <c r="B96" i="2"/>
  <c r="A96" i="2"/>
  <c r="I95" i="2"/>
  <c r="H95" i="2"/>
  <c r="G95" i="2"/>
  <c r="F95" i="2"/>
  <c r="B95" i="2"/>
  <c r="A95" i="2"/>
  <c r="I94" i="2"/>
  <c r="H94" i="2"/>
  <c r="G94" i="2"/>
  <c r="F94" i="2"/>
  <c r="B94" i="2"/>
  <c r="A94" i="2"/>
  <c r="I93" i="2"/>
  <c r="H93" i="2"/>
  <c r="G93" i="2"/>
  <c r="F93" i="2"/>
  <c r="B93" i="2"/>
  <c r="A93" i="2"/>
  <c r="I92" i="2"/>
  <c r="H92" i="2"/>
  <c r="G92" i="2"/>
  <c r="F92" i="2"/>
  <c r="B92" i="2"/>
  <c r="A92" i="2"/>
  <c r="I91" i="2"/>
  <c r="H91" i="2"/>
  <c r="G91" i="2"/>
  <c r="F91" i="2"/>
  <c r="B91" i="2"/>
  <c r="A91" i="2"/>
  <c r="I90" i="2"/>
  <c r="H90" i="2"/>
  <c r="G90" i="2"/>
  <c r="F90" i="2"/>
  <c r="B90" i="2"/>
  <c r="A90" i="2"/>
  <c r="I89" i="2"/>
  <c r="H89" i="2"/>
  <c r="G89" i="2"/>
  <c r="F89" i="2"/>
  <c r="B89" i="2"/>
  <c r="A89" i="2"/>
  <c r="I88" i="2"/>
  <c r="H88" i="2"/>
  <c r="G88" i="2"/>
  <c r="F88" i="2"/>
  <c r="B88" i="2"/>
  <c r="A88" i="2"/>
  <c r="I87" i="2"/>
  <c r="H87" i="2"/>
  <c r="G87" i="2"/>
  <c r="F87" i="2"/>
  <c r="B87" i="2"/>
  <c r="A87" i="2"/>
  <c r="I86" i="2"/>
  <c r="H86" i="2"/>
  <c r="G86" i="2"/>
  <c r="F86" i="2"/>
  <c r="B86" i="2"/>
  <c r="A86" i="2"/>
  <c r="I85" i="2"/>
  <c r="H85" i="2"/>
  <c r="G85" i="2"/>
  <c r="F85" i="2"/>
  <c r="B85" i="2"/>
  <c r="A85" i="2"/>
  <c r="I84" i="2"/>
  <c r="H84" i="2"/>
  <c r="G84" i="2"/>
  <c r="F84" i="2"/>
  <c r="B84" i="2"/>
  <c r="A84" i="2"/>
  <c r="I83" i="2"/>
  <c r="H83" i="2"/>
  <c r="G83" i="2"/>
  <c r="F83" i="2"/>
  <c r="B83" i="2"/>
  <c r="A83" i="2"/>
  <c r="I82" i="2"/>
  <c r="H82" i="2"/>
  <c r="G82" i="2"/>
  <c r="F82" i="2"/>
  <c r="B82" i="2"/>
  <c r="A82" i="2"/>
  <c r="I81" i="2"/>
  <c r="H81" i="2"/>
  <c r="G81" i="2"/>
  <c r="F81" i="2"/>
  <c r="B81" i="2"/>
  <c r="A81" i="2"/>
  <c r="I80" i="2"/>
  <c r="H80" i="2"/>
  <c r="G80" i="2"/>
  <c r="F80" i="2"/>
  <c r="B80" i="2"/>
  <c r="A80" i="2"/>
  <c r="I79" i="2"/>
  <c r="H79" i="2"/>
  <c r="G79" i="2"/>
  <c r="F79" i="2"/>
  <c r="B79" i="2"/>
  <c r="A79" i="2"/>
  <c r="I78" i="2"/>
  <c r="H78" i="2"/>
  <c r="G78" i="2"/>
  <c r="F78" i="2"/>
  <c r="B78" i="2"/>
  <c r="A78" i="2"/>
  <c r="I77" i="2"/>
  <c r="H77" i="2"/>
  <c r="G77" i="2"/>
  <c r="F77" i="2"/>
  <c r="B77" i="2"/>
  <c r="A77" i="2"/>
  <c r="I76" i="2"/>
  <c r="H76" i="2"/>
  <c r="G76" i="2"/>
  <c r="F76" i="2"/>
  <c r="B76" i="2"/>
  <c r="A76" i="2"/>
  <c r="I75" i="2"/>
  <c r="H75" i="2"/>
  <c r="G75" i="2"/>
  <c r="F75" i="2"/>
  <c r="B75" i="2"/>
  <c r="A75" i="2"/>
  <c r="I74" i="2"/>
  <c r="H74" i="2"/>
  <c r="G74" i="2"/>
  <c r="F74" i="2"/>
  <c r="B74" i="2"/>
  <c r="A74" i="2"/>
  <c r="I73" i="2"/>
  <c r="H73" i="2"/>
  <c r="G73" i="2"/>
  <c r="F73" i="2"/>
  <c r="B73" i="2"/>
  <c r="A73" i="2"/>
  <c r="I72" i="2"/>
  <c r="H72" i="2"/>
  <c r="G72" i="2"/>
  <c r="F72" i="2"/>
  <c r="B72" i="2"/>
  <c r="A72" i="2"/>
  <c r="I71" i="2"/>
  <c r="H71" i="2"/>
  <c r="G71" i="2"/>
  <c r="F71" i="2"/>
  <c r="B71" i="2"/>
  <c r="A71" i="2"/>
  <c r="I70" i="2"/>
  <c r="H70" i="2"/>
  <c r="G70" i="2"/>
  <c r="F70" i="2"/>
  <c r="B70" i="2"/>
  <c r="A70" i="2"/>
  <c r="I69" i="2"/>
  <c r="H69" i="2"/>
  <c r="G69" i="2"/>
  <c r="F69" i="2"/>
  <c r="B69" i="2"/>
  <c r="A69" i="2"/>
  <c r="I68" i="2"/>
  <c r="H68" i="2"/>
  <c r="G68" i="2"/>
  <c r="F68" i="2"/>
  <c r="B68" i="2"/>
  <c r="A68" i="2"/>
  <c r="I67" i="2"/>
  <c r="H67" i="2"/>
  <c r="G67" i="2"/>
  <c r="F67" i="2"/>
  <c r="B67" i="2"/>
  <c r="A67" i="2"/>
  <c r="I66" i="2"/>
  <c r="H66" i="2"/>
  <c r="G66" i="2"/>
  <c r="F66" i="2"/>
  <c r="B66" i="2"/>
  <c r="A66" i="2"/>
  <c r="I65" i="2"/>
  <c r="H65" i="2"/>
  <c r="G65" i="2"/>
  <c r="F65" i="2"/>
  <c r="B65" i="2"/>
  <c r="A65" i="2"/>
  <c r="I64" i="2"/>
  <c r="H64" i="2"/>
  <c r="G64" i="2"/>
  <c r="F64" i="2"/>
  <c r="B64" i="2"/>
  <c r="A64" i="2"/>
  <c r="I63" i="2"/>
  <c r="H63" i="2"/>
  <c r="G63" i="2"/>
  <c r="F63" i="2"/>
  <c r="B63" i="2"/>
  <c r="A63" i="2"/>
  <c r="I62" i="2"/>
  <c r="H62" i="2"/>
  <c r="G62" i="2"/>
  <c r="F62" i="2"/>
  <c r="B62" i="2"/>
  <c r="A62" i="2"/>
  <c r="I61" i="2"/>
  <c r="H61" i="2"/>
  <c r="G61" i="2"/>
  <c r="F61" i="2"/>
  <c r="B61" i="2"/>
  <c r="A61" i="2"/>
  <c r="I60" i="2"/>
  <c r="H60" i="2"/>
  <c r="G60" i="2"/>
  <c r="F60" i="2"/>
  <c r="B60" i="2"/>
  <c r="A60" i="2"/>
  <c r="I59" i="2"/>
  <c r="H59" i="2"/>
  <c r="G59" i="2"/>
  <c r="F59" i="2"/>
  <c r="B59" i="2"/>
  <c r="A59" i="2"/>
  <c r="I58" i="2"/>
  <c r="H58" i="2"/>
  <c r="G58" i="2"/>
  <c r="F58" i="2"/>
  <c r="B58" i="2"/>
  <c r="A58" i="2"/>
  <c r="I57" i="2"/>
  <c r="H57" i="2"/>
  <c r="G57" i="2"/>
  <c r="F57" i="2"/>
  <c r="B57" i="2"/>
  <c r="A57" i="2"/>
  <c r="I56" i="2"/>
  <c r="H56" i="2"/>
  <c r="G56" i="2"/>
  <c r="F56" i="2"/>
  <c r="B56" i="2"/>
  <c r="A56" i="2"/>
  <c r="I55" i="2"/>
  <c r="H55" i="2"/>
  <c r="G55" i="2"/>
  <c r="F55" i="2"/>
  <c r="B55" i="2"/>
  <c r="A55" i="2"/>
  <c r="I54" i="2"/>
  <c r="H54" i="2"/>
  <c r="G54" i="2"/>
  <c r="F54" i="2"/>
  <c r="B54" i="2"/>
  <c r="A54" i="2"/>
  <c r="I53" i="2"/>
  <c r="H53" i="2"/>
  <c r="G53" i="2"/>
  <c r="F53" i="2"/>
  <c r="B53" i="2"/>
  <c r="A53" i="2"/>
  <c r="I52" i="2"/>
  <c r="H52" i="2"/>
  <c r="G52" i="2"/>
  <c r="F52" i="2"/>
  <c r="B52" i="2"/>
  <c r="A52" i="2"/>
  <c r="I51" i="2"/>
  <c r="H51" i="2"/>
  <c r="G51" i="2"/>
  <c r="F51" i="2"/>
  <c r="B51" i="2"/>
  <c r="A51" i="2"/>
  <c r="I50" i="2"/>
  <c r="H50" i="2"/>
  <c r="G50" i="2"/>
  <c r="F50" i="2"/>
  <c r="B50" i="2"/>
  <c r="A50" i="2"/>
  <c r="I49" i="2"/>
  <c r="H49" i="2"/>
  <c r="G49" i="2"/>
  <c r="F49" i="2"/>
  <c r="B49" i="2"/>
  <c r="A49" i="2"/>
  <c r="I48" i="2"/>
  <c r="H48" i="2"/>
  <c r="G48" i="2"/>
  <c r="F48" i="2"/>
  <c r="B48" i="2"/>
  <c r="A48" i="2"/>
  <c r="I47" i="2"/>
  <c r="H47" i="2"/>
  <c r="G47" i="2"/>
  <c r="F47" i="2"/>
  <c r="B47" i="2"/>
  <c r="A47" i="2"/>
  <c r="I46" i="2"/>
  <c r="H46" i="2"/>
  <c r="G46" i="2"/>
  <c r="F46" i="2"/>
  <c r="B46" i="2"/>
  <c r="A46" i="2"/>
  <c r="I45" i="2"/>
  <c r="H45" i="2"/>
  <c r="G45" i="2"/>
  <c r="F45" i="2"/>
  <c r="B45" i="2"/>
  <c r="A45" i="2"/>
  <c r="I44" i="2"/>
  <c r="H44" i="2"/>
  <c r="G44" i="2"/>
  <c r="F44" i="2"/>
  <c r="B44" i="2"/>
  <c r="A44" i="2"/>
  <c r="I43" i="2"/>
  <c r="H43" i="2"/>
  <c r="G43" i="2"/>
  <c r="F43" i="2"/>
  <c r="B43" i="2"/>
  <c r="A43" i="2"/>
  <c r="I42" i="2"/>
  <c r="H42" i="2"/>
  <c r="G42" i="2"/>
  <c r="F42" i="2"/>
  <c r="B42" i="2"/>
  <c r="A42" i="2"/>
  <c r="I41" i="2"/>
  <c r="H41" i="2"/>
  <c r="G41" i="2"/>
  <c r="F41" i="2"/>
  <c r="B41" i="2"/>
  <c r="A41" i="2"/>
  <c r="I40" i="2"/>
  <c r="H40" i="2"/>
  <c r="G40" i="2"/>
  <c r="F40" i="2"/>
  <c r="B40" i="2"/>
  <c r="A40" i="2"/>
  <c r="I39" i="2"/>
  <c r="H39" i="2"/>
  <c r="G39" i="2"/>
  <c r="F39" i="2"/>
  <c r="B39" i="2"/>
  <c r="A39" i="2"/>
  <c r="I38" i="2"/>
  <c r="H38" i="2"/>
  <c r="G38" i="2"/>
  <c r="F38" i="2"/>
  <c r="B38" i="2"/>
  <c r="A38" i="2"/>
  <c r="I37" i="2"/>
  <c r="H37" i="2"/>
  <c r="G37" i="2"/>
  <c r="F37" i="2"/>
  <c r="B37" i="2"/>
  <c r="A37" i="2"/>
  <c r="I36" i="2"/>
  <c r="H36" i="2"/>
  <c r="G36" i="2"/>
  <c r="F36" i="2"/>
  <c r="B36" i="2"/>
  <c r="A36" i="2"/>
  <c r="I35" i="2"/>
  <c r="H35" i="2"/>
  <c r="G35" i="2"/>
  <c r="F35" i="2"/>
  <c r="B35" i="2"/>
  <c r="A35" i="2"/>
  <c r="I34" i="2"/>
  <c r="H34" i="2"/>
  <c r="G34" i="2"/>
  <c r="F34" i="2"/>
  <c r="B34" i="2"/>
  <c r="A34" i="2"/>
  <c r="I33" i="2"/>
  <c r="H33" i="2"/>
  <c r="G33" i="2"/>
  <c r="F33" i="2"/>
  <c r="B33" i="2"/>
  <c r="A33" i="2"/>
  <c r="I32" i="2"/>
  <c r="H32" i="2"/>
  <c r="G32" i="2"/>
  <c r="F32" i="2"/>
  <c r="B32" i="2"/>
  <c r="A32" i="2"/>
  <c r="I31" i="2"/>
  <c r="H31" i="2"/>
  <c r="G31" i="2"/>
  <c r="F31" i="2"/>
  <c r="B31" i="2"/>
  <c r="A31" i="2"/>
  <c r="I30" i="2"/>
  <c r="H30" i="2"/>
  <c r="G30" i="2"/>
  <c r="F30" i="2"/>
  <c r="B30" i="2"/>
  <c r="A30" i="2"/>
  <c r="I29" i="2"/>
  <c r="H29" i="2"/>
  <c r="G29" i="2"/>
  <c r="F29" i="2"/>
  <c r="B29" i="2"/>
  <c r="A29" i="2"/>
  <c r="I28" i="2"/>
  <c r="H28" i="2"/>
  <c r="G28" i="2"/>
  <c r="F28" i="2"/>
  <c r="B28" i="2"/>
  <c r="A28" i="2"/>
  <c r="I27" i="2"/>
  <c r="H27" i="2"/>
  <c r="G27" i="2"/>
  <c r="F27" i="2"/>
  <c r="B27" i="2"/>
  <c r="A27" i="2"/>
  <c r="I26" i="2"/>
  <c r="H26" i="2"/>
  <c r="G26" i="2"/>
  <c r="F26" i="2"/>
  <c r="B26" i="2"/>
  <c r="A26" i="2"/>
  <c r="I25" i="2"/>
  <c r="H25" i="2"/>
  <c r="G25" i="2"/>
  <c r="F25" i="2"/>
  <c r="B25" i="2"/>
  <c r="A25" i="2"/>
  <c r="I24" i="2"/>
  <c r="H24" i="2"/>
  <c r="G24" i="2"/>
  <c r="F24" i="2"/>
  <c r="B24" i="2"/>
  <c r="A24" i="2"/>
  <c r="I23" i="2"/>
  <c r="H23" i="2"/>
  <c r="G23" i="2"/>
  <c r="F23" i="2"/>
  <c r="B23" i="2"/>
  <c r="A23" i="2"/>
  <c r="I22" i="2"/>
  <c r="H22" i="2"/>
  <c r="G22" i="2"/>
  <c r="F22" i="2"/>
  <c r="B22" i="2"/>
  <c r="A22" i="2"/>
  <c r="I21" i="2"/>
  <c r="H21" i="2"/>
  <c r="G21" i="2"/>
  <c r="F21" i="2"/>
  <c r="B21" i="2"/>
  <c r="A21" i="2"/>
  <c r="I20" i="2"/>
  <c r="H20" i="2"/>
  <c r="G20" i="2"/>
  <c r="F20" i="2"/>
  <c r="B20" i="2"/>
  <c r="A20" i="2"/>
  <c r="I19" i="2"/>
  <c r="H19" i="2"/>
  <c r="G19" i="2"/>
  <c r="F19" i="2"/>
  <c r="B19" i="2"/>
  <c r="A19" i="2"/>
  <c r="I18" i="2"/>
  <c r="H18" i="2"/>
  <c r="G18" i="2"/>
  <c r="F18" i="2"/>
  <c r="B18" i="2"/>
  <c r="A18" i="2"/>
  <c r="I17" i="2"/>
  <c r="H17" i="2"/>
  <c r="G17" i="2"/>
  <c r="F17" i="2"/>
  <c r="B17" i="2"/>
  <c r="A17" i="2"/>
  <c r="I16" i="2"/>
  <c r="H16" i="2"/>
  <c r="G16" i="2"/>
  <c r="F16" i="2"/>
  <c r="B16" i="2"/>
  <c r="A16" i="2"/>
  <c r="I15" i="2"/>
  <c r="H15" i="2"/>
  <c r="G15" i="2"/>
  <c r="F15" i="2"/>
  <c r="B15" i="2"/>
  <c r="A15" i="2"/>
  <c r="I14" i="2"/>
  <c r="H14" i="2"/>
  <c r="G14" i="2"/>
  <c r="F14" i="2"/>
  <c r="B14" i="2"/>
  <c r="A14" i="2"/>
  <c r="I13" i="2"/>
  <c r="H13" i="2"/>
  <c r="G13" i="2"/>
  <c r="F13" i="2"/>
  <c r="B13" i="2"/>
  <c r="A13" i="2"/>
  <c r="I12" i="2"/>
  <c r="H12" i="2"/>
  <c r="G12" i="2"/>
  <c r="F12" i="2"/>
  <c r="B12" i="2"/>
  <c r="A12" i="2"/>
  <c r="I11" i="2"/>
  <c r="H11" i="2"/>
  <c r="G11" i="2"/>
  <c r="F11" i="2"/>
  <c r="B11" i="2"/>
  <c r="A11" i="2"/>
  <c r="I10" i="2"/>
  <c r="H10" i="2"/>
  <c r="G10" i="2"/>
  <c r="F10" i="2"/>
  <c r="B10" i="2"/>
  <c r="A10" i="2"/>
  <c r="I9" i="2"/>
  <c r="H9" i="2"/>
  <c r="G9" i="2"/>
  <c r="F9" i="2"/>
  <c r="B9" i="2"/>
  <c r="A9" i="2"/>
  <c r="I8" i="2"/>
  <c r="H8" i="2"/>
  <c r="G8" i="2"/>
  <c r="F8" i="2"/>
  <c r="B8" i="2"/>
  <c r="A8" i="2"/>
  <c r="I7" i="2"/>
  <c r="H7" i="2"/>
  <c r="G7" i="2"/>
  <c r="F7" i="2"/>
  <c r="B7" i="2"/>
  <c r="A7" i="2"/>
  <c r="I6" i="2"/>
  <c r="H6" i="2"/>
  <c r="G6" i="2"/>
  <c r="F6" i="2"/>
  <c r="B6" i="2"/>
  <c r="A6" i="2"/>
  <c r="I5" i="2"/>
  <c r="H5" i="2"/>
  <c r="G5" i="2"/>
  <c r="F5" i="2"/>
  <c r="B5" i="2"/>
  <c r="A5" i="2"/>
  <c r="I4" i="2"/>
  <c r="H4" i="2"/>
  <c r="G4" i="2"/>
  <c r="F4" i="2"/>
  <c r="B4" i="2"/>
  <c r="A4" i="2"/>
  <c r="I3" i="2"/>
  <c r="H3" i="2"/>
  <c r="G3" i="2"/>
  <c r="F3" i="2"/>
  <c r="B3" i="2"/>
  <c r="A3" i="2"/>
  <c r="I2" i="2"/>
  <c r="H2" i="2"/>
  <c r="G2" i="2"/>
  <c r="F2" i="2"/>
  <c r="B2" i="2"/>
  <c r="A2" i="2"/>
  <c r="F1783" i="1"/>
  <c r="I1783" i="2" s="1"/>
  <c r="F1782" i="1"/>
  <c r="I1782" i="2" s="1"/>
  <c r="F1781" i="1"/>
  <c r="I1781" i="2" s="1"/>
  <c r="F1684" i="1"/>
  <c r="I1684" i="2" s="1"/>
  <c r="F1683" i="1"/>
  <c r="I1683" i="2" s="1"/>
  <c r="F1682" i="1"/>
  <c r="I1682" i="2" s="1"/>
  <c r="F1585" i="1"/>
  <c r="I1585" i="2" s="1"/>
  <c r="F1584" i="1"/>
  <c r="I1584" i="2" s="1"/>
  <c r="F1583" i="1"/>
  <c r="I1583" i="2" s="1"/>
  <c r="F1486" i="1"/>
  <c r="I1486" i="2" s="1"/>
  <c r="F1485" i="1"/>
  <c r="I1485" i="2" s="1"/>
  <c r="F1484" i="1"/>
  <c r="I1484" i="2" s="1"/>
  <c r="F1387" i="1"/>
  <c r="I1387" i="2" s="1"/>
  <c r="F1386" i="1"/>
  <c r="I1386" i="2" s="1"/>
  <c r="F1385" i="1"/>
  <c r="I1385" i="2" s="1"/>
  <c r="F1288" i="1"/>
  <c r="I1288" i="2" s="1"/>
  <c r="F1287" i="1"/>
  <c r="I1287" i="2" s="1"/>
  <c r="F1286" i="1"/>
  <c r="I1286" i="2" s="1"/>
  <c r="F1284" i="1"/>
  <c r="I1284" i="2" s="1"/>
  <c r="F595" i="1"/>
  <c r="I595" i="2" s="1"/>
  <c r="F594" i="1"/>
  <c r="I594" i="2" s="1"/>
  <c r="F593" i="1"/>
  <c r="I593" i="2" s="1"/>
  <c r="E199" i="1"/>
  <c r="B199" i="1"/>
  <c r="B199" i="2" s="1"/>
  <c r="E198" i="1"/>
  <c r="H198" i="2" s="1"/>
  <c r="B198" i="1"/>
  <c r="E197" i="1"/>
  <c r="H197" i="2" s="1"/>
  <c r="B197" i="1"/>
  <c r="E196" i="1"/>
  <c r="H196" i="2" s="1"/>
  <c r="B196" i="1"/>
  <c r="B196" i="2" s="1"/>
  <c r="E195" i="1"/>
  <c r="H195" i="2" s="1"/>
  <c r="B195" i="1"/>
  <c r="F194" i="1"/>
  <c r="E194" i="1"/>
  <c r="B194" i="1"/>
  <c r="F193" i="1"/>
  <c r="I193" i="2" s="1"/>
  <c r="E193" i="1"/>
  <c r="B193" i="1"/>
  <c r="B193" i="2" s="1"/>
  <c r="F192" i="1"/>
  <c r="I192" i="2" s="1"/>
  <c r="E192" i="1"/>
  <c r="H192" i="2" s="1"/>
  <c r="B192" i="1"/>
  <c r="F191" i="1"/>
  <c r="I191" i="2" s="1"/>
  <c r="E191" i="1"/>
  <c r="B191" i="1"/>
  <c r="B191" i="2" s="1"/>
  <c r="F190" i="1"/>
  <c r="E190" i="1"/>
  <c r="B190" i="1"/>
  <c r="F189" i="1"/>
  <c r="E189" i="1"/>
  <c r="B189" i="1"/>
  <c r="B189" i="2" s="1"/>
  <c r="E188" i="1"/>
  <c r="B188" i="1"/>
  <c r="B188" i="2" s="1"/>
  <c r="E187" i="1"/>
  <c r="B187" i="1"/>
  <c r="E186" i="1"/>
  <c r="E285" i="1" s="1"/>
  <c r="B186" i="1"/>
  <c r="B186" i="2" s="1"/>
  <c r="E185" i="1"/>
  <c r="H185" i="2" s="1"/>
  <c r="B185" i="1"/>
  <c r="B185" i="2" s="1"/>
  <c r="E184" i="1"/>
  <c r="B184" i="1"/>
  <c r="B184" i="2" s="1"/>
  <c r="F183" i="1"/>
  <c r="I183" i="2" s="1"/>
  <c r="E183" i="1"/>
  <c r="H183" i="2" s="1"/>
  <c r="B183" i="1"/>
  <c r="F182" i="1"/>
  <c r="E182" i="1"/>
  <c r="H182" i="2" s="1"/>
  <c r="B182" i="1"/>
  <c r="F181" i="1"/>
  <c r="I181" i="2" s="1"/>
  <c r="E181" i="1"/>
  <c r="H181" i="2" s="1"/>
  <c r="B181" i="1"/>
  <c r="B181" i="2" s="1"/>
  <c r="F180" i="1"/>
  <c r="I180" i="2" s="1"/>
  <c r="E180" i="1"/>
  <c r="B180" i="1"/>
  <c r="F179" i="1"/>
  <c r="I179" i="2" s="1"/>
  <c r="E179" i="1"/>
  <c r="B179" i="1"/>
  <c r="B179" i="2" s="1"/>
  <c r="F178" i="1"/>
  <c r="E178" i="1"/>
  <c r="H178" i="2" s="1"/>
  <c r="B178" i="1"/>
  <c r="E177" i="1"/>
  <c r="B177" i="1"/>
  <c r="E176" i="1"/>
  <c r="H176" i="2" s="1"/>
  <c r="B176" i="1"/>
  <c r="E175" i="1"/>
  <c r="B175" i="1"/>
  <c r="B175" i="2" s="1"/>
  <c r="E174" i="1"/>
  <c r="B174" i="1"/>
  <c r="E173" i="1"/>
  <c r="B173" i="1"/>
  <c r="B173" i="2" s="1"/>
  <c r="F172" i="1"/>
  <c r="E172" i="1"/>
  <c r="H172" i="2" s="1"/>
  <c r="B172" i="1"/>
  <c r="B172" i="2" s="1"/>
  <c r="F171" i="1"/>
  <c r="E171" i="1"/>
  <c r="H171" i="2" s="1"/>
  <c r="B171" i="1"/>
  <c r="B171" i="2" s="1"/>
  <c r="F170" i="1"/>
  <c r="I170" i="2" s="1"/>
  <c r="E170" i="1"/>
  <c r="B170" i="1"/>
  <c r="F169" i="1"/>
  <c r="E169" i="1"/>
  <c r="H169" i="2" s="1"/>
  <c r="B169" i="1"/>
  <c r="F168" i="1"/>
  <c r="I168" i="2" s="1"/>
  <c r="E168" i="1"/>
  <c r="H168" i="2" s="1"/>
  <c r="B168" i="1"/>
  <c r="F167" i="1"/>
  <c r="I167" i="2" s="1"/>
  <c r="E167" i="1"/>
  <c r="B167" i="1"/>
  <c r="E166" i="1"/>
  <c r="H166" i="2" s="1"/>
  <c r="B166" i="1"/>
  <c r="B166" i="2" s="1"/>
  <c r="E165" i="1"/>
  <c r="H165" i="2" s="1"/>
  <c r="B165" i="1"/>
  <c r="B165" i="2" s="1"/>
  <c r="E164" i="1"/>
  <c r="B164" i="1"/>
  <c r="B164" i="2" s="1"/>
  <c r="E163" i="1"/>
  <c r="B163" i="1"/>
  <c r="B163" i="2" s="1"/>
  <c r="E162" i="1"/>
  <c r="H162" i="2" s="1"/>
  <c r="B162" i="1"/>
  <c r="B162" i="2" s="1"/>
  <c r="F161" i="1"/>
  <c r="I161" i="2" s="1"/>
  <c r="B161" i="1"/>
  <c r="F160" i="1"/>
  <c r="B160" i="1"/>
  <c r="F159" i="1"/>
  <c r="I159" i="2" s="1"/>
  <c r="B159" i="1"/>
  <c r="B159" i="2" s="1"/>
  <c r="F158" i="1"/>
  <c r="B158" i="1"/>
  <c r="B158" i="2" s="1"/>
  <c r="F157" i="1"/>
  <c r="I157" i="2" s="1"/>
  <c r="B157" i="1"/>
  <c r="B157" i="2" s="1"/>
  <c r="F156" i="1"/>
  <c r="I156" i="2" s="1"/>
  <c r="B156" i="1"/>
  <c r="B155" i="1"/>
  <c r="B155" i="2" s="1"/>
  <c r="B154" i="1"/>
  <c r="B154" i="2" s="1"/>
  <c r="B153" i="1"/>
  <c r="B153" i="2" s="1"/>
  <c r="B152" i="1"/>
  <c r="B151" i="1"/>
  <c r="F150" i="1"/>
  <c r="I150" i="2" s="1"/>
  <c r="B150" i="1"/>
  <c r="F149" i="1"/>
  <c r="F248" i="1" s="1"/>
  <c r="B149" i="1"/>
  <c r="B149" i="2" s="1"/>
  <c r="F148" i="1"/>
  <c r="I148" i="2" s="1"/>
  <c r="B148" i="1"/>
  <c r="B148" i="2" s="1"/>
  <c r="F147" i="1"/>
  <c r="B147" i="1"/>
  <c r="B147" i="2" s="1"/>
  <c r="F146" i="1"/>
  <c r="B146" i="1"/>
  <c r="B146" i="2" s="1"/>
  <c r="F145" i="1"/>
  <c r="B145" i="1"/>
  <c r="E144" i="1"/>
  <c r="H144" i="2" s="1"/>
  <c r="B144" i="1"/>
  <c r="E143" i="1"/>
  <c r="H143" i="2" s="1"/>
  <c r="B143" i="1"/>
  <c r="E142" i="1"/>
  <c r="H142" i="2" s="1"/>
  <c r="B142" i="1"/>
  <c r="B142" i="2" s="1"/>
  <c r="E141" i="1"/>
  <c r="B141" i="1"/>
  <c r="B141" i="2" s="1"/>
  <c r="E140" i="1"/>
  <c r="B140" i="1"/>
  <c r="F139" i="1"/>
  <c r="E139" i="1"/>
  <c r="B139" i="1"/>
  <c r="F138" i="1"/>
  <c r="E138" i="1"/>
  <c r="H138" i="2" s="1"/>
  <c r="B138" i="1"/>
  <c r="B138" i="2" s="1"/>
  <c r="F137" i="1"/>
  <c r="E137" i="1"/>
  <c r="H137" i="2" s="1"/>
  <c r="B137" i="1"/>
  <c r="B137" i="2" s="1"/>
  <c r="F136" i="1"/>
  <c r="E136" i="1"/>
  <c r="H136" i="2" s="1"/>
  <c r="B136" i="1"/>
  <c r="B235" i="1" s="1"/>
  <c r="F135" i="1"/>
  <c r="I135" i="2" s="1"/>
  <c r="E135" i="1"/>
  <c r="H135" i="2" s="1"/>
  <c r="B135" i="1"/>
  <c r="F134" i="1"/>
  <c r="E134" i="1"/>
  <c r="H134" i="2" s="1"/>
  <c r="B134" i="1"/>
  <c r="E133" i="1"/>
  <c r="H133" i="2" s="1"/>
  <c r="B133" i="1"/>
  <c r="E132" i="1"/>
  <c r="B132" i="1"/>
  <c r="B132" i="2" s="1"/>
  <c r="E131" i="1"/>
  <c r="B131" i="1"/>
  <c r="B131" i="2" s="1"/>
  <c r="E130" i="1"/>
  <c r="B130" i="1"/>
  <c r="B130" i="2" s="1"/>
  <c r="E129" i="1"/>
  <c r="B129" i="1"/>
  <c r="F128" i="1"/>
  <c r="I128" i="2" s="1"/>
  <c r="E128" i="1"/>
  <c r="B128" i="1"/>
  <c r="F127" i="1"/>
  <c r="I127" i="2" s="1"/>
  <c r="E127" i="1"/>
  <c r="H127" i="2" s="1"/>
  <c r="B127" i="1"/>
  <c r="F126" i="1"/>
  <c r="I126" i="2" s="1"/>
  <c r="E126" i="1"/>
  <c r="B126" i="1"/>
  <c r="B126" i="2" s="1"/>
  <c r="F125" i="1"/>
  <c r="I125" i="2" s="1"/>
  <c r="E125" i="1"/>
  <c r="H125" i="2" s="1"/>
  <c r="B125" i="1"/>
  <c r="B125" i="2" s="1"/>
  <c r="F124" i="1"/>
  <c r="E124" i="1"/>
  <c r="B124" i="1"/>
  <c r="F123" i="1"/>
  <c r="I123" i="2" s="1"/>
  <c r="E123" i="1"/>
  <c r="H123" i="2" s="1"/>
  <c r="B123" i="1"/>
  <c r="B122" i="1"/>
  <c r="B121" i="1"/>
  <c r="B121" i="2" s="1"/>
  <c r="B120" i="1"/>
  <c r="B120" i="2" s="1"/>
  <c r="B119" i="1"/>
  <c r="B119" i="2" s="1"/>
  <c r="B118" i="1"/>
  <c r="B118" i="2" s="1"/>
  <c r="F117" i="1"/>
  <c r="B117" i="1"/>
  <c r="F116" i="1"/>
  <c r="B116" i="1"/>
  <c r="B116" i="2" s="1"/>
  <c r="F115" i="1"/>
  <c r="B115" i="1"/>
  <c r="B115" i="2" s="1"/>
  <c r="F114" i="1"/>
  <c r="B114" i="1"/>
  <c r="F113" i="1"/>
  <c r="I113" i="2" s="1"/>
  <c r="B113" i="1"/>
  <c r="B113" i="2" s="1"/>
  <c r="F112" i="1"/>
  <c r="I112" i="2" s="1"/>
  <c r="B112" i="1"/>
  <c r="B112" i="2" s="1"/>
  <c r="B111" i="1"/>
  <c r="B110" i="1"/>
  <c r="B109" i="1"/>
  <c r="B108" i="1"/>
  <c r="B107" i="1"/>
  <c r="B107" i="2" s="1"/>
  <c r="F106" i="1"/>
  <c r="I106" i="2" s="1"/>
  <c r="B106" i="1"/>
  <c r="F105" i="1"/>
  <c r="F204" i="1" s="1"/>
  <c r="B105" i="1"/>
  <c r="B105" i="2" s="1"/>
  <c r="F104" i="1"/>
  <c r="I104" i="2" s="1"/>
  <c r="B104" i="1"/>
  <c r="B104" i="2" s="1"/>
  <c r="F103" i="1"/>
  <c r="B103" i="1"/>
  <c r="B103" i="2" s="1"/>
  <c r="F102" i="1"/>
  <c r="I102" i="2" s="1"/>
  <c r="B102" i="1"/>
  <c r="B102" i="2" s="1"/>
  <c r="F101" i="1"/>
  <c r="I101" i="2" s="1"/>
  <c r="B101" i="1"/>
  <c r="H3050" i="1"/>
  <c r="H1941" i="1"/>
  <c r="H1547" i="1"/>
  <c r="H2293" i="1"/>
  <c r="H1334" i="1"/>
  <c r="H3474" i="1"/>
  <c r="H4946" i="1"/>
  <c r="H5085" i="1"/>
  <c r="H24" i="1"/>
  <c r="H1111" i="1"/>
  <c r="H1561" i="1"/>
  <c r="H3041" i="1"/>
  <c r="H526" i="1"/>
  <c r="H4674" i="1"/>
  <c r="H6" i="1"/>
  <c r="H1013" i="1"/>
  <c r="H5105" i="1"/>
  <c r="H3264" i="1"/>
  <c r="H97" i="1"/>
  <c r="H4168" i="1"/>
  <c r="H103" i="1"/>
  <c r="H437" i="1"/>
  <c r="H4730" i="1"/>
  <c r="H968" i="1"/>
  <c r="H191" i="1"/>
  <c r="H2070" i="1"/>
  <c r="H1638" i="1"/>
  <c r="H4492" i="1"/>
  <c r="H1066" i="1"/>
  <c r="H3459" i="1"/>
  <c r="H1300" i="1"/>
  <c r="H3410" i="1"/>
  <c r="H1045" i="1"/>
  <c r="H259" i="1"/>
  <c r="H4956" i="1"/>
  <c r="H1758" i="1"/>
  <c r="H1055" i="1"/>
  <c r="H5042" i="1"/>
  <c r="H5218" i="1"/>
  <c r="H1651" i="1"/>
  <c r="H3496" i="1"/>
  <c r="H562" i="1"/>
  <c r="H2750" i="1"/>
  <c r="H3163" i="1"/>
  <c r="H3260" i="1"/>
  <c r="H1494" i="1"/>
  <c r="H3045" i="1"/>
  <c r="H1307" i="1"/>
  <c r="H252" i="1"/>
  <c r="H1704" i="1"/>
  <c r="H2432" i="1"/>
  <c r="H1384" i="1"/>
  <c r="H4796" i="1"/>
  <c r="H4601" i="1"/>
  <c r="H872" i="1"/>
  <c r="H1072" i="1"/>
  <c r="H1863" i="1"/>
  <c r="H1924" i="1"/>
  <c r="H1813" i="1"/>
  <c r="H1265" i="1"/>
  <c r="H2737" i="1"/>
  <c r="H3365" i="1"/>
  <c r="H4787" i="1"/>
  <c r="H5130" i="1"/>
  <c r="H1835" i="1"/>
  <c r="H3696" i="1"/>
  <c r="H203" i="1"/>
  <c r="H392" i="1"/>
  <c r="H4312" i="1"/>
  <c r="H5076" i="1"/>
  <c r="H1644" i="1"/>
  <c r="H170" i="1"/>
  <c r="H1670" i="1"/>
  <c r="H4506" i="1"/>
  <c r="H3306" i="1"/>
  <c r="H3394" i="1"/>
  <c r="H4888" i="1"/>
  <c r="H4104" i="1"/>
  <c r="H2281" i="1"/>
  <c r="H1093" i="1"/>
  <c r="H2483" i="1"/>
  <c r="H3335" i="1"/>
  <c r="H1989" i="1"/>
  <c r="H652" i="1"/>
  <c r="H383" i="1"/>
  <c r="H2600" i="1"/>
  <c r="H2732" i="1"/>
  <c r="H2818" i="1"/>
  <c r="H3159" i="1"/>
  <c r="H3437" i="1"/>
  <c r="H831" i="1"/>
  <c r="H1806" i="1"/>
  <c r="H2263" i="1"/>
  <c r="H1871" i="1"/>
  <c r="H1038" i="1"/>
  <c r="H4545" i="1"/>
  <c r="H542" i="1"/>
  <c r="H1511" i="1"/>
  <c r="H5072" i="1"/>
  <c r="H1385" i="1"/>
  <c r="H3413" i="1"/>
  <c r="H3069" i="1"/>
  <c r="H2257" i="1"/>
  <c r="H1809" i="1"/>
  <c r="H4844" i="1"/>
  <c r="H2138" i="1"/>
  <c r="H3307" i="1"/>
  <c r="H241" i="1"/>
  <c r="H528" i="1"/>
  <c r="H792" i="1"/>
  <c r="H1903" i="1"/>
  <c r="H3762" i="1"/>
  <c r="H4863" i="1"/>
  <c r="H584" i="1"/>
  <c r="H1398" i="1"/>
  <c r="H4599" i="1"/>
  <c r="H4520" i="1"/>
  <c r="H2525" i="1"/>
  <c r="H301" i="1"/>
  <c r="H4358" i="1"/>
  <c r="H3795" i="1"/>
  <c r="H2429" i="1"/>
  <c r="H4335" i="1"/>
  <c r="H1156" i="1"/>
  <c r="H728" i="1"/>
  <c r="H2938" i="1"/>
  <c r="H4063" i="1"/>
  <c r="H385" i="1"/>
  <c r="H4052" i="1"/>
  <c r="H2706" i="1"/>
  <c r="H1321" i="1"/>
  <c r="H1387" i="1"/>
  <c r="H4861" i="1"/>
  <c r="H4473" i="1"/>
  <c r="H4038" i="1"/>
  <c r="H1752" i="1"/>
  <c r="H2173" i="1"/>
  <c r="H2472" i="1"/>
  <c r="H1658" i="1"/>
  <c r="H2081" i="1"/>
  <c r="H3837" i="1"/>
  <c r="H4192" i="1"/>
  <c r="H1161" i="1"/>
  <c r="H1075" i="1"/>
  <c r="H4403" i="1"/>
  <c r="H4875" i="1"/>
  <c r="H2940" i="1"/>
  <c r="H4442" i="1"/>
  <c r="H4921" i="1"/>
  <c r="H5000" i="1"/>
  <c r="H2700" i="1"/>
  <c r="H287" i="1"/>
  <c r="H1145" i="1"/>
  <c r="H2355" i="1"/>
  <c r="H483" i="1"/>
  <c r="H3184" i="1"/>
  <c r="H3401" i="1"/>
  <c r="H2197" i="1"/>
  <c r="H2063" i="1"/>
  <c r="H3850" i="1"/>
  <c r="H355" i="1"/>
  <c r="H4336" i="1"/>
  <c r="H3404" i="1"/>
  <c r="H1456" i="1"/>
  <c r="H3570" i="1"/>
  <c r="H333" i="1"/>
  <c r="H2083" i="1"/>
  <c r="H4510" i="1"/>
  <c r="H615" i="1"/>
  <c r="H691" i="1"/>
  <c r="H1692" i="1"/>
  <c r="H1097" i="1"/>
  <c r="H305" i="1"/>
  <c r="H5168" i="1"/>
  <c r="H1505" i="1"/>
  <c r="H3989" i="1"/>
  <c r="H4896" i="1"/>
  <c r="H530" i="1"/>
  <c r="H3146" i="1"/>
  <c r="H1603" i="1"/>
  <c r="H1155" i="1"/>
  <c r="H2920" i="1"/>
  <c r="H2514" i="1"/>
  <c r="H4832" i="1"/>
  <c r="H536" i="1"/>
  <c r="H1976" i="1"/>
  <c r="H3733" i="1"/>
  <c r="H3185" i="1"/>
  <c r="H628" i="1"/>
  <c r="H4319" i="1"/>
  <c r="H3203" i="1"/>
  <c r="H3985" i="1"/>
  <c r="H2885" i="1"/>
  <c r="H1158" i="1"/>
  <c r="H2262" i="1"/>
  <c r="H2295" i="1"/>
  <c r="H3039" i="1"/>
  <c r="H1620" i="1"/>
  <c r="H4739" i="1"/>
  <c r="H2814" i="1"/>
  <c r="H376" i="1"/>
  <c r="H3104" i="1"/>
  <c r="H2610" i="1"/>
  <c r="H83" i="1"/>
  <c r="H2396" i="1"/>
  <c r="H793" i="1"/>
  <c r="H2684" i="1"/>
  <c r="H2910" i="1"/>
  <c r="H1150" i="1"/>
  <c r="H1994" i="1"/>
  <c r="H2833" i="1"/>
  <c r="H4529" i="1"/>
  <c r="H3808" i="1"/>
  <c r="H3546" i="1"/>
  <c r="H3899" i="1"/>
  <c r="H850" i="1"/>
  <c r="H2568" i="1"/>
  <c r="H5017" i="1"/>
  <c r="H74" i="1"/>
  <c r="H12" i="1"/>
  <c r="H4900" i="1"/>
  <c r="H3284" i="1"/>
  <c r="H4600" i="1"/>
  <c r="H2746" i="1"/>
  <c r="H1215" i="1"/>
  <c r="H1245" i="1"/>
  <c r="H1781" i="1"/>
  <c r="H210" i="1"/>
  <c r="H1942" i="1"/>
  <c r="H3879" i="1"/>
  <c r="H635" i="1"/>
  <c r="H396" i="1"/>
  <c r="H1141" i="1"/>
  <c r="H4703" i="1"/>
  <c r="H3780" i="1"/>
  <c r="H3186" i="1"/>
  <c r="H2178" i="1"/>
  <c r="H1029" i="1"/>
  <c r="H411" i="1"/>
  <c r="H895" i="1"/>
  <c r="H4135" i="1"/>
  <c r="H60" i="1"/>
  <c r="H2874" i="1"/>
  <c r="H5175" i="1"/>
  <c r="H4134" i="1"/>
  <c r="H1637" i="1"/>
  <c r="H1534" i="1"/>
  <c r="H2158" i="1"/>
  <c r="H1549" i="1"/>
  <c r="H3913" i="1"/>
  <c r="H898" i="1"/>
  <c r="H409" i="1"/>
  <c r="H5070" i="1"/>
  <c r="H248" i="1"/>
  <c r="H3341" i="1"/>
  <c r="H1928" i="1"/>
  <c r="H3225" i="1"/>
  <c r="H3312" i="1"/>
  <c r="H4587" i="1"/>
  <c r="H743" i="1"/>
  <c r="H5116" i="1"/>
  <c r="H4590" i="1"/>
  <c r="H1378" i="1"/>
  <c r="H2145" i="1"/>
  <c r="H1616" i="1"/>
  <c r="H1411" i="1"/>
  <c r="H495" i="1"/>
  <c r="H2247" i="1"/>
  <c r="H1076" i="1"/>
  <c r="H3478" i="1"/>
  <c r="H3279" i="1"/>
  <c r="H4940" i="1"/>
  <c r="H1087" i="1"/>
  <c r="H3162" i="1"/>
  <c r="H1502" i="1"/>
  <c r="H4526" i="1"/>
  <c r="H4011" i="1"/>
  <c r="H161" i="1"/>
  <c r="H1772" i="1"/>
  <c r="H5079" i="1"/>
  <c r="H1935" i="1"/>
  <c r="H1596" i="1"/>
  <c r="H4947" i="1"/>
  <c r="H124" i="1"/>
  <c r="H2642" i="1"/>
  <c r="H233" i="1"/>
  <c r="H1710" i="1"/>
  <c r="H3744" i="1"/>
  <c r="H5031" i="1"/>
  <c r="H1993" i="1"/>
  <c r="H3287" i="1"/>
  <c r="H1854" i="1"/>
  <c r="H3983" i="1"/>
  <c r="H4806" i="1"/>
  <c r="H4422" i="1"/>
  <c r="H3924" i="1"/>
  <c r="H1857" i="1"/>
  <c r="H1153" i="1"/>
  <c r="H4688" i="1"/>
  <c r="H472" i="1"/>
  <c r="H2594" i="1"/>
  <c r="H3739" i="1"/>
  <c r="H988" i="1"/>
  <c r="H3638" i="1"/>
  <c r="H438" i="1"/>
  <c r="H2561" i="1"/>
  <c r="H3372" i="1"/>
  <c r="H4852" i="1"/>
  <c r="H4456" i="1"/>
  <c r="H143" i="1"/>
  <c r="H3030" i="1"/>
  <c r="H713" i="1"/>
  <c r="H5062" i="1"/>
  <c r="H4280" i="1"/>
  <c r="H153" i="1"/>
  <c r="H1433" i="1"/>
  <c r="H3814" i="1"/>
  <c r="H4279" i="1"/>
  <c r="H3484" i="1"/>
  <c r="H5067" i="1"/>
  <c r="H462" i="1"/>
  <c r="H2022" i="1"/>
  <c r="H3245" i="1"/>
  <c r="H1204" i="1"/>
  <c r="H665" i="1"/>
  <c r="H1803" i="1"/>
  <c r="H1837" i="1"/>
  <c r="H2201" i="1"/>
  <c r="H109" i="1"/>
  <c r="H3476" i="1"/>
  <c r="H3451" i="1"/>
  <c r="H5025" i="1"/>
  <c r="H3089" i="1"/>
  <c r="H2985" i="1"/>
  <c r="H3508" i="1"/>
  <c r="H3023" i="1"/>
  <c r="H1289" i="1"/>
  <c r="H2329" i="1"/>
  <c r="H1253" i="1"/>
  <c r="H2096" i="1"/>
  <c r="H1794" i="1"/>
  <c r="H4612" i="1"/>
  <c r="H35" i="1"/>
  <c r="H2058" i="1"/>
  <c r="H2596" i="1"/>
  <c r="H3634" i="1"/>
  <c r="H3717" i="1"/>
  <c r="H256" i="1"/>
  <c r="H4941" i="1"/>
  <c r="H3555" i="1"/>
  <c r="H2718" i="1"/>
  <c r="H306" i="1"/>
  <c r="H63" i="1"/>
  <c r="H4815" i="1"/>
  <c r="H1296" i="1"/>
  <c r="H4736" i="1"/>
  <c r="H1159" i="1"/>
  <c r="H4359" i="1"/>
  <c r="H2349" i="1"/>
  <c r="H3826" i="1"/>
  <c r="H357" i="1"/>
  <c r="H30" i="1"/>
  <c r="H1667" i="1"/>
  <c r="H4482" i="1"/>
  <c r="H4204" i="1"/>
  <c r="H4233" i="1"/>
  <c r="H989" i="1"/>
  <c r="H1225" i="1"/>
  <c r="H3454" i="1"/>
  <c r="H1464" i="1"/>
  <c r="H3642" i="1"/>
  <c r="H2542" i="1"/>
  <c r="H899" i="1"/>
  <c r="H2566" i="1"/>
  <c r="H485" i="1"/>
  <c r="H2348" i="1"/>
  <c r="H516" i="1"/>
  <c r="H2352" i="1"/>
  <c r="H2172" i="1"/>
  <c r="H1563" i="1"/>
  <c r="H3877" i="1"/>
  <c r="H2373" i="1"/>
  <c r="H1414" i="1"/>
  <c r="H2898" i="1"/>
  <c r="H3311" i="1"/>
  <c r="H915" i="1"/>
  <c r="H4608" i="1"/>
  <c r="H3271" i="1"/>
  <c r="H3314" i="1"/>
  <c r="H3468" i="1"/>
  <c r="H4915" i="1"/>
  <c r="H268" i="1"/>
  <c r="H5156" i="1"/>
  <c r="H2579" i="1"/>
  <c r="H1370" i="1"/>
  <c r="H855" i="1"/>
  <c r="H1574" i="1"/>
  <c r="H451" i="1"/>
  <c r="H1676" i="1"/>
  <c r="H4615" i="1"/>
  <c r="H1981" i="1"/>
  <c r="H4433" i="1"/>
  <c r="H3784" i="1"/>
  <c r="H723" i="1"/>
  <c r="H1415" i="1"/>
  <c r="H2557" i="1"/>
  <c r="H4265" i="1"/>
  <c r="H4016" i="1"/>
  <c r="H4483" i="1"/>
  <c r="H5241" i="1"/>
  <c r="H2509" i="1"/>
  <c r="H4394" i="1"/>
  <c r="H3303" i="1"/>
  <c r="H4169" i="1"/>
  <c r="H2287" i="1"/>
  <c r="H3235" i="1"/>
  <c r="H1354" i="1"/>
  <c r="H1774" i="1"/>
  <c r="H4264" i="1"/>
  <c r="H2639" i="1"/>
  <c r="H1226" i="1"/>
  <c r="H4724" i="1"/>
  <c r="H1071" i="1"/>
  <c r="H3612" i="1"/>
  <c r="H2155" i="1"/>
  <c r="H2651" i="1"/>
  <c r="H127" i="1"/>
  <c r="H1009" i="1"/>
  <c r="H4" i="1"/>
  <c r="H568" i="1"/>
  <c r="H3833" i="1"/>
  <c r="H2299" i="1"/>
  <c r="H1642" i="1"/>
  <c r="H3860" i="1"/>
  <c r="H1042" i="1"/>
  <c r="H817" i="1"/>
  <c r="H4859" i="1"/>
  <c r="H5110" i="1"/>
  <c r="H1306" i="1"/>
  <c r="H4360" i="1"/>
  <c r="H4466" i="1"/>
  <c r="H39" i="1"/>
  <c r="H2800" i="1"/>
  <c r="H2007" i="1"/>
  <c r="H4664" i="1"/>
  <c r="H3122" i="1"/>
  <c r="H2458" i="1"/>
  <c r="H1461" i="1"/>
  <c r="H4999" i="1"/>
  <c r="H3938" i="1"/>
  <c r="H3315" i="1"/>
  <c r="H4652" i="1"/>
  <c r="H2961" i="1"/>
  <c r="H1737" i="1"/>
  <c r="H93" i="1"/>
  <c r="H4687" i="1"/>
  <c r="H4449" i="1"/>
  <c r="H3467" i="1"/>
  <c r="H3996" i="1"/>
  <c r="H2091" i="1"/>
  <c r="H5007" i="1"/>
  <c r="H2747" i="1"/>
  <c r="H2095" i="1"/>
  <c r="H5149" i="1"/>
  <c r="H4930" i="1"/>
  <c r="H1711" i="1"/>
  <c r="H1105" i="1"/>
  <c r="H1157" i="1"/>
  <c r="H4743" i="1"/>
  <c r="H3135" i="1"/>
  <c r="H3" i="1"/>
  <c r="H1484" i="1"/>
  <c r="H254" i="1"/>
  <c r="H744" i="1"/>
  <c r="H4841" i="1"/>
  <c r="H908" i="1"/>
  <c r="H2902" i="1"/>
  <c r="H3332" i="1"/>
  <c r="H1193" i="1"/>
  <c r="H470" i="1"/>
  <c r="H3480" i="1"/>
  <c r="H2282" i="1"/>
  <c r="H930" i="1"/>
  <c r="H1430" i="1"/>
  <c r="H2932" i="1"/>
  <c r="H3213" i="1"/>
  <c r="H1691" i="1"/>
  <c r="H3176" i="1"/>
  <c r="H1365" i="1"/>
  <c r="H3873" i="1"/>
  <c r="H3078" i="1"/>
  <c r="H5178" i="1"/>
  <c r="H234" i="1"/>
  <c r="H4220" i="1"/>
  <c r="H5174" i="1"/>
  <c r="H2227" i="1"/>
  <c r="H2415" i="1"/>
  <c r="H3865" i="1"/>
  <c r="H2505" i="1"/>
  <c r="H1047" i="1"/>
  <c r="H3198" i="1"/>
  <c r="H624" i="1"/>
  <c r="H588" i="1"/>
  <c r="H1112" i="1"/>
  <c r="H4025" i="1"/>
  <c r="H5003" i="1"/>
  <c r="H2106" i="1"/>
  <c r="H2252" i="1"/>
  <c r="H1759" i="1"/>
  <c r="H764" i="1"/>
  <c r="H1203" i="1"/>
  <c r="H1845" i="1"/>
  <c r="H1318" i="1"/>
  <c r="H2687" i="1"/>
  <c r="H4530" i="1"/>
  <c r="H2488" i="1"/>
  <c r="H370" i="1"/>
  <c r="H997" i="1"/>
  <c r="H319" i="1"/>
  <c r="H832" i="1"/>
  <c r="H4429" i="1"/>
  <c r="H1530" i="1"/>
  <c r="H2221" i="1"/>
  <c r="H2591" i="1"/>
  <c r="H315" i="1"/>
  <c r="H226" i="1"/>
  <c r="H2112" i="1"/>
  <c r="H1750" i="1"/>
  <c r="H3304" i="1"/>
  <c r="H21" i="1"/>
  <c r="H3388" i="1"/>
  <c r="H211" i="1"/>
  <c r="H1802" i="1"/>
  <c r="H5146" i="1"/>
  <c r="H3441" i="1"/>
  <c r="H378" i="1"/>
  <c r="H3285" i="1"/>
  <c r="H699" i="1"/>
  <c r="H1080" i="1"/>
  <c r="H1683" i="1"/>
  <c r="H1554" i="1"/>
  <c r="H2491" i="1"/>
  <c r="H846" i="1"/>
  <c r="H2681" i="1"/>
  <c r="H468" i="1"/>
  <c r="H1760" i="1"/>
  <c r="H2426" i="1"/>
  <c r="H601" i="1"/>
  <c r="H4722" i="1"/>
  <c r="H4912" i="1"/>
  <c r="H549" i="1"/>
  <c r="H4742" i="1"/>
  <c r="H2235" i="1"/>
  <c r="H3845" i="1"/>
  <c r="H821" i="1"/>
  <c r="H790" i="1"/>
  <c r="H1166" i="1"/>
  <c r="H2522" i="1"/>
  <c r="H1824" i="1"/>
  <c r="H679" i="1"/>
  <c r="H2585" i="1"/>
  <c r="H1314" i="1"/>
  <c r="H923" i="1"/>
  <c r="H162" i="1"/>
  <c r="H3668" i="1"/>
  <c r="H1132" i="1"/>
  <c r="H1700" i="1"/>
  <c r="H1345" i="1"/>
  <c r="H2922" i="1"/>
  <c r="H3003" i="1"/>
  <c r="H4562" i="1"/>
  <c r="H3631" i="1"/>
  <c r="H560" i="1"/>
  <c r="H4763" i="1"/>
  <c r="H2536" i="1"/>
  <c r="H4984" i="1"/>
  <c r="H3657" i="1"/>
  <c r="H3412" i="1"/>
  <c r="H1601" i="1"/>
  <c r="H5210" i="1"/>
  <c r="H1056" i="1"/>
  <c r="H3199" i="1"/>
  <c r="H765" i="1"/>
  <c r="H2217" i="1"/>
  <c r="H1684" i="1"/>
  <c r="H3962" i="1"/>
  <c r="H3574" i="1"/>
  <c r="H115" i="1"/>
  <c r="H2005" i="1"/>
  <c r="H389" i="1"/>
  <c r="H4069" i="1"/>
  <c r="H1865" i="1"/>
  <c r="H3128" i="1"/>
  <c r="H585" i="1"/>
  <c r="H2804" i="1"/>
  <c r="H2342" i="1"/>
  <c r="H3010" i="1"/>
  <c r="H2901" i="1"/>
  <c r="H4786" i="1"/>
  <c r="H3749" i="1"/>
  <c r="H4215" i="1"/>
  <c r="H4259" i="1"/>
  <c r="H2507" i="1"/>
  <c r="H3405" i="1"/>
  <c r="H2148" i="1"/>
  <c r="H3595" i="1"/>
  <c r="H4761" i="1"/>
  <c r="H2883" i="1"/>
  <c r="H4579" i="1"/>
  <c r="H3651" i="1"/>
  <c r="H2801" i="1"/>
  <c r="H99" i="1"/>
  <c r="H1219" i="1"/>
  <c r="H5037" i="1"/>
  <c r="H4374" i="1"/>
  <c r="H491" i="1"/>
  <c r="H1970" i="1"/>
  <c r="H2377" i="1"/>
  <c r="H2341" i="1"/>
  <c r="H3422" i="1"/>
  <c r="H1437" i="1"/>
  <c r="H2852" i="1"/>
  <c r="H3368" i="1"/>
  <c r="H2248" i="1"/>
  <c r="H1622" i="1"/>
  <c r="H167" i="1"/>
  <c r="H172" i="1"/>
  <c r="H2548" i="1"/>
  <c r="H957" i="1"/>
  <c r="H660" i="1"/>
  <c r="H2808" i="1"/>
  <c r="H4187" i="1"/>
  <c r="H3770" i="1"/>
  <c r="H3910" i="1"/>
  <c r="H4261" i="1"/>
  <c r="H1880" i="1"/>
  <c r="H4995" i="1"/>
  <c r="H4954" i="1"/>
  <c r="H2017" i="1"/>
  <c r="H417" i="1"/>
  <c r="H1266" i="1"/>
  <c r="H2774" i="1"/>
  <c r="H851" i="1"/>
  <c r="H3131" i="1"/>
  <c r="H729" i="1"/>
  <c r="H3763" i="1"/>
  <c r="H4498" i="1"/>
  <c r="H2547" i="1"/>
  <c r="H1186" i="1"/>
  <c r="H2436" i="1"/>
  <c r="H5235" i="1"/>
  <c r="H1448" i="1"/>
  <c r="H4469" i="1"/>
  <c r="H551" i="1"/>
  <c r="H1477" i="1"/>
  <c r="H5198" i="1"/>
  <c r="H2285" i="1"/>
  <c r="H1154" i="1"/>
  <c r="H4369" i="1"/>
  <c r="H5061" i="1"/>
  <c r="H1088" i="1"/>
  <c r="H749" i="1"/>
  <c r="H4055" i="1"/>
  <c r="H2061" i="1"/>
  <c r="H1078" i="1"/>
  <c r="H3313" i="1"/>
  <c r="H4910" i="1"/>
  <c r="H2511" i="1"/>
  <c r="H4641" i="1"/>
  <c r="H5022" i="1"/>
  <c r="H3339" i="1"/>
  <c r="H4762" i="1"/>
  <c r="H3294" i="1"/>
  <c r="H2653" i="1"/>
  <c r="H36" i="1"/>
  <c r="H4972" i="1"/>
  <c r="H4975" i="1"/>
  <c r="H1602" i="1"/>
  <c r="H955" i="1"/>
  <c r="H2280" i="1"/>
  <c r="H5186" i="1"/>
  <c r="H1873" i="1"/>
  <c r="H1014" i="1"/>
  <c r="H165" i="1"/>
  <c r="H1977" i="1"/>
  <c r="H64" i="1"/>
  <c r="H351" i="1"/>
  <c r="H4032" i="1"/>
  <c r="H4682" i="1"/>
  <c r="H4886" i="1"/>
  <c r="H1589" i="1"/>
  <c r="H3416" i="1"/>
  <c r="H20" i="1"/>
  <c r="H206" i="1"/>
  <c r="H590" i="1"/>
  <c r="H324" i="1"/>
  <c r="H2408" i="1"/>
  <c r="H4595" i="1"/>
  <c r="H2462" i="1"/>
  <c r="H3671" i="1"/>
  <c r="H2164" i="1"/>
  <c r="H2003" i="1"/>
  <c r="H2569" i="1"/>
  <c r="H453" i="1"/>
  <c r="H4035" i="1"/>
  <c r="H149" i="1"/>
  <c r="H1672" i="1"/>
  <c r="H4649" i="1"/>
  <c r="H1508" i="1"/>
  <c r="H689" i="1"/>
  <c r="H1479" i="1"/>
  <c r="H648" i="1"/>
  <c r="H3342" i="1"/>
  <c r="H3647" i="1"/>
  <c r="H5133" i="1"/>
  <c r="H1412" i="1"/>
  <c r="H102" i="1"/>
  <c r="H2896" i="1"/>
  <c r="H4131" i="1"/>
  <c r="H135" i="1"/>
  <c r="H493" i="1"/>
  <c r="H1957" i="1"/>
  <c r="H208" i="1"/>
  <c r="H2798" i="1"/>
  <c r="H2345" i="1"/>
  <c r="H98" i="1"/>
  <c r="H2503" i="1"/>
  <c r="H4602" i="1"/>
  <c r="H2708" i="1"/>
  <c r="H1902" i="1"/>
  <c r="H5093" i="1"/>
  <c r="H3000" i="1"/>
  <c r="H1590" i="1"/>
  <c r="H269" i="1"/>
  <c r="H1492" i="1"/>
  <c r="H257" i="1"/>
  <c r="H2972" i="1"/>
  <c r="H3148" i="1"/>
  <c r="H701" i="1"/>
  <c r="H1592" i="1"/>
  <c r="H1089" i="1"/>
  <c r="H4092" i="1"/>
  <c r="H1741" i="1"/>
  <c r="H1332" i="1"/>
  <c r="H1874" i="1"/>
  <c r="H486" i="1"/>
  <c r="H5117" i="1"/>
  <c r="H213" i="1"/>
  <c r="H4144" i="1"/>
  <c r="H466" i="1"/>
  <c r="H2196" i="1"/>
  <c r="H1792" i="1"/>
  <c r="H3046" i="1"/>
  <c r="H1317" i="1"/>
  <c r="H3901" i="1"/>
  <c r="H4260" i="1"/>
  <c r="H4407" i="1"/>
  <c r="H2284" i="1"/>
  <c r="H3099" i="1"/>
  <c r="H3743" i="1"/>
  <c r="H3236" i="1"/>
  <c r="H784" i="1"/>
  <c r="H368" i="1"/>
  <c r="H2756" i="1"/>
  <c r="H3692" i="1"/>
  <c r="H2876" i="1"/>
  <c r="H4453" i="1"/>
  <c r="H4821" i="1"/>
  <c r="H294" i="1"/>
  <c r="H5238" i="1"/>
  <c r="H4746" i="1"/>
  <c r="H2581" i="1"/>
  <c r="H1966" i="1"/>
  <c r="H1277" i="1"/>
  <c r="H574" i="1"/>
  <c r="H404" i="1"/>
  <c r="H2605" i="1"/>
  <c r="H4662" i="1"/>
  <c r="H1243" i="1"/>
  <c r="H66" i="1"/>
  <c r="H1984" i="1"/>
  <c r="H3253" i="1"/>
  <c r="H282" i="1"/>
  <c r="H2533" i="1"/>
  <c r="H746" i="1"/>
  <c r="H4250" i="1"/>
  <c r="H3965" i="1"/>
  <c r="H4572" i="1"/>
  <c r="H2512" i="1"/>
  <c r="H2567" i="1"/>
  <c r="H5227" i="1"/>
  <c r="H573" i="1"/>
  <c r="H4835" i="1"/>
  <c r="H188" i="1"/>
  <c r="H3941" i="1"/>
  <c r="H4184" i="1"/>
  <c r="H4789" i="1"/>
  <c r="H1206" i="1"/>
  <c r="H1808" i="1"/>
  <c r="H4408" i="1"/>
  <c r="H1413" i="1"/>
  <c r="H4105" i="1"/>
  <c r="H2296" i="1"/>
  <c r="H4444" i="1"/>
  <c r="H3550" i="1"/>
  <c r="H4723" i="1"/>
  <c r="H421" i="1"/>
  <c r="H3838" i="1"/>
  <c r="H5220" i="1"/>
  <c r="H4834" i="1"/>
  <c r="H3609" i="1"/>
  <c r="H4309" i="1"/>
  <c r="H1786" i="1"/>
  <c r="H2654" i="1"/>
  <c r="H1098" i="1"/>
  <c r="H3610" i="1"/>
  <c r="H3338" i="1"/>
  <c r="H4509" i="1"/>
  <c r="H4315" i="1"/>
  <c r="H2121" i="1"/>
  <c r="H152" i="1"/>
  <c r="H138" i="1"/>
  <c r="H604" i="1"/>
  <c r="H2692" i="1"/>
  <c r="H174" i="1"/>
  <c r="H3323" i="1"/>
  <c r="H3281" i="1"/>
  <c r="H4467" i="1"/>
  <c r="H3471" i="1"/>
  <c r="H3841" i="1"/>
  <c r="H4244" i="1"/>
  <c r="H1309" i="1"/>
  <c r="H3539" i="1"/>
  <c r="H4210" i="1"/>
  <c r="H5153" i="1"/>
  <c r="H4904" i="1"/>
  <c r="H4554" i="1"/>
  <c r="H3693" i="1"/>
  <c r="H4138" i="1"/>
  <c r="H1025" i="1"/>
  <c r="H2702" i="1"/>
  <c r="H1073" i="1"/>
  <c r="H3517" i="1"/>
  <c r="H3584" i="1"/>
  <c r="H2887" i="1"/>
  <c r="H1283" i="1"/>
  <c r="H3380" i="1"/>
  <c r="H125" i="1"/>
  <c r="H1353" i="1"/>
  <c r="H2882" i="1"/>
  <c r="H711" i="1"/>
  <c r="H1842" i="1"/>
  <c r="H1113" i="1"/>
  <c r="H398" i="1"/>
  <c r="H2079" i="1"/>
  <c r="H2087" i="1"/>
  <c r="H4297" i="1"/>
  <c r="H4243" i="1"/>
  <c r="H85" i="1"/>
  <c r="H31" i="1"/>
  <c r="H4933" i="1"/>
  <c r="H2210" i="1"/>
  <c r="H1905" i="1"/>
  <c r="H4041" i="1"/>
  <c r="H1003" i="1"/>
  <c r="H2435" i="1"/>
  <c r="H75" i="1"/>
  <c r="H1666" i="1"/>
  <c r="H1791" i="1"/>
  <c r="H2677" i="1"/>
  <c r="H2968" i="1"/>
  <c r="H3222" i="1"/>
  <c r="H1263" i="1"/>
  <c r="H2913" i="1"/>
  <c r="H3754" i="1"/>
  <c r="H3625" i="1"/>
  <c r="H1107" i="1"/>
  <c r="H2250" i="1"/>
  <c r="H220" i="1"/>
  <c r="H1187" i="1"/>
  <c r="H2668" i="1"/>
  <c r="H4356" i="1"/>
  <c r="H4594" i="1"/>
  <c r="H2041" i="1"/>
  <c r="H668" i="1"/>
  <c r="H1727" i="1"/>
  <c r="H2219" i="1"/>
  <c r="H961" i="1"/>
  <c r="H4504" i="1"/>
  <c r="H447" i="1"/>
  <c r="H605" i="1"/>
  <c r="H2127" i="1"/>
  <c r="H2527" i="1"/>
  <c r="H1442" i="1"/>
  <c r="H1540" i="1"/>
  <c r="H627" i="1"/>
  <c r="H415" i="1"/>
  <c r="H1919" i="1"/>
  <c r="H1261" i="1"/>
  <c r="H1275" i="1"/>
  <c r="H2384" i="1"/>
  <c r="H2990" i="1"/>
  <c r="H2147" i="1"/>
  <c r="H3127" i="1"/>
  <c r="H684" i="1"/>
  <c r="H4159" i="1"/>
  <c r="H1432" i="1"/>
  <c r="H2414" i="1"/>
  <c r="H4062" i="1"/>
  <c r="H4502" i="1"/>
  <c r="H4427" i="1"/>
  <c r="H2120" i="1"/>
  <c r="H4752" i="1"/>
  <c r="H4741" i="1"/>
  <c r="H3244" i="1"/>
  <c r="H3227" i="1"/>
  <c r="H3687" i="1"/>
  <c r="H3746" i="1"/>
  <c r="H3183" i="1"/>
  <c r="H2129" i="1"/>
  <c r="H5021" i="1"/>
  <c r="H4440" i="1"/>
  <c r="H4008" i="1"/>
  <c r="H4755" i="1"/>
  <c r="H3678" i="1"/>
  <c r="H230" i="1"/>
  <c r="H5142" i="1"/>
  <c r="H2028" i="1"/>
  <c r="H4678" i="1"/>
  <c r="H4788" i="1"/>
  <c r="H4948" i="1"/>
  <c r="H2484" i="1"/>
  <c r="H3488" i="1"/>
  <c r="H1882" i="1"/>
  <c r="H3064" i="1"/>
  <c r="H4181" i="1"/>
  <c r="H3021" i="1"/>
  <c r="H3588" i="1"/>
  <c r="H3979" i="1"/>
  <c r="H3854" i="1"/>
  <c r="H4614" i="1"/>
  <c r="H304" i="1"/>
  <c r="H3169" i="1"/>
  <c r="H4508" i="1"/>
  <c r="H4935" i="1"/>
  <c r="H2709" i="1"/>
  <c r="H4856" i="1"/>
  <c r="H3881" i="1"/>
  <c r="H722" i="1"/>
  <c r="H5182" i="1"/>
  <c r="H260" i="1"/>
  <c r="H4493" i="1"/>
  <c r="H750" i="1"/>
  <c r="H1180" i="1"/>
  <c r="H924" i="1"/>
  <c r="H4696" i="1"/>
  <c r="H732" i="1"/>
  <c r="H935" i="1"/>
  <c r="H4569" i="1"/>
  <c r="H3560" i="1"/>
  <c r="H1165" i="1"/>
  <c r="H1299" i="1"/>
  <c r="H1144" i="1"/>
  <c r="H4218" i="1"/>
  <c r="H3310" i="1"/>
  <c r="H881" i="1"/>
  <c r="H2394" i="1"/>
  <c r="H1649" i="1"/>
  <c r="H710" i="1"/>
  <c r="H1611" i="1"/>
  <c r="H474" i="1"/>
  <c r="H4613" i="1"/>
  <c r="H4082" i="1"/>
  <c r="H1859" i="1"/>
  <c r="H514" i="1"/>
  <c r="H2676" i="1"/>
  <c r="H3929" i="1"/>
  <c r="H2275" i="1"/>
  <c r="H953" i="1"/>
  <c r="H356" i="1"/>
  <c r="H3387" i="1"/>
  <c r="H3643" i="1"/>
  <c r="H4843" i="1"/>
  <c r="H2459" i="1"/>
  <c r="H4118" i="1"/>
  <c r="H2686" i="1"/>
  <c r="H168" i="1"/>
  <c r="H1316" i="1"/>
  <c r="H2964" i="1"/>
  <c r="H1362" i="1"/>
  <c r="H362" i="1"/>
  <c r="H3351" i="1"/>
  <c r="H870" i="1"/>
  <c r="H1847" i="1"/>
  <c r="H2816" i="1"/>
  <c r="H2565" i="1"/>
  <c r="H2731" i="1"/>
  <c r="H2288" i="1"/>
  <c r="H3043" i="1"/>
  <c r="H4720" i="1"/>
  <c r="H3731" i="1"/>
  <c r="H3502" i="1"/>
  <c r="H4604" i="1"/>
  <c r="H1455" i="1"/>
  <c r="H2463" i="1"/>
  <c r="H864" i="1"/>
  <c r="H891" i="1"/>
  <c r="H481" i="1"/>
  <c r="H3986" i="1"/>
  <c r="H1507" i="1"/>
  <c r="H2307" i="1"/>
  <c r="H1191" i="1"/>
  <c r="H527" i="1"/>
  <c r="H2418" i="1"/>
  <c r="H3932" i="1"/>
  <c r="H4111" i="1"/>
  <c r="H427" i="1"/>
  <c r="H854" i="1"/>
  <c r="H3370" i="1"/>
  <c r="H3781" i="1"/>
  <c r="H1974" i="1"/>
  <c r="H613" i="1"/>
  <c r="H4112" i="1"/>
  <c r="H996" i="1"/>
  <c r="H3542" i="1"/>
  <c r="H1990" i="1"/>
  <c r="H1862" i="1"/>
  <c r="H4039" i="1"/>
  <c r="H4923" i="1"/>
  <c r="H1208" i="1"/>
  <c r="H4368" i="1"/>
  <c r="H4979" i="1"/>
  <c r="H4180" i="1"/>
  <c r="H2946" i="1"/>
  <c r="H4437" i="1"/>
  <c r="H1681" i="1"/>
  <c r="H3520" i="1"/>
  <c r="H68" i="1"/>
  <c r="H5154" i="1"/>
  <c r="H4022" i="1"/>
  <c r="H4903" i="1"/>
  <c r="H4200" i="1"/>
  <c r="H887" i="1"/>
  <c r="H4451" i="1"/>
  <c r="H754" i="1"/>
  <c r="H787" i="1"/>
  <c r="H4646" i="1"/>
  <c r="H3190" i="1"/>
  <c r="H2667" i="1"/>
  <c r="H3361" i="1"/>
  <c r="H1650" i="1"/>
  <c r="H1364" i="1"/>
  <c r="H412" i="1"/>
  <c r="H1287" i="1"/>
  <c r="H2382" i="1"/>
  <c r="H807" i="1"/>
  <c r="H3898" i="1"/>
  <c r="H1033" i="1"/>
  <c r="H4093" i="1"/>
  <c r="H2597" i="1"/>
  <c r="H2303" i="1"/>
  <c r="H3862" i="1"/>
  <c r="H4797" i="1"/>
  <c r="H4794" i="1"/>
  <c r="H2174" i="1"/>
  <c r="H2044" i="1"/>
  <c r="H439" i="1"/>
  <c r="H4133" i="1"/>
  <c r="H3677" i="1"/>
  <c r="H1846" i="1"/>
  <c r="H1544" i="1"/>
  <c r="H2179" i="1"/>
  <c r="H2578" i="1"/>
  <c r="H1733" i="1"/>
  <c r="H1731" i="1"/>
  <c r="H3286" i="1"/>
  <c r="H2001" i="1"/>
  <c r="H4698" i="1"/>
  <c r="H3682" i="1"/>
  <c r="H4833" i="1"/>
  <c r="H4381" i="1"/>
  <c r="H408" i="1"/>
  <c r="H3652" i="1"/>
  <c r="H3644" i="1"/>
  <c r="H4253" i="1"/>
  <c r="H3075" i="1"/>
  <c r="H2073" i="1"/>
  <c r="H3140" i="1"/>
  <c r="H3258" i="1"/>
  <c r="H4298" i="1"/>
  <c r="H4088" i="1"/>
  <c r="H5055" i="1"/>
  <c r="H3705" i="1"/>
  <c r="H693" i="1"/>
  <c r="H3345" i="1"/>
  <c r="H4006" i="1"/>
  <c r="H638" i="1"/>
  <c r="H1978" i="1"/>
  <c r="H2758" i="1"/>
  <c r="H1648" i="1"/>
  <c r="H2865" i="1"/>
  <c r="H3376" i="1"/>
  <c r="H2953" i="1"/>
  <c r="H4901" i="1"/>
  <c r="H2454" i="1"/>
  <c r="H651" i="1"/>
  <c r="H1138" i="1"/>
  <c r="H4607" i="1"/>
  <c r="H649" i="1"/>
  <c r="H2715" i="1"/>
  <c r="H2338" i="1"/>
  <c r="H2446" i="1"/>
  <c r="H2320" i="1"/>
  <c r="H1856" i="1"/>
  <c r="H1423" i="1"/>
  <c r="H1628" i="1"/>
  <c r="H1240" i="1"/>
  <c r="H2337" i="1"/>
  <c r="H4869" i="1"/>
  <c r="H3516" i="1"/>
  <c r="H3614" i="1"/>
  <c r="H1860" i="1"/>
  <c r="H1947" i="1"/>
  <c r="H3263" i="1"/>
  <c r="H2142" i="1"/>
  <c r="H4558" i="1"/>
  <c r="H117" i="1"/>
  <c r="H5195" i="1"/>
  <c r="H4976" i="1"/>
  <c r="H2200" i="1"/>
  <c r="H1019" i="1"/>
  <c r="H4770" i="1"/>
  <c r="H2930" i="1"/>
  <c r="H141" i="1"/>
  <c r="H960" i="1"/>
  <c r="H4255" i="1"/>
  <c r="H726" i="1"/>
  <c r="H1800" i="1"/>
  <c r="H298" i="1"/>
  <c r="H240" i="1"/>
  <c r="H2748" i="1"/>
  <c r="H4235" i="1"/>
  <c r="H2650" i="1"/>
  <c r="H5211" i="1"/>
  <c r="H4490" i="1"/>
  <c r="H369" i="1"/>
  <c r="H2944" i="1"/>
  <c r="H4810" i="1"/>
  <c r="H4659" i="1"/>
  <c r="H2283" i="1"/>
  <c r="H1898" i="1"/>
  <c r="H2071" i="1"/>
  <c r="H1091" i="1"/>
  <c r="H420" i="1"/>
  <c r="H4567" i="1"/>
  <c r="H1373" i="1"/>
  <c r="H2609" i="1"/>
  <c r="H62" i="1"/>
  <c r="H2713" i="1"/>
  <c r="H900" i="1"/>
  <c r="H3035" i="1"/>
  <c r="H2830" i="1"/>
  <c r="H4853" i="1"/>
  <c r="H391" i="1"/>
  <c r="H4934" i="1"/>
  <c r="H4897" i="1"/>
  <c r="H5066" i="1"/>
  <c r="H1035" i="1"/>
  <c r="H1342" i="1"/>
  <c r="H2889" i="1"/>
  <c r="H1069" i="1"/>
  <c r="H2723" i="1"/>
  <c r="H1001" i="1"/>
  <c r="H2598" i="1"/>
  <c r="H2664" i="1"/>
  <c r="H1581" i="1"/>
  <c r="H2647" i="1"/>
  <c r="H2388" i="1"/>
  <c r="H2067" i="1"/>
  <c r="H3233" i="1"/>
  <c r="H4090" i="1"/>
  <c r="H1425" i="1"/>
  <c r="H5059" i="1"/>
  <c r="H86" i="1"/>
  <c r="H774" i="1"/>
  <c r="H3407" i="1"/>
  <c r="H862" i="1"/>
  <c r="H371" i="1"/>
  <c r="H4690" i="1"/>
  <c r="H3074" i="1"/>
  <c r="H4353" i="1"/>
  <c r="H2916" i="1"/>
  <c r="H5096" i="1"/>
  <c r="H3526" i="1"/>
  <c r="H2792" i="1"/>
  <c r="H799" i="1"/>
  <c r="H967" i="1"/>
  <c r="H5054" i="1"/>
  <c r="H1224" i="1"/>
  <c r="H4269" i="1"/>
  <c r="H1564" i="1"/>
  <c r="H1453" i="1"/>
  <c r="H2912" i="1"/>
  <c r="H5081" i="1"/>
  <c r="H4828" i="1"/>
  <c r="H2795" i="1"/>
  <c r="H4239" i="1"/>
  <c r="H3659" i="1"/>
  <c r="H1521" i="1"/>
  <c r="H3658" i="1"/>
  <c r="H2318" i="1"/>
  <c r="H3124" i="1"/>
  <c r="H2109" i="1"/>
  <c r="H1200" i="1"/>
  <c r="H696" i="1"/>
  <c r="H3328" i="1"/>
  <c r="H3400" i="1"/>
  <c r="H942" i="1"/>
  <c r="H3026" i="1"/>
  <c r="H122" i="1"/>
  <c r="H3181" i="1"/>
  <c r="H4881" i="1"/>
  <c r="H4412" i="1"/>
  <c r="H704" i="1"/>
  <c r="H5115" i="1"/>
  <c r="H52" i="1"/>
  <c r="H4887" i="1"/>
  <c r="H2390" i="1"/>
  <c r="H2552" i="1"/>
  <c r="H3415" i="1"/>
  <c r="H2123" i="1"/>
  <c r="H4343" i="1"/>
  <c r="H2693" i="1"/>
  <c r="H4461" i="1"/>
  <c r="H2899" i="1"/>
  <c r="H1872" i="1"/>
  <c r="H3295" i="1"/>
  <c r="H3428" i="1"/>
  <c r="H4701" i="1"/>
  <c r="H3084" i="1"/>
  <c r="H975" i="1"/>
  <c r="H4170" i="1"/>
  <c r="H914" i="1"/>
  <c r="H3499" i="1"/>
  <c r="H2545" i="1"/>
  <c r="H1400" i="1"/>
  <c r="H1106" i="1"/>
  <c r="H3177" i="1"/>
  <c r="H2805" i="1"/>
  <c r="H3358" i="1"/>
  <c r="H2735" i="1"/>
  <c r="H4685" i="1"/>
  <c r="H3275" i="1"/>
  <c r="H4094" i="1"/>
  <c r="H4681" i="1"/>
  <c r="H2496" i="1"/>
  <c r="H3664" i="1"/>
  <c r="H4172" i="1"/>
  <c r="H5189" i="1"/>
  <c r="H1615" i="1"/>
  <c r="H2260" i="1"/>
  <c r="H3593" i="1"/>
  <c r="H4565" i="1"/>
  <c r="H131" i="1"/>
  <c r="H3300" i="1"/>
  <c r="H3206" i="1"/>
  <c r="H1724" i="1"/>
  <c r="H2184" i="1"/>
  <c r="H4704" i="1"/>
  <c r="H3371" i="1"/>
  <c r="H892" i="1"/>
  <c r="H3727" i="1"/>
  <c r="H209" i="1"/>
  <c r="H4340" i="1"/>
  <c r="H2613" i="1"/>
  <c r="H1260" i="1"/>
  <c r="H2189" i="1"/>
  <c r="H712" i="1"/>
  <c r="H1571" i="1"/>
  <c r="H3139" i="1"/>
  <c r="H4257" i="1"/>
  <c r="H2110" i="1"/>
  <c r="H281" i="1"/>
  <c r="H3799" i="1"/>
  <c r="H1839" i="1"/>
  <c r="H3970" i="1"/>
  <c r="H4507" i="1"/>
  <c r="H2393" i="1"/>
  <c r="H2604" i="1"/>
  <c r="H1565" i="1"/>
  <c r="H5012" i="1"/>
  <c r="H1591" i="1"/>
  <c r="H3702" i="1"/>
  <c r="H54" i="1"/>
  <c r="H3822" i="1"/>
  <c r="H3452" i="1"/>
  <c r="H2449" i="1"/>
  <c r="H4544" i="1"/>
  <c r="H480" i="1"/>
  <c r="H4390" i="1"/>
  <c r="H4765" i="1"/>
  <c r="H1048" i="1"/>
  <c r="H2220" i="1"/>
  <c r="H1004" i="1"/>
  <c r="H3472" i="1"/>
  <c r="H2951" i="1"/>
  <c r="H625" i="1"/>
  <c r="H1496" i="1"/>
  <c r="H1771" i="1"/>
  <c r="H2024" i="1"/>
  <c r="H4776" i="1"/>
  <c r="H4396" i="1"/>
  <c r="H2997" i="1"/>
  <c r="H1567" i="1"/>
  <c r="H2612" i="1"/>
  <c r="H108" i="1"/>
  <c r="H1553" i="1"/>
  <c r="H1380" i="1"/>
  <c r="H1284" i="1"/>
  <c r="H4167" i="1"/>
  <c r="H2383" i="1"/>
  <c r="H5053" i="1"/>
  <c r="H2450" i="1"/>
  <c r="H1269" i="1"/>
  <c r="H4643" i="1"/>
  <c r="H1235" i="1"/>
  <c r="H2315" i="1"/>
  <c r="H29" i="1"/>
  <c r="H4944" i="1"/>
  <c r="H5094" i="1"/>
  <c r="H2799" i="1"/>
  <c r="H249" i="1"/>
  <c r="H4357" i="1"/>
  <c r="H2764" i="1"/>
  <c r="H2243" i="1"/>
  <c r="H1017" i="1"/>
  <c r="H986" i="1"/>
  <c r="H5232" i="1"/>
  <c r="H653" i="1"/>
  <c r="H1715" i="1"/>
  <c r="H1624" i="1"/>
  <c r="H3792" i="1"/>
  <c r="H4857" i="1"/>
  <c r="H2474" i="1"/>
  <c r="H1410" i="1"/>
  <c r="H2945" i="1"/>
  <c r="H2733" i="1"/>
  <c r="H423" i="1"/>
  <c r="H1022" i="1"/>
  <c r="H1060" i="1"/>
  <c r="H2797" i="1"/>
  <c r="H2506" i="1"/>
  <c r="H885" i="1"/>
  <c r="H1608" i="1"/>
  <c r="H3672" i="1"/>
  <c r="H3886" i="1"/>
  <c r="H920" i="1"/>
  <c r="H4576" i="1"/>
  <c r="H3529" i="1"/>
  <c r="H2232" i="1"/>
  <c r="H4557" i="1"/>
  <c r="H4301" i="1"/>
  <c r="H2273" i="1"/>
  <c r="H3568" i="1"/>
  <c r="H4952" i="1"/>
  <c r="H3683" i="1"/>
  <c r="H3009" i="1"/>
  <c r="H3246" i="1"/>
  <c r="H1910" i="1"/>
  <c r="H931" i="1"/>
  <c r="H4968" i="1"/>
  <c r="H3065" i="1"/>
  <c r="H4480" i="1"/>
  <c r="H3552" i="1"/>
  <c r="H3369" i="1"/>
  <c r="H106" i="1"/>
  <c r="H4305" i="1"/>
  <c r="H5202" i="1"/>
  <c r="H4890" i="1"/>
  <c r="H2029" i="1"/>
  <c r="H3450" i="1"/>
  <c r="H2648" i="1"/>
  <c r="H5015" i="1"/>
  <c r="H4854" i="1"/>
  <c r="H394" i="1"/>
  <c r="H4847" i="1"/>
  <c r="H1585" i="1"/>
  <c r="H4864" i="1"/>
  <c r="H4115" i="1"/>
  <c r="H3669" i="1"/>
  <c r="H2144" i="1"/>
  <c r="H145" i="1"/>
  <c r="H4906" i="1"/>
  <c r="H966" i="1"/>
  <c r="H1381" i="1"/>
  <c r="H3418" i="1"/>
  <c r="H5111" i="1"/>
  <c r="H3954" i="1"/>
  <c r="H3292" i="1"/>
  <c r="H3819" i="1"/>
  <c r="H5010" i="1"/>
  <c r="H3033" i="1"/>
  <c r="H1207" i="1"/>
  <c r="H2988" i="1"/>
  <c r="H2410" i="1"/>
  <c r="H3748" i="1"/>
  <c r="H5208" i="1"/>
  <c r="H3541" i="1"/>
  <c r="H976" i="1"/>
  <c r="H5187" i="1"/>
  <c r="H2891" i="1"/>
  <c r="H1439" i="1"/>
  <c r="H4531" i="1"/>
  <c r="H3578" i="1"/>
  <c r="H1305" i="1"/>
  <c r="H767" i="1"/>
  <c r="H3340" i="1"/>
  <c r="H2175" i="1"/>
  <c r="H2757" i="1"/>
  <c r="H4568" i="1"/>
  <c r="H3435" i="1"/>
  <c r="H1892" i="1"/>
  <c r="H3528" i="1"/>
  <c r="H755" i="1"/>
  <c r="H1707" i="1"/>
  <c r="H4955" i="1"/>
  <c r="H1868" i="1"/>
  <c r="H1092" i="1"/>
  <c r="H3486" i="1"/>
  <c r="H2316" i="1"/>
  <c r="H4002" i="1"/>
  <c r="H1801" i="1"/>
  <c r="H4447" i="1"/>
  <c r="H4391" i="1"/>
  <c r="H965" i="1"/>
  <c r="H2216" i="1"/>
  <c r="H5164" i="1"/>
  <c r="H1999" i="1"/>
  <c r="H4415" i="1"/>
  <c r="H4716" i="1"/>
  <c r="H3963" i="1"/>
  <c r="H3648" i="1"/>
  <c r="H129" i="1"/>
  <c r="H5147" i="1"/>
  <c r="H214" i="1"/>
  <c r="H692" i="1"/>
  <c r="H3719" i="1"/>
  <c r="H4479" i="1"/>
  <c r="H3192" i="1"/>
  <c r="H1967" i="1"/>
  <c r="H94" i="1"/>
  <c r="H3032" i="1"/>
  <c r="H566" i="1"/>
  <c r="H2582" i="1"/>
  <c r="H3805" i="1"/>
  <c r="H344" i="1"/>
  <c r="H736" i="1"/>
  <c r="H1766" i="1"/>
  <c r="H1643" i="1"/>
  <c r="H4570" i="1"/>
  <c r="H3087" i="1"/>
  <c r="H5118" i="1"/>
  <c r="H4927" i="1"/>
  <c r="H4311" i="1"/>
  <c r="H4583" i="1"/>
  <c r="H4099" i="1"/>
  <c r="H1573" i="1"/>
  <c r="H3103" i="1"/>
  <c r="H2271" i="1"/>
  <c r="H4448" i="1"/>
  <c r="H2770" i="1"/>
  <c r="H579" i="1"/>
  <c r="H3017" i="1"/>
  <c r="H2765" i="1"/>
  <c r="H820" i="1"/>
  <c r="H2841" i="1"/>
  <c r="H3432" i="1"/>
  <c r="H3946" i="1"/>
  <c r="H2088" i="1"/>
  <c r="H4281" i="1"/>
  <c r="H4637" i="1"/>
  <c r="H3761" i="1"/>
  <c r="H2823" i="1"/>
  <c r="H1018" i="1"/>
  <c r="H4750" i="1"/>
  <c r="H3374" i="1"/>
  <c r="H4048" i="1"/>
  <c r="H1390" i="1"/>
  <c r="H4677" i="1"/>
  <c r="H321" i="1"/>
  <c r="H5125" i="1"/>
  <c r="H3980" i="1"/>
  <c r="H2183" i="1"/>
  <c r="H3908" i="1"/>
  <c r="H13" i="1"/>
  <c r="H2970" i="1"/>
  <c r="H455" i="1"/>
  <c r="H3624" i="1"/>
  <c r="H1548" i="1"/>
  <c r="H3134" i="1"/>
  <c r="H2042" i="1"/>
  <c r="H1218" i="1"/>
  <c r="H4908" i="1"/>
  <c r="H4337" i="1"/>
  <c r="H3534" i="1"/>
  <c r="H3969" i="1"/>
  <c r="H2223" i="1"/>
  <c r="H1987" i="1"/>
  <c r="H1537" i="1"/>
  <c r="H1749" i="1"/>
  <c r="H1062" i="1"/>
  <c r="H3553" i="1"/>
  <c r="H745" i="1"/>
  <c r="H948" i="1"/>
  <c r="H3051" i="1"/>
  <c r="H3751" i="1"/>
  <c r="H4988" i="1"/>
  <c r="H2645" i="1"/>
  <c r="H4061" i="1"/>
  <c r="H800" i="1"/>
  <c r="H2880" i="1"/>
  <c r="H2422" i="1"/>
  <c r="H1478" i="1"/>
  <c r="H2831" i="1"/>
  <c r="H2819" i="1"/>
  <c r="H4130" i="1"/>
  <c r="H1420" i="1"/>
  <c r="H271" i="1"/>
  <c r="H670" i="1"/>
  <c r="H2869" i="1"/>
  <c r="H1519" i="1"/>
  <c r="H5004" i="1"/>
  <c r="H1533" i="1"/>
  <c r="H2059" i="1"/>
  <c r="H2631" i="1"/>
  <c r="H4636" i="1"/>
  <c r="H1983" i="1"/>
  <c r="H3911" i="1"/>
  <c r="H3812" i="1"/>
  <c r="H1007" i="1"/>
  <c r="H4007" i="1"/>
  <c r="H1584" i="1"/>
  <c r="H16" i="1"/>
  <c r="H3325" i="1"/>
  <c r="H663" i="1"/>
  <c r="H3937" i="1"/>
  <c r="H1347" i="1"/>
  <c r="H34" i="1"/>
  <c r="H205" i="1"/>
  <c r="H2611" i="1"/>
  <c r="H1944" i="1"/>
  <c r="H2633" i="1"/>
  <c r="H4321" i="1"/>
  <c r="H1127" i="1"/>
  <c r="H364" i="1"/>
  <c r="H3611" i="1"/>
  <c r="H4781" i="1"/>
  <c r="H4276" i="1"/>
  <c r="H803" i="1"/>
  <c r="H1901" i="1"/>
  <c r="H2323" i="1"/>
  <c r="H2773" i="1"/>
  <c r="H932" i="1"/>
  <c r="H3106" i="1"/>
  <c r="H4212" i="1"/>
  <c r="H1745" i="1"/>
  <c r="H2103" i="1"/>
  <c r="H4537" i="1"/>
  <c r="H1209" i="1"/>
  <c r="H490" i="1"/>
  <c r="H4352" i="1"/>
  <c r="H3144" i="1"/>
  <c r="H616" i="1"/>
  <c r="H3556" i="1"/>
  <c r="H1614" i="1"/>
  <c r="H4150" i="1"/>
  <c r="H4709" i="1"/>
  <c r="H3706" i="1"/>
  <c r="H2300" i="1"/>
  <c r="H3876" i="1"/>
  <c r="H4628" i="1"/>
  <c r="H2623" i="1"/>
  <c r="H1259" i="1"/>
  <c r="H4386" i="1"/>
  <c r="H4021" i="1"/>
  <c r="H363" i="1"/>
  <c r="H1779" i="1"/>
  <c r="H4938" i="1"/>
  <c r="H3248" i="1"/>
  <c r="H352" i="1"/>
  <c r="H1662" i="1"/>
  <c r="H2955" i="1"/>
  <c r="H1229" i="1"/>
  <c r="H4176" i="1"/>
  <c r="H5100" i="1"/>
  <c r="H1053" i="1"/>
  <c r="H3363" i="1"/>
  <c r="H1550" i="1"/>
  <c r="H3460" i="1"/>
  <c r="H2475" i="1"/>
  <c r="H7" i="1"/>
  <c r="H4293" i="1"/>
  <c r="H222" i="1"/>
  <c r="H3666" i="1"/>
  <c r="H79" i="1"/>
  <c r="H2199" i="1"/>
  <c r="H1588" i="1"/>
  <c r="H2939" i="1"/>
  <c r="H1249" i="1"/>
  <c r="H1431" i="1"/>
  <c r="H2575" i="1"/>
  <c r="H3061" i="1"/>
  <c r="H2502" i="1"/>
  <c r="H1015" i="1"/>
  <c r="H8" i="1"/>
  <c r="H3322" i="1"/>
  <c r="H4462" i="1"/>
  <c r="H5013" i="1"/>
  <c r="H4100" i="1"/>
  <c r="H1716" i="1"/>
  <c r="H1291" i="1"/>
  <c r="H4400" i="1"/>
  <c r="H3479" i="1"/>
  <c r="H4365" i="1"/>
  <c r="H55" i="1"/>
  <c r="H5234" i="1"/>
  <c r="H274" i="1"/>
  <c r="H4033" i="1"/>
  <c r="H4535" i="1"/>
  <c r="H4132" i="1"/>
  <c r="H4559" i="1"/>
  <c r="H3797" i="1"/>
  <c r="H4588" i="1"/>
  <c r="H2476" i="1"/>
  <c r="H836" i="1"/>
  <c r="H3620" i="1"/>
  <c r="H2372" i="1"/>
  <c r="H939" i="1"/>
  <c r="H361" i="1"/>
  <c r="H4926" i="1"/>
  <c r="H1740" i="1"/>
  <c r="H3201" i="1"/>
  <c r="H4945" i="1"/>
  <c r="H3530" i="1"/>
  <c r="H2570" i="1"/>
  <c r="H1725" i="1"/>
  <c r="H970" i="1"/>
  <c r="H1109" i="1"/>
  <c r="H1864" i="1"/>
  <c r="H2107" i="1"/>
  <c r="H2336" i="1"/>
  <c r="H65" i="1"/>
  <c r="H2980" i="1"/>
  <c r="H3551" i="1"/>
  <c r="H2680" i="1"/>
  <c r="H1434" i="1"/>
  <c r="H952" i="1"/>
  <c r="H2124" i="1"/>
  <c r="H1457" i="1"/>
  <c r="H4876" i="1"/>
  <c r="H3385" i="1"/>
  <c r="H4283" i="1"/>
  <c r="H534" i="1"/>
  <c r="H2678" i="1"/>
  <c r="H2032" i="1"/>
  <c r="H3251" i="1"/>
  <c r="H3991" i="1"/>
  <c r="H4406" i="1"/>
  <c r="H2049" i="1"/>
  <c r="H4986" i="1"/>
  <c r="H842" i="1"/>
  <c r="H3855" i="1"/>
  <c r="H4171" i="1"/>
  <c r="H4125" i="1"/>
  <c r="H3095" i="1"/>
  <c r="H2640" i="1"/>
  <c r="H3547" i="1"/>
  <c r="H2674" i="1"/>
  <c r="H3872" i="1"/>
  <c r="H1720" i="1"/>
  <c r="H1298" i="1"/>
  <c r="H4942" i="1"/>
  <c r="H4855" i="1"/>
  <c r="H4539" i="1"/>
  <c r="H4578" i="1"/>
  <c r="H2877" i="1"/>
  <c r="H140" i="1"/>
  <c r="H4491" i="1"/>
  <c r="H4805" i="1"/>
  <c r="H664" i="1"/>
  <c r="H1557" i="1"/>
  <c r="H2313" i="1"/>
  <c r="H4967" i="1"/>
  <c r="H1392" i="1"/>
  <c r="H2364" i="1"/>
  <c r="H1810" i="1"/>
  <c r="H656" i="1"/>
  <c r="H461" i="1"/>
  <c r="H655" i="1"/>
  <c r="H4994" i="1"/>
  <c r="H4892" i="1"/>
  <c r="H444" i="1"/>
  <c r="H3557" i="1"/>
  <c r="H2241" i="1"/>
  <c r="H1754" i="1"/>
  <c r="H3443" i="1"/>
  <c r="H58" i="1"/>
  <c r="H4108" i="1"/>
  <c r="H2669" i="1"/>
  <c r="H770" i="1"/>
  <c r="H706" i="1"/>
  <c r="H177" i="1"/>
  <c r="H3823" i="1"/>
  <c r="H761" i="1"/>
  <c r="H164" i="1"/>
  <c r="H2339" i="1"/>
  <c r="H11" i="1"/>
  <c r="H77" i="1"/>
  <c r="H5201" i="1"/>
  <c r="H4428" i="1"/>
  <c r="H3510" i="1"/>
  <c r="H1034" i="1"/>
  <c r="H3531" i="1"/>
  <c r="H4060" i="1"/>
  <c r="H603" i="1"/>
  <c r="H2065" i="1"/>
  <c r="H3940" i="1"/>
  <c r="H4767" i="1"/>
  <c r="H3028" i="1"/>
  <c r="H1044" i="1"/>
  <c r="H3978" i="1"/>
  <c r="H3788" i="1"/>
  <c r="H4197" i="1"/>
  <c r="H130" i="1"/>
  <c r="H132" i="1"/>
  <c r="H3907" i="1"/>
  <c r="H1579" i="1"/>
  <c r="H3544" i="1"/>
  <c r="H3321" i="1"/>
  <c r="H4735" i="1"/>
  <c r="H4790" i="1"/>
  <c r="H2993" i="1"/>
  <c r="H3357" i="1"/>
  <c r="H3764" i="1"/>
  <c r="H2131" i="1"/>
  <c r="H1341" i="1"/>
  <c r="H2879" i="1"/>
  <c r="H3834" i="1"/>
  <c r="H4228" i="1"/>
  <c r="H3847" i="1"/>
  <c r="H2975" i="1"/>
  <c r="H1730" i="1"/>
  <c r="H2428" i="1"/>
  <c r="H5122" i="1"/>
  <c r="H4729" i="1"/>
  <c r="H1879" i="1"/>
  <c r="H4516" i="1"/>
  <c r="H1697" i="1"/>
  <c r="H1418" i="1"/>
  <c r="H3994" i="1"/>
  <c r="H4514" i="1"/>
  <c r="H1682" i="1"/>
  <c r="H3809" i="1"/>
  <c r="H926" i="1"/>
  <c r="H3150" i="1"/>
  <c r="H2742" i="1"/>
  <c r="H814" i="1"/>
  <c r="H901" i="1"/>
  <c r="H1678" i="1"/>
  <c r="H4083" i="1"/>
  <c r="H2370" i="1"/>
  <c r="H1011" i="1"/>
  <c r="H577" i="1"/>
  <c r="H3121" i="1"/>
  <c r="H3537" i="1"/>
  <c r="H2246" i="1"/>
  <c r="H22" i="1"/>
  <c r="H142" i="1"/>
  <c r="H4103" i="1"/>
  <c r="H2485" i="1"/>
  <c r="H594" i="1"/>
  <c r="H3616" i="1"/>
  <c r="H4822" i="1"/>
  <c r="H1416" i="1"/>
  <c r="H2646" i="1"/>
  <c r="H3240" i="1"/>
  <c r="H2828" i="1"/>
  <c r="H183" i="1"/>
  <c r="H5112" i="1"/>
  <c r="H1185" i="1"/>
  <c r="H1829" i="1"/>
  <c r="H5209" i="1"/>
  <c r="H3637" i="1"/>
  <c r="H3722" i="1"/>
  <c r="H888" i="1"/>
  <c r="H4430" i="1"/>
  <c r="H5242" i="1"/>
  <c r="H1503" i="1"/>
  <c r="H1490" i="1"/>
  <c r="H4382" i="1"/>
  <c r="H4814" i="1"/>
  <c r="H1290" i="1"/>
  <c r="H4211" i="1"/>
  <c r="H1932" i="1"/>
  <c r="H3188" i="1"/>
  <c r="H4333" i="1"/>
  <c r="H3864" i="1"/>
  <c r="H4993" i="1"/>
  <c r="H2632" i="1"/>
  <c r="H678" i="1"/>
  <c r="H4147" i="1"/>
  <c r="H1535" i="1"/>
  <c r="H1043" i="1"/>
  <c r="H724" i="1"/>
  <c r="H3945" i="1"/>
  <c r="H740" i="1"/>
  <c r="H1217" i="1"/>
  <c r="H2809" i="1"/>
  <c r="H838" i="1"/>
  <c r="H4145" i="1"/>
  <c r="H478" i="1"/>
  <c r="H384" i="1"/>
  <c r="H3447" i="1"/>
  <c r="H727" i="1"/>
  <c r="H1841" i="1"/>
  <c r="H3073" i="1"/>
  <c r="H3066" i="1"/>
  <c r="H622" i="1"/>
  <c r="H3091" i="1"/>
  <c r="H1005" i="1"/>
  <c r="H3827" i="1"/>
  <c r="H4411" i="1"/>
  <c r="H2085" i="1"/>
  <c r="H4085" i="1"/>
  <c r="H2074" i="1"/>
  <c r="H2188" i="1"/>
  <c r="H3892" i="1"/>
  <c r="H2501" i="1"/>
  <c r="H1513" i="1"/>
  <c r="H313" i="1"/>
  <c r="H2405" i="1"/>
  <c r="H4872" i="1"/>
  <c r="H4037" i="1"/>
  <c r="H654" i="1"/>
  <c r="H1372" i="1"/>
  <c r="H3427" i="1"/>
  <c r="H4585" i="1"/>
  <c r="H3013" i="1"/>
  <c r="H4705" i="1"/>
  <c r="H235" i="1"/>
  <c r="H947" i="1"/>
  <c r="H1943" i="1"/>
  <c r="H477" i="1"/>
  <c r="H3758" i="1"/>
  <c r="H1612" i="1"/>
  <c r="H3136" i="1"/>
  <c r="H2934" i="1"/>
  <c r="H1469" i="1"/>
  <c r="H4183" i="1"/>
  <c r="H2401" i="1"/>
  <c r="H4299" i="1"/>
  <c r="H196" i="1"/>
  <c r="H4515" i="1"/>
  <c r="H3540" i="1"/>
  <c r="H1884" i="1"/>
  <c r="H4102" i="1"/>
  <c r="H3237" i="1"/>
  <c r="H2571" i="1"/>
  <c r="H2057" i="1"/>
  <c r="H1487" i="1"/>
  <c r="H600" i="1"/>
  <c r="H2726" i="1"/>
  <c r="H3667" i="1"/>
  <c r="H4917" i="1"/>
  <c r="H1175" i="1"/>
  <c r="H4610" i="1"/>
  <c r="H1832" i="1"/>
  <c r="H4603" i="1"/>
  <c r="H4992" i="1"/>
  <c r="H3904" i="1"/>
  <c r="H1119" i="1"/>
  <c r="H1407" i="1"/>
  <c r="H830" i="1"/>
  <c r="H5084" i="1"/>
  <c r="H871" i="1"/>
  <c r="H3115" i="1"/>
  <c r="H4780" i="1"/>
  <c r="H894" i="1"/>
  <c r="H4733" i="1"/>
  <c r="H1359" i="1"/>
  <c r="H2976" i="1"/>
  <c r="H2152" i="1"/>
  <c r="H2180" i="1"/>
  <c r="H4042" i="1"/>
  <c r="H1908" i="1"/>
  <c r="H1468" i="1"/>
  <c r="H646" i="1"/>
  <c r="H1959" i="1"/>
  <c r="H1816" i="1"/>
  <c r="H3238" i="1"/>
  <c r="H3635" i="1"/>
  <c r="H883" i="1"/>
  <c r="H2111" i="1"/>
  <c r="H3477" i="1"/>
  <c r="H4865" i="1"/>
  <c r="H114" i="1"/>
  <c r="H2710" i="1"/>
  <c r="H2176" i="1"/>
  <c r="H28" i="1"/>
  <c r="H1371" i="1"/>
  <c r="H1640" i="1"/>
  <c r="H2908" i="1"/>
  <c r="H3355" i="1"/>
  <c r="H4350" i="1"/>
  <c r="H5193" i="1"/>
  <c r="H1922" i="1"/>
  <c r="H2153" i="1"/>
  <c r="H4577" i="1"/>
  <c r="H4581" i="1"/>
  <c r="H2616" i="1"/>
  <c r="H465" i="1"/>
  <c r="H4487" i="1"/>
  <c r="H2510" i="1"/>
  <c r="H1516" i="1"/>
  <c r="H4139" i="1"/>
  <c r="H827" i="1"/>
  <c r="H4809" i="1"/>
  <c r="H2846" i="1"/>
  <c r="H4178" i="1"/>
  <c r="H42" i="1"/>
  <c r="H4817" i="1"/>
  <c r="H4647" i="1"/>
  <c r="H2043" i="1"/>
  <c r="H487" i="1"/>
  <c r="H877" i="1"/>
  <c r="H4818" i="1"/>
  <c r="H2662" i="1"/>
  <c r="H2261" i="1"/>
  <c r="H1006" i="1"/>
  <c r="H4656" i="1"/>
  <c r="H4586" i="1"/>
  <c r="H725" i="1"/>
  <c r="H3377" i="1"/>
  <c r="H3649" i="1"/>
  <c r="H4878" i="1"/>
  <c r="H992" i="1"/>
  <c r="H3006" i="1"/>
  <c r="H5034" i="1"/>
  <c r="H1133" i="1"/>
  <c r="H322" i="1"/>
  <c r="H2015" i="1"/>
  <c r="H2031" i="1"/>
  <c r="H3959" i="1"/>
  <c r="H2267" i="1"/>
  <c r="H1363" i="1"/>
  <c r="H4223" i="1"/>
  <c r="H88" i="1"/>
  <c r="H4404" i="1"/>
  <c r="H2427" i="1"/>
  <c r="H2187" i="1"/>
  <c r="H640" i="1"/>
  <c r="H2056" i="1"/>
  <c r="H4669" i="1"/>
  <c r="H4425" i="1"/>
  <c r="H2675" i="1"/>
  <c r="H137" i="1"/>
  <c r="H3701" i="1"/>
  <c r="H4043" i="1"/>
  <c r="H3218" i="1"/>
  <c r="H3053" i="1"/>
  <c r="H3604" i="1"/>
  <c r="H3254" i="1"/>
  <c r="H4151" i="1"/>
  <c r="H393" i="1"/>
  <c r="H3414" i="1"/>
  <c r="H267" i="1"/>
  <c r="H5090" i="1"/>
  <c r="H4344" i="1"/>
  <c r="H4294" i="1"/>
  <c r="H336" i="1"/>
  <c r="H4476" i="1"/>
  <c r="H3037" i="1"/>
  <c r="H1256" i="1"/>
  <c r="H1236" i="1"/>
  <c r="H3976" i="1"/>
  <c r="H4380" i="1"/>
  <c r="H2796" i="1"/>
  <c r="H5002" i="1"/>
  <c r="H2711" i="1"/>
  <c r="H169" i="1"/>
  <c r="H1827" i="1"/>
  <c r="H3988" i="1"/>
  <c r="H1237" i="1"/>
  <c r="H4354" i="1"/>
  <c r="H3367" i="1"/>
  <c r="H2948" i="1"/>
  <c r="H3566" i="1"/>
  <c r="H292" i="1"/>
  <c r="H4205" i="1"/>
  <c r="H4683" i="1"/>
  <c r="H733" i="1"/>
  <c r="H3887" i="1"/>
  <c r="H4950" i="1"/>
  <c r="H3096" i="1"/>
  <c r="H741" i="1"/>
  <c r="H4936" i="1"/>
  <c r="H1497" i="1"/>
  <c r="H5099" i="1"/>
  <c r="H3259" i="1"/>
  <c r="H2392" i="1"/>
  <c r="H2322" i="1"/>
  <c r="H4123" i="1"/>
  <c r="H2595" i="1"/>
  <c r="H582" i="1"/>
  <c r="H4477" i="1"/>
  <c r="H598" i="1"/>
  <c r="H1975" i="1"/>
  <c r="H5127" i="1"/>
  <c r="H2772" i="1"/>
  <c r="H2440" i="1"/>
  <c r="H3265" i="1"/>
  <c r="H498" i="1"/>
  <c r="H5184" i="1"/>
  <c r="H2843" i="1"/>
  <c r="H433" i="1"/>
  <c r="H1028" i="1"/>
  <c r="H1526" i="1"/>
  <c r="H5074" i="1"/>
  <c r="H2166" i="1"/>
  <c r="H1814" i="1"/>
  <c r="H416" i="1"/>
  <c r="H2480" i="1"/>
  <c r="H3458" i="1"/>
  <c r="H327" i="1"/>
  <c r="H2778" i="1"/>
  <c r="H2584" i="1"/>
  <c r="H3346" i="1"/>
  <c r="H3241" i="1"/>
  <c r="H2921" i="1"/>
  <c r="H175" i="1"/>
  <c r="H510" i="1"/>
  <c r="H1402" i="1"/>
  <c r="H207" i="1"/>
  <c r="H4813" i="1"/>
  <c r="H2132" i="1"/>
  <c r="H1778" i="1"/>
  <c r="H3939" i="1"/>
  <c r="H1393" i="1"/>
  <c r="H5028" i="1"/>
  <c r="H2116" i="1"/>
  <c r="H3381" i="1"/>
  <c r="H673" i="1"/>
  <c r="H338" i="1"/>
  <c r="H2599" i="1"/>
  <c r="H3042" i="1"/>
  <c r="H4288" i="1"/>
  <c r="H978" i="1"/>
  <c r="H1788" i="1"/>
  <c r="H10" i="1"/>
  <c r="H4538" i="1"/>
  <c r="H2782" i="1"/>
  <c r="H2026" i="1"/>
  <c r="H1528" i="1"/>
  <c r="H2098" i="1"/>
  <c r="H2278" i="1"/>
  <c r="H1652" i="1"/>
  <c r="H3811" i="1"/>
  <c r="H1972" i="1"/>
  <c r="H2634" i="1"/>
  <c r="H2630" i="1"/>
  <c r="H1777" i="1"/>
  <c r="H4277" i="1"/>
  <c r="H587" i="1"/>
  <c r="H2037" i="1"/>
  <c r="H2205" i="1"/>
  <c r="H402" i="1"/>
  <c r="H813" i="1"/>
  <c r="H2019" i="1"/>
  <c r="H4468" i="1"/>
  <c r="H797" i="1"/>
  <c r="H2947" i="1"/>
  <c r="H2701" i="1"/>
  <c r="H5107" i="1"/>
  <c r="H4525" i="1"/>
  <c r="H3590" i="1"/>
  <c r="H2351" i="1"/>
  <c r="H1539" i="1"/>
  <c r="H179" i="1"/>
  <c r="H2807" i="1"/>
  <c r="H3928" i="1"/>
  <c r="H5139" i="1"/>
  <c r="H1315" i="1"/>
  <c r="H4348" i="1"/>
  <c r="H4216" i="1"/>
  <c r="H2661" i="1"/>
  <c r="H4663" i="1"/>
  <c r="H4089" i="1"/>
  <c r="H484" i="1"/>
  <c r="H3475" i="1"/>
  <c r="H972" i="1"/>
  <c r="H619" i="1"/>
  <c r="H999" i="1"/>
  <c r="H3681" i="1"/>
  <c r="H2277" i="1"/>
  <c r="H90" i="1"/>
  <c r="H250" i="1"/>
  <c r="H3001" i="1"/>
  <c r="H3633" i="1"/>
  <c r="H3267" i="1"/>
  <c r="H5103" i="1"/>
  <c r="H919" i="1"/>
  <c r="H4113" i="1"/>
  <c r="H3288" i="1"/>
  <c r="H3511" i="1"/>
  <c r="H2967" i="1"/>
  <c r="H283" i="1"/>
  <c r="H766" i="1"/>
  <c r="H4749" i="1"/>
  <c r="H1238" i="1"/>
  <c r="H3483" i="1"/>
  <c r="H1812" i="1"/>
  <c r="H255" i="1"/>
  <c r="H3151" i="1"/>
  <c r="H934" i="1"/>
  <c r="H299" i="1"/>
  <c r="H1755" i="1"/>
  <c r="H2133" i="1"/>
  <c r="H3359" i="1"/>
  <c r="H3366" i="1"/>
  <c r="H1273" i="1"/>
  <c r="H2931" i="1"/>
  <c r="H3318" i="1"/>
  <c r="H353" i="1"/>
  <c r="H1108" i="1"/>
  <c r="H2965" i="1"/>
  <c r="H5167" i="1"/>
  <c r="H4392" i="1"/>
  <c r="H2768" i="1"/>
  <c r="H1761" i="1"/>
  <c r="H1578" i="1"/>
  <c r="H4916" i="1"/>
  <c r="H4657" i="1"/>
  <c r="H224" i="1"/>
  <c r="H2842" i="1"/>
  <c r="H2820" i="1"/>
  <c r="H2957" i="1"/>
  <c r="H2366" i="1"/>
  <c r="H3885" i="1"/>
  <c r="H4707" i="1"/>
  <c r="H4155" i="1"/>
  <c r="H395" i="1"/>
  <c r="H331" i="1"/>
  <c r="H3319" i="1"/>
  <c r="H1991" i="1"/>
  <c r="H3145" i="1"/>
  <c r="H1131" i="1"/>
  <c r="H2862" i="1"/>
  <c r="H884" i="1"/>
  <c r="H4980" i="1"/>
  <c r="H266" i="1"/>
  <c r="H2593" i="1"/>
  <c r="H1177" i="1"/>
  <c r="H43" i="1"/>
  <c r="H4107" i="1"/>
  <c r="H4699" i="1"/>
  <c r="H4162" i="1"/>
  <c r="H3350" i="1"/>
  <c r="H3747" i="1"/>
  <c r="H1483" i="1"/>
  <c r="H4231" i="1"/>
  <c r="H1231" i="1"/>
  <c r="H2987" i="1"/>
  <c r="H2538" i="1"/>
  <c r="H4338" i="1"/>
  <c r="H1912" i="1"/>
  <c r="H674" i="1"/>
  <c r="H4249" i="1"/>
  <c r="H5043" i="1"/>
  <c r="H2607" i="1"/>
  <c r="H156" i="1"/>
  <c r="H1040" i="1"/>
  <c r="H1657" i="1"/>
  <c r="H5124" i="1"/>
  <c r="H687" i="1"/>
  <c r="H1518" i="1"/>
  <c r="H683" i="1"/>
  <c r="H4961" i="1"/>
  <c r="H1855" i="1"/>
  <c r="H4618" i="1"/>
  <c r="H4756" i="1"/>
  <c r="H4084" i="1"/>
  <c r="H1211" i="1"/>
  <c r="H4532" i="1"/>
  <c r="H1985" i="1"/>
  <c r="H3068" i="1"/>
  <c r="H1426" i="1"/>
  <c r="H921" i="1"/>
  <c r="H1866" i="1"/>
  <c r="H1546" i="1"/>
  <c r="H1552" i="1"/>
  <c r="H1858" i="1"/>
  <c r="H3849" i="1"/>
  <c r="H5018" i="1"/>
  <c r="H662" i="1"/>
  <c r="H2635" i="1"/>
  <c r="H297" i="1"/>
  <c r="H3208" i="1"/>
  <c r="H4812" i="1"/>
  <c r="H19" i="1"/>
  <c r="H3215" i="1"/>
  <c r="H858" i="1"/>
  <c r="H3990" i="1"/>
  <c r="H742" i="1"/>
  <c r="H4708" i="1"/>
  <c r="H2407" i="1"/>
  <c r="H1796" i="1"/>
  <c r="H4203" i="1"/>
  <c r="H4867" i="1"/>
  <c r="H667" i="1"/>
  <c r="H5057" i="1"/>
  <c r="H4621" i="1"/>
  <c r="H3465" i="1"/>
  <c r="H789" i="1"/>
  <c r="H4768" i="1"/>
  <c r="H2334" i="1"/>
  <c r="H288" i="1"/>
  <c r="H243" i="1"/>
  <c r="H2958" i="1"/>
  <c r="H3816" i="1"/>
  <c r="H3132" i="1"/>
  <c r="H3565" i="1"/>
  <c r="H452" i="1"/>
  <c r="H1907" i="1"/>
  <c r="H4611" i="1"/>
  <c r="H4401" i="1"/>
  <c r="H3844" i="1"/>
  <c r="H80" i="1"/>
  <c r="H3623" i="1"/>
  <c r="H874" i="1"/>
  <c r="H3457" i="1"/>
  <c r="H2537" i="1"/>
  <c r="H508" i="1"/>
  <c r="H4409" i="1"/>
  <c r="H4978" i="1"/>
  <c r="H5179" i="1"/>
  <c r="H709" i="1"/>
  <c r="H4045" i="1"/>
  <c r="H1930" i="1"/>
  <c r="H2169" i="1"/>
  <c r="H2014" i="1"/>
  <c r="H2289" i="1"/>
  <c r="H1230" i="1"/>
  <c r="H782" i="1"/>
  <c r="H1417" i="1"/>
  <c r="H4584" i="1"/>
  <c r="H4080" i="1"/>
  <c r="H3921" i="1"/>
  <c r="H2573" i="1"/>
  <c r="H1424" i="1"/>
  <c r="H4823" i="1"/>
  <c r="H3951" i="1"/>
  <c r="H2517" i="1"/>
  <c r="H4820" i="1"/>
  <c r="H2317" i="1"/>
  <c r="H4109" i="1"/>
  <c r="H809" i="1"/>
  <c r="H682" i="1"/>
  <c r="H3086" i="1"/>
  <c r="H4140" i="1"/>
  <c r="H4959" i="1"/>
  <c r="H3334" i="1"/>
  <c r="H1444" i="1"/>
  <c r="H3615" i="1"/>
  <c r="H806" i="1"/>
  <c r="H681" i="1"/>
  <c r="H3674" i="1"/>
  <c r="H5050" i="1"/>
  <c r="H3852" i="1"/>
  <c r="H2608" i="1"/>
  <c r="H1773" i="1"/>
  <c r="H1151" i="1"/>
  <c r="H4047" i="1"/>
  <c r="H825" i="1"/>
  <c r="H4655" i="1"/>
  <c r="H3663" i="1"/>
  <c r="H2580" i="1"/>
  <c r="H1262" i="1"/>
  <c r="H3665" i="1"/>
  <c r="H1104" i="1"/>
  <c r="H2504" i="1"/>
  <c r="H1937" i="1"/>
  <c r="H5188" i="1"/>
  <c r="H5196" i="1"/>
  <c r="H969" i="1"/>
  <c r="H1668" i="1"/>
  <c r="H2738" i="1"/>
  <c r="H868" i="1"/>
  <c r="H2918" i="1"/>
  <c r="H779" i="1"/>
  <c r="H2115" i="1"/>
  <c r="H2867" i="1"/>
  <c r="H2740" i="1"/>
  <c r="H1953" i="1"/>
  <c r="H3105" i="1"/>
  <c r="H1472" i="1"/>
  <c r="H1067" i="1"/>
  <c r="H4638" i="1"/>
  <c r="H3851" i="1"/>
  <c r="H3582" i="1"/>
  <c r="H4405" i="1"/>
  <c r="H2663" i="1"/>
  <c r="H3533" i="1"/>
  <c r="H4332" i="1"/>
  <c r="H1556" i="1"/>
  <c r="H410" i="1"/>
  <c r="H2146" i="1"/>
  <c r="H3442" i="1"/>
  <c r="H2423" i="1"/>
  <c r="H2456" i="1"/>
  <c r="H4983" i="1"/>
  <c r="H2301" i="1"/>
  <c r="H3694" i="1"/>
  <c r="H1350" i="1"/>
  <c r="H3895" i="1"/>
  <c r="H1784" i="1"/>
  <c r="H1103" i="1"/>
  <c r="H3774" i="1"/>
  <c r="H3995" i="1"/>
  <c r="H1440" i="1"/>
  <c r="H1337" i="1"/>
  <c r="H5148" i="1"/>
  <c r="H430" i="1"/>
  <c r="H1068" i="1"/>
  <c r="H521" i="1"/>
  <c r="H4091" i="1"/>
  <c r="H4831" i="1"/>
  <c r="H2966" i="1"/>
  <c r="H5170" i="1"/>
  <c r="H4700" i="1"/>
  <c r="H2270" i="1"/>
  <c r="H3193" i="1"/>
  <c r="H4318" i="1"/>
  <c r="H1529" i="1"/>
  <c r="H2240" i="1"/>
  <c r="H2060" i="1"/>
  <c r="H3492" i="1"/>
  <c r="H3863" i="1"/>
  <c r="H4156" i="1"/>
  <c r="H426" i="1"/>
  <c r="H200" i="1"/>
  <c r="H2817" i="1"/>
  <c r="H609" i="1"/>
  <c r="H2712" i="1"/>
  <c r="H4619" i="1"/>
  <c r="H5044" i="1"/>
  <c r="H1671" i="1"/>
  <c r="H4416" i="1"/>
  <c r="H1264" i="1"/>
  <c r="H3728" i="1"/>
  <c r="H2875" i="1"/>
  <c r="H1121" i="1"/>
  <c r="H3785" i="1"/>
  <c r="H3846" i="1"/>
  <c r="H2793" i="1"/>
  <c r="H1877" i="1"/>
  <c r="H4889" i="1"/>
  <c r="H4241" i="1"/>
  <c r="H3038" i="1"/>
  <c r="H4870" i="1"/>
  <c r="H1582" i="1"/>
  <c r="H4907" i="1"/>
  <c r="H4097" i="1"/>
  <c r="H3662" i="1"/>
  <c r="H2498" i="1"/>
  <c r="H553" i="1"/>
  <c r="H1460" i="1"/>
  <c r="H828" i="1"/>
  <c r="H3769" i="1"/>
  <c r="H3195" i="1"/>
  <c r="H735" i="1"/>
  <c r="H1541" i="1"/>
  <c r="H3173" i="1"/>
  <c r="H641" i="1"/>
  <c r="H2400" i="1"/>
  <c r="H5213" i="1"/>
  <c r="H634" i="1"/>
  <c r="H867" i="1"/>
  <c r="H5132" i="1"/>
  <c r="H987" i="1"/>
  <c r="H5026" i="1"/>
  <c r="H1626" i="1"/>
  <c r="H2553" i="1"/>
  <c r="H339" i="1"/>
  <c r="H4654" i="1"/>
  <c r="H1213" i="1"/>
  <c r="H4073" i="1"/>
  <c r="H2094" i="1"/>
  <c r="H1304" i="1"/>
  <c r="H2839" i="1"/>
  <c r="H3453" i="1"/>
  <c r="H1703" i="1"/>
  <c r="H89" i="1"/>
  <c r="H1946" i="1"/>
  <c r="H1560" i="1"/>
  <c r="H4958" i="1"/>
  <c r="H2297" i="1"/>
  <c r="H1962" i="1"/>
  <c r="H5" i="1"/>
  <c r="H1673" i="1"/>
  <c r="H3224" i="1"/>
  <c r="H3209" i="1"/>
  <c r="H4166" i="1"/>
  <c r="H1694" i="1"/>
  <c r="H3745" i="1"/>
  <c r="H3848" i="1"/>
  <c r="H2641" i="1"/>
  <c r="H104" i="1"/>
  <c r="H2540" i="1"/>
  <c r="H1169" i="1"/>
  <c r="H1532" i="1"/>
  <c r="H5203" i="1"/>
  <c r="H335" i="1"/>
  <c r="H2326" i="1"/>
  <c r="H2258" i="1"/>
  <c r="H2385" i="1"/>
  <c r="H4666" i="1"/>
  <c r="H5095" i="1"/>
  <c r="H4732" i="1"/>
  <c r="H2118" i="1"/>
  <c r="H2858" i="1"/>
  <c r="H3734" i="1"/>
  <c r="H3348" i="1"/>
  <c r="H1748" i="1"/>
  <c r="H2177" i="1"/>
  <c r="H1817" i="1"/>
  <c r="H4523" i="1"/>
  <c r="H1242" i="1"/>
  <c r="H33" i="1"/>
  <c r="H4634" i="1"/>
  <c r="H1223" i="1"/>
  <c r="H4414" i="1"/>
  <c r="H1826" i="1"/>
  <c r="H4719" i="1"/>
  <c r="H71" i="1"/>
  <c r="H4424" i="1"/>
  <c r="H308" i="1"/>
  <c r="H2784" i="1"/>
  <c r="H290" i="1"/>
  <c r="H1527" i="1"/>
  <c r="H2076" i="1"/>
  <c r="H317" i="1"/>
  <c r="H4807" i="1"/>
  <c r="H4086" i="1"/>
  <c r="H4555" i="1"/>
  <c r="H3395" i="1"/>
  <c r="H1838" i="1"/>
  <c r="H3606" i="1"/>
  <c r="H221" i="1"/>
  <c r="H2707" i="1"/>
  <c r="H928" i="1"/>
  <c r="H796" i="1"/>
  <c r="H977" i="1"/>
  <c r="H686" i="1"/>
  <c r="H5145" i="1"/>
  <c r="H1619" i="1"/>
  <c r="H3092" i="1"/>
  <c r="H1604" i="1"/>
  <c r="H280" i="1"/>
  <c r="H1655" i="1"/>
  <c r="H5073" i="1"/>
  <c r="H3008" i="1"/>
  <c r="H3130" i="1"/>
  <c r="H4962" i="1"/>
  <c r="H4642" i="1"/>
  <c r="H734" i="1"/>
  <c r="H2982" i="1"/>
  <c r="H2161" i="1"/>
  <c r="H738" i="1"/>
  <c r="H5165" i="1"/>
  <c r="H2331" i="1"/>
  <c r="H1609" i="1"/>
  <c r="H714" i="1"/>
  <c r="H1199" i="1"/>
  <c r="H3949" i="1"/>
  <c r="H730" i="1"/>
  <c r="H2873" i="1"/>
  <c r="H2020" i="1"/>
  <c r="H503" i="1"/>
  <c r="H3690" i="1"/>
  <c r="H2163" i="1"/>
  <c r="H757" i="1"/>
  <c r="H1405" i="1"/>
  <c r="H3255" i="1"/>
  <c r="H636" i="1"/>
  <c r="H666" i="1"/>
  <c r="H2494" i="1"/>
  <c r="H2895" i="1"/>
  <c r="H2783" i="1"/>
  <c r="H2935" i="1"/>
  <c r="H2105" i="1"/>
  <c r="H657" i="1"/>
  <c r="H4605" i="1"/>
  <c r="H2787" i="1"/>
  <c r="H4497" i="1"/>
  <c r="H1639" i="1"/>
  <c r="H4122" i="1"/>
  <c r="H1481" i="1"/>
  <c r="H1762" i="1"/>
  <c r="H4472" i="1"/>
  <c r="H3815" i="1"/>
  <c r="H1346" i="1"/>
  <c r="H4384" i="1"/>
  <c r="H3535" i="1"/>
  <c r="H1303" i="1"/>
  <c r="H4484" i="1"/>
  <c r="H3861" i="1"/>
  <c r="H1936" i="1"/>
  <c r="H4070" i="1"/>
  <c r="H1881" i="1"/>
  <c r="H499" i="1"/>
  <c r="H5183" i="1"/>
  <c r="H1819" i="1"/>
  <c r="H1126" i="1"/>
  <c r="H3573" i="1"/>
  <c r="H263" i="1"/>
  <c r="H4511" i="1"/>
  <c r="H3083" i="1"/>
  <c r="H382" i="1"/>
  <c r="H4431" i="1"/>
  <c r="H418" i="1"/>
  <c r="H3172" i="1"/>
  <c r="H812" i="1"/>
  <c r="H2672" i="1"/>
  <c r="H41" i="1"/>
  <c r="H1094" i="1"/>
  <c r="H76" i="1"/>
  <c r="H1282" i="1"/>
  <c r="H3283" i="1"/>
  <c r="H4795" i="1"/>
  <c r="H3110" i="1"/>
  <c r="H763" i="1"/>
  <c r="H621" i="1"/>
  <c r="H2977" i="1"/>
  <c r="H909" i="1"/>
  <c r="H2461" i="1"/>
  <c r="H4629" i="1"/>
  <c r="H2439" i="1"/>
  <c r="H1086" i="1"/>
  <c r="H3697" i="1"/>
  <c r="H2466" i="1"/>
  <c r="H4196" i="1"/>
  <c r="H3018" i="1"/>
  <c r="H991" i="1"/>
  <c r="H278" i="1"/>
  <c r="H4713" i="1"/>
  <c r="H2513" i="1"/>
  <c r="H2309" i="1"/>
  <c r="H4905" i="1"/>
  <c r="H2149" i="1"/>
  <c r="H1489" i="1"/>
  <c r="H2923" i="1"/>
  <c r="H4512" i="1"/>
  <c r="H2998" i="1"/>
  <c r="H5056" i="1"/>
  <c r="H3005" i="1"/>
  <c r="H4242" i="1"/>
  <c r="H3736" i="1"/>
  <c r="H337" i="1"/>
  <c r="H2979" i="1"/>
  <c r="H3330" i="1"/>
  <c r="H1495" i="1"/>
  <c r="H3646" i="1"/>
  <c r="H2117" i="1"/>
  <c r="H861" i="1"/>
  <c r="H610" i="1"/>
  <c r="H1887" i="1"/>
  <c r="H1951" i="1"/>
  <c r="H688" i="1"/>
  <c r="H3818" i="1"/>
  <c r="H1082" i="1"/>
  <c r="H454" i="1"/>
  <c r="H1853" i="1"/>
  <c r="H380" i="1"/>
  <c r="H1356" i="1"/>
  <c r="H1330" i="1"/>
  <c r="H3433" i="1"/>
  <c r="H3559" i="1"/>
  <c r="H3576" i="1"/>
  <c r="H5169" i="1"/>
  <c r="H1949" i="1"/>
  <c r="H2218" i="1"/>
  <c r="H3317" i="1"/>
  <c r="H3356" i="1"/>
  <c r="H4054" i="1"/>
  <c r="H2453" i="1"/>
  <c r="H1717" i="1"/>
  <c r="H4771" i="1"/>
  <c r="H612" i="1"/>
  <c r="H1504" i="1"/>
  <c r="H2637" i="1"/>
  <c r="H3178" i="1"/>
  <c r="H291" i="1"/>
  <c r="H2264" i="1"/>
  <c r="H4811" i="1"/>
  <c r="H4363" i="1"/>
  <c r="H2925" i="1"/>
  <c r="H3875" i="1"/>
  <c r="H4194" i="1"/>
  <c r="H1174" i="1"/>
  <c r="H2226" i="1"/>
  <c r="H2849" i="1"/>
  <c r="H5191" i="1"/>
  <c r="H4254" i="1"/>
  <c r="H936" i="1"/>
  <c r="H1606" i="1"/>
  <c r="H388" i="1"/>
  <c r="H532" i="1"/>
  <c r="H3326" i="1"/>
  <c r="H4920" i="1"/>
  <c r="H2357" i="1"/>
  <c r="H40" i="1"/>
  <c r="H599" i="1"/>
  <c r="H2292" i="1"/>
  <c r="H3518" i="1"/>
  <c r="H343" i="1"/>
  <c r="H3501" i="1"/>
  <c r="H4542" i="1"/>
  <c r="H1052" i="1"/>
  <c r="H261" i="1"/>
  <c r="H3640" i="1"/>
  <c r="H5160" i="1"/>
  <c r="H1663" i="1"/>
  <c r="H4850" i="1"/>
  <c r="H1322" i="1"/>
  <c r="H541" i="1"/>
  <c r="H505" i="1"/>
  <c r="H2954" i="1"/>
  <c r="H929" i="1"/>
  <c r="H1555" i="1"/>
  <c r="H1146" i="1"/>
  <c r="H4566" i="1"/>
  <c r="H3116" i="1"/>
  <c r="H2837" i="1"/>
  <c r="H3466" i="1"/>
  <c r="H708" i="1"/>
  <c r="H2827" i="1"/>
  <c r="H1965" i="1"/>
  <c r="H1969" i="1"/>
  <c r="H946" i="1"/>
  <c r="H307" i="1"/>
  <c r="H1610" i="1"/>
  <c r="H2845" i="1"/>
  <c r="H3072" i="1"/>
  <c r="H1746" i="1"/>
  <c r="H5020" i="1"/>
  <c r="H3798" i="1"/>
  <c r="H1436" i="1"/>
  <c r="H381" i="1"/>
  <c r="H4623" i="1"/>
  <c r="H3423" i="1"/>
  <c r="H4648" i="1"/>
  <c r="H3562" i="1"/>
  <c r="H4710" i="1"/>
  <c r="H3200" i="1"/>
  <c r="H4499" i="1"/>
  <c r="H1281" i="1"/>
  <c r="H4079" i="1"/>
  <c r="H4737" i="1"/>
  <c r="H3456" i="1"/>
  <c r="H4160" i="1"/>
  <c r="H994" i="1"/>
  <c r="H3912" i="1"/>
  <c r="H716" i="1"/>
  <c r="H3034" i="1"/>
  <c r="H3016" i="1"/>
  <c r="H2272" i="1"/>
  <c r="H3133" i="1"/>
  <c r="H3331" i="1"/>
  <c r="H2114" i="1"/>
  <c r="H5197" i="1"/>
  <c r="H286" i="1"/>
  <c r="H1394" i="1"/>
  <c r="H4845" i="1"/>
  <c r="H3925" i="1"/>
  <c r="H2495" i="1"/>
  <c r="H1500" i="1"/>
  <c r="H580" i="1"/>
  <c r="H2790" i="1"/>
  <c r="H3349" i="1"/>
  <c r="H1747" i="1"/>
  <c r="H925" i="1"/>
  <c r="H3587" i="1"/>
  <c r="H998" i="1"/>
  <c r="H4339" i="1"/>
  <c r="H3143" i="1"/>
  <c r="H2368" i="1"/>
  <c r="H2244" i="1"/>
  <c r="H3266" i="1"/>
  <c r="H2535" i="1"/>
  <c r="H2038" i="1"/>
  <c r="H2812" i="1"/>
  <c r="H524" i="1"/>
  <c r="H4606" i="1"/>
  <c r="H4630" i="1"/>
  <c r="H422" i="1"/>
  <c r="H1183" i="1"/>
  <c r="H675" i="1"/>
  <c r="H2905" i="1"/>
  <c r="H3025" i="1"/>
  <c r="H1367" i="1"/>
  <c r="H1422" i="1"/>
  <c r="H5065" i="1"/>
  <c r="H2943" i="1"/>
  <c r="H1531" i="1"/>
  <c r="H5011" i="1"/>
  <c r="H2170" i="1"/>
  <c r="H3382" i="1"/>
  <c r="H2186" i="1"/>
  <c r="H2560" i="1"/>
  <c r="H557" i="1"/>
  <c r="H3354" i="1"/>
  <c r="H1689" i="1"/>
  <c r="H163" i="1"/>
  <c r="H3958" i="1"/>
  <c r="H3830" i="1"/>
  <c r="H38" i="1"/>
  <c r="H431" i="1"/>
  <c r="H3247" i="1"/>
  <c r="H1355" i="1"/>
  <c r="H14" i="1"/>
  <c r="H1498" i="1"/>
  <c r="H3601" i="1"/>
  <c r="H1302" i="1"/>
  <c r="H3243" i="1"/>
  <c r="H128" i="1"/>
  <c r="H372" i="1"/>
  <c r="H2371" i="1"/>
  <c r="H1551" i="1"/>
  <c r="H3167" i="1"/>
  <c r="H49" i="1"/>
  <c r="H1397" i="1"/>
  <c r="H2062" i="1"/>
  <c r="H3402" i="1"/>
  <c r="H2011" i="1"/>
  <c r="H3164" i="1"/>
  <c r="H429" i="1"/>
  <c r="H3586" i="1"/>
  <c r="H1765" i="1"/>
  <c r="H425" i="1"/>
  <c r="H4121" i="1"/>
  <c r="H2994" i="1"/>
  <c r="H2487" i="1"/>
  <c r="H2039" i="1"/>
  <c r="H2886" i="1"/>
  <c r="H2907" i="1"/>
  <c r="H3470" i="1"/>
  <c r="H1635" i="1"/>
  <c r="H1313" i="1"/>
  <c r="H1543" i="1"/>
  <c r="H2237" i="1"/>
  <c r="H473" i="1"/>
  <c r="H808" i="1"/>
  <c r="H1586" i="1"/>
  <c r="H1046" i="1"/>
  <c r="H4270" i="1"/>
  <c r="H3168" i="1"/>
  <c r="H105" i="1"/>
  <c r="H1646" i="1"/>
  <c r="H2409" i="1"/>
  <c r="H2465" i="1"/>
  <c r="H2239" i="1"/>
  <c r="H5051" i="1"/>
  <c r="H5162" i="1"/>
  <c r="H3118" i="1"/>
  <c r="H4924" i="1"/>
  <c r="H2721" i="1"/>
  <c r="H1514" i="1"/>
  <c r="H5166" i="1"/>
  <c r="H2092" i="1"/>
  <c r="H173" i="1"/>
  <c r="H4377" i="1"/>
  <c r="H342" i="1"/>
  <c r="H5035" i="1"/>
  <c r="H4691" i="1"/>
  <c r="H4201" i="1"/>
  <c r="H2255" i="1"/>
  <c r="H2802" i="1"/>
  <c r="H5101" i="1"/>
  <c r="H4012" i="1"/>
  <c r="H2614" i="1"/>
  <c r="H4478" i="1"/>
  <c r="H4101" i="1"/>
  <c r="H3337" i="1"/>
  <c r="H4987" i="1"/>
  <c r="H2714" i="1"/>
  <c r="H4385" i="1"/>
  <c r="H2562" i="1"/>
  <c r="H3952" i="1"/>
  <c r="H1600" i="1"/>
  <c r="H3059" i="1"/>
  <c r="H1351" i="1"/>
  <c r="H2234" i="1"/>
  <c r="H3975" i="1"/>
  <c r="H979" i="1"/>
  <c r="H1515" i="1"/>
  <c r="H4801" i="1"/>
  <c r="H2698" i="1"/>
  <c r="H112" i="1"/>
  <c r="H2897" i="1"/>
  <c r="H3639" i="1"/>
  <c r="H4436" i="1"/>
  <c r="H3902" i="1"/>
  <c r="H3613" i="1"/>
  <c r="H3905" i="1"/>
  <c r="H1463" i="1"/>
  <c r="H5036" i="1"/>
  <c r="H2810" i="1"/>
  <c r="H4247" i="1"/>
  <c r="H134" i="1"/>
  <c r="H4001" i="1"/>
  <c r="H835" i="1"/>
  <c r="H2850" i="1"/>
  <c r="H2419" i="1"/>
  <c r="H1915" i="1"/>
  <c r="H2620" i="1"/>
  <c r="H1162" i="1"/>
  <c r="H3771" i="1"/>
  <c r="H2969" i="1"/>
  <c r="H2950" i="1"/>
  <c r="H4445" i="1"/>
  <c r="H3554" i="1"/>
  <c r="H4304" i="1"/>
  <c r="H2269" i="1"/>
  <c r="H3567" i="1"/>
  <c r="H4238" i="1"/>
  <c r="H5120" i="1"/>
  <c r="H1167" i="1"/>
  <c r="H4434" i="1"/>
  <c r="H2543" i="1"/>
  <c r="H2411" i="1"/>
  <c r="H1664" i="1"/>
  <c r="H1274" i="1"/>
  <c r="H509" i="1"/>
  <c r="H82" i="1"/>
  <c r="H4882" i="1"/>
  <c r="H3581" i="1"/>
  <c r="H219" i="1"/>
  <c r="H1660" i="1"/>
  <c r="H2135" i="1"/>
  <c r="H4441" i="1"/>
  <c r="H3685" i="1"/>
  <c r="H496" i="1"/>
  <c r="H1823" i="1"/>
  <c r="H2515" i="1"/>
  <c r="H3166" i="1"/>
  <c r="H4616" i="1"/>
  <c r="H1482" i="1"/>
  <c r="H720" i="1"/>
  <c r="H2717" i="1"/>
  <c r="H3138" i="1"/>
  <c r="H1041" i="1"/>
  <c r="H3920" i="1"/>
  <c r="H575" i="1"/>
  <c r="H3787" i="1"/>
  <c r="H544" i="1"/>
  <c r="H4127" i="1"/>
  <c r="H4331" i="1"/>
  <c r="H2078" i="1"/>
  <c r="H2086" i="1"/>
  <c r="H1893" i="1"/>
  <c r="H2840" i="1"/>
  <c r="H296" i="1"/>
  <c r="H5123" i="1"/>
  <c r="H1577" i="1"/>
  <c r="H3002" i="1"/>
  <c r="H3729" i="1"/>
  <c r="H4574" i="1"/>
  <c r="H700" i="1"/>
  <c r="H4266" i="1"/>
  <c r="H2744" i="1"/>
  <c r="H2759" i="1"/>
  <c r="H591" i="1"/>
  <c r="H2615" i="1"/>
  <c r="H5225" i="1"/>
  <c r="H2093" i="1"/>
  <c r="H3773" i="1"/>
  <c r="H497" i="1"/>
  <c r="H4229" i="1"/>
  <c r="H345" i="1"/>
  <c r="H3645" i="1"/>
  <c r="H3333" i="1"/>
  <c r="H2688" i="1"/>
  <c r="H4937" i="1"/>
  <c r="H1147" i="1"/>
  <c r="H4330" i="1"/>
  <c r="H238" i="1"/>
  <c r="H1821" i="1"/>
  <c r="H873" i="1"/>
  <c r="H397" i="1"/>
  <c r="H218" i="1"/>
  <c r="H489" i="1"/>
  <c r="H4800" i="1"/>
  <c r="H5016" i="1"/>
  <c r="H2544" i="1"/>
  <c r="H1328" i="1"/>
  <c r="H769" i="1"/>
  <c r="H1471" i="1"/>
  <c r="H1923" i="1"/>
  <c r="H1797" i="1"/>
  <c r="H4443" i="1"/>
  <c r="H2359" i="1"/>
  <c r="H3473" i="1"/>
  <c r="H2157" i="1"/>
  <c r="H1621" i="1"/>
  <c r="H2151" i="1"/>
  <c r="H4003" i="1"/>
  <c r="H2655" i="1"/>
  <c r="H5071" i="1"/>
  <c r="H4932" i="1"/>
  <c r="H309" i="1"/>
  <c r="H1509" i="1"/>
  <c r="H311" i="1"/>
  <c r="H2125" i="1"/>
  <c r="H1512" i="1"/>
  <c r="H3362" i="1"/>
  <c r="H2369" i="1"/>
  <c r="H5063" i="1"/>
  <c r="H2559" i="1"/>
  <c r="H2589" i="1"/>
  <c r="H4190" i="1"/>
  <c r="H4793" i="1"/>
  <c r="H5180" i="1"/>
  <c r="H67" i="1"/>
  <c r="H5135" i="1"/>
  <c r="H804" i="1"/>
  <c r="H3569" i="1"/>
  <c r="H1911" i="1"/>
  <c r="H569" i="1"/>
  <c r="H4675" i="1"/>
  <c r="H1517" i="1"/>
  <c r="H236" i="1"/>
  <c r="H3487" i="1"/>
  <c r="H3062" i="1"/>
  <c r="H2402" i="1"/>
  <c r="H4543" i="1"/>
  <c r="H4575" i="1"/>
  <c r="H4376" i="1"/>
  <c r="H2350" i="1"/>
  <c r="H2919" i="1"/>
  <c r="H1883" i="1"/>
  <c r="H48" i="1"/>
  <c r="H2956" i="1"/>
  <c r="H911" i="1"/>
  <c r="H954" i="1"/>
  <c r="H3933" i="1"/>
  <c r="H2866" i="1"/>
  <c r="H4745" i="1"/>
  <c r="H186" i="1"/>
  <c r="H457" i="1"/>
  <c r="H4973" i="1"/>
  <c r="H2978" i="1"/>
  <c r="H4702" i="1"/>
  <c r="H3274" i="1"/>
  <c r="H227" i="1"/>
  <c r="H1569" i="1"/>
  <c r="H1904" i="1"/>
  <c r="H3417" i="1"/>
  <c r="H4500" i="1"/>
  <c r="H3821" i="1"/>
  <c r="H1869" i="1"/>
  <c r="H2550" i="1"/>
  <c r="H3090" i="1"/>
  <c r="H318" i="1"/>
  <c r="H3497" i="1"/>
  <c r="H1925" i="1"/>
  <c r="H3256" i="1"/>
  <c r="H1897" i="1"/>
  <c r="H360" i="1"/>
  <c r="H4919" i="1"/>
  <c r="H1438" i="1"/>
  <c r="H4230" i="1"/>
  <c r="H3500" i="1"/>
  <c r="H4842" i="1"/>
  <c r="H4027" i="1"/>
  <c r="H1702" i="1"/>
  <c r="H3575" i="1"/>
  <c r="H4023" i="1"/>
  <c r="H1470" i="1"/>
  <c r="H4034" i="1"/>
  <c r="H2705" i="1"/>
  <c r="H2055" i="1"/>
  <c r="H3927" i="1"/>
  <c r="H1706" i="1"/>
  <c r="H1058" i="1"/>
  <c r="H4026" i="1"/>
  <c r="H428" i="1"/>
  <c r="H1995" i="1"/>
  <c r="H4622" i="1"/>
  <c r="H3720" i="1"/>
  <c r="H341" i="1"/>
  <c r="H2601" i="1"/>
  <c r="H5207" i="1"/>
  <c r="H543" i="1"/>
  <c r="H2716" i="1"/>
  <c r="H2719" i="1"/>
  <c r="H4275" i="1"/>
  <c r="H1971" i="1"/>
  <c r="H2971" i="1"/>
  <c r="H3973" i="1"/>
  <c r="H419" i="1"/>
  <c r="H1632" i="1"/>
  <c r="H350" i="1"/>
  <c r="H479" i="1"/>
  <c r="H5064" i="1"/>
  <c r="H756" i="1"/>
  <c r="H4715" i="1"/>
  <c r="H1349" i="1"/>
  <c r="H1258" i="1"/>
  <c r="H631" i="1"/>
  <c r="H2165" i="1"/>
  <c r="H1906" i="1"/>
  <c r="H3221" i="1"/>
  <c r="H875" i="1"/>
  <c r="H4245" i="1"/>
  <c r="H1795" i="1"/>
  <c r="H2214" i="1"/>
  <c r="H3226" i="1"/>
  <c r="H4329" i="1"/>
  <c r="H3756" i="1"/>
  <c r="H2468" i="1"/>
  <c r="H5212" i="1"/>
  <c r="H3545" i="1"/>
  <c r="H4051" i="1"/>
  <c r="H1917" i="1"/>
  <c r="H938" i="1"/>
  <c r="H2030" i="1"/>
  <c r="H4387" i="1"/>
  <c r="H2304" i="1"/>
  <c r="H5161" i="1"/>
  <c r="H270" i="1"/>
  <c r="H4991" i="1"/>
  <c r="H4804" i="1"/>
  <c r="H981" i="1"/>
  <c r="H3113" i="1"/>
  <c r="H3878" i="1"/>
  <c r="H2379" i="1"/>
  <c r="H326" i="1"/>
  <c r="H1195" i="1"/>
  <c r="H3161" i="1"/>
  <c r="H2344" i="1"/>
  <c r="H2541" i="1"/>
  <c r="H1292" i="1"/>
  <c r="H1789" i="1"/>
  <c r="H3712" i="1"/>
  <c r="H189" i="1"/>
  <c r="H293" i="1"/>
  <c r="H217" i="1"/>
  <c r="H771" i="1"/>
  <c r="H3757" i="1"/>
  <c r="H2703" i="1"/>
  <c r="H1134" i="1"/>
  <c r="H4251" i="1"/>
  <c r="H4837" i="1"/>
  <c r="H253" i="1"/>
  <c r="H45" i="1"/>
  <c r="H2080" i="1"/>
  <c r="H690" i="1"/>
  <c r="H3491" i="1"/>
  <c r="H3231" i="1"/>
  <c r="H3605" i="1"/>
  <c r="H3888" i="1"/>
  <c r="H4029" i="1"/>
  <c r="H1176" i="1"/>
  <c r="H2906" i="1"/>
  <c r="H4617" i="1"/>
  <c r="H4182" i="1"/>
  <c r="H1096" i="1"/>
  <c r="H2767" i="1"/>
  <c r="H1137" i="1"/>
  <c r="H3031" i="1"/>
  <c r="H4898" i="1"/>
  <c r="H3583" i="1"/>
  <c r="H3579" i="1"/>
  <c r="H4282" i="1"/>
  <c r="H2696" i="1"/>
  <c r="H3011" i="1"/>
  <c r="H791" i="1"/>
  <c r="H768" i="1"/>
  <c r="H3425" i="1"/>
  <c r="H547" i="1"/>
  <c r="H4327" i="1"/>
  <c r="H1575" i="1"/>
  <c r="H3832" i="1"/>
  <c r="H513" i="1"/>
  <c r="H2424" i="1"/>
  <c r="H3740" i="1"/>
  <c r="H798" i="1"/>
  <c r="H244" i="1"/>
  <c r="H2762" i="1"/>
  <c r="H1580" i="1"/>
  <c r="H3252" i="1"/>
  <c r="H1294" i="1"/>
  <c r="H751" i="1"/>
  <c r="H2006" i="1"/>
  <c r="H2863" i="1"/>
  <c r="H515" i="1"/>
  <c r="H3942" i="1"/>
  <c r="H4653" i="1"/>
  <c r="H2018" i="1"/>
  <c r="H3327" i="1"/>
  <c r="H1129" i="1"/>
  <c r="H659" i="1"/>
  <c r="H2752" i="1"/>
  <c r="H424" i="1"/>
  <c r="H148" i="1"/>
  <c r="H4322" i="1"/>
  <c r="H3108" i="1"/>
  <c r="H3548" i="1"/>
  <c r="H2035" i="1"/>
  <c r="H5041" i="1"/>
  <c r="H4457" i="1"/>
  <c r="H4692" i="1"/>
  <c r="H829" i="1"/>
  <c r="H3495" i="1"/>
  <c r="H2441" i="1"/>
  <c r="H4419" i="1"/>
  <c r="H772" i="1"/>
  <c r="H4753" i="1"/>
  <c r="H1164" i="1"/>
  <c r="H4198" i="1"/>
  <c r="H556" i="1"/>
  <c r="H3707" i="1"/>
  <c r="H661" i="1"/>
  <c r="H4163" i="1"/>
  <c r="H3509" i="1"/>
  <c r="H4341" i="1"/>
  <c r="H519" i="1"/>
  <c r="H4635" i="1"/>
  <c r="H5217" i="1"/>
  <c r="H4471" i="1"/>
  <c r="H2904" i="1"/>
  <c r="H4775" i="1"/>
  <c r="H1843" i="1"/>
  <c r="H4766" i="1"/>
  <c r="H3585" i="1"/>
  <c r="H1369" i="1"/>
  <c r="H1255" i="1"/>
  <c r="H2464" i="1"/>
  <c r="H23" i="1"/>
  <c r="H642" i="1"/>
  <c r="H4651" i="1"/>
  <c r="H1980" i="1"/>
  <c r="H4095" i="1"/>
  <c r="H3742" i="1"/>
  <c r="H4009" i="1"/>
  <c r="H1963" i="1"/>
  <c r="H2156" i="1"/>
  <c r="H1587" i="1"/>
  <c r="H1065" i="1"/>
  <c r="H3411" i="1"/>
  <c r="H407" i="1"/>
  <c r="H3098" i="1"/>
  <c r="H4721" i="1"/>
  <c r="H1251" i="1"/>
  <c r="H4953" i="1"/>
  <c r="H3974" i="1"/>
  <c r="H1148" i="1"/>
  <c r="H3507" i="1"/>
  <c r="H3750" i="1"/>
  <c r="H758" i="1"/>
  <c r="H2386" i="1"/>
  <c r="H748" i="1"/>
  <c r="H5137" i="1"/>
  <c r="H3688" i="1"/>
  <c r="H4744" i="1"/>
  <c r="H1136" i="1"/>
  <c r="H1708" i="1"/>
  <c r="H2416" i="1"/>
  <c r="H3779" i="1"/>
  <c r="H2325" i="1"/>
  <c r="H2053" i="1"/>
  <c r="H5143" i="1"/>
  <c r="H1875" i="1"/>
  <c r="H4552" i="1"/>
  <c r="H4541" i="1"/>
  <c r="H593" i="1"/>
  <c r="H4046" i="1"/>
  <c r="H1130" i="1"/>
  <c r="H4439" i="1"/>
  <c r="H3538" i="1"/>
  <c r="H2212" i="1"/>
  <c r="H4550" i="1"/>
  <c r="H1059" i="1"/>
  <c r="H2821" i="1"/>
  <c r="H2265" i="1"/>
  <c r="H3591" i="1"/>
  <c r="H4556" i="1"/>
  <c r="H2629" i="1"/>
  <c r="H3884" i="1"/>
  <c r="H2592" i="1"/>
  <c r="H1486" i="1"/>
  <c r="H4110" i="1"/>
  <c r="H4179" i="1"/>
  <c r="H3691" i="1"/>
  <c r="H1344" i="1"/>
  <c r="H3027" i="1"/>
  <c r="H403" i="1"/>
  <c r="H1171" i="1"/>
  <c r="H3968" i="1"/>
  <c r="H1057" i="1"/>
  <c r="H2626" i="1"/>
  <c r="H3947" i="1"/>
  <c r="H2276" i="1"/>
  <c r="H3141" i="1"/>
  <c r="H1123" i="1"/>
  <c r="H1250" i="1"/>
  <c r="H1409" i="1"/>
  <c r="H1751" i="1"/>
  <c r="H458" i="1"/>
  <c r="H1163" i="1"/>
  <c r="H5239" i="1"/>
  <c r="H2583" i="1"/>
  <c r="H811" i="1"/>
  <c r="H3680" i="1"/>
  <c r="H242" i="1"/>
  <c r="H2894" i="1"/>
  <c r="H1656" i="1"/>
  <c r="H3234" i="1"/>
  <c r="H2245" i="1"/>
  <c r="H2788" i="1"/>
  <c r="H3964" i="1"/>
  <c r="H441" i="1"/>
  <c r="H518" i="1"/>
  <c r="H2075" i="1"/>
  <c r="H4114" i="1"/>
  <c r="H4626" i="1"/>
  <c r="H1723" i="1"/>
  <c r="H2150" i="1"/>
  <c r="H2834" i="1"/>
  <c r="H2358" i="1"/>
  <c r="H1568" i="1"/>
  <c r="H3824" i="1"/>
  <c r="H4227" i="1"/>
  <c r="H184" i="1"/>
  <c r="H2254" i="1"/>
  <c r="H3175" i="1"/>
  <c r="H3093" i="1"/>
  <c r="H2806" i="1"/>
  <c r="H1780" i="1"/>
  <c r="H1201" i="1"/>
  <c r="H4136" i="1"/>
  <c r="H2606" i="1"/>
  <c r="H2586" i="1"/>
  <c r="H2222" i="1"/>
  <c r="H2602" i="1"/>
  <c r="H4624" i="1"/>
  <c r="H3375" i="1"/>
  <c r="H3577" i="1"/>
  <c r="H4564" i="1"/>
  <c r="H4256" i="1"/>
  <c r="H4272" i="1"/>
  <c r="H2521" i="1"/>
  <c r="H2395" i="1"/>
  <c r="H3753" i="1"/>
  <c r="H905" i="1"/>
  <c r="H1744" i="1"/>
  <c r="H107" i="1"/>
  <c r="H1722" i="1"/>
  <c r="H157" i="1"/>
  <c r="H4300" i="1"/>
  <c r="H1188" i="1"/>
  <c r="H3047" i="1"/>
  <c r="H3504" i="1"/>
  <c r="H3710" i="1"/>
  <c r="H1124" i="1"/>
  <c r="H3836" i="1"/>
  <c r="H3268" i="1"/>
  <c r="H1844" i="1"/>
  <c r="H1693" i="1"/>
  <c r="H247" i="1"/>
  <c r="H4783" i="1"/>
  <c r="H2689" i="1"/>
  <c r="H3514" i="1"/>
  <c r="H1913" i="1"/>
  <c r="H1686" i="1"/>
  <c r="H3599" i="1"/>
  <c r="H1647" i="1"/>
  <c r="H1338" i="1"/>
  <c r="H61" i="1"/>
  <c r="H1583" i="1"/>
  <c r="H1719" i="1"/>
  <c r="H1101" i="1"/>
  <c r="H3239" i="1"/>
  <c r="H2002" i="1"/>
  <c r="H3765" i="1"/>
  <c r="H5152" i="1"/>
  <c r="H1769" i="1"/>
  <c r="H2119" i="1"/>
  <c r="H4418" i="1"/>
  <c r="H545" i="1"/>
  <c r="H4640" i="1"/>
  <c r="H507" i="1"/>
  <c r="H4496" i="1"/>
  <c r="H4518" i="1"/>
  <c r="H922" i="1"/>
  <c r="H1685" i="1"/>
  <c r="H4067" i="1"/>
  <c r="H190" i="1"/>
  <c r="H4049" i="1"/>
  <c r="H5106" i="1"/>
  <c r="H4931" i="1"/>
  <c r="H3894" i="1"/>
  <c r="H3445" i="1"/>
  <c r="H1049" i="1"/>
  <c r="H1939" i="1"/>
  <c r="H1319" i="1"/>
  <c r="H5136" i="1"/>
  <c r="H4650" i="1"/>
  <c r="H4175" i="1"/>
  <c r="H2437" i="1"/>
  <c r="H1184" i="1"/>
  <c r="H951" i="1"/>
  <c r="H1216" i="1"/>
  <c r="H2563" i="1"/>
  <c r="H2643" i="1"/>
  <c r="H2928" i="1"/>
  <c r="H4325" i="1"/>
  <c r="H4951" i="1"/>
  <c r="H3216" i="1"/>
  <c r="H1645" i="1"/>
  <c r="H2694" i="1"/>
  <c r="H2195" i="1"/>
  <c r="H2375" i="1"/>
  <c r="H1210" i="1"/>
  <c r="H4644" i="1"/>
  <c r="H876" i="1"/>
  <c r="H2047" i="1"/>
  <c r="H1997" i="1"/>
  <c r="H2924" i="1"/>
  <c r="H3700" i="1"/>
  <c r="H2572" i="1"/>
  <c r="H2033" i="1"/>
  <c r="H1272" i="1"/>
  <c r="H2856" i="1"/>
  <c r="H2729" i="1"/>
  <c r="H602" i="1"/>
  <c r="H4670" i="1"/>
  <c r="H3767" i="1"/>
  <c r="H4148" i="1"/>
  <c r="H4829" i="1"/>
  <c r="H4816" i="1"/>
  <c r="H3738" i="1"/>
  <c r="H354" i="1"/>
  <c r="H4173" i="1"/>
  <c r="H3109" i="1"/>
  <c r="H2624" i="1"/>
  <c r="H3446" i="1"/>
  <c r="H4423" i="1"/>
  <c r="H1850" i="1"/>
  <c r="H1327" i="1"/>
  <c r="H1815" i="1"/>
  <c r="H1653" i="1"/>
  <c r="H2457" i="1"/>
  <c r="H463" i="1"/>
  <c r="H2697" i="1"/>
  <c r="H154" i="1"/>
  <c r="H4759" i="1"/>
  <c r="H863" i="1"/>
  <c r="H539" i="1"/>
  <c r="H2734" i="1"/>
  <c r="H3464" i="1"/>
  <c r="H2881" i="1"/>
  <c r="H435" i="1"/>
  <c r="H4714" i="1"/>
  <c r="H500" i="1"/>
  <c r="H1886" i="1"/>
  <c r="H2780" i="1"/>
  <c r="H1625" i="1"/>
  <c r="H3308" i="1"/>
  <c r="H3820" i="1"/>
  <c r="H3527" i="1"/>
  <c r="H4773" i="1"/>
  <c r="H3948" i="1"/>
  <c r="H1118" i="1"/>
  <c r="H3060" i="1"/>
  <c r="H4383" i="1"/>
  <c r="H2160" i="1"/>
  <c r="H5204" i="1"/>
  <c r="H3793" i="1"/>
  <c r="H504" i="1"/>
  <c r="H583" i="1"/>
  <c r="H4351" i="1"/>
  <c r="H3489" i="1"/>
  <c r="H1473" i="1"/>
  <c r="H2097" i="1"/>
  <c r="H1115" i="1"/>
  <c r="H3396" i="1"/>
  <c r="H2387" i="1"/>
  <c r="H4689" i="1"/>
  <c r="H3673" i="1"/>
  <c r="H3120" i="1"/>
  <c r="H4464" i="1"/>
  <c r="H3686" i="1"/>
  <c r="H5104" i="1"/>
  <c r="H5082" i="1"/>
  <c r="H1194" i="1"/>
  <c r="H5222" i="1"/>
  <c r="H2555" i="1"/>
  <c r="H1825" i="1"/>
  <c r="H4432" i="1"/>
  <c r="H2268" i="1"/>
  <c r="H4494" i="1"/>
  <c r="H3919" i="1"/>
  <c r="H4485" i="1"/>
  <c r="H3772" i="1"/>
  <c r="H5214" i="1"/>
  <c r="H1927" i="1"/>
  <c r="H2617" i="1"/>
  <c r="H2192" i="1"/>
  <c r="H2448" i="1"/>
  <c r="H2066" i="1"/>
  <c r="H3056" i="1"/>
  <c r="H529" i="1"/>
  <c r="H96" i="1"/>
  <c r="H645" i="1"/>
  <c r="H702" i="1"/>
  <c r="H2991" i="1"/>
  <c r="H3392" i="1"/>
  <c r="H5048" i="1"/>
  <c r="H1973" i="1"/>
  <c r="H4694" i="1"/>
  <c r="H4802" i="1"/>
  <c r="H4985" i="1"/>
  <c r="H3397" i="1"/>
  <c r="H1220" i="1"/>
  <c r="H1232" i="1"/>
  <c r="H3426" i="1"/>
  <c r="H1286" i="1"/>
  <c r="H1036" i="1"/>
  <c r="H1926" i="1"/>
  <c r="H2518" i="1"/>
  <c r="H3572" i="1"/>
  <c r="H1743" i="1"/>
  <c r="H1742" i="1"/>
  <c r="H3960" i="1"/>
  <c r="H50" i="1"/>
  <c r="H4711" i="1"/>
  <c r="H839" i="1"/>
  <c r="H1848" i="1"/>
  <c r="H4589" i="1"/>
  <c r="H4997" i="1"/>
  <c r="H295" i="1"/>
  <c r="H3054" i="1"/>
  <c r="H2360" i="1"/>
  <c r="H3831" i="1"/>
  <c r="H4830" i="1"/>
  <c r="H2064" i="1"/>
  <c r="H4226" i="1"/>
  <c r="H607" i="1"/>
  <c r="H5113" i="1"/>
  <c r="H3843" i="1"/>
  <c r="H3324" i="1"/>
  <c r="H5047" i="1"/>
  <c r="H1895" i="1"/>
  <c r="H1325" i="1"/>
  <c r="H2381" i="1"/>
  <c r="H1870" i="1"/>
  <c r="H4120" i="1"/>
  <c r="H620" i="1"/>
  <c r="H1095" i="1"/>
  <c r="H4013" i="1"/>
  <c r="H3870" i="1"/>
  <c r="H4296" i="1"/>
  <c r="H348" i="1"/>
  <c r="H1379" i="1"/>
  <c r="H4725" i="1"/>
  <c r="H4143" i="1"/>
  <c r="H3080" i="1"/>
  <c r="H4536" i="1"/>
  <c r="H3293" i="1"/>
  <c r="H2556" i="1"/>
  <c r="H4316" i="1"/>
  <c r="H1320" i="1"/>
  <c r="H2835" i="1"/>
  <c r="H1618" i="1"/>
  <c r="H3943" i="1"/>
  <c r="H1849" i="1"/>
  <c r="H2741" i="1"/>
  <c r="H3048" i="1"/>
  <c r="H4164" i="1"/>
  <c r="H3794" i="1"/>
  <c r="H5009" i="1"/>
  <c r="H1753" i="1"/>
  <c r="H2324" i="1"/>
  <c r="H4734" i="1"/>
  <c r="H1785" i="1"/>
  <c r="H897" i="1"/>
  <c r="H3874" i="1"/>
  <c r="H3866" i="1"/>
  <c r="H1914" i="1"/>
  <c r="H843" i="1"/>
  <c r="H2159" i="1"/>
  <c r="H159" i="1"/>
  <c r="H3024" i="1"/>
  <c r="H4328" i="1"/>
  <c r="H3174" i="1"/>
  <c r="H1039" i="1"/>
  <c r="H1562" i="1"/>
  <c r="H4922" i="1"/>
  <c r="H974" i="1"/>
  <c r="H985" i="1"/>
  <c r="H2960" i="1"/>
  <c r="H3229" i="1"/>
  <c r="H3971" i="1"/>
  <c r="H5078" i="1"/>
  <c r="H3617" i="1"/>
  <c r="H434" i="1"/>
  <c r="H632" i="1"/>
  <c r="H685" i="1"/>
  <c r="H4071" i="1"/>
  <c r="H3276" i="1"/>
  <c r="H4234" i="1"/>
  <c r="H984" i="1"/>
  <c r="H1182" i="1"/>
  <c r="H3270" i="1"/>
  <c r="H3703" i="1"/>
  <c r="H4747" i="1"/>
  <c r="H3708" i="1"/>
  <c r="H4399" i="1"/>
  <c r="H192" i="1"/>
  <c r="H3180" i="1"/>
  <c r="H2917" i="1"/>
  <c r="H5092" i="1"/>
  <c r="H3806" i="1"/>
  <c r="H1117" i="1"/>
  <c r="H2090" i="1"/>
  <c r="H450" i="1"/>
  <c r="H4323" i="1"/>
  <c r="H4819" i="1"/>
  <c r="H824" i="1"/>
  <c r="H1734" i="1"/>
  <c r="H3842" i="1"/>
  <c r="H672" i="1"/>
  <c r="H2167" i="1"/>
  <c r="H2685" i="1"/>
  <c r="H4303" i="1"/>
  <c r="H2984" i="1"/>
  <c r="H3600" i="1"/>
  <c r="H1081" i="1"/>
  <c r="H3223" i="1"/>
  <c r="H3997" i="1"/>
  <c r="H878" i="1"/>
  <c r="H4050" i="1"/>
  <c r="H2051" i="1"/>
  <c r="H1921" i="1"/>
  <c r="H1636" i="1"/>
  <c r="H1271" i="1"/>
  <c r="H5032" i="1"/>
  <c r="H3829" i="1"/>
  <c r="H5233" i="1"/>
  <c r="H2679" i="1"/>
  <c r="H3608" i="1"/>
  <c r="H2929" i="1"/>
  <c r="H442" i="1"/>
  <c r="H1348" i="1"/>
  <c r="H2822" i="1"/>
  <c r="H2941" i="1"/>
  <c r="H2532" i="1"/>
  <c r="H5229" i="1"/>
  <c r="H3344" i="1"/>
  <c r="H2451" i="1"/>
  <c r="H993" i="1"/>
  <c r="H346" i="1"/>
  <c r="H4751" i="1"/>
  <c r="H4672" i="1"/>
  <c r="H3019" i="1"/>
  <c r="H432" i="1"/>
  <c r="H4465" i="1"/>
  <c r="H4004" i="1"/>
  <c r="H3580" i="1"/>
  <c r="H1698" i="1"/>
  <c r="H1607" i="1"/>
  <c r="H3289" i="1"/>
  <c r="H1391" i="1"/>
  <c r="H3409" i="1"/>
  <c r="H3676" i="1"/>
  <c r="H4153" i="1"/>
  <c r="H837" i="1"/>
  <c r="H4527" i="1"/>
  <c r="H3840" i="1"/>
  <c r="H4728" i="1"/>
  <c r="H3655" i="1"/>
  <c r="H4291" i="1"/>
  <c r="H4417" i="1"/>
  <c r="H3298" i="1"/>
  <c r="H1728" i="1"/>
  <c r="H3171" i="1"/>
  <c r="H834" i="1"/>
  <c r="H1267" i="1"/>
  <c r="H3782" i="1"/>
  <c r="H400" i="1"/>
  <c r="H5230" i="1"/>
  <c r="H5157" i="1"/>
  <c r="H5216" i="1"/>
  <c r="H4475" i="1"/>
  <c r="H118" i="1"/>
  <c r="H116" i="1"/>
  <c r="H469" i="1"/>
  <c r="H1633" i="1"/>
  <c r="H2893" i="1"/>
  <c r="H4885" i="1"/>
  <c r="H3063" i="1"/>
  <c r="H4918" i="1"/>
  <c r="H2766" i="1"/>
  <c r="H2040" i="1"/>
  <c r="H2622" i="1"/>
  <c r="H3897" i="1"/>
  <c r="H4185" i="1"/>
  <c r="H1861" i="1"/>
  <c r="H2431" i="1"/>
  <c r="H4460" i="1"/>
  <c r="H2743" i="1"/>
  <c r="H1389" i="1"/>
  <c r="H2294" i="1"/>
  <c r="H2528" i="1"/>
  <c r="H4372" i="1"/>
  <c r="H276" i="1"/>
  <c r="H37" i="1"/>
  <c r="H215" i="1"/>
  <c r="H2523" i="1"/>
  <c r="H3493" i="1"/>
  <c r="H4661" i="1"/>
  <c r="H823" i="1"/>
  <c r="H1339" i="1"/>
  <c r="H2574" i="1"/>
  <c r="H4645" i="1"/>
  <c r="H1128" i="1"/>
  <c r="H5039" i="1"/>
  <c r="H1376" i="1"/>
  <c r="H1836" i="1"/>
  <c r="H5192" i="1"/>
  <c r="H5236" i="1"/>
  <c r="H1834" i="1"/>
  <c r="H4911" i="1"/>
  <c r="H592" i="1"/>
  <c r="H2089" i="1"/>
  <c r="H3699" i="1"/>
  <c r="H4495" i="1"/>
  <c r="H2789" i="1"/>
  <c r="H460" i="1"/>
  <c r="H2989" i="1"/>
  <c r="H2892" i="1"/>
  <c r="H962" i="1"/>
  <c r="H3214" i="1"/>
  <c r="H2353" i="1"/>
  <c r="H1465" i="1"/>
  <c r="H2489" i="1"/>
  <c r="H2815" i="1"/>
  <c r="H1536" i="1"/>
  <c r="H944" i="1"/>
  <c r="H195" i="1"/>
  <c r="H4982" i="1"/>
  <c r="H2430" i="1"/>
  <c r="H1257" i="1"/>
  <c r="H597" i="1"/>
  <c r="H3760" i="1"/>
  <c r="H3403" i="1"/>
  <c r="H2995" i="1"/>
  <c r="H3461" i="1"/>
  <c r="H559" i="1"/>
  <c r="H386" i="1"/>
  <c r="H4671" i="1"/>
  <c r="H4074" i="1"/>
  <c r="H2659" i="1"/>
  <c r="H880" i="1"/>
  <c r="H4474" i="1"/>
  <c r="H3803" i="1"/>
  <c r="H3506" i="1"/>
  <c r="H3521" i="1"/>
  <c r="H3825" i="1"/>
  <c r="H2775" i="1"/>
  <c r="H2126" i="1"/>
  <c r="H3299" i="1"/>
  <c r="H859" i="1"/>
  <c r="H2100" i="1"/>
  <c r="H27" i="1"/>
  <c r="H3429" i="1"/>
  <c r="H1542" i="1"/>
  <c r="H440" i="1"/>
  <c r="H1545" i="1"/>
  <c r="H2397" i="1"/>
  <c r="H3597" i="1"/>
  <c r="H3768" i="1"/>
  <c r="H4560" i="1"/>
  <c r="H2860" i="1"/>
  <c r="H4267" i="1"/>
  <c r="H2346" i="1"/>
  <c r="H1083" i="1"/>
  <c r="H4880" i="1"/>
  <c r="H644" i="1"/>
  <c r="H4928" i="1"/>
  <c r="H1770" i="1"/>
  <c r="H3984" i="1"/>
  <c r="H1196" i="1"/>
  <c r="H4126" i="1"/>
  <c r="H1566" i="1"/>
  <c r="H2763" i="1"/>
  <c r="H4784" i="1"/>
  <c r="H3810" i="1"/>
  <c r="H4087" i="1"/>
  <c r="H9" i="1"/>
  <c r="H2832" i="1"/>
  <c r="H1278" i="1"/>
  <c r="H2683" i="1"/>
  <c r="H937" i="1"/>
  <c r="H1050" i="1"/>
  <c r="H866" i="1"/>
  <c r="H4548" i="1"/>
  <c r="H4513" i="1"/>
  <c r="H4874" i="1"/>
  <c r="H1024" i="1"/>
  <c r="H4827" i="1"/>
  <c r="H1736" i="1"/>
  <c r="H2399" i="1"/>
  <c r="H1950" i="1"/>
  <c r="H3420" i="1"/>
  <c r="H340" i="1"/>
  <c r="H1449" i="1"/>
  <c r="H3859" i="1"/>
  <c r="H918" i="1"/>
  <c r="H802" i="1"/>
  <c r="H4129" i="1"/>
  <c r="H4044" i="1"/>
  <c r="H775" i="1"/>
  <c r="H2720" i="1"/>
  <c r="H2238" i="1"/>
  <c r="H5172" i="1"/>
  <c r="H3654" i="1"/>
  <c r="H4632" i="1"/>
  <c r="H4913" i="1"/>
  <c r="H2208" i="1"/>
  <c r="H2122" i="1"/>
  <c r="H916" i="1"/>
  <c r="H4625" i="1"/>
  <c r="H2785" i="1"/>
  <c r="H4018" i="1"/>
  <c r="H4106" i="1"/>
  <c r="H844" i="1"/>
  <c r="H1170" i="1"/>
  <c r="H4268" i="1"/>
  <c r="H3653" i="1"/>
  <c r="H3523" i="1"/>
  <c r="H4860" i="1"/>
  <c r="H3448" i="1"/>
  <c r="H4679" i="1"/>
  <c r="H4894" i="1"/>
  <c r="H5140" i="1"/>
  <c r="H3532" i="1"/>
  <c r="H5138" i="1"/>
  <c r="H639" i="1"/>
  <c r="H4057" i="1"/>
  <c r="H2888" i="1"/>
  <c r="H2915" i="1"/>
  <c r="H70" i="1"/>
  <c r="H1358" i="1"/>
  <c r="H2903" i="1"/>
  <c r="H4459" i="1"/>
  <c r="H1214" i="1"/>
  <c r="H2305" i="1"/>
  <c r="H705" i="1"/>
  <c r="H1388" i="1"/>
  <c r="H2859" i="1"/>
  <c r="H3343" i="1"/>
  <c r="H1594" i="1"/>
  <c r="H1714" i="1"/>
  <c r="H3791" i="1"/>
  <c r="H2857" i="1"/>
  <c r="H2625" i="1"/>
  <c r="H1488" i="1"/>
  <c r="H4292" i="1"/>
  <c r="H2000" i="1"/>
  <c r="H4165" i="1"/>
  <c r="H4195" i="1"/>
  <c r="H949" i="1"/>
  <c r="H3117" i="1"/>
  <c r="H3278" i="1"/>
  <c r="H3125" i="1"/>
  <c r="H1510" i="1"/>
  <c r="H3202" i="1"/>
  <c r="H1894" i="1"/>
  <c r="H51" i="1"/>
  <c r="H570" i="1"/>
  <c r="H865" i="1"/>
  <c r="H2034" i="1"/>
  <c r="H5215" i="1"/>
  <c r="H57" i="1"/>
  <c r="H3436" i="1"/>
  <c r="H3936" i="1"/>
  <c r="H4393" i="1"/>
  <c r="H4152" i="1"/>
  <c r="H2139" i="1"/>
  <c r="H4540" i="1"/>
  <c r="H4598" i="1"/>
  <c r="H4849" i="1"/>
  <c r="H719" i="1"/>
  <c r="H1467" i="1"/>
  <c r="H1979" i="1"/>
  <c r="H614" i="1"/>
  <c r="H4877" i="1"/>
  <c r="H1501" i="1"/>
  <c r="H4893" i="1"/>
  <c r="H4214" i="1"/>
  <c r="H2725" i="1"/>
  <c r="H502" i="1"/>
  <c r="H3469" i="1"/>
  <c r="H5008" i="1"/>
  <c r="H4785" i="1"/>
  <c r="H4370" i="1"/>
  <c r="H1818" i="1"/>
  <c r="H2143" i="1"/>
  <c r="H3081" i="1"/>
  <c r="H990" i="1"/>
  <c r="H4320" i="1"/>
  <c r="H753" i="1"/>
  <c r="H3679" i="1"/>
  <c r="H262" i="1"/>
  <c r="H546" i="1"/>
  <c r="H1012" i="1"/>
  <c r="H4488" i="1"/>
  <c r="H676" i="1"/>
  <c r="H4225" i="1"/>
  <c r="H1918" i="1"/>
  <c r="H4825" i="1"/>
  <c r="H3972" i="1"/>
  <c r="H1757" i="1"/>
  <c r="H1002" i="1"/>
  <c r="H1179" i="1"/>
  <c r="H3498" i="1"/>
  <c r="H3536" i="1"/>
  <c r="H531" i="1"/>
  <c r="H523" i="1"/>
  <c r="H5243" i="1"/>
  <c r="H2760" i="1"/>
  <c r="H1597" i="1"/>
  <c r="H3987" i="1"/>
  <c r="H1916" i="1"/>
  <c r="H4712" i="1"/>
  <c r="H2477" i="1"/>
  <c r="H2691" i="1"/>
  <c r="H1968" i="1"/>
  <c r="H5075" i="1"/>
  <c r="H4965" i="1"/>
  <c r="H2203" i="1"/>
  <c r="H5030" i="1"/>
  <c r="H5087" i="1"/>
  <c r="H3564" i="1"/>
  <c r="H773" i="1"/>
  <c r="H4302" i="1"/>
  <c r="H5069" i="1"/>
  <c r="H3656" i="1"/>
  <c r="H4395" i="1"/>
  <c r="H890" i="1"/>
  <c r="H4324" i="1"/>
  <c r="H4271" i="1"/>
  <c r="H160" i="1"/>
  <c r="H2016" i="1"/>
  <c r="H1212" i="1"/>
  <c r="H1181" i="1"/>
  <c r="H4455" i="1"/>
  <c r="H1160" i="1"/>
  <c r="H2627" i="1"/>
  <c r="H1458" i="1"/>
  <c r="H5128" i="1"/>
  <c r="H1680" i="1"/>
  <c r="H3900" i="1"/>
  <c r="H3909" i="1"/>
  <c r="H2367" i="1"/>
  <c r="H3571" i="1"/>
  <c r="H2776" i="1"/>
  <c r="H4252" i="1"/>
  <c r="H4718" i="1"/>
  <c r="H1382" i="1"/>
  <c r="H1312" i="1"/>
  <c r="H3194" i="1"/>
  <c r="H2413" i="1"/>
  <c r="H4949" i="1"/>
  <c r="H246" i="1"/>
  <c r="H4966" i="1"/>
  <c r="H4290" i="1"/>
  <c r="H1228" i="1"/>
  <c r="H4792" i="1"/>
  <c r="H2936" i="1"/>
  <c r="H3170" i="1"/>
  <c r="H3981" i="1"/>
  <c r="H3835" i="1"/>
  <c r="H2813" i="1"/>
  <c r="H3431" i="1"/>
  <c r="H5200" i="1"/>
  <c r="H1026" i="1"/>
  <c r="H1798" i="1"/>
  <c r="H3961" i="1"/>
  <c r="H1357" i="1"/>
  <c r="H4486" i="1"/>
  <c r="H2490" i="1"/>
  <c r="H2171" i="1"/>
  <c r="H3558" i="1"/>
  <c r="H5109" i="1"/>
  <c r="H1326" i="1"/>
  <c r="H1920" i="1"/>
  <c r="H1955" i="1"/>
  <c r="H4665" i="1"/>
  <c r="H2266" i="1"/>
  <c r="H4142" i="1"/>
  <c r="H111" i="1"/>
  <c r="H1308" i="1"/>
  <c r="H2354" i="1"/>
  <c r="H4846" i="1"/>
  <c r="H2141" i="1"/>
  <c r="H2077" i="1"/>
  <c r="H25" i="1"/>
  <c r="H3082" i="1"/>
  <c r="H1329" i="1"/>
  <c r="H4426" i="1"/>
  <c r="H626" i="1"/>
  <c r="H1279" i="1"/>
  <c r="H1403" i="1"/>
  <c r="H475" i="1"/>
  <c r="H176" i="1"/>
  <c r="H4851" i="1"/>
  <c r="H3918" i="1"/>
  <c r="H285" i="1"/>
  <c r="H1270" i="1"/>
  <c r="H4969" i="1"/>
  <c r="H776" i="1"/>
  <c r="H538" i="1"/>
  <c r="H963" i="1"/>
  <c r="H4287" i="1"/>
  <c r="H3211" i="1"/>
  <c r="H4989" i="1"/>
  <c r="H1900" i="1"/>
  <c r="H2577" i="1"/>
  <c r="H347" i="1"/>
  <c r="H3883" i="1"/>
  <c r="H446" i="1"/>
  <c r="H2013" i="1"/>
  <c r="H3076" i="1"/>
  <c r="H3249" i="1"/>
  <c r="H2467" i="1"/>
  <c r="H552" i="1"/>
  <c r="H795" i="1"/>
  <c r="H4943" i="1"/>
  <c r="H1435" i="1"/>
  <c r="H1090" i="1"/>
  <c r="H4028" i="1"/>
  <c r="H3766" i="1"/>
  <c r="H2652" i="1"/>
  <c r="H2962" i="1"/>
  <c r="H2974" i="1"/>
  <c r="H3100" i="1"/>
  <c r="H3049" i="1"/>
  <c r="H3189" i="1"/>
  <c r="H537" i="1"/>
  <c r="H133" i="1"/>
  <c r="H3094" i="1"/>
  <c r="H4939" i="1"/>
  <c r="H1852" i="1"/>
  <c r="H2298" i="1"/>
  <c r="H459" i="1"/>
  <c r="H4058" i="1"/>
  <c r="H5014" i="1"/>
  <c r="H3931" i="1"/>
  <c r="H3839" i="1"/>
  <c r="H2909" i="1"/>
  <c r="H1613" i="1"/>
  <c r="H2531" i="1"/>
  <c r="H3660" i="1"/>
  <c r="H359" i="1"/>
  <c r="H2529" i="1"/>
  <c r="H2699" i="1"/>
  <c r="H1202" i="1"/>
  <c r="H1441" i="1"/>
  <c r="H2380" i="1"/>
  <c r="H698" i="1"/>
  <c r="H3641" i="1"/>
  <c r="H671" i="1"/>
  <c r="H717" i="1"/>
  <c r="H2644" i="1"/>
  <c r="H3316" i="1"/>
  <c r="H1605" i="1"/>
  <c r="H2140" i="1"/>
  <c r="H2690" i="1"/>
  <c r="H707" i="1"/>
  <c r="H752" i="1"/>
  <c r="H1732" i="1"/>
  <c r="H703" i="1"/>
  <c r="H4030" i="1"/>
  <c r="H4116" i="1"/>
  <c r="H5163" i="1"/>
  <c r="H2649" i="1"/>
  <c r="H264" i="1"/>
  <c r="H3282" i="1"/>
  <c r="H3058" i="1"/>
  <c r="H564" i="1"/>
  <c r="H121" i="1"/>
  <c r="H1520" i="1"/>
  <c r="H2236" i="1"/>
  <c r="H794" i="1"/>
  <c r="H113" i="1"/>
  <c r="H3205" i="1"/>
  <c r="H3230" i="1"/>
  <c r="H1679" i="1"/>
  <c r="H1331" i="1"/>
  <c r="H2398" i="1"/>
  <c r="H805" i="1"/>
  <c r="H3147" i="1"/>
  <c r="H4240" i="1"/>
  <c r="H3916" i="1"/>
  <c r="H1285" i="1"/>
  <c r="H3630" i="1"/>
  <c r="H4375" i="1"/>
  <c r="H3219" i="1"/>
  <c r="H56" i="1"/>
  <c r="H4378" i="1"/>
  <c r="H4189" i="1"/>
  <c r="H4826" i="1"/>
  <c r="H1077" i="1"/>
  <c r="H3858" i="1"/>
  <c r="H3619" i="1"/>
  <c r="H3993" i="1"/>
  <c r="H3505" i="1"/>
  <c r="H3950" i="1"/>
  <c r="H1896" i="1"/>
  <c r="H1799" i="1"/>
  <c r="H1696" i="1"/>
  <c r="H2587" i="1"/>
  <c r="H5159" i="1"/>
  <c r="H1729" i="1"/>
  <c r="H4866" i="1"/>
  <c r="H2023" i="1"/>
  <c r="H4361" i="1"/>
  <c r="H3800" i="1"/>
  <c r="H2870" i="1"/>
  <c r="H4470" i="1"/>
  <c r="H739" i="1"/>
  <c r="H5046" i="1"/>
  <c r="H1713" i="1"/>
  <c r="H4633" i="1"/>
  <c r="H4914" i="1"/>
  <c r="H1804" i="1"/>
  <c r="H2926" i="1"/>
  <c r="H4639" i="1"/>
  <c r="H3373" i="1"/>
  <c r="H913" i="1"/>
  <c r="H2425" i="1"/>
  <c r="H3726" i="1"/>
  <c r="H548" i="1"/>
  <c r="H1940" i="1"/>
  <c r="H2871" i="1"/>
  <c r="H623" i="1"/>
  <c r="H1254" i="1"/>
  <c r="H1085" i="1"/>
  <c r="H443" i="1"/>
  <c r="H2229" i="1"/>
  <c r="H3142" i="1"/>
  <c r="H715" i="1"/>
  <c r="H3379" i="1"/>
  <c r="H2493" i="1"/>
  <c r="H3187" i="1"/>
  <c r="H511" i="1"/>
  <c r="H4202" i="1"/>
  <c r="H611" i="1"/>
  <c r="H506" i="1"/>
  <c r="H845" i="1"/>
  <c r="H379" i="1"/>
  <c r="H223" i="1"/>
  <c r="H2363" i="1"/>
  <c r="H5226" i="1"/>
  <c r="H4346" i="1"/>
  <c r="H2779" i="1"/>
  <c r="H4285" i="1"/>
  <c r="H2628" i="1"/>
  <c r="H731" i="1"/>
  <c r="H4262" i="1"/>
  <c r="H229" i="1"/>
  <c r="H4779" i="1"/>
  <c r="H3157" i="1"/>
  <c r="H2736" i="1"/>
  <c r="H4065" i="1"/>
  <c r="H245" i="1"/>
  <c r="H3228" i="1"/>
  <c r="H4078" i="1"/>
  <c r="H69" i="1"/>
  <c r="H4658" i="1"/>
  <c r="H2999" i="1"/>
  <c r="H5083" i="1"/>
  <c r="H2231" i="1"/>
  <c r="H5171" i="1"/>
  <c r="H4258" i="1"/>
  <c r="H982" i="1"/>
  <c r="H1020" i="1"/>
  <c r="H4524" i="1"/>
  <c r="H2291" i="1"/>
  <c r="H959" i="1"/>
  <c r="H4738" i="1"/>
  <c r="H4208" i="1"/>
  <c r="H4349" i="1"/>
  <c r="H492" i="1"/>
  <c r="H2108" i="1"/>
  <c r="H1008" i="1"/>
  <c r="H2470" i="1"/>
  <c r="H3589" i="1"/>
  <c r="H120" i="1"/>
  <c r="H4435" i="1"/>
  <c r="H4313" i="1"/>
  <c r="H2052" i="1"/>
  <c r="H4342" i="1"/>
  <c r="H4014" i="1"/>
  <c r="H1982" i="1"/>
  <c r="H1523" i="1"/>
  <c r="H3123" i="1"/>
  <c r="H4546" i="1"/>
  <c r="H1450" i="1"/>
  <c r="H2848" i="1"/>
  <c r="H3097" i="1"/>
  <c r="H2671" i="1"/>
  <c r="H2213" i="1"/>
  <c r="H1189" i="1"/>
  <c r="H4096" i="1"/>
  <c r="H3519" i="1"/>
  <c r="H3165" i="1"/>
  <c r="H3804" i="1"/>
  <c r="H2482" i="1"/>
  <c r="H2564" i="1"/>
  <c r="H2444" i="1"/>
  <c r="H1451" i="1"/>
  <c r="H488" i="1"/>
  <c r="H1820" i="1"/>
  <c r="H5155" i="1"/>
  <c r="H4355" i="1"/>
  <c r="H3320" i="1"/>
  <c r="H5240" i="1"/>
  <c r="H2499" i="1"/>
  <c r="H4582" i="1"/>
  <c r="H5058" i="1"/>
  <c r="H3618" i="1"/>
  <c r="H4371" i="1"/>
  <c r="H4364" i="1"/>
  <c r="H3196" i="1"/>
  <c r="H1491" i="1"/>
  <c r="H1248" i="1"/>
  <c r="H2319" i="1"/>
  <c r="H637" i="1"/>
  <c r="H1406" i="1"/>
  <c r="H3055" i="1"/>
  <c r="H4726" i="1"/>
  <c r="H4059" i="1"/>
  <c r="H2191" i="1"/>
  <c r="H2603" i="1"/>
  <c r="H3711" i="1"/>
  <c r="H197" i="1"/>
  <c r="H2279" i="1"/>
  <c r="H3709" i="1"/>
  <c r="H5023" i="1"/>
  <c r="H3434" i="1"/>
  <c r="H3915" i="1"/>
  <c r="H95" i="1"/>
  <c r="H826" i="1"/>
  <c r="H4891" i="1"/>
  <c r="H216" i="1"/>
  <c r="H3485" i="1"/>
  <c r="H2211" i="1"/>
  <c r="H617" i="1"/>
  <c r="H2666" i="1"/>
  <c r="H5040" i="1"/>
  <c r="H927" i="1"/>
  <c r="H1310" i="1"/>
  <c r="H3853" i="1"/>
  <c r="H3891" i="1"/>
  <c r="H2884" i="1"/>
  <c r="H1173" i="1"/>
  <c r="H1198" i="1"/>
  <c r="H2312" i="1"/>
  <c r="H2361" i="1"/>
  <c r="H3944" i="1"/>
  <c r="H3455" i="1"/>
  <c r="H2391" i="1"/>
  <c r="H819" i="1"/>
  <c r="H3212" i="1"/>
  <c r="H2826" i="1"/>
  <c r="H3813" i="1"/>
  <c r="H5173" i="1"/>
  <c r="H1889" i="1"/>
  <c r="H3796" i="1"/>
  <c r="H1459" i="1"/>
  <c r="H3513" i="1"/>
  <c r="H5089" i="1"/>
  <c r="H1929" i="1"/>
  <c r="H3179" i="1"/>
  <c r="H4871" i="1"/>
  <c r="H1027" i="1"/>
  <c r="H1360" i="1"/>
  <c r="H3503" i="1"/>
  <c r="H4884" i="1"/>
  <c r="H3735" i="1"/>
  <c r="H1366" i="1"/>
  <c r="H2619" i="1"/>
  <c r="H762" i="1"/>
  <c r="H1152" i="1"/>
  <c r="H2084" i="1"/>
  <c r="H558" i="1"/>
  <c r="H2202" i="1"/>
  <c r="H3242" i="1"/>
  <c r="H3067" i="1"/>
  <c r="H279" i="1"/>
  <c r="H4777" i="1"/>
  <c r="H1851" i="1"/>
  <c r="H4438" i="1"/>
  <c r="H1945" i="1"/>
  <c r="H2365" i="1"/>
  <c r="H879" i="1"/>
  <c r="H2101" i="1"/>
  <c r="H1891" i="1"/>
  <c r="H2378" i="1"/>
  <c r="H2636" i="1"/>
  <c r="H4782" i="1"/>
  <c r="H3906" i="1"/>
  <c r="H1576" i="1"/>
  <c r="H5181" i="1"/>
  <c r="H1031" i="1"/>
  <c r="H1476" i="1"/>
  <c r="H550" i="1"/>
  <c r="H5068" i="1"/>
  <c r="H1687" i="1"/>
  <c r="H1288" i="1"/>
  <c r="H4902" i="1"/>
  <c r="H3923" i="1"/>
  <c r="H3044" i="1"/>
  <c r="H4697" i="1"/>
  <c r="H2" i="1"/>
  <c r="H2704" i="1"/>
  <c r="H4221" i="1"/>
  <c r="H2443" i="1"/>
  <c r="H2027" i="1"/>
  <c r="H3384" i="1"/>
  <c r="H2539" i="1"/>
  <c r="H2847" i="1"/>
  <c r="H5045" i="1"/>
  <c r="H2290" i="1"/>
  <c r="H2412" i="1"/>
  <c r="H4964" i="1"/>
  <c r="H1888" i="1"/>
  <c r="H4128" i="1"/>
  <c r="H2754" i="1"/>
  <c r="H3725" i="1"/>
  <c r="H1867" i="1"/>
  <c r="H780" i="1"/>
  <c r="H669" i="1"/>
  <c r="H5027" i="1"/>
  <c r="H2306" i="1"/>
  <c r="H3718" i="1"/>
  <c r="H4774" i="1"/>
  <c r="H1239" i="1"/>
  <c r="H3389" i="1"/>
  <c r="H2492" i="1"/>
  <c r="H2753" i="1"/>
  <c r="H4553" i="1"/>
  <c r="H300" i="1"/>
  <c r="H144" i="1"/>
  <c r="H3650" i="1"/>
  <c r="H228" i="1"/>
  <c r="H1705" i="1"/>
  <c r="H3622" i="1"/>
  <c r="H273" i="1"/>
  <c r="H5006" i="1"/>
  <c r="H471" i="1"/>
  <c r="H4224" i="1"/>
  <c r="H2803" i="1"/>
  <c r="H3419" i="1"/>
  <c r="H4420" i="1"/>
  <c r="H87" i="1"/>
  <c r="H3966" i="1"/>
  <c r="H3347" i="1"/>
  <c r="H46" i="1"/>
  <c r="H1986" i="1"/>
  <c r="H1822" i="1"/>
  <c r="H449" i="1"/>
  <c r="H4236" i="1"/>
  <c r="H917" i="1"/>
  <c r="H3627" i="1"/>
  <c r="H2927" i="1"/>
  <c r="H2500" i="1"/>
  <c r="H2854" i="1"/>
  <c r="H847" i="1"/>
  <c r="H630" i="1"/>
  <c r="H5001" i="1"/>
  <c r="H231" i="1"/>
  <c r="H2670" i="1"/>
  <c r="H5033" i="1"/>
  <c r="H3721" i="1"/>
  <c r="H3439" i="1"/>
  <c r="H3007" i="1"/>
  <c r="H320" i="1"/>
  <c r="H596" i="1"/>
  <c r="H4149" i="1"/>
  <c r="H2228" i="1"/>
  <c r="H4278" i="1"/>
  <c r="H4561" i="1"/>
  <c r="H563" i="1"/>
  <c r="H3914" i="1"/>
  <c r="H1763" i="1"/>
  <c r="H2376" i="1"/>
  <c r="H3360" i="1"/>
  <c r="H166" i="1"/>
  <c r="H629" i="1"/>
  <c r="H1352" i="1"/>
  <c r="H2194" i="1"/>
  <c r="H4883" i="1"/>
  <c r="H1811" i="1"/>
  <c r="H848" i="1"/>
  <c r="H181" i="1"/>
  <c r="H375" i="1"/>
  <c r="H1125" i="1"/>
  <c r="H801" i="1"/>
  <c r="H1474" i="1"/>
  <c r="H5150" i="1"/>
  <c r="H1659" i="1"/>
  <c r="H3386" i="1"/>
  <c r="H3675" i="1"/>
  <c r="H3364" i="1"/>
  <c r="H1721" i="1"/>
  <c r="H5060" i="1"/>
  <c r="H4778" i="1"/>
  <c r="H3232" i="1"/>
  <c r="H178" i="1"/>
  <c r="H2347" i="1"/>
  <c r="H5038" i="1"/>
  <c r="H3482" i="1"/>
  <c r="H4077" i="1"/>
  <c r="H1764" i="1"/>
  <c r="H1499" i="1"/>
  <c r="H3603" i="1"/>
  <c r="H650" i="1"/>
  <c r="H3353" i="1"/>
  <c r="H3917" i="1"/>
  <c r="H4799" i="1"/>
  <c r="H4117" i="1"/>
  <c r="H4824" i="1"/>
  <c r="H1446" i="1"/>
  <c r="H4031" i="1"/>
  <c r="H618" i="1"/>
  <c r="H4547" i="1"/>
  <c r="H1775" i="1"/>
  <c r="H4295" i="1"/>
  <c r="H5097" i="1"/>
  <c r="H5194" i="1"/>
  <c r="H1833" i="1"/>
  <c r="H5185" i="1"/>
  <c r="H4791" i="1"/>
  <c r="H933" i="1"/>
  <c r="H18" i="1"/>
  <c r="H1074" i="1"/>
  <c r="H2855" i="1"/>
  <c r="H3071" i="1"/>
  <c r="H2949" i="1"/>
  <c r="H1466" i="1"/>
  <c r="H4188" i="1"/>
  <c r="H3930" i="1"/>
  <c r="H3280" i="1"/>
  <c r="H956" i="1"/>
  <c r="H571" i="1"/>
  <c r="H5151" i="1"/>
  <c r="H72" i="1"/>
  <c r="H1386" i="1"/>
  <c r="H119" i="1"/>
  <c r="H2181" i="1"/>
  <c r="H1010" i="1"/>
  <c r="H2434" i="1"/>
  <c r="H2730" i="1"/>
  <c r="H3629" i="1"/>
  <c r="H1401" i="1"/>
  <c r="H3759" i="1"/>
  <c r="H1246" i="1"/>
  <c r="H2851" i="1"/>
  <c r="H3272" i="1"/>
  <c r="H4154" i="1"/>
  <c r="H3801" i="1"/>
  <c r="H4684" i="1"/>
  <c r="H555" i="1"/>
  <c r="H3463" i="1"/>
  <c r="H1197" i="1"/>
  <c r="H4398" i="1"/>
  <c r="H158" i="1"/>
  <c r="H2286" i="1"/>
  <c r="H2508" i="1"/>
  <c r="H3713" i="1"/>
  <c r="H3111" i="1"/>
  <c r="H390" i="1"/>
  <c r="H2207" i="1"/>
  <c r="H778" i="1"/>
  <c r="H3490" i="1"/>
  <c r="H3802" i="1"/>
  <c r="H4758" i="1"/>
  <c r="H2526" i="1"/>
  <c r="H980" i="1"/>
  <c r="H995" i="1"/>
  <c r="H3462" i="1"/>
  <c r="H3309" i="1"/>
  <c r="H1899" i="1"/>
  <c r="H1244" i="1"/>
  <c r="H4748" i="1"/>
  <c r="H2914" i="1"/>
  <c r="H4366" i="1"/>
  <c r="H4996" i="1"/>
  <c r="H202" i="1"/>
  <c r="H1938" i="1"/>
  <c r="H540" i="1"/>
  <c r="H5114" i="1"/>
  <c r="H1336" i="1"/>
  <c r="H2516" i="1"/>
  <c r="H1276" i="1"/>
  <c r="H3594" i="1"/>
  <c r="H3393" i="1"/>
  <c r="H2130" i="1"/>
  <c r="H2190" i="1"/>
  <c r="H2249" i="1"/>
  <c r="H1885" i="1"/>
  <c r="H2036" i="1"/>
  <c r="H3378" i="1"/>
  <c r="H4056" i="1"/>
  <c r="H2549" i="1"/>
  <c r="H1952" i="1"/>
  <c r="H4798" i="1"/>
  <c r="H4517" i="1"/>
  <c r="H374" i="1"/>
  <c r="H3014" i="1"/>
  <c r="H4463" i="1"/>
  <c r="H4528" i="1"/>
  <c r="H1427" i="1"/>
  <c r="H1933" i="1"/>
  <c r="H4232" i="1"/>
  <c r="H1768" i="1"/>
  <c r="H4157" i="1"/>
  <c r="H4367" i="1"/>
  <c r="H3807" i="1"/>
  <c r="H2193" i="1"/>
  <c r="H1996" i="1"/>
  <c r="H3549" i="1"/>
  <c r="H777" i="1"/>
  <c r="H4695" i="1"/>
  <c r="H1988" i="1"/>
  <c r="H1956" i="1"/>
  <c r="H1570" i="1"/>
  <c r="H3352" i="1"/>
  <c r="H3182" i="1"/>
  <c r="H940" i="1"/>
  <c r="H1828" i="1"/>
  <c r="H737" i="1"/>
  <c r="H3153" i="1"/>
  <c r="H1268" i="1"/>
  <c r="H958" i="1"/>
  <c r="H4177" i="1"/>
  <c r="H2890" i="1"/>
  <c r="H3953" i="1"/>
  <c r="H2274" i="1"/>
  <c r="H2009" i="1"/>
  <c r="H1122" i="1"/>
  <c r="H3481" i="1"/>
  <c r="H4379" i="1"/>
  <c r="H4137" i="1"/>
  <c r="H1690" i="1"/>
  <c r="H1000" i="1"/>
  <c r="H2658" i="1"/>
  <c r="H3156" i="1"/>
  <c r="H3715" i="1"/>
  <c r="H1205" i="1"/>
  <c r="H5141" i="1"/>
  <c r="H1454" i="1"/>
  <c r="H4627" i="1"/>
  <c r="H194" i="1"/>
  <c r="H5176" i="1"/>
  <c r="H1522" i="1"/>
  <c r="H4397" i="1"/>
  <c r="H3670" i="1"/>
  <c r="H2311" i="1"/>
  <c r="H414" i="1"/>
  <c r="H302" i="1"/>
  <c r="H3149" i="1"/>
  <c r="H910" i="1"/>
  <c r="H1739" i="1"/>
  <c r="H3085" i="1"/>
  <c r="H788" i="1"/>
  <c r="H4421" i="1"/>
  <c r="H3160" i="1"/>
  <c r="H1992" i="1"/>
  <c r="H3714" i="1"/>
  <c r="H860" i="1"/>
  <c r="H2657" i="1"/>
  <c r="H3399" i="1"/>
  <c r="H3828" i="1"/>
  <c r="H212" i="1"/>
  <c r="H856" i="1"/>
  <c r="H561" i="1"/>
  <c r="H436" i="1"/>
  <c r="H1343" i="1"/>
  <c r="H643" i="1"/>
  <c r="H4668" i="1"/>
  <c r="H3755" i="1"/>
  <c r="H4317" i="1"/>
  <c r="H4963" i="1"/>
  <c r="H721" i="1"/>
  <c r="H289" i="1"/>
  <c r="H2253" i="1"/>
  <c r="H4481" i="1"/>
  <c r="H4868" i="1"/>
  <c r="H2660" i="1"/>
  <c r="H1934" i="1"/>
  <c r="H3119" i="1"/>
  <c r="H3882" i="1"/>
  <c r="H4858" i="1"/>
  <c r="H903" i="1"/>
  <c r="H1428" i="1"/>
  <c r="H3277" i="1"/>
  <c r="H3890" i="1"/>
  <c r="H4593" i="1"/>
  <c r="H5102" i="1"/>
  <c r="H2215" i="1"/>
  <c r="H3052" i="1"/>
  <c r="H1688" i="1"/>
  <c r="H303" i="1"/>
  <c r="H2314" i="1"/>
  <c r="H2113" i="1"/>
  <c r="H2012" i="1"/>
  <c r="H2025" i="1"/>
  <c r="H2933" i="1"/>
  <c r="H2206" i="1"/>
  <c r="H1079" i="1"/>
  <c r="H2209" i="1"/>
  <c r="H2959" i="1"/>
  <c r="H578" i="1"/>
  <c r="H3398" i="1"/>
  <c r="H3070" i="1"/>
  <c r="H329" i="1"/>
  <c r="H818" i="1"/>
  <c r="H4501" i="1"/>
  <c r="H535" i="1"/>
  <c r="H4219" i="1"/>
  <c r="H2868" i="1"/>
  <c r="H3955" i="1"/>
  <c r="H1558" i="1"/>
  <c r="H4592" i="1"/>
  <c r="H199" i="1"/>
  <c r="H945" i="1"/>
  <c r="H1221" i="1"/>
  <c r="H4000" i="1"/>
  <c r="H4740" i="1"/>
  <c r="H1661" i="1"/>
  <c r="H1718" i="1"/>
  <c r="H406" i="1"/>
  <c r="H2010" i="1"/>
  <c r="H3004" i="1"/>
  <c r="H3857" i="1"/>
  <c r="H2878" i="1"/>
  <c r="H1064" i="1"/>
  <c r="H3438" i="1"/>
  <c r="H4693" i="1"/>
  <c r="H3626" i="1"/>
  <c r="H1233" i="1"/>
  <c r="H3152" i="1"/>
  <c r="H2478" i="1"/>
  <c r="H73" i="1"/>
  <c r="H589" i="1"/>
  <c r="H2050" i="1"/>
  <c r="H2330" i="1"/>
  <c r="H3621" i="1"/>
  <c r="H476" i="1"/>
  <c r="H1738" i="1"/>
  <c r="H5049" i="1"/>
  <c r="H5019" i="1"/>
  <c r="H4879" i="1"/>
  <c r="H367" i="1"/>
  <c r="H3935" i="1"/>
  <c r="H2251" i="1"/>
  <c r="H4521" i="1"/>
  <c r="H59" i="1"/>
  <c r="H3934" i="1"/>
  <c r="H857" i="1"/>
  <c r="H1016" i="1"/>
  <c r="H1140" i="1"/>
  <c r="H2825" i="1"/>
  <c r="H4345" i="1"/>
  <c r="H2618" i="1"/>
  <c r="H2829" i="1"/>
  <c r="H5206" i="1"/>
  <c r="H3789" i="1"/>
  <c r="H3515" i="1"/>
  <c r="H3869" i="1"/>
  <c r="H4680" i="1"/>
  <c r="H5177" i="1"/>
  <c r="H2242" i="1"/>
  <c r="H1396" i="1"/>
  <c r="H2455" i="1"/>
  <c r="H3689" i="1"/>
  <c r="H4450" i="1"/>
  <c r="H2682" i="1"/>
  <c r="H3114" i="1"/>
  <c r="H4158" i="1"/>
  <c r="H973" i="1"/>
  <c r="H4503" i="1"/>
  <c r="H3494" i="1"/>
  <c r="H1675" i="1"/>
  <c r="H2576" i="1"/>
  <c r="H5231" i="1"/>
  <c r="H3704" i="1"/>
  <c r="H1598" i="1"/>
  <c r="H3421" i="1"/>
  <c r="H4971" i="1"/>
  <c r="H139" i="1"/>
  <c r="H2438" i="1"/>
  <c r="H2530" i="1"/>
  <c r="H91" i="1"/>
  <c r="H464" i="1"/>
  <c r="H2421" i="1"/>
  <c r="H1998" i="1"/>
  <c r="H3817" i="1"/>
  <c r="H3207" i="1"/>
  <c r="H399" i="1"/>
  <c r="H2403" i="1"/>
  <c r="H2727" i="1"/>
  <c r="H3592" i="1"/>
  <c r="H1948" i="1"/>
  <c r="H4005" i="1"/>
  <c r="H718" i="1"/>
  <c r="H2811" i="1"/>
  <c r="H284" i="1"/>
  <c r="H467" i="1"/>
  <c r="H2728" i="1"/>
  <c r="H2695" i="1"/>
  <c r="H180" i="1"/>
  <c r="H1524" i="1"/>
  <c r="H533" i="1"/>
  <c r="H4246" i="1"/>
  <c r="H3129" i="1"/>
  <c r="H1054" i="1"/>
  <c r="H1735" i="1"/>
  <c r="H4314" i="1"/>
  <c r="H251" i="1"/>
  <c r="H1767" i="1"/>
  <c r="H330" i="1"/>
  <c r="H2182" i="1"/>
  <c r="H4237" i="1"/>
  <c r="H2844" i="1"/>
  <c r="H3716" i="1"/>
  <c r="H3079" i="1"/>
  <c r="H4757" i="1"/>
  <c r="H413" i="1"/>
  <c r="H123" i="1"/>
  <c r="H586" i="1"/>
  <c r="H4551" i="1"/>
  <c r="H1443" i="1"/>
  <c r="H522" i="1"/>
  <c r="H4895" i="1"/>
  <c r="H3057" i="1"/>
  <c r="H964" i="1"/>
  <c r="H902" i="1"/>
  <c r="H3982" i="1"/>
  <c r="H2048" i="1"/>
  <c r="H2481" i="1"/>
  <c r="H2781" i="1"/>
  <c r="H1878" i="1"/>
  <c r="H4076" i="1"/>
  <c r="H2786" i="1"/>
  <c r="H785" i="1"/>
  <c r="H4193" i="1"/>
  <c r="H2310" i="1"/>
  <c r="H4631" i="1"/>
  <c r="H4388" i="1"/>
  <c r="H1452" i="1"/>
  <c r="H4347" i="1"/>
  <c r="H882" i="1"/>
  <c r="H5205" i="1"/>
  <c r="H1701" i="1"/>
  <c r="H2794" i="1"/>
  <c r="H3273" i="1"/>
  <c r="H3440" i="1"/>
  <c r="H3596" i="1"/>
  <c r="H3992" i="1"/>
  <c r="H554" i="1"/>
  <c r="H78" i="1"/>
  <c r="H5052" i="1"/>
  <c r="H1709" i="1"/>
  <c r="H606" i="1"/>
  <c r="H4563" i="1"/>
  <c r="H2204" i="1"/>
  <c r="H1830" i="1"/>
  <c r="H3724" i="1"/>
  <c r="H2168" i="1"/>
  <c r="H2452" i="1"/>
  <c r="H950" i="1"/>
  <c r="H198" i="1"/>
  <c r="H893" i="1"/>
  <c r="H1139" i="1"/>
  <c r="H680" i="1"/>
  <c r="H17" i="1"/>
  <c r="H5134" i="1"/>
  <c r="H1421" i="1"/>
  <c r="H3329" i="1"/>
  <c r="H3775" i="1"/>
  <c r="H387" i="1"/>
  <c r="H150" i="1"/>
  <c r="H5126" i="1"/>
  <c r="H4119" i="1"/>
  <c r="H1559" i="1"/>
  <c r="H1023" i="1"/>
  <c r="H4124" i="1"/>
  <c r="H2406" i="1"/>
  <c r="H3524" i="1"/>
  <c r="H4960" i="1"/>
  <c r="H2374" i="1"/>
  <c r="H1961" i="1"/>
  <c r="H647" i="1"/>
  <c r="H4413" i="1"/>
  <c r="H4873" i="1"/>
  <c r="H1445" i="1"/>
  <c r="H5228" i="1"/>
  <c r="H2471" i="1"/>
  <c r="H3449" i="1"/>
  <c r="H4402" i="1"/>
  <c r="H1323" i="1"/>
  <c r="H4848" i="1"/>
  <c r="H1790" i="1"/>
  <c r="H747" i="1"/>
  <c r="H1333" i="1"/>
  <c r="H3291" i="1"/>
  <c r="H2137" i="1"/>
  <c r="H3191" i="1"/>
  <c r="H5158" i="1"/>
  <c r="H1061" i="1"/>
  <c r="H2761" i="1"/>
  <c r="H3786" i="1"/>
  <c r="H2162" i="1"/>
  <c r="H1776" i="1"/>
  <c r="H1030" i="1"/>
  <c r="H2469" i="1"/>
  <c r="H2198" i="1"/>
  <c r="H2230" i="1"/>
  <c r="H1301" i="1"/>
  <c r="H310" i="1"/>
  <c r="H3967" i="1"/>
  <c r="H2996" i="1"/>
  <c r="H84" i="1"/>
  <c r="H2128" i="1"/>
  <c r="H5108" i="1"/>
  <c r="H1241" i="1"/>
  <c r="H2046" i="1"/>
  <c r="H193" i="1"/>
  <c r="H1149" i="1"/>
  <c r="H4596" i="1"/>
  <c r="H816" i="1"/>
  <c r="H2546" i="1"/>
  <c r="H781" i="1"/>
  <c r="H358" i="1"/>
  <c r="H265" i="1"/>
  <c r="H1595" i="1"/>
  <c r="H1383" i="1"/>
  <c r="H4519" i="1"/>
  <c r="H576" i="1"/>
  <c r="H3957" i="1"/>
  <c r="H658" i="1"/>
  <c r="H4974" i="1"/>
  <c r="H1954" i="1"/>
  <c r="H1909" i="1"/>
  <c r="H171" i="1"/>
  <c r="H3903" i="1"/>
  <c r="H3301" i="1"/>
  <c r="H3730" i="1"/>
  <c r="H3889" i="1"/>
  <c r="H633" i="1"/>
  <c r="H5024" i="1"/>
  <c r="H3896" i="1"/>
  <c r="H147" i="1"/>
  <c r="H2099" i="1"/>
  <c r="H1377" i="1"/>
  <c r="H4591" i="1"/>
  <c r="H373" i="1"/>
  <c r="H4673" i="1"/>
  <c r="H4533" i="1"/>
  <c r="H2321" i="1"/>
  <c r="H786" i="1"/>
  <c r="H2952" i="1"/>
  <c r="H1021" i="1"/>
  <c r="H3390" i="1"/>
  <c r="H1665" i="1"/>
  <c r="H4010" i="1"/>
  <c r="H1368" i="1"/>
  <c r="H4573" i="1"/>
  <c r="H1295" i="1"/>
  <c r="H2551" i="1"/>
  <c r="H2004" i="1"/>
  <c r="H2751" i="1"/>
  <c r="H1222" i="1"/>
  <c r="H1712" i="1"/>
  <c r="H225" i="1"/>
  <c r="H325" i="1"/>
  <c r="H5119" i="1"/>
  <c r="H101" i="1"/>
  <c r="H2791" i="1"/>
  <c r="H3112" i="1"/>
  <c r="H349" i="1"/>
  <c r="H2558" i="1"/>
  <c r="H2343" i="1"/>
  <c r="H232" i="1"/>
  <c r="H182" i="1"/>
  <c r="H1447" i="1"/>
  <c r="H1787" i="1"/>
  <c r="H4836" i="1"/>
  <c r="H185" i="1"/>
  <c r="H1593" i="1"/>
  <c r="H4717" i="1"/>
  <c r="H2942" i="1"/>
  <c r="H1120" i="1"/>
  <c r="H3741" i="1"/>
  <c r="H1631" i="1"/>
  <c r="H4686" i="1"/>
  <c r="H3262" i="1"/>
  <c r="H4248" i="1"/>
  <c r="H5199" i="1"/>
  <c r="H3217" i="1"/>
  <c r="H1408" i="1"/>
  <c r="H155" i="1"/>
  <c r="H4970" i="1"/>
  <c r="H1677" i="1"/>
  <c r="H1958" i="1"/>
  <c r="H2104" i="1"/>
  <c r="H4454" i="1"/>
  <c r="H4571" i="1"/>
  <c r="H4764" i="1"/>
  <c r="H2420" i="1"/>
  <c r="H3880" i="1"/>
  <c r="H517" i="1"/>
  <c r="H1361" i="1"/>
  <c r="H4446" i="1"/>
  <c r="H3250" i="1"/>
  <c r="H365" i="1"/>
  <c r="H5190" i="1"/>
  <c r="H4326" i="1"/>
  <c r="H1931" i="1"/>
  <c r="H4522" i="1"/>
  <c r="H366" i="1"/>
  <c r="H2069" i="1"/>
  <c r="H3977" i="1"/>
  <c r="H4754" i="1"/>
  <c r="H3790" i="1"/>
  <c r="H815" i="1"/>
  <c r="H332" i="1"/>
  <c r="H1110" i="1"/>
  <c r="H4727" i="1"/>
  <c r="H3154" i="1"/>
  <c r="H1084" i="1"/>
  <c r="H4286" i="1"/>
  <c r="H126" i="1"/>
  <c r="H572" i="1"/>
  <c r="H3632" i="1"/>
  <c r="H258" i="1"/>
  <c r="H3444" i="1"/>
  <c r="H3155" i="1"/>
  <c r="H1840" i="1"/>
  <c r="H3204" i="1"/>
  <c r="H1890" i="1"/>
  <c r="H1964" i="1"/>
  <c r="H5077" i="1"/>
  <c r="H4772" i="1"/>
  <c r="H3777" i="1"/>
  <c r="H3040" i="1"/>
  <c r="H4024" i="1"/>
  <c r="H2473" i="1"/>
  <c r="H4141" i="1"/>
  <c r="H565" i="1"/>
  <c r="H26" i="1"/>
  <c r="H1793" i="1"/>
  <c r="H2986" i="1"/>
  <c r="H1462" i="1"/>
  <c r="H1674" i="1"/>
  <c r="H1051" i="1"/>
  <c r="H1100" i="1"/>
  <c r="H4017" i="1"/>
  <c r="H3029" i="1"/>
  <c r="H4731" i="1"/>
  <c r="H1102" i="1"/>
  <c r="H334" i="1"/>
  <c r="H677" i="1"/>
  <c r="H3015" i="1"/>
  <c r="H2588" i="1"/>
  <c r="H1375" i="1"/>
  <c r="H525" i="1"/>
  <c r="H2433" i="1"/>
  <c r="H833" i="1"/>
  <c r="H4306" i="1"/>
  <c r="H2136" i="1"/>
  <c r="H3088" i="1"/>
  <c r="H4660" i="1"/>
  <c r="H1335" i="1"/>
  <c r="H4998" i="1"/>
  <c r="H187" i="1"/>
  <c r="H2755" i="1"/>
  <c r="H4274" i="1"/>
  <c r="H760" i="1"/>
  <c r="H312" i="1"/>
  <c r="H3297" i="1"/>
  <c r="H4186" i="1"/>
  <c r="H943" i="1"/>
  <c r="H822" i="1"/>
  <c r="H5005" i="1"/>
  <c r="H1807" i="1"/>
  <c r="H695" i="1"/>
  <c r="H2335" i="1"/>
  <c r="H3269" i="1"/>
  <c r="H4925" i="1"/>
  <c r="H4706" i="1"/>
  <c r="H4808" i="1"/>
  <c r="H1247" i="1"/>
  <c r="H3867" i="1"/>
  <c r="H1114" i="1"/>
  <c r="H377" i="1"/>
  <c r="H4072" i="1"/>
  <c r="H5144" i="1"/>
  <c r="H4977" i="1"/>
  <c r="H1099" i="1"/>
  <c r="H2911" i="1"/>
  <c r="H3868" i="1"/>
  <c r="H2054" i="1"/>
  <c r="H2739" i="1"/>
  <c r="H32" i="1"/>
  <c r="H3998" i="1"/>
  <c r="H3210" i="1"/>
  <c r="H4929" i="1"/>
  <c r="H3197" i="1"/>
  <c r="H4307" i="1"/>
  <c r="H3077" i="1"/>
  <c r="H81" i="1"/>
  <c r="H204" i="1"/>
  <c r="H2486" i="1"/>
  <c r="H1252" i="1"/>
  <c r="H1617" i="1"/>
  <c r="H2520" i="1"/>
  <c r="H146" i="1"/>
  <c r="H810" i="1"/>
  <c r="H5221" i="1"/>
  <c r="H4458" i="1"/>
  <c r="H4161" i="1"/>
  <c r="H4081" i="1"/>
  <c r="H3922" i="1"/>
  <c r="H2554" i="1"/>
  <c r="H2233" i="1"/>
  <c r="H2460" i="1"/>
  <c r="H2021" i="1"/>
  <c r="H2224" i="1"/>
  <c r="H3628" i="1"/>
  <c r="H4620" i="1"/>
  <c r="H3107" i="1"/>
  <c r="H3737" i="1"/>
  <c r="H1475" i="1"/>
  <c r="H151" i="1"/>
  <c r="H1627" i="1"/>
  <c r="H2769" i="1"/>
  <c r="H3871" i="1"/>
  <c r="H520" i="1"/>
  <c r="H3101" i="1"/>
  <c r="H100" i="1"/>
  <c r="H1480" i="1"/>
  <c r="H1506" i="1"/>
  <c r="H971" i="1"/>
  <c r="H4222" i="1"/>
  <c r="H4410" i="1"/>
  <c r="H3563" i="1"/>
  <c r="H3926" i="1"/>
  <c r="H2225" i="1"/>
  <c r="H2327" i="1"/>
  <c r="H841" i="1"/>
  <c r="H2185" i="1"/>
  <c r="H237" i="1"/>
  <c r="H2445" i="1"/>
  <c r="H3698" i="1"/>
  <c r="H3391" i="1"/>
  <c r="H314" i="1"/>
  <c r="H328" i="1"/>
  <c r="H4609" i="1"/>
  <c r="H1641" i="1"/>
  <c r="H3137" i="1"/>
  <c r="H3752" i="1"/>
  <c r="H5086" i="1"/>
  <c r="H2673" i="1"/>
  <c r="H581" i="1"/>
  <c r="H2973" i="1"/>
  <c r="H1293" i="1"/>
  <c r="H4389" i="1"/>
  <c r="H2008" i="1"/>
  <c r="H3783" i="1"/>
  <c r="H3543" i="1"/>
  <c r="H4199" i="1"/>
  <c r="H4289" i="1"/>
  <c r="H1234" i="1"/>
  <c r="H1831" i="1"/>
  <c r="H3290" i="1"/>
  <c r="H4667" i="1"/>
  <c r="H2864" i="1"/>
  <c r="H896" i="1"/>
  <c r="H3561" i="1"/>
  <c r="H4452" i="1"/>
  <c r="H4839" i="1"/>
  <c r="H4020" i="1"/>
  <c r="H3036" i="1"/>
  <c r="H2442" i="1"/>
  <c r="H2479" i="1"/>
  <c r="H4840" i="1"/>
  <c r="H4597" i="1"/>
  <c r="H4990" i="1"/>
  <c r="H3778" i="1"/>
  <c r="H1168" i="1"/>
  <c r="H1143" i="1"/>
  <c r="H2356" i="1"/>
  <c r="H1395" i="1"/>
  <c r="H1190" i="1"/>
  <c r="H3512" i="1"/>
  <c r="H3336" i="1"/>
  <c r="H4207" i="1"/>
  <c r="H2519" i="1"/>
  <c r="H482" i="1"/>
  <c r="H904" i="1"/>
  <c r="H1599" i="1"/>
  <c r="H2992" i="1"/>
  <c r="H2824" i="1"/>
  <c r="H2937" i="1"/>
  <c r="H694" i="1"/>
  <c r="H1783" i="1"/>
  <c r="H3522" i="1"/>
  <c r="H4068" i="1"/>
  <c r="H3999" i="1"/>
  <c r="H849" i="1"/>
  <c r="H3893" i="1"/>
  <c r="H1538" i="1"/>
  <c r="H4273" i="1"/>
  <c r="H1340" i="1"/>
  <c r="H983" i="1"/>
  <c r="H4534" i="1"/>
  <c r="H1399" i="1"/>
  <c r="H2665" i="1"/>
  <c r="H3661" i="1"/>
  <c r="H2861" i="1"/>
  <c r="H3607" i="1"/>
  <c r="H3296" i="1"/>
  <c r="H239" i="1"/>
  <c r="H448" i="1"/>
  <c r="H456" i="1"/>
  <c r="H2362" i="1"/>
  <c r="H2340" i="1"/>
  <c r="H4549" i="1"/>
  <c r="H4098" i="1"/>
  <c r="H5121" i="1"/>
  <c r="H1630" i="1"/>
  <c r="H1032" i="1"/>
  <c r="H1070" i="1"/>
  <c r="H4676" i="1"/>
  <c r="H15" i="1"/>
  <c r="H1429" i="1"/>
  <c r="H2068" i="1"/>
  <c r="H3776" i="1"/>
  <c r="H2256" i="1"/>
  <c r="H4373" i="1"/>
  <c r="H2853" i="1"/>
  <c r="H2749" i="1"/>
  <c r="H3956" i="1"/>
  <c r="H889" i="1"/>
  <c r="H4505" i="1"/>
  <c r="H3408" i="1"/>
  <c r="H2638" i="1"/>
  <c r="H1654" i="1"/>
  <c r="H2724" i="1"/>
  <c r="H1374" i="1"/>
  <c r="H2259" i="1"/>
  <c r="H3257" i="1"/>
  <c r="H3598" i="1"/>
  <c r="H2722" i="1"/>
  <c r="H2102" i="1"/>
  <c r="H852" i="1"/>
  <c r="H4803" i="1"/>
  <c r="H906" i="1"/>
  <c r="H1525" i="1"/>
  <c r="H1699" i="1"/>
  <c r="H4580" i="1"/>
  <c r="H1493" i="1"/>
  <c r="H4206" i="1"/>
  <c r="H1192" i="1"/>
  <c r="H1063" i="1"/>
  <c r="H567" i="1"/>
  <c r="H2745" i="1"/>
  <c r="H1404" i="1"/>
  <c r="H1876" i="1"/>
  <c r="H2154" i="1"/>
  <c r="H608" i="1"/>
  <c r="H4899" i="1"/>
  <c r="H1324" i="1"/>
  <c r="H2900" i="1"/>
  <c r="H3723" i="1"/>
  <c r="H316" i="1"/>
  <c r="H1805" i="1"/>
  <c r="H3012" i="1"/>
  <c r="H5088" i="1"/>
  <c r="H1695" i="1"/>
  <c r="H2524" i="1"/>
  <c r="H275" i="1"/>
  <c r="H4760" i="1"/>
  <c r="H4066" i="1"/>
  <c r="H2302" i="1"/>
  <c r="H3220" i="1"/>
  <c r="H2963" i="1"/>
  <c r="H4146" i="1"/>
  <c r="H47" i="1"/>
  <c r="H4362" i="1"/>
  <c r="H1669" i="1"/>
  <c r="H4838" i="1"/>
  <c r="H5224" i="1"/>
  <c r="H2836" i="1"/>
  <c r="H3424" i="1"/>
  <c r="H3126" i="1"/>
  <c r="H2082" i="1"/>
  <c r="H2534" i="1"/>
  <c r="H869" i="1"/>
  <c r="H201" i="1"/>
  <c r="H2872" i="1"/>
  <c r="H886" i="1"/>
  <c r="H2389" i="1"/>
  <c r="H3695" i="1"/>
  <c r="H494" i="1"/>
  <c r="H3102" i="1"/>
  <c r="H2308" i="1"/>
  <c r="H840" i="1"/>
  <c r="H5029" i="1"/>
  <c r="H595" i="1"/>
  <c r="H5129" i="1"/>
  <c r="H697" i="1"/>
  <c r="H1178" i="1"/>
  <c r="H759" i="1"/>
  <c r="H4334" i="1"/>
  <c r="H2497" i="1"/>
  <c r="H4036" i="1"/>
  <c r="H912" i="1"/>
  <c r="H1297" i="1"/>
  <c r="H1726" i="1"/>
  <c r="H1634" i="1"/>
  <c r="H2447" i="1"/>
  <c r="H2072" i="1"/>
  <c r="H4217" i="1"/>
  <c r="H4053" i="1"/>
  <c r="H3020" i="1"/>
  <c r="H2983" i="1"/>
  <c r="H783" i="1"/>
  <c r="H4040" i="1"/>
  <c r="H2771" i="1"/>
  <c r="H2332" i="1"/>
  <c r="H1960" i="1"/>
  <c r="H3406" i="1"/>
  <c r="H2981" i="1"/>
  <c r="H405" i="1"/>
  <c r="H1756" i="1"/>
  <c r="H2621" i="1"/>
  <c r="H4019" i="1"/>
  <c r="H3430" i="1"/>
  <c r="H1623" i="1"/>
  <c r="H3383" i="1"/>
  <c r="H1311" i="1"/>
  <c r="H4015" i="1"/>
  <c r="H3261" i="1"/>
  <c r="H3636" i="1"/>
  <c r="H4064" i="1"/>
  <c r="H136" i="1"/>
  <c r="H501" i="1"/>
  <c r="H853" i="1"/>
  <c r="H4909" i="1"/>
  <c r="H4174" i="1"/>
  <c r="H323" i="1"/>
  <c r="H1629" i="1"/>
  <c r="H445" i="1"/>
  <c r="H1782" i="1"/>
  <c r="H4263" i="1"/>
  <c r="H4284" i="1"/>
  <c r="H2777" i="1"/>
  <c r="H401" i="1"/>
  <c r="H5098" i="1"/>
  <c r="H941" i="1"/>
  <c r="H1227" i="1"/>
  <c r="H4769" i="1"/>
  <c r="H4191" i="1"/>
  <c r="H1116" i="1"/>
  <c r="H4862" i="1"/>
  <c r="H1280" i="1"/>
  <c r="H1037" i="1"/>
  <c r="H2590" i="1"/>
  <c r="H2656" i="1"/>
  <c r="H4308" i="1"/>
  <c r="H2134" i="1"/>
  <c r="H1135" i="1"/>
  <c r="H3602" i="1"/>
  <c r="H53" i="1"/>
  <c r="H2045" i="1"/>
  <c r="H4209" i="1"/>
  <c r="H110" i="1"/>
  <c r="H3022" i="1"/>
  <c r="H4489" i="1"/>
  <c r="H2838" i="1"/>
  <c r="H5223" i="1"/>
  <c r="H4310" i="1"/>
  <c r="H4213" i="1"/>
  <c r="H3856" i="1"/>
  <c r="H1172" i="1"/>
  <c r="H1142" i="1"/>
  <c r="H1419" i="1"/>
  <c r="H3302" i="1"/>
  <c r="H1485" i="1"/>
  <c r="H2333" i="1"/>
  <c r="H5091" i="1"/>
  <c r="H4075" i="1"/>
  <c r="H5237" i="1"/>
  <c r="H512" i="1"/>
  <c r="H277" i="1"/>
  <c r="H4981" i="1"/>
  <c r="H3684" i="1"/>
  <c r="H2328" i="1"/>
  <c r="H3732" i="1"/>
  <c r="H44" i="1"/>
  <c r="H5219" i="1"/>
  <c r="H5080" i="1"/>
  <c r="H3305" i="1"/>
  <c r="H2404" i="1"/>
  <c r="H1572" i="1"/>
  <c r="H4957" i="1"/>
  <c r="H907" i="1"/>
  <c r="H92" i="1"/>
  <c r="H2417" i="1"/>
  <c r="H3525" i="1"/>
  <c r="H272" i="1"/>
  <c r="H3158" i="1"/>
  <c r="H5131" i="1"/>
  <c r="E107" i="2" l="1"/>
  <c r="E119" i="2"/>
  <c r="E9" i="2"/>
  <c r="C18" i="2"/>
  <c r="C24" i="2"/>
  <c r="E27" i="2"/>
  <c r="C33" i="2"/>
  <c r="C39" i="2"/>
  <c r="E45" i="2"/>
  <c r="E63" i="2"/>
  <c r="C66" i="2"/>
  <c r="D69" i="2"/>
  <c r="D81" i="2"/>
  <c r="E84" i="2"/>
  <c r="C87" i="2"/>
  <c r="E99" i="2"/>
  <c r="D4" i="2"/>
  <c r="F255" i="1"/>
  <c r="I255" i="2" s="1"/>
  <c r="E4" i="2"/>
  <c r="C71" i="2"/>
  <c r="B278" i="1"/>
  <c r="B278" i="2" s="1"/>
  <c r="E278" i="2" s="1"/>
  <c r="H186" i="2"/>
  <c r="E281" i="1"/>
  <c r="E380" i="1" s="1"/>
  <c r="B160" i="2"/>
  <c r="C160" i="2" s="1"/>
  <c r="B259" i="1"/>
  <c r="B259" i="2" s="1"/>
  <c r="D259" i="2" s="1"/>
  <c r="E13" i="2"/>
  <c r="D16" i="2"/>
  <c r="D55" i="2"/>
  <c r="D61" i="2"/>
  <c r="E64" i="2"/>
  <c r="D76" i="2"/>
  <c r="E79" i="2"/>
  <c r="D82" i="2"/>
  <c r="E88" i="2"/>
  <c r="H132" i="2"/>
  <c r="E231" i="1"/>
  <c r="H231" i="2" s="1"/>
  <c r="D5" i="2"/>
  <c r="E26" i="2"/>
  <c r="C29" i="2"/>
  <c r="D32" i="2"/>
  <c r="B140" i="2"/>
  <c r="E140" i="2" s="1"/>
  <c r="B239" i="1"/>
  <c r="B239" i="2" s="1"/>
  <c r="I160" i="2"/>
  <c r="F259" i="1"/>
  <c r="I259" i="2" s="1"/>
  <c r="I105" i="2"/>
  <c r="B178" i="2"/>
  <c r="D178" i="2" s="1"/>
  <c r="B277" i="1"/>
  <c r="B277" i="2" s="1"/>
  <c r="E277" i="2" s="1"/>
  <c r="E154" i="2"/>
  <c r="E138" i="2"/>
  <c r="E237" i="1"/>
  <c r="H237" i="2" s="1"/>
  <c r="E40" i="2"/>
  <c r="E43" i="2"/>
  <c r="E46" i="2"/>
  <c r="B246" i="1"/>
  <c r="B345" i="1" s="1"/>
  <c r="I149" i="2"/>
  <c r="B237" i="1"/>
  <c r="B237" i="2" s="1"/>
  <c r="D237" i="2" s="1"/>
  <c r="F247" i="1"/>
  <c r="I247" i="2" s="1"/>
  <c r="B256" i="1"/>
  <c r="B256" i="2" s="1"/>
  <c r="E23" i="2"/>
  <c r="E35" i="2"/>
  <c r="C44" i="2"/>
  <c r="E50" i="2"/>
  <c r="D80" i="2"/>
  <c r="E89" i="2"/>
  <c r="E92" i="2"/>
  <c r="C98" i="2"/>
  <c r="D142" i="2"/>
  <c r="E164" i="2"/>
  <c r="D30" i="2"/>
  <c r="E163" i="2"/>
  <c r="F279" i="1"/>
  <c r="F378" i="1" s="1"/>
  <c r="B201" i="1"/>
  <c r="B201" i="2" s="1"/>
  <c r="C201" i="2" s="1"/>
  <c r="D27" i="2"/>
  <c r="F201" i="1"/>
  <c r="I201" i="2" s="1"/>
  <c r="D90" i="2"/>
  <c r="B287" i="1"/>
  <c r="B287" i="2" s="1"/>
  <c r="E287" i="2" s="1"/>
  <c r="B215" i="1"/>
  <c r="B215" i="2" s="1"/>
  <c r="C215" i="2" s="1"/>
  <c r="B288" i="1"/>
  <c r="B288" i="2" s="1"/>
  <c r="C288" i="2" s="1"/>
  <c r="E280" i="1"/>
  <c r="H280" i="2" s="1"/>
  <c r="C75" i="2"/>
  <c r="B203" i="1"/>
  <c r="B203" i="2" s="1"/>
  <c r="E203" i="2" s="1"/>
  <c r="B225" i="1"/>
  <c r="B225" i="2" s="1"/>
  <c r="B295" i="1"/>
  <c r="B295" i="2" s="1"/>
  <c r="F260" i="1"/>
  <c r="I260" i="2" s="1"/>
  <c r="B220" i="1"/>
  <c r="B220" i="2" s="1"/>
  <c r="D220" i="2" s="1"/>
  <c r="E275" i="1"/>
  <c r="H275" i="2" s="1"/>
  <c r="E71" i="2"/>
  <c r="B285" i="1"/>
  <c r="B285" i="2" s="1"/>
  <c r="D285" i="2" s="1"/>
  <c r="D8" i="2"/>
  <c r="C23" i="2"/>
  <c r="D34" i="2"/>
  <c r="D40" i="2"/>
  <c r="C61" i="2"/>
  <c r="D64" i="2"/>
  <c r="C70" i="2"/>
  <c r="C51" i="2"/>
  <c r="D86" i="2"/>
  <c r="D163" i="2"/>
  <c r="C49" i="2"/>
  <c r="E291" i="1"/>
  <c r="H291" i="2" s="1"/>
  <c r="C5" i="2"/>
  <c r="F205" i="1"/>
  <c r="I205" i="2" s="1"/>
  <c r="D23" i="2"/>
  <c r="B211" i="1"/>
  <c r="B211" i="2" s="1"/>
  <c r="F291" i="1"/>
  <c r="F390" i="1" s="1"/>
  <c r="E32" i="2"/>
  <c r="B265" i="1"/>
  <c r="D148" i="2"/>
  <c r="E222" i="1"/>
  <c r="H222" i="2" s="1"/>
  <c r="F266" i="1"/>
  <c r="F365" i="1" s="1"/>
  <c r="E56" i="2"/>
  <c r="C85" i="2"/>
  <c r="E282" i="1"/>
  <c r="H282" i="2" s="1"/>
  <c r="B136" i="2"/>
  <c r="D136" i="2" s="1"/>
  <c r="D70" i="2"/>
  <c r="B217" i="1"/>
  <c r="B316" i="1" s="1"/>
  <c r="B261" i="1"/>
  <c r="B261" i="2" s="1"/>
  <c r="C261" i="2" s="1"/>
  <c r="E70" i="2"/>
  <c r="F292" i="1"/>
  <c r="F391" i="1" s="1"/>
  <c r="C15" i="2"/>
  <c r="D35" i="2"/>
  <c r="E224" i="1"/>
  <c r="H224" i="2" s="1"/>
  <c r="E270" i="1"/>
  <c r="H270" i="2" s="1"/>
  <c r="C4" i="2"/>
  <c r="D62" i="2"/>
  <c r="D88" i="2"/>
  <c r="B240" i="1"/>
  <c r="B240" i="2" s="1"/>
  <c r="E240" i="2" s="1"/>
  <c r="E142" i="2"/>
  <c r="B290" i="1"/>
  <c r="B290" i="2" s="1"/>
  <c r="C290" i="2" s="1"/>
  <c r="B212" i="1"/>
  <c r="B212" i="2" s="1"/>
  <c r="E212" i="2" s="1"/>
  <c r="D29" i="2"/>
  <c r="B292" i="1"/>
  <c r="B391" i="1" s="1"/>
  <c r="F224" i="1"/>
  <c r="I224" i="2" s="1"/>
  <c r="E271" i="1"/>
  <c r="E370" i="1" s="1"/>
  <c r="D24" i="2"/>
  <c r="D33" i="2"/>
  <c r="C97" i="2"/>
  <c r="E100" i="2"/>
  <c r="E191" i="2"/>
  <c r="I204" i="2"/>
  <c r="F303" i="1"/>
  <c r="I303" i="2" s="1"/>
  <c r="B235" i="2"/>
  <c r="D235" i="2" s="1"/>
  <c r="B334" i="1"/>
  <c r="B433" i="1" s="1"/>
  <c r="I248" i="2"/>
  <c r="F347" i="1"/>
  <c r="I347" i="2" s="1"/>
  <c r="H285" i="2"/>
  <c r="E384" i="1"/>
  <c r="H384" i="2" s="1"/>
  <c r="D49" i="2"/>
  <c r="C99" i="2"/>
  <c r="D15" i="2"/>
  <c r="E15" i="2"/>
  <c r="E44" i="2"/>
  <c r="E49" i="2"/>
  <c r="E242" i="1"/>
  <c r="E261" i="1"/>
  <c r="H261" i="2" s="1"/>
  <c r="D2" i="2"/>
  <c r="D31" i="2"/>
  <c r="D52" i="2"/>
  <c r="C89" i="2"/>
  <c r="D97" i="2"/>
  <c r="D112" i="2"/>
  <c r="B202" i="1"/>
  <c r="B202" i="2" s="1"/>
  <c r="F225" i="1"/>
  <c r="I225" i="2" s="1"/>
  <c r="B245" i="1"/>
  <c r="B262" i="1"/>
  <c r="B361" i="1" s="1"/>
  <c r="F280" i="1"/>
  <c r="F379" i="1" s="1"/>
  <c r="E295" i="1"/>
  <c r="E394" i="1" s="1"/>
  <c r="D10" i="2"/>
  <c r="D13" i="2"/>
  <c r="E18" i="2"/>
  <c r="C21" i="2"/>
  <c r="C34" i="2"/>
  <c r="E47" i="2"/>
  <c r="C55" i="2"/>
  <c r="D84" i="2"/>
  <c r="D89" i="2"/>
  <c r="E97" i="2"/>
  <c r="D60" i="2"/>
  <c r="D44" i="2"/>
  <c r="F227" i="1"/>
  <c r="I227" i="2" s="1"/>
  <c r="B263" i="1"/>
  <c r="B362" i="1" s="1"/>
  <c r="E296" i="1"/>
  <c r="H296" i="2" s="1"/>
  <c r="E55" i="2"/>
  <c r="C63" i="2"/>
  <c r="C79" i="2"/>
  <c r="B229" i="1"/>
  <c r="B247" i="1"/>
  <c r="B346" i="1" s="1"/>
  <c r="E264" i="1"/>
  <c r="H264" i="2" s="1"/>
  <c r="B298" i="1"/>
  <c r="B298" i="2" s="1"/>
  <c r="C298" i="2" s="1"/>
  <c r="E61" i="2"/>
  <c r="D63" i="2"/>
  <c r="D79" i="2"/>
  <c r="E87" i="2"/>
  <c r="D99" i="2"/>
  <c r="B230" i="1"/>
  <c r="B230" i="2" s="1"/>
  <c r="D230" i="2" s="1"/>
  <c r="B206" i="1"/>
  <c r="B305" i="1" s="1"/>
  <c r="B231" i="1"/>
  <c r="B231" i="2" s="1"/>
  <c r="B248" i="1"/>
  <c r="B248" i="2" s="1"/>
  <c r="C248" i="2" s="1"/>
  <c r="E265" i="1"/>
  <c r="B283" i="1"/>
  <c r="B283" i="2" s="1"/>
  <c r="C283" i="2" s="1"/>
  <c r="D3" i="2"/>
  <c r="E24" i="2"/>
  <c r="E29" i="2"/>
  <c r="D45" i="2"/>
  <c r="D71" i="2"/>
  <c r="C103" i="2"/>
  <c r="D132" i="2"/>
  <c r="D181" i="2"/>
  <c r="B284" i="1"/>
  <c r="B383" i="1" s="1"/>
  <c r="C45" i="2"/>
  <c r="D66" i="2"/>
  <c r="E115" i="2"/>
  <c r="F211" i="1"/>
  <c r="I211" i="2" s="1"/>
  <c r="E232" i="1"/>
  <c r="H232" i="2" s="1"/>
  <c r="F249" i="1"/>
  <c r="I249" i="2" s="1"/>
  <c r="F267" i="1"/>
  <c r="E284" i="1"/>
  <c r="H284" i="2" s="1"/>
  <c r="E3" i="2"/>
  <c r="D11" i="2"/>
  <c r="C27" i="2"/>
  <c r="C48" i="2"/>
  <c r="E66" i="2"/>
  <c r="D77" i="2"/>
  <c r="E233" i="1"/>
  <c r="H233" i="2" s="1"/>
  <c r="B252" i="1"/>
  <c r="B252" i="2" s="1"/>
  <c r="C252" i="2" s="1"/>
  <c r="E268" i="1"/>
  <c r="D98" i="2"/>
  <c r="E36" i="2"/>
  <c r="F282" i="1"/>
  <c r="I282" i="2" s="1"/>
  <c r="E116" i="2"/>
  <c r="D126" i="2"/>
  <c r="E196" i="2"/>
  <c r="F212" i="1"/>
  <c r="E234" i="1"/>
  <c r="E333" i="1" s="1"/>
  <c r="B253" i="1"/>
  <c r="F269" i="1"/>
  <c r="E98" i="2"/>
  <c r="F234" i="1"/>
  <c r="I234" i="2" s="1"/>
  <c r="B254" i="1"/>
  <c r="B254" i="2" s="1"/>
  <c r="E254" i="2" s="1"/>
  <c r="B270" i="1"/>
  <c r="B270" i="2" s="1"/>
  <c r="C35" i="2"/>
  <c r="C62" i="2"/>
  <c r="B218" i="1"/>
  <c r="B218" i="2" s="1"/>
  <c r="E235" i="1"/>
  <c r="H235" i="2" s="1"/>
  <c r="C9" i="2"/>
  <c r="D191" i="2"/>
  <c r="B219" i="1"/>
  <c r="E236" i="1"/>
  <c r="E335" i="1" s="1"/>
  <c r="F256" i="1"/>
  <c r="F355" i="1" s="1"/>
  <c r="B272" i="1"/>
  <c r="B371" i="1" s="1"/>
  <c r="F290" i="1"/>
  <c r="I290" i="2" s="1"/>
  <c r="E33" i="2"/>
  <c r="D46" i="2"/>
  <c r="E62" i="2"/>
  <c r="E83" i="2"/>
  <c r="H175" i="2"/>
  <c r="E274" i="1"/>
  <c r="B182" i="2"/>
  <c r="E182" i="2" s="1"/>
  <c r="B281" i="1"/>
  <c r="B195" i="2"/>
  <c r="B294" i="1"/>
  <c r="B135" i="2"/>
  <c r="B234" i="1"/>
  <c r="B176" i="2"/>
  <c r="E176" i="2" s="1"/>
  <c r="B275" i="1"/>
  <c r="H189" i="2"/>
  <c r="E288" i="1"/>
  <c r="B122" i="2"/>
  <c r="E122" i="2" s="1"/>
  <c r="B221" i="1"/>
  <c r="H128" i="2"/>
  <c r="E227" i="1"/>
  <c r="B170" i="2"/>
  <c r="C170" i="2" s="1"/>
  <c r="B269" i="1"/>
  <c r="B197" i="2"/>
  <c r="D197" i="2" s="1"/>
  <c r="B296" i="1"/>
  <c r="B123" i="2"/>
  <c r="B222" i="1"/>
  <c r="H163" i="2"/>
  <c r="E262" i="1"/>
  <c r="I190" i="2"/>
  <c r="F289" i="1"/>
  <c r="I182" i="2"/>
  <c r="F281" i="1"/>
  <c r="B129" i="2"/>
  <c r="D129" i="2" s="1"/>
  <c r="B228" i="1"/>
  <c r="I178" i="2"/>
  <c r="F277" i="1"/>
  <c r="I114" i="2"/>
  <c r="F213" i="1"/>
  <c r="I103" i="2"/>
  <c r="F202" i="1"/>
  <c r="I158" i="2"/>
  <c r="F257" i="1"/>
  <c r="F203" i="1"/>
  <c r="I139" i="2"/>
  <c r="F238" i="1"/>
  <c r="B194" i="2"/>
  <c r="D194" i="2" s="1"/>
  <c r="B293" i="1"/>
  <c r="B177" i="2"/>
  <c r="B276" i="1"/>
  <c r="H188" i="2"/>
  <c r="E287" i="1"/>
  <c r="H194" i="2"/>
  <c r="E293" i="1"/>
  <c r="H140" i="2"/>
  <c r="E239" i="1"/>
  <c r="F226" i="1"/>
  <c r="F258" i="1"/>
  <c r="B114" i="2"/>
  <c r="D114" i="2" s="1"/>
  <c r="B213" i="1"/>
  <c r="H164" i="2"/>
  <c r="E263" i="1"/>
  <c r="H170" i="2"/>
  <c r="E269" i="1"/>
  <c r="F293" i="1"/>
  <c r="I194" i="2"/>
  <c r="D105" i="2"/>
  <c r="E105" i="2"/>
  <c r="B223" i="1"/>
  <c r="B124" i="2"/>
  <c r="E124" i="2" s="1"/>
  <c r="H177" i="2"/>
  <c r="E276" i="1"/>
  <c r="B183" i="2"/>
  <c r="C183" i="2" s="1"/>
  <c r="B282" i="1"/>
  <c r="I189" i="2"/>
  <c r="F288" i="1"/>
  <c r="B204" i="1"/>
  <c r="H141" i="2"/>
  <c r="E240" i="1"/>
  <c r="B190" i="2"/>
  <c r="C190" i="2" s="1"/>
  <c r="B289" i="1"/>
  <c r="B271" i="1"/>
  <c r="B106" i="2"/>
  <c r="C106" i="2" s="1"/>
  <c r="B205" i="1"/>
  <c r="I115" i="2"/>
  <c r="F214" i="1"/>
  <c r="H130" i="2"/>
  <c r="E229" i="1"/>
  <c r="H190" i="2"/>
  <c r="E289" i="1"/>
  <c r="E294" i="1"/>
  <c r="B143" i="2"/>
  <c r="D143" i="2" s="1"/>
  <c r="B242" i="1"/>
  <c r="C159" i="2"/>
  <c r="D159" i="2"/>
  <c r="E159" i="2"/>
  <c r="B241" i="1"/>
  <c r="B264" i="1"/>
  <c r="H184" i="2"/>
  <c r="E283" i="1"/>
  <c r="B108" i="2"/>
  <c r="E108" i="2" s="1"/>
  <c r="B207" i="1"/>
  <c r="B216" i="1"/>
  <c r="B117" i="2"/>
  <c r="E117" i="2" s="1"/>
  <c r="H191" i="2"/>
  <c r="E290" i="1"/>
  <c r="B224" i="1"/>
  <c r="B109" i="2"/>
  <c r="B208" i="1"/>
  <c r="I117" i="2"/>
  <c r="F216" i="1"/>
  <c r="I137" i="2"/>
  <c r="F236" i="1"/>
  <c r="B144" i="2"/>
  <c r="E144" i="2" s="1"/>
  <c r="B243" i="1"/>
  <c r="I172" i="2"/>
  <c r="F271" i="1"/>
  <c r="B198" i="2"/>
  <c r="E198" i="2" s="1"/>
  <c r="B297" i="1"/>
  <c r="B151" i="2"/>
  <c r="E151" i="2" s="1"/>
  <c r="B250" i="1"/>
  <c r="B161" i="2"/>
  <c r="E161" i="2" s="1"/>
  <c r="B260" i="1"/>
  <c r="B168" i="2"/>
  <c r="C168" i="2" s="1"/>
  <c r="B267" i="1"/>
  <c r="E243" i="1"/>
  <c r="B101" i="2"/>
  <c r="B200" i="1"/>
  <c r="B110" i="2"/>
  <c r="E110" i="2" s="1"/>
  <c r="B209" i="1"/>
  <c r="B133" i="2"/>
  <c r="C133" i="2" s="1"/>
  <c r="B232" i="1"/>
  <c r="B152" i="2"/>
  <c r="D152" i="2" s="1"/>
  <c r="B251" i="1"/>
  <c r="H180" i="2"/>
  <c r="E279" i="1"/>
  <c r="E267" i="1"/>
  <c r="H167" i="2"/>
  <c r="E266" i="1"/>
  <c r="C119" i="2"/>
  <c r="D119" i="2"/>
  <c r="B210" i="1"/>
  <c r="B111" i="2"/>
  <c r="E111" i="2" s="1"/>
  <c r="B127" i="2"/>
  <c r="B226" i="1"/>
  <c r="I138" i="2"/>
  <c r="F237" i="1"/>
  <c r="I145" i="2"/>
  <c r="F244" i="1"/>
  <c r="B174" i="2"/>
  <c r="C174" i="2" s="1"/>
  <c r="B273" i="1"/>
  <c r="B187" i="2"/>
  <c r="B286" i="1"/>
  <c r="F200" i="1"/>
  <c r="B257" i="1"/>
  <c r="F278" i="1"/>
  <c r="E278" i="1"/>
  <c r="H179" i="2"/>
  <c r="E121" i="2"/>
  <c r="D121" i="2"/>
  <c r="C121" i="2"/>
  <c r="B134" i="2"/>
  <c r="C134" i="2" s="1"/>
  <c r="B233" i="1"/>
  <c r="H193" i="2"/>
  <c r="E292" i="1"/>
  <c r="E226" i="1"/>
  <c r="B258" i="1"/>
  <c r="C158" i="2"/>
  <c r="E158" i="2"/>
  <c r="D158" i="2"/>
  <c r="B128" i="2"/>
  <c r="E128" i="2" s="1"/>
  <c r="B227" i="1"/>
  <c r="I146" i="2"/>
  <c r="F245" i="1"/>
  <c r="E188" i="2"/>
  <c r="D188" i="2"/>
  <c r="B150" i="2"/>
  <c r="E150" i="2" s="1"/>
  <c r="B249" i="1"/>
  <c r="E277" i="1"/>
  <c r="E59" i="2"/>
  <c r="D59" i="2"/>
  <c r="C59" i="2"/>
  <c r="C38" i="2"/>
  <c r="E38" i="2"/>
  <c r="D38" i="2"/>
  <c r="C78" i="2"/>
  <c r="D78" i="2"/>
  <c r="E78" i="2"/>
  <c r="H139" i="2"/>
  <c r="E238" i="1"/>
  <c r="C155" i="2"/>
  <c r="D155" i="2"/>
  <c r="H173" i="2"/>
  <c r="E272" i="1"/>
  <c r="C118" i="2"/>
  <c r="E118" i="2"/>
  <c r="D118" i="2"/>
  <c r="C65" i="2"/>
  <c r="E65" i="2"/>
  <c r="D65" i="2"/>
  <c r="H124" i="2"/>
  <c r="E223" i="1"/>
  <c r="H129" i="2"/>
  <c r="E228" i="1"/>
  <c r="B156" i="2"/>
  <c r="C156" i="2" s="1"/>
  <c r="B255" i="1"/>
  <c r="H187" i="2"/>
  <c r="E286" i="1"/>
  <c r="B274" i="1"/>
  <c r="F215" i="1"/>
  <c r="I116" i="2"/>
  <c r="I124" i="2"/>
  <c r="F223" i="1"/>
  <c r="I147" i="2"/>
  <c r="F246" i="1"/>
  <c r="C175" i="2"/>
  <c r="E175" i="2"/>
  <c r="D175" i="2"/>
  <c r="H199" i="2"/>
  <c r="E298" i="1"/>
  <c r="E297" i="1"/>
  <c r="C12" i="2"/>
  <c r="E12" i="2"/>
  <c r="D12" i="2"/>
  <c r="C72" i="2"/>
  <c r="D72" i="2"/>
  <c r="E72" i="2"/>
  <c r="D75" i="2"/>
  <c r="E75" i="2"/>
  <c r="E96" i="2"/>
  <c r="D96" i="2"/>
  <c r="C54" i="2"/>
  <c r="E54" i="2"/>
  <c r="D54" i="2"/>
  <c r="I134" i="2"/>
  <c r="F233" i="1"/>
  <c r="B139" i="2"/>
  <c r="E139" i="2" s="1"/>
  <c r="B238" i="1"/>
  <c r="B145" i="2"/>
  <c r="E145" i="2" s="1"/>
  <c r="B244" i="1"/>
  <c r="B167" i="2"/>
  <c r="E167" i="2" s="1"/>
  <c r="B266" i="1"/>
  <c r="I171" i="2"/>
  <c r="F270" i="1"/>
  <c r="D41" i="2"/>
  <c r="C41" i="2"/>
  <c r="C7" i="2"/>
  <c r="E7" i="2"/>
  <c r="D7" i="2"/>
  <c r="C26" i="2"/>
  <c r="D26" i="2"/>
  <c r="C91" i="2"/>
  <c r="D91" i="2"/>
  <c r="E91" i="2"/>
  <c r="E68" i="2"/>
  <c r="D68" i="2"/>
  <c r="H131" i="2"/>
  <c r="E230" i="1"/>
  <c r="I136" i="2"/>
  <c r="F235" i="1"/>
  <c r="B169" i="2"/>
  <c r="C169" i="2" s="1"/>
  <c r="B268" i="1"/>
  <c r="B180" i="2"/>
  <c r="D180" i="2" s="1"/>
  <c r="B279" i="1"/>
  <c r="E241" i="1"/>
  <c r="C22" i="2"/>
  <c r="E22" i="2"/>
  <c r="D22" i="2"/>
  <c r="C53" i="2"/>
  <c r="D53" i="2"/>
  <c r="E120" i="2"/>
  <c r="D120" i="2"/>
  <c r="H126" i="2"/>
  <c r="E225" i="1"/>
  <c r="D137" i="2"/>
  <c r="C137" i="2"/>
  <c r="E137" i="2"/>
  <c r="I169" i="2"/>
  <c r="F268" i="1"/>
  <c r="H174" i="2"/>
  <c r="E273" i="1"/>
  <c r="F222" i="1"/>
  <c r="C14" i="2"/>
  <c r="D14" i="2"/>
  <c r="E14" i="2"/>
  <c r="B192" i="2"/>
  <c r="C192" i="2" s="1"/>
  <c r="B291" i="1"/>
  <c r="B214" i="1"/>
  <c r="B236" i="1"/>
  <c r="B280" i="1"/>
  <c r="E53" i="2"/>
  <c r="C166" i="2"/>
  <c r="E166" i="2"/>
  <c r="D166" i="2"/>
  <c r="E21" i="2"/>
  <c r="D21" i="2"/>
  <c r="C60" i="2"/>
  <c r="E60" i="2"/>
  <c r="C43" i="2"/>
  <c r="C17" i="2"/>
  <c r="D17" i="2"/>
  <c r="E17" i="2"/>
  <c r="D43" i="2"/>
  <c r="E67" i="2"/>
  <c r="D67" i="2"/>
  <c r="D173" i="2"/>
  <c r="C173" i="2"/>
  <c r="E173" i="2"/>
  <c r="D189" i="2"/>
  <c r="C189" i="2"/>
  <c r="D19" i="2"/>
  <c r="E19" i="2"/>
  <c r="C19" i="2"/>
  <c r="C36" i="2"/>
  <c r="D36" i="2"/>
  <c r="E149" i="2"/>
  <c r="D149" i="2"/>
  <c r="C149" i="2"/>
  <c r="D39" i="2"/>
  <c r="E39" i="2"/>
  <c r="E51" i="2"/>
  <c r="D51" i="2"/>
  <c r="C81" i="2"/>
  <c r="E81" i="2"/>
  <c r="E125" i="2"/>
  <c r="C125" i="2"/>
  <c r="D125" i="2"/>
  <c r="C2" i="2"/>
  <c r="E2" i="2"/>
  <c r="E73" i="2"/>
  <c r="D73" i="2"/>
  <c r="E153" i="2"/>
  <c r="C153" i="2"/>
  <c r="D153" i="2"/>
  <c r="E34" i="2"/>
  <c r="C20" i="2"/>
  <c r="D20" i="2"/>
  <c r="E95" i="2"/>
  <c r="D95" i="2"/>
  <c r="E157" i="2"/>
  <c r="C157" i="2"/>
  <c r="E185" i="2"/>
  <c r="C185" i="2"/>
  <c r="D185" i="2"/>
  <c r="E42" i="2"/>
  <c r="D42" i="2"/>
  <c r="E193" i="2"/>
  <c r="C193" i="2"/>
  <c r="D193" i="2"/>
  <c r="E20" i="2"/>
  <c r="C95" i="2"/>
  <c r="E131" i="2"/>
  <c r="D131" i="2"/>
  <c r="C131" i="2"/>
  <c r="D157" i="2"/>
  <c r="D25" i="2"/>
  <c r="C25" i="2"/>
  <c r="C47" i="2"/>
  <c r="E57" i="2"/>
  <c r="D57" i="2"/>
  <c r="E189" i="2"/>
  <c r="D113" i="2"/>
  <c r="C113" i="2"/>
  <c r="E171" i="2"/>
  <c r="D171" i="2"/>
  <c r="C171" i="2"/>
  <c r="E10" i="2"/>
  <c r="E25" i="2"/>
  <c r="D47" i="2"/>
  <c r="C69" i="2"/>
  <c r="E69" i="2"/>
  <c r="C90" i="2"/>
  <c r="E90" i="2"/>
  <c r="E141" i="2"/>
  <c r="D141" i="2"/>
  <c r="E147" i="2"/>
  <c r="C147" i="2"/>
  <c r="C3" i="2"/>
  <c r="C8" i="2"/>
  <c r="E8" i="2"/>
  <c r="C13" i="2"/>
  <c r="C57" i="2"/>
  <c r="C186" i="2"/>
  <c r="D186" i="2"/>
  <c r="E186" i="2"/>
  <c r="C146" i="2"/>
  <c r="D146" i="2"/>
  <c r="C31" i="2"/>
  <c r="E31" i="2"/>
  <c r="E41" i="2"/>
  <c r="C50" i="2"/>
  <c r="D50" i="2"/>
  <c r="D83" i="2"/>
  <c r="C83" i="2"/>
  <c r="D93" i="2"/>
  <c r="C93" i="2"/>
  <c r="E93" i="2"/>
  <c r="E103" i="2"/>
  <c r="D103" i="2"/>
  <c r="E146" i="2"/>
  <c r="E155" i="2"/>
  <c r="D179" i="2"/>
  <c r="E179" i="2"/>
  <c r="C179" i="2"/>
  <c r="C76" i="2"/>
  <c r="E76" i="2"/>
  <c r="C104" i="2"/>
  <c r="E104" i="2"/>
  <c r="C132" i="2"/>
  <c r="E132" i="2"/>
  <c r="C141" i="2"/>
  <c r="C58" i="2"/>
  <c r="E58" i="2"/>
  <c r="C74" i="2"/>
  <c r="D74" i="2"/>
  <c r="E74" i="2"/>
  <c r="C94" i="2"/>
  <c r="E94" i="2"/>
  <c r="D104" i="2"/>
  <c r="C184" i="2"/>
  <c r="E184" i="2"/>
  <c r="D184" i="2"/>
  <c r="E11" i="2"/>
  <c r="D58" i="2"/>
  <c r="E77" i="2"/>
  <c r="D94" i="2"/>
  <c r="C162" i="2"/>
  <c r="E162" i="2"/>
  <c r="D162" i="2"/>
  <c r="C11" i="2"/>
  <c r="D18" i="2"/>
  <c r="C40" i="2"/>
  <c r="C77" i="2"/>
  <c r="C105" i="2"/>
  <c r="C116" i="2"/>
  <c r="D116" i="2"/>
  <c r="E181" i="2"/>
  <c r="C181" i="2"/>
  <c r="D9" i="2"/>
  <c r="C30" i="2"/>
  <c r="E30" i="2"/>
  <c r="C82" i="2"/>
  <c r="E82" i="2"/>
  <c r="C154" i="2"/>
  <c r="D154" i="2"/>
  <c r="C191" i="2"/>
  <c r="E5" i="2"/>
  <c r="C56" i="2"/>
  <c r="D56" i="2"/>
  <c r="C67" i="2"/>
  <c r="C86" i="2"/>
  <c r="E86" i="2"/>
  <c r="C100" i="2"/>
  <c r="D100" i="2"/>
  <c r="C126" i="2"/>
  <c r="E126" i="2"/>
  <c r="C6" i="2"/>
  <c r="C28" i="2"/>
  <c r="C37" i="2"/>
  <c r="C138" i="2"/>
  <c r="D138" i="2"/>
  <c r="D6" i="2"/>
  <c r="D28" i="2"/>
  <c r="D37" i="2"/>
  <c r="D48" i="2"/>
  <c r="D87" i="2"/>
  <c r="D115" i="2"/>
  <c r="C115" i="2"/>
  <c r="D165" i="2"/>
  <c r="E165" i="2"/>
  <c r="C188" i="2"/>
  <c r="E6" i="2"/>
  <c r="E28" i="2"/>
  <c r="E37" i="2"/>
  <c r="C42" i="2"/>
  <c r="E48" i="2"/>
  <c r="C64" i="2"/>
  <c r="C73" i="2"/>
  <c r="E85" i="2"/>
  <c r="D85" i="2"/>
  <c r="C165" i="2"/>
  <c r="C199" i="2"/>
  <c r="E199" i="2"/>
  <c r="D199" i="2"/>
  <c r="C92" i="2"/>
  <c r="D92" i="2"/>
  <c r="E113" i="2"/>
  <c r="C32" i="2"/>
  <c r="C68" i="2"/>
  <c r="C148" i="2"/>
  <c r="E148" i="2"/>
  <c r="C164" i="2"/>
  <c r="D164" i="2"/>
  <c r="C16" i="2"/>
  <c r="C52" i="2"/>
  <c r="C80" i="2"/>
  <c r="C102" i="2"/>
  <c r="C130" i="2"/>
  <c r="E130" i="2"/>
  <c r="C172" i="2"/>
  <c r="D102" i="2"/>
  <c r="D107" i="2"/>
  <c r="C112" i="2"/>
  <c r="E112" i="2"/>
  <c r="D130" i="2"/>
  <c r="D147" i="2"/>
  <c r="C163" i="2"/>
  <c r="D172" i="2"/>
  <c r="C10" i="2"/>
  <c r="E16" i="2"/>
  <c r="C46" i="2"/>
  <c r="E52" i="2"/>
  <c r="E80" i="2"/>
  <c r="C96" i="2"/>
  <c r="E102" i="2"/>
  <c r="C107" i="2"/>
  <c r="E172" i="2"/>
  <c r="C142" i="2"/>
  <c r="C88" i="2"/>
  <c r="C196" i="2"/>
  <c r="C84" i="2"/>
  <c r="C120" i="2"/>
  <c r="D196" i="2"/>
  <c r="B377" i="1" l="1"/>
  <c r="B377" i="2" s="1"/>
  <c r="E288" i="2"/>
  <c r="D160" i="2"/>
  <c r="C178" i="2"/>
  <c r="F354" i="1"/>
  <c r="I354" i="2" s="1"/>
  <c r="B358" i="1"/>
  <c r="B457" i="1" s="1"/>
  <c r="E379" i="1"/>
  <c r="E478" i="1" s="1"/>
  <c r="E577" i="1" s="1"/>
  <c r="C278" i="2"/>
  <c r="I279" i="2"/>
  <c r="C144" i="2"/>
  <c r="D278" i="2"/>
  <c r="B302" i="1"/>
  <c r="B401" i="1" s="1"/>
  <c r="H281" i="2"/>
  <c r="C220" i="2"/>
  <c r="C182" i="2"/>
  <c r="E114" i="2"/>
  <c r="C114" i="2"/>
  <c r="C235" i="2"/>
  <c r="E235" i="2"/>
  <c r="C194" i="2"/>
  <c r="C151" i="2"/>
  <c r="E230" i="2"/>
  <c r="B384" i="1"/>
  <c r="B384" i="2" s="1"/>
  <c r="I291" i="2"/>
  <c r="E194" i="2"/>
  <c r="D239" i="2"/>
  <c r="E239" i="2"/>
  <c r="E160" i="2"/>
  <c r="D288" i="2"/>
  <c r="E252" i="2"/>
  <c r="B292" i="2"/>
  <c r="E292" i="2" s="1"/>
  <c r="C117" i="2"/>
  <c r="B338" i="1"/>
  <c r="B338" i="2" s="1"/>
  <c r="D215" i="2"/>
  <c r="B351" i="1"/>
  <c r="B351" i="2" s="1"/>
  <c r="B376" i="1"/>
  <c r="B376" i="2" s="1"/>
  <c r="C239" i="2"/>
  <c r="E178" i="2"/>
  <c r="F358" i="1"/>
  <c r="I358" i="2" s="1"/>
  <c r="B334" i="2"/>
  <c r="C334" i="2" s="1"/>
  <c r="F402" i="1"/>
  <c r="I402" i="2" s="1"/>
  <c r="C161" i="2"/>
  <c r="E285" i="2"/>
  <c r="B246" i="2"/>
  <c r="C246" i="2" s="1"/>
  <c r="B353" i="1"/>
  <c r="B452" i="1" s="1"/>
  <c r="E369" i="1"/>
  <c r="E468" i="1" s="1"/>
  <c r="C203" i="2"/>
  <c r="D203" i="2"/>
  <c r="B284" i="2"/>
  <c r="C284" i="2" s="1"/>
  <c r="I266" i="2"/>
  <c r="E336" i="1"/>
  <c r="E435" i="1" s="1"/>
  <c r="B394" i="1"/>
  <c r="B394" i="2" s="1"/>
  <c r="D183" i="2"/>
  <c r="C285" i="2"/>
  <c r="F333" i="1"/>
  <c r="I333" i="2" s="1"/>
  <c r="E374" i="1"/>
  <c r="H374" i="2" s="1"/>
  <c r="E334" i="1"/>
  <c r="H334" i="2" s="1"/>
  <c r="D144" i="2"/>
  <c r="E381" i="1"/>
  <c r="H381" i="2" s="1"/>
  <c r="C140" i="2"/>
  <c r="C122" i="2"/>
  <c r="D140" i="2"/>
  <c r="B300" i="1"/>
  <c r="B300" i="2" s="1"/>
  <c r="E323" i="1"/>
  <c r="H323" i="2" s="1"/>
  <c r="F346" i="1"/>
  <c r="F445" i="1" s="1"/>
  <c r="B310" i="1"/>
  <c r="B409" i="1" s="1"/>
  <c r="E330" i="1"/>
  <c r="E429" i="1" s="1"/>
  <c r="E215" i="2"/>
  <c r="D122" i="2"/>
  <c r="C212" i="2"/>
  <c r="C225" i="2"/>
  <c r="D225" i="2"/>
  <c r="E256" i="2"/>
  <c r="C256" i="2"/>
  <c r="B355" i="1"/>
  <c r="B355" i="2" s="1"/>
  <c r="E332" i="1"/>
  <c r="E431" i="1" s="1"/>
  <c r="B386" i="1"/>
  <c r="B485" i="1" s="1"/>
  <c r="F359" i="1"/>
  <c r="I359" i="2" s="1"/>
  <c r="B369" i="1"/>
  <c r="B369" i="2" s="1"/>
  <c r="B387" i="1"/>
  <c r="B387" i="2" s="1"/>
  <c r="F300" i="1"/>
  <c r="I300" i="2" s="1"/>
  <c r="D283" i="2"/>
  <c r="B347" i="1"/>
  <c r="B347" i="2" s="1"/>
  <c r="E283" i="2"/>
  <c r="D190" i="2"/>
  <c r="B319" i="1"/>
  <c r="B418" i="1" s="1"/>
  <c r="F304" i="1"/>
  <c r="I304" i="2" s="1"/>
  <c r="E390" i="1"/>
  <c r="H390" i="2" s="1"/>
  <c r="B324" i="1"/>
  <c r="B324" i="2" s="1"/>
  <c r="D108" i="2"/>
  <c r="C287" i="2"/>
  <c r="B339" i="1"/>
  <c r="D287" i="2"/>
  <c r="B206" i="2"/>
  <c r="E206" i="2" s="1"/>
  <c r="B336" i="1"/>
  <c r="B336" i="2" s="1"/>
  <c r="B314" i="1"/>
  <c r="D128" i="2"/>
  <c r="E174" i="2"/>
  <c r="B247" i="2"/>
  <c r="D247" i="2" s="1"/>
  <c r="C128" i="2"/>
  <c r="E220" i="2"/>
  <c r="H236" i="2"/>
  <c r="E218" i="2"/>
  <c r="D218" i="2"/>
  <c r="E136" i="2"/>
  <c r="F323" i="1"/>
  <c r="F422" i="1" s="1"/>
  <c r="B217" i="2"/>
  <c r="E217" i="2" s="1"/>
  <c r="I280" i="2"/>
  <c r="H234" i="2"/>
  <c r="B263" i="2"/>
  <c r="C263" i="2" s="1"/>
  <c r="H295" i="2"/>
  <c r="B272" i="2"/>
  <c r="C272" i="2" s="1"/>
  <c r="C254" i="2"/>
  <c r="E201" i="2"/>
  <c r="I292" i="2"/>
  <c r="E483" i="1"/>
  <c r="H483" i="2" s="1"/>
  <c r="H271" i="2"/>
  <c r="D254" i="2"/>
  <c r="F381" i="1"/>
  <c r="I381" i="2" s="1"/>
  <c r="D290" i="2"/>
  <c r="B262" i="2"/>
  <c r="C262" i="2" s="1"/>
  <c r="E290" i="2"/>
  <c r="C240" i="2"/>
  <c r="C180" i="2"/>
  <c r="C150" i="2"/>
  <c r="B330" i="1"/>
  <c r="B429" i="1" s="1"/>
  <c r="E360" i="1"/>
  <c r="H360" i="2" s="1"/>
  <c r="B317" i="1"/>
  <c r="B416" i="1" s="1"/>
  <c r="D176" i="2"/>
  <c r="C230" i="2"/>
  <c r="D201" i="2"/>
  <c r="D240" i="2"/>
  <c r="D277" i="2"/>
  <c r="E395" i="1"/>
  <c r="H395" i="2" s="1"/>
  <c r="D124" i="2"/>
  <c r="C176" i="2"/>
  <c r="B389" i="1"/>
  <c r="B389" i="2" s="1"/>
  <c r="B311" i="1"/>
  <c r="D150" i="2"/>
  <c r="C277" i="2"/>
  <c r="D252" i="2"/>
  <c r="C136" i="2"/>
  <c r="D161" i="2"/>
  <c r="D212" i="2"/>
  <c r="E321" i="1"/>
  <c r="H321" i="2" s="1"/>
  <c r="B360" i="1"/>
  <c r="B360" i="2" s="1"/>
  <c r="B265" i="2"/>
  <c r="B364" i="1"/>
  <c r="E180" i="2"/>
  <c r="C124" i="2"/>
  <c r="C111" i="2"/>
  <c r="F389" i="1"/>
  <c r="F488" i="1" s="1"/>
  <c r="B329" i="1"/>
  <c r="B329" i="2" s="1"/>
  <c r="D202" i="2"/>
  <c r="C202" i="2"/>
  <c r="E202" i="2"/>
  <c r="H242" i="2"/>
  <c r="E341" i="1"/>
  <c r="I269" i="2"/>
  <c r="F368" i="1"/>
  <c r="B253" i="2"/>
  <c r="B352" i="1"/>
  <c r="B229" i="2"/>
  <c r="B328" i="1"/>
  <c r="I212" i="2"/>
  <c r="F311" i="1"/>
  <c r="E237" i="2"/>
  <c r="D145" i="2"/>
  <c r="E190" i="2"/>
  <c r="D117" i="2"/>
  <c r="C152" i="2"/>
  <c r="B219" i="2"/>
  <c r="B318" i="1"/>
  <c r="E152" i="2"/>
  <c r="H265" i="2"/>
  <c r="E364" i="1"/>
  <c r="D151" i="2"/>
  <c r="D110" i="2"/>
  <c r="B301" i="1"/>
  <c r="B400" i="1" s="1"/>
  <c r="F446" i="1"/>
  <c r="I446" i="2" s="1"/>
  <c r="D182" i="2"/>
  <c r="C110" i="2"/>
  <c r="F324" i="1"/>
  <c r="I324" i="2" s="1"/>
  <c r="B382" i="1"/>
  <c r="B481" i="1" s="1"/>
  <c r="C145" i="2"/>
  <c r="B397" i="1"/>
  <c r="B397" i="2" s="1"/>
  <c r="C218" i="2"/>
  <c r="F348" i="1"/>
  <c r="I348" i="2" s="1"/>
  <c r="H268" i="2"/>
  <c r="E367" i="1"/>
  <c r="I256" i="2"/>
  <c r="B245" i="2"/>
  <c r="B344" i="1"/>
  <c r="C237" i="2"/>
  <c r="D111" i="2"/>
  <c r="E331" i="1"/>
  <c r="E430" i="1" s="1"/>
  <c r="E383" i="1"/>
  <c r="H383" i="2" s="1"/>
  <c r="I267" i="2"/>
  <c r="F366" i="1"/>
  <c r="C108" i="2"/>
  <c r="C259" i="2"/>
  <c r="E259" i="2"/>
  <c r="E183" i="2"/>
  <c r="F310" i="1"/>
  <c r="I310" i="2" s="1"/>
  <c r="E363" i="1"/>
  <c r="E462" i="1" s="1"/>
  <c r="F326" i="1"/>
  <c r="F425" i="1" s="1"/>
  <c r="C270" i="2"/>
  <c r="D270" i="2"/>
  <c r="E270" i="2"/>
  <c r="H335" i="2"/>
  <c r="E434" i="1"/>
  <c r="I379" i="2"/>
  <c r="F478" i="1"/>
  <c r="H289" i="2"/>
  <c r="E388" i="1"/>
  <c r="I222" i="2"/>
  <c r="F321" i="1"/>
  <c r="B249" i="2"/>
  <c r="B348" i="1"/>
  <c r="E127" i="2"/>
  <c r="C127" i="2"/>
  <c r="D127" i="2"/>
  <c r="C198" i="2"/>
  <c r="D198" i="2"/>
  <c r="E109" i="2"/>
  <c r="C109" i="2"/>
  <c r="D109" i="2"/>
  <c r="B306" i="1"/>
  <c r="B207" i="2"/>
  <c r="E156" i="2"/>
  <c r="D156" i="2"/>
  <c r="B227" i="2"/>
  <c r="B326" i="1"/>
  <c r="B233" i="2"/>
  <c r="B332" i="1"/>
  <c r="E187" i="2"/>
  <c r="D187" i="2"/>
  <c r="C187" i="2"/>
  <c r="E101" i="2"/>
  <c r="C101" i="2"/>
  <c r="D101" i="2"/>
  <c r="B205" i="2"/>
  <c r="B304" i="1"/>
  <c r="B282" i="2"/>
  <c r="B381" i="1"/>
  <c r="I257" i="2"/>
  <c r="F356" i="1"/>
  <c r="B228" i="2"/>
  <c r="B327" i="1"/>
  <c r="E225" i="2"/>
  <c r="H394" i="2"/>
  <c r="E493" i="1"/>
  <c r="H230" i="2"/>
  <c r="E329" i="1"/>
  <c r="H276" i="2"/>
  <c r="E375" i="1"/>
  <c r="I270" i="2"/>
  <c r="F369" i="1"/>
  <c r="I365" i="2"/>
  <c r="F464" i="1"/>
  <c r="H243" i="2"/>
  <c r="E342" i="1"/>
  <c r="E211" i="2"/>
  <c r="D211" i="2"/>
  <c r="C211" i="2"/>
  <c r="B305" i="2"/>
  <c r="B404" i="1"/>
  <c r="H278" i="2"/>
  <c r="E377" i="1"/>
  <c r="B214" i="2"/>
  <c r="B313" i="1"/>
  <c r="E169" i="2"/>
  <c r="D169" i="2"/>
  <c r="D139" i="2"/>
  <c r="C139" i="2"/>
  <c r="I215" i="2"/>
  <c r="F314" i="1"/>
  <c r="H226" i="2"/>
  <c r="E325" i="1"/>
  <c r="B209" i="2"/>
  <c r="B308" i="1"/>
  <c r="B250" i="2"/>
  <c r="B349" i="1"/>
  <c r="I216" i="2"/>
  <c r="F315" i="1"/>
  <c r="B289" i="2"/>
  <c r="B388" i="1"/>
  <c r="I258" i="2"/>
  <c r="F357" i="1"/>
  <c r="B293" i="2"/>
  <c r="B392" i="1"/>
  <c r="H288" i="2"/>
  <c r="E387" i="1"/>
  <c r="B291" i="2"/>
  <c r="B390" i="1"/>
  <c r="I235" i="2"/>
  <c r="F334" i="1"/>
  <c r="I233" i="2"/>
  <c r="F332" i="1"/>
  <c r="I245" i="2"/>
  <c r="F344" i="1"/>
  <c r="H292" i="2"/>
  <c r="E391" i="1"/>
  <c r="I200" i="2"/>
  <c r="F299" i="1"/>
  <c r="B346" i="2"/>
  <c r="B445" i="1"/>
  <c r="I213" i="2"/>
  <c r="F312" i="1"/>
  <c r="I289" i="2"/>
  <c r="F388" i="1"/>
  <c r="E192" i="2"/>
  <c r="D192" i="2"/>
  <c r="B274" i="2"/>
  <c r="B373" i="1"/>
  <c r="B286" i="2"/>
  <c r="B385" i="1"/>
  <c r="B200" i="2"/>
  <c r="B299" i="1"/>
  <c r="B297" i="2"/>
  <c r="B396" i="1"/>
  <c r="B208" i="2"/>
  <c r="B307" i="1"/>
  <c r="B216" i="2"/>
  <c r="B315" i="1"/>
  <c r="E231" i="2"/>
  <c r="D231" i="2"/>
  <c r="C231" i="2"/>
  <c r="I238" i="2"/>
  <c r="F337" i="1"/>
  <c r="E295" i="2"/>
  <c r="D295" i="2"/>
  <c r="C295" i="2"/>
  <c r="B275" i="2"/>
  <c r="B374" i="1"/>
  <c r="H262" i="2"/>
  <c r="E361" i="1"/>
  <c r="D134" i="2"/>
  <c r="E134" i="2"/>
  <c r="B273" i="2"/>
  <c r="B372" i="1"/>
  <c r="H240" i="2"/>
  <c r="E339" i="1"/>
  <c r="B234" i="2"/>
  <c r="B333" i="1"/>
  <c r="H297" i="2"/>
  <c r="E396" i="1"/>
  <c r="H266" i="2"/>
  <c r="E365" i="1"/>
  <c r="D298" i="2"/>
  <c r="E298" i="2"/>
  <c r="H283" i="2"/>
  <c r="E382" i="1"/>
  <c r="E328" i="1"/>
  <c r="H229" i="2"/>
  <c r="E248" i="2"/>
  <c r="D248" i="2"/>
  <c r="I226" i="2"/>
  <c r="F325" i="1"/>
  <c r="B362" i="2"/>
  <c r="B461" i="1"/>
  <c r="B321" i="1"/>
  <c r="B222" i="2"/>
  <c r="E135" i="2"/>
  <c r="C135" i="2"/>
  <c r="D135" i="2"/>
  <c r="H277" i="2"/>
  <c r="E376" i="1"/>
  <c r="I244" i="2"/>
  <c r="F343" i="1"/>
  <c r="B204" i="2"/>
  <c r="B303" i="1"/>
  <c r="B415" i="1"/>
  <c r="B316" i="2"/>
  <c r="H239" i="2"/>
  <c r="E338" i="1"/>
  <c r="C123" i="2"/>
  <c r="D123" i="2"/>
  <c r="E123" i="2"/>
  <c r="I355" i="2"/>
  <c r="F454" i="1"/>
  <c r="H267" i="2"/>
  <c r="E366" i="1"/>
  <c r="B264" i="2"/>
  <c r="B363" i="1"/>
  <c r="I214" i="2"/>
  <c r="F313" i="1"/>
  <c r="F387" i="1"/>
  <c r="I288" i="2"/>
  <c r="B296" i="2"/>
  <c r="B395" i="1"/>
  <c r="D174" i="2"/>
  <c r="H298" i="2"/>
  <c r="E397" i="1"/>
  <c r="H286" i="2"/>
  <c r="E385" i="1"/>
  <c r="I237" i="2"/>
  <c r="F336" i="1"/>
  <c r="H333" i="2"/>
  <c r="E432" i="1"/>
  <c r="B241" i="2"/>
  <c r="B340" i="1"/>
  <c r="H293" i="2"/>
  <c r="E392" i="1"/>
  <c r="I203" i="2"/>
  <c r="F302" i="1"/>
  <c r="C197" i="2"/>
  <c r="E197" i="2"/>
  <c r="B371" i="2"/>
  <c r="B470" i="1"/>
  <c r="I293" i="2"/>
  <c r="F392" i="1"/>
  <c r="B269" i="2"/>
  <c r="B368" i="1"/>
  <c r="H273" i="2"/>
  <c r="E372" i="1"/>
  <c r="B255" i="2"/>
  <c r="B354" i="1"/>
  <c r="H272" i="2"/>
  <c r="E371" i="1"/>
  <c r="B226" i="2"/>
  <c r="B325" i="1"/>
  <c r="D106" i="2"/>
  <c r="E106" i="2"/>
  <c r="H269" i="2"/>
  <c r="E368" i="1"/>
  <c r="H287" i="2"/>
  <c r="E386" i="1"/>
  <c r="E261" i="2"/>
  <c r="D261" i="2"/>
  <c r="E170" i="2"/>
  <c r="D170" i="2"/>
  <c r="H227" i="2"/>
  <c r="E326" i="1"/>
  <c r="I268" i="2"/>
  <c r="F367" i="1"/>
  <c r="H228" i="2"/>
  <c r="E327" i="1"/>
  <c r="H279" i="2"/>
  <c r="E378" i="1"/>
  <c r="I271" i="2"/>
  <c r="F370" i="1"/>
  <c r="H294" i="2"/>
  <c r="E393" i="1"/>
  <c r="H263" i="2"/>
  <c r="E362" i="1"/>
  <c r="B276" i="2"/>
  <c r="B375" i="1"/>
  <c r="E129" i="2"/>
  <c r="C129" i="2"/>
  <c r="B294" i="2"/>
  <c r="B393" i="1"/>
  <c r="B266" i="2"/>
  <c r="B365" i="1"/>
  <c r="I246" i="2"/>
  <c r="F345" i="1"/>
  <c r="B433" i="2"/>
  <c r="B532" i="1"/>
  <c r="B309" i="1"/>
  <c r="B210" i="2"/>
  <c r="C177" i="2"/>
  <c r="E177" i="2"/>
  <c r="D177" i="2"/>
  <c r="I390" i="2"/>
  <c r="F489" i="1"/>
  <c r="B221" i="2"/>
  <c r="B320" i="1"/>
  <c r="E195" i="2"/>
  <c r="D195" i="2"/>
  <c r="C195" i="2"/>
  <c r="I391" i="2"/>
  <c r="F490" i="1"/>
  <c r="H241" i="2"/>
  <c r="E340" i="1"/>
  <c r="C167" i="2"/>
  <c r="D167" i="2"/>
  <c r="H223" i="2"/>
  <c r="E322" i="1"/>
  <c r="H238" i="2"/>
  <c r="E337" i="1"/>
  <c r="B251" i="2"/>
  <c r="B350" i="1"/>
  <c r="B267" i="2"/>
  <c r="B366" i="1"/>
  <c r="B243" i="2"/>
  <c r="B342" i="1"/>
  <c r="B223" i="2"/>
  <c r="B322" i="1"/>
  <c r="B213" i="2"/>
  <c r="B312" i="1"/>
  <c r="B281" i="2"/>
  <c r="B380" i="1"/>
  <c r="B279" i="2"/>
  <c r="B378" i="1"/>
  <c r="B244" i="2"/>
  <c r="B343" i="1"/>
  <c r="I223" i="2"/>
  <c r="F322" i="1"/>
  <c r="I378" i="2"/>
  <c r="F477" i="1"/>
  <c r="I278" i="2"/>
  <c r="F377" i="1"/>
  <c r="E168" i="2"/>
  <c r="D168" i="2"/>
  <c r="H370" i="2"/>
  <c r="E469" i="1"/>
  <c r="B383" i="2"/>
  <c r="B482" i="1"/>
  <c r="I202" i="2"/>
  <c r="F301" i="1"/>
  <c r="H380" i="2"/>
  <c r="E479" i="1"/>
  <c r="I281" i="2"/>
  <c r="F380" i="1"/>
  <c r="D256" i="2"/>
  <c r="B280" i="2"/>
  <c r="B379" i="1"/>
  <c r="B257" i="2"/>
  <c r="B356" i="1"/>
  <c r="B331" i="1"/>
  <c r="B232" i="2"/>
  <c r="B260" i="2"/>
  <c r="B359" i="1"/>
  <c r="I236" i="2"/>
  <c r="F335" i="1"/>
  <c r="B224" i="2"/>
  <c r="B323" i="1"/>
  <c r="B242" i="2"/>
  <c r="B341" i="1"/>
  <c r="B391" i="2"/>
  <c r="B490" i="1"/>
  <c r="H274" i="2"/>
  <c r="E373" i="1"/>
  <c r="B236" i="2"/>
  <c r="B335" i="1"/>
  <c r="H225" i="2"/>
  <c r="E324" i="1"/>
  <c r="B268" i="2"/>
  <c r="B367" i="1"/>
  <c r="B238" i="2"/>
  <c r="B337" i="1"/>
  <c r="B258" i="2"/>
  <c r="B357" i="1"/>
  <c r="B345" i="2"/>
  <c r="B444" i="1"/>
  <c r="E133" i="2"/>
  <c r="D133" i="2"/>
  <c r="H290" i="2"/>
  <c r="E389" i="1"/>
  <c r="E143" i="2"/>
  <c r="C143" i="2"/>
  <c r="B361" i="2"/>
  <c r="B460" i="1"/>
  <c r="B271" i="2"/>
  <c r="B370" i="1"/>
  <c r="F376" i="1"/>
  <c r="I277" i="2"/>
  <c r="C377" i="2" l="1"/>
  <c r="D377" i="2"/>
  <c r="B476" i="1"/>
  <c r="B575" i="1" s="1"/>
  <c r="E377" i="2"/>
  <c r="F453" i="1"/>
  <c r="I453" i="2" s="1"/>
  <c r="B358" i="2"/>
  <c r="E358" i="2" s="1"/>
  <c r="H478" i="2"/>
  <c r="B386" i="2"/>
  <c r="D386" i="2" s="1"/>
  <c r="E480" i="1"/>
  <c r="H480" i="2" s="1"/>
  <c r="H379" i="2"/>
  <c r="E473" i="1"/>
  <c r="H473" i="2" s="1"/>
  <c r="D292" i="2"/>
  <c r="I346" i="2"/>
  <c r="B302" i="2"/>
  <c r="C302" i="2" s="1"/>
  <c r="E422" i="1"/>
  <c r="H422" i="2" s="1"/>
  <c r="B486" i="1"/>
  <c r="B585" i="1" s="1"/>
  <c r="B437" i="1"/>
  <c r="B437" i="2" s="1"/>
  <c r="C292" i="2"/>
  <c r="F432" i="1"/>
  <c r="I432" i="2" s="1"/>
  <c r="B483" i="1"/>
  <c r="B582" i="1" s="1"/>
  <c r="B450" i="1"/>
  <c r="B450" i="2" s="1"/>
  <c r="I323" i="2"/>
  <c r="H369" i="2"/>
  <c r="H332" i="2"/>
  <c r="C247" i="2"/>
  <c r="E263" i="2"/>
  <c r="B435" i="1"/>
  <c r="B435" i="2" s="1"/>
  <c r="D263" i="2"/>
  <c r="B317" i="2"/>
  <c r="E317" i="2" s="1"/>
  <c r="E334" i="2"/>
  <c r="D334" i="2"/>
  <c r="E459" i="1"/>
  <c r="H459" i="2" s="1"/>
  <c r="F457" i="1"/>
  <c r="I457" i="2" s="1"/>
  <c r="B459" i="1"/>
  <c r="B459" i="2" s="1"/>
  <c r="E433" i="1"/>
  <c r="H433" i="2" s="1"/>
  <c r="E420" i="1"/>
  <c r="E519" i="1" s="1"/>
  <c r="D206" i="2"/>
  <c r="B454" i="1"/>
  <c r="B553" i="1" s="1"/>
  <c r="B399" i="1"/>
  <c r="B399" i="2" s="1"/>
  <c r="B310" i="2"/>
  <c r="D310" i="2" s="1"/>
  <c r="B353" i="2"/>
  <c r="E353" i="2" s="1"/>
  <c r="D272" i="2"/>
  <c r="B475" i="1"/>
  <c r="B475" i="2" s="1"/>
  <c r="H330" i="2"/>
  <c r="B319" i="2"/>
  <c r="E319" i="2" s="1"/>
  <c r="F458" i="1"/>
  <c r="F557" i="1" s="1"/>
  <c r="D284" i="2"/>
  <c r="B423" i="1"/>
  <c r="B423" i="2" s="1"/>
  <c r="E284" i="2"/>
  <c r="F501" i="1"/>
  <c r="I501" i="2" s="1"/>
  <c r="B493" i="1"/>
  <c r="B493" i="2" s="1"/>
  <c r="D246" i="2"/>
  <c r="H336" i="2"/>
  <c r="E246" i="2"/>
  <c r="C206" i="2"/>
  <c r="B330" i="2"/>
  <c r="D330" i="2" s="1"/>
  <c r="E582" i="1"/>
  <c r="H582" i="2" s="1"/>
  <c r="B446" i="1"/>
  <c r="B545" i="1" s="1"/>
  <c r="E272" i="2"/>
  <c r="F447" i="1"/>
  <c r="F546" i="1" s="1"/>
  <c r="B428" i="1"/>
  <c r="B428" i="2" s="1"/>
  <c r="F480" i="1"/>
  <c r="I480" i="2" s="1"/>
  <c r="E247" i="2"/>
  <c r="F403" i="1"/>
  <c r="B314" i="2"/>
  <c r="B413" i="1"/>
  <c r="F399" i="1"/>
  <c r="I399" i="2" s="1"/>
  <c r="E489" i="1"/>
  <c r="E588" i="1" s="1"/>
  <c r="B438" i="1"/>
  <c r="B339" i="2"/>
  <c r="B468" i="1"/>
  <c r="B468" i="2" s="1"/>
  <c r="B382" i="2"/>
  <c r="D382" i="2" s="1"/>
  <c r="E482" i="1"/>
  <c r="H482" i="2" s="1"/>
  <c r="D262" i="2"/>
  <c r="C217" i="2"/>
  <c r="B463" i="1"/>
  <c r="B364" i="2"/>
  <c r="C265" i="2"/>
  <c r="D265" i="2"/>
  <c r="E265" i="2"/>
  <c r="I389" i="2"/>
  <c r="E494" i="1"/>
  <c r="H494" i="2" s="1"/>
  <c r="E262" i="2"/>
  <c r="B488" i="1"/>
  <c r="B587" i="1" s="1"/>
  <c r="H331" i="2"/>
  <c r="F423" i="1"/>
  <c r="I423" i="2" s="1"/>
  <c r="B311" i="2"/>
  <c r="B410" i="1"/>
  <c r="D217" i="2"/>
  <c r="I311" i="2"/>
  <c r="F410" i="1"/>
  <c r="E245" i="2"/>
  <c r="D245" i="2"/>
  <c r="C245" i="2"/>
  <c r="H367" i="2"/>
  <c r="E466" i="1"/>
  <c r="E229" i="2"/>
  <c r="C229" i="2"/>
  <c r="D229" i="2"/>
  <c r="I326" i="2"/>
  <c r="F545" i="1"/>
  <c r="I545" i="2" s="1"/>
  <c r="H364" i="2"/>
  <c r="E463" i="1"/>
  <c r="I366" i="2"/>
  <c r="F465" i="1"/>
  <c r="E389" i="2"/>
  <c r="C389" i="2"/>
  <c r="D389" i="2"/>
  <c r="B301" i="2"/>
  <c r="D301" i="2" s="1"/>
  <c r="C219" i="2"/>
  <c r="E219" i="2"/>
  <c r="D219" i="2"/>
  <c r="B328" i="2"/>
  <c r="B427" i="1"/>
  <c r="B451" i="1"/>
  <c r="B352" i="2"/>
  <c r="H341" i="2"/>
  <c r="E440" i="1"/>
  <c r="B417" i="1"/>
  <c r="B318" i="2"/>
  <c r="F409" i="1"/>
  <c r="I409" i="2" s="1"/>
  <c r="D253" i="2"/>
  <c r="C253" i="2"/>
  <c r="E253" i="2"/>
  <c r="H363" i="2"/>
  <c r="B496" i="1"/>
  <c r="B595" i="1" s="1"/>
  <c r="F467" i="1"/>
  <c r="I368" i="2"/>
  <c r="B344" i="2"/>
  <c r="B443" i="1"/>
  <c r="B335" i="2"/>
  <c r="B434" i="1"/>
  <c r="E241" i="2"/>
  <c r="D241" i="2"/>
  <c r="C241" i="2"/>
  <c r="B415" i="2"/>
  <c r="B514" i="1"/>
  <c r="B461" i="2"/>
  <c r="B560" i="1"/>
  <c r="H396" i="2"/>
  <c r="E495" i="1"/>
  <c r="B307" i="2"/>
  <c r="B406" i="1"/>
  <c r="B445" i="2"/>
  <c r="B544" i="1"/>
  <c r="B390" i="2"/>
  <c r="B489" i="1"/>
  <c r="I369" i="2"/>
  <c r="F468" i="1"/>
  <c r="E282" i="2"/>
  <c r="D282" i="2"/>
  <c r="C282" i="2"/>
  <c r="B306" i="2"/>
  <c r="B405" i="1"/>
  <c r="H373" i="2"/>
  <c r="E472" i="1"/>
  <c r="E232" i="2"/>
  <c r="C232" i="2"/>
  <c r="D232" i="2"/>
  <c r="E279" i="2"/>
  <c r="C279" i="2"/>
  <c r="D279" i="2"/>
  <c r="B320" i="2"/>
  <c r="B419" i="1"/>
  <c r="B309" i="2"/>
  <c r="B408" i="1"/>
  <c r="E324" i="2"/>
  <c r="C324" i="2"/>
  <c r="D324" i="2"/>
  <c r="E360" i="2"/>
  <c r="D360" i="2"/>
  <c r="C360" i="2"/>
  <c r="B395" i="2"/>
  <c r="B494" i="1"/>
  <c r="H430" i="2"/>
  <c r="E529" i="1"/>
  <c r="B303" i="2"/>
  <c r="B402" i="1"/>
  <c r="E362" i="2"/>
  <c r="C362" i="2"/>
  <c r="D362" i="2"/>
  <c r="C208" i="2"/>
  <c r="D208" i="2"/>
  <c r="E208" i="2"/>
  <c r="D346" i="2"/>
  <c r="C346" i="2"/>
  <c r="E346" i="2"/>
  <c r="C291" i="2"/>
  <c r="D291" i="2"/>
  <c r="E291" i="2"/>
  <c r="B349" i="2"/>
  <c r="B448" i="1"/>
  <c r="B401" i="2"/>
  <c r="B500" i="1"/>
  <c r="B304" i="2"/>
  <c r="B403" i="1"/>
  <c r="H388" i="2"/>
  <c r="E487" i="1"/>
  <c r="B460" i="2"/>
  <c r="B559" i="1"/>
  <c r="D244" i="2"/>
  <c r="E244" i="2"/>
  <c r="C244" i="2"/>
  <c r="D210" i="2"/>
  <c r="C210" i="2"/>
  <c r="E210" i="2"/>
  <c r="H393" i="2"/>
  <c r="E492" i="1"/>
  <c r="H375" i="2"/>
  <c r="E474" i="1"/>
  <c r="C316" i="2"/>
  <c r="E316" i="2"/>
  <c r="D316" i="2"/>
  <c r="D296" i="2"/>
  <c r="E296" i="2"/>
  <c r="C296" i="2"/>
  <c r="B404" i="2"/>
  <c r="B503" i="1"/>
  <c r="B532" i="2"/>
  <c r="B631" i="1"/>
  <c r="I370" i="2"/>
  <c r="F469" i="1"/>
  <c r="I392" i="2"/>
  <c r="F491" i="1"/>
  <c r="H432" i="2"/>
  <c r="E531" i="1"/>
  <c r="I325" i="2"/>
  <c r="F424" i="1"/>
  <c r="B374" i="2"/>
  <c r="B473" i="1"/>
  <c r="B299" i="2"/>
  <c r="B398" i="1"/>
  <c r="B429" i="2"/>
  <c r="B528" i="1"/>
  <c r="D209" i="2"/>
  <c r="E209" i="2"/>
  <c r="C209" i="2"/>
  <c r="E305" i="2"/>
  <c r="D305" i="2"/>
  <c r="C305" i="2"/>
  <c r="E355" i="2"/>
  <c r="D355" i="2"/>
  <c r="C355" i="2"/>
  <c r="B359" i="2"/>
  <c r="B458" i="1"/>
  <c r="D207" i="2"/>
  <c r="C207" i="2"/>
  <c r="E207" i="2"/>
  <c r="C281" i="2"/>
  <c r="E281" i="2"/>
  <c r="D281" i="2"/>
  <c r="I445" i="2"/>
  <c r="F544" i="1"/>
  <c r="C297" i="2"/>
  <c r="E297" i="2"/>
  <c r="D297" i="2"/>
  <c r="B308" i="2"/>
  <c r="B407" i="1"/>
  <c r="H435" i="2"/>
  <c r="E534" i="1"/>
  <c r="D257" i="2"/>
  <c r="C257" i="2"/>
  <c r="E257" i="2"/>
  <c r="H469" i="2"/>
  <c r="E568" i="1"/>
  <c r="B379" i="2"/>
  <c r="B478" i="1"/>
  <c r="D433" i="2"/>
  <c r="E433" i="2"/>
  <c r="C433" i="2"/>
  <c r="B416" i="2"/>
  <c r="B515" i="1"/>
  <c r="H431" i="2"/>
  <c r="E530" i="1"/>
  <c r="D275" i="2"/>
  <c r="C275" i="2"/>
  <c r="E275" i="2"/>
  <c r="E200" i="2"/>
  <c r="C200" i="2"/>
  <c r="D200" i="2"/>
  <c r="E251" i="2"/>
  <c r="C251" i="2"/>
  <c r="D251" i="2"/>
  <c r="C236" i="2"/>
  <c r="D236" i="2"/>
  <c r="E236" i="2"/>
  <c r="B331" i="2"/>
  <c r="B430" i="1"/>
  <c r="B482" i="2"/>
  <c r="B581" i="1"/>
  <c r="B380" i="2"/>
  <c r="B479" i="1"/>
  <c r="I488" i="2"/>
  <c r="F587" i="1"/>
  <c r="B325" i="2"/>
  <c r="B424" i="1"/>
  <c r="H361" i="2"/>
  <c r="E460" i="1"/>
  <c r="E676" i="1"/>
  <c r="H577" i="2"/>
  <c r="D280" i="2"/>
  <c r="C280" i="2"/>
  <c r="E280" i="2"/>
  <c r="H337" i="2"/>
  <c r="E436" i="1"/>
  <c r="I345" i="2"/>
  <c r="F444" i="1"/>
  <c r="I422" i="2"/>
  <c r="F521" i="1"/>
  <c r="B470" i="2"/>
  <c r="B569" i="1"/>
  <c r="I336" i="2"/>
  <c r="F435" i="1"/>
  <c r="B385" i="2"/>
  <c r="B484" i="1"/>
  <c r="I299" i="2"/>
  <c r="F398" i="1"/>
  <c r="H329" i="2"/>
  <c r="E428" i="1"/>
  <c r="B452" i="2"/>
  <c r="B551" i="1"/>
  <c r="H366" i="2"/>
  <c r="E465" i="1"/>
  <c r="I315" i="2"/>
  <c r="F414" i="1"/>
  <c r="D204" i="2"/>
  <c r="E204" i="2"/>
  <c r="C204" i="2"/>
  <c r="I489" i="2"/>
  <c r="F588" i="1"/>
  <c r="E213" i="2"/>
  <c r="D213" i="2"/>
  <c r="C213" i="2"/>
  <c r="B400" i="2"/>
  <c r="B499" i="1"/>
  <c r="E387" i="2"/>
  <c r="D387" i="2"/>
  <c r="C387" i="2"/>
  <c r="E371" i="2"/>
  <c r="D371" i="2"/>
  <c r="C371" i="2"/>
  <c r="I343" i="2"/>
  <c r="F442" i="1"/>
  <c r="E286" i="2"/>
  <c r="D286" i="2"/>
  <c r="C286" i="2"/>
  <c r="B392" i="2"/>
  <c r="B491" i="1"/>
  <c r="H325" i="2"/>
  <c r="E424" i="1"/>
  <c r="I478" i="2"/>
  <c r="F577" i="1"/>
  <c r="H377" i="2"/>
  <c r="E476" i="1"/>
  <c r="B444" i="2"/>
  <c r="B543" i="1"/>
  <c r="I376" i="2"/>
  <c r="F475" i="1"/>
  <c r="C345" i="2"/>
  <c r="E345" i="2"/>
  <c r="D345" i="2"/>
  <c r="C391" i="2"/>
  <c r="E391" i="2"/>
  <c r="D391" i="2"/>
  <c r="F476" i="1"/>
  <c r="I377" i="2"/>
  <c r="B322" i="2"/>
  <c r="B421" i="1"/>
  <c r="H322" i="2"/>
  <c r="E421" i="1"/>
  <c r="B365" i="2"/>
  <c r="B464" i="1"/>
  <c r="H378" i="2"/>
  <c r="E477" i="1"/>
  <c r="H386" i="2"/>
  <c r="E485" i="1"/>
  <c r="H371" i="2"/>
  <c r="E470" i="1"/>
  <c r="I387" i="2"/>
  <c r="F486" i="1"/>
  <c r="B373" i="2"/>
  <c r="B472" i="1"/>
  <c r="H391" i="2"/>
  <c r="E490" i="1"/>
  <c r="D293" i="2"/>
  <c r="E293" i="2"/>
  <c r="C293" i="2"/>
  <c r="H493" i="2"/>
  <c r="E592" i="1"/>
  <c r="C347" i="2"/>
  <c r="E347" i="2"/>
  <c r="D347" i="2"/>
  <c r="I337" i="2"/>
  <c r="F436" i="1"/>
  <c r="E274" i="2"/>
  <c r="C274" i="2"/>
  <c r="D274" i="2"/>
  <c r="I357" i="2"/>
  <c r="F456" i="1"/>
  <c r="I314" i="2"/>
  <c r="F413" i="1"/>
  <c r="B457" i="2"/>
  <c r="B556" i="1"/>
  <c r="D383" i="2"/>
  <c r="C383" i="2"/>
  <c r="E383" i="2"/>
  <c r="I454" i="2"/>
  <c r="F553" i="1"/>
  <c r="B490" i="2"/>
  <c r="B589" i="1"/>
  <c r="H339" i="2"/>
  <c r="E438" i="1"/>
  <c r="I344" i="2"/>
  <c r="F443" i="1"/>
  <c r="H342" i="2"/>
  <c r="E441" i="1"/>
  <c r="C205" i="2"/>
  <c r="E205" i="2"/>
  <c r="D205" i="2"/>
  <c r="H376" i="2"/>
  <c r="E475" i="1"/>
  <c r="I380" i="2"/>
  <c r="F479" i="1"/>
  <c r="I477" i="2"/>
  <c r="F576" i="1"/>
  <c r="B485" i="2"/>
  <c r="B584" i="1"/>
  <c r="B341" i="2"/>
  <c r="B440" i="1"/>
  <c r="C294" i="2"/>
  <c r="E294" i="2"/>
  <c r="D294" i="2"/>
  <c r="C255" i="2"/>
  <c r="D255" i="2"/>
  <c r="E255" i="2"/>
  <c r="B363" i="2"/>
  <c r="B462" i="1"/>
  <c r="H328" i="2"/>
  <c r="E427" i="1"/>
  <c r="B327" i="2"/>
  <c r="B426" i="1"/>
  <c r="B332" i="2"/>
  <c r="B431" i="1"/>
  <c r="H385" i="2"/>
  <c r="E484" i="1"/>
  <c r="D264" i="2"/>
  <c r="E264" i="2"/>
  <c r="C264" i="2"/>
  <c r="H382" i="2"/>
  <c r="E481" i="1"/>
  <c r="D369" i="2"/>
  <c r="E369" i="2"/>
  <c r="C369" i="2"/>
  <c r="I388" i="2"/>
  <c r="F487" i="1"/>
  <c r="E228" i="2"/>
  <c r="D228" i="2"/>
  <c r="C228" i="2"/>
  <c r="E233" i="2"/>
  <c r="D233" i="2"/>
  <c r="C233" i="2"/>
  <c r="H434" i="2"/>
  <c r="E533" i="1"/>
  <c r="B381" i="2"/>
  <c r="B480" i="1"/>
  <c r="D260" i="2"/>
  <c r="E260" i="2"/>
  <c r="C260" i="2"/>
  <c r="D221" i="2"/>
  <c r="E221" i="2"/>
  <c r="C221" i="2"/>
  <c r="B396" i="2"/>
  <c r="B495" i="1"/>
  <c r="B356" i="2"/>
  <c r="B455" i="1"/>
  <c r="B312" i="2"/>
  <c r="B411" i="1"/>
  <c r="B357" i="2"/>
  <c r="B456" i="1"/>
  <c r="E223" i="2"/>
  <c r="D223" i="2"/>
  <c r="C223" i="2"/>
  <c r="I313" i="2"/>
  <c r="F412" i="1"/>
  <c r="E338" i="2"/>
  <c r="C338" i="2"/>
  <c r="D338" i="2"/>
  <c r="E258" i="2"/>
  <c r="D258" i="2"/>
  <c r="C258" i="2"/>
  <c r="H479" i="2"/>
  <c r="E578" i="1"/>
  <c r="E397" i="2"/>
  <c r="C397" i="2"/>
  <c r="D397" i="2"/>
  <c r="E384" i="2"/>
  <c r="D384" i="2"/>
  <c r="C384" i="2"/>
  <c r="B388" i="2"/>
  <c r="B487" i="1"/>
  <c r="B326" i="2"/>
  <c r="B425" i="1"/>
  <c r="B348" i="2"/>
  <c r="B447" i="1"/>
  <c r="B321" i="2"/>
  <c r="B420" i="1"/>
  <c r="E361" i="2"/>
  <c r="D361" i="2"/>
  <c r="C361" i="2"/>
  <c r="B378" i="2"/>
  <c r="B477" i="1"/>
  <c r="E425" i="1"/>
  <c r="H326" i="2"/>
  <c r="B481" i="2"/>
  <c r="B580" i="1"/>
  <c r="B333" i="2"/>
  <c r="B432" i="1"/>
  <c r="H389" i="2"/>
  <c r="E488" i="1"/>
  <c r="H462" i="2"/>
  <c r="E561" i="1"/>
  <c r="D242" i="2"/>
  <c r="E242" i="2"/>
  <c r="C242" i="2"/>
  <c r="B342" i="2"/>
  <c r="B441" i="1"/>
  <c r="H340" i="2"/>
  <c r="E439" i="1"/>
  <c r="H392" i="2"/>
  <c r="E491" i="1"/>
  <c r="E268" i="2"/>
  <c r="D268" i="2"/>
  <c r="C268" i="2"/>
  <c r="H327" i="2"/>
  <c r="E426" i="1"/>
  <c r="H397" i="2"/>
  <c r="E496" i="1"/>
  <c r="D336" i="2"/>
  <c r="E336" i="2"/>
  <c r="C336" i="2"/>
  <c r="B372" i="2"/>
  <c r="B471" i="1"/>
  <c r="I332" i="2"/>
  <c r="F431" i="1"/>
  <c r="D289" i="2"/>
  <c r="E289" i="2"/>
  <c r="C289" i="2"/>
  <c r="D227" i="2"/>
  <c r="E227" i="2"/>
  <c r="C227" i="2"/>
  <c r="D249" i="2"/>
  <c r="E249" i="2"/>
  <c r="C249" i="2"/>
  <c r="E250" i="2"/>
  <c r="D250" i="2"/>
  <c r="C250" i="2"/>
  <c r="D226" i="2"/>
  <c r="E226" i="2"/>
  <c r="C226" i="2"/>
  <c r="E266" i="2"/>
  <c r="C266" i="2"/>
  <c r="D266" i="2"/>
  <c r="B393" i="2"/>
  <c r="B492" i="1"/>
  <c r="H368" i="2"/>
  <c r="E467" i="1"/>
  <c r="B354" i="2"/>
  <c r="B453" i="1"/>
  <c r="I302" i="2"/>
  <c r="F401" i="1"/>
  <c r="C238" i="2"/>
  <c r="E238" i="2"/>
  <c r="D238" i="2"/>
  <c r="B367" i="2"/>
  <c r="B466" i="1"/>
  <c r="D300" i="2"/>
  <c r="E300" i="2"/>
  <c r="C300" i="2"/>
  <c r="E224" i="2"/>
  <c r="D224" i="2"/>
  <c r="C224" i="2"/>
  <c r="I301" i="2"/>
  <c r="F400" i="1"/>
  <c r="I322" i="2"/>
  <c r="F421" i="1"/>
  <c r="B366" i="2"/>
  <c r="B465" i="1"/>
  <c r="I490" i="2"/>
  <c r="F589" i="1"/>
  <c r="B375" i="2"/>
  <c r="B474" i="1"/>
  <c r="B368" i="2"/>
  <c r="B467" i="1"/>
  <c r="B370" i="2"/>
  <c r="B469" i="1"/>
  <c r="H324" i="2"/>
  <c r="E423" i="1"/>
  <c r="C276" i="2"/>
  <c r="E276" i="2"/>
  <c r="D276" i="2"/>
  <c r="D329" i="2"/>
  <c r="E329" i="2"/>
  <c r="C329" i="2"/>
  <c r="E269" i="2"/>
  <c r="C269" i="2"/>
  <c r="D269" i="2"/>
  <c r="H338" i="2"/>
  <c r="E437" i="1"/>
  <c r="E273" i="2"/>
  <c r="D273" i="2"/>
  <c r="C273" i="2"/>
  <c r="E394" i="2"/>
  <c r="D394" i="2"/>
  <c r="C394" i="2"/>
  <c r="B313" i="2"/>
  <c r="B412" i="1"/>
  <c r="H468" i="2"/>
  <c r="E567" i="1"/>
  <c r="I356" i="2"/>
  <c r="F455" i="1"/>
  <c r="I321" i="2"/>
  <c r="F420" i="1"/>
  <c r="D216" i="2"/>
  <c r="E216" i="2"/>
  <c r="C216" i="2"/>
  <c r="H387" i="2"/>
  <c r="E486" i="1"/>
  <c r="I425" i="2"/>
  <c r="F524" i="1"/>
  <c r="D234" i="2"/>
  <c r="C234" i="2"/>
  <c r="E234" i="2"/>
  <c r="B337" i="2"/>
  <c r="B436" i="1"/>
  <c r="B418" i="2"/>
  <c r="B517" i="1"/>
  <c r="H372" i="2"/>
  <c r="E471" i="1"/>
  <c r="B323" i="2"/>
  <c r="B422" i="1"/>
  <c r="D243" i="2"/>
  <c r="C243" i="2"/>
  <c r="E243" i="2"/>
  <c r="I335" i="2"/>
  <c r="F434" i="1"/>
  <c r="E267" i="2"/>
  <c r="D267" i="2"/>
  <c r="C267" i="2"/>
  <c r="E351" i="2"/>
  <c r="D351" i="2"/>
  <c r="C351" i="2"/>
  <c r="E271" i="2"/>
  <c r="D271" i="2"/>
  <c r="C271" i="2"/>
  <c r="B343" i="2"/>
  <c r="B442" i="1"/>
  <c r="B350" i="2"/>
  <c r="B449" i="1"/>
  <c r="H362" i="2"/>
  <c r="E461" i="1"/>
  <c r="I367" i="2"/>
  <c r="F466" i="1"/>
  <c r="B409" i="2"/>
  <c r="B508" i="1"/>
  <c r="H429" i="2"/>
  <c r="E528" i="1"/>
  <c r="B340" i="2"/>
  <c r="B439" i="1"/>
  <c r="E376" i="2"/>
  <c r="C376" i="2"/>
  <c r="D376" i="2"/>
  <c r="D222" i="2"/>
  <c r="E222" i="2"/>
  <c r="C222" i="2"/>
  <c r="H365" i="2"/>
  <c r="E464" i="1"/>
  <c r="B315" i="2"/>
  <c r="B414" i="1"/>
  <c r="I312" i="2"/>
  <c r="F411" i="1"/>
  <c r="I334" i="2"/>
  <c r="F433" i="1"/>
  <c r="D214" i="2"/>
  <c r="E214" i="2"/>
  <c r="C214" i="2"/>
  <c r="I464" i="2"/>
  <c r="F563" i="1"/>
  <c r="B476" i="2" l="1"/>
  <c r="D476" i="2" s="1"/>
  <c r="B575" i="2"/>
  <c r="B674" i="1"/>
  <c r="F552" i="1"/>
  <c r="F651" i="1" s="1"/>
  <c r="D358" i="2"/>
  <c r="C358" i="2"/>
  <c r="E386" i="2"/>
  <c r="C386" i="2"/>
  <c r="E521" i="1"/>
  <c r="E620" i="1" s="1"/>
  <c r="E572" i="1"/>
  <c r="H572" i="2" s="1"/>
  <c r="E579" i="1"/>
  <c r="H579" i="2" s="1"/>
  <c r="E302" i="2"/>
  <c r="D302" i="2"/>
  <c r="B483" i="2"/>
  <c r="D483" i="2" s="1"/>
  <c r="B549" i="1"/>
  <c r="B648" i="1" s="1"/>
  <c r="B522" i="1"/>
  <c r="B522" i="2" s="1"/>
  <c r="B486" i="2"/>
  <c r="E486" i="2" s="1"/>
  <c r="B536" i="1"/>
  <c r="B536" i="2" s="1"/>
  <c r="F579" i="1"/>
  <c r="I579" i="2" s="1"/>
  <c r="D319" i="2"/>
  <c r="F531" i="1"/>
  <c r="F630" i="1" s="1"/>
  <c r="C319" i="2"/>
  <c r="B488" i="2"/>
  <c r="C488" i="2" s="1"/>
  <c r="E558" i="1"/>
  <c r="H558" i="2" s="1"/>
  <c r="B498" i="1"/>
  <c r="B498" i="2" s="1"/>
  <c r="B534" i="1"/>
  <c r="B633" i="1" s="1"/>
  <c r="C317" i="2"/>
  <c r="D317" i="2"/>
  <c r="I458" i="2"/>
  <c r="F498" i="1"/>
  <c r="I498" i="2" s="1"/>
  <c r="B454" i="2"/>
  <c r="C454" i="2" s="1"/>
  <c r="B574" i="1"/>
  <c r="B673" i="1" s="1"/>
  <c r="I447" i="2"/>
  <c r="B558" i="1"/>
  <c r="B558" i="2" s="1"/>
  <c r="E532" i="1"/>
  <c r="E631" i="1" s="1"/>
  <c r="E681" i="1"/>
  <c r="E780" i="1" s="1"/>
  <c r="E310" i="2"/>
  <c r="C310" i="2"/>
  <c r="H420" i="2"/>
  <c r="D353" i="2"/>
  <c r="B446" i="2"/>
  <c r="D446" i="2" s="1"/>
  <c r="F556" i="1"/>
  <c r="I556" i="2" s="1"/>
  <c r="B527" i="1"/>
  <c r="B527" i="2" s="1"/>
  <c r="B567" i="1"/>
  <c r="B567" i="2" s="1"/>
  <c r="E382" i="2"/>
  <c r="C382" i="2"/>
  <c r="C330" i="2"/>
  <c r="F600" i="1"/>
  <c r="I600" i="2" s="1"/>
  <c r="E330" i="2"/>
  <c r="E581" i="1"/>
  <c r="H581" i="2" s="1"/>
  <c r="H489" i="2"/>
  <c r="C353" i="2"/>
  <c r="B592" i="1"/>
  <c r="B592" i="2" s="1"/>
  <c r="B496" i="2"/>
  <c r="C496" i="2" s="1"/>
  <c r="E593" i="1"/>
  <c r="H593" i="2" s="1"/>
  <c r="F644" i="1"/>
  <c r="I644" i="2" s="1"/>
  <c r="C339" i="2"/>
  <c r="D339" i="2"/>
  <c r="E339" i="2"/>
  <c r="B438" i="2"/>
  <c r="B537" i="1"/>
  <c r="B413" i="2"/>
  <c r="B512" i="1"/>
  <c r="D314" i="2"/>
  <c r="C314" i="2"/>
  <c r="E314" i="2"/>
  <c r="F502" i="1"/>
  <c r="I403" i="2"/>
  <c r="F522" i="1"/>
  <c r="F621" i="1" s="1"/>
  <c r="B509" i="1"/>
  <c r="B410" i="2"/>
  <c r="C311" i="2"/>
  <c r="E311" i="2"/>
  <c r="D311" i="2"/>
  <c r="C364" i="2"/>
  <c r="D364" i="2"/>
  <c r="E364" i="2"/>
  <c r="B562" i="1"/>
  <c r="B463" i="2"/>
  <c r="F508" i="1"/>
  <c r="I508" i="2" s="1"/>
  <c r="I465" i="2"/>
  <c r="F564" i="1"/>
  <c r="D318" i="2"/>
  <c r="E318" i="2"/>
  <c r="C318" i="2"/>
  <c r="B417" i="2"/>
  <c r="B516" i="1"/>
  <c r="E539" i="1"/>
  <c r="H440" i="2"/>
  <c r="B587" i="2"/>
  <c r="B686" i="1"/>
  <c r="H463" i="2"/>
  <c r="E562" i="1"/>
  <c r="E301" i="2"/>
  <c r="D352" i="2"/>
  <c r="C352" i="2"/>
  <c r="E352" i="2"/>
  <c r="C301" i="2"/>
  <c r="B451" i="2"/>
  <c r="B550" i="1"/>
  <c r="B427" i="2"/>
  <c r="B526" i="1"/>
  <c r="D328" i="2"/>
  <c r="E328" i="2"/>
  <c r="C328" i="2"/>
  <c r="B443" i="2"/>
  <c r="B542" i="1"/>
  <c r="E344" i="2"/>
  <c r="C344" i="2"/>
  <c r="D344" i="2"/>
  <c r="H466" i="2"/>
  <c r="E565" i="1"/>
  <c r="F566" i="1"/>
  <c r="I467" i="2"/>
  <c r="I410" i="2"/>
  <c r="F509" i="1"/>
  <c r="I557" i="2"/>
  <c r="F656" i="1"/>
  <c r="E388" i="2"/>
  <c r="D388" i="2"/>
  <c r="C388" i="2"/>
  <c r="E396" i="2"/>
  <c r="C396" i="2"/>
  <c r="D396" i="2"/>
  <c r="H475" i="2"/>
  <c r="E574" i="1"/>
  <c r="H465" i="2"/>
  <c r="E564" i="1"/>
  <c r="E470" i="2"/>
  <c r="D470" i="2"/>
  <c r="C470" i="2"/>
  <c r="I587" i="2"/>
  <c r="F686" i="1"/>
  <c r="I469" i="2"/>
  <c r="F568" i="1"/>
  <c r="B500" i="2"/>
  <c r="B599" i="1"/>
  <c r="H529" i="2"/>
  <c r="E628" i="1"/>
  <c r="B419" i="2"/>
  <c r="B518" i="1"/>
  <c r="E390" i="2"/>
  <c r="D390" i="2"/>
  <c r="C390" i="2"/>
  <c r="E340" i="2"/>
  <c r="C340" i="2"/>
  <c r="D340" i="2"/>
  <c r="D418" i="2"/>
  <c r="E418" i="2"/>
  <c r="C418" i="2"/>
  <c r="I420" i="2"/>
  <c r="F519" i="1"/>
  <c r="E375" i="2"/>
  <c r="D375" i="2"/>
  <c r="C375" i="2"/>
  <c r="H496" i="2"/>
  <c r="E595" i="1"/>
  <c r="H561" i="2"/>
  <c r="E660" i="1"/>
  <c r="E618" i="1"/>
  <c r="H519" i="2"/>
  <c r="C437" i="2"/>
  <c r="D437" i="2"/>
  <c r="E437" i="2"/>
  <c r="B421" i="2"/>
  <c r="B520" i="1"/>
  <c r="B585" i="2"/>
  <c r="B684" i="1"/>
  <c r="H568" i="2"/>
  <c r="E667" i="1"/>
  <c r="D401" i="2"/>
  <c r="E401" i="2"/>
  <c r="C401" i="2"/>
  <c r="D320" i="2"/>
  <c r="E320" i="2"/>
  <c r="C320" i="2"/>
  <c r="B544" i="2"/>
  <c r="B643" i="1"/>
  <c r="D378" i="2"/>
  <c r="E378" i="2"/>
  <c r="C378" i="2"/>
  <c r="D429" i="2"/>
  <c r="E429" i="2"/>
  <c r="C429" i="2"/>
  <c r="I546" i="2"/>
  <c r="F645" i="1"/>
  <c r="E332" i="2"/>
  <c r="D332" i="2"/>
  <c r="C332" i="2"/>
  <c r="I476" i="2"/>
  <c r="F575" i="1"/>
  <c r="I577" i="2"/>
  <c r="F676" i="1"/>
  <c r="H428" i="2"/>
  <c r="E527" i="1"/>
  <c r="B581" i="2"/>
  <c r="B680" i="1"/>
  <c r="B398" i="2"/>
  <c r="B497" i="1"/>
  <c r="B503" i="2"/>
  <c r="B602" i="1"/>
  <c r="D307" i="2"/>
  <c r="C307" i="2"/>
  <c r="E307" i="2"/>
  <c r="B436" i="2"/>
  <c r="B535" i="1"/>
  <c r="I436" i="2"/>
  <c r="F535" i="1"/>
  <c r="B528" i="2"/>
  <c r="B627" i="1"/>
  <c r="I412" i="2"/>
  <c r="F511" i="1"/>
  <c r="C395" i="2"/>
  <c r="E395" i="2"/>
  <c r="D395" i="2"/>
  <c r="H567" i="2"/>
  <c r="E666" i="1"/>
  <c r="I487" i="2"/>
  <c r="F586" i="1"/>
  <c r="B426" i="2"/>
  <c r="B525" i="1"/>
  <c r="I444" i="2"/>
  <c r="F543" i="1"/>
  <c r="D482" i="2"/>
  <c r="E482" i="2"/>
  <c r="C482" i="2"/>
  <c r="C299" i="2"/>
  <c r="E299" i="2"/>
  <c r="D299" i="2"/>
  <c r="E404" i="2"/>
  <c r="C404" i="2"/>
  <c r="D404" i="2"/>
  <c r="B448" i="2"/>
  <c r="B547" i="1"/>
  <c r="H426" i="2"/>
  <c r="E525" i="1"/>
  <c r="E380" i="2"/>
  <c r="D380" i="2"/>
  <c r="C380" i="2"/>
  <c r="B414" i="2"/>
  <c r="B513" i="1"/>
  <c r="I466" i="2"/>
  <c r="F565" i="1"/>
  <c r="B465" i="2"/>
  <c r="B564" i="1"/>
  <c r="E327" i="2"/>
  <c r="D327" i="2"/>
  <c r="C327" i="2"/>
  <c r="H470" i="2"/>
  <c r="E569" i="1"/>
  <c r="B499" i="2"/>
  <c r="B598" i="1"/>
  <c r="I398" i="2"/>
  <c r="F497" i="1"/>
  <c r="B430" i="2"/>
  <c r="B529" i="1"/>
  <c r="H534" i="2"/>
  <c r="E633" i="1"/>
  <c r="B473" i="2"/>
  <c r="B572" i="1"/>
  <c r="B439" i="2"/>
  <c r="B538" i="1"/>
  <c r="E423" i="2"/>
  <c r="C423" i="2"/>
  <c r="D423" i="2"/>
  <c r="I455" i="2"/>
  <c r="F554" i="1"/>
  <c r="B412" i="2"/>
  <c r="B511" i="1"/>
  <c r="E366" i="2"/>
  <c r="C366" i="2"/>
  <c r="D366" i="2"/>
  <c r="F530" i="1"/>
  <c r="I431" i="2"/>
  <c r="H441" i="2"/>
  <c r="E540" i="1"/>
  <c r="B556" i="2"/>
  <c r="B655" i="1"/>
  <c r="H592" i="2"/>
  <c r="E691" i="1"/>
  <c r="E400" i="2"/>
  <c r="D400" i="2"/>
  <c r="C400" i="2"/>
  <c r="E535" i="1"/>
  <c r="H436" i="2"/>
  <c r="E331" i="2"/>
  <c r="D331" i="2"/>
  <c r="C331" i="2"/>
  <c r="B557" i="1"/>
  <c r="B458" i="2"/>
  <c r="E374" i="2"/>
  <c r="C374" i="2"/>
  <c r="D374" i="2"/>
  <c r="H495" i="2"/>
  <c r="E594" i="1"/>
  <c r="B551" i="2"/>
  <c r="B650" i="1"/>
  <c r="I411" i="2"/>
  <c r="F510" i="1"/>
  <c r="E367" i="2"/>
  <c r="D367" i="2"/>
  <c r="C367" i="2"/>
  <c r="C409" i="2"/>
  <c r="E409" i="2"/>
  <c r="D409" i="2"/>
  <c r="C313" i="2"/>
  <c r="D313" i="2"/>
  <c r="E313" i="2"/>
  <c r="H423" i="2"/>
  <c r="E522" i="1"/>
  <c r="I421" i="2"/>
  <c r="F520" i="1"/>
  <c r="H491" i="2"/>
  <c r="E590" i="1"/>
  <c r="H488" i="2"/>
  <c r="E587" i="1"/>
  <c r="C435" i="2"/>
  <c r="E435" i="2"/>
  <c r="D435" i="2"/>
  <c r="B456" i="2"/>
  <c r="B555" i="1"/>
  <c r="B440" i="2"/>
  <c r="B539" i="1"/>
  <c r="D457" i="2"/>
  <c r="C457" i="2"/>
  <c r="E457" i="2"/>
  <c r="H485" i="2"/>
  <c r="E584" i="1"/>
  <c r="B484" i="2"/>
  <c r="B583" i="1"/>
  <c r="E359" i="2"/>
  <c r="D359" i="2"/>
  <c r="C359" i="2"/>
  <c r="H472" i="2"/>
  <c r="E571" i="1"/>
  <c r="I486" i="2"/>
  <c r="F585" i="1"/>
  <c r="H476" i="2"/>
  <c r="E575" i="1"/>
  <c r="B406" i="2"/>
  <c r="B505" i="1"/>
  <c r="H464" i="2"/>
  <c r="E563" i="1"/>
  <c r="I434" i="2"/>
  <c r="F533" i="1"/>
  <c r="D357" i="2"/>
  <c r="E357" i="2"/>
  <c r="C357" i="2"/>
  <c r="B432" i="2"/>
  <c r="B531" i="1"/>
  <c r="E468" i="2"/>
  <c r="C468" i="2"/>
  <c r="D468" i="2"/>
  <c r="B407" i="2"/>
  <c r="B506" i="1"/>
  <c r="E461" i="2"/>
  <c r="C461" i="2"/>
  <c r="D461" i="2"/>
  <c r="E370" i="2"/>
  <c r="D370" i="2"/>
  <c r="C370" i="2"/>
  <c r="B471" i="2"/>
  <c r="B570" i="1"/>
  <c r="D333" i="2"/>
  <c r="E333" i="2"/>
  <c r="C333" i="2"/>
  <c r="B447" i="2"/>
  <c r="B546" i="1"/>
  <c r="D312" i="2"/>
  <c r="C312" i="2"/>
  <c r="E312" i="2"/>
  <c r="H533" i="2"/>
  <c r="E632" i="1"/>
  <c r="H427" i="2"/>
  <c r="E526" i="1"/>
  <c r="D485" i="2"/>
  <c r="C485" i="2"/>
  <c r="E485" i="2"/>
  <c r="H438" i="2"/>
  <c r="E537" i="1"/>
  <c r="B491" i="2"/>
  <c r="B590" i="1"/>
  <c r="I588" i="2"/>
  <c r="F687" i="1"/>
  <c r="B478" i="2"/>
  <c r="B577" i="1"/>
  <c r="C308" i="2"/>
  <c r="E308" i="2"/>
  <c r="D308" i="2"/>
  <c r="D306" i="2"/>
  <c r="C306" i="2"/>
  <c r="E306" i="2"/>
  <c r="B514" i="2"/>
  <c r="B613" i="1"/>
  <c r="B517" i="2"/>
  <c r="B616" i="1"/>
  <c r="E475" i="2"/>
  <c r="D475" i="2"/>
  <c r="C475" i="2"/>
  <c r="B631" i="2"/>
  <c r="B730" i="1"/>
  <c r="D450" i="2"/>
  <c r="E450" i="2"/>
  <c r="C450" i="2"/>
  <c r="H490" i="2"/>
  <c r="E589" i="1"/>
  <c r="B464" i="2"/>
  <c r="B563" i="1"/>
  <c r="E392" i="2"/>
  <c r="D392" i="2"/>
  <c r="C392" i="2"/>
  <c r="H530" i="2"/>
  <c r="E629" i="1"/>
  <c r="E379" i="2"/>
  <c r="C379" i="2"/>
  <c r="D379" i="2"/>
  <c r="H531" i="2"/>
  <c r="E630" i="1"/>
  <c r="B559" i="2"/>
  <c r="B658" i="1"/>
  <c r="D415" i="2"/>
  <c r="C415" i="2"/>
  <c r="E415" i="2"/>
  <c r="I433" i="2"/>
  <c r="F532" i="1"/>
  <c r="H528" i="2"/>
  <c r="E627" i="1"/>
  <c r="B420" i="2"/>
  <c r="B519" i="1"/>
  <c r="I401" i="2"/>
  <c r="F500" i="1"/>
  <c r="C365" i="2"/>
  <c r="E365" i="2"/>
  <c r="D365" i="2"/>
  <c r="H676" i="2"/>
  <c r="E775" i="1"/>
  <c r="C460" i="2"/>
  <c r="E460" i="2"/>
  <c r="D460" i="2"/>
  <c r="D322" i="2"/>
  <c r="E322" i="2"/>
  <c r="C322" i="2"/>
  <c r="B431" i="2"/>
  <c r="B530" i="1"/>
  <c r="I524" i="2"/>
  <c r="F623" i="1"/>
  <c r="I400" i="2"/>
  <c r="F499" i="1"/>
  <c r="B411" i="2"/>
  <c r="B510" i="1"/>
  <c r="E348" i="2"/>
  <c r="C348" i="2"/>
  <c r="D348" i="2"/>
  <c r="H578" i="2"/>
  <c r="E677" i="1"/>
  <c r="F590" i="1"/>
  <c r="I491" i="2"/>
  <c r="H487" i="2"/>
  <c r="E586" i="1"/>
  <c r="I553" i="2"/>
  <c r="F652" i="1"/>
  <c r="B582" i="2"/>
  <c r="B681" i="1"/>
  <c r="C452" i="2"/>
  <c r="D452" i="2"/>
  <c r="E452" i="2"/>
  <c r="B508" i="2"/>
  <c r="B607" i="1"/>
  <c r="I589" i="2"/>
  <c r="F688" i="1"/>
  <c r="C493" i="2"/>
  <c r="D493" i="2"/>
  <c r="E493" i="2"/>
  <c r="H439" i="2"/>
  <c r="E538" i="1"/>
  <c r="D321" i="2"/>
  <c r="E321" i="2"/>
  <c r="C321" i="2"/>
  <c r="B595" i="2"/>
  <c r="B694" i="1"/>
  <c r="I424" i="2"/>
  <c r="F523" i="1"/>
  <c r="B405" i="2"/>
  <c r="B504" i="1"/>
  <c r="B441" i="2"/>
  <c r="B540" i="1"/>
  <c r="H481" i="2"/>
  <c r="E580" i="1"/>
  <c r="D350" i="2"/>
  <c r="C350" i="2"/>
  <c r="E350" i="2"/>
  <c r="D354" i="2"/>
  <c r="E354" i="2"/>
  <c r="C354" i="2"/>
  <c r="C342" i="2"/>
  <c r="E342" i="2"/>
  <c r="D342" i="2"/>
  <c r="B425" i="2"/>
  <c r="B524" i="1"/>
  <c r="I475" i="2"/>
  <c r="F574" i="1"/>
  <c r="I576" i="2"/>
  <c r="F675" i="1"/>
  <c r="F662" i="1"/>
  <c r="I563" i="2"/>
  <c r="E459" i="2"/>
  <c r="D459" i="2"/>
  <c r="C459" i="2"/>
  <c r="H437" i="2"/>
  <c r="E536" i="1"/>
  <c r="E368" i="2"/>
  <c r="D368" i="2"/>
  <c r="C368" i="2"/>
  <c r="C399" i="2"/>
  <c r="E399" i="2"/>
  <c r="D399" i="2"/>
  <c r="E481" i="2"/>
  <c r="D481" i="2"/>
  <c r="C481" i="2"/>
  <c r="H588" i="2"/>
  <c r="E687" i="1"/>
  <c r="B455" i="2"/>
  <c r="B554" i="1"/>
  <c r="B462" i="2"/>
  <c r="B561" i="1"/>
  <c r="B589" i="2"/>
  <c r="B688" i="1"/>
  <c r="I456" i="2"/>
  <c r="F555" i="1"/>
  <c r="E373" i="2"/>
  <c r="D373" i="2"/>
  <c r="C373" i="2"/>
  <c r="B543" i="2"/>
  <c r="B642" i="1"/>
  <c r="I435" i="2"/>
  <c r="F534" i="1"/>
  <c r="I544" i="2"/>
  <c r="F643" i="1"/>
  <c r="H474" i="2"/>
  <c r="E573" i="1"/>
  <c r="I468" i="2"/>
  <c r="F567" i="1"/>
  <c r="B474" i="2"/>
  <c r="B573" i="1"/>
  <c r="B477" i="2"/>
  <c r="B576" i="1"/>
  <c r="B479" i="2"/>
  <c r="B578" i="1"/>
  <c r="D445" i="2"/>
  <c r="C445" i="2"/>
  <c r="E445" i="2"/>
  <c r="E337" i="2"/>
  <c r="D337" i="2"/>
  <c r="C337" i="2"/>
  <c r="C349" i="2"/>
  <c r="E349" i="2"/>
  <c r="D349" i="2"/>
  <c r="E315" i="2"/>
  <c r="D315" i="2"/>
  <c r="C315" i="2"/>
  <c r="H461" i="2"/>
  <c r="E560" i="1"/>
  <c r="E341" i="2"/>
  <c r="D341" i="2"/>
  <c r="C341" i="2"/>
  <c r="I443" i="2"/>
  <c r="F542" i="1"/>
  <c r="H424" i="2"/>
  <c r="E523" i="1"/>
  <c r="C385" i="2"/>
  <c r="D385" i="2"/>
  <c r="E385" i="2"/>
  <c r="B553" i="2"/>
  <c r="B652" i="1"/>
  <c r="H477" i="2"/>
  <c r="E576" i="1"/>
  <c r="B449" i="2"/>
  <c r="B548" i="1"/>
  <c r="D372" i="2"/>
  <c r="E372" i="2"/>
  <c r="C372" i="2"/>
  <c r="B541" i="1"/>
  <c r="B442" i="2"/>
  <c r="B422" i="2"/>
  <c r="B521" i="1"/>
  <c r="B467" i="2"/>
  <c r="B566" i="1"/>
  <c r="H467" i="2"/>
  <c r="E566" i="1"/>
  <c r="B580" i="2"/>
  <c r="B679" i="1"/>
  <c r="C326" i="2"/>
  <c r="E326" i="2"/>
  <c r="D326" i="2"/>
  <c r="B472" i="2"/>
  <c r="B571" i="1"/>
  <c r="H460" i="2"/>
  <c r="E559" i="1"/>
  <c r="D343" i="2"/>
  <c r="C343" i="2"/>
  <c r="E343" i="2"/>
  <c r="C323" i="2"/>
  <c r="D323" i="2"/>
  <c r="E323" i="2"/>
  <c r="B492" i="2"/>
  <c r="B591" i="1"/>
  <c r="E356" i="2"/>
  <c r="D356" i="2"/>
  <c r="C356" i="2"/>
  <c r="D363" i="2"/>
  <c r="C363" i="2"/>
  <c r="E363" i="2"/>
  <c r="I479" i="2"/>
  <c r="F578" i="1"/>
  <c r="D490" i="2"/>
  <c r="C490" i="2"/>
  <c r="E490" i="2"/>
  <c r="B545" i="2"/>
  <c r="B644" i="1"/>
  <c r="E444" i="2"/>
  <c r="D444" i="2"/>
  <c r="C444" i="2"/>
  <c r="I442" i="2"/>
  <c r="F541" i="1"/>
  <c r="I414" i="2"/>
  <c r="F513" i="1"/>
  <c r="B424" i="2"/>
  <c r="B523" i="1"/>
  <c r="B515" i="2"/>
  <c r="B614" i="1"/>
  <c r="B403" i="2"/>
  <c r="B502" i="1"/>
  <c r="B402" i="2"/>
  <c r="B501" i="1"/>
  <c r="B408" i="2"/>
  <c r="B507" i="1"/>
  <c r="B434" i="2"/>
  <c r="B533" i="1"/>
  <c r="B494" i="2"/>
  <c r="B593" i="1"/>
  <c r="B466" i="2"/>
  <c r="B565" i="1"/>
  <c r="I521" i="2"/>
  <c r="F620" i="1"/>
  <c r="E532" i="2"/>
  <c r="D532" i="2"/>
  <c r="C532" i="2"/>
  <c r="B480" i="2"/>
  <c r="B579" i="1"/>
  <c r="B560" i="2"/>
  <c r="B659" i="1"/>
  <c r="B469" i="2"/>
  <c r="B568" i="1"/>
  <c r="C381" i="2"/>
  <c r="D381" i="2"/>
  <c r="E381" i="2"/>
  <c r="B584" i="2"/>
  <c r="B683" i="1"/>
  <c r="H486" i="2"/>
  <c r="E585" i="1"/>
  <c r="B453" i="2"/>
  <c r="B552" i="1"/>
  <c r="I413" i="2"/>
  <c r="F512" i="1"/>
  <c r="H471" i="2"/>
  <c r="E570" i="1"/>
  <c r="E428" i="2"/>
  <c r="D428" i="2"/>
  <c r="C428" i="2"/>
  <c r="D393" i="2"/>
  <c r="E393" i="2"/>
  <c r="C393" i="2"/>
  <c r="H425" i="2"/>
  <c r="E524" i="1"/>
  <c r="B487" i="2"/>
  <c r="B586" i="1"/>
  <c r="B495" i="2"/>
  <c r="B594" i="1"/>
  <c r="H484" i="2"/>
  <c r="E583" i="1"/>
  <c r="H421" i="2"/>
  <c r="E520" i="1"/>
  <c r="B569" i="2"/>
  <c r="B668" i="1"/>
  <c r="D325" i="2"/>
  <c r="E325" i="2"/>
  <c r="C325" i="2"/>
  <c r="E416" i="2"/>
  <c r="C416" i="2"/>
  <c r="D416" i="2"/>
  <c r="H492" i="2"/>
  <c r="E591" i="1"/>
  <c r="E304" i="2"/>
  <c r="C304" i="2"/>
  <c r="D304" i="2"/>
  <c r="D303" i="2"/>
  <c r="C303" i="2"/>
  <c r="E303" i="2"/>
  <c r="C309" i="2"/>
  <c r="E309" i="2"/>
  <c r="D309" i="2"/>
  <c r="B489" i="2"/>
  <c r="B588" i="1"/>
  <c r="C335" i="2"/>
  <c r="D335" i="2"/>
  <c r="E335" i="2"/>
  <c r="C575" i="2" l="1"/>
  <c r="C476" i="2"/>
  <c r="E476" i="2"/>
  <c r="E575" i="2"/>
  <c r="D575" i="2"/>
  <c r="B674" i="2"/>
  <c r="B773" i="1"/>
  <c r="I552" i="2"/>
  <c r="E678" i="1"/>
  <c r="H678" i="2" s="1"/>
  <c r="H521" i="2"/>
  <c r="E671" i="1"/>
  <c r="H671" i="2" s="1"/>
  <c r="B621" i="1"/>
  <c r="B720" i="1" s="1"/>
  <c r="C486" i="2"/>
  <c r="D486" i="2"/>
  <c r="E483" i="2"/>
  <c r="C483" i="2"/>
  <c r="B549" i="2"/>
  <c r="C549" i="2" s="1"/>
  <c r="F678" i="1"/>
  <c r="I678" i="2" s="1"/>
  <c r="B691" i="1"/>
  <c r="B790" i="1" s="1"/>
  <c r="B635" i="1"/>
  <c r="B635" i="2" s="1"/>
  <c r="H532" i="2"/>
  <c r="E446" i="2"/>
  <c r="B534" i="2"/>
  <c r="E534" i="2" s="1"/>
  <c r="C446" i="2"/>
  <c r="I531" i="2"/>
  <c r="E454" i="2"/>
  <c r="D454" i="2"/>
  <c r="B574" i="2"/>
  <c r="E574" i="2" s="1"/>
  <c r="F597" i="1"/>
  <c r="I597" i="2" s="1"/>
  <c r="E657" i="1"/>
  <c r="H657" i="2" s="1"/>
  <c r="E488" i="2"/>
  <c r="B597" i="1"/>
  <c r="B597" i="2" s="1"/>
  <c r="D488" i="2"/>
  <c r="B626" i="1"/>
  <c r="B725" i="1" s="1"/>
  <c r="E680" i="1"/>
  <c r="H680" i="2" s="1"/>
  <c r="B657" i="1"/>
  <c r="B756" i="1" s="1"/>
  <c r="B666" i="1"/>
  <c r="B666" i="2" s="1"/>
  <c r="H681" i="2"/>
  <c r="F655" i="1"/>
  <c r="I655" i="2" s="1"/>
  <c r="F699" i="1"/>
  <c r="I699" i="2" s="1"/>
  <c r="E692" i="1"/>
  <c r="E791" i="1" s="1"/>
  <c r="D496" i="2"/>
  <c r="E496" i="2"/>
  <c r="F607" i="1"/>
  <c r="I607" i="2" s="1"/>
  <c r="F743" i="1"/>
  <c r="I743" i="2" s="1"/>
  <c r="F601" i="1"/>
  <c r="I502" i="2"/>
  <c r="I522" i="2"/>
  <c r="B512" i="2"/>
  <c r="B611" i="1"/>
  <c r="E413" i="2"/>
  <c r="C413" i="2"/>
  <c r="D413" i="2"/>
  <c r="B537" i="2"/>
  <c r="B636" i="1"/>
  <c r="C438" i="2"/>
  <c r="E438" i="2"/>
  <c r="D438" i="2"/>
  <c r="C463" i="2"/>
  <c r="E463" i="2"/>
  <c r="D463" i="2"/>
  <c r="B661" i="1"/>
  <c r="B562" i="2"/>
  <c r="E410" i="2"/>
  <c r="D410" i="2"/>
  <c r="C410" i="2"/>
  <c r="B608" i="1"/>
  <c r="B509" i="2"/>
  <c r="F665" i="1"/>
  <c r="I566" i="2"/>
  <c r="E664" i="1"/>
  <c r="H565" i="2"/>
  <c r="B785" i="1"/>
  <c r="B686" i="2"/>
  <c r="D587" i="2"/>
  <c r="C587" i="2"/>
  <c r="E587" i="2"/>
  <c r="E661" i="1"/>
  <c r="H562" i="2"/>
  <c r="B542" i="2"/>
  <c r="B641" i="1"/>
  <c r="C443" i="2"/>
  <c r="D443" i="2"/>
  <c r="E443" i="2"/>
  <c r="E638" i="1"/>
  <c r="H539" i="2"/>
  <c r="C427" i="2"/>
  <c r="E427" i="2"/>
  <c r="D427" i="2"/>
  <c r="E417" i="2"/>
  <c r="C417" i="2"/>
  <c r="D417" i="2"/>
  <c r="B516" i="2"/>
  <c r="B615" i="1"/>
  <c r="D451" i="2"/>
  <c r="E451" i="2"/>
  <c r="C451" i="2"/>
  <c r="I509" i="2"/>
  <c r="F608" i="1"/>
  <c r="B550" i="2"/>
  <c r="B649" i="1"/>
  <c r="I564" i="2"/>
  <c r="F663" i="1"/>
  <c r="B526" i="2"/>
  <c r="B625" i="1"/>
  <c r="B535" i="2"/>
  <c r="B634" i="1"/>
  <c r="B607" i="2"/>
  <c r="B706" i="1"/>
  <c r="D508" i="2"/>
  <c r="C508" i="2"/>
  <c r="E508" i="2"/>
  <c r="I643" i="2"/>
  <c r="F742" i="1"/>
  <c r="D455" i="2"/>
  <c r="E455" i="2"/>
  <c r="C455" i="2"/>
  <c r="B694" i="2"/>
  <c r="B793" i="1"/>
  <c r="E631" i="2"/>
  <c r="D631" i="2"/>
  <c r="C631" i="2"/>
  <c r="E478" i="2"/>
  <c r="D478" i="2"/>
  <c r="C478" i="2"/>
  <c r="H563" i="2"/>
  <c r="E662" i="1"/>
  <c r="H590" i="2"/>
  <c r="E689" i="1"/>
  <c r="C551" i="2"/>
  <c r="E551" i="2"/>
  <c r="D551" i="2"/>
  <c r="B655" i="2"/>
  <c r="B754" i="1"/>
  <c r="C436" i="2"/>
  <c r="D436" i="2"/>
  <c r="E436" i="2"/>
  <c r="H618" i="2"/>
  <c r="E717" i="1"/>
  <c r="H573" i="2"/>
  <c r="E672" i="1"/>
  <c r="E558" i="2"/>
  <c r="C558" i="2"/>
  <c r="D558" i="2"/>
  <c r="B650" i="2"/>
  <c r="B749" i="1"/>
  <c r="H594" i="2"/>
  <c r="E693" i="1"/>
  <c r="E556" i="2"/>
  <c r="C556" i="2"/>
  <c r="D556" i="2"/>
  <c r="H569" i="2"/>
  <c r="E668" i="1"/>
  <c r="B547" i="2"/>
  <c r="B646" i="1"/>
  <c r="B525" i="2"/>
  <c r="B624" i="1"/>
  <c r="E553" i="2"/>
  <c r="D553" i="2"/>
  <c r="C553" i="2"/>
  <c r="B521" i="2"/>
  <c r="B620" i="1"/>
  <c r="H559" i="2"/>
  <c r="E658" i="1"/>
  <c r="E442" i="2"/>
  <c r="D442" i="2"/>
  <c r="C442" i="2"/>
  <c r="B541" i="2"/>
  <c r="B640" i="1"/>
  <c r="I662" i="2"/>
  <c r="F761" i="1"/>
  <c r="B681" i="2"/>
  <c r="B780" i="1"/>
  <c r="E411" i="2"/>
  <c r="D411" i="2"/>
  <c r="C411" i="2"/>
  <c r="B519" i="2"/>
  <c r="B618" i="1"/>
  <c r="B590" i="2"/>
  <c r="B689" i="1"/>
  <c r="E406" i="2"/>
  <c r="D406" i="2"/>
  <c r="C406" i="2"/>
  <c r="E484" i="2"/>
  <c r="C484" i="2"/>
  <c r="D484" i="2"/>
  <c r="E439" i="2"/>
  <c r="C439" i="2"/>
  <c r="D439" i="2"/>
  <c r="E426" i="2"/>
  <c r="D426" i="2"/>
  <c r="C426" i="2"/>
  <c r="H660" i="2"/>
  <c r="E759" i="1"/>
  <c r="H564" i="2"/>
  <c r="E663" i="1"/>
  <c r="E487" i="2"/>
  <c r="C487" i="2"/>
  <c r="D487" i="2"/>
  <c r="B683" i="2"/>
  <c r="B782" i="1"/>
  <c r="B593" i="2"/>
  <c r="B692" i="1"/>
  <c r="B571" i="2"/>
  <c r="B670" i="1"/>
  <c r="B668" i="2"/>
  <c r="B767" i="1"/>
  <c r="D584" i="2"/>
  <c r="E584" i="2"/>
  <c r="C584" i="2"/>
  <c r="D494" i="2"/>
  <c r="E494" i="2"/>
  <c r="C494" i="2"/>
  <c r="E472" i="2"/>
  <c r="D472" i="2"/>
  <c r="C472" i="2"/>
  <c r="I651" i="2"/>
  <c r="F750" i="1"/>
  <c r="I542" i="2"/>
  <c r="F641" i="1"/>
  <c r="I534" i="2"/>
  <c r="F633" i="1"/>
  <c r="H580" i="2"/>
  <c r="E679" i="1"/>
  <c r="E582" i="2"/>
  <c r="D582" i="2"/>
  <c r="C582" i="2"/>
  <c r="I499" i="2"/>
  <c r="F598" i="1"/>
  <c r="C420" i="2"/>
  <c r="D420" i="2"/>
  <c r="E420" i="2"/>
  <c r="D491" i="2"/>
  <c r="E491" i="2"/>
  <c r="C491" i="2"/>
  <c r="H620" i="2"/>
  <c r="E719" i="1"/>
  <c r="H584" i="2"/>
  <c r="E683" i="1"/>
  <c r="H522" i="2"/>
  <c r="E621" i="1"/>
  <c r="B572" i="2"/>
  <c r="B671" i="1"/>
  <c r="I586" i="2"/>
  <c r="F685" i="1"/>
  <c r="B602" i="2"/>
  <c r="B701" i="1"/>
  <c r="I620" i="2"/>
  <c r="F719" i="1"/>
  <c r="I500" i="2"/>
  <c r="F599" i="1"/>
  <c r="H585" i="2"/>
  <c r="E684" i="1"/>
  <c r="E422" i="2"/>
  <c r="D422" i="2"/>
  <c r="C422" i="2"/>
  <c r="I687" i="2"/>
  <c r="F786" i="1"/>
  <c r="E466" i="2"/>
  <c r="D466" i="2"/>
  <c r="C466" i="2"/>
  <c r="H523" i="2"/>
  <c r="E622" i="1"/>
  <c r="B510" i="2"/>
  <c r="B609" i="1"/>
  <c r="E407" i="2"/>
  <c r="D407" i="2"/>
  <c r="C407" i="2"/>
  <c r="B505" i="2"/>
  <c r="B604" i="1"/>
  <c r="B583" i="2"/>
  <c r="B682" i="1"/>
  <c r="I520" i="2"/>
  <c r="F619" i="1"/>
  <c r="H540" i="2"/>
  <c r="E639" i="1"/>
  <c r="B538" i="2"/>
  <c r="B637" i="1"/>
  <c r="E448" i="2"/>
  <c r="C448" i="2"/>
  <c r="D448" i="2"/>
  <c r="E569" i="2"/>
  <c r="C569" i="2"/>
  <c r="D569" i="2"/>
  <c r="B533" i="2"/>
  <c r="B632" i="1"/>
  <c r="B523" i="2"/>
  <c r="B622" i="1"/>
  <c r="B578" i="2"/>
  <c r="B677" i="1"/>
  <c r="H538" i="2"/>
  <c r="E637" i="1"/>
  <c r="F751" i="1"/>
  <c r="I652" i="2"/>
  <c r="B648" i="2"/>
  <c r="B747" i="1"/>
  <c r="H629" i="2"/>
  <c r="E728" i="1"/>
  <c r="E473" i="2"/>
  <c r="D473" i="2"/>
  <c r="C473" i="2"/>
  <c r="C503" i="2"/>
  <c r="E503" i="2"/>
  <c r="D503" i="2"/>
  <c r="D522" i="2"/>
  <c r="C522" i="2"/>
  <c r="E522" i="2"/>
  <c r="H595" i="2"/>
  <c r="E694" i="1"/>
  <c r="B518" i="2"/>
  <c r="B617" i="1"/>
  <c r="B554" i="2"/>
  <c r="B653" i="1"/>
  <c r="I578" i="2"/>
  <c r="F677" i="1"/>
  <c r="D595" i="2"/>
  <c r="E595" i="2"/>
  <c r="C595" i="2"/>
  <c r="H520" i="2"/>
  <c r="E619" i="1"/>
  <c r="E434" i="2"/>
  <c r="C434" i="2"/>
  <c r="D434" i="2"/>
  <c r="E424" i="2"/>
  <c r="D424" i="2"/>
  <c r="C424" i="2"/>
  <c r="E479" i="2"/>
  <c r="D479" i="2"/>
  <c r="C479" i="2"/>
  <c r="B642" i="2"/>
  <c r="B741" i="1"/>
  <c r="I623" i="2"/>
  <c r="F722" i="1"/>
  <c r="B546" i="2"/>
  <c r="B645" i="1"/>
  <c r="H575" i="2"/>
  <c r="E674" i="1"/>
  <c r="E458" i="2"/>
  <c r="D458" i="2"/>
  <c r="C458" i="2"/>
  <c r="B633" i="2"/>
  <c r="B732" i="1"/>
  <c r="H633" i="2"/>
  <c r="E732" i="1"/>
  <c r="H666" i="2"/>
  <c r="E765" i="1"/>
  <c r="B497" i="2"/>
  <c r="B596" i="1"/>
  <c r="I645" i="2"/>
  <c r="F744" i="1"/>
  <c r="H667" i="2"/>
  <c r="E766" i="1"/>
  <c r="D419" i="2"/>
  <c r="E419" i="2"/>
  <c r="C419" i="2"/>
  <c r="E536" i="2"/>
  <c r="D536" i="2"/>
  <c r="C536" i="2"/>
  <c r="C453" i="2"/>
  <c r="E453" i="2"/>
  <c r="D453" i="2"/>
  <c r="E515" i="2"/>
  <c r="C515" i="2"/>
  <c r="D515" i="2"/>
  <c r="H570" i="2"/>
  <c r="E669" i="1"/>
  <c r="B507" i="2"/>
  <c r="B606" i="1"/>
  <c r="I513" i="2"/>
  <c r="F612" i="1"/>
  <c r="E543" i="2"/>
  <c r="D543" i="2"/>
  <c r="C543" i="2"/>
  <c r="I675" i="2"/>
  <c r="F774" i="1"/>
  <c r="H586" i="2"/>
  <c r="E685" i="1"/>
  <c r="H775" i="2"/>
  <c r="E874" i="1"/>
  <c r="H627" i="2"/>
  <c r="E726" i="1"/>
  <c r="B616" i="2"/>
  <c r="B715" i="1"/>
  <c r="E636" i="1"/>
  <c r="H537" i="2"/>
  <c r="E447" i="2"/>
  <c r="D447" i="2"/>
  <c r="C447" i="2"/>
  <c r="B557" i="2"/>
  <c r="B656" i="1"/>
  <c r="C398" i="2"/>
  <c r="E398" i="2"/>
  <c r="D398" i="2"/>
  <c r="H628" i="2"/>
  <c r="E727" i="1"/>
  <c r="H574" i="2"/>
  <c r="E673" i="1"/>
  <c r="I585" i="2"/>
  <c r="F684" i="1"/>
  <c r="B564" i="2"/>
  <c r="B663" i="1"/>
  <c r="B680" i="2"/>
  <c r="B779" i="1"/>
  <c r="B684" i="2"/>
  <c r="B783" i="1"/>
  <c r="B613" i="2"/>
  <c r="B712" i="1"/>
  <c r="B531" i="2"/>
  <c r="B630" i="1"/>
  <c r="B539" i="2"/>
  <c r="B638" i="1"/>
  <c r="I530" i="2"/>
  <c r="F629" i="1"/>
  <c r="D465" i="2"/>
  <c r="E465" i="2"/>
  <c r="C465" i="2"/>
  <c r="E581" i="2"/>
  <c r="C581" i="2"/>
  <c r="D581" i="2"/>
  <c r="E585" i="2"/>
  <c r="D585" i="2"/>
  <c r="C585" i="2"/>
  <c r="B599" i="2"/>
  <c r="B698" i="1"/>
  <c r="D462" i="2"/>
  <c r="E462" i="2"/>
  <c r="C462" i="2"/>
  <c r="E408" i="2"/>
  <c r="D408" i="2"/>
  <c r="C408" i="2"/>
  <c r="I621" i="2"/>
  <c r="F720" i="1"/>
  <c r="B501" i="2"/>
  <c r="B600" i="1"/>
  <c r="I541" i="2"/>
  <c r="F640" i="1"/>
  <c r="B591" i="2"/>
  <c r="B690" i="1"/>
  <c r="H560" i="2"/>
  <c r="E659" i="1"/>
  <c r="I574" i="2"/>
  <c r="F673" i="1"/>
  <c r="B576" i="2"/>
  <c r="B675" i="1"/>
  <c r="D440" i="2"/>
  <c r="E440" i="2"/>
  <c r="C440" i="2"/>
  <c r="I565" i="2"/>
  <c r="F664" i="1"/>
  <c r="H527" i="2"/>
  <c r="E626" i="1"/>
  <c r="B520" i="2"/>
  <c r="B619" i="1"/>
  <c r="I519" i="2"/>
  <c r="F618" i="1"/>
  <c r="E500" i="2"/>
  <c r="D500" i="2"/>
  <c r="C500" i="2"/>
  <c r="C431" i="2"/>
  <c r="D431" i="2"/>
  <c r="E431" i="2"/>
  <c r="H524" i="2"/>
  <c r="E623" i="1"/>
  <c r="B565" i="2"/>
  <c r="B664" i="1"/>
  <c r="B548" i="2"/>
  <c r="B647" i="1"/>
  <c r="C477" i="2"/>
  <c r="E477" i="2"/>
  <c r="D477" i="2"/>
  <c r="I555" i="2"/>
  <c r="F654" i="1"/>
  <c r="B524" i="2"/>
  <c r="B623" i="1"/>
  <c r="H780" i="2"/>
  <c r="E879" i="1"/>
  <c r="E464" i="2"/>
  <c r="D464" i="2"/>
  <c r="C464" i="2"/>
  <c r="B570" i="2"/>
  <c r="B669" i="1"/>
  <c r="B555" i="2"/>
  <c r="B654" i="1"/>
  <c r="E430" i="2"/>
  <c r="D430" i="2"/>
  <c r="C430" i="2"/>
  <c r="I511" i="2"/>
  <c r="F610" i="1"/>
  <c r="E421" i="2"/>
  <c r="D421" i="2"/>
  <c r="C421" i="2"/>
  <c r="I568" i="2"/>
  <c r="F667" i="1"/>
  <c r="B687" i="1"/>
  <c r="B588" i="2"/>
  <c r="B577" i="2"/>
  <c r="B676" i="1"/>
  <c r="B506" i="2"/>
  <c r="B605" i="1"/>
  <c r="E517" i="2"/>
  <c r="D517" i="2"/>
  <c r="C517" i="2"/>
  <c r="B563" i="2"/>
  <c r="B662" i="1"/>
  <c r="E514" i="2"/>
  <c r="D514" i="2"/>
  <c r="C514" i="2"/>
  <c r="C432" i="2"/>
  <c r="D432" i="2"/>
  <c r="E432" i="2"/>
  <c r="B672" i="1"/>
  <c r="B573" i="2"/>
  <c r="E425" i="2"/>
  <c r="D425" i="2"/>
  <c r="C425" i="2"/>
  <c r="B504" i="2"/>
  <c r="B603" i="1"/>
  <c r="H631" i="2"/>
  <c r="E730" i="1"/>
  <c r="H589" i="2"/>
  <c r="E688" i="1"/>
  <c r="H526" i="2"/>
  <c r="E625" i="1"/>
  <c r="D471" i="2"/>
  <c r="E471" i="2"/>
  <c r="C471" i="2"/>
  <c r="C456" i="2"/>
  <c r="D456" i="2"/>
  <c r="E456" i="2"/>
  <c r="H535" i="2"/>
  <c r="E634" i="1"/>
  <c r="I497" i="2"/>
  <c r="F596" i="1"/>
  <c r="B513" i="2"/>
  <c r="B612" i="1"/>
  <c r="I676" i="2"/>
  <c r="F775" i="1"/>
  <c r="H632" i="2"/>
  <c r="E731" i="1"/>
  <c r="B614" i="2"/>
  <c r="B713" i="1"/>
  <c r="H687" i="2"/>
  <c r="E786" i="1"/>
  <c r="B568" i="2"/>
  <c r="B667" i="1"/>
  <c r="C469" i="2"/>
  <c r="D469" i="2"/>
  <c r="E469" i="2"/>
  <c r="E580" i="2"/>
  <c r="D580" i="2"/>
  <c r="C580" i="2"/>
  <c r="I532" i="2"/>
  <c r="F631" i="1"/>
  <c r="B659" i="2"/>
  <c r="B758" i="1"/>
  <c r="C402" i="2"/>
  <c r="E402" i="2"/>
  <c r="D402" i="2"/>
  <c r="C492" i="2"/>
  <c r="D492" i="2"/>
  <c r="E492" i="2"/>
  <c r="E682" i="1"/>
  <c r="H583" i="2"/>
  <c r="C560" i="2"/>
  <c r="D560" i="2"/>
  <c r="E560" i="2"/>
  <c r="B502" i="2"/>
  <c r="B601" i="1"/>
  <c r="E498" i="2"/>
  <c r="C498" i="2"/>
  <c r="D498" i="2"/>
  <c r="B688" i="2"/>
  <c r="B787" i="1"/>
  <c r="B511" i="2"/>
  <c r="B610" i="1"/>
  <c r="D414" i="2"/>
  <c r="C414" i="2"/>
  <c r="E414" i="2"/>
  <c r="B627" i="2"/>
  <c r="B726" i="1"/>
  <c r="B552" i="2"/>
  <c r="B651" i="1"/>
  <c r="E489" i="2"/>
  <c r="D489" i="2"/>
  <c r="C489" i="2"/>
  <c r="B679" i="2"/>
  <c r="B778" i="1"/>
  <c r="B540" i="2"/>
  <c r="B639" i="1"/>
  <c r="D441" i="2"/>
  <c r="E441" i="2"/>
  <c r="C441" i="2"/>
  <c r="H591" i="2"/>
  <c r="E690" i="1"/>
  <c r="H566" i="2"/>
  <c r="E665" i="1"/>
  <c r="B594" i="2"/>
  <c r="B693" i="1"/>
  <c r="C474" i="2"/>
  <c r="E474" i="2"/>
  <c r="D474" i="2"/>
  <c r="E405" i="2"/>
  <c r="D405" i="2"/>
  <c r="C405" i="2"/>
  <c r="H677" i="2"/>
  <c r="E776" i="1"/>
  <c r="D495" i="2"/>
  <c r="C495" i="2"/>
  <c r="E495" i="2"/>
  <c r="B743" i="1"/>
  <c r="B644" i="2"/>
  <c r="B566" i="2"/>
  <c r="B665" i="1"/>
  <c r="I567" i="2"/>
  <c r="F666" i="1"/>
  <c r="D589" i="2"/>
  <c r="E589" i="2"/>
  <c r="C589" i="2"/>
  <c r="I523" i="2"/>
  <c r="F622" i="1"/>
  <c r="I688" i="2"/>
  <c r="F787" i="1"/>
  <c r="B658" i="2"/>
  <c r="B757" i="1"/>
  <c r="E412" i="2"/>
  <c r="C412" i="2"/>
  <c r="D412" i="2"/>
  <c r="B598" i="2"/>
  <c r="B697" i="1"/>
  <c r="I543" i="2"/>
  <c r="F642" i="1"/>
  <c r="E528" i="2"/>
  <c r="C528" i="2"/>
  <c r="D528" i="2"/>
  <c r="I575" i="2"/>
  <c r="F674" i="1"/>
  <c r="B643" i="2"/>
  <c r="B742" i="1"/>
  <c r="B730" i="2"/>
  <c r="B829" i="1"/>
  <c r="H525" i="2"/>
  <c r="E624" i="1"/>
  <c r="I590" i="2"/>
  <c r="F689" i="1"/>
  <c r="H571" i="2"/>
  <c r="E670" i="1"/>
  <c r="B529" i="2"/>
  <c r="B628" i="1"/>
  <c r="B579" i="2"/>
  <c r="B678" i="1"/>
  <c r="C403" i="2"/>
  <c r="E403" i="2"/>
  <c r="D403" i="2"/>
  <c r="C527" i="2"/>
  <c r="E527" i="2"/>
  <c r="D527" i="2"/>
  <c r="D449" i="2"/>
  <c r="E449" i="2"/>
  <c r="C449" i="2"/>
  <c r="E480" i="2"/>
  <c r="D480" i="2"/>
  <c r="C480" i="2"/>
  <c r="H576" i="2"/>
  <c r="E675" i="1"/>
  <c r="D567" i="2"/>
  <c r="C567" i="2"/>
  <c r="E567" i="2"/>
  <c r="B586" i="2"/>
  <c r="B685" i="1"/>
  <c r="F611" i="1"/>
  <c r="I512" i="2"/>
  <c r="D545" i="2"/>
  <c r="E545" i="2"/>
  <c r="C545" i="2"/>
  <c r="E467" i="2"/>
  <c r="D467" i="2"/>
  <c r="C467" i="2"/>
  <c r="B652" i="2"/>
  <c r="B751" i="1"/>
  <c r="B561" i="2"/>
  <c r="B660" i="1"/>
  <c r="H536" i="2"/>
  <c r="E635" i="1"/>
  <c r="B530" i="2"/>
  <c r="B629" i="1"/>
  <c r="E559" i="2"/>
  <c r="D559" i="2"/>
  <c r="C559" i="2"/>
  <c r="D592" i="2"/>
  <c r="E592" i="2"/>
  <c r="C592" i="2"/>
  <c r="I510" i="2"/>
  <c r="F609" i="1"/>
  <c r="I554" i="2"/>
  <c r="F653" i="1"/>
  <c r="C499" i="2"/>
  <c r="E499" i="2"/>
  <c r="D499" i="2"/>
  <c r="I535" i="2"/>
  <c r="F634" i="1"/>
  <c r="C544" i="2"/>
  <c r="E544" i="2"/>
  <c r="D544" i="2"/>
  <c r="I630" i="2"/>
  <c r="F729" i="1"/>
  <c r="B673" i="2"/>
  <c r="B772" i="1"/>
  <c r="I656" i="2"/>
  <c r="F755" i="1"/>
  <c r="H630" i="2"/>
  <c r="E729" i="1"/>
  <c r="I533" i="2"/>
  <c r="F632" i="1"/>
  <c r="H587" i="2"/>
  <c r="E686" i="1"/>
  <c r="H691" i="2"/>
  <c r="E790" i="1"/>
  <c r="I686" i="2"/>
  <c r="F785" i="1"/>
  <c r="E674" i="2" l="1"/>
  <c r="D674" i="2"/>
  <c r="C674" i="2"/>
  <c r="B773" i="2"/>
  <c r="B872" i="1"/>
  <c r="E777" i="1"/>
  <c r="H777" i="2" s="1"/>
  <c r="B621" i="2"/>
  <c r="E621" i="2" s="1"/>
  <c r="E770" i="1"/>
  <c r="E869" i="1" s="1"/>
  <c r="E549" i="2"/>
  <c r="D549" i="2"/>
  <c r="F777" i="1"/>
  <c r="I777" i="2" s="1"/>
  <c r="D534" i="2"/>
  <c r="C534" i="2"/>
  <c r="B691" i="2"/>
  <c r="C691" i="2" s="1"/>
  <c r="F706" i="1"/>
  <c r="F805" i="1" s="1"/>
  <c r="B734" i="1"/>
  <c r="B734" i="2" s="1"/>
  <c r="B657" i="2"/>
  <c r="E657" i="2" s="1"/>
  <c r="B696" i="1"/>
  <c r="B696" i="2" s="1"/>
  <c r="D574" i="2"/>
  <c r="C574" i="2"/>
  <c r="F696" i="1"/>
  <c r="F795" i="1" s="1"/>
  <c r="E756" i="1"/>
  <c r="H756" i="2" s="1"/>
  <c r="B765" i="1"/>
  <c r="B765" i="2" s="1"/>
  <c r="B626" i="2"/>
  <c r="E626" i="2" s="1"/>
  <c r="E779" i="1"/>
  <c r="H779" i="2" s="1"/>
  <c r="H692" i="2"/>
  <c r="F754" i="1"/>
  <c r="F853" i="1" s="1"/>
  <c r="I853" i="2" s="1"/>
  <c r="F842" i="1"/>
  <c r="I842" i="2" s="1"/>
  <c r="F798" i="1"/>
  <c r="F897" i="1" s="1"/>
  <c r="B636" i="2"/>
  <c r="B735" i="1"/>
  <c r="D537" i="2"/>
  <c r="E537" i="2"/>
  <c r="C537" i="2"/>
  <c r="B710" i="1"/>
  <c r="B611" i="2"/>
  <c r="D512" i="2"/>
  <c r="C512" i="2"/>
  <c r="E512" i="2"/>
  <c r="F700" i="1"/>
  <c r="I601" i="2"/>
  <c r="E509" i="2"/>
  <c r="D509" i="2"/>
  <c r="C509" i="2"/>
  <c r="B608" i="2"/>
  <c r="B707" i="1"/>
  <c r="D562" i="2"/>
  <c r="E562" i="2"/>
  <c r="C562" i="2"/>
  <c r="B661" i="2"/>
  <c r="B760" i="1"/>
  <c r="C526" i="2"/>
  <c r="E526" i="2"/>
  <c r="D526" i="2"/>
  <c r="I663" i="2"/>
  <c r="F762" i="1"/>
  <c r="H638" i="2"/>
  <c r="E737" i="1"/>
  <c r="E550" i="2"/>
  <c r="D550" i="2"/>
  <c r="C550" i="2"/>
  <c r="F707" i="1"/>
  <c r="I608" i="2"/>
  <c r="B641" i="2"/>
  <c r="B740" i="1"/>
  <c r="B649" i="2"/>
  <c r="B748" i="1"/>
  <c r="D542" i="2"/>
  <c r="C542" i="2"/>
  <c r="E542" i="2"/>
  <c r="B714" i="1"/>
  <c r="B615" i="2"/>
  <c r="E686" i="2"/>
  <c r="D686" i="2"/>
  <c r="C686" i="2"/>
  <c r="E760" i="1"/>
  <c r="H661" i="2"/>
  <c r="D516" i="2"/>
  <c r="C516" i="2"/>
  <c r="E516" i="2"/>
  <c r="B785" i="2"/>
  <c r="B884" i="1"/>
  <c r="H664" i="2"/>
  <c r="E763" i="1"/>
  <c r="B625" i="2"/>
  <c r="B724" i="1"/>
  <c r="I665" i="2"/>
  <c r="F764" i="1"/>
  <c r="I729" i="2"/>
  <c r="F828" i="1"/>
  <c r="B612" i="2"/>
  <c r="B711" i="1"/>
  <c r="B687" i="2"/>
  <c r="B786" i="1"/>
  <c r="E546" i="2"/>
  <c r="D546" i="2"/>
  <c r="C546" i="2"/>
  <c r="B646" i="2"/>
  <c r="B745" i="1"/>
  <c r="E658" i="2"/>
  <c r="D658" i="2"/>
  <c r="C658" i="2"/>
  <c r="E502" i="2"/>
  <c r="D502" i="2"/>
  <c r="C502" i="2"/>
  <c r="H690" i="2"/>
  <c r="E789" i="1"/>
  <c r="H730" i="2"/>
  <c r="E829" i="1"/>
  <c r="C565" i="2"/>
  <c r="D565" i="2"/>
  <c r="E565" i="2"/>
  <c r="I720" i="2"/>
  <c r="F819" i="1"/>
  <c r="B715" i="2"/>
  <c r="B814" i="1"/>
  <c r="B606" i="2"/>
  <c r="B705" i="1"/>
  <c r="I744" i="2"/>
  <c r="F843" i="1"/>
  <c r="B617" i="2"/>
  <c r="B716" i="1"/>
  <c r="E648" i="2"/>
  <c r="D648" i="2"/>
  <c r="C648" i="2"/>
  <c r="H622" i="2"/>
  <c r="E721" i="1"/>
  <c r="B701" i="2"/>
  <c r="B800" i="1"/>
  <c r="D541" i="2"/>
  <c r="E541" i="2"/>
  <c r="C541" i="2"/>
  <c r="I611" i="2"/>
  <c r="F710" i="1"/>
  <c r="B829" i="2"/>
  <c r="B928" i="1"/>
  <c r="B757" i="2"/>
  <c r="B856" i="1"/>
  <c r="B601" i="2"/>
  <c r="B700" i="1"/>
  <c r="D513" i="2"/>
  <c r="C513" i="2"/>
  <c r="E513" i="2"/>
  <c r="H623" i="2"/>
  <c r="E722" i="1"/>
  <c r="I629" i="2"/>
  <c r="F728" i="1"/>
  <c r="H673" i="2"/>
  <c r="E772" i="1"/>
  <c r="E616" i="2"/>
  <c r="D616" i="2"/>
  <c r="C616" i="2"/>
  <c r="C507" i="2"/>
  <c r="E507" i="2"/>
  <c r="D507" i="2"/>
  <c r="E518" i="2"/>
  <c r="C518" i="2"/>
  <c r="D518" i="2"/>
  <c r="B637" i="2"/>
  <c r="B736" i="1"/>
  <c r="D602" i="2"/>
  <c r="E602" i="2"/>
  <c r="C602" i="2"/>
  <c r="C547" i="2"/>
  <c r="E547" i="2"/>
  <c r="D547" i="2"/>
  <c r="H726" i="2"/>
  <c r="E825" i="1"/>
  <c r="H669" i="2"/>
  <c r="E768" i="1"/>
  <c r="B596" i="2"/>
  <c r="B695" i="1"/>
  <c r="H694" i="2"/>
  <c r="E793" i="1"/>
  <c r="E538" i="2"/>
  <c r="D538" i="2"/>
  <c r="C538" i="2"/>
  <c r="I685" i="2"/>
  <c r="F784" i="1"/>
  <c r="H668" i="2"/>
  <c r="E767" i="1"/>
  <c r="E730" i="2"/>
  <c r="D730" i="2"/>
  <c r="C730" i="2"/>
  <c r="B742" i="2"/>
  <c r="B841" i="1"/>
  <c r="H619" i="2"/>
  <c r="E718" i="1"/>
  <c r="I751" i="2"/>
  <c r="F850" i="1"/>
  <c r="B671" i="2"/>
  <c r="B770" i="1"/>
  <c r="I598" i="2"/>
  <c r="F697" i="1"/>
  <c r="D590" i="2"/>
  <c r="E590" i="2"/>
  <c r="C590" i="2"/>
  <c r="H658" i="2"/>
  <c r="E757" i="1"/>
  <c r="B793" i="2"/>
  <c r="B892" i="1"/>
  <c r="I622" i="2"/>
  <c r="F721" i="1"/>
  <c r="B639" i="2"/>
  <c r="B738" i="1"/>
  <c r="E576" i="2"/>
  <c r="D576" i="2"/>
  <c r="C576" i="2"/>
  <c r="B630" i="2"/>
  <c r="B729" i="1"/>
  <c r="H637" i="2"/>
  <c r="E736" i="1"/>
  <c r="I619" i="2"/>
  <c r="F718" i="1"/>
  <c r="I786" i="2"/>
  <c r="F885" i="1"/>
  <c r="E572" i="2"/>
  <c r="D572" i="2"/>
  <c r="C572" i="2"/>
  <c r="H759" i="2"/>
  <c r="E858" i="1"/>
  <c r="B618" i="2"/>
  <c r="B717" i="1"/>
  <c r="B754" i="2"/>
  <c r="B853" i="1"/>
  <c r="E694" i="2"/>
  <c r="D694" i="2"/>
  <c r="C694" i="2"/>
  <c r="H790" i="2"/>
  <c r="E889" i="1"/>
  <c r="H635" i="2"/>
  <c r="E734" i="1"/>
  <c r="H776" i="2"/>
  <c r="E875" i="1"/>
  <c r="E540" i="2"/>
  <c r="D540" i="2"/>
  <c r="C540" i="2"/>
  <c r="B667" i="2"/>
  <c r="B766" i="1"/>
  <c r="D666" i="2"/>
  <c r="E666" i="2"/>
  <c r="C666" i="2"/>
  <c r="B662" i="2"/>
  <c r="B761" i="1"/>
  <c r="B623" i="2"/>
  <c r="B722" i="1"/>
  <c r="I673" i="2"/>
  <c r="F772" i="1"/>
  <c r="E531" i="2"/>
  <c r="D531" i="2"/>
  <c r="C531" i="2"/>
  <c r="H685" i="2"/>
  <c r="E784" i="1"/>
  <c r="E519" i="2"/>
  <c r="D519" i="2"/>
  <c r="C519" i="2"/>
  <c r="B620" i="2"/>
  <c r="B719" i="1"/>
  <c r="D655" i="2"/>
  <c r="C655" i="2"/>
  <c r="E655" i="2"/>
  <c r="D497" i="2"/>
  <c r="C497" i="2"/>
  <c r="E497" i="2"/>
  <c r="H663" i="2"/>
  <c r="E762" i="1"/>
  <c r="E643" i="2"/>
  <c r="C643" i="2"/>
  <c r="D643" i="2"/>
  <c r="D539" i="2"/>
  <c r="C539" i="2"/>
  <c r="E539" i="2"/>
  <c r="I634" i="2"/>
  <c r="F733" i="1"/>
  <c r="B603" i="2"/>
  <c r="B702" i="1"/>
  <c r="D563" i="2"/>
  <c r="E563" i="2"/>
  <c r="C563" i="2"/>
  <c r="C524" i="2"/>
  <c r="E524" i="2"/>
  <c r="D524" i="2"/>
  <c r="B712" i="2"/>
  <c r="B811" i="1"/>
  <c r="I722" i="2"/>
  <c r="F821" i="1"/>
  <c r="B677" i="2"/>
  <c r="B776" i="1"/>
  <c r="B682" i="2"/>
  <c r="B781" i="1"/>
  <c r="C521" i="2"/>
  <c r="D521" i="2"/>
  <c r="E521" i="2"/>
  <c r="H693" i="2"/>
  <c r="E792" i="1"/>
  <c r="C530" i="2"/>
  <c r="E530" i="2"/>
  <c r="D530" i="2"/>
  <c r="H639" i="2"/>
  <c r="E738" i="1"/>
  <c r="H874" i="2"/>
  <c r="E973" i="1"/>
  <c r="H686" i="2"/>
  <c r="E785" i="1"/>
  <c r="D679" i="2"/>
  <c r="E679" i="2"/>
  <c r="C679" i="2"/>
  <c r="H786" i="2"/>
  <c r="E885" i="1"/>
  <c r="E504" i="2"/>
  <c r="C504" i="2"/>
  <c r="D504" i="2"/>
  <c r="I610" i="2"/>
  <c r="F709" i="1"/>
  <c r="I654" i="2"/>
  <c r="F753" i="1"/>
  <c r="H659" i="2"/>
  <c r="E758" i="1"/>
  <c r="B698" i="2"/>
  <c r="B797" i="1"/>
  <c r="D613" i="2"/>
  <c r="C613" i="2"/>
  <c r="E613" i="2"/>
  <c r="H732" i="2"/>
  <c r="E831" i="1"/>
  <c r="E578" i="2"/>
  <c r="D578" i="2"/>
  <c r="C578" i="2"/>
  <c r="C583" i="2"/>
  <c r="D583" i="2"/>
  <c r="E583" i="2"/>
  <c r="H621" i="2"/>
  <c r="E720" i="1"/>
  <c r="B767" i="2"/>
  <c r="B866" i="1"/>
  <c r="B685" i="2"/>
  <c r="B784" i="1"/>
  <c r="B610" i="2"/>
  <c r="B709" i="1"/>
  <c r="I667" i="2"/>
  <c r="F766" i="1"/>
  <c r="B638" i="2"/>
  <c r="B737" i="1"/>
  <c r="I674" i="2"/>
  <c r="F773" i="1"/>
  <c r="I618" i="2"/>
  <c r="F717" i="1"/>
  <c r="E599" i="2"/>
  <c r="C599" i="2"/>
  <c r="D599" i="2"/>
  <c r="B783" i="2"/>
  <c r="B882" i="1"/>
  <c r="I677" i="2"/>
  <c r="F776" i="1"/>
  <c r="B622" i="2"/>
  <c r="B721" i="1"/>
  <c r="B604" i="2"/>
  <c r="B703" i="1"/>
  <c r="H679" i="2"/>
  <c r="E778" i="1"/>
  <c r="D668" i="2"/>
  <c r="E668" i="2"/>
  <c r="C668" i="2"/>
  <c r="B749" i="2"/>
  <c r="B848" i="1"/>
  <c r="I742" i="2"/>
  <c r="F841" i="1"/>
  <c r="B675" i="2"/>
  <c r="B774" i="1"/>
  <c r="H765" i="2"/>
  <c r="E864" i="1"/>
  <c r="I632" i="2"/>
  <c r="F731" i="1"/>
  <c r="I653" i="2"/>
  <c r="F752" i="1"/>
  <c r="B751" i="2"/>
  <c r="B850" i="1"/>
  <c r="I642" i="2"/>
  <c r="F741" i="1"/>
  <c r="B713" i="2"/>
  <c r="B812" i="1"/>
  <c r="E684" i="2"/>
  <c r="D684" i="2"/>
  <c r="C684" i="2"/>
  <c r="B732" i="2"/>
  <c r="B831" i="1"/>
  <c r="E523" i="2"/>
  <c r="C523" i="2"/>
  <c r="D523" i="2"/>
  <c r="E505" i="2"/>
  <c r="C505" i="2"/>
  <c r="D505" i="2"/>
  <c r="H684" i="2"/>
  <c r="E783" i="1"/>
  <c r="H683" i="2"/>
  <c r="E782" i="1"/>
  <c r="B670" i="2"/>
  <c r="B769" i="1"/>
  <c r="H791" i="2"/>
  <c r="E890" i="1"/>
  <c r="B780" i="2"/>
  <c r="B879" i="1"/>
  <c r="E650" i="2"/>
  <c r="D650" i="2"/>
  <c r="C650" i="2"/>
  <c r="H689" i="2"/>
  <c r="E788" i="1"/>
  <c r="H727" i="2"/>
  <c r="E826" i="1"/>
  <c r="B689" i="2"/>
  <c r="B788" i="1"/>
  <c r="B619" i="2"/>
  <c r="B718" i="1"/>
  <c r="B779" i="2"/>
  <c r="B878" i="1"/>
  <c r="B656" i="2"/>
  <c r="B755" i="1"/>
  <c r="I774" i="2"/>
  <c r="F873" i="1"/>
  <c r="D633" i="2"/>
  <c r="E633" i="2"/>
  <c r="C633" i="2"/>
  <c r="B741" i="2"/>
  <c r="B840" i="1"/>
  <c r="B632" i="2"/>
  <c r="B731" i="1"/>
  <c r="I633" i="2"/>
  <c r="F732" i="1"/>
  <c r="E571" i="2"/>
  <c r="C571" i="2"/>
  <c r="D571" i="2"/>
  <c r="C681" i="2"/>
  <c r="D681" i="2"/>
  <c r="E681" i="2"/>
  <c r="B678" i="2"/>
  <c r="B777" i="1"/>
  <c r="B628" i="2"/>
  <c r="B727" i="1"/>
  <c r="E688" i="2"/>
  <c r="D688" i="2"/>
  <c r="C688" i="2"/>
  <c r="E614" i="2"/>
  <c r="D614" i="2"/>
  <c r="C614" i="2"/>
  <c r="H729" i="2"/>
  <c r="E828" i="1"/>
  <c r="H731" i="2"/>
  <c r="E830" i="1"/>
  <c r="D573" i="2"/>
  <c r="E573" i="2"/>
  <c r="C573" i="2"/>
  <c r="E520" i="2"/>
  <c r="C520" i="2"/>
  <c r="D520" i="2"/>
  <c r="B690" i="2"/>
  <c r="B789" i="1"/>
  <c r="D680" i="2"/>
  <c r="E680" i="2"/>
  <c r="C680" i="2"/>
  <c r="C557" i="2"/>
  <c r="D557" i="2"/>
  <c r="E557" i="2"/>
  <c r="E642" i="2"/>
  <c r="D642" i="2"/>
  <c r="C642" i="2"/>
  <c r="E533" i="2"/>
  <c r="D533" i="2"/>
  <c r="C533" i="2"/>
  <c r="I599" i="2"/>
  <c r="F698" i="1"/>
  <c r="H719" i="2"/>
  <c r="E818" i="1"/>
  <c r="I761" i="2"/>
  <c r="F860" i="1"/>
  <c r="H662" i="2"/>
  <c r="E761" i="1"/>
  <c r="H675" i="2"/>
  <c r="E774" i="1"/>
  <c r="C579" i="2"/>
  <c r="E579" i="2"/>
  <c r="D579" i="2"/>
  <c r="D652" i="2"/>
  <c r="E652" i="2"/>
  <c r="C652" i="2"/>
  <c r="B672" i="2"/>
  <c r="B771" i="1"/>
  <c r="B605" i="2"/>
  <c r="B704" i="1"/>
  <c r="B654" i="2"/>
  <c r="B753" i="1"/>
  <c r="B647" i="2"/>
  <c r="B746" i="1"/>
  <c r="H626" i="2"/>
  <c r="E725" i="1"/>
  <c r="C591" i="2"/>
  <c r="E591" i="2"/>
  <c r="D591" i="2"/>
  <c r="B663" i="2"/>
  <c r="B762" i="1"/>
  <c r="I641" i="2"/>
  <c r="F740" i="1"/>
  <c r="H879" i="2"/>
  <c r="E978" i="1"/>
  <c r="B756" i="2"/>
  <c r="B855" i="1"/>
  <c r="C548" i="2"/>
  <c r="D548" i="2"/>
  <c r="E548" i="2"/>
  <c r="B653" i="2"/>
  <c r="B752" i="1"/>
  <c r="B609" i="2"/>
  <c r="B708" i="1"/>
  <c r="I719" i="2"/>
  <c r="F818" i="1"/>
  <c r="B692" i="2"/>
  <c r="B791" i="1"/>
  <c r="B624" i="2"/>
  <c r="B723" i="1"/>
  <c r="H672" i="2"/>
  <c r="E771" i="1"/>
  <c r="B706" i="2"/>
  <c r="B805" i="1"/>
  <c r="B629" i="2"/>
  <c r="B728" i="1"/>
  <c r="B778" i="2"/>
  <c r="B877" i="1"/>
  <c r="E568" i="2"/>
  <c r="D568" i="2"/>
  <c r="C568" i="2"/>
  <c r="I609" i="2"/>
  <c r="F708" i="1"/>
  <c r="D555" i="2"/>
  <c r="C555" i="2"/>
  <c r="E555" i="2"/>
  <c r="E564" i="2"/>
  <c r="C564" i="2"/>
  <c r="D564" i="2"/>
  <c r="I785" i="2"/>
  <c r="F884" i="1"/>
  <c r="I689" i="2"/>
  <c r="F788" i="1"/>
  <c r="B743" i="2"/>
  <c r="B842" i="1"/>
  <c r="E594" i="2"/>
  <c r="D594" i="2"/>
  <c r="C594" i="2"/>
  <c r="E552" i="2"/>
  <c r="D552" i="2"/>
  <c r="C552" i="2"/>
  <c r="C659" i="2"/>
  <c r="E659" i="2"/>
  <c r="D659" i="2"/>
  <c r="B676" i="2"/>
  <c r="B775" i="1"/>
  <c r="B669" i="2"/>
  <c r="B768" i="1"/>
  <c r="I664" i="2"/>
  <c r="F763" i="1"/>
  <c r="H674" i="2"/>
  <c r="E773" i="1"/>
  <c r="C554" i="2"/>
  <c r="D554" i="2"/>
  <c r="E554" i="2"/>
  <c r="H728" i="2"/>
  <c r="E827" i="1"/>
  <c r="C510" i="2"/>
  <c r="D510" i="2"/>
  <c r="E510" i="2"/>
  <c r="I750" i="2"/>
  <c r="F849" i="1"/>
  <c r="E593" i="2"/>
  <c r="D593" i="2"/>
  <c r="C593" i="2"/>
  <c r="C525" i="2"/>
  <c r="D525" i="2"/>
  <c r="E525" i="2"/>
  <c r="E607" i="2"/>
  <c r="C607" i="2"/>
  <c r="D607" i="2"/>
  <c r="D511" i="2"/>
  <c r="C511" i="2"/>
  <c r="E511" i="2"/>
  <c r="H682" i="2"/>
  <c r="E781" i="1"/>
  <c r="I666" i="2"/>
  <c r="F765" i="1"/>
  <c r="E529" i="2"/>
  <c r="D529" i="2"/>
  <c r="C529" i="2"/>
  <c r="B665" i="2"/>
  <c r="B764" i="1"/>
  <c r="E598" i="2"/>
  <c r="D598" i="2"/>
  <c r="C598" i="2"/>
  <c r="E566" i="2"/>
  <c r="D566" i="2"/>
  <c r="C566" i="2"/>
  <c r="B758" i="2"/>
  <c r="B857" i="1"/>
  <c r="H665" i="2"/>
  <c r="E764" i="1"/>
  <c r="B726" i="2"/>
  <c r="B825" i="1"/>
  <c r="I631" i="2"/>
  <c r="F730" i="1"/>
  <c r="I775" i="2"/>
  <c r="F874" i="1"/>
  <c r="H688" i="2"/>
  <c r="E787" i="1"/>
  <c r="E577" i="2"/>
  <c r="D577" i="2"/>
  <c r="C577" i="2"/>
  <c r="D570" i="2"/>
  <c r="C570" i="2"/>
  <c r="E570" i="2"/>
  <c r="D597" i="2"/>
  <c r="E597" i="2"/>
  <c r="C597" i="2"/>
  <c r="B600" i="2"/>
  <c r="B699" i="1"/>
  <c r="I612" i="2"/>
  <c r="F711" i="1"/>
  <c r="H766" i="2"/>
  <c r="E865" i="1"/>
  <c r="B720" i="2"/>
  <c r="B819" i="1"/>
  <c r="B782" i="2"/>
  <c r="B881" i="1"/>
  <c r="H717" i="2"/>
  <c r="E816" i="1"/>
  <c r="B634" i="2"/>
  <c r="B733" i="1"/>
  <c r="I596" i="2"/>
  <c r="F695" i="1"/>
  <c r="E586" i="2"/>
  <c r="D586" i="2"/>
  <c r="C586" i="2"/>
  <c r="I787" i="2"/>
  <c r="F886" i="1"/>
  <c r="H634" i="2"/>
  <c r="E733" i="1"/>
  <c r="B660" i="2"/>
  <c r="B759" i="1"/>
  <c r="E561" i="2"/>
  <c r="D561" i="2"/>
  <c r="C561" i="2"/>
  <c r="B787" i="2"/>
  <c r="B886" i="1"/>
  <c r="B697" i="2"/>
  <c r="B796" i="1"/>
  <c r="H670" i="2"/>
  <c r="E769" i="1"/>
  <c r="I755" i="2"/>
  <c r="F854" i="1"/>
  <c r="E644" i="2"/>
  <c r="D644" i="2"/>
  <c r="C644" i="2"/>
  <c r="B693" i="2"/>
  <c r="B792" i="1"/>
  <c r="B651" i="2"/>
  <c r="B750" i="1"/>
  <c r="H625" i="2"/>
  <c r="E724" i="1"/>
  <c r="C506" i="2"/>
  <c r="D506" i="2"/>
  <c r="E506" i="2"/>
  <c r="I640" i="2"/>
  <c r="F739" i="1"/>
  <c r="B772" i="2"/>
  <c r="B871" i="1"/>
  <c r="C673" i="2"/>
  <c r="D673" i="2"/>
  <c r="E673" i="2"/>
  <c r="H624" i="2"/>
  <c r="E723" i="1"/>
  <c r="B790" i="2"/>
  <c r="B889" i="1"/>
  <c r="C627" i="2"/>
  <c r="E627" i="2"/>
  <c r="D627" i="2"/>
  <c r="B725" i="2"/>
  <c r="B824" i="1"/>
  <c r="E588" i="2"/>
  <c r="D588" i="2"/>
  <c r="C588" i="2"/>
  <c r="B664" i="2"/>
  <c r="B763" i="1"/>
  <c r="D501" i="2"/>
  <c r="E501" i="2"/>
  <c r="C501" i="2"/>
  <c r="I684" i="2"/>
  <c r="F783" i="1"/>
  <c r="H636" i="2"/>
  <c r="E735" i="1"/>
  <c r="B645" i="2"/>
  <c r="B744" i="1"/>
  <c r="E635" i="2"/>
  <c r="D635" i="2"/>
  <c r="C635" i="2"/>
  <c r="B747" i="2"/>
  <c r="B846" i="1"/>
  <c r="C683" i="2"/>
  <c r="E683" i="2"/>
  <c r="D683" i="2"/>
  <c r="B640" i="2"/>
  <c r="B739" i="1"/>
  <c r="C535" i="2"/>
  <c r="D535" i="2"/>
  <c r="E535" i="2"/>
  <c r="B872" i="2" l="1"/>
  <c r="B971" i="1"/>
  <c r="D773" i="2"/>
  <c r="C773" i="2"/>
  <c r="E773" i="2"/>
  <c r="H770" i="2"/>
  <c r="E876" i="1"/>
  <c r="H876" i="2" s="1"/>
  <c r="D621" i="2"/>
  <c r="C621" i="2"/>
  <c r="I696" i="2"/>
  <c r="E691" i="2"/>
  <c r="F876" i="1"/>
  <c r="F975" i="1" s="1"/>
  <c r="I706" i="2"/>
  <c r="B833" i="1"/>
  <c r="B833" i="2" s="1"/>
  <c r="B795" i="1"/>
  <c r="B795" i="2" s="1"/>
  <c r="D691" i="2"/>
  <c r="D657" i="2"/>
  <c r="C657" i="2"/>
  <c r="E855" i="1"/>
  <c r="E954" i="1" s="1"/>
  <c r="B864" i="1"/>
  <c r="B864" i="2" s="1"/>
  <c r="I798" i="2"/>
  <c r="F941" i="1"/>
  <c r="I941" i="2" s="1"/>
  <c r="E878" i="1"/>
  <c r="H878" i="2" s="1"/>
  <c r="F952" i="1"/>
  <c r="I952" i="2" s="1"/>
  <c r="D626" i="2"/>
  <c r="C626" i="2"/>
  <c r="I754" i="2"/>
  <c r="I700" i="2"/>
  <c r="F799" i="1"/>
  <c r="D611" i="2"/>
  <c r="C611" i="2"/>
  <c r="E611" i="2"/>
  <c r="B710" i="2"/>
  <c r="B809" i="1"/>
  <c r="B735" i="2"/>
  <c r="B834" i="1"/>
  <c r="E636" i="2"/>
  <c r="D636" i="2"/>
  <c r="C636" i="2"/>
  <c r="B760" i="2"/>
  <c r="B859" i="1"/>
  <c r="E661" i="2"/>
  <c r="C661" i="2"/>
  <c r="D661" i="2"/>
  <c r="B707" i="2"/>
  <c r="B806" i="1"/>
  <c r="E608" i="2"/>
  <c r="C608" i="2"/>
  <c r="D608" i="2"/>
  <c r="B724" i="2"/>
  <c r="B823" i="1"/>
  <c r="E625" i="2"/>
  <c r="C625" i="2"/>
  <c r="D625" i="2"/>
  <c r="B748" i="2"/>
  <c r="B847" i="1"/>
  <c r="E862" i="1"/>
  <c r="H763" i="2"/>
  <c r="C649" i="2"/>
  <c r="D649" i="2"/>
  <c r="E649" i="2"/>
  <c r="B740" i="2"/>
  <c r="B839" i="1"/>
  <c r="B884" i="2"/>
  <c r="B983" i="1"/>
  <c r="D641" i="2"/>
  <c r="C641" i="2"/>
  <c r="E641" i="2"/>
  <c r="E785" i="2"/>
  <c r="D785" i="2"/>
  <c r="C785" i="2"/>
  <c r="I707" i="2"/>
  <c r="F806" i="1"/>
  <c r="H760" i="2"/>
  <c r="E859" i="1"/>
  <c r="E836" i="1"/>
  <c r="H737" i="2"/>
  <c r="F861" i="1"/>
  <c r="I762" i="2"/>
  <c r="C615" i="2"/>
  <c r="E615" i="2"/>
  <c r="D615" i="2"/>
  <c r="B813" i="1"/>
  <c r="B714" i="2"/>
  <c r="I764" i="2"/>
  <c r="F863" i="1"/>
  <c r="E779" i="2"/>
  <c r="D779" i="2"/>
  <c r="C779" i="2"/>
  <c r="H782" i="2"/>
  <c r="E881" i="1"/>
  <c r="I766" i="2"/>
  <c r="F865" i="1"/>
  <c r="E620" i="2"/>
  <c r="D620" i="2"/>
  <c r="C620" i="2"/>
  <c r="E662" i="2"/>
  <c r="D662" i="2"/>
  <c r="C662" i="2"/>
  <c r="B853" i="2"/>
  <c r="B952" i="1"/>
  <c r="E671" i="2"/>
  <c r="D671" i="2"/>
  <c r="C671" i="2"/>
  <c r="I710" i="2"/>
  <c r="F809" i="1"/>
  <c r="B814" i="2"/>
  <c r="B913" i="1"/>
  <c r="B718" i="2"/>
  <c r="B817" i="1"/>
  <c r="B774" i="2"/>
  <c r="B873" i="1"/>
  <c r="B781" i="2"/>
  <c r="B880" i="1"/>
  <c r="E754" i="2"/>
  <c r="D754" i="2"/>
  <c r="C754" i="2"/>
  <c r="I850" i="2"/>
  <c r="F949" i="1"/>
  <c r="H772" i="2"/>
  <c r="E871" i="1"/>
  <c r="C715" i="2"/>
  <c r="E715" i="2"/>
  <c r="D715" i="2"/>
  <c r="B745" i="2"/>
  <c r="B844" i="1"/>
  <c r="H733" i="2"/>
  <c r="E832" i="1"/>
  <c r="D782" i="2"/>
  <c r="E782" i="2"/>
  <c r="C782" i="2"/>
  <c r="B752" i="2"/>
  <c r="B851" i="1"/>
  <c r="H830" i="2"/>
  <c r="E929" i="1"/>
  <c r="D619" i="2"/>
  <c r="E619" i="2"/>
  <c r="C619" i="2"/>
  <c r="H783" i="2"/>
  <c r="E882" i="1"/>
  <c r="D675" i="2"/>
  <c r="E675" i="2"/>
  <c r="C675" i="2"/>
  <c r="B882" i="2"/>
  <c r="B981" i="1"/>
  <c r="B709" i="2"/>
  <c r="B808" i="1"/>
  <c r="E682" i="2"/>
  <c r="D682" i="2"/>
  <c r="C682" i="2"/>
  <c r="B717" i="2"/>
  <c r="B816" i="1"/>
  <c r="I819" i="2"/>
  <c r="F918" i="1"/>
  <c r="D646" i="2"/>
  <c r="E646" i="2"/>
  <c r="C646" i="2"/>
  <c r="B744" i="2"/>
  <c r="B843" i="1"/>
  <c r="I841" i="2"/>
  <c r="F940" i="1"/>
  <c r="E783" i="2"/>
  <c r="D783" i="2"/>
  <c r="C783" i="2"/>
  <c r="E610" i="2"/>
  <c r="D610" i="2"/>
  <c r="C610" i="2"/>
  <c r="B797" i="2"/>
  <c r="B896" i="1"/>
  <c r="B776" i="2"/>
  <c r="B875" i="1"/>
  <c r="E618" i="2"/>
  <c r="D618" i="2"/>
  <c r="C618" i="2"/>
  <c r="E765" i="2"/>
  <c r="D765" i="2"/>
  <c r="C765" i="2"/>
  <c r="H718" i="2"/>
  <c r="E817" i="1"/>
  <c r="I728" i="2"/>
  <c r="F827" i="1"/>
  <c r="E758" i="2"/>
  <c r="D758" i="2"/>
  <c r="C758" i="2"/>
  <c r="C653" i="2"/>
  <c r="E653" i="2"/>
  <c r="D653" i="2"/>
  <c r="B788" i="2"/>
  <c r="B887" i="1"/>
  <c r="E640" i="2"/>
  <c r="D640" i="2"/>
  <c r="C640" i="2"/>
  <c r="H723" i="2"/>
  <c r="E822" i="1"/>
  <c r="I805" i="2"/>
  <c r="F904" i="1"/>
  <c r="E720" i="2"/>
  <c r="D720" i="2"/>
  <c r="C720" i="2"/>
  <c r="B728" i="2"/>
  <c r="B827" i="1"/>
  <c r="H828" i="2"/>
  <c r="E927" i="1"/>
  <c r="I732" i="2"/>
  <c r="F831" i="1"/>
  <c r="D689" i="2"/>
  <c r="E689" i="2"/>
  <c r="C689" i="2"/>
  <c r="B784" i="2"/>
  <c r="B883" i="1"/>
  <c r="E698" i="2"/>
  <c r="D698" i="2"/>
  <c r="C698" i="2"/>
  <c r="D677" i="2"/>
  <c r="C677" i="2"/>
  <c r="E677" i="2"/>
  <c r="B766" i="2"/>
  <c r="B865" i="1"/>
  <c r="H858" i="2"/>
  <c r="E957" i="1"/>
  <c r="B738" i="2"/>
  <c r="B837" i="1"/>
  <c r="I783" i="2"/>
  <c r="F882" i="1"/>
  <c r="E872" i="1"/>
  <c r="H773" i="2"/>
  <c r="D629" i="2"/>
  <c r="E629" i="2"/>
  <c r="C629" i="2"/>
  <c r="H725" i="2"/>
  <c r="E824" i="1"/>
  <c r="H826" i="2"/>
  <c r="E925" i="1"/>
  <c r="B812" i="2"/>
  <c r="B911" i="1"/>
  <c r="B848" i="2"/>
  <c r="B947" i="1"/>
  <c r="E685" i="2"/>
  <c r="D685" i="2"/>
  <c r="C685" i="2"/>
  <c r="H758" i="2"/>
  <c r="E857" i="1"/>
  <c r="H785" i="2"/>
  <c r="E884" i="1"/>
  <c r="I821" i="2"/>
  <c r="F920" i="1"/>
  <c r="C667" i="2"/>
  <c r="E667" i="2"/>
  <c r="D667" i="2"/>
  <c r="C639" i="2"/>
  <c r="D639" i="2"/>
  <c r="E639" i="2"/>
  <c r="I897" i="2"/>
  <c r="F996" i="1"/>
  <c r="H722" i="2"/>
  <c r="E821" i="1"/>
  <c r="B800" i="2"/>
  <c r="B899" i="1"/>
  <c r="B750" i="2"/>
  <c r="B849" i="1"/>
  <c r="B739" i="2"/>
  <c r="B838" i="1"/>
  <c r="I886" i="2"/>
  <c r="F985" i="1"/>
  <c r="B805" i="2"/>
  <c r="B904" i="1"/>
  <c r="B731" i="2"/>
  <c r="B830" i="1"/>
  <c r="E713" i="2"/>
  <c r="C713" i="2"/>
  <c r="D713" i="2"/>
  <c r="E749" i="2"/>
  <c r="D749" i="2"/>
  <c r="C749" i="2"/>
  <c r="B866" i="2"/>
  <c r="B965" i="1"/>
  <c r="I795" i="2"/>
  <c r="F894" i="1"/>
  <c r="I721" i="2"/>
  <c r="F820" i="1"/>
  <c r="H793" i="2"/>
  <c r="E892" i="1"/>
  <c r="B736" i="2"/>
  <c r="B835" i="1"/>
  <c r="D701" i="2"/>
  <c r="E701" i="2"/>
  <c r="C701" i="2"/>
  <c r="B786" i="2"/>
  <c r="B885" i="1"/>
  <c r="B708" i="2"/>
  <c r="B807" i="1"/>
  <c r="D660" i="2"/>
  <c r="E660" i="2"/>
  <c r="C660" i="2"/>
  <c r="E706" i="2"/>
  <c r="D706" i="2"/>
  <c r="C706" i="2"/>
  <c r="B855" i="2"/>
  <c r="B954" i="1"/>
  <c r="B746" i="2"/>
  <c r="B845" i="1"/>
  <c r="D632" i="2"/>
  <c r="E632" i="2"/>
  <c r="C632" i="2"/>
  <c r="H788" i="2"/>
  <c r="E887" i="1"/>
  <c r="I741" i="2"/>
  <c r="F840" i="1"/>
  <c r="I717" i="2"/>
  <c r="F816" i="1"/>
  <c r="E767" i="2"/>
  <c r="D767" i="2"/>
  <c r="C767" i="2"/>
  <c r="I753" i="2"/>
  <c r="F852" i="1"/>
  <c r="H973" i="2"/>
  <c r="E1072" i="1"/>
  <c r="B811" i="2"/>
  <c r="B910" i="1"/>
  <c r="B841" i="2"/>
  <c r="B940" i="1"/>
  <c r="D637" i="2"/>
  <c r="C637" i="2"/>
  <c r="E637" i="2"/>
  <c r="H721" i="2"/>
  <c r="E820" i="1"/>
  <c r="H829" i="2"/>
  <c r="E928" i="1"/>
  <c r="C687" i="2"/>
  <c r="D687" i="2"/>
  <c r="E687" i="2"/>
  <c r="B881" i="2"/>
  <c r="B980" i="1"/>
  <c r="D663" i="2"/>
  <c r="E663" i="2"/>
  <c r="C663" i="2"/>
  <c r="E647" i="2"/>
  <c r="C647" i="2"/>
  <c r="D647" i="2"/>
  <c r="H761" i="2"/>
  <c r="E860" i="1"/>
  <c r="B840" i="2"/>
  <c r="B939" i="1"/>
  <c r="H720" i="2"/>
  <c r="E819" i="1"/>
  <c r="E712" i="2"/>
  <c r="D712" i="2"/>
  <c r="C712" i="2"/>
  <c r="H784" i="2"/>
  <c r="E883" i="1"/>
  <c r="B892" i="2"/>
  <c r="B991" i="1"/>
  <c r="E742" i="2"/>
  <c r="D742" i="2"/>
  <c r="C742" i="2"/>
  <c r="B695" i="2"/>
  <c r="B794" i="1"/>
  <c r="B711" i="2"/>
  <c r="B810" i="1"/>
  <c r="B759" i="2"/>
  <c r="B858" i="1"/>
  <c r="H827" i="2"/>
  <c r="E926" i="1"/>
  <c r="B762" i="2"/>
  <c r="B861" i="1"/>
  <c r="C651" i="2"/>
  <c r="D651" i="2"/>
  <c r="E651" i="2"/>
  <c r="E734" i="2"/>
  <c r="D734" i="2"/>
  <c r="C734" i="2"/>
  <c r="H787" i="2"/>
  <c r="E886" i="1"/>
  <c r="H771" i="2"/>
  <c r="E870" i="1"/>
  <c r="E756" i="2"/>
  <c r="D756" i="2"/>
  <c r="C756" i="2"/>
  <c r="B871" i="2"/>
  <c r="B970" i="1"/>
  <c r="H769" i="2"/>
  <c r="E868" i="1"/>
  <c r="H865" i="2"/>
  <c r="E964" i="1"/>
  <c r="I763" i="2"/>
  <c r="F862" i="1"/>
  <c r="B753" i="2"/>
  <c r="B852" i="1"/>
  <c r="E741" i="2"/>
  <c r="D741" i="2"/>
  <c r="C741" i="2"/>
  <c r="B850" i="2"/>
  <c r="B949" i="1"/>
  <c r="I709" i="2"/>
  <c r="F808" i="1"/>
  <c r="H738" i="2"/>
  <c r="E837" i="1"/>
  <c r="H762" i="2"/>
  <c r="E861" i="1"/>
  <c r="H875" i="2"/>
  <c r="E974" i="1"/>
  <c r="I885" i="2"/>
  <c r="F984" i="1"/>
  <c r="E793" i="2"/>
  <c r="D793" i="2"/>
  <c r="C793" i="2"/>
  <c r="D596" i="2"/>
  <c r="E596" i="2"/>
  <c r="C596" i="2"/>
  <c r="H789" i="2"/>
  <c r="E888" i="1"/>
  <c r="E612" i="2"/>
  <c r="D612" i="2"/>
  <c r="C612" i="2"/>
  <c r="H778" i="2"/>
  <c r="E877" i="1"/>
  <c r="H757" i="2"/>
  <c r="E856" i="1"/>
  <c r="H768" i="2"/>
  <c r="E867" i="1"/>
  <c r="H734" i="2"/>
  <c r="E833" i="1"/>
  <c r="I718" i="2"/>
  <c r="F817" i="1"/>
  <c r="E645" i="2"/>
  <c r="D645" i="2"/>
  <c r="C645" i="2"/>
  <c r="B889" i="2"/>
  <c r="B988" i="1"/>
  <c r="H735" i="2"/>
  <c r="E834" i="1"/>
  <c r="I854" i="2"/>
  <c r="F953" i="1"/>
  <c r="B764" i="2"/>
  <c r="B863" i="1"/>
  <c r="D697" i="2"/>
  <c r="C697" i="2"/>
  <c r="E697" i="2"/>
  <c r="B791" i="2"/>
  <c r="B890" i="1"/>
  <c r="H978" i="2"/>
  <c r="E1077" i="1"/>
  <c r="E605" i="2"/>
  <c r="C605" i="2"/>
  <c r="D605" i="2"/>
  <c r="H869" i="2"/>
  <c r="E968" i="1"/>
  <c r="B789" i="2"/>
  <c r="B888" i="1"/>
  <c r="B727" i="2"/>
  <c r="B826" i="1"/>
  <c r="B879" i="2"/>
  <c r="B978" i="1"/>
  <c r="B703" i="2"/>
  <c r="B802" i="1"/>
  <c r="H825" i="2"/>
  <c r="E924" i="1"/>
  <c r="B700" i="2"/>
  <c r="B799" i="1"/>
  <c r="B716" i="2"/>
  <c r="B815" i="1"/>
  <c r="B857" i="2"/>
  <c r="B956" i="1"/>
  <c r="E772" i="2"/>
  <c r="D772" i="2"/>
  <c r="C772" i="2"/>
  <c r="B704" i="2"/>
  <c r="B803" i="1"/>
  <c r="B886" i="2"/>
  <c r="B985" i="1"/>
  <c r="B699" i="2"/>
  <c r="B798" i="1"/>
  <c r="I849" i="2"/>
  <c r="F948" i="1"/>
  <c r="D692" i="2"/>
  <c r="E692" i="2"/>
  <c r="C692" i="2"/>
  <c r="B771" i="2"/>
  <c r="B870" i="1"/>
  <c r="E690" i="2"/>
  <c r="D690" i="2"/>
  <c r="C690" i="2"/>
  <c r="E628" i="2"/>
  <c r="D628" i="2"/>
  <c r="C628" i="2"/>
  <c r="I873" i="2"/>
  <c r="F972" i="1"/>
  <c r="E780" i="2"/>
  <c r="D780" i="2"/>
  <c r="C780" i="2"/>
  <c r="B831" i="2"/>
  <c r="B930" i="1"/>
  <c r="I731" i="2"/>
  <c r="F830" i="1"/>
  <c r="D604" i="2"/>
  <c r="E604" i="2"/>
  <c r="C604" i="2"/>
  <c r="I772" i="2"/>
  <c r="F871" i="1"/>
  <c r="H889" i="2"/>
  <c r="E988" i="1"/>
  <c r="H736" i="2"/>
  <c r="E835" i="1"/>
  <c r="C601" i="2"/>
  <c r="D601" i="2"/>
  <c r="E601" i="2"/>
  <c r="D617" i="2"/>
  <c r="E617" i="2"/>
  <c r="C617" i="2"/>
  <c r="B792" i="2"/>
  <c r="B891" i="1"/>
  <c r="E790" i="2"/>
  <c r="D790" i="2"/>
  <c r="C790" i="2"/>
  <c r="B819" i="2"/>
  <c r="B918" i="1"/>
  <c r="B763" i="2"/>
  <c r="B862" i="1"/>
  <c r="D654" i="2"/>
  <c r="E654" i="2"/>
  <c r="C654" i="2"/>
  <c r="E751" i="2"/>
  <c r="D751" i="2"/>
  <c r="C751" i="2"/>
  <c r="B796" i="2"/>
  <c r="B895" i="1"/>
  <c r="E696" i="2"/>
  <c r="D696" i="2"/>
  <c r="C696" i="2"/>
  <c r="B733" i="2"/>
  <c r="B832" i="1"/>
  <c r="B768" i="2"/>
  <c r="B867" i="1"/>
  <c r="B846" i="2"/>
  <c r="B945" i="1"/>
  <c r="E787" i="2"/>
  <c r="D787" i="2"/>
  <c r="C787" i="2"/>
  <c r="E634" i="2"/>
  <c r="D634" i="2"/>
  <c r="C634" i="2"/>
  <c r="E600" i="2"/>
  <c r="D600" i="2"/>
  <c r="C600" i="2"/>
  <c r="B825" i="2"/>
  <c r="B924" i="1"/>
  <c r="E669" i="2"/>
  <c r="D669" i="2"/>
  <c r="C669" i="2"/>
  <c r="B842" i="2"/>
  <c r="B941" i="1"/>
  <c r="I740" i="2"/>
  <c r="F839" i="1"/>
  <c r="D672" i="2"/>
  <c r="E672" i="2"/>
  <c r="C672" i="2"/>
  <c r="H818" i="2"/>
  <c r="E917" i="1"/>
  <c r="B777" i="2"/>
  <c r="B876" i="1"/>
  <c r="H890" i="2"/>
  <c r="E989" i="1"/>
  <c r="E732" i="2"/>
  <c r="D732" i="2"/>
  <c r="C732" i="2"/>
  <c r="B721" i="2"/>
  <c r="B820" i="1"/>
  <c r="I773" i="2"/>
  <c r="F872" i="1"/>
  <c r="H792" i="2"/>
  <c r="E891" i="1"/>
  <c r="H767" i="2"/>
  <c r="E866" i="1"/>
  <c r="B856" i="2"/>
  <c r="B955" i="1"/>
  <c r="I843" i="2"/>
  <c r="F942" i="1"/>
  <c r="E609" i="2"/>
  <c r="D609" i="2"/>
  <c r="C609" i="2"/>
  <c r="I752" i="2"/>
  <c r="F851" i="1"/>
  <c r="I730" i="2"/>
  <c r="F829" i="1"/>
  <c r="H816" i="2"/>
  <c r="E915" i="1"/>
  <c r="I765" i="2"/>
  <c r="F864" i="1"/>
  <c r="B877" i="2"/>
  <c r="B976" i="1"/>
  <c r="E678" i="2"/>
  <c r="D678" i="2"/>
  <c r="C678" i="2"/>
  <c r="B755" i="2"/>
  <c r="B854" i="1"/>
  <c r="E622" i="2"/>
  <c r="D622" i="2"/>
  <c r="C622" i="2"/>
  <c r="B702" i="2"/>
  <c r="B801" i="1"/>
  <c r="B722" i="2"/>
  <c r="B821" i="1"/>
  <c r="B729" i="2"/>
  <c r="B828" i="1"/>
  <c r="I697" i="2"/>
  <c r="F796" i="1"/>
  <c r="C757" i="2"/>
  <c r="E757" i="2"/>
  <c r="D757" i="2"/>
  <c r="I884" i="2"/>
  <c r="F983" i="1"/>
  <c r="D693" i="2"/>
  <c r="C693" i="2"/>
  <c r="E693" i="2"/>
  <c r="I874" i="2"/>
  <c r="F973" i="1"/>
  <c r="I708" i="2"/>
  <c r="F807" i="1"/>
  <c r="B723" i="2"/>
  <c r="B822" i="1"/>
  <c r="I860" i="2"/>
  <c r="F959" i="1"/>
  <c r="E747" i="2"/>
  <c r="D747" i="2"/>
  <c r="C747" i="2"/>
  <c r="C725" i="2"/>
  <c r="E725" i="2"/>
  <c r="D725" i="2"/>
  <c r="H724" i="2"/>
  <c r="E823" i="1"/>
  <c r="H764" i="2"/>
  <c r="E863" i="1"/>
  <c r="E676" i="2"/>
  <c r="D676" i="2"/>
  <c r="C676" i="2"/>
  <c r="I788" i="2"/>
  <c r="F887" i="1"/>
  <c r="E778" i="2"/>
  <c r="D778" i="2"/>
  <c r="C778" i="2"/>
  <c r="I818" i="2"/>
  <c r="F917" i="1"/>
  <c r="I698" i="2"/>
  <c r="F797" i="1"/>
  <c r="D656" i="2"/>
  <c r="E656" i="2"/>
  <c r="C656" i="2"/>
  <c r="B769" i="2"/>
  <c r="B868" i="1"/>
  <c r="I776" i="2"/>
  <c r="F875" i="1"/>
  <c r="B737" i="2"/>
  <c r="B836" i="1"/>
  <c r="H831" i="2"/>
  <c r="E930" i="1"/>
  <c r="H885" i="2"/>
  <c r="E984" i="1"/>
  <c r="E603" i="2"/>
  <c r="D603" i="2"/>
  <c r="C603" i="2"/>
  <c r="E623" i="2"/>
  <c r="C623" i="2"/>
  <c r="D623" i="2"/>
  <c r="D630" i="2"/>
  <c r="E630" i="2"/>
  <c r="C630" i="2"/>
  <c r="I784" i="2"/>
  <c r="F883" i="1"/>
  <c r="B928" i="2"/>
  <c r="B1027" i="1"/>
  <c r="B705" i="2"/>
  <c r="B804" i="1"/>
  <c r="I828" i="2"/>
  <c r="F927" i="1"/>
  <c r="H774" i="2"/>
  <c r="E873" i="1"/>
  <c r="E664" i="2"/>
  <c r="D664" i="2"/>
  <c r="C664" i="2"/>
  <c r="I739" i="2"/>
  <c r="F838" i="1"/>
  <c r="I695" i="2"/>
  <c r="F794" i="1"/>
  <c r="I711" i="2"/>
  <c r="F810" i="1"/>
  <c r="C665" i="2"/>
  <c r="D665" i="2"/>
  <c r="E665" i="2"/>
  <c r="E624" i="2"/>
  <c r="D624" i="2"/>
  <c r="C624" i="2"/>
  <c r="B824" i="2"/>
  <c r="B923" i="1"/>
  <c r="E726" i="2"/>
  <c r="D726" i="2"/>
  <c r="C726" i="2"/>
  <c r="B775" i="2"/>
  <c r="B874" i="1"/>
  <c r="C743" i="2"/>
  <c r="E743" i="2"/>
  <c r="D743" i="2"/>
  <c r="H781" i="2"/>
  <c r="E880" i="1"/>
  <c r="B878" i="2"/>
  <c r="B977" i="1"/>
  <c r="E670" i="2"/>
  <c r="D670" i="2"/>
  <c r="C670" i="2"/>
  <c r="H864" i="2"/>
  <c r="E963" i="1"/>
  <c r="D638" i="2"/>
  <c r="E638" i="2"/>
  <c r="C638" i="2"/>
  <c r="I733" i="2"/>
  <c r="F832" i="1"/>
  <c r="B719" i="2"/>
  <c r="B818" i="1"/>
  <c r="B761" i="2"/>
  <c r="B860" i="1"/>
  <c r="B770" i="2"/>
  <c r="B869" i="1"/>
  <c r="D829" i="2"/>
  <c r="C829" i="2"/>
  <c r="E829" i="2"/>
  <c r="E606" i="2"/>
  <c r="D606" i="2"/>
  <c r="C606" i="2"/>
  <c r="E872" i="2" l="1"/>
  <c r="D872" i="2"/>
  <c r="C872" i="2"/>
  <c r="B971" i="2"/>
  <c r="B1070" i="1"/>
  <c r="E975" i="1"/>
  <c r="H975" i="2" s="1"/>
  <c r="I876" i="2"/>
  <c r="B894" i="1"/>
  <c r="B894" i="2" s="1"/>
  <c r="B932" i="1"/>
  <c r="B932" i="2" s="1"/>
  <c r="E977" i="1"/>
  <c r="H977" i="2" s="1"/>
  <c r="H855" i="2"/>
  <c r="F1040" i="1"/>
  <c r="I1040" i="2" s="1"/>
  <c r="B963" i="1"/>
  <c r="B963" i="2" s="1"/>
  <c r="F1051" i="1"/>
  <c r="I1051" i="2" s="1"/>
  <c r="B834" i="2"/>
  <c r="B933" i="1"/>
  <c r="E735" i="2"/>
  <c r="D735" i="2"/>
  <c r="C735" i="2"/>
  <c r="B908" i="1"/>
  <c r="B809" i="2"/>
  <c r="D710" i="2"/>
  <c r="E710" i="2"/>
  <c r="C710" i="2"/>
  <c r="F898" i="1"/>
  <c r="I799" i="2"/>
  <c r="B806" i="2"/>
  <c r="B905" i="1"/>
  <c r="D707" i="2"/>
  <c r="C707" i="2"/>
  <c r="E707" i="2"/>
  <c r="B859" i="2"/>
  <c r="B958" i="1"/>
  <c r="E760" i="2"/>
  <c r="D760" i="2"/>
  <c r="C760" i="2"/>
  <c r="D884" i="2"/>
  <c r="C884" i="2"/>
  <c r="E884" i="2"/>
  <c r="B1082" i="1"/>
  <c r="B983" i="2"/>
  <c r="B839" i="2"/>
  <c r="B938" i="1"/>
  <c r="D740" i="2"/>
  <c r="C740" i="2"/>
  <c r="E740" i="2"/>
  <c r="I861" i="2"/>
  <c r="F960" i="1"/>
  <c r="C714" i="2"/>
  <c r="E714" i="2"/>
  <c r="D714" i="2"/>
  <c r="H836" i="2"/>
  <c r="E935" i="1"/>
  <c r="B946" i="1"/>
  <c r="B847" i="2"/>
  <c r="I806" i="2"/>
  <c r="F905" i="1"/>
  <c r="D748" i="2"/>
  <c r="E748" i="2"/>
  <c r="C748" i="2"/>
  <c r="B912" i="1"/>
  <c r="B813" i="2"/>
  <c r="E958" i="1"/>
  <c r="H859" i="2"/>
  <c r="B823" i="2"/>
  <c r="B922" i="1"/>
  <c r="E961" i="1"/>
  <c r="H862" i="2"/>
  <c r="I863" i="2"/>
  <c r="F962" i="1"/>
  <c r="E724" i="2"/>
  <c r="C724" i="2"/>
  <c r="D724" i="2"/>
  <c r="F907" i="1"/>
  <c r="I808" i="2"/>
  <c r="I840" i="2"/>
  <c r="F939" i="1"/>
  <c r="I920" i="2"/>
  <c r="F1019" i="1"/>
  <c r="I904" i="2"/>
  <c r="F1003" i="1"/>
  <c r="E882" i="2"/>
  <c r="D882" i="2"/>
  <c r="C882" i="2"/>
  <c r="H832" i="2"/>
  <c r="E931" i="1"/>
  <c r="D781" i="2"/>
  <c r="C781" i="2"/>
  <c r="E781" i="2"/>
  <c r="D716" i="2"/>
  <c r="E716" i="2"/>
  <c r="C716" i="2"/>
  <c r="B891" i="2"/>
  <c r="B990" i="1"/>
  <c r="B799" i="2"/>
  <c r="B898" i="1"/>
  <c r="H964" i="2"/>
  <c r="E1063" i="1"/>
  <c r="B807" i="2"/>
  <c r="B906" i="1"/>
  <c r="B843" i="2"/>
  <c r="B942" i="1"/>
  <c r="H963" i="2"/>
  <c r="E1062" i="1"/>
  <c r="B923" i="2"/>
  <c r="B1022" i="1"/>
  <c r="E833" i="2"/>
  <c r="D833" i="2"/>
  <c r="C833" i="2"/>
  <c r="H823" i="2"/>
  <c r="E922" i="1"/>
  <c r="H989" i="2"/>
  <c r="E1088" i="1"/>
  <c r="B924" i="2"/>
  <c r="B1023" i="1"/>
  <c r="D792" i="2"/>
  <c r="E792" i="2"/>
  <c r="C792" i="2"/>
  <c r="B930" i="2"/>
  <c r="B1029" i="1"/>
  <c r="I948" i="2"/>
  <c r="F1047" i="1"/>
  <c r="E700" i="2"/>
  <c r="D700" i="2"/>
  <c r="C700" i="2"/>
  <c r="H1077" i="2"/>
  <c r="E1176" i="1"/>
  <c r="I817" i="2"/>
  <c r="F916" i="1"/>
  <c r="H954" i="2"/>
  <c r="E1053" i="1"/>
  <c r="H887" i="2"/>
  <c r="E986" i="1"/>
  <c r="E708" i="2"/>
  <c r="D708" i="2"/>
  <c r="C708" i="2"/>
  <c r="B838" i="2"/>
  <c r="B937" i="1"/>
  <c r="H884" i="2"/>
  <c r="E983" i="1"/>
  <c r="H822" i="2"/>
  <c r="E921" i="1"/>
  <c r="D744" i="2"/>
  <c r="E744" i="2"/>
  <c r="C744" i="2"/>
  <c r="I983" i="2"/>
  <c r="F1082" i="1"/>
  <c r="B854" i="2"/>
  <c r="B953" i="1"/>
  <c r="I942" i="2"/>
  <c r="F1041" i="1"/>
  <c r="E825" i="2"/>
  <c r="D825" i="2"/>
  <c r="C825" i="2"/>
  <c r="D831" i="2"/>
  <c r="E831" i="2"/>
  <c r="C831" i="2"/>
  <c r="H924" i="2"/>
  <c r="E1023" i="1"/>
  <c r="H868" i="2"/>
  <c r="E967" i="1"/>
  <c r="B991" i="2"/>
  <c r="B1090" i="1"/>
  <c r="B940" i="2"/>
  <c r="B1039" i="1"/>
  <c r="B885" i="2"/>
  <c r="B984" i="1"/>
  <c r="D739" i="2"/>
  <c r="C739" i="2"/>
  <c r="E739" i="2"/>
  <c r="H872" i="2"/>
  <c r="E971" i="1"/>
  <c r="D824" i="2"/>
  <c r="E824" i="2"/>
  <c r="C824" i="2"/>
  <c r="H873" i="2"/>
  <c r="E972" i="1"/>
  <c r="I797" i="2"/>
  <c r="F896" i="1"/>
  <c r="E755" i="2"/>
  <c r="D755" i="2"/>
  <c r="C755" i="2"/>
  <c r="B876" i="2"/>
  <c r="B975" i="1"/>
  <c r="B895" i="2"/>
  <c r="B994" i="1"/>
  <c r="B798" i="2"/>
  <c r="B897" i="1"/>
  <c r="B890" i="2"/>
  <c r="B989" i="1"/>
  <c r="H833" i="2"/>
  <c r="E932" i="1"/>
  <c r="B949" i="2"/>
  <c r="B1048" i="1"/>
  <c r="C892" i="2"/>
  <c r="E892" i="2"/>
  <c r="D892" i="2"/>
  <c r="E841" i="2"/>
  <c r="D841" i="2"/>
  <c r="C841" i="2"/>
  <c r="E786" i="2"/>
  <c r="D786" i="2"/>
  <c r="C786" i="2"/>
  <c r="B849" i="2"/>
  <c r="B948" i="1"/>
  <c r="H857" i="2"/>
  <c r="E956" i="1"/>
  <c r="B883" i="2"/>
  <c r="B982" i="1"/>
  <c r="H882" i="2"/>
  <c r="E981" i="1"/>
  <c r="B873" i="2"/>
  <c r="B972" i="1"/>
  <c r="I830" i="2"/>
  <c r="F929" i="1"/>
  <c r="B955" i="2"/>
  <c r="B1054" i="1"/>
  <c r="E777" i="2"/>
  <c r="D777" i="2"/>
  <c r="C777" i="2"/>
  <c r="D796" i="2"/>
  <c r="E796" i="2"/>
  <c r="C796" i="2"/>
  <c r="E699" i="2"/>
  <c r="D699" i="2"/>
  <c r="C699" i="2"/>
  <c r="C791" i="2"/>
  <c r="E791" i="2"/>
  <c r="D791" i="2"/>
  <c r="D850" i="2"/>
  <c r="E850" i="2"/>
  <c r="C850" i="2"/>
  <c r="B970" i="2"/>
  <c r="B1069" i="1"/>
  <c r="H883" i="2"/>
  <c r="E982" i="1"/>
  <c r="D750" i="2"/>
  <c r="E750" i="2"/>
  <c r="C750" i="2"/>
  <c r="D784" i="2"/>
  <c r="E784" i="2"/>
  <c r="C784" i="2"/>
  <c r="B844" i="2"/>
  <c r="B943" i="1"/>
  <c r="D774" i="2"/>
  <c r="E774" i="2"/>
  <c r="C774" i="2"/>
  <c r="B861" i="2"/>
  <c r="B960" i="1"/>
  <c r="B830" i="2"/>
  <c r="B929" i="1"/>
  <c r="B899" i="2"/>
  <c r="B998" i="1"/>
  <c r="I882" i="2"/>
  <c r="F981" i="1"/>
  <c r="I918" i="2"/>
  <c r="F1017" i="1"/>
  <c r="E745" i="2"/>
  <c r="C745" i="2"/>
  <c r="D745" i="2"/>
  <c r="B817" i="2"/>
  <c r="B916" i="1"/>
  <c r="E886" i="2"/>
  <c r="D886" i="2"/>
  <c r="C886" i="2"/>
  <c r="B802" i="2"/>
  <c r="B901" i="1"/>
  <c r="E762" i="2"/>
  <c r="D762" i="2"/>
  <c r="C762" i="2"/>
  <c r="B980" i="2"/>
  <c r="B1079" i="1"/>
  <c r="B910" i="2"/>
  <c r="B1009" i="1"/>
  <c r="B845" i="2"/>
  <c r="B944" i="1"/>
  <c r="E731" i="2"/>
  <c r="D731" i="2"/>
  <c r="C731" i="2"/>
  <c r="D800" i="2"/>
  <c r="E800" i="2"/>
  <c r="C800" i="2"/>
  <c r="B887" i="2"/>
  <c r="B986" i="1"/>
  <c r="B875" i="2"/>
  <c r="B974" i="1"/>
  <c r="E718" i="2"/>
  <c r="D718" i="2"/>
  <c r="C718" i="2"/>
  <c r="I865" i="2"/>
  <c r="F964" i="1"/>
  <c r="B977" i="2"/>
  <c r="B1076" i="1"/>
  <c r="E705" i="2"/>
  <c r="D705" i="2"/>
  <c r="C705" i="2"/>
  <c r="H867" i="2"/>
  <c r="E966" i="1"/>
  <c r="H926" i="2"/>
  <c r="E1025" i="1"/>
  <c r="E881" i="2"/>
  <c r="D881" i="2"/>
  <c r="C881" i="2"/>
  <c r="C811" i="2"/>
  <c r="E811" i="2"/>
  <c r="D811" i="2"/>
  <c r="E746" i="2"/>
  <c r="D746" i="2"/>
  <c r="C746" i="2"/>
  <c r="B835" i="2"/>
  <c r="B934" i="1"/>
  <c r="B904" i="2"/>
  <c r="B1003" i="1"/>
  <c r="E920" i="1"/>
  <c r="H821" i="2"/>
  <c r="B837" i="2"/>
  <c r="B936" i="1"/>
  <c r="E788" i="2"/>
  <c r="D788" i="2"/>
  <c r="C788" i="2"/>
  <c r="E776" i="2"/>
  <c r="D776" i="2"/>
  <c r="C776" i="2"/>
  <c r="B913" i="2"/>
  <c r="B1012" i="1"/>
  <c r="H984" i="2"/>
  <c r="E1083" i="1"/>
  <c r="E856" i="2"/>
  <c r="D856" i="2"/>
  <c r="C856" i="2"/>
  <c r="B863" i="2"/>
  <c r="B962" i="1"/>
  <c r="B852" i="2"/>
  <c r="B951" i="1"/>
  <c r="H1072" i="2"/>
  <c r="E1171" i="1"/>
  <c r="B954" i="2"/>
  <c r="B1053" i="1"/>
  <c r="D736" i="2"/>
  <c r="E736" i="2"/>
  <c r="C736" i="2"/>
  <c r="E805" i="2"/>
  <c r="D805" i="2"/>
  <c r="C805" i="2"/>
  <c r="B947" i="2"/>
  <c r="B1046" i="1"/>
  <c r="E738" i="2"/>
  <c r="D738" i="2"/>
  <c r="C738" i="2"/>
  <c r="I831" i="2"/>
  <c r="F930" i="1"/>
  <c r="B896" i="2"/>
  <c r="B995" i="1"/>
  <c r="D864" i="2"/>
  <c r="E864" i="2"/>
  <c r="C864" i="2"/>
  <c r="H929" i="2"/>
  <c r="E1028" i="1"/>
  <c r="E814" i="2"/>
  <c r="D814" i="2"/>
  <c r="C814" i="2"/>
  <c r="I927" i="2"/>
  <c r="F1026" i="1"/>
  <c r="B976" i="2"/>
  <c r="B1075" i="1"/>
  <c r="H866" i="2"/>
  <c r="E965" i="1"/>
  <c r="H835" i="2"/>
  <c r="E934" i="1"/>
  <c r="E704" i="2"/>
  <c r="D704" i="2"/>
  <c r="C704" i="2"/>
  <c r="B978" i="2"/>
  <c r="B1077" i="1"/>
  <c r="B860" i="2"/>
  <c r="B959" i="1"/>
  <c r="I810" i="2"/>
  <c r="F909" i="1"/>
  <c r="E928" i="2"/>
  <c r="D928" i="2"/>
  <c r="C928" i="2"/>
  <c r="B836" i="2"/>
  <c r="B935" i="1"/>
  <c r="I959" i="2"/>
  <c r="F1058" i="1"/>
  <c r="B828" i="2"/>
  <c r="B927" i="1"/>
  <c r="I864" i="2"/>
  <c r="F963" i="1"/>
  <c r="C879" i="2"/>
  <c r="E879" i="2"/>
  <c r="D879" i="2"/>
  <c r="D764" i="2"/>
  <c r="E764" i="2"/>
  <c r="C764" i="2"/>
  <c r="H856" i="2"/>
  <c r="E955" i="1"/>
  <c r="I984" i="2"/>
  <c r="F1083" i="1"/>
  <c r="D753" i="2"/>
  <c r="C753" i="2"/>
  <c r="E753" i="2"/>
  <c r="H870" i="2"/>
  <c r="E969" i="1"/>
  <c r="B858" i="2"/>
  <c r="B957" i="1"/>
  <c r="E855" i="2"/>
  <c r="D855" i="2"/>
  <c r="C855" i="2"/>
  <c r="H892" i="2"/>
  <c r="E991" i="1"/>
  <c r="I996" i="2"/>
  <c r="F1095" i="1"/>
  <c r="E848" i="2"/>
  <c r="D848" i="2"/>
  <c r="C848" i="2"/>
  <c r="H957" i="2"/>
  <c r="E1056" i="1"/>
  <c r="E797" i="2"/>
  <c r="D797" i="2"/>
  <c r="C797" i="2"/>
  <c r="B816" i="2"/>
  <c r="B915" i="1"/>
  <c r="H871" i="2"/>
  <c r="E970" i="1"/>
  <c r="I809" i="2"/>
  <c r="F908" i="1"/>
  <c r="C871" i="2"/>
  <c r="E871" i="2"/>
  <c r="D871" i="2"/>
  <c r="D878" i="2"/>
  <c r="E878" i="2"/>
  <c r="C878" i="2"/>
  <c r="B804" i="2"/>
  <c r="B903" i="1"/>
  <c r="I839" i="2"/>
  <c r="F938" i="1"/>
  <c r="H988" i="2"/>
  <c r="E1087" i="1"/>
  <c r="C795" i="2"/>
  <c r="E795" i="2"/>
  <c r="D795" i="2"/>
  <c r="B826" i="2"/>
  <c r="B925" i="1"/>
  <c r="I953" i="2"/>
  <c r="F1052" i="1"/>
  <c r="E759" i="2"/>
  <c r="D759" i="2"/>
  <c r="C759" i="2"/>
  <c r="I852" i="2"/>
  <c r="F951" i="1"/>
  <c r="B911" i="2"/>
  <c r="B1010" i="1"/>
  <c r="H927" i="2"/>
  <c r="E1026" i="1"/>
  <c r="E717" i="2"/>
  <c r="C717" i="2"/>
  <c r="D717" i="2"/>
  <c r="B851" i="2"/>
  <c r="B950" i="1"/>
  <c r="H880" i="2"/>
  <c r="E979" i="1"/>
  <c r="E770" i="2"/>
  <c r="D770" i="2"/>
  <c r="C770" i="2"/>
  <c r="H891" i="2"/>
  <c r="E990" i="1"/>
  <c r="B818" i="2"/>
  <c r="B917" i="1"/>
  <c r="I875" i="2"/>
  <c r="F974" i="1"/>
  <c r="H974" i="2"/>
  <c r="E1073" i="1"/>
  <c r="B810" i="2"/>
  <c r="B909" i="1"/>
  <c r="H928" i="2"/>
  <c r="E1027" i="1"/>
  <c r="I820" i="2"/>
  <c r="F919" i="1"/>
  <c r="D812" i="2"/>
  <c r="E812" i="2"/>
  <c r="C812" i="2"/>
  <c r="B865" i="2"/>
  <c r="B964" i="1"/>
  <c r="E752" i="2"/>
  <c r="D752" i="2"/>
  <c r="C752" i="2"/>
  <c r="I949" i="2"/>
  <c r="F1048" i="1"/>
  <c r="H863" i="2"/>
  <c r="E962" i="1"/>
  <c r="H930" i="2"/>
  <c r="E1029" i="1"/>
  <c r="D703" i="2"/>
  <c r="E703" i="2"/>
  <c r="C703" i="2"/>
  <c r="B862" i="2"/>
  <c r="B961" i="1"/>
  <c r="D727" i="2"/>
  <c r="C727" i="2"/>
  <c r="E727" i="2"/>
  <c r="D722" i="2"/>
  <c r="E722" i="2"/>
  <c r="C722" i="2"/>
  <c r="E763" i="2"/>
  <c r="D763" i="2"/>
  <c r="C763" i="2"/>
  <c r="B888" i="2"/>
  <c r="B987" i="1"/>
  <c r="H834" i="2"/>
  <c r="E933" i="1"/>
  <c r="C711" i="2"/>
  <c r="E711" i="2"/>
  <c r="D711" i="2"/>
  <c r="H819" i="2"/>
  <c r="E918" i="1"/>
  <c r="H925" i="2"/>
  <c r="E1024" i="1"/>
  <c r="E766" i="2"/>
  <c r="D766" i="2"/>
  <c r="C766" i="2"/>
  <c r="B827" i="2"/>
  <c r="B926" i="1"/>
  <c r="H881" i="2"/>
  <c r="E980" i="1"/>
  <c r="H917" i="2"/>
  <c r="E1016" i="1"/>
  <c r="B985" i="2"/>
  <c r="B1084" i="1"/>
  <c r="I975" i="2"/>
  <c r="F1074" i="1"/>
  <c r="I972" i="2"/>
  <c r="F1071" i="1"/>
  <c r="B869" i="2"/>
  <c r="B968" i="1"/>
  <c r="I796" i="2"/>
  <c r="F895" i="1"/>
  <c r="E877" i="2"/>
  <c r="D877" i="2"/>
  <c r="C877" i="2"/>
  <c r="D761" i="2"/>
  <c r="C761" i="2"/>
  <c r="E761" i="2"/>
  <c r="I794" i="2"/>
  <c r="F893" i="1"/>
  <c r="H877" i="2"/>
  <c r="E976" i="1"/>
  <c r="I883" i="2"/>
  <c r="F982" i="1"/>
  <c r="I887" i="2"/>
  <c r="F986" i="1"/>
  <c r="C723" i="2"/>
  <c r="E723" i="2"/>
  <c r="D723" i="2"/>
  <c r="I872" i="2"/>
  <c r="F971" i="1"/>
  <c r="B945" i="2"/>
  <c r="B1044" i="1"/>
  <c r="I871" i="2"/>
  <c r="F970" i="1"/>
  <c r="I832" i="2"/>
  <c r="F931" i="1"/>
  <c r="I838" i="2"/>
  <c r="F937" i="1"/>
  <c r="I807" i="2"/>
  <c r="F906" i="1"/>
  <c r="B801" i="2"/>
  <c r="B900" i="1"/>
  <c r="I829" i="2"/>
  <c r="F928" i="1"/>
  <c r="E846" i="2"/>
  <c r="D846" i="2"/>
  <c r="C846" i="2"/>
  <c r="B918" i="2"/>
  <c r="B1017" i="1"/>
  <c r="E789" i="2"/>
  <c r="D789" i="2"/>
  <c r="C789" i="2"/>
  <c r="H861" i="2"/>
  <c r="E960" i="1"/>
  <c r="I862" i="2"/>
  <c r="F961" i="1"/>
  <c r="H820" i="2"/>
  <c r="E919" i="1"/>
  <c r="I894" i="2"/>
  <c r="F993" i="1"/>
  <c r="E728" i="2"/>
  <c r="D728" i="2"/>
  <c r="C728" i="2"/>
  <c r="B939" i="2"/>
  <c r="B1038" i="1"/>
  <c r="I985" i="2"/>
  <c r="F1084" i="1"/>
  <c r="H824" i="2"/>
  <c r="E923" i="1"/>
  <c r="I827" i="2"/>
  <c r="F926" i="1"/>
  <c r="B808" i="2"/>
  <c r="B907" i="1"/>
  <c r="B952" i="2"/>
  <c r="B1051" i="1"/>
  <c r="C737" i="2"/>
  <c r="D737" i="2"/>
  <c r="E737" i="2"/>
  <c r="E729" i="2"/>
  <c r="D729" i="2"/>
  <c r="C729" i="2"/>
  <c r="B822" i="2"/>
  <c r="B921" i="1"/>
  <c r="B821" i="2"/>
  <c r="B920" i="1"/>
  <c r="H915" i="2"/>
  <c r="E1014" i="1"/>
  <c r="B874" i="2"/>
  <c r="B973" i="1"/>
  <c r="B867" i="2"/>
  <c r="B966" i="1"/>
  <c r="E819" i="2"/>
  <c r="D819" i="2"/>
  <c r="C819" i="2"/>
  <c r="B870" i="2"/>
  <c r="B969" i="1"/>
  <c r="B956" i="2"/>
  <c r="B1055" i="1"/>
  <c r="H968" i="2"/>
  <c r="E1067" i="1"/>
  <c r="B988" i="2"/>
  <c r="B1087" i="1"/>
  <c r="D775" i="2"/>
  <c r="E775" i="2"/>
  <c r="C775" i="2"/>
  <c r="I973" i="2"/>
  <c r="F1072" i="1"/>
  <c r="I851" i="2"/>
  <c r="F950" i="1"/>
  <c r="E721" i="2"/>
  <c r="D721" i="2"/>
  <c r="C721" i="2"/>
  <c r="E842" i="2"/>
  <c r="D842" i="2"/>
  <c r="C842" i="2"/>
  <c r="E768" i="2"/>
  <c r="D768" i="2"/>
  <c r="C768" i="2"/>
  <c r="E771" i="2"/>
  <c r="D771" i="2"/>
  <c r="C771" i="2"/>
  <c r="D857" i="2"/>
  <c r="C857" i="2"/>
  <c r="E857" i="2"/>
  <c r="D889" i="2"/>
  <c r="E889" i="2"/>
  <c r="C889" i="2"/>
  <c r="H837" i="2"/>
  <c r="E936" i="1"/>
  <c r="H886" i="2"/>
  <c r="E985" i="1"/>
  <c r="B794" i="2"/>
  <c r="B893" i="1"/>
  <c r="E840" i="2"/>
  <c r="D840" i="2"/>
  <c r="C840" i="2"/>
  <c r="I816" i="2"/>
  <c r="F915" i="1"/>
  <c r="B965" i="2"/>
  <c r="B1064" i="1"/>
  <c r="E709" i="2"/>
  <c r="D709" i="2"/>
  <c r="C709" i="2"/>
  <c r="E853" i="2"/>
  <c r="D853" i="2"/>
  <c r="C853" i="2"/>
  <c r="E769" i="2"/>
  <c r="D769" i="2"/>
  <c r="C769" i="2"/>
  <c r="E733" i="2"/>
  <c r="D733" i="2"/>
  <c r="C733" i="2"/>
  <c r="I917" i="2"/>
  <c r="F1016" i="1"/>
  <c r="B803" i="2"/>
  <c r="B902" i="1"/>
  <c r="B1027" i="2"/>
  <c r="B1126" i="1"/>
  <c r="D719" i="2"/>
  <c r="E719" i="2"/>
  <c r="C719" i="2"/>
  <c r="E702" i="2"/>
  <c r="D702" i="2"/>
  <c r="C702" i="2"/>
  <c r="B820" i="2"/>
  <c r="B919" i="1"/>
  <c r="B941" i="2"/>
  <c r="B1040" i="1"/>
  <c r="B868" i="2"/>
  <c r="B967" i="1"/>
  <c r="B832" i="2"/>
  <c r="B931" i="1"/>
  <c r="B815" i="2"/>
  <c r="B914" i="1"/>
  <c r="H888" i="2"/>
  <c r="E987" i="1"/>
  <c r="E695" i="2"/>
  <c r="D695" i="2"/>
  <c r="C695" i="2"/>
  <c r="H860" i="2"/>
  <c r="E959" i="1"/>
  <c r="D866" i="2"/>
  <c r="E866" i="2"/>
  <c r="C866" i="2"/>
  <c r="H817" i="2"/>
  <c r="E916" i="1"/>
  <c r="I940" i="2"/>
  <c r="F1039" i="1"/>
  <c r="B981" i="2"/>
  <c r="B1080" i="1"/>
  <c r="B880" i="2"/>
  <c r="B979" i="1"/>
  <c r="B1070" i="2" l="1"/>
  <c r="B1169" i="1"/>
  <c r="E971" i="2"/>
  <c r="D971" i="2"/>
  <c r="C971" i="2"/>
  <c r="E1074" i="1"/>
  <c r="H1074" i="2" s="1"/>
  <c r="B1031" i="1"/>
  <c r="B1031" i="2" s="1"/>
  <c r="B993" i="1"/>
  <c r="B1092" i="1" s="1"/>
  <c r="E1076" i="1"/>
  <c r="H1076" i="2" s="1"/>
  <c r="F1139" i="1"/>
  <c r="I1139" i="2" s="1"/>
  <c r="F1150" i="1"/>
  <c r="I1150" i="2" s="1"/>
  <c r="B1062" i="1"/>
  <c r="B1062" i="2" s="1"/>
  <c r="I898" i="2"/>
  <c r="F997" i="1"/>
  <c r="D809" i="2"/>
  <c r="C809" i="2"/>
  <c r="E809" i="2"/>
  <c r="B1007" i="1"/>
  <c r="B908" i="2"/>
  <c r="B933" i="2"/>
  <c r="B1032" i="1"/>
  <c r="E834" i="2"/>
  <c r="D834" i="2"/>
  <c r="C834" i="2"/>
  <c r="B958" i="2"/>
  <c r="B1057" i="1"/>
  <c r="E859" i="2"/>
  <c r="D859" i="2"/>
  <c r="C859" i="2"/>
  <c r="B905" i="2"/>
  <c r="B1004" i="1"/>
  <c r="E806" i="2"/>
  <c r="D806" i="2"/>
  <c r="C806" i="2"/>
  <c r="E1060" i="1"/>
  <c r="H961" i="2"/>
  <c r="B922" i="2"/>
  <c r="B1021" i="1"/>
  <c r="F1059" i="1"/>
  <c r="I960" i="2"/>
  <c r="D823" i="2"/>
  <c r="C823" i="2"/>
  <c r="E823" i="2"/>
  <c r="H958" i="2"/>
  <c r="E1057" i="1"/>
  <c r="C813" i="2"/>
  <c r="D813" i="2"/>
  <c r="E813" i="2"/>
  <c r="B912" i="2"/>
  <c r="B1011" i="1"/>
  <c r="B938" i="2"/>
  <c r="B1037" i="1"/>
  <c r="H935" i="2"/>
  <c r="E1034" i="1"/>
  <c r="E839" i="2"/>
  <c r="D839" i="2"/>
  <c r="C839" i="2"/>
  <c r="E983" i="2"/>
  <c r="D983" i="2"/>
  <c r="C983" i="2"/>
  <c r="B1082" i="2"/>
  <c r="B1181" i="1"/>
  <c r="I905" i="2"/>
  <c r="F1004" i="1"/>
  <c r="B1045" i="1"/>
  <c r="B946" i="2"/>
  <c r="I962" i="2"/>
  <c r="F1061" i="1"/>
  <c r="E847" i="2"/>
  <c r="D847" i="2"/>
  <c r="C847" i="2"/>
  <c r="I1039" i="2"/>
  <c r="F1138" i="1"/>
  <c r="E868" i="2"/>
  <c r="D868" i="2"/>
  <c r="C868" i="2"/>
  <c r="B1087" i="2"/>
  <c r="B1186" i="1"/>
  <c r="H980" i="2"/>
  <c r="E1079" i="1"/>
  <c r="C896" i="2"/>
  <c r="E896" i="2"/>
  <c r="D896" i="2"/>
  <c r="B951" i="2"/>
  <c r="B1050" i="1"/>
  <c r="H1025" i="2"/>
  <c r="E1124" i="1"/>
  <c r="B986" i="2"/>
  <c r="B1085" i="1"/>
  <c r="D802" i="2"/>
  <c r="E802" i="2"/>
  <c r="C802" i="2"/>
  <c r="B989" i="2"/>
  <c r="B1088" i="1"/>
  <c r="H971" i="2"/>
  <c r="E1070" i="1"/>
  <c r="E832" i="2"/>
  <c r="D832" i="2"/>
  <c r="C832" i="2"/>
  <c r="I1084" i="2"/>
  <c r="F1183" i="1"/>
  <c r="D852" i="2"/>
  <c r="E852" i="2"/>
  <c r="C852" i="2"/>
  <c r="B936" i="2"/>
  <c r="B1035" i="1"/>
  <c r="D887" i="2"/>
  <c r="E887" i="2"/>
  <c r="C887" i="2"/>
  <c r="H956" i="2"/>
  <c r="E1055" i="1"/>
  <c r="E890" i="2"/>
  <c r="C890" i="2"/>
  <c r="D890" i="2"/>
  <c r="B942" i="2"/>
  <c r="B1041" i="1"/>
  <c r="B974" i="2"/>
  <c r="B1073" i="1"/>
  <c r="B937" i="2"/>
  <c r="B1036" i="1"/>
  <c r="H934" i="2"/>
  <c r="E1033" i="1"/>
  <c r="H1062" i="2"/>
  <c r="E1161" i="1"/>
  <c r="C918" i="2"/>
  <c r="E918" i="2"/>
  <c r="D918" i="2"/>
  <c r="B1040" i="2"/>
  <c r="B1139" i="1"/>
  <c r="D988" i="2"/>
  <c r="E988" i="2"/>
  <c r="C988" i="2"/>
  <c r="B921" i="2"/>
  <c r="B1020" i="1"/>
  <c r="H933" i="2"/>
  <c r="E1032" i="1"/>
  <c r="H1029" i="2"/>
  <c r="E1128" i="1"/>
  <c r="H1027" i="2"/>
  <c r="E1126" i="1"/>
  <c r="I1083" i="2"/>
  <c r="F1182" i="1"/>
  <c r="B935" i="2"/>
  <c r="B1034" i="1"/>
  <c r="H965" i="2"/>
  <c r="E1064" i="1"/>
  <c r="I930" i="2"/>
  <c r="F1029" i="1"/>
  <c r="D941" i="2"/>
  <c r="C941" i="2"/>
  <c r="E941" i="2"/>
  <c r="B893" i="2"/>
  <c r="B992" i="1"/>
  <c r="H1067" i="2"/>
  <c r="E1166" i="1"/>
  <c r="E822" i="2"/>
  <c r="D822" i="2"/>
  <c r="C822" i="2"/>
  <c r="I971" i="2"/>
  <c r="F1070" i="1"/>
  <c r="D836" i="2"/>
  <c r="E836" i="2"/>
  <c r="C836" i="2"/>
  <c r="B962" i="2"/>
  <c r="B1061" i="1"/>
  <c r="C837" i="2"/>
  <c r="E837" i="2"/>
  <c r="D837" i="2"/>
  <c r="H966" i="2"/>
  <c r="E1065" i="1"/>
  <c r="B960" i="2"/>
  <c r="B1059" i="1"/>
  <c r="B897" i="2"/>
  <c r="B996" i="1"/>
  <c r="D843" i="2"/>
  <c r="C843" i="2"/>
  <c r="E843" i="2"/>
  <c r="C981" i="2"/>
  <c r="E981" i="2"/>
  <c r="D981" i="2"/>
  <c r="H932" i="2"/>
  <c r="E1031" i="1"/>
  <c r="E930" i="2"/>
  <c r="C930" i="2"/>
  <c r="D930" i="2"/>
  <c r="E821" i="2"/>
  <c r="D821" i="2"/>
  <c r="C821" i="2"/>
  <c r="I993" i="2"/>
  <c r="F1092" i="1"/>
  <c r="H916" i="2"/>
  <c r="E1015" i="1"/>
  <c r="B919" i="2"/>
  <c r="B1018" i="1"/>
  <c r="D794" i="2"/>
  <c r="E794" i="2"/>
  <c r="C794" i="2"/>
  <c r="B1038" i="2"/>
  <c r="B1137" i="1"/>
  <c r="B987" i="2"/>
  <c r="B1086" i="1"/>
  <c r="B909" i="2"/>
  <c r="B1008" i="1"/>
  <c r="H979" i="2"/>
  <c r="E1078" i="1"/>
  <c r="I1052" i="2"/>
  <c r="F1151" i="1"/>
  <c r="I1095" i="2"/>
  <c r="F1194" i="1"/>
  <c r="H955" i="2"/>
  <c r="E1054" i="1"/>
  <c r="B1075" i="2"/>
  <c r="B1174" i="1"/>
  <c r="E863" i="2"/>
  <c r="D863" i="2"/>
  <c r="C863" i="2"/>
  <c r="E861" i="2"/>
  <c r="D861" i="2"/>
  <c r="C861" i="2"/>
  <c r="B948" i="2"/>
  <c r="B1047" i="1"/>
  <c r="E798" i="2"/>
  <c r="D798" i="2"/>
  <c r="C798" i="2"/>
  <c r="I1041" i="2"/>
  <c r="F1140" i="1"/>
  <c r="H986" i="2"/>
  <c r="E1085" i="1"/>
  <c r="B1023" i="2"/>
  <c r="B1122" i="1"/>
  <c r="B906" i="2"/>
  <c r="B1005" i="1"/>
  <c r="H931" i="2"/>
  <c r="E1030" i="1"/>
  <c r="B916" i="2"/>
  <c r="B1015" i="1"/>
  <c r="H982" i="2"/>
  <c r="E1081" i="1"/>
  <c r="E849" i="2"/>
  <c r="D849" i="2"/>
  <c r="C849" i="2"/>
  <c r="B994" i="2"/>
  <c r="B1093" i="1"/>
  <c r="C924" i="2"/>
  <c r="E924" i="2"/>
  <c r="D924" i="2"/>
  <c r="E807" i="2"/>
  <c r="D807" i="2"/>
  <c r="C807" i="2"/>
  <c r="E875" i="2"/>
  <c r="D875" i="2"/>
  <c r="C875" i="2"/>
  <c r="I928" i="2"/>
  <c r="F1027" i="1"/>
  <c r="H962" i="2"/>
  <c r="E1061" i="1"/>
  <c r="B925" i="2"/>
  <c r="B1024" i="1"/>
  <c r="I1026" i="2"/>
  <c r="F1125" i="1"/>
  <c r="B1003" i="2"/>
  <c r="B1102" i="1"/>
  <c r="E817" i="2"/>
  <c r="C817" i="2"/>
  <c r="D817" i="2"/>
  <c r="C895" i="2"/>
  <c r="E895" i="2"/>
  <c r="D895" i="2"/>
  <c r="B984" i="2"/>
  <c r="B1083" i="1"/>
  <c r="B953" i="2"/>
  <c r="B1052" i="1"/>
  <c r="H1053" i="2"/>
  <c r="E1152" i="1"/>
  <c r="H1088" i="2"/>
  <c r="E1187" i="1"/>
  <c r="H1063" i="2"/>
  <c r="E1162" i="1"/>
  <c r="H990" i="2"/>
  <c r="E1089" i="1"/>
  <c r="E945" i="2"/>
  <c r="C945" i="2"/>
  <c r="D945" i="2"/>
  <c r="C939" i="2"/>
  <c r="E939" i="2"/>
  <c r="D939" i="2"/>
  <c r="B926" i="2"/>
  <c r="B1025" i="1"/>
  <c r="C956" i="2"/>
  <c r="D956" i="2"/>
  <c r="E956" i="2"/>
  <c r="H936" i="2"/>
  <c r="E1035" i="1"/>
  <c r="B969" i="2"/>
  <c r="B1068" i="1"/>
  <c r="B900" i="2"/>
  <c r="B999" i="1"/>
  <c r="I895" i="2"/>
  <c r="F994" i="1"/>
  <c r="E826" i="2"/>
  <c r="D826" i="2"/>
  <c r="C826" i="2"/>
  <c r="I909" i="2"/>
  <c r="F1008" i="1"/>
  <c r="B1046" i="2"/>
  <c r="B1145" i="1"/>
  <c r="E904" i="2"/>
  <c r="C904" i="2"/>
  <c r="D904" i="2"/>
  <c r="B1069" i="2"/>
  <c r="B1168" i="1"/>
  <c r="B975" i="2"/>
  <c r="B1074" i="1"/>
  <c r="C885" i="2"/>
  <c r="E885" i="2"/>
  <c r="D885" i="2"/>
  <c r="E854" i="2"/>
  <c r="D854" i="2"/>
  <c r="C854" i="2"/>
  <c r="H1171" i="2"/>
  <c r="E1270" i="1"/>
  <c r="D883" i="2"/>
  <c r="C883" i="2"/>
  <c r="E883" i="2"/>
  <c r="H959" i="2"/>
  <c r="E1058" i="1"/>
  <c r="E801" i="2"/>
  <c r="D801" i="2"/>
  <c r="C801" i="2"/>
  <c r="I986" i="2"/>
  <c r="F1085" i="1"/>
  <c r="I1048" i="2"/>
  <c r="F1147" i="1"/>
  <c r="H1073" i="2"/>
  <c r="E1172" i="1"/>
  <c r="B950" i="2"/>
  <c r="B1049" i="1"/>
  <c r="I908" i="2"/>
  <c r="F1007" i="1"/>
  <c r="H991" i="2"/>
  <c r="E1090" i="1"/>
  <c r="E947" i="2"/>
  <c r="D947" i="2"/>
  <c r="C947" i="2"/>
  <c r="H1083" i="2"/>
  <c r="E1182" i="1"/>
  <c r="B934" i="2"/>
  <c r="B1033" i="1"/>
  <c r="C970" i="2"/>
  <c r="D970" i="2"/>
  <c r="E970" i="2"/>
  <c r="B1054" i="2"/>
  <c r="B1153" i="1"/>
  <c r="D876" i="2"/>
  <c r="E876" i="2"/>
  <c r="C876" i="2"/>
  <c r="B1039" i="2"/>
  <c r="B1138" i="1"/>
  <c r="I1082" i="2"/>
  <c r="F1181" i="1"/>
  <c r="I916" i="2"/>
  <c r="F1015" i="1"/>
  <c r="B898" i="2"/>
  <c r="B997" i="1"/>
  <c r="H923" i="2"/>
  <c r="E1022" i="1"/>
  <c r="E870" i="2"/>
  <c r="D870" i="2"/>
  <c r="C870" i="2"/>
  <c r="I950" i="2"/>
  <c r="F1049" i="1"/>
  <c r="I906" i="2"/>
  <c r="F1005" i="1"/>
  <c r="B968" i="2"/>
  <c r="B1067" i="1"/>
  <c r="C851" i="2"/>
  <c r="E851" i="2"/>
  <c r="D851" i="2"/>
  <c r="C835" i="2"/>
  <c r="D835" i="2"/>
  <c r="E835" i="2"/>
  <c r="B944" i="2"/>
  <c r="B1043" i="1"/>
  <c r="D955" i="2"/>
  <c r="E955" i="2"/>
  <c r="C955" i="2"/>
  <c r="E940" i="2"/>
  <c r="C940" i="2"/>
  <c r="D940" i="2"/>
  <c r="E799" i="2"/>
  <c r="D799" i="2"/>
  <c r="C799" i="2"/>
  <c r="I1003" i="2"/>
  <c r="F1102" i="1"/>
  <c r="H1016" i="2"/>
  <c r="E1115" i="1"/>
  <c r="B1055" i="2"/>
  <c r="B1154" i="1"/>
  <c r="E810" i="2"/>
  <c r="D810" i="2"/>
  <c r="C810" i="2"/>
  <c r="H970" i="2"/>
  <c r="E1069" i="1"/>
  <c r="B1012" i="2"/>
  <c r="B1111" i="1"/>
  <c r="B1076" i="2"/>
  <c r="B1175" i="1"/>
  <c r="D845" i="2"/>
  <c r="E845" i="2"/>
  <c r="C845" i="2"/>
  <c r="I1017" i="2"/>
  <c r="F1116" i="1"/>
  <c r="B943" i="2"/>
  <c r="B1042" i="1"/>
  <c r="I929" i="2"/>
  <c r="F1028" i="1"/>
  <c r="B1090" i="2"/>
  <c r="B1189" i="1"/>
  <c r="H1176" i="2"/>
  <c r="E1275" i="1"/>
  <c r="B990" i="2"/>
  <c r="B1089" i="1"/>
  <c r="H1056" i="2"/>
  <c r="E1155" i="1"/>
  <c r="E820" i="2"/>
  <c r="D820" i="2"/>
  <c r="C820" i="2"/>
  <c r="H1087" i="2"/>
  <c r="E1186" i="1"/>
  <c r="B959" i="2"/>
  <c r="B1058" i="1"/>
  <c r="D913" i="2"/>
  <c r="C913" i="2"/>
  <c r="E913" i="2"/>
  <c r="E977" i="2"/>
  <c r="D977" i="2"/>
  <c r="C977" i="2"/>
  <c r="B1009" i="2"/>
  <c r="B1108" i="1"/>
  <c r="D844" i="2"/>
  <c r="E844" i="2"/>
  <c r="C844" i="2"/>
  <c r="D991" i="2"/>
  <c r="E991" i="2"/>
  <c r="C991" i="2"/>
  <c r="H922" i="2"/>
  <c r="E1021" i="1"/>
  <c r="E891" i="2"/>
  <c r="C891" i="2"/>
  <c r="D891" i="2"/>
  <c r="I1019" i="2"/>
  <c r="F1118" i="1"/>
  <c r="I951" i="2"/>
  <c r="F1050" i="1"/>
  <c r="B967" i="2"/>
  <c r="B1066" i="1"/>
  <c r="B920" i="2"/>
  <c r="B1019" i="1"/>
  <c r="I964" i="2"/>
  <c r="F1063" i="1"/>
  <c r="C910" i="2"/>
  <c r="D910" i="2"/>
  <c r="E910" i="2"/>
  <c r="I981" i="2"/>
  <c r="F1080" i="1"/>
  <c r="B972" i="2"/>
  <c r="B1071" i="1"/>
  <c r="I896" i="2"/>
  <c r="F995" i="1"/>
  <c r="H967" i="2"/>
  <c r="E1066" i="1"/>
  <c r="E828" i="2"/>
  <c r="D828" i="2"/>
  <c r="C828" i="2"/>
  <c r="B1029" i="2"/>
  <c r="B1128" i="1"/>
  <c r="E888" i="2"/>
  <c r="C888" i="2"/>
  <c r="D888" i="2"/>
  <c r="C976" i="2"/>
  <c r="E976" i="2"/>
  <c r="D976" i="2"/>
  <c r="I982" i="2"/>
  <c r="F1081" i="1"/>
  <c r="D869" i="2"/>
  <c r="C869" i="2"/>
  <c r="E869" i="2"/>
  <c r="H1024" i="2"/>
  <c r="E1123" i="1"/>
  <c r="I974" i="2"/>
  <c r="F1073" i="1"/>
  <c r="H987" i="2"/>
  <c r="E1086" i="1"/>
  <c r="B1126" i="2"/>
  <c r="B1225" i="1"/>
  <c r="B1064" i="2"/>
  <c r="B1163" i="1"/>
  <c r="B966" i="2"/>
  <c r="B1065" i="1"/>
  <c r="B1051" i="2"/>
  <c r="B1150" i="1"/>
  <c r="H976" i="2"/>
  <c r="E1075" i="1"/>
  <c r="H918" i="2"/>
  <c r="E1017" i="1"/>
  <c r="B915" i="2"/>
  <c r="B1014" i="1"/>
  <c r="E860" i="2"/>
  <c r="D860" i="2"/>
  <c r="C860" i="2"/>
  <c r="E1027" i="2"/>
  <c r="D1027" i="2"/>
  <c r="C1027" i="2"/>
  <c r="D965" i="2"/>
  <c r="C965" i="2"/>
  <c r="E965" i="2"/>
  <c r="E867" i="2"/>
  <c r="D867" i="2"/>
  <c r="C867" i="2"/>
  <c r="E952" i="2"/>
  <c r="D952" i="2"/>
  <c r="C952" i="2"/>
  <c r="H960" i="2"/>
  <c r="E1059" i="1"/>
  <c r="I931" i="2"/>
  <c r="F1030" i="1"/>
  <c r="I1074" i="2"/>
  <c r="F1173" i="1"/>
  <c r="B964" i="2"/>
  <c r="B1063" i="1"/>
  <c r="H1026" i="2"/>
  <c r="E1125" i="1"/>
  <c r="I938" i="2"/>
  <c r="F1037" i="1"/>
  <c r="E816" i="2"/>
  <c r="D816" i="2"/>
  <c r="C816" i="2"/>
  <c r="B957" i="2"/>
  <c r="B1056" i="1"/>
  <c r="C894" i="2"/>
  <c r="E894" i="2"/>
  <c r="D894" i="2"/>
  <c r="B1077" i="2"/>
  <c r="B1176" i="1"/>
  <c r="H1028" i="2"/>
  <c r="E1127" i="1"/>
  <c r="E963" i="2"/>
  <c r="D963" i="2"/>
  <c r="C963" i="2"/>
  <c r="B1079" i="2"/>
  <c r="B1178" i="1"/>
  <c r="E873" i="2"/>
  <c r="C873" i="2"/>
  <c r="D873" i="2"/>
  <c r="H921" i="2"/>
  <c r="E1020" i="1"/>
  <c r="I939" i="2"/>
  <c r="F1038" i="1"/>
  <c r="B1044" i="2"/>
  <c r="B1143" i="1"/>
  <c r="B914" i="2"/>
  <c r="B1013" i="1"/>
  <c r="I915" i="2"/>
  <c r="F1014" i="1"/>
  <c r="B973" i="2"/>
  <c r="B1072" i="1"/>
  <c r="I893" i="2"/>
  <c r="F992" i="1"/>
  <c r="C865" i="2"/>
  <c r="E865" i="2"/>
  <c r="D865" i="2"/>
  <c r="E858" i="2"/>
  <c r="D858" i="2"/>
  <c r="C858" i="2"/>
  <c r="I963" i="2"/>
  <c r="F1062" i="1"/>
  <c r="E978" i="2"/>
  <c r="D978" i="2"/>
  <c r="C978" i="2"/>
  <c r="C980" i="2"/>
  <c r="D980" i="2"/>
  <c r="E980" i="2"/>
  <c r="B998" i="2"/>
  <c r="B1097" i="1"/>
  <c r="H981" i="2"/>
  <c r="E1080" i="1"/>
  <c r="H972" i="2"/>
  <c r="E1071" i="1"/>
  <c r="H1023" i="2"/>
  <c r="E1122" i="1"/>
  <c r="E923" i="2"/>
  <c r="D923" i="2"/>
  <c r="C923" i="2"/>
  <c r="I919" i="2"/>
  <c r="F1018" i="1"/>
  <c r="B995" i="2"/>
  <c r="B1094" i="1"/>
  <c r="E838" i="2"/>
  <c r="D838" i="2"/>
  <c r="C838" i="2"/>
  <c r="H985" i="2"/>
  <c r="E1084" i="1"/>
  <c r="H919" i="2"/>
  <c r="E1018" i="1"/>
  <c r="H920" i="2"/>
  <c r="E1019" i="1"/>
  <c r="I937" i="2"/>
  <c r="F1036" i="1"/>
  <c r="E880" i="2"/>
  <c r="D880" i="2"/>
  <c r="C880" i="2"/>
  <c r="E874" i="2"/>
  <c r="D874" i="2"/>
  <c r="C874" i="2"/>
  <c r="E808" i="2"/>
  <c r="D808" i="2"/>
  <c r="C808" i="2"/>
  <c r="I970" i="2"/>
  <c r="F1069" i="1"/>
  <c r="B1084" i="2"/>
  <c r="B1183" i="1"/>
  <c r="B961" i="2"/>
  <c r="B1060" i="1"/>
  <c r="B917" i="2"/>
  <c r="B1016" i="1"/>
  <c r="B1010" i="2"/>
  <c r="B1109" i="1"/>
  <c r="B903" i="2"/>
  <c r="B1002" i="1"/>
  <c r="H969" i="2"/>
  <c r="E1068" i="1"/>
  <c r="B1053" i="2"/>
  <c r="B1152" i="1"/>
  <c r="C899" i="2"/>
  <c r="D899" i="2"/>
  <c r="E899" i="2"/>
  <c r="B1048" i="2"/>
  <c r="B1147" i="1"/>
  <c r="H983" i="2"/>
  <c r="E1082" i="1"/>
  <c r="I1047" i="2"/>
  <c r="F1146" i="1"/>
  <c r="C932" i="2"/>
  <c r="D932" i="2"/>
  <c r="E932" i="2"/>
  <c r="D830" i="2"/>
  <c r="E830" i="2"/>
  <c r="C830" i="2"/>
  <c r="B1017" i="2"/>
  <c r="B1116" i="1"/>
  <c r="I1058" i="2"/>
  <c r="F1157" i="1"/>
  <c r="B901" i="2"/>
  <c r="B1000" i="1"/>
  <c r="C827" i="2"/>
  <c r="E827" i="2"/>
  <c r="D827" i="2"/>
  <c r="I1072" i="2"/>
  <c r="F1171" i="1"/>
  <c r="I961" i="2"/>
  <c r="F1060" i="1"/>
  <c r="I1071" i="2"/>
  <c r="F1170" i="1"/>
  <c r="B979" i="2"/>
  <c r="B1078" i="1"/>
  <c r="B902" i="2"/>
  <c r="B1001" i="1"/>
  <c r="B907" i="2"/>
  <c r="B1006" i="1"/>
  <c r="D815" i="2"/>
  <c r="C815" i="2"/>
  <c r="E815" i="2"/>
  <c r="D803" i="2"/>
  <c r="C803" i="2"/>
  <c r="E803" i="2"/>
  <c r="B1080" i="2"/>
  <c r="B1179" i="1"/>
  <c r="B931" i="2"/>
  <c r="B1030" i="1"/>
  <c r="I1016" i="2"/>
  <c r="F1115" i="1"/>
  <c r="H1014" i="2"/>
  <c r="E1113" i="1"/>
  <c r="I926" i="2"/>
  <c r="F1025" i="1"/>
  <c r="E985" i="2"/>
  <c r="D985" i="2"/>
  <c r="C985" i="2"/>
  <c r="E862" i="2"/>
  <c r="D862" i="2"/>
  <c r="C862" i="2"/>
  <c r="E818" i="2"/>
  <c r="D818" i="2"/>
  <c r="C818" i="2"/>
  <c r="C911" i="2"/>
  <c r="D911" i="2"/>
  <c r="E911" i="2"/>
  <c r="E804" i="2"/>
  <c r="D804" i="2"/>
  <c r="C804" i="2"/>
  <c r="B927" i="2"/>
  <c r="B1026" i="1"/>
  <c r="D954" i="2"/>
  <c r="C954" i="2"/>
  <c r="E954" i="2"/>
  <c r="B929" i="2"/>
  <c r="B1028" i="1"/>
  <c r="B982" i="2"/>
  <c r="B1081" i="1"/>
  <c r="E949" i="2"/>
  <c r="D949" i="2"/>
  <c r="C949" i="2"/>
  <c r="B1022" i="2"/>
  <c r="B1121" i="1"/>
  <c r="I907" i="2"/>
  <c r="F1006" i="1"/>
  <c r="B1169" i="2" l="1"/>
  <c r="B1268" i="1"/>
  <c r="C1070" i="2"/>
  <c r="E1070" i="2"/>
  <c r="D1070" i="2"/>
  <c r="B1130" i="1"/>
  <c r="B1130" i="2" s="1"/>
  <c r="E1173" i="1"/>
  <c r="H1173" i="2" s="1"/>
  <c r="B993" i="2"/>
  <c r="E993" i="2" s="1"/>
  <c r="F1249" i="1"/>
  <c r="I1249" i="2" s="1"/>
  <c r="F1238" i="1"/>
  <c r="F1337" i="1" s="1"/>
  <c r="E1175" i="1"/>
  <c r="E1274" i="1" s="1"/>
  <c r="B1161" i="1"/>
  <c r="B1161" i="2" s="1"/>
  <c r="B1032" i="2"/>
  <c r="B1131" i="1"/>
  <c r="C933" i="2"/>
  <c r="D933" i="2"/>
  <c r="E933" i="2"/>
  <c r="D908" i="2"/>
  <c r="C908" i="2"/>
  <c r="E908" i="2"/>
  <c r="B1007" i="2"/>
  <c r="B1106" i="1"/>
  <c r="I997" i="2"/>
  <c r="F1096" i="1"/>
  <c r="B1004" i="2"/>
  <c r="B1103" i="1"/>
  <c r="E905" i="2"/>
  <c r="C905" i="2"/>
  <c r="D905" i="2"/>
  <c r="B1057" i="2"/>
  <c r="B1156" i="1"/>
  <c r="E958" i="2"/>
  <c r="D958" i="2"/>
  <c r="C958" i="2"/>
  <c r="C912" i="2"/>
  <c r="E912" i="2"/>
  <c r="D912" i="2"/>
  <c r="C946" i="2"/>
  <c r="E946" i="2"/>
  <c r="D946" i="2"/>
  <c r="B1045" i="2"/>
  <c r="B1144" i="1"/>
  <c r="I1004" i="2"/>
  <c r="F1103" i="1"/>
  <c r="B1037" i="2"/>
  <c r="B1136" i="1"/>
  <c r="H1057" i="2"/>
  <c r="E1156" i="1"/>
  <c r="B1280" i="1"/>
  <c r="B1181" i="2"/>
  <c r="E1082" i="2"/>
  <c r="D1082" i="2"/>
  <c r="C1082" i="2"/>
  <c r="B1011" i="2"/>
  <c r="B1110" i="1"/>
  <c r="E938" i="2"/>
  <c r="C938" i="2"/>
  <c r="D938" i="2"/>
  <c r="I1059" i="2"/>
  <c r="F1158" i="1"/>
  <c r="B1021" i="2"/>
  <c r="B1120" i="1"/>
  <c r="I1061" i="2"/>
  <c r="F1160" i="1"/>
  <c r="C922" i="2"/>
  <c r="D922" i="2"/>
  <c r="E922" i="2"/>
  <c r="H1034" i="2"/>
  <c r="E1133" i="1"/>
  <c r="H1060" i="2"/>
  <c r="E1159" i="1"/>
  <c r="B1094" i="2"/>
  <c r="B1193" i="1"/>
  <c r="B1063" i="2"/>
  <c r="B1162" i="1"/>
  <c r="C1064" i="2"/>
  <c r="E1064" i="2"/>
  <c r="D1064" i="2"/>
  <c r="E959" i="2"/>
  <c r="D959" i="2"/>
  <c r="C959" i="2"/>
  <c r="I1116" i="2"/>
  <c r="F1215" i="1"/>
  <c r="D1055" i="2"/>
  <c r="C1055" i="2"/>
  <c r="E1055" i="2"/>
  <c r="D1054" i="2"/>
  <c r="E1054" i="2"/>
  <c r="C1054" i="2"/>
  <c r="C1046" i="2"/>
  <c r="D1046" i="2"/>
  <c r="E1046" i="2"/>
  <c r="H1152" i="2"/>
  <c r="E1251" i="1"/>
  <c r="B1024" i="2"/>
  <c r="B1123" i="1"/>
  <c r="H1085" i="2"/>
  <c r="E1184" i="1"/>
  <c r="B1174" i="2"/>
  <c r="B1273" i="1"/>
  <c r="B1059" i="2"/>
  <c r="B1158" i="1"/>
  <c r="H1126" i="2"/>
  <c r="E1225" i="1"/>
  <c r="H1033" i="2"/>
  <c r="E1132" i="1"/>
  <c r="B1085" i="2"/>
  <c r="B1184" i="1"/>
  <c r="B1049" i="2"/>
  <c r="B1148" i="1"/>
  <c r="I1008" i="2"/>
  <c r="F1107" i="1"/>
  <c r="E925" i="2"/>
  <c r="C925" i="2"/>
  <c r="D925" i="2"/>
  <c r="B1093" i="2"/>
  <c r="B1192" i="1"/>
  <c r="D1075" i="2"/>
  <c r="C1075" i="2"/>
  <c r="E1075" i="2"/>
  <c r="B1137" i="2"/>
  <c r="B1236" i="1"/>
  <c r="D960" i="2"/>
  <c r="C960" i="2"/>
  <c r="E960" i="2"/>
  <c r="C986" i="2"/>
  <c r="E986" i="2"/>
  <c r="D986" i="2"/>
  <c r="H1270" i="2"/>
  <c r="E1369" i="1"/>
  <c r="B1052" i="2"/>
  <c r="B1151" i="1"/>
  <c r="E994" i="2"/>
  <c r="D994" i="2"/>
  <c r="C994" i="2"/>
  <c r="I1140" i="2"/>
  <c r="F1239" i="1"/>
  <c r="H1054" i="2"/>
  <c r="E1153" i="1"/>
  <c r="C1038" i="2"/>
  <c r="E1038" i="2"/>
  <c r="D1038" i="2"/>
  <c r="H1065" i="2"/>
  <c r="E1164" i="1"/>
  <c r="H1128" i="2"/>
  <c r="E1227" i="1"/>
  <c r="B1036" i="2"/>
  <c r="B1135" i="1"/>
  <c r="H1124" i="2"/>
  <c r="E1223" i="1"/>
  <c r="E964" i="2"/>
  <c r="D964" i="2"/>
  <c r="C964" i="2"/>
  <c r="H1186" i="2"/>
  <c r="E1285" i="1"/>
  <c r="H1068" i="2"/>
  <c r="E1167" i="1"/>
  <c r="D1126" i="2"/>
  <c r="C1126" i="2"/>
  <c r="E1126" i="2"/>
  <c r="I1102" i="2"/>
  <c r="F1201" i="1"/>
  <c r="H1172" i="2"/>
  <c r="E1271" i="1"/>
  <c r="E953" i="2"/>
  <c r="D953" i="2"/>
  <c r="C953" i="2"/>
  <c r="H1166" i="2"/>
  <c r="E1265" i="1"/>
  <c r="E937" i="2"/>
  <c r="D937" i="2"/>
  <c r="C937" i="2"/>
  <c r="I1183" i="2"/>
  <c r="F1282" i="1"/>
  <c r="H1021" i="2"/>
  <c r="E1120" i="1"/>
  <c r="I1018" i="2"/>
  <c r="F1117" i="1"/>
  <c r="H1127" i="2"/>
  <c r="E1226" i="1"/>
  <c r="E950" i="2"/>
  <c r="D950" i="2"/>
  <c r="C950" i="2"/>
  <c r="E1080" i="2"/>
  <c r="D1080" i="2"/>
  <c r="C1080" i="2"/>
  <c r="H1086" i="2"/>
  <c r="E1185" i="1"/>
  <c r="B1081" i="2"/>
  <c r="B1180" i="1"/>
  <c r="B1002" i="2"/>
  <c r="B1101" i="1"/>
  <c r="D1044" i="2"/>
  <c r="C1044" i="2"/>
  <c r="E1044" i="2"/>
  <c r="B1176" i="2"/>
  <c r="B1275" i="1"/>
  <c r="I1030" i="2"/>
  <c r="F1129" i="1"/>
  <c r="B1128" i="2"/>
  <c r="B1227" i="1"/>
  <c r="I1063" i="2"/>
  <c r="F1162" i="1"/>
  <c r="H1022" i="2"/>
  <c r="E1121" i="1"/>
  <c r="B1025" i="2"/>
  <c r="B1124" i="1"/>
  <c r="B1083" i="2"/>
  <c r="B1182" i="1"/>
  <c r="I1194" i="2"/>
  <c r="F1293" i="1"/>
  <c r="H1031" i="2"/>
  <c r="E1130" i="1"/>
  <c r="H1032" i="2"/>
  <c r="E1131" i="1"/>
  <c r="B1073" i="2"/>
  <c r="B1172" i="1"/>
  <c r="B1050" i="2"/>
  <c r="B1149" i="1"/>
  <c r="B1225" i="2"/>
  <c r="B1324" i="1"/>
  <c r="E914" i="2"/>
  <c r="C914" i="2"/>
  <c r="D914" i="2"/>
  <c r="I1173" i="2"/>
  <c r="F1272" i="1"/>
  <c r="B1143" i="2"/>
  <c r="B1242" i="1"/>
  <c r="D982" i="2"/>
  <c r="E982" i="2"/>
  <c r="C982" i="2"/>
  <c r="I1171" i="2"/>
  <c r="F1270" i="1"/>
  <c r="E903" i="2"/>
  <c r="D903" i="2"/>
  <c r="C903" i="2"/>
  <c r="I1062" i="2"/>
  <c r="F1161" i="1"/>
  <c r="I1038" i="2"/>
  <c r="F1137" i="1"/>
  <c r="E1077" i="2"/>
  <c r="D1077" i="2"/>
  <c r="C1077" i="2"/>
  <c r="B1092" i="2"/>
  <c r="B1191" i="1"/>
  <c r="I1073" i="2"/>
  <c r="F1172" i="1"/>
  <c r="C1029" i="2"/>
  <c r="D1029" i="2"/>
  <c r="E1029" i="2"/>
  <c r="B1175" i="2"/>
  <c r="B1274" i="1"/>
  <c r="I1147" i="2"/>
  <c r="F1246" i="1"/>
  <c r="C926" i="2"/>
  <c r="E926" i="2"/>
  <c r="D926" i="2"/>
  <c r="E984" i="2"/>
  <c r="D984" i="2"/>
  <c r="C984" i="2"/>
  <c r="B992" i="2"/>
  <c r="B1091" i="1"/>
  <c r="D974" i="2"/>
  <c r="C974" i="2"/>
  <c r="E974" i="2"/>
  <c r="C951" i="2"/>
  <c r="E951" i="2"/>
  <c r="D951" i="2"/>
  <c r="H1155" i="2"/>
  <c r="E1254" i="1"/>
  <c r="D1076" i="2"/>
  <c r="E1076" i="2"/>
  <c r="C1076" i="2"/>
  <c r="B997" i="2"/>
  <c r="B1096" i="1"/>
  <c r="B1033" i="2"/>
  <c r="B1132" i="1"/>
  <c r="H1061" i="2"/>
  <c r="E1160" i="1"/>
  <c r="H1081" i="2"/>
  <c r="E1180" i="1"/>
  <c r="I1151" i="2"/>
  <c r="F1250" i="1"/>
  <c r="B1018" i="2"/>
  <c r="B1117" i="1"/>
  <c r="C893" i="2"/>
  <c r="D893" i="2"/>
  <c r="E893" i="2"/>
  <c r="B1020" i="2"/>
  <c r="B1119" i="1"/>
  <c r="B1041" i="2"/>
  <c r="B1140" i="1"/>
  <c r="D929" i="2"/>
  <c r="E929" i="2"/>
  <c r="C929" i="2"/>
  <c r="I1146" i="2"/>
  <c r="F1245" i="1"/>
  <c r="E1010" i="2"/>
  <c r="C1010" i="2"/>
  <c r="D1010" i="2"/>
  <c r="I1036" i="2"/>
  <c r="F1135" i="1"/>
  <c r="B1014" i="2"/>
  <c r="B1113" i="1"/>
  <c r="H1123" i="2"/>
  <c r="E1222" i="1"/>
  <c r="D1062" i="2"/>
  <c r="E1062" i="2"/>
  <c r="C1062" i="2"/>
  <c r="B1111" i="2"/>
  <c r="B1210" i="1"/>
  <c r="D898" i="2"/>
  <c r="E898" i="2"/>
  <c r="C898" i="2"/>
  <c r="C934" i="2"/>
  <c r="E934" i="2"/>
  <c r="D934" i="2"/>
  <c r="I1085" i="2"/>
  <c r="F1184" i="1"/>
  <c r="B1047" i="2"/>
  <c r="B1146" i="1"/>
  <c r="E919" i="2"/>
  <c r="C919" i="2"/>
  <c r="D919" i="2"/>
  <c r="B1061" i="2"/>
  <c r="B1160" i="1"/>
  <c r="D921" i="2"/>
  <c r="C921" i="2"/>
  <c r="E921" i="2"/>
  <c r="D942" i="2"/>
  <c r="C942" i="2"/>
  <c r="E942" i="2"/>
  <c r="H1059" i="2"/>
  <c r="E1158" i="1"/>
  <c r="B1016" i="2"/>
  <c r="B1115" i="1"/>
  <c r="E1031" i="2"/>
  <c r="D1031" i="2"/>
  <c r="C1031" i="2"/>
  <c r="D915" i="2"/>
  <c r="C915" i="2"/>
  <c r="E915" i="2"/>
  <c r="B1019" i="2"/>
  <c r="B1118" i="1"/>
  <c r="B1089" i="2"/>
  <c r="B1188" i="1"/>
  <c r="D1012" i="2"/>
  <c r="C1012" i="2"/>
  <c r="E1012" i="2"/>
  <c r="I1015" i="2"/>
  <c r="F1114" i="1"/>
  <c r="H1182" i="2"/>
  <c r="E1281" i="1"/>
  <c r="I1027" i="2"/>
  <c r="F1126" i="1"/>
  <c r="C948" i="2"/>
  <c r="D948" i="2"/>
  <c r="E948" i="2"/>
  <c r="H1078" i="2"/>
  <c r="E1177" i="1"/>
  <c r="H1015" i="2"/>
  <c r="E1114" i="1"/>
  <c r="D962" i="2"/>
  <c r="C962" i="2"/>
  <c r="E962" i="2"/>
  <c r="H1070" i="2"/>
  <c r="E1169" i="1"/>
  <c r="H1082" i="2"/>
  <c r="E1181" i="1"/>
  <c r="D917" i="2"/>
  <c r="C917" i="2"/>
  <c r="E917" i="2"/>
  <c r="H1019" i="2"/>
  <c r="E1118" i="1"/>
  <c r="H1122" i="2"/>
  <c r="E1221" i="1"/>
  <c r="B1056" i="2"/>
  <c r="B1155" i="1"/>
  <c r="H1017" i="2"/>
  <c r="E1116" i="1"/>
  <c r="E920" i="2"/>
  <c r="D920" i="2"/>
  <c r="C920" i="2"/>
  <c r="B1108" i="2"/>
  <c r="B1207" i="1"/>
  <c r="E990" i="2"/>
  <c r="C990" i="2"/>
  <c r="D990" i="2"/>
  <c r="B1067" i="2"/>
  <c r="B1166" i="1"/>
  <c r="I994" i="2"/>
  <c r="F1093" i="1"/>
  <c r="H1079" i="2"/>
  <c r="E1178" i="1"/>
  <c r="B1013" i="2"/>
  <c r="B1112" i="1"/>
  <c r="H1020" i="2"/>
  <c r="E1119" i="1"/>
  <c r="B1066" i="2"/>
  <c r="B1165" i="1"/>
  <c r="C1009" i="2"/>
  <c r="E1009" i="2"/>
  <c r="D1009" i="2"/>
  <c r="C968" i="2"/>
  <c r="E968" i="2"/>
  <c r="D968" i="2"/>
  <c r="I1181" i="2"/>
  <c r="F1280" i="1"/>
  <c r="B1074" i="2"/>
  <c r="B1173" i="1"/>
  <c r="B1015" i="2"/>
  <c r="B1114" i="1"/>
  <c r="B1008" i="2"/>
  <c r="B1107" i="1"/>
  <c r="I1029" i="2"/>
  <c r="F1128" i="1"/>
  <c r="B1088" i="2"/>
  <c r="B1187" i="1"/>
  <c r="D1022" i="2"/>
  <c r="C1022" i="2"/>
  <c r="E1022" i="2"/>
  <c r="I1025" i="2"/>
  <c r="F1124" i="1"/>
  <c r="D957" i="2"/>
  <c r="C957" i="2"/>
  <c r="E957" i="2"/>
  <c r="B1026" i="2"/>
  <c r="B1125" i="1"/>
  <c r="D907" i="2"/>
  <c r="C907" i="2"/>
  <c r="E907" i="2"/>
  <c r="B1147" i="2"/>
  <c r="B1246" i="1"/>
  <c r="E961" i="2"/>
  <c r="D961" i="2"/>
  <c r="C961" i="2"/>
  <c r="H1071" i="2"/>
  <c r="E1170" i="1"/>
  <c r="H1075" i="2"/>
  <c r="E1174" i="1"/>
  <c r="H1066" i="2"/>
  <c r="E1165" i="1"/>
  <c r="E967" i="2"/>
  <c r="D967" i="2"/>
  <c r="C967" i="2"/>
  <c r="I1005" i="2"/>
  <c r="F1104" i="1"/>
  <c r="D975" i="2"/>
  <c r="C975" i="2"/>
  <c r="E975" i="2"/>
  <c r="B999" i="2"/>
  <c r="B1098" i="1"/>
  <c r="C916" i="2"/>
  <c r="D916" i="2"/>
  <c r="E916" i="2"/>
  <c r="D909" i="2"/>
  <c r="C909" i="2"/>
  <c r="E909" i="2"/>
  <c r="B1139" i="2"/>
  <c r="B1238" i="1"/>
  <c r="H1055" i="2"/>
  <c r="E1154" i="1"/>
  <c r="D989" i="2"/>
  <c r="C989" i="2"/>
  <c r="E989" i="2"/>
  <c r="B1186" i="2"/>
  <c r="B1285" i="1"/>
  <c r="H1018" i="2"/>
  <c r="E1117" i="1"/>
  <c r="D927" i="2"/>
  <c r="C927" i="2"/>
  <c r="E927" i="2"/>
  <c r="H1113" i="2"/>
  <c r="E1212" i="1"/>
  <c r="B1001" i="2"/>
  <c r="B1100" i="1"/>
  <c r="D1048" i="2"/>
  <c r="C1048" i="2"/>
  <c r="E1048" i="2"/>
  <c r="B1183" i="2"/>
  <c r="B1282" i="1"/>
  <c r="I1081" i="2"/>
  <c r="F1180" i="1"/>
  <c r="I1050" i="2"/>
  <c r="F1149" i="1"/>
  <c r="B1189" i="2"/>
  <c r="B1288" i="1"/>
  <c r="H1069" i="2"/>
  <c r="E1168" i="1"/>
  <c r="B1138" i="2"/>
  <c r="B1237" i="1"/>
  <c r="B1168" i="2"/>
  <c r="B1267" i="1"/>
  <c r="E900" i="2"/>
  <c r="D900" i="2"/>
  <c r="C900" i="2"/>
  <c r="H1089" i="2"/>
  <c r="E1188" i="1"/>
  <c r="B1102" i="2"/>
  <c r="B1201" i="1"/>
  <c r="H1030" i="2"/>
  <c r="E1129" i="1"/>
  <c r="I1092" i="2"/>
  <c r="F1191" i="1"/>
  <c r="H1064" i="2"/>
  <c r="E1163" i="1"/>
  <c r="E1040" i="2"/>
  <c r="D1040" i="2"/>
  <c r="C1040" i="2"/>
  <c r="E1087" i="2"/>
  <c r="D1087" i="2"/>
  <c r="C1087" i="2"/>
  <c r="B1060" i="2"/>
  <c r="B1159" i="1"/>
  <c r="C902" i="2"/>
  <c r="D902" i="2"/>
  <c r="E902" i="2"/>
  <c r="B1000" i="2"/>
  <c r="B1099" i="1"/>
  <c r="E1084" i="2"/>
  <c r="D1084" i="2"/>
  <c r="C1084" i="2"/>
  <c r="H1084" i="2"/>
  <c r="E1183" i="1"/>
  <c r="H1080" i="2"/>
  <c r="E1179" i="1"/>
  <c r="I992" i="2"/>
  <c r="F1091" i="1"/>
  <c r="B1150" i="2"/>
  <c r="B1249" i="1"/>
  <c r="I995" i="2"/>
  <c r="F1094" i="1"/>
  <c r="E1090" i="2"/>
  <c r="D1090" i="2"/>
  <c r="C1090" i="2"/>
  <c r="C1039" i="2"/>
  <c r="E1039" i="2"/>
  <c r="D1039" i="2"/>
  <c r="E1069" i="2"/>
  <c r="C1069" i="2"/>
  <c r="D1069" i="2"/>
  <c r="E1003" i="2"/>
  <c r="D1003" i="2"/>
  <c r="C1003" i="2"/>
  <c r="B1152" i="2"/>
  <c r="B1251" i="1"/>
  <c r="B1109" i="2"/>
  <c r="B1208" i="1"/>
  <c r="I1118" i="2"/>
  <c r="F1217" i="1"/>
  <c r="I1028" i="2"/>
  <c r="F1127" i="1"/>
  <c r="B1043" i="2"/>
  <c r="B1142" i="1"/>
  <c r="H1162" i="2"/>
  <c r="E1261" i="1"/>
  <c r="I1125" i="2"/>
  <c r="F1224" i="1"/>
  <c r="B1005" i="2"/>
  <c r="B1104" i="1"/>
  <c r="B1086" i="2"/>
  <c r="B1185" i="1"/>
  <c r="B996" i="2"/>
  <c r="B1095" i="1"/>
  <c r="I1070" i="2"/>
  <c r="F1169" i="1"/>
  <c r="B1034" i="2"/>
  <c r="B1133" i="1"/>
  <c r="B1030" i="2"/>
  <c r="B1129" i="1"/>
  <c r="B1179" i="2"/>
  <c r="B1278" i="1"/>
  <c r="B1006" i="2"/>
  <c r="B1105" i="1"/>
  <c r="H1275" i="2"/>
  <c r="E1374" i="1"/>
  <c r="B1078" i="2"/>
  <c r="B1177" i="1"/>
  <c r="E901" i="2"/>
  <c r="D901" i="2"/>
  <c r="C901" i="2"/>
  <c r="I1069" i="2"/>
  <c r="F1168" i="1"/>
  <c r="I1037" i="2"/>
  <c r="F1136" i="1"/>
  <c r="D1051" i="2"/>
  <c r="C1051" i="2"/>
  <c r="E1051" i="2"/>
  <c r="I1006" i="2"/>
  <c r="F1105" i="1"/>
  <c r="E979" i="2"/>
  <c r="D979" i="2"/>
  <c r="C979" i="2"/>
  <c r="I1157" i="2"/>
  <c r="F1256" i="1"/>
  <c r="B1097" i="2"/>
  <c r="B1196" i="1"/>
  <c r="B1072" i="2"/>
  <c r="B1171" i="1"/>
  <c r="B1178" i="2"/>
  <c r="B1277" i="1"/>
  <c r="B1065" i="2"/>
  <c r="B1164" i="1"/>
  <c r="B1071" i="2"/>
  <c r="B1170" i="1"/>
  <c r="E944" i="2"/>
  <c r="D944" i="2"/>
  <c r="C944" i="2"/>
  <c r="H1090" i="2"/>
  <c r="E1189" i="1"/>
  <c r="H1058" i="2"/>
  <c r="E1157" i="1"/>
  <c r="B1068" i="2"/>
  <c r="B1167" i="1"/>
  <c r="E906" i="2"/>
  <c r="D906" i="2"/>
  <c r="C906" i="2"/>
  <c r="E987" i="2"/>
  <c r="D987" i="2"/>
  <c r="C987" i="2"/>
  <c r="E897" i="2"/>
  <c r="D897" i="2"/>
  <c r="C897" i="2"/>
  <c r="E935" i="2"/>
  <c r="D935" i="2"/>
  <c r="C935" i="2"/>
  <c r="D1053" i="2"/>
  <c r="C1053" i="2"/>
  <c r="E1053" i="2"/>
  <c r="H1115" i="2"/>
  <c r="E1214" i="1"/>
  <c r="I1115" i="2"/>
  <c r="F1214" i="1"/>
  <c r="I1170" i="2"/>
  <c r="F1269" i="1"/>
  <c r="D998" i="2"/>
  <c r="C998" i="2"/>
  <c r="E998" i="2"/>
  <c r="D973" i="2"/>
  <c r="C973" i="2"/>
  <c r="E973" i="2"/>
  <c r="E1079" i="2"/>
  <c r="D1079" i="2"/>
  <c r="C1079" i="2"/>
  <c r="H1125" i="2"/>
  <c r="E1224" i="1"/>
  <c r="D966" i="2"/>
  <c r="C966" i="2"/>
  <c r="E966" i="2"/>
  <c r="C972" i="2"/>
  <c r="E972" i="2"/>
  <c r="D972" i="2"/>
  <c r="B1042" i="2"/>
  <c r="B1141" i="1"/>
  <c r="D969" i="2"/>
  <c r="E969" i="2"/>
  <c r="C969" i="2"/>
  <c r="E1286" i="1"/>
  <c r="H1187" i="2"/>
  <c r="B1122" i="2"/>
  <c r="B1221" i="1"/>
  <c r="I1182" i="2"/>
  <c r="F1281" i="1"/>
  <c r="H1161" i="2"/>
  <c r="E1260" i="1"/>
  <c r="B1035" i="2"/>
  <c r="B1134" i="1"/>
  <c r="I1138" i="2"/>
  <c r="F1237" i="1"/>
  <c r="I1060" i="2"/>
  <c r="F1159" i="1"/>
  <c r="E1017" i="2"/>
  <c r="D1017" i="2"/>
  <c r="C1017" i="2"/>
  <c r="D931" i="2"/>
  <c r="C931" i="2"/>
  <c r="E931" i="2"/>
  <c r="D995" i="2"/>
  <c r="C995" i="2"/>
  <c r="E995" i="2"/>
  <c r="B1028" i="2"/>
  <c r="B1127" i="1"/>
  <c r="B1121" i="2"/>
  <c r="B1220" i="1"/>
  <c r="B1116" i="2"/>
  <c r="B1215" i="1"/>
  <c r="I1014" i="2"/>
  <c r="F1113" i="1"/>
  <c r="B1163" i="2"/>
  <c r="B1262" i="1"/>
  <c r="I1080" i="2"/>
  <c r="F1179" i="1"/>
  <c r="B1058" i="2"/>
  <c r="B1157" i="1"/>
  <c r="E943" i="2"/>
  <c r="D943" i="2"/>
  <c r="C943" i="2"/>
  <c r="B1154" i="2"/>
  <c r="B1253" i="1"/>
  <c r="I1049" i="2"/>
  <c r="F1148" i="1"/>
  <c r="B1153" i="2"/>
  <c r="B1252" i="1"/>
  <c r="I1007" i="2"/>
  <c r="F1106" i="1"/>
  <c r="B1145" i="2"/>
  <c r="B1244" i="1"/>
  <c r="H1035" i="2"/>
  <c r="E1134" i="1"/>
  <c r="E1023" i="2"/>
  <c r="D1023" i="2"/>
  <c r="C1023" i="2"/>
  <c r="D936" i="2"/>
  <c r="C936" i="2"/>
  <c r="E936" i="2"/>
  <c r="D1169" i="2" l="1"/>
  <c r="C1169" i="2"/>
  <c r="E1169" i="2"/>
  <c r="B1268" i="2"/>
  <c r="B1367" i="1"/>
  <c r="E1272" i="1"/>
  <c r="E1371" i="1" s="1"/>
  <c r="B1229" i="1"/>
  <c r="B1229" i="2" s="1"/>
  <c r="F1348" i="1"/>
  <c r="F1447" i="1" s="1"/>
  <c r="D993" i="2"/>
  <c r="C993" i="2"/>
  <c r="I1238" i="2"/>
  <c r="H1175" i="2"/>
  <c r="B1260" i="1"/>
  <c r="B1359" i="1" s="1"/>
  <c r="I1096" i="2"/>
  <c r="F1195" i="1"/>
  <c r="B1205" i="1"/>
  <c r="B1106" i="2"/>
  <c r="C1007" i="2"/>
  <c r="E1007" i="2"/>
  <c r="D1007" i="2"/>
  <c r="B1230" i="1"/>
  <c r="B1131" i="2"/>
  <c r="E1032" i="2"/>
  <c r="D1032" i="2"/>
  <c r="C1032" i="2"/>
  <c r="B1156" i="2"/>
  <c r="B1255" i="1"/>
  <c r="D1057" i="2"/>
  <c r="C1057" i="2"/>
  <c r="E1057" i="2"/>
  <c r="B1202" i="1"/>
  <c r="B1103" i="2"/>
  <c r="E1004" i="2"/>
  <c r="D1004" i="2"/>
  <c r="C1004" i="2"/>
  <c r="H1156" i="2"/>
  <c r="E1255" i="1"/>
  <c r="E1232" i="1"/>
  <c r="H1133" i="2"/>
  <c r="I1160" i="2"/>
  <c r="F1259" i="1"/>
  <c r="B1136" i="2"/>
  <c r="B1235" i="1"/>
  <c r="D1037" i="2"/>
  <c r="C1037" i="2"/>
  <c r="E1037" i="2"/>
  <c r="B1219" i="1"/>
  <c r="B1120" i="2"/>
  <c r="I1103" i="2"/>
  <c r="F1202" i="1"/>
  <c r="E1021" i="2"/>
  <c r="C1021" i="2"/>
  <c r="D1021" i="2"/>
  <c r="I1158" i="2"/>
  <c r="F1257" i="1"/>
  <c r="B1144" i="2"/>
  <c r="B1243" i="1"/>
  <c r="E1181" i="2"/>
  <c r="D1181" i="2"/>
  <c r="C1181" i="2"/>
  <c r="B1280" i="2"/>
  <c r="B1379" i="1"/>
  <c r="D1045" i="2"/>
  <c r="C1045" i="2"/>
  <c r="E1045" i="2"/>
  <c r="B1209" i="1"/>
  <c r="B1110" i="2"/>
  <c r="E1011" i="2"/>
  <c r="D1011" i="2"/>
  <c r="C1011" i="2"/>
  <c r="E1258" i="1"/>
  <c r="H1159" i="2"/>
  <c r="H1274" i="2"/>
  <c r="E1373" i="1"/>
  <c r="I1180" i="2"/>
  <c r="F1279" i="1"/>
  <c r="I1104" i="2"/>
  <c r="F1203" i="1"/>
  <c r="E1008" i="2"/>
  <c r="D1008" i="2"/>
  <c r="C1008" i="2"/>
  <c r="H1119" i="2"/>
  <c r="E1218" i="1"/>
  <c r="B1117" i="2"/>
  <c r="B1216" i="1"/>
  <c r="B1149" i="2"/>
  <c r="B1248" i="1"/>
  <c r="H1121" i="2"/>
  <c r="E1220" i="1"/>
  <c r="E1081" i="2"/>
  <c r="D1081" i="2"/>
  <c r="C1081" i="2"/>
  <c r="H1132" i="2"/>
  <c r="E1231" i="1"/>
  <c r="H1185" i="2"/>
  <c r="E1284" i="1"/>
  <c r="H1285" i="2"/>
  <c r="E1384" i="1"/>
  <c r="H1153" i="2"/>
  <c r="E1252" i="1"/>
  <c r="B1095" i="2"/>
  <c r="B1194" i="1"/>
  <c r="B1114" i="2"/>
  <c r="B1213" i="1"/>
  <c r="D1018" i="2"/>
  <c r="C1018" i="2"/>
  <c r="E1018" i="2"/>
  <c r="E1050" i="2"/>
  <c r="D1050" i="2"/>
  <c r="C1050" i="2"/>
  <c r="B1196" i="2"/>
  <c r="B1295" i="1"/>
  <c r="C996" i="2"/>
  <c r="D996" i="2"/>
  <c r="E996" i="2"/>
  <c r="C1026" i="2"/>
  <c r="E1026" i="2"/>
  <c r="D1026" i="2"/>
  <c r="C1015" i="2"/>
  <c r="E1015" i="2"/>
  <c r="D1015" i="2"/>
  <c r="B1112" i="2"/>
  <c r="B1211" i="1"/>
  <c r="H1116" i="2"/>
  <c r="E1215" i="1"/>
  <c r="H1114" i="2"/>
  <c r="E1213" i="1"/>
  <c r="B1188" i="2"/>
  <c r="B1287" i="1"/>
  <c r="I1245" i="2"/>
  <c r="F1344" i="1"/>
  <c r="I1250" i="2"/>
  <c r="F1349" i="1"/>
  <c r="B1172" i="2"/>
  <c r="B1271" i="1"/>
  <c r="H1265" i="2"/>
  <c r="E1364" i="1"/>
  <c r="B1236" i="2"/>
  <c r="B1335" i="1"/>
  <c r="H1225" i="2"/>
  <c r="E1324" i="1"/>
  <c r="B1159" i="2"/>
  <c r="B1258" i="1"/>
  <c r="B1157" i="2"/>
  <c r="B1256" i="1"/>
  <c r="H1224" i="2"/>
  <c r="E1323" i="1"/>
  <c r="H1189" i="2"/>
  <c r="E1288" i="1"/>
  <c r="B1142" i="2"/>
  <c r="B1241" i="1"/>
  <c r="C1060" i="2"/>
  <c r="E1060" i="2"/>
  <c r="D1060" i="2"/>
  <c r="B1282" i="2"/>
  <c r="B1381" i="1"/>
  <c r="E1058" i="2"/>
  <c r="C1058" i="2"/>
  <c r="D1058" i="2"/>
  <c r="B1221" i="2"/>
  <c r="B1320" i="1"/>
  <c r="E1097" i="2"/>
  <c r="D1097" i="2"/>
  <c r="C1097" i="2"/>
  <c r="B1177" i="2"/>
  <c r="B1276" i="1"/>
  <c r="B1185" i="2"/>
  <c r="B1284" i="1"/>
  <c r="E1043" i="2"/>
  <c r="C1043" i="2"/>
  <c r="D1043" i="2"/>
  <c r="I1091" i="2"/>
  <c r="F1190" i="1"/>
  <c r="H1188" i="2"/>
  <c r="E1287" i="1"/>
  <c r="C1183" i="2"/>
  <c r="E1183" i="2"/>
  <c r="D1183" i="2"/>
  <c r="H1154" i="2"/>
  <c r="E1253" i="1"/>
  <c r="B1173" i="2"/>
  <c r="B1272" i="1"/>
  <c r="E1013" i="2"/>
  <c r="D1013" i="2"/>
  <c r="C1013" i="2"/>
  <c r="E1089" i="2"/>
  <c r="D1089" i="2"/>
  <c r="C1089" i="2"/>
  <c r="B1274" i="2"/>
  <c r="B1373" i="1"/>
  <c r="D1073" i="2"/>
  <c r="C1073" i="2"/>
  <c r="E1073" i="2"/>
  <c r="I1239" i="2"/>
  <c r="F1338" i="1"/>
  <c r="C1137" i="2"/>
  <c r="E1137" i="2"/>
  <c r="D1137" i="2"/>
  <c r="B1125" i="2"/>
  <c r="B1224" i="1"/>
  <c r="D1150" i="2"/>
  <c r="E1150" i="2"/>
  <c r="C1150" i="2"/>
  <c r="D1102" i="2"/>
  <c r="C1102" i="2"/>
  <c r="E1102" i="2"/>
  <c r="I1179" i="2"/>
  <c r="F1278" i="1"/>
  <c r="E1122" i="2"/>
  <c r="C1122" i="2"/>
  <c r="D1122" i="2"/>
  <c r="I1256" i="2"/>
  <c r="F1355" i="1"/>
  <c r="C1078" i="2"/>
  <c r="D1078" i="2"/>
  <c r="E1078" i="2"/>
  <c r="E1086" i="2"/>
  <c r="D1086" i="2"/>
  <c r="C1086" i="2"/>
  <c r="I1127" i="2"/>
  <c r="F1226" i="1"/>
  <c r="D1074" i="2"/>
  <c r="E1074" i="2"/>
  <c r="C1074" i="2"/>
  <c r="H1178" i="2"/>
  <c r="E1277" i="1"/>
  <c r="B1155" i="2"/>
  <c r="B1254" i="1"/>
  <c r="H1177" i="2"/>
  <c r="E1276" i="1"/>
  <c r="B1118" i="2"/>
  <c r="B1217" i="1"/>
  <c r="B1210" i="2"/>
  <c r="B1309" i="1"/>
  <c r="H1180" i="2"/>
  <c r="E1279" i="1"/>
  <c r="E1175" i="2"/>
  <c r="C1175" i="2"/>
  <c r="D1175" i="2"/>
  <c r="I1270" i="2"/>
  <c r="F1369" i="1"/>
  <c r="H1131" i="2"/>
  <c r="E1230" i="1"/>
  <c r="I1162" i="2"/>
  <c r="F1261" i="1"/>
  <c r="B1158" i="2"/>
  <c r="B1257" i="1"/>
  <c r="C1068" i="2"/>
  <c r="D1068" i="2"/>
  <c r="E1068" i="2"/>
  <c r="H1179" i="2"/>
  <c r="E1278" i="1"/>
  <c r="I1280" i="2"/>
  <c r="F1379" i="1"/>
  <c r="E1056" i="2"/>
  <c r="D1056" i="2"/>
  <c r="C1056" i="2"/>
  <c r="C1019" i="2"/>
  <c r="E1019" i="2"/>
  <c r="D1019" i="2"/>
  <c r="D1111" i="2"/>
  <c r="E1111" i="2"/>
  <c r="C1111" i="2"/>
  <c r="B1091" i="2"/>
  <c r="B1190" i="1"/>
  <c r="E1059" i="2"/>
  <c r="D1059" i="2"/>
  <c r="C1059" i="2"/>
  <c r="I1215" i="2"/>
  <c r="F1314" i="1"/>
  <c r="I1337" i="2"/>
  <c r="F1436" i="1"/>
  <c r="I1094" i="2"/>
  <c r="F1193" i="1"/>
  <c r="I1161" i="2"/>
  <c r="F1260" i="1"/>
  <c r="B1249" i="2"/>
  <c r="B1348" i="1"/>
  <c r="D1005" i="2"/>
  <c r="C1005" i="2"/>
  <c r="E1005" i="2"/>
  <c r="E1139" i="2"/>
  <c r="D1139" i="2"/>
  <c r="C1139" i="2"/>
  <c r="I1124" i="2"/>
  <c r="F1223" i="1"/>
  <c r="I1093" i="2"/>
  <c r="F1192" i="1"/>
  <c r="H1221" i="2"/>
  <c r="E1320" i="1"/>
  <c r="H1160" i="2"/>
  <c r="E1259" i="1"/>
  <c r="E992" i="2"/>
  <c r="D992" i="2"/>
  <c r="C992" i="2"/>
  <c r="H1130" i="2"/>
  <c r="E1229" i="1"/>
  <c r="B1227" i="2"/>
  <c r="B1326" i="1"/>
  <c r="H1223" i="2"/>
  <c r="E1322" i="1"/>
  <c r="B1273" i="2"/>
  <c r="B1372" i="1"/>
  <c r="H1158" i="2"/>
  <c r="E1257" i="1"/>
  <c r="E1072" i="2"/>
  <c r="D1072" i="2"/>
  <c r="C1072" i="2"/>
  <c r="H1165" i="2"/>
  <c r="E1264" i="1"/>
  <c r="I1217" i="2"/>
  <c r="F1316" i="1"/>
  <c r="B1244" i="2"/>
  <c r="B1343" i="1"/>
  <c r="E1163" i="2"/>
  <c r="D1163" i="2"/>
  <c r="C1163" i="2"/>
  <c r="I1159" i="2"/>
  <c r="F1258" i="1"/>
  <c r="H1374" i="2"/>
  <c r="E1473" i="1"/>
  <c r="I1224" i="2"/>
  <c r="F1323" i="1"/>
  <c r="H1183" i="2"/>
  <c r="E1282" i="1"/>
  <c r="B1100" i="2"/>
  <c r="B1199" i="1"/>
  <c r="H1174" i="2"/>
  <c r="E1273" i="1"/>
  <c r="B1160" i="2"/>
  <c r="B1259" i="1"/>
  <c r="E1128" i="2"/>
  <c r="D1128" i="2"/>
  <c r="C1128" i="2"/>
  <c r="B1192" i="2"/>
  <c r="B1291" i="1"/>
  <c r="E1174" i="2"/>
  <c r="D1174" i="2"/>
  <c r="C1174" i="2"/>
  <c r="H1214" i="2"/>
  <c r="E1313" i="1"/>
  <c r="I1169" i="2"/>
  <c r="F1268" i="1"/>
  <c r="H1129" i="2"/>
  <c r="E1228" i="1"/>
  <c r="B1180" i="2"/>
  <c r="B1279" i="1"/>
  <c r="B1201" i="2"/>
  <c r="B1300" i="1"/>
  <c r="H1134" i="2"/>
  <c r="E1233" i="1"/>
  <c r="B1238" i="2"/>
  <c r="B1337" i="1"/>
  <c r="B1262" i="2"/>
  <c r="B1361" i="1"/>
  <c r="D1145" i="2"/>
  <c r="C1145" i="2"/>
  <c r="E1145" i="2"/>
  <c r="I1113" i="2"/>
  <c r="F1212" i="1"/>
  <c r="H1286" i="2"/>
  <c r="E1385" i="1"/>
  <c r="B1267" i="2"/>
  <c r="B1366" i="1"/>
  <c r="D1001" i="2"/>
  <c r="C1001" i="2"/>
  <c r="E1001" i="2"/>
  <c r="B1166" i="2"/>
  <c r="B1265" i="1"/>
  <c r="H1118" i="2"/>
  <c r="E1217" i="1"/>
  <c r="D1061" i="2"/>
  <c r="C1061" i="2"/>
  <c r="E1061" i="2"/>
  <c r="E1161" i="2"/>
  <c r="D1161" i="2"/>
  <c r="C1161" i="2"/>
  <c r="B1132" i="2"/>
  <c r="B1231" i="1"/>
  <c r="I1172" i="2"/>
  <c r="F1271" i="1"/>
  <c r="I1293" i="2"/>
  <c r="F1392" i="1"/>
  <c r="I1129" i="2"/>
  <c r="F1228" i="1"/>
  <c r="B1135" i="2"/>
  <c r="B1234" i="1"/>
  <c r="C1093" i="2"/>
  <c r="E1093" i="2"/>
  <c r="D1093" i="2"/>
  <c r="H1184" i="2"/>
  <c r="E1283" i="1"/>
  <c r="D1178" i="2"/>
  <c r="C1178" i="2"/>
  <c r="E1178" i="2"/>
  <c r="I1237" i="2"/>
  <c r="F1336" i="1"/>
  <c r="B1170" i="2"/>
  <c r="B1269" i="1"/>
  <c r="I1105" i="2"/>
  <c r="F1204" i="1"/>
  <c r="B1105" i="2"/>
  <c r="B1204" i="1"/>
  <c r="H1261" i="2"/>
  <c r="E1360" i="1"/>
  <c r="H1163" i="2"/>
  <c r="E1262" i="1"/>
  <c r="E1168" i="2"/>
  <c r="D1168" i="2"/>
  <c r="C1168" i="2"/>
  <c r="H1212" i="2"/>
  <c r="E1311" i="1"/>
  <c r="H1170" i="2"/>
  <c r="E1269" i="1"/>
  <c r="D1067" i="2"/>
  <c r="C1067" i="2"/>
  <c r="E1067" i="2"/>
  <c r="H1222" i="2"/>
  <c r="E1321" i="1"/>
  <c r="B1140" i="2"/>
  <c r="B1239" i="1"/>
  <c r="E1033" i="2"/>
  <c r="D1033" i="2"/>
  <c r="C1033" i="2"/>
  <c r="B1242" i="2"/>
  <c r="B1341" i="1"/>
  <c r="H1226" i="2"/>
  <c r="E1325" i="1"/>
  <c r="C1036" i="2"/>
  <c r="E1036" i="2"/>
  <c r="D1036" i="2"/>
  <c r="E1186" i="2"/>
  <c r="C1186" i="2"/>
  <c r="D1186" i="2"/>
  <c r="D1225" i="2"/>
  <c r="E1225" i="2"/>
  <c r="C1225" i="2"/>
  <c r="B1104" i="2"/>
  <c r="B1203" i="1"/>
  <c r="I1106" i="2"/>
  <c r="F1205" i="1"/>
  <c r="B1215" i="2"/>
  <c r="B1314" i="1"/>
  <c r="E1071" i="2"/>
  <c r="D1071" i="2"/>
  <c r="C1071" i="2"/>
  <c r="C1006" i="2"/>
  <c r="E1006" i="2"/>
  <c r="D1006" i="2"/>
  <c r="B1208" i="2"/>
  <c r="B1307" i="1"/>
  <c r="B1237" i="2"/>
  <c r="B1336" i="1"/>
  <c r="D1041" i="2"/>
  <c r="E1041" i="2"/>
  <c r="C1041" i="2"/>
  <c r="B1096" i="2"/>
  <c r="B1195" i="1"/>
  <c r="B1191" i="2"/>
  <c r="B1290" i="1"/>
  <c r="C1143" i="2"/>
  <c r="E1143" i="2"/>
  <c r="D1143" i="2"/>
  <c r="B1275" i="2"/>
  <c r="B1374" i="1"/>
  <c r="H1271" i="2"/>
  <c r="E1370" i="1"/>
  <c r="H1227" i="2"/>
  <c r="E1326" i="1"/>
  <c r="B1151" i="2"/>
  <c r="B1250" i="1"/>
  <c r="B1123" i="2"/>
  <c r="B1222" i="1"/>
  <c r="I1126" i="2"/>
  <c r="F1225" i="1"/>
  <c r="B1113" i="2"/>
  <c r="B1212" i="1"/>
  <c r="B1119" i="2"/>
  <c r="B1218" i="1"/>
  <c r="E997" i="2"/>
  <c r="D997" i="2"/>
  <c r="C997" i="2"/>
  <c r="E1092" i="2"/>
  <c r="D1092" i="2"/>
  <c r="C1092" i="2"/>
  <c r="I1272" i="2"/>
  <c r="F1371" i="1"/>
  <c r="E1176" i="2"/>
  <c r="C1176" i="2"/>
  <c r="D1176" i="2"/>
  <c r="I1117" i="2"/>
  <c r="F1216" i="1"/>
  <c r="C1052" i="2"/>
  <c r="E1052" i="2"/>
  <c r="D1052" i="2"/>
  <c r="D1024" i="2"/>
  <c r="E1024" i="2"/>
  <c r="C1024" i="2"/>
  <c r="E1153" i="2"/>
  <c r="D1153" i="2"/>
  <c r="C1153" i="2"/>
  <c r="B1220" i="2"/>
  <c r="B1319" i="1"/>
  <c r="E1035" i="2"/>
  <c r="D1035" i="2"/>
  <c r="C1035" i="2"/>
  <c r="B1141" i="2"/>
  <c r="B1240" i="1"/>
  <c r="D1179" i="2"/>
  <c r="C1179" i="2"/>
  <c r="E1179" i="2"/>
  <c r="B1251" i="2"/>
  <c r="B1350" i="1"/>
  <c r="H1168" i="2"/>
  <c r="E1267" i="1"/>
  <c r="E1088" i="2"/>
  <c r="D1088" i="2"/>
  <c r="C1088" i="2"/>
  <c r="B1115" i="2"/>
  <c r="B1214" i="1"/>
  <c r="B1146" i="2"/>
  <c r="B1245" i="1"/>
  <c r="C1014" i="2"/>
  <c r="E1014" i="2"/>
  <c r="D1014" i="2"/>
  <c r="E1020" i="2"/>
  <c r="D1020" i="2"/>
  <c r="C1020" i="2"/>
  <c r="B1182" i="2"/>
  <c r="B1281" i="1"/>
  <c r="I1201" i="2"/>
  <c r="F1300" i="1"/>
  <c r="H1164" i="2"/>
  <c r="E1263" i="1"/>
  <c r="H1369" i="2"/>
  <c r="E1468" i="1"/>
  <c r="I1107" i="2"/>
  <c r="F1206" i="1"/>
  <c r="H1251" i="2"/>
  <c r="E1350" i="1"/>
  <c r="B1107" i="2"/>
  <c r="B1206" i="1"/>
  <c r="H1167" i="2"/>
  <c r="E1266" i="1"/>
  <c r="I1148" i="2"/>
  <c r="F1247" i="1"/>
  <c r="C1121" i="2"/>
  <c r="E1121" i="2"/>
  <c r="D1121" i="2"/>
  <c r="H1260" i="2"/>
  <c r="E1359" i="1"/>
  <c r="D1042" i="2"/>
  <c r="C1042" i="2"/>
  <c r="E1042" i="2"/>
  <c r="I1269" i="2"/>
  <c r="F1368" i="1"/>
  <c r="B1129" i="2"/>
  <c r="B1228" i="1"/>
  <c r="C1152" i="2"/>
  <c r="D1152" i="2"/>
  <c r="E1152" i="2"/>
  <c r="I1191" i="2"/>
  <c r="F1290" i="1"/>
  <c r="B1098" i="2"/>
  <c r="B1197" i="1"/>
  <c r="I1128" i="2"/>
  <c r="F1227" i="1"/>
  <c r="B1165" i="2"/>
  <c r="B1264" i="1"/>
  <c r="B1207" i="2"/>
  <c r="B1306" i="1"/>
  <c r="H1181" i="2"/>
  <c r="E1280" i="1"/>
  <c r="H1281" i="2"/>
  <c r="E1380" i="1"/>
  <c r="E1016" i="2"/>
  <c r="C1016" i="2"/>
  <c r="D1016" i="2"/>
  <c r="E1047" i="2"/>
  <c r="D1047" i="2"/>
  <c r="C1047" i="2"/>
  <c r="D1083" i="2"/>
  <c r="C1083" i="2"/>
  <c r="E1083" i="2"/>
  <c r="H1120" i="2"/>
  <c r="E1219" i="1"/>
  <c r="B1162" i="2"/>
  <c r="B1261" i="1"/>
  <c r="B1278" i="2"/>
  <c r="B1377" i="1"/>
  <c r="C1109" i="2"/>
  <c r="D1109" i="2"/>
  <c r="E1109" i="2"/>
  <c r="B1164" i="2"/>
  <c r="B1263" i="1"/>
  <c r="I1136" i="2"/>
  <c r="F1235" i="1"/>
  <c r="E1030" i="2"/>
  <c r="C1030" i="2"/>
  <c r="D1030" i="2"/>
  <c r="B1099" i="2"/>
  <c r="B1198" i="1"/>
  <c r="B1288" i="2"/>
  <c r="B1387" i="1"/>
  <c r="H1117" i="2"/>
  <c r="E1216" i="1"/>
  <c r="E999" i="2"/>
  <c r="D999" i="2"/>
  <c r="C999" i="2"/>
  <c r="B1246" i="2"/>
  <c r="B1345" i="1"/>
  <c r="E1066" i="2"/>
  <c r="C1066" i="2"/>
  <c r="D1066" i="2"/>
  <c r="E1108" i="2"/>
  <c r="D1108" i="2"/>
  <c r="C1108" i="2"/>
  <c r="I1184" i="2"/>
  <c r="F1283" i="1"/>
  <c r="E1130" i="2"/>
  <c r="D1130" i="2"/>
  <c r="C1130" i="2"/>
  <c r="B1124" i="2"/>
  <c r="B1223" i="1"/>
  <c r="B1148" i="2"/>
  <c r="B1247" i="1"/>
  <c r="D1063" i="2"/>
  <c r="C1063" i="2"/>
  <c r="E1063" i="2"/>
  <c r="D1085" i="2"/>
  <c r="C1085" i="2"/>
  <c r="E1085" i="2"/>
  <c r="B1171" i="2"/>
  <c r="B1270" i="1"/>
  <c r="C1138" i="2"/>
  <c r="E1138" i="2"/>
  <c r="D1138" i="2"/>
  <c r="B1187" i="2"/>
  <c r="B1286" i="1"/>
  <c r="B1133" i="2"/>
  <c r="B1232" i="1"/>
  <c r="E1000" i="2"/>
  <c r="D1000" i="2"/>
  <c r="C1000" i="2"/>
  <c r="E1189" i="2"/>
  <c r="C1189" i="2"/>
  <c r="D1189" i="2"/>
  <c r="E1147" i="2"/>
  <c r="D1147" i="2"/>
  <c r="C1147" i="2"/>
  <c r="I1114" i="2"/>
  <c r="F1213" i="1"/>
  <c r="I1135" i="2"/>
  <c r="F1234" i="1"/>
  <c r="H1254" i="2"/>
  <c r="E1353" i="1"/>
  <c r="I1137" i="2"/>
  <c r="F1236" i="1"/>
  <c r="D1025" i="2"/>
  <c r="C1025" i="2"/>
  <c r="E1025" i="2"/>
  <c r="B1101" i="2"/>
  <c r="B1200" i="1"/>
  <c r="I1282" i="2"/>
  <c r="F1381" i="1"/>
  <c r="E1049" i="2"/>
  <c r="D1049" i="2"/>
  <c r="C1049" i="2"/>
  <c r="B1193" i="2"/>
  <c r="B1292" i="1"/>
  <c r="H1157" i="2"/>
  <c r="E1256" i="1"/>
  <c r="B1252" i="2"/>
  <c r="B1351" i="1"/>
  <c r="D1116" i="2"/>
  <c r="E1116" i="2"/>
  <c r="C1116" i="2"/>
  <c r="B1134" i="2"/>
  <c r="B1233" i="1"/>
  <c r="B1127" i="2"/>
  <c r="B1226" i="1"/>
  <c r="B1253" i="2"/>
  <c r="B1352" i="1"/>
  <c r="E1028" i="2"/>
  <c r="C1028" i="2"/>
  <c r="D1028" i="2"/>
  <c r="I1281" i="2"/>
  <c r="F1380" i="1"/>
  <c r="I1214" i="2"/>
  <c r="F1313" i="1"/>
  <c r="D1065" i="2"/>
  <c r="C1065" i="2"/>
  <c r="E1065" i="2"/>
  <c r="H1169" i="2"/>
  <c r="E1268" i="1"/>
  <c r="E1154" i="2"/>
  <c r="D1154" i="2"/>
  <c r="C1154" i="2"/>
  <c r="B1167" i="2"/>
  <c r="B1266" i="1"/>
  <c r="B1277" i="2"/>
  <c r="B1376" i="1"/>
  <c r="I1168" i="2"/>
  <c r="F1267" i="1"/>
  <c r="C1034" i="2"/>
  <c r="E1034" i="2"/>
  <c r="D1034" i="2"/>
  <c r="I1149" i="2"/>
  <c r="F1248" i="1"/>
  <c r="B1285" i="2"/>
  <c r="B1384" i="1"/>
  <c r="I1246" i="2"/>
  <c r="F1345" i="1"/>
  <c r="B1324" i="2"/>
  <c r="B1423" i="1"/>
  <c r="C1002" i="2"/>
  <c r="E1002" i="2"/>
  <c r="D1002" i="2"/>
  <c r="B1184" i="2"/>
  <c r="B1283" i="1"/>
  <c r="E1094" i="2"/>
  <c r="C1094" i="2"/>
  <c r="D1094" i="2"/>
  <c r="D1268" i="2" l="1"/>
  <c r="E1268" i="2"/>
  <c r="C1268" i="2"/>
  <c r="B1367" i="2"/>
  <c r="B1466" i="1"/>
  <c r="B1260" i="2"/>
  <c r="H1272" i="2"/>
  <c r="I1348" i="2"/>
  <c r="B1328" i="1"/>
  <c r="B1328" i="2" s="1"/>
  <c r="C1131" i="2"/>
  <c r="D1131" i="2"/>
  <c r="E1131" i="2"/>
  <c r="B1230" i="2"/>
  <c r="B1329" i="1"/>
  <c r="D1106" i="2"/>
  <c r="C1106" i="2"/>
  <c r="E1106" i="2"/>
  <c r="B1205" i="2"/>
  <c r="B1304" i="1"/>
  <c r="I1195" i="2"/>
  <c r="F1294" i="1"/>
  <c r="D1103" i="2"/>
  <c r="E1103" i="2"/>
  <c r="C1103" i="2"/>
  <c r="B1202" i="2"/>
  <c r="B1301" i="1"/>
  <c r="B1255" i="2"/>
  <c r="B1354" i="1"/>
  <c r="E1156" i="2"/>
  <c r="D1156" i="2"/>
  <c r="C1156" i="2"/>
  <c r="I1202" i="2"/>
  <c r="F1301" i="1"/>
  <c r="C1110" i="2"/>
  <c r="D1110" i="2"/>
  <c r="E1110" i="2"/>
  <c r="B1308" i="1"/>
  <c r="B1209" i="2"/>
  <c r="D1120" i="2"/>
  <c r="E1120" i="2"/>
  <c r="C1120" i="2"/>
  <c r="B1219" i="2"/>
  <c r="B1318" i="1"/>
  <c r="B1379" i="2"/>
  <c r="B1478" i="1"/>
  <c r="C1280" i="2"/>
  <c r="E1280" i="2"/>
  <c r="D1280" i="2"/>
  <c r="B1235" i="2"/>
  <c r="B1334" i="1"/>
  <c r="H1258" i="2"/>
  <c r="E1357" i="1"/>
  <c r="C1136" i="2"/>
  <c r="D1136" i="2"/>
  <c r="E1136" i="2"/>
  <c r="F1358" i="1"/>
  <c r="I1259" i="2"/>
  <c r="B1342" i="1"/>
  <c r="B1243" i="2"/>
  <c r="E1144" i="2"/>
  <c r="C1144" i="2"/>
  <c r="D1144" i="2"/>
  <c r="H1232" i="2"/>
  <c r="E1331" i="1"/>
  <c r="I1257" i="2"/>
  <c r="F1356" i="1"/>
  <c r="H1255" i="2"/>
  <c r="E1354" i="1"/>
  <c r="B1384" i="2"/>
  <c r="B1483" i="1"/>
  <c r="E1184" i="2"/>
  <c r="C1184" i="2"/>
  <c r="D1184" i="2"/>
  <c r="I1213" i="2"/>
  <c r="F1312" i="1"/>
  <c r="E1187" i="2"/>
  <c r="D1187" i="2"/>
  <c r="C1187" i="2"/>
  <c r="B1223" i="2"/>
  <c r="B1322" i="1"/>
  <c r="H1216" i="2"/>
  <c r="E1315" i="1"/>
  <c r="B1261" i="2"/>
  <c r="B1360" i="1"/>
  <c r="C1129" i="2"/>
  <c r="E1129" i="2"/>
  <c r="D1129" i="2"/>
  <c r="E1146" i="2"/>
  <c r="D1146" i="2"/>
  <c r="C1146" i="2"/>
  <c r="I1216" i="2"/>
  <c r="F1315" i="1"/>
  <c r="B1212" i="2"/>
  <c r="B1311" i="1"/>
  <c r="B1314" i="2"/>
  <c r="B1413" i="1"/>
  <c r="D1242" i="2"/>
  <c r="E1242" i="2"/>
  <c r="C1242" i="2"/>
  <c r="E1132" i="2"/>
  <c r="C1132" i="2"/>
  <c r="D1132" i="2"/>
  <c r="B1279" i="2"/>
  <c r="B1378" i="1"/>
  <c r="B1259" i="2"/>
  <c r="B1358" i="1"/>
  <c r="B1326" i="2"/>
  <c r="B1425" i="1"/>
  <c r="B1190" i="2"/>
  <c r="B1289" i="1"/>
  <c r="B1257" i="2"/>
  <c r="B1356" i="1"/>
  <c r="B1272" i="2"/>
  <c r="B1371" i="1"/>
  <c r="E1185" i="2"/>
  <c r="D1185" i="2"/>
  <c r="C1185" i="2"/>
  <c r="H1288" i="2"/>
  <c r="E1387" i="1"/>
  <c r="B1248" i="2"/>
  <c r="B1347" i="1"/>
  <c r="B1376" i="2"/>
  <c r="B1475" i="1"/>
  <c r="C1124" i="2"/>
  <c r="E1124" i="2"/>
  <c r="D1124" i="2"/>
  <c r="D1162" i="2"/>
  <c r="C1162" i="2"/>
  <c r="E1162" i="2"/>
  <c r="B1306" i="2"/>
  <c r="B1405" i="1"/>
  <c r="I1368" i="2"/>
  <c r="F1467" i="1"/>
  <c r="I1206" i="2"/>
  <c r="F1305" i="1"/>
  <c r="B1214" i="2"/>
  <c r="B1313" i="1"/>
  <c r="E1113" i="2"/>
  <c r="C1113" i="2"/>
  <c r="D1113" i="2"/>
  <c r="B1290" i="2"/>
  <c r="B1389" i="1"/>
  <c r="D1215" i="2"/>
  <c r="E1215" i="2"/>
  <c r="C1215" i="2"/>
  <c r="D1180" i="2"/>
  <c r="E1180" i="2"/>
  <c r="C1180" i="2"/>
  <c r="C1160" i="2"/>
  <c r="D1160" i="2"/>
  <c r="E1160" i="2"/>
  <c r="B1343" i="2"/>
  <c r="B1442" i="1"/>
  <c r="D1227" i="2"/>
  <c r="C1227" i="2"/>
  <c r="E1227" i="2"/>
  <c r="E1091" i="2"/>
  <c r="D1091" i="2"/>
  <c r="C1091" i="2"/>
  <c r="D1158" i="2"/>
  <c r="C1158" i="2"/>
  <c r="E1158" i="2"/>
  <c r="B1254" i="2"/>
  <c r="B1353" i="1"/>
  <c r="C1173" i="2"/>
  <c r="E1173" i="2"/>
  <c r="D1173" i="2"/>
  <c r="B1276" i="2"/>
  <c r="B1375" i="1"/>
  <c r="B1213" i="2"/>
  <c r="B1312" i="1"/>
  <c r="E1149" i="2"/>
  <c r="D1149" i="2"/>
  <c r="C1149" i="2"/>
  <c r="D1277" i="2"/>
  <c r="E1277" i="2"/>
  <c r="C1277" i="2"/>
  <c r="B1352" i="2"/>
  <c r="B1451" i="1"/>
  <c r="B1387" i="2"/>
  <c r="B1486" i="1"/>
  <c r="H1219" i="2"/>
  <c r="E1318" i="1"/>
  <c r="D1207" i="2"/>
  <c r="C1207" i="2"/>
  <c r="E1207" i="2"/>
  <c r="E1115" i="2"/>
  <c r="D1115" i="2"/>
  <c r="C1115" i="2"/>
  <c r="B1240" i="2"/>
  <c r="B1339" i="1"/>
  <c r="I1225" i="2"/>
  <c r="F1324" i="1"/>
  <c r="E1191" i="2"/>
  <c r="D1191" i="2"/>
  <c r="C1191" i="2"/>
  <c r="I1205" i="2"/>
  <c r="F1304" i="1"/>
  <c r="H1262" i="2"/>
  <c r="E1361" i="1"/>
  <c r="H1283" i="2"/>
  <c r="E1382" i="1"/>
  <c r="H1228" i="2"/>
  <c r="E1327" i="1"/>
  <c r="H1273" i="2"/>
  <c r="E1372" i="1"/>
  <c r="E1244" i="2"/>
  <c r="C1244" i="2"/>
  <c r="D1244" i="2"/>
  <c r="H1229" i="2"/>
  <c r="E1328" i="1"/>
  <c r="F1360" i="1"/>
  <c r="I1261" i="2"/>
  <c r="C1155" i="2"/>
  <c r="E1155" i="2"/>
  <c r="D1155" i="2"/>
  <c r="I1338" i="2"/>
  <c r="F1437" i="1"/>
  <c r="H1253" i="2"/>
  <c r="E1352" i="1"/>
  <c r="E1177" i="2"/>
  <c r="D1177" i="2"/>
  <c r="C1177" i="2"/>
  <c r="H1323" i="2"/>
  <c r="E1422" i="1"/>
  <c r="E1114" i="2"/>
  <c r="C1114" i="2"/>
  <c r="D1114" i="2"/>
  <c r="B1216" i="2"/>
  <c r="B1315" i="1"/>
  <c r="B1266" i="2"/>
  <c r="B1365" i="1"/>
  <c r="D1253" i="2"/>
  <c r="C1253" i="2"/>
  <c r="E1253" i="2"/>
  <c r="D1288" i="2"/>
  <c r="C1288" i="2"/>
  <c r="E1288" i="2"/>
  <c r="B1264" i="2"/>
  <c r="B1363" i="1"/>
  <c r="H1468" i="2"/>
  <c r="E1567" i="1"/>
  <c r="E1141" i="2"/>
  <c r="D1141" i="2"/>
  <c r="C1141" i="2"/>
  <c r="B1195" i="2"/>
  <c r="B1294" i="1"/>
  <c r="H1385" i="2"/>
  <c r="E1484" i="1"/>
  <c r="I1316" i="2"/>
  <c r="F1415" i="1"/>
  <c r="H1277" i="2"/>
  <c r="E1376" i="1"/>
  <c r="B1271" i="2"/>
  <c r="B1370" i="1"/>
  <c r="B1194" i="2"/>
  <c r="B1293" i="1"/>
  <c r="C1117" i="2"/>
  <c r="E1117" i="2"/>
  <c r="D1117" i="2"/>
  <c r="D1182" i="2"/>
  <c r="C1182" i="2"/>
  <c r="E1182" i="2"/>
  <c r="H1370" i="2"/>
  <c r="E1469" i="1"/>
  <c r="B1307" i="2"/>
  <c r="B1406" i="1"/>
  <c r="E1105" i="2"/>
  <c r="D1105" i="2"/>
  <c r="C1105" i="2"/>
  <c r="E1135" i="2"/>
  <c r="D1135" i="2"/>
  <c r="C1135" i="2"/>
  <c r="E1166" i="2"/>
  <c r="C1166" i="2"/>
  <c r="D1166" i="2"/>
  <c r="B1361" i="2"/>
  <c r="B1460" i="1"/>
  <c r="B1423" i="2"/>
  <c r="B1522" i="1"/>
  <c r="E1167" i="2"/>
  <c r="D1167" i="2"/>
  <c r="C1167" i="2"/>
  <c r="B1226" i="2"/>
  <c r="B1325" i="1"/>
  <c r="B1198" i="2"/>
  <c r="B1297" i="1"/>
  <c r="C1165" i="2"/>
  <c r="E1165" i="2"/>
  <c r="D1165" i="2"/>
  <c r="B1222" i="2"/>
  <c r="B1321" i="1"/>
  <c r="D1096" i="2"/>
  <c r="E1096" i="2"/>
  <c r="C1096" i="2"/>
  <c r="B1203" i="2"/>
  <c r="B1302" i="1"/>
  <c r="B1239" i="2"/>
  <c r="B1338" i="1"/>
  <c r="I1268" i="2"/>
  <c r="F1367" i="1"/>
  <c r="B1199" i="2"/>
  <c r="B1298" i="1"/>
  <c r="H1230" i="2"/>
  <c r="E1329" i="1"/>
  <c r="D1172" i="2"/>
  <c r="E1172" i="2"/>
  <c r="C1172" i="2"/>
  <c r="D1095" i="2"/>
  <c r="C1095" i="2"/>
  <c r="E1095" i="2"/>
  <c r="D1324" i="2"/>
  <c r="C1324" i="2"/>
  <c r="E1324" i="2"/>
  <c r="E1127" i="2"/>
  <c r="D1127" i="2"/>
  <c r="C1127" i="2"/>
  <c r="I1381" i="2"/>
  <c r="F1480" i="1"/>
  <c r="I1283" i="2"/>
  <c r="F1382" i="1"/>
  <c r="E1099" i="2"/>
  <c r="D1099" i="2"/>
  <c r="C1099" i="2"/>
  <c r="I1227" i="2"/>
  <c r="F1326" i="1"/>
  <c r="H1263" i="2"/>
  <c r="E1362" i="1"/>
  <c r="E1123" i="2"/>
  <c r="D1123" i="2"/>
  <c r="C1123" i="2"/>
  <c r="E1104" i="2"/>
  <c r="D1104" i="2"/>
  <c r="C1104" i="2"/>
  <c r="C1140" i="2"/>
  <c r="E1140" i="2"/>
  <c r="D1140" i="2"/>
  <c r="I1212" i="2"/>
  <c r="F1311" i="1"/>
  <c r="C1100" i="2"/>
  <c r="E1100" i="2"/>
  <c r="D1100" i="2"/>
  <c r="H1264" i="2"/>
  <c r="E1363" i="1"/>
  <c r="B1348" i="2"/>
  <c r="B1447" i="1"/>
  <c r="I1278" i="2"/>
  <c r="F1377" i="1"/>
  <c r="I1349" i="2"/>
  <c r="F1448" i="1"/>
  <c r="H1252" i="2"/>
  <c r="E1351" i="1"/>
  <c r="I1369" i="2"/>
  <c r="F1468" i="1"/>
  <c r="B1320" i="2"/>
  <c r="B1419" i="1"/>
  <c r="H1218" i="2"/>
  <c r="E1317" i="1"/>
  <c r="I1345" i="2"/>
  <c r="F1444" i="1"/>
  <c r="B1233" i="2"/>
  <c r="B1332" i="1"/>
  <c r="B1270" i="2"/>
  <c r="B1369" i="1"/>
  <c r="H1267" i="2"/>
  <c r="E1366" i="1"/>
  <c r="E1134" i="2"/>
  <c r="D1134" i="2"/>
  <c r="C1134" i="2"/>
  <c r="B1200" i="2"/>
  <c r="B1299" i="1"/>
  <c r="E1171" i="2"/>
  <c r="C1171" i="2"/>
  <c r="D1171" i="2"/>
  <c r="B1197" i="2"/>
  <c r="B1296" i="1"/>
  <c r="I1300" i="2"/>
  <c r="F1399" i="1"/>
  <c r="B1319" i="2"/>
  <c r="B1418" i="1"/>
  <c r="C1151" i="2"/>
  <c r="E1151" i="2"/>
  <c r="D1151" i="2"/>
  <c r="H1360" i="2"/>
  <c r="E1459" i="1"/>
  <c r="H1217" i="2"/>
  <c r="E1316" i="1"/>
  <c r="H1259" i="2"/>
  <c r="E1358" i="1"/>
  <c r="I1260" i="2"/>
  <c r="F1359" i="1"/>
  <c r="H1287" i="2"/>
  <c r="E1386" i="1"/>
  <c r="E1221" i="2"/>
  <c r="C1221" i="2"/>
  <c r="D1221" i="2"/>
  <c r="B1256" i="2"/>
  <c r="B1355" i="1"/>
  <c r="I1344" i="2"/>
  <c r="F1443" i="1"/>
  <c r="H1384" i="2"/>
  <c r="E1483" i="1"/>
  <c r="H1359" i="2"/>
  <c r="E1458" i="1"/>
  <c r="B1250" i="2"/>
  <c r="B1349" i="1"/>
  <c r="H1321" i="2"/>
  <c r="E1420" i="1"/>
  <c r="H1313" i="2"/>
  <c r="E1412" i="1"/>
  <c r="H1282" i="2"/>
  <c r="E1381" i="1"/>
  <c r="D1249" i="2"/>
  <c r="C1249" i="2"/>
  <c r="E1249" i="2"/>
  <c r="H1371" i="2"/>
  <c r="E1470" i="1"/>
  <c r="H1268" i="2"/>
  <c r="E1367" i="1"/>
  <c r="E1101" i="2"/>
  <c r="D1101" i="2"/>
  <c r="C1101" i="2"/>
  <c r="C1229" i="2"/>
  <c r="D1229" i="2"/>
  <c r="E1229" i="2"/>
  <c r="D1098" i="2"/>
  <c r="C1098" i="2"/>
  <c r="E1098" i="2"/>
  <c r="C1220" i="2"/>
  <c r="D1220" i="2"/>
  <c r="E1220" i="2"/>
  <c r="I1371" i="2"/>
  <c r="F1470" i="1"/>
  <c r="H1326" i="2"/>
  <c r="E1425" i="1"/>
  <c r="B1336" i="2"/>
  <c r="B1435" i="1"/>
  <c r="I1226" i="2"/>
  <c r="F1325" i="1"/>
  <c r="E1157" i="2"/>
  <c r="C1157" i="2"/>
  <c r="D1157" i="2"/>
  <c r="B1295" i="2"/>
  <c r="B1394" i="1"/>
  <c r="I1235" i="2"/>
  <c r="F1334" i="1"/>
  <c r="I1290" i="2"/>
  <c r="F1389" i="1"/>
  <c r="B1281" i="2"/>
  <c r="B1380" i="1"/>
  <c r="D1237" i="2"/>
  <c r="C1237" i="2"/>
  <c r="E1237" i="2"/>
  <c r="B1204" i="2"/>
  <c r="B1303" i="1"/>
  <c r="B1234" i="2"/>
  <c r="B1333" i="1"/>
  <c r="B1265" i="2"/>
  <c r="B1364" i="1"/>
  <c r="H1320" i="2"/>
  <c r="E1419" i="1"/>
  <c r="I1193" i="2"/>
  <c r="F1292" i="1"/>
  <c r="I1190" i="2"/>
  <c r="F1289" i="1"/>
  <c r="B1258" i="2"/>
  <c r="B1357" i="1"/>
  <c r="B1287" i="2"/>
  <c r="B1386" i="1"/>
  <c r="E1196" i="2"/>
  <c r="D1196" i="2"/>
  <c r="C1196" i="2"/>
  <c r="H1284" i="2"/>
  <c r="E1383" i="1"/>
  <c r="I1323" i="2"/>
  <c r="F1422" i="1"/>
  <c r="B1373" i="2"/>
  <c r="B1472" i="1"/>
  <c r="E1159" i="2"/>
  <c r="D1159" i="2"/>
  <c r="C1159" i="2"/>
  <c r="E1188" i="2"/>
  <c r="D1188" i="2"/>
  <c r="C1188" i="2"/>
  <c r="D1285" i="2"/>
  <c r="E1285" i="2"/>
  <c r="C1285" i="2"/>
  <c r="B1351" i="2"/>
  <c r="B1450" i="1"/>
  <c r="B1263" i="2"/>
  <c r="B1362" i="1"/>
  <c r="I1247" i="2"/>
  <c r="F1346" i="1"/>
  <c r="I1447" i="2"/>
  <c r="F1546" i="1"/>
  <c r="E1208" i="2"/>
  <c r="D1208" i="2"/>
  <c r="C1208" i="2"/>
  <c r="I1204" i="2"/>
  <c r="F1303" i="1"/>
  <c r="I1228" i="2"/>
  <c r="F1327" i="1"/>
  <c r="C1262" i="2"/>
  <c r="E1262" i="2"/>
  <c r="D1262" i="2"/>
  <c r="B1291" i="2"/>
  <c r="B1390" i="1"/>
  <c r="I1192" i="2"/>
  <c r="F1291" i="1"/>
  <c r="I1436" i="2"/>
  <c r="F1535" i="1"/>
  <c r="I1379" i="2"/>
  <c r="F1478" i="1"/>
  <c r="H1279" i="2"/>
  <c r="E1378" i="1"/>
  <c r="E1274" i="2"/>
  <c r="D1274" i="2"/>
  <c r="C1274" i="2"/>
  <c r="B1381" i="2"/>
  <c r="B1480" i="1"/>
  <c r="H1213" i="2"/>
  <c r="E1312" i="1"/>
  <c r="H1231" i="2"/>
  <c r="E1330" i="1"/>
  <c r="I1203" i="2"/>
  <c r="F1302" i="1"/>
  <c r="I1248" i="2"/>
  <c r="F1347" i="1"/>
  <c r="E1252" i="2"/>
  <c r="D1252" i="2"/>
  <c r="C1252" i="2"/>
  <c r="I1236" i="2"/>
  <c r="F1335" i="1"/>
  <c r="C1164" i="2"/>
  <c r="E1164" i="2"/>
  <c r="D1164" i="2"/>
  <c r="B1374" i="2"/>
  <c r="B1473" i="1"/>
  <c r="B1337" i="2"/>
  <c r="B1436" i="1"/>
  <c r="D1192" i="2"/>
  <c r="C1192" i="2"/>
  <c r="E1192" i="2"/>
  <c r="H1473" i="2"/>
  <c r="E1572" i="1"/>
  <c r="H1257" i="2"/>
  <c r="E1356" i="1"/>
  <c r="C1282" i="2"/>
  <c r="E1282" i="2"/>
  <c r="D1282" i="2"/>
  <c r="I1313" i="2"/>
  <c r="F1412" i="1"/>
  <c r="H1256" i="2"/>
  <c r="E1355" i="1"/>
  <c r="B1345" i="2"/>
  <c r="B1444" i="1"/>
  <c r="H1266" i="2"/>
  <c r="E1365" i="1"/>
  <c r="C1275" i="2"/>
  <c r="D1275" i="2"/>
  <c r="E1275" i="2"/>
  <c r="H1269" i="2"/>
  <c r="E1368" i="1"/>
  <c r="B1269" i="2"/>
  <c r="B1368" i="1"/>
  <c r="I1392" i="2"/>
  <c r="F1491" i="1"/>
  <c r="E1238" i="2"/>
  <c r="D1238" i="2"/>
  <c r="C1238" i="2"/>
  <c r="I1223" i="2"/>
  <c r="F1322" i="1"/>
  <c r="I1314" i="2"/>
  <c r="F1413" i="1"/>
  <c r="H1278" i="2"/>
  <c r="E1377" i="1"/>
  <c r="B1309" i="2"/>
  <c r="B1408" i="1"/>
  <c r="H1324" i="2"/>
  <c r="E1423" i="1"/>
  <c r="H1215" i="2"/>
  <c r="E1314" i="1"/>
  <c r="I1279" i="2"/>
  <c r="F1378" i="1"/>
  <c r="H1353" i="2"/>
  <c r="E1452" i="1"/>
  <c r="B1247" i="2"/>
  <c r="B1346" i="1"/>
  <c r="D1246" i="2"/>
  <c r="C1246" i="2"/>
  <c r="E1246" i="2"/>
  <c r="D1170" i="2"/>
  <c r="C1170" i="2"/>
  <c r="E1170" i="2"/>
  <c r="B1366" i="2"/>
  <c r="B1465" i="1"/>
  <c r="H1233" i="2"/>
  <c r="E1332" i="1"/>
  <c r="I1258" i="2"/>
  <c r="F1357" i="1"/>
  <c r="B1372" i="2"/>
  <c r="B1471" i="1"/>
  <c r="E1210" i="2"/>
  <c r="D1210" i="2"/>
  <c r="C1210" i="2"/>
  <c r="I1380" i="2"/>
  <c r="F1479" i="1"/>
  <c r="B1292" i="2"/>
  <c r="B1391" i="1"/>
  <c r="B1232" i="2"/>
  <c r="B1331" i="1"/>
  <c r="D1148" i="2"/>
  <c r="C1148" i="2"/>
  <c r="E1148" i="2"/>
  <c r="H1380" i="2"/>
  <c r="E1479" i="1"/>
  <c r="B1206" i="2"/>
  <c r="B1305" i="1"/>
  <c r="B1350" i="2"/>
  <c r="B1449" i="1"/>
  <c r="H1325" i="2"/>
  <c r="E1424" i="1"/>
  <c r="H1311" i="2"/>
  <c r="E1410" i="1"/>
  <c r="I1336" i="2"/>
  <c r="F1435" i="1"/>
  <c r="I1271" i="2"/>
  <c r="F1370" i="1"/>
  <c r="D1267" i="2"/>
  <c r="C1267" i="2"/>
  <c r="E1267" i="2"/>
  <c r="D1273" i="2"/>
  <c r="C1273" i="2"/>
  <c r="E1273" i="2"/>
  <c r="B1217" i="2"/>
  <c r="B1316" i="1"/>
  <c r="B1224" i="2"/>
  <c r="B1323" i="1"/>
  <c r="B1335" i="2"/>
  <c r="B1434" i="1"/>
  <c r="B1211" i="2"/>
  <c r="B1310" i="1"/>
  <c r="H1373" i="2"/>
  <c r="E1472" i="1"/>
  <c r="D1193" i="2"/>
  <c r="E1193" i="2"/>
  <c r="C1193" i="2"/>
  <c r="I1234" i="2"/>
  <c r="F1333" i="1"/>
  <c r="E1133" i="2"/>
  <c r="D1133" i="2"/>
  <c r="C1133" i="2"/>
  <c r="B1377" i="2"/>
  <c r="B1476" i="1"/>
  <c r="C1107" i="2"/>
  <c r="E1107" i="2"/>
  <c r="D1107" i="2"/>
  <c r="C1251" i="2"/>
  <c r="D1251" i="2"/>
  <c r="E1251" i="2"/>
  <c r="B1218" i="2"/>
  <c r="B1317" i="1"/>
  <c r="B1300" i="2"/>
  <c r="B1399" i="1"/>
  <c r="B1359" i="2"/>
  <c r="B1458" i="1"/>
  <c r="H1322" i="2"/>
  <c r="E1421" i="1"/>
  <c r="D1118" i="2"/>
  <c r="C1118" i="2"/>
  <c r="E1118" i="2"/>
  <c r="I1355" i="2"/>
  <c r="F1454" i="1"/>
  <c r="D1125" i="2"/>
  <c r="C1125" i="2"/>
  <c r="E1125" i="2"/>
  <c r="B1241" i="2"/>
  <c r="B1340" i="1"/>
  <c r="E1236" i="2"/>
  <c r="C1236" i="2"/>
  <c r="D1236" i="2"/>
  <c r="E1112" i="2"/>
  <c r="C1112" i="2"/>
  <c r="D1112" i="2"/>
  <c r="H1220" i="2"/>
  <c r="E1319" i="1"/>
  <c r="B1283" i="2"/>
  <c r="B1382" i="1"/>
  <c r="I1267" i="2"/>
  <c r="F1366" i="1"/>
  <c r="B1286" i="2"/>
  <c r="B1385" i="1"/>
  <c r="E1278" i="2"/>
  <c r="D1278" i="2"/>
  <c r="C1278" i="2"/>
  <c r="H1280" i="2"/>
  <c r="E1379" i="1"/>
  <c r="B1228" i="2"/>
  <c r="B1327" i="1"/>
  <c r="H1350" i="2"/>
  <c r="E1449" i="1"/>
  <c r="B1245" i="2"/>
  <c r="B1344" i="1"/>
  <c r="E1119" i="2"/>
  <c r="D1119" i="2"/>
  <c r="C1119" i="2"/>
  <c r="B1341" i="2"/>
  <c r="B1440" i="1"/>
  <c r="B1231" i="2"/>
  <c r="B1330" i="1"/>
  <c r="D1201" i="2"/>
  <c r="C1201" i="2"/>
  <c r="E1201" i="2"/>
  <c r="H1276" i="2"/>
  <c r="E1375" i="1"/>
  <c r="B1284" i="2"/>
  <c r="B1383" i="1"/>
  <c r="E1142" i="2"/>
  <c r="D1142" i="2"/>
  <c r="C1142" i="2"/>
  <c r="H1364" i="2"/>
  <c r="E1463" i="1"/>
  <c r="B1565" i="1" l="1"/>
  <c r="B1466" i="2"/>
  <c r="C1367" i="2"/>
  <c r="E1367" i="2"/>
  <c r="D1367" i="2"/>
  <c r="E1260" i="2"/>
  <c r="C1260" i="2"/>
  <c r="D1260" i="2"/>
  <c r="B1427" i="1"/>
  <c r="B1526" i="1" s="1"/>
  <c r="I1294" i="2"/>
  <c r="F1393" i="1"/>
  <c r="B1403" i="1"/>
  <c r="B1304" i="2"/>
  <c r="D1205" i="2"/>
  <c r="E1205" i="2"/>
  <c r="C1205" i="2"/>
  <c r="B1329" i="2"/>
  <c r="B1428" i="1"/>
  <c r="E1230" i="2"/>
  <c r="D1230" i="2"/>
  <c r="C1230" i="2"/>
  <c r="B1354" i="2"/>
  <c r="B1453" i="1"/>
  <c r="E1255" i="2"/>
  <c r="D1255" i="2"/>
  <c r="C1255" i="2"/>
  <c r="B1301" i="2"/>
  <c r="B1400" i="1"/>
  <c r="C1202" i="2"/>
  <c r="D1202" i="2"/>
  <c r="E1202" i="2"/>
  <c r="C1209" i="2"/>
  <c r="E1209" i="2"/>
  <c r="D1209" i="2"/>
  <c r="B1308" i="2"/>
  <c r="B1407" i="1"/>
  <c r="I1358" i="2"/>
  <c r="F1457" i="1"/>
  <c r="B1478" i="2"/>
  <c r="B1577" i="1"/>
  <c r="E1379" i="2"/>
  <c r="C1379" i="2"/>
  <c r="D1379" i="2"/>
  <c r="E1430" i="1"/>
  <c r="H1331" i="2"/>
  <c r="H1357" i="2"/>
  <c r="E1456" i="1"/>
  <c r="B1318" i="2"/>
  <c r="B1417" i="1"/>
  <c r="E1243" i="2"/>
  <c r="D1243" i="2"/>
  <c r="C1243" i="2"/>
  <c r="D1219" i="2"/>
  <c r="C1219" i="2"/>
  <c r="E1219" i="2"/>
  <c r="B1342" i="2"/>
  <c r="B1441" i="1"/>
  <c r="B1334" i="2"/>
  <c r="B1433" i="1"/>
  <c r="C1235" i="2"/>
  <c r="E1235" i="2"/>
  <c r="D1235" i="2"/>
  <c r="I1301" i="2"/>
  <c r="F1400" i="1"/>
  <c r="I1356" i="2"/>
  <c r="F1455" i="1"/>
  <c r="H1354" i="2"/>
  <c r="E1453" i="1"/>
  <c r="B1375" i="2"/>
  <c r="B1474" i="1"/>
  <c r="I1305" i="2"/>
  <c r="F1404" i="1"/>
  <c r="B1399" i="2"/>
  <c r="B1498" i="1"/>
  <c r="E1224" i="2"/>
  <c r="D1224" i="2"/>
  <c r="C1224" i="2"/>
  <c r="B1436" i="2"/>
  <c r="B1535" i="1"/>
  <c r="D1381" i="2"/>
  <c r="C1381" i="2"/>
  <c r="E1381" i="2"/>
  <c r="B1472" i="2"/>
  <c r="B1571" i="1"/>
  <c r="D1233" i="2"/>
  <c r="C1233" i="2"/>
  <c r="E1233" i="2"/>
  <c r="B1447" i="2"/>
  <c r="B1546" i="1"/>
  <c r="H1362" i="2"/>
  <c r="E1461" i="1"/>
  <c r="B1302" i="2"/>
  <c r="B1401" i="1"/>
  <c r="C1271" i="2"/>
  <c r="E1271" i="2"/>
  <c r="D1271" i="2"/>
  <c r="H1352" i="2"/>
  <c r="E1451" i="1"/>
  <c r="I1467" i="2"/>
  <c r="F1566" i="1"/>
  <c r="B1371" i="2"/>
  <c r="B1470" i="1"/>
  <c r="B1322" i="2"/>
  <c r="B1421" i="1"/>
  <c r="H1452" i="2"/>
  <c r="E1551" i="1"/>
  <c r="H1332" i="2"/>
  <c r="E1431" i="1"/>
  <c r="B1344" i="2"/>
  <c r="B1443" i="1"/>
  <c r="B1382" i="2"/>
  <c r="B1481" i="1"/>
  <c r="D1300" i="2"/>
  <c r="C1300" i="2"/>
  <c r="E1300" i="2"/>
  <c r="B1316" i="2"/>
  <c r="B1415" i="1"/>
  <c r="B1465" i="2"/>
  <c r="B1564" i="1"/>
  <c r="B1408" i="2"/>
  <c r="B1507" i="1"/>
  <c r="D1337" i="2"/>
  <c r="C1337" i="2"/>
  <c r="E1337" i="2"/>
  <c r="I1303" i="2"/>
  <c r="F1402" i="1"/>
  <c r="D1373" i="2"/>
  <c r="E1373" i="2"/>
  <c r="C1373" i="2"/>
  <c r="B1394" i="2"/>
  <c r="B1493" i="1"/>
  <c r="H1381" i="2"/>
  <c r="E1480" i="1"/>
  <c r="B1418" i="2"/>
  <c r="B1517" i="1"/>
  <c r="I1444" i="2"/>
  <c r="F1543" i="1"/>
  <c r="E1348" i="2"/>
  <c r="C1348" i="2"/>
  <c r="D1348" i="2"/>
  <c r="C1203" i="2"/>
  <c r="D1203" i="2"/>
  <c r="E1203" i="2"/>
  <c r="B1522" i="2"/>
  <c r="B1621" i="1"/>
  <c r="H1376" i="2"/>
  <c r="E1475" i="1"/>
  <c r="D1272" i="2"/>
  <c r="C1272" i="2"/>
  <c r="E1272" i="2"/>
  <c r="C1223" i="2"/>
  <c r="E1223" i="2"/>
  <c r="D1223" i="2"/>
  <c r="I1422" i="2"/>
  <c r="F1521" i="1"/>
  <c r="C1295" i="2"/>
  <c r="E1295" i="2"/>
  <c r="D1295" i="2"/>
  <c r="H1386" i="2"/>
  <c r="E1485" i="1"/>
  <c r="D1319" i="2"/>
  <c r="E1319" i="2"/>
  <c r="C1319" i="2"/>
  <c r="H1363" i="2"/>
  <c r="E1462" i="1"/>
  <c r="I1326" i="2"/>
  <c r="F1425" i="1"/>
  <c r="E1423" i="2"/>
  <c r="D1423" i="2"/>
  <c r="C1423" i="2"/>
  <c r="I1437" i="2"/>
  <c r="F1536" i="1"/>
  <c r="B1405" i="2"/>
  <c r="B1504" i="1"/>
  <c r="B1413" i="2"/>
  <c r="B1512" i="1"/>
  <c r="B1317" i="2"/>
  <c r="B1416" i="1"/>
  <c r="C1284" i="2"/>
  <c r="E1284" i="2"/>
  <c r="D1284" i="2"/>
  <c r="H1449" i="2"/>
  <c r="E1548" i="1"/>
  <c r="D1218" i="2"/>
  <c r="C1218" i="2"/>
  <c r="E1218" i="2"/>
  <c r="C1350" i="2"/>
  <c r="E1350" i="2"/>
  <c r="D1350" i="2"/>
  <c r="H1377" i="2"/>
  <c r="E1476" i="1"/>
  <c r="D1374" i="2"/>
  <c r="E1374" i="2"/>
  <c r="C1374" i="2"/>
  <c r="H1412" i="2"/>
  <c r="E1511" i="1"/>
  <c r="I1399" i="2"/>
  <c r="F1498" i="1"/>
  <c r="H1317" i="2"/>
  <c r="E1416" i="1"/>
  <c r="H1382" i="2"/>
  <c r="E1481" i="1"/>
  <c r="B1353" i="2"/>
  <c r="B1452" i="1"/>
  <c r="E1306" i="2"/>
  <c r="D1306" i="2"/>
  <c r="C1306" i="2"/>
  <c r="D1314" i="2"/>
  <c r="E1314" i="2"/>
  <c r="C1314" i="2"/>
  <c r="B1332" i="2"/>
  <c r="B1431" i="1"/>
  <c r="H1375" i="2"/>
  <c r="E1474" i="1"/>
  <c r="B1340" i="2"/>
  <c r="B1439" i="1"/>
  <c r="B1305" i="2"/>
  <c r="B1404" i="1"/>
  <c r="H1378" i="2"/>
  <c r="E1477" i="1"/>
  <c r="H1383" i="2"/>
  <c r="E1482" i="1"/>
  <c r="B1364" i="2"/>
  <c r="B1463" i="1"/>
  <c r="I1359" i="2"/>
  <c r="F1458" i="1"/>
  <c r="H1318" i="2"/>
  <c r="E1417" i="1"/>
  <c r="D1254" i="2"/>
  <c r="C1254" i="2"/>
  <c r="E1254" i="2"/>
  <c r="B1356" i="2"/>
  <c r="B1455" i="1"/>
  <c r="B1311" i="2"/>
  <c r="B1410" i="1"/>
  <c r="C1256" i="2"/>
  <c r="E1256" i="2"/>
  <c r="D1256" i="2"/>
  <c r="B1323" i="2"/>
  <c r="B1422" i="1"/>
  <c r="B1327" i="2"/>
  <c r="B1426" i="1"/>
  <c r="D1241" i="2"/>
  <c r="E1241" i="2"/>
  <c r="C1241" i="2"/>
  <c r="C1206" i="2"/>
  <c r="E1206" i="2"/>
  <c r="D1206" i="2"/>
  <c r="I1413" i="2"/>
  <c r="F1512" i="1"/>
  <c r="H1365" i="2"/>
  <c r="E1464" i="1"/>
  <c r="C1265" i="2"/>
  <c r="D1265" i="2"/>
  <c r="E1265" i="2"/>
  <c r="H1420" i="2"/>
  <c r="E1519" i="1"/>
  <c r="B1296" i="2"/>
  <c r="B1395" i="1"/>
  <c r="B1419" i="2"/>
  <c r="B1518" i="1"/>
  <c r="B1321" i="2"/>
  <c r="B1420" i="1"/>
  <c r="B1406" i="2"/>
  <c r="B1505" i="1"/>
  <c r="I1415" i="2"/>
  <c r="F1514" i="1"/>
  <c r="B1315" i="2"/>
  <c r="B1414" i="1"/>
  <c r="H1361" i="2"/>
  <c r="E1460" i="1"/>
  <c r="E1257" i="2"/>
  <c r="C1257" i="2"/>
  <c r="D1257" i="2"/>
  <c r="D1212" i="2"/>
  <c r="C1212" i="2"/>
  <c r="E1212" i="2"/>
  <c r="I1312" i="2"/>
  <c r="F1411" i="1"/>
  <c r="C1239" i="2"/>
  <c r="D1239" i="2"/>
  <c r="E1239" i="2"/>
  <c r="D1228" i="2"/>
  <c r="C1228" i="2"/>
  <c r="E1228" i="2"/>
  <c r="H1479" i="2"/>
  <c r="E1578" i="1"/>
  <c r="I1478" i="2"/>
  <c r="F1577" i="1"/>
  <c r="I1546" i="2"/>
  <c r="F1645" i="1"/>
  <c r="B1333" i="2"/>
  <c r="B1432" i="1"/>
  <c r="I1325" i="2"/>
  <c r="F1424" i="1"/>
  <c r="H1358" i="2"/>
  <c r="E1457" i="1"/>
  <c r="D1197" i="2"/>
  <c r="C1197" i="2"/>
  <c r="E1197" i="2"/>
  <c r="E1320" i="2"/>
  <c r="C1320" i="2"/>
  <c r="D1320" i="2"/>
  <c r="D1222" i="2"/>
  <c r="E1222" i="2"/>
  <c r="C1222" i="2"/>
  <c r="E1307" i="2"/>
  <c r="C1307" i="2"/>
  <c r="D1307" i="2"/>
  <c r="B1365" i="2"/>
  <c r="B1464" i="1"/>
  <c r="E1216" i="2"/>
  <c r="C1216" i="2"/>
  <c r="D1216" i="2"/>
  <c r="B1486" i="2"/>
  <c r="B1585" i="1"/>
  <c r="B1289" i="2"/>
  <c r="B1388" i="1"/>
  <c r="I1315" i="2"/>
  <c r="F1414" i="1"/>
  <c r="B1458" i="2"/>
  <c r="B1557" i="1"/>
  <c r="I1366" i="2"/>
  <c r="F1465" i="1"/>
  <c r="H1379" i="2"/>
  <c r="E1478" i="1"/>
  <c r="I1322" i="2"/>
  <c r="F1421" i="1"/>
  <c r="B1444" i="2"/>
  <c r="B1543" i="1"/>
  <c r="I1335" i="2"/>
  <c r="F1434" i="1"/>
  <c r="E1234" i="2"/>
  <c r="D1234" i="2"/>
  <c r="C1234" i="2"/>
  <c r="B1349" i="2"/>
  <c r="B1448" i="1"/>
  <c r="I1468" i="2"/>
  <c r="F1567" i="1"/>
  <c r="I1311" i="2"/>
  <c r="F1410" i="1"/>
  <c r="I1382" i="2"/>
  <c r="F1481" i="1"/>
  <c r="H1469" i="2"/>
  <c r="E1568" i="1"/>
  <c r="H1484" i="2"/>
  <c r="E1583" i="1"/>
  <c r="D1266" i="2"/>
  <c r="E1266" i="2"/>
  <c r="C1266" i="2"/>
  <c r="I1304" i="2"/>
  <c r="F1403" i="1"/>
  <c r="E1387" i="2"/>
  <c r="D1387" i="2"/>
  <c r="C1387" i="2"/>
  <c r="C1190" i="2"/>
  <c r="E1190" i="2"/>
  <c r="D1190" i="2"/>
  <c r="D1345" i="2"/>
  <c r="C1345" i="2"/>
  <c r="E1345" i="2"/>
  <c r="I1535" i="2"/>
  <c r="F1634" i="1"/>
  <c r="I1346" i="2"/>
  <c r="F1445" i="1"/>
  <c r="B1303" i="2"/>
  <c r="B1402" i="1"/>
  <c r="E1250" i="2"/>
  <c r="D1250" i="2"/>
  <c r="C1250" i="2"/>
  <c r="C1328" i="2"/>
  <c r="E1328" i="2"/>
  <c r="D1328" i="2"/>
  <c r="I1360" i="2"/>
  <c r="F1459" i="1"/>
  <c r="B1425" i="2"/>
  <c r="B1524" i="1"/>
  <c r="B1370" i="2"/>
  <c r="B1469" i="1"/>
  <c r="D1264" i="2"/>
  <c r="C1264" i="2"/>
  <c r="E1264" i="2"/>
  <c r="B1473" i="2"/>
  <c r="B1572" i="1"/>
  <c r="I1454" i="2"/>
  <c r="F1553" i="1"/>
  <c r="I1370" i="2"/>
  <c r="F1469" i="1"/>
  <c r="H1355" i="2"/>
  <c r="E1454" i="1"/>
  <c r="I1302" i="2"/>
  <c r="F1401" i="1"/>
  <c r="B1386" i="2"/>
  <c r="B1485" i="1"/>
  <c r="E1204" i="2"/>
  <c r="C1204" i="2"/>
  <c r="D1204" i="2"/>
  <c r="H1458" i="2"/>
  <c r="E1557" i="1"/>
  <c r="B1294" i="2"/>
  <c r="B1393" i="1"/>
  <c r="H1328" i="2"/>
  <c r="E1427" i="1"/>
  <c r="B1389" i="2"/>
  <c r="B1488" i="1"/>
  <c r="D1326" i="2"/>
  <c r="C1326" i="2"/>
  <c r="E1326" i="2"/>
  <c r="I1470" i="2"/>
  <c r="F1569" i="1"/>
  <c r="E1276" i="2"/>
  <c r="C1276" i="2"/>
  <c r="D1276" i="2"/>
  <c r="B1476" i="2"/>
  <c r="B1575" i="1"/>
  <c r="I1291" i="2"/>
  <c r="F1390" i="1"/>
  <c r="B1362" i="2"/>
  <c r="B1461" i="1"/>
  <c r="E1287" i="2"/>
  <c r="D1287" i="2"/>
  <c r="C1287" i="2"/>
  <c r="H1316" i="2"/>
  <c r="E1415" i="1"/>
  <c r="H1329" i="2"/>
  <c r="E1428" i="1"/>
  <c r="B1297" i="2"/>
  <c r="B1396" i="1"/>
  <c r="D1195" i="2"/>
  <c r="C1195" i="2"/>
  <c r="E1195" i="2"/>
  <c r="B1451" i="2"/>
  <c r="B1550" i="1"/>
  <c r="D1290" i="2"/>
  <c r="C1290" i="2"/>
  <c r="E1290" i="2"/>
  <c r="B1475" i="2"/>
  <c r="B1574" i="1"/>
  <c r="B1358" i="2"/>
  <c r="B1457" i="1"/>
  <c r="C1335" i="2"/>
  <c r="E1335" i="2"/>
  <c r="D1335" i="2"/>
  <c r="B1480" i="2"/>
  <c r="B1579" i="1"/>
  <c r="I1327" i="2"/>
  <c r="F1426" i="1"/>
  <c r="I1334" i="2"/>
  <c r="F1433" i="1"/>
  <c r="B1383" i="2"/>
  <c r="B1482" i="1"/>
  <c r="C1377" i="2"/>
  <c r="D1377" i="2"/>
  <c r="E1377" i="2"/>
  <c r="H1472" i="2"/>
  <c r="E1571" i="1"/>
  <c r="I1435" i="2"/>
  <c r="F1534" i="1"/>
  <c r="B1331" i="2"/>
  <c r="B1430" i="1"/>
  <c r="I1378" i="2"/>
  <c r="F1477" i="1"/>
  <c r="I1412" i="2"/>
  <c r="F1511" i="1"/>
  <c r="H1356" i="2"/>
  <c r="E1455" i="1"/>
  <c r="H1330" i="2"/>
  <c r="E1429" i="1"/>
  <c r="D1263" i="2"/>
  <c r="C1263" i="2"/>
  <c r="E1263" i="2"/>
  <c r="B1357" i="2"/>
  <c r="B1456" i="1"/>
  <c r="H1483" i="2"/>
  <c r="E1582" i="1"/>
  <c r="E1198" i="2"/>
  <c r="D1198" i="2"/>
  <c r="C1198" i="2"/>
  <c r="E1352" i="2"/>
  <c r="D1352" i="2"/>
  <c r="C1352" i="2"/>
  <c r="D1376" i="2"/>
  <c r="C1376" i="2"/>
  <c r="E1376" i="2"/>
  <c r="B1347" i="2"/>
  <c r="B1446" i="1"/>
  <c r="C1259" i="2"/>
  <c r="E1259" i="2"/>
  <c r="D1259" i="2"/>
  <c r="E1366" i="2"/>
  <c r="C1366" i="2"/>
  <c r="D1366" i="2"/>
  <c r="B1330" i="2"/>
  <c r="B1429" i="1"/>
  <c r="C1232" i="2"/>
  <c r="E1232" i="2"/>
  <c r="D1232" i="2"/>
  <c r="I1491" i="2"/>
  <c r="F1590" i="1"/>
  <c r="I1347" i="2"/>
  <c r="F1446" i="1"/>
  <c r="B1390" i="2"/>
  <c r="B1489" i="1"/>
  <c r="B1450" i="2"/>
  <c r="B1549" i="1"/>
  <c r="C1258" i="2"/>
  <c r="D1258" i="2"/>
  <c r="E1258" i="2"/>
  <c r="B1435" i="2"/>
  <c r="B1534" i="1"/>
  <c r="H1367" i="2"/>
  <c r="E1466" i="1"/>
  <c r="B1299" i="2"/>
  <c r="B1398" i="1"/>
  <c r="H1351" i="2"/>
  <c r="E1450" i="1"/>
  <c r="I1480" i="2"/>
  <c r="F1579" i="1"/>
  <c r="B1298" i="2"/>
  <c r="B1397" i="1"/>
  <c r="B1460" i="2"/>
  <c r="B1559" i="1"/>
  <c r="I1324" i="2"/>
  <c r="F1423" i="1"/>
  <c r="B1312" i="2"/>
  <c r="B1411" i="1"/>
  <c r="E1248" i="2"/>
  <c r="D1248" i="2"/>
  <c r="C1248" i="2"/>
  <c r="B1378" i="2"/>
  <c r="B1477" i="1"/>
  <c r="E1286" i="2"/>
  <c r="D1286" i="2"/>
  <c r="C1286" i="2"/>
  <c r="E1194" i="2"/>
  <c r="D1194" i="2"/>
  <c r="C1194" i="2"/>
  <c r="B1363" i="2"/>
  <c r="B1462" i="1"/>
  <c r="H1327" i="2"/>
  <c r="E1426" i="1"/>
  <c r="H1419" i="2"/>
  <c r="E1518" i="1"/>
  <c r="C1217" i="2"/>
  <c r="D1217" i="2"/>
  <c r="E1217" i="2"/>
  <c r="B1449" i="2"/>
  <c r="B1548" i="1"/>
  <c r="D1231" i="2"/>
  <c r="C1231" i="2"/>
  <c r="E1231" i="2"/>
  <c r="B1310" i="2"/>
  <c r="B1409" i="1"/>
  <c r="H1410" i="2"/>
  <c r="E1509" i="1"/>
  <c r="B1490" i="1"/>
  <c r="B1391" i="2"/>
  <c r="B1471" i="2"/>
  <c r="B1570" i="1"/>
  <c r="H1314" i="2"/>
  <c r="E1413" i="1"/>
  <c r="H1572" i="2"/>
  <c r="E1671" i="1"/>
  <c r="H1312" i="2"/>
  <c r="E1411" i="1"/>
  <c r="E1291" i="2"/>
  <c r="D1291" i="2"/>
  <c r="C1291" i="2"/>
  <c r="E1351" i="2"/>
  <c r="C1351" i="2"/>
  <c r="D1351" i="2"/>
  <c r="I1289" i="2"/>
  <c r="F1388" i="1"/>
  <c r="B1380" i="2"/>
  <c r="B1479" i="1"/>
  <c r="D1336" i="2"/>
  <c r="C1336" i="2"/>
  <c r="E1336" i="2"/>
  <c r="I1443" i="2"/>
  <c r="F1542" i="1"/>
  <c r="C1200" i="2"/>
  <c r="E1200" i="2"/>
  <c r="D1200" i="2"/>
  <c r="H1366" i="2"/>
  <c r="E1465" i="1"/>
  <c r="D1199" i="2"/>
  <c r="E1199" i="2"/>
  <c r="C1199" i="2"/>
  <c r="C1361" i="2"/>
  <c r="D1361" i="2"/>
  <c r="E1361" i="2"/>
  <c r="H1422" i="2"/>
  <c r="E1521" i="1"/>
  <c r="D1213" i="2"/>
  <c r="C1213" i="2"/>
  <c r="E1213" i="2"/>
  <c r="H1387" i="2"/>
  <c r="E1486" i="1"/>
  <c r="E1279" i="2"/>
  <c r="D1279" i="2"/>
  <c r="C1279" i="2"/>
  <c r="H1368" i="2"/>
  <c r="E1467" i="1"/>
  <c r="H1315" i="2"/>
  <c r="E1414" i="1"/>
  <c r="D1359" i="2"/>
  <c r="C1359" i="2"/>
  <c r="E1359" i="2"/>
  <c r="I1333" i="2"/>
  <c r="F1432" i="1"/>
  <c r="D1309" i="2"/>
  <c r="C1309" i="2"/>
  <c r="E1309" i="2"/>
  <c r="B1440" i="2"/>
  <c r="B1539" i="1"/>
  <c r="H1319" i="2"/>
  <c r="E1418" i="1"/>
  <c r="H1421" i="2"/>
  <c r="E1520" i="1"/>
  <c r="D1211" i="2"/>
  <c r="C1211" i="2"/>
  <c r="E1211" i="2"/>
  <c r="C1292" i="2"/>
  <c r="E1292" i="2"/>
  <c r="D1292" i="2"/>
  <c r="D1372" i="2"/>
  <c r="C1372" i="2"/>
  <c r="E1372" i="2"/>
  <c r="B1346" i="2"/>
  <c r="B1445" i="1"/>
  <c r="B1368" i="2"/>
  <c r="B1467" i="1"/>
  <c r="C1281" i="2"/>
  <c r="E1281" i="2"/>
  <c r="D1281" i="2"/>
  <c r="H1425" i="2"/>
  <c r="E1524" i="1"/>
  <c r="H1470" i="2"/>
  <c r="E1569" i="1"/>
  <c r="H1459" i="2"/>
  <c r="E1558" i="1"/>
  <c r="I1448" i="2"/>
  <c r="F1547" i="1"/>
  <c r="I1367" i="2"/>
  <c r="F1466" i="1"/>
  <c r="B1325" i="2"/>
  <c r="B1424" i="1"/>
  <c r="H1567" i="2"/>
  <c r="E1666" i="1"/>
  <c r="H1372" i="2"/>
  <c r="E1471" i="1"/>
  <c r="B1339" i="2"/>
  <c r="B1438" i="1"/>
  <c r="B1442" i="2"/>
  <c r="B1541" i="1"/>
  <c r="B1313" i="2"/>
  <c r="B1412" i="1"/>
  <c r="B1360" i="2"/>
  <c r="B1459" i="1"/>
  <c r="B1483" i="2"/>
  <c r="B1582" i="1"/>
  <c r="E1270" i="2"/>
  <c r="D1270" i="2"/>
  <c r="C1270" i="2"/>
  <c r="I1377" i="2"/>
  <c r="F1476" i="1"/>
  <c r="B1338" i="2"/>
  <c r="B1437" i="1"/>
  <c r="C1245" i="2"/>
  <c r="E1245" i="2"/>
  <c r="D1245" i="2"/>
  <c r="D1283" i="2"/>
  <c r="E1283" i="2"/>
  <c r="C1283" i="2"/>
  <c r="H1463" i="2"/>
  <c r="E1562" i="1"/>
  <c r="C1341" i="2"/>
  <c r="D1341" i="2"/>
  <c r="E1341" i="2"/>
  <c r="B1385" i="2"/>
  <c r="B1484" i="1"/>
  <c r="B1434" i="2"/>
  <c r="B1533" i="1"/>
  <c r="H1424" i="2"/>
  <c r="E1523" i="1"/>
  <c r="I1479" i="2"/>
  <c r="F1578" i="1"/>
  <c r="I1357" i="2"/>
  <c r="F1456" i="1"/>
  <c r="E1247" i="2"/>
  <c r="D1247" i="2"/>
  <c r="C1247" i="2"/>
  <c r="H1423" i="2"/>
  <c r="E1522" i="1"/>
  <c r="D1269" i="2"/>
  <c r="C1269" i="2"/>
  <c r="E1269" i="2"/>
  <c r="I1292" i="2"/>
  <c r="F1391" i="1"/>
  <c r="I1389" i="2"/>
  <c r="F1488" i="1"/>
  <c r="B1355" i="2"/>
  <c r="B1454" i="1"/>
  <c r="B1369" i="2"/>
  <c r="B1468" i="1"/>
  <c r="C1226" i="2"/>
  <c r="D1226" i="2"/>
  <c r="E1226" i="2"/>
  <c r="B1293" i="2"/>
  <c r="B1392" i="1"/>
  <c r="D1240" i="2"/>
  <c r="C1240" i="2"/>
  <c r="E1240" i="2"/>
  <c r="E1343" i="2"/>
  <c r="C1343" i="2"/>
  <c r="D1343" i="2"/>
  <c r="E1214" i="2"/>
  <c r="D1214" i="2"/>
  <c r="C1214" i="2"/>
  <c r="C1261" i="2"/>
  <c r="D1261" i="2"/>
  <c r="E1261" i="2"/>
  <c r="D1384" i="2"/>
  <c r="C1384" i="2"/>
  <c r="E1384" i="2"/>
  <c r="D1466" i="2" l="1"/>
  <c r="C1466" i="2"/>
  <c r="E1466" i="2"/>
  <c r="B1565" i="2"/>
  <c r="B1664" i="1"/>
  <c r="B1427" i="2"/>
  <c r="C1304" i="2"/>
  <c r="D1304" i="2"/>
  <c r="E1304" i="2"/>
  <c r="B1403" i="2"/>
  <c r="B1502" i="1"/>
  <c r="D1329" i="2"/>
  <c r="E1329" i="2"/>
  <c r="C1329" i="2"/>
  <c r="F1492" i="1"/>
  <c r="I1393" i="2"/>
  <c r="B1527" i="1"/>
  <c r="B1428" i="2"/>
  <c r="B1400" i="2"/>
  <c r="B1499" i="1"/>
  <c r="D1301" i="2"/>
  <c r="C1301" i="2"/>
  <c r="E1301" i="2"/>
  <c r="B1453" i="2"/>
  <c r="B1552" i="1"/>
  <c r="D1354" i="2"/>
  <c r="C1354" i="2"/>
  <c r="E1354" i="2"/>
  <c r="B1433" i="2"/>
  <c r="B1532" i="1"/>
  <c r="D1334" i="2"/>
  <c r="C1334" i="2"/>
  <c r="E1334" i="2"/>
  <c r="B1540" i="1"/>
  <c r="B1441" i="2"/>
  <c r="H1430" i="2"/>
  <c r="E1529" i="1"/>
  <c r="E1342" i="2"/>
  <c r="D1342" i="2"/>
  <c r="C1342" i="2"/>
  <c r="B1577" i="2"/>
  <c r="B1676" i="1"/>
  <c r="E1478" i="2"/>
  <c r="C1478" i="2"/>
  <c r="D1478" i="2"/>
  <c r="H1453" i="2"/>
  <c r="E1552" i="1"/>
  <c r="F1556" i="1"/>
  <c r="I1457" i="2"/>
  <c r="I1455" i="2"/>
  <c r="F1554" i="1"/>
  <c r="B1417" i="2"/>
  <c r="B1516" i="1"/>
  <c r="B1407" i="2"/>
  <c r="B1506" i="1"/>
  <c r="E1318" i="2"/>
  <c r="C1318" i="2"/>
  <c r="D1318" i="2"/>
  <c r="E1308" i="2"/>
  <c r="C1308" i="2"/>
  <c r="D1308" i="2"/>
  <c r="I1400" i="2"/>
  <c r="F1499" i="1"/>
  <c r="H1456" i="2"/>
  <c r="E1555" i="1"/>
  <c r="B1548" i="2"/>
  <c r="B1647" i="1"/>
  <c r="H1450" i="2"/>
  <c r="E1549" i="1"/>
  <c r="C1347" i="2"/>
  <c r="E1347" i="2"/>
  <c r="D1347" i="2"/>
  <c r="C1383" i="2"/>
  <c r="D1383" i="2"/>
  <c r="E1383" i="2"/>
  <c r="E1451" i="2"/>
  <c r="D1451" i="2"/>
  <c r="C1451" i="2"/>
  <c r="H1557" i="2"/>
  <c r="E1656" i="1"/>
  <c r="B1572" i="2"/>
  <c r="B1671" i="1"/>
  <c r="I1411" i="2"/>
  <c r="F1510" i="1"/>
  <c r="D1406" i="2"/>
  <c r="E1406" i="2"/>
  <c r="C1406" i="2"/>
  <c r="B1439" i="2"/>
  <c r="B1538" i="1"/>
  <c r="B1504" i="2"/>
  <c r="B1603" i="1"/>
  <c r="B1421" i="2"/>
  <c r="B1520" i="1"/>
  <c r="E1293" i="2"/>
  <c r="C1293" i="2"/>
  <c r="D1293" i="2"/>
  <c r="D1325" i="2"/>
  <c r="C1325" i="2"/>
  <c r="E1325" i="2"/>
  <c r="D1449" i="2"/>
  <c r="C1449" i="2"/>
  <c r="E1449" i="2"/>
  <c r="B1477" i="2"/>
  <c r="B1576" i="1"/>
  <c r="I1590" i="2"/>
  <c r="F1689" i="1"/>
  <c r="H1455" i="2"/>
  <c r="E1554" i="1"/>
  <c r="I1433" i="2"/>
  <c r="F1532" i="1"/>
  <c r="B1575" i="2"/>
  <c r="B1674" i="1"/>
  <c r="C1473" i="2"/>
  <c r="E1473" i="2"/>
  <c r="D1473" i="2"/>
  <c r="I1567" i="2"/>
  <c r="F1666" i="1"/>
  <c r="H1478" i="2"/>
  <c r="E1577" i="1"/>
  <c r="B1464" i="2"/>
  <c r="B1563" i="1"/>
  <c r="B1432" i="2"/>
  <c r="B1531" i="1"/>
  <c r="B1420" i="2"/>
  <c r="B1519" i="1"/>
  <c r="D1340" i="2"/>
  <c r="E1340" i="2"/>
  <c r="C1340" i="2"/>
  <c r="D1405" i="2"/>
  <c r="C1405" i="2"/>
  <c r="E1405" i="2"/>
  <c r="B1507" i="2"/>
  <c r="B1606" i="1"/>
  <c r="C1322" i="2"/>
  <c r="D1322" i="2"/>
  <c r="E1322" i="2"/>
  <c r="I1579" i="2"/>
  <c r="F1678" i="1"/>
  <c r="D1447" i="2"/>
  <c r="C1447" i="2"/>
  <c r="E1447" i="2"/>
  <c r="B1582" i="2"/>
  <c r="B1681" i="1"/>
  <c r="I1466" i="2"/>
  <c r="F1565" i="1"/>
  <c r="H1671" i="2"/>
  <c r="E1770" i="1"/>
  <c r="E1378" i="2"/>
  <c r="D1378" i="2"/>
  <c r="C1378" i="2"/>
  <c r="B1398" i="2"/>
  <c r="B1497" i="1"/>
  <c r="E1476" i="2"/>
  <c r="D1476" i="2"/>
  <c r="C1476" i="2"/>
  <c r="D1365" i="2"/>
  <c r="C1365" i="2"/>
  <c r="E1365" i="2"/>
  <c r="C1333" i="2"/>
  <c r="E1333" i="2"/>
  <c r="D1333" i="2"/>
  <c r="C1321" i="2"/>
  <c r="E1321" i="2"/>
  <c r="D1321" i="2"/>
  <c r="H1474" i="2"/>
  <c r="E1573" i="1"/>
  <c r="I1536" i="2"/>
  <c r="F1635" i="1"/>
  <c r="D1408" i="2"/>
  <c r="C1408" i="2"/>
  <c r="E1408" i="2"/>
  <c r="B1470" i="2"/>
  <c r="B1569" i="1"/>
  <c r="B1571" i="2"/>
  <c r="B1670" i="1"/>
  <c r="C1299" i="2"/>
  <c r="E1299" i="2"/>
  <c r="D1299" i="2"/>
  <c r="I1511" i="2"/>
  <c r="F1610" i="1"/>
  <c r="I1426" i="2"/>
  <c r="F1525" i="1"/>
  <c r="B1526" i="2"/>
  <c r="B1625" i="1"/>
  <c r="I1645" i="2"/>
  <c r="F1744" i="1"/>
  <c r="B1518" i="2"/>
  <c r="B1617" i="1"/>
  <c r="H1417" i="2"/>
  <c r="E1516" i="1"/>
  <c r="H1416" i="2"/>
  <c r="E1515" i="1"/>
  <c r="I1521" i="2"/>
  <c r="F1620" i="1"/>
  <c r="I1543" i="2"/>
  <c r="F1642" i="1"/>
  <c r="B1564" i="2"/>
  <c r="B1663" i="1"/>
  <c r="D1371" i="2"/>
  <c r="C1371" i="2"/>
  <c r="E1371" i="2"/>
  <c r="C1472" i="2"/>
  <c r="D1472" i="2"/>
  <c r="E1472" i="2"/>
  <c r="E1298" i="2"/>
  <c r="C1298" i="2"/>
  <c r="D1298" i="2"/>
  <c r="B1489" i="2"/>
  <c r="B1588" i="1"/>
  <c r="D1413" i="2"/>
  <c r="C1413" i="2"/>
  <c r="E1413" i="2"/>
  <c r="B1498" i="2"/>
  <c r="B1597" i="1"/>
  <c r="D1368" i="2"/>
  <c r="E1368" i="2"/>
  <c r="C1368" i="2"/>
  <c r="H1465" i="2"/>
  <c r="E1564" i="1"/>
  <c r="I1446" i="2"/>
  <c r="F1545" i="1"/>
  <c r="B1446" i="2"/>
  <c r="B1545" i="1"/>
  <c r="H1429" i="2"/>
  <c r="E1528" i="1"/>
  <c r="B1482" i="2"/>
  <c r="B1581" i="1"/>
  <c r="B1550" i="2"/>
  <c r="B1649" i="1"/>
  <c r="I1390" i="2"/>
  <c r="F1489" i="1"/>
  <c r="D1294" i="2"/>
  <c r="E1294" i="2"/>
  <c r="C1294" i="2"/>
  <c r="I1410" i="2"/>
  <c r="F1509" i="1"/>
  <c r="I1424" i="2"/>
  <c r="F1523" i="1"/>
  <c r="B1505" i="2"/>
  <c r="B1604" i="1"/>
  <c r="D1305" i="2"/>
  <c r="C1305" i="2"/>
  <c r="E1305" i="2"/>
  <c r="B1392" i="2"/>
  <c r="B1491" i="1"/>
  <c r="H1522" i="2"/>
  <c r="E1621" i="1"/>
  <c r="H1562" i="2"/>
  <c r="E1661" i="1"/>
  <c r="B1424" i="2"/>
  <c r="B1523" i="1"/>
  <c r="C1346" i="2"/>
  <c r="D1346" i="2"/>
  <c r="E1346" i="2"/>
  <c r="E1585" i="1"/>
  <c r="H1486" i="2"/>
  <c r="H1411" i="2"/>
  <c r="E1510" i="1"/>
  <c r="B1396" i="2"/>
  <c r="B1495" i="1"/>
  <c r="C1419" i="2"/>
  <c r="D1419" i="2"/>
  <c r="E1419" i="2"/>
  <c r="B1426" i="2"/>
  <c r="B1525" i="1"/>
  <c r="B1431" i="2"/>
  <c r="B1530" i="1"/>
  <c r="H1548" i="2"/>
  <c r="E1647" i="1"/>
  <c r="C1465" i="2"/>
  <c r="E1465" i="2"/>
  <c r="D1465" i="2"/>
  <c r="I1566" i="2"/>
  <c r="F1665" i="1"/>
  <c r="D1362" i="2"/>
  <c r="C1362" i="2"/>
  <c r="E1362" i="2"/>
  <c r="B1393" i="2"/>
  <c r="B1492" i="1"/>
  <c r="I1553" i="2"/>
  <c r="F1652" i="1"/>
  <c r="E1483" i="2"/>
  <c r="C1483" i="2"/>
  <c r="D1483" i="2"/>
  <c r="I1542" i="2"/>
  <c r="F1641" i="1"/>
  <c r="B1459" i="2"/>
  <c r="B1558" i="1"/>
  <c r="I1547" i="2"/>
  <c r="F1646" i="1"/>
  <c r="H1413" i="2"/>
  <c r="E1512" i="1"/>
  <c r="B1468" i="2"/>
  <c r="B1567" i="1"/>
  <c r="I1456" i="2"/>
  <c r="F1555" i="1"/>
  <c r="E1360" i="2"/>
  <c r="D1360" i="2"/>
  <c r="C1360" i="2"/>
  <c r="H1521" i="2"/>
  <c r="E1620" i="1"/>
  <c r="H1518" i="2"/>
  <c r="E1617" i="1"/>
  <c r="I1477" i="2"/>
  <c r="F1576" i="1"/>
  <c r="B1579" i="2"/>
  <c r="B1678" i="1"/>
  <c r="D1297" i="2"/>
  <c r="E1297" i="2"/>
  <c r="C1297" i="2"/>
  <c r="B1469" i="2"/>
  <c r="B1568" i="1"/>
  <c r="B1402" i="2"/>
  <c r="B1501" i="1"/>
  <c r="B1448" i="2"/>
  <c r="B1547" i="1"/>
  <c r="I1465" i="2"/>
  <c r="F1564" i="1"/>
  <c r="I1577" i="2"/>
  <c r="F1676" i="1"/>
  <c r="B1395" i="2"/>
  <c r="B1494" i="1"/>
  <c r="D1327" i="2"/>
  <c r="C1327" i="2"/>
  <c r="E1327" i="2"/>
  <c r="I1458" i="2"/>
  <c r="F1557" i="1"/>
  <c r="D1332" i="2"/>
  <c r="C1332" i="2"/>
  <c r="E1332" i="2"/>
  <c r="I1498" i="2"/>
  <c r="F1597" i="1"/>
  <c r="B1517" i="2"/>
  <c r="B1616" i="1"/>
  <c r="B1415" i="2"/>
  <c r="B1514" i="1"/>
  <c r="I1404" i="2"/>
  <c r="F1503" i="1"/>
  <c r="B1411" i="2"/>
  <c r="B1510" i="1"/>
  <c r="H1466" i="2"/>
  <c r="E1565" i="1"/>
  <c r="C1480" i="2"/>
  <c r="D1480" i="2"/>
  <c r="E1480" i="2"/>
  <c r="H1428" i="2"/>
  <c r="E1527" i="1"/>
  <c r="C1370" i="2"/>
  <c r="E1370" i="2"/>
  <c r="D1370" i="2"/>
  <c r="D1303" i="2"/>
  <c r="C1303" i="2"/>
  <c r="E1303" i="2"/>
  <c r="I1403" i="2"/>
  <c r="F1502" i="1"/>
  <c r="E1349" i="2"/>
  <c r="C1349" i="2"/>
  <c r="D1349" i="2"/>
  <c r="D1296" i="2"/>
  <c r="E1296" i="2"/>
  <c r="C1296" i="2"/>
  <c r="E1418" i="2"/>
  <c r="D1418" i="2"/>
  <c r="C1418" i="2"/>
  <c r="C1316" i="2"/>
  <c r="E1316" i="2"/>
  <c r="D1316" i="2"/>
  <c r="H1451" i="2"/>
  <c r="E1550" i="1"/>
  <c r="H1426" i="2"/>
  <c r="E1525" i="1"/>
  <c r="D1312" i="2"/>
  <c r="C1312" i="2"/>
  <c r="E1312" i="2"/>
  <c r="B1430" i="2"/>
  <c r="B1529" i="1"/>
  <c r="I1569" i="2"/>
  <c r="F1668" i="1"/>
  <c r="B1524" i="2"/>
  <c r="B1623" i="1"/>
  <c r="I1445" i="2"/>
  <c r="F1544" i="1"/>
  <c r="H1519" i="2"/>
  <c r="E1618" i="1"/>
  <c r="B1422" i="2"/>
  <c r="B1521" i="1"/>
  <c r="B1463" i="2"/>
  <c r="B1562" i="1"/>
  <c r="H1511" i="2"/>
  <c r="E1610" i="1"/>
  <c r="H1480" i="2"/>
  <c r="E1579" i="1"/>
  <c r="B1535" i="2"/>
  <c r="B1634" i="1"/>
  <c r="B1474" i="2"/>
  <c r="B1573" i="1"/>
  <c r="B1461" i="2"/>
  <c r="B1560" i="1"/>
  <c r="I1481" i="2"/>
  <c r="F1580" i="1"/>
  <c r="I1514" i="2"/>
  <c r="F1613" i="1"/>
  <c r="I1578" i="2"/>
  <c r="F1677" i="1"/>
  <c r="D1471" i="2"/>
  <c r="C1471" i="2"/>
  <c r="E1471" i="2"/>
  <c r="C1355" i="2"/>
  <c r="E1355" i="2"/>
  <c r="D1355" i="2"/>
  <c r="B1541" i="2"/>
  <c r="B1640" i="1"/>
  <c r="H1569" i="2"/>
  <c r="E1668" i="1"/>
  <c r="B1479" i="2"/>
  <c r="B1578" i="1"/>
  <c r="D1391" i="2"/>
  <c r="C1391" i="2"/>
  <c r="E1391" i="2"/>
  <c r="I1423" i="2"/>
  <c r="F1522" i="1"/>
  <c r="B1534" i="2"/>
  <c r="B1633" i="1"/>
  <c r="B1429" i="2"/>
  <c r="B1528" i="1"/>
  <c r="C1331" i="2"/>
  <c r="E1331" i="2"/>
  <c r="D1331" i="2"/>
  <c r="H1415" i="2"/>
  <c r="E1514" i="1"/>
  <c r="B1485" i="2"/>
  <c r="B1584" i="1"/>
  <c r="E1425" i="2"/>
  <c r="D1425" i="2"/>
  <c r="C1425" i="2"/>
  <c r="B1557" i="2"/>
  <c r="B1656" i="1"/>
  <c r="D1323" i="2"/>
  <c r="C1323" i="2"/>
  <c r="E1323" i="2"/>
  <c r="C1364" i="2"/>
  <c r="D1364" i="2"/>
  <c r="E1364" i="2"/>
  <c r="C1436" i="2"/>
  <c r="E1436" i="2"/>
  <c r="D1436" i="2"/>
  <c r="D1375" i="2"/>
  <c r="C1375" i="2"/>
  <c r="E1375" i="2"/>
  <c r="B1467" i="2"/>
  <c r="B1566" i="1"/>
  <c r="E1440" i="2"/>
  <c r="D1440" i="2"/>
  <c r="C1440" i="2"/>
  <c r="E1369" i="2"/>
  <c r="D1369" i="2"/>
  <c r="C1369" i="2"/>
  <c r="B1412" i="2"/>
  <c r="B1511" i="1"/>
  <c r="H1558" i="2"/>
  <c r="E1657" i="1"/>
  <c r="I1432" i="2"/>
  <c r="F1531" i="1"/>
  <c r="B1570" i="2"/>
  <c r="B1669" i="1"/>
  <c r="B1462" i="2"/>
  <c r="B1561" i="1"/>
  <c r="D1435" i="2"/>
  <c r="C1435" i="2"/>
  <c r="E1435" i="2"/>
  <c r="E1330" i="2"/>
  <c r="C1330" i="2"/>
  <c r="D1330" i="2"/>
  <c r="I1534" i="2"/>
  <c r="F1633" i="1"/>
  <c r="D1386" i="2"/>
  <c r="E1386" i="2"/>
  <c r="C1386" i="2"/>
  <c r="I1634" i="2"/>
  <c r="F1733" i="1"/>
  <c r="C1458" i="2"/>
  <c r="D1458" i="2"/>
  <c r="E1458" i="2"/>
  <c r="H1578" i="2"/>
  <c r="E1677" i="1"/>
  <c r="H1482" i="2"/>
  <c r="E1581" i="1"/>
  <c r="I1425" i="2"/>
  <c r="F1524" i="1"/>
  <c r="B1493" i="2"/>
  <c r="B1592" i="1"/>
  <c r="H1457" i="2"/>
  <c r="E1556" i="1"/>
  <c r="B1546" i="2"/>
  <c r="B1645" i="1"/>
  <c r="H1666" i="2"/>
  <c r="E1765" i="1"/>
  <c r="H1524" i="2"/>
  <c r="E1623" i="1"/>
  <c r="H1520" i="2"/>
  <c r="E1619" i="1"/>
  <c r="I1388" i="2"/>
  <c r="F1487" i="1"/>
  <c r="H1509" i="2"/>
  <c r="E1608" i="1"/>
  <c r="E1363" i="2"/>
  <c r="C1363" i="2"/>
  <c r="D1363" i="2"/>
  <c r="B1559" i="2"/>
  <c r="B1658" i="1"/>
  <c r="H1582" i="2"/>
  <c r="E1681" i="1"/>
  <c r="B1457" i="2"/>
  <c r="B1556" i="1"/>
  <c r="I1401" i="2"/>
  <c r="F1500" i="1"/>
  <c r="I1434" i="2"/>
  <c r="F1533" i="1"/>
  <c r="I1414" i="2"/>
  <c r="F1513" i="1"/>
  <c r="B1416" i="2"/>
  <c r="B1515" i="1"/>
  <c r="D1394" i="2"/>
  <c r="C1394" i="2"/>
  <c r="E1394" i="2"/>
  <c r="B1481" i="2"/>
  <c r="B1580" i="1"/>
  <c r="D1486" i="2"/>
  <c r="E1486" i="2"/>
  <c r="C1486" i="2"/>
  <c r="E1356" i="2"/>
  <c r="D1356" i="2"/>
  <c r="C1356" i="2"/>
  <c r="B1454" i="2"/>
  <c r="B1553" i="1"/>
  <c r="C1313" i="2"/>
  <c r="D1313" i="2"/>
  <c r="E1313" i="2"/>
  <c r="I1488" i="2"/>
  <c r="F1587" i="1"/>
  <c r="H1523" i="2"/>
  <c r="E1622" i="1"/>
  <c r="C1442" i="2"/>
  <c r="D1442" i="2"/>
  <c r="E1442" i="2"/>
  <c r="D1380" i="2"/>
  <c r="C1380" i="2"/>
  <c r="E1380" i="2"/>
  <c r="B1490" i="2"/>
  <c r="B1589" i="1"/>
  <c r="I1391" i="2"/>
  <c r="F1490" i="1"/>
  <c r="B1533" i="2"/>
  <c r="B1632" i="1"/>
  <c r="H1414" i="2"/>
  <c r="E1513" i="1"/>
  <c r="E1460" i="2"/>
  <c r="C1460" i="2"/>
  <c r="D1460" i="2"/>
  <c r="H1571" i="2"/>
  <c r="E1670" i="1"/>
  <c r="C1358" i="2"/>
  <c r="E1358" i="2"/>
  <c r="D1358" i="2"/>
  <c r="I1459" i="2"/>
  <c r="F1558" i="1"/>
  <c r="H1583" i="2"/>
  <c r="E1682" i="1"/>
  <c r="H1460" i="2"/>
  <c r="E1559" i="1"/>
  <c r="H1477" i="2"/>
  <c r="E1576" i="1"/>
  <c r="C1317" i="2"/>
  <c r="E1317" i="2"/>
  <c r="D1317" i="2"/>
  <c r="H1462" i="2"/>
  <c r="E1561" i="1"/>
  <c r="H1475" i="2"/>
  <c r="E1574" i="1"/>
  <c r="E1382" i="2"/>
  <c r="D1382" i="2"/>
  <c r="C1382" i="2"/>
  <c r="B1401" i="2"/>
  <c r="B1500" i="1"/>
  <c r="C1390" i="2"/>
  <c r="D1390" i="2"/>
  <c r="E1390" i="2"/>
  <c r="H1485" i="2"/>
  <c r="E1584" i="1"/>
  <c r="H1551" i="2"/>
  <c r="E1650" i="1"/>
  <c r="H1418" i="2"/>
  <c r="E1517" i="1"/>
  <c r="B1409" i="2"/>
  <c r="B1508" i="1"/>
  <c r="B1456" i="2"/>
  <c r="B1555" i="1"/>
  <c r="B1574" i="2"/>
  <c r="B1673" i="1"/>
  <c r="B1488" i="2"/>
  <c r="B1587" i="1"/>
  <c r="H1454" i="2"/>
  <c r="E1553" i="1"/>
  <c r="B1543" i="2"/>
  <c r="B1642" i="1"/>
  <c r="B1388" i="2"/>
  <c r="B1487" i="1"/>
  <c r="H1464" i="2"/>
  <c r="E1563" i="1"/>
  <c r="B1410" i="2"/>
  <c r="B1509" i="1"/>
  <c r="B1452" i="2"/>
  <c r="B1551" i="1"/>
  <c r="B1443" i="2"/>
  <c r="B1542" i="1"/>
  <c r="E1302" i="2"/>
  <c r="D1302" i="2"/>
  <c r="C1302" i="2"/>
  <c r="B1445" i="2"/>
  <c r="B1544" i="1"/>
  <c r="B1438" i="2"/>
  <c r="B1537" i="1"/>
  <c r="B1484" i="2"/>
  <c r="B1583" i="1"/>
  <c r="D1339" i="2"/>
  <c r="C1339" i="2"/>
  <c r="E1339" i="2"/>
  <c r="B1549" i="2"/>
  <c r="B1648" i="1"/>
  <c r="E1357" i="2"/>
  <c r="C1357" i="2"/>
  <c r="D1357" i="2"/>
  <c r="C1475" i="2"/>
  <c r="E1475" i="2"/>
  <c r="D1475" i="2"/>
  <c r="C1389" i="2"/>
  <c r="D1389" i="2"/>
  <c r="E1389" i="2"/>
  <c r="H1568" i="2"/>
  <c r="E1667" i="1"/>
  <c r="D1444" i="2"/>
  <c r="E1444" i="2"/>
  <c r="C1444" i="2"/>
  <c r="D1289" i="2"/>
  <c r="C1289" i="2"/>
  <c r="E1289" i="2"/>
  <c r="B1414" i="2"/>
  <c r="B1513" i="1"/>
  <c r="C1311" i="2"/>
  <c r="E1311" i="2"/>
  <c r="D1311" i="2"/>
  <c r="D1353" i="2"/>
  <c r="E1353" i="2"/>
  <c r="C1353" i="2"/>
  <c r="B1621" i="2"/>
  <c r="B1720" i="1"/>
  <c r="E1344" i="2"/>
  <c r="D1344" i="2"/>
  <c r="C1344" i="2"/>
  <c r="H1461" i="2"/>
  <c r="E1560" i="1"/>
  <c r="B1404" i="2"/>
  <c r="B1503" i="1"/>
  <c r="D1399" i="2"/>
  <c r="C1399" i="2"/>
  <c r="E1399" i="2"/>
  <c r="D1434" i="2"/>
  <c r="C1434" i="2"/>
  <c r="E1434" i="2"/>
  <c r="B1437" i="2"/>
  <c r="B1536" i="1"/>
  <c r="E1338" i="2"/>
  <c r="C1338" i="2"/>
  <c r="D1338" i="2"/>
  <c r="H1467" i="2"/>
  <c r="E1566" i="1"/>
  <c r="E1310" i="2"/>
  <c r="D1310" i="2"/>
  <c r="C1310" i="2"/>
  <c r="E1385" i="2"/>
  <c r="C1385" i="2"/>
  <c r="D1385" i="2"/>
  <c r="I1476" i="2"/>
  <c r="F1575" i="1"/>
  <c r="H1471" i="2"/>
  <c r="E1570" i="1"/>
  <c r="B1539" i="2"/>
  <c r="B1638" i="1"/>
  <c r="B1397" i="2"/>
  <c r="B1496" i="1"/>
  <c r="C1450" i="2"/>
  <c r="E1450" i="2"/>
  <c r="D1450" i="2"/>
  <c r="H1427" i="2"/>
  <c r="E1526" i="1"/>
  <c r="I1469" i="2"/>
  <c r="F1568" i="1"/>
  <c r="I1421" i="2"/>
  <c r="F1520" i="1"/>
  <c r="B1585" i="2"/>
  <c r="B1684" i="1"/>
  <c r="E1315" i="2"/>
  <c r="D1315" i="2"/>
  <c r="C1315" i="2"/>
  <c r="I1512" i="2"/>
  <c r="F1611" i="1"/>
  <c r="B1455" i="2"/>
  <c r="B1554" i="1"/>
  <c r="H1481" i="2"/>
  <c r="E1580" i="1"/>
  <c r="H1476" i="2"/>
  <c r="E1575" i="1"/>
  <c r="B1512" i="2"/>
  <c r="B1611" i="1"/>
  <c r="D1522" i="2"/>
  <c r="C1522" i="2"/>
  <c r="E1522" i="2"/>
  <c r="I1402" i="2"/>
  <c r="F1501" i="1"/>
  <c r="H1431" i="2"/>
  <c r="E1530" i="1"/>
  <c r="B1664" i="2" l="1"/>
  <c r="B1763" i="1"/>
  <c r="E1565" i="2"/>
  <c r="D1565" i="2"/>
  <c r="C1565" i="2"/>
  <c r="D1427" i="2"/>
  <c r="E1427" i="2"/>
  <c r="C1427" i="2"/>
  <c r="B1527" i="2"/>
  <c r="B1626" i="1"/>
  <c r="D1428" i="2"/>
  <c r="E1428" i="2"/>
  <c r="C1428" i="2"/>
  <c r="F1591" i="1"/>
  <c r="I1492" i="2"/>
  <c r="B1502" i="2"/>
  <c r="B1601" i="1"/>
  <c r="E1403" i="2"/>
  <c r="D1403" i="2"/>
  <c r="C1403" i="2"/>
  <c r="D1453" i="2"/>
  <c r="C1453" i="2"/>
  <c r="E1453" i="2"/>
  <c r="B1499" i="2"/>
  <c r="B1598" i="1"/>
  <c r="C1400" i="2"/>
  <c r="D1400" i="2"/>
  <c r="E1400" i="2"/>
  <c r="B1552" i="2"/>
  <c r="B1651" i="1"/>
  <c r="B1506" i="2"/>
  <c r="B1605" i="1"/>
  <c r="D1407" i="2"/>
  <c r="C1407" i="2"/>
  <c r="E1407" i="2"/>
  <c r="B1516" i="2"/>
  <c r="B1615" i="1"/>
  <c r="D1417" i="2"/>
  <c r="C1417" i="2"/>
  <c r="E1417" i="2"/>
  <c r="I1554" i="2"/>
  <c r="F1653" i="1"/>
  <c r="H1555" i="2"/>
  <c r="E1654" i="1"/>
  <c r="F1655" i="1"/>
  <c r="I1556" i="2"/>
  <c r="H1529" i="2"/>
  <c r="E1628" i="1"/>
  <c r="I1499" i="2"/>
  <c r="F1598" i="1"/>
  <c r="H1552" i="2"/>
  <c r="E1651" i="1"/>
  <c r="D1441" i="2"/>
  <c r="E1441" i="2"/>
  <c r="C1441" i="2"/>
  <c r="B1540" i="2"/>
  <c r="B1639" i="1"/>
  <c r="B1676" i="2"/>
  <c r="B1775" i="1"/>
  <c r="B1532" i="2"/>
  <c r="B1631" i="1"/>
  <c r="E1577" i="2"/>
  <c r="C1577" i="2"/>
  <c r="D1577" i="2"/>
  <c r="D1433" i="2"/>
  <c r="C1433" i="2"/>
  <c r="E1433" i="2"/>
  <c r="C1452" i="2"/>
  <c r="D1452" i="2"/>
  <c r="E1452" i="2"/>
  <c r="H1550" i="2"/>
  <c r="E1649" i="1"/>
  <c r="E1431" i="2"/>
  <c r="D1431" i="2"/>
  <c r="C1431" i="2"/>
  <c r="B1569" i="2"/>
  <c r="B1668" i="1"/>
  <c r="D1484" i="2"/>
  <c r="C1484" i="2"/>
  <c r="E1484" i="2"/>
  <c r="H1657" i="2"/>
  <c r="E1756" i="1"/>
  <c r="H1514" i="2"/>
  <c r="E1613" i="1"/>
  <c r="C1474" i="2"/>
  <c r="D1474" i="2"/>
  <c r="E1474" i="2"/>
  <c r="E1517" i="2"/>
  <c r="C1517" i="2"/>
  <c r="D1517" i="2"/>
  <c r="E1448" i="2"/>
  <c r="D1448" i="2"/>
  <c r="C1448" i="2"/>
  <c r="D1426" i="2"/>
  <c r="C1426" i="2"/>
  <c r="E1426" i="2"/>
  <c r="D1505" i="2"/>
  <c r="C1505" i="2"/>
  <c r="E1505" i="2"/>
  <c r="I1545" i="2"/>
  <c r="F1644" i="1"/>
  <c r="E1518" i="2"/>
  <c r="C1518" i="2"/>
  <c r="D1518" i="2"/>
  <c r="I1666" i="2"/>
  <c r="F1765" i="1"/>
  <c r="C1572" i="2"/>
  <c r="D1572" i="2"/>
  <c r="E1572" i="2"/>
  <c r="B1554" i="2"/>
  <c r="B1653" i="1"/>
  <c r="B1496" i="2"/>
  <c r="B1595" i="1"/>
  <c r="H1563" i="2"/>
  <c r="E1662" i="1"/>
  <c r="H1517" i="2"/>
  <c r="E1616" i="1"/>
  <c r="E1559" i="2"/>
  <c r="D1559" i="2"/>
  <c r="C1559" i="2"/>
  <c r="H1556" i="2"/>
  <c r="E1655" i="1"/>
  <c r="B1511" i="2"/>
  <c r="B1610" i="1"/>
  <c r="B1640" i="2"/>
  <c r="B1739" i="1"/>
  <c r="B1634" i="2"/>
  <c r="B1733" i="1"/>
  <c r="B1623" i="2"/>
  <c r="B1722" i="1"/>
  <c r="I1597" i="2"/>
  <c r="F1696" i="1"/>
  <c r="B1501" i="2"/>
  <c r="B1600" i="1"/>
  <c r="I1652" i="2"/>
  <c r="F1751" i="1"/>
  <c r="I1523" i="2"/>
  <c r="F1622" i="1"/>
  <c r="I1744" i="2"/>
  <c r="F1843" i="1"/>
  <c r="B1497" i="2"/>
  <c r="B1596" i="1"/>
  <c r="H1656" i="2"/>
  <c r="E1755" i="1"/>
  <c r="B1509" i="2"/>
  <c r="B1608" i="1"/>
  <c r="C1455" i="2"/>
  <c r="E1455" i="2"/>
  <c r="D1455" i="2"/>
  <c r="C1397" i="2"/>
  <c r="D1397" i="2"/>
  <c r="E1397" i="2"/>
  <c r="B1537" i="2"/>
  <c r="B1636" i="1"/>
  <c r="H1622" i="2"/>
  <c r="E1721" i="1"/>
  <c r="C1412" i="2"/>
  <c r="E1412" i="2"/>
  <c r="D1412" i="2"/>
  <c r="E1541" i="2"/>
  <c r="C1541" i="2"/>
  <c r="D1541" i="2"/>
  <c r="E1535" i="2"/>
  <c r="D1535" i="2"/>
  <c r="C1535" i="2"/>
  <c r="D1524" i="2"/>
  <c r="C1524" i="2"/>
  <c r="E1524" i="2"/>
  <c r="H1527" i="2"/>
  <c r="E1626" i="1"/>
  <c r="D1402" i="2"/>
  <c r="C1402" i="2"/>
  <c r="E1402" i="2"/>
  <c r="I1555" i="2"/>
  <c r="F1654" i="1"/>
  <c r="D1398" i="2"/>
  <c r="C1398" i="2"/>
  <c r="E1398" i="2"/>
  <c r="B1606" i="2"/>
  <c r="B1705" i="1"/>
  <c r="H1681" i="2"/>
  <c r="E1780" i="1"/>
  <c r="B1638" i="2"/>
  <c r="B1737" i="1"/>
  <c r="D1438" i="2"/>
  <c r="E1438" i="2"/>
  <c r="C1438" i="2"/>
  <c r="I1633" i="2"/>
  <c r="F1732" i="1"/>
  <c r="I1668" i="2"/>
  <c r="F1767" i="1"/>
  <c r="B1568" i="2"/>
  <c r="B1667" i="1"/>
  <c r="B1523" i="2"/>
  <c r="B1622" i="1"/>
  <c r="I1509" i="2"/>
  <c r="F1608" i="1"/>
  <c r="B1625" i="2"/>
  <c r="B1724" i="1"/>
  <c r="I1635" i="2"/>
  <c r="F1734" i="1"/>
  <c r="E1507" i="2"/>
  <c r="C1507" i="2"/>
  <c r="D1507" i="2"/>
  <c r="B1583" i="2"/>
  <c r="B1682" i="1"/>
  <c r="B1645" i="2"/>
  <c r="B1744" i="1"/>
  <c r="H1513" i="2"/>
  <c r="E1612" i="1"/>
  <c r="B1592" i="2"/>
  <c r="B1691" i="1"/>
  <c r="H1579" i="2"/>
  <c r="E1678" i="1"/>
  <c r="E1539" i="2"/>
  <c r="D1539" i="2"/>
  <c r="C1539" i="2"/>
  <c r="B1544" i="2"/>
  <c r="B1643" i="1"/>
  <c r="C1388" i="2"/>
  <c r="E1388" i="2"/>
  <c r="D1388" i="2"/>
  <c r="H1576" i="2"/>
  <c r="E1675" i="1"/>
  <c r="I1587" i="2"/>
  <c r="F1686" i="1"/>
  <c r="B1515" i="2"/>
  <c r="B1614" i="1"/>
  <c r="C1493" i="2"/>
  <c r="E1493" i="2"/>
  <c r="D1493" i="2"/>
  <c r="C1469" i="2"/>
  <c r="D1469" i="2"/>
  <c r="E1469" i="2"/>
  <c r="B1567" i="2"/>
  <c r="B1666" i="1"/>
  <c r="D1393" i="2"/>
  <c r="E1393" i="2"/>
  <c r="C1393" i="2"/>
  <c r="C1424" i="2"/>
  <c r="E1424" i="2"/>
  <c r="D1424" i="2"/>
  <c r="H1564" i="2"/>
  <c r="E1663" i="1"/>
  <c r="C1526" i="2"/>
  <c r="E1526" i="2"/>
  <c r="D1526" i="2"/>
  <c r="E1479" i="2"/>
  <c r="D1479" i="2"/>
  <c r="C1479" i="2"/>
  <c r="E1461" i="2"/>
  <c r="C1461" i="2"/>
  <c r="D1461" i="2"/>
  <c r="D1415" i="2"/>
  <c r="C1415" i="2"/>
  <c r="E1415" i="2"/>
  <c r="B1616" i="2"/>
  <c r="B1715" i="1"/>
  <c r="B1547" i="2"/>
  <c r="B1646" i="1"/>
  <c r="B1671" i="2"/>
  <c r="B1770" i="1"/>
  <c r="I1611" i="2"/>
  <c r="F1710" i="1"/>
  <c r="B1492" i="2"/>
  <c r="B1591" i="1"/>
  <c r="H1570" i="2"/>
  <c r="E1669" i="1"/>
  <c r="B1536" i="2"/>
  <c r="B1635" i="1"/>
  <c r="H1560" i="2"/>
  <c r="E1659" i="1"/>
  <c r="E1445" i="2"/>
  <c r="C1445" i="2"/>
  <c r="D1445" i="2"/>
  <c r="B1642" i="2"/>
  <c r="B1741" i="1"/>
  <c r="H1584" i="2"/>
  <c r="E1683" i="1"/>
  <c r="C1416" i="2"/>
  <c r="D1416" i="2"/>
  <c r="E1416" i="2"/>
  <c r="H1608" i="2"/>
  <c r="E1707" i="1"/>
  <c r="I1524" i="2"/>
  <c r="F1623" i="1"/>
  <c r="B1528" i="2"/>
  <c r="B1627" i="1"/>
  <c r="B1529" i="2"/>
  <c r="B1628" i="1"/>
  <c r="C1468" i="2"/>
  <c r="E1468" i="2"/>
  <c r="D1468" i="2"/>
  <c r="H1661" i="2"/>
  <c r="E1760" i="1"/>
  <c r="H1573" i="2"/>
  <c r="E1672" i="1"/>
  <c r="B1674" i="2"/>
  <c r="B1773" i="1"/>
  <c r="B1487" i="2"/>
  <c r="B1586" i="1"/>
  <c r="H1650" i="2"/>
  <c r="E1749" i="1"/>
  <c r="H1530" i="2"/>
  <c r="E1629" i="1"/>
  <c r="D1437" i="2"/>
  <c r="E1437" i="2"/>
  <c r="C1437" i="2"/>
  <c r="B1513" i="2"/>
  <c r="B1612" i="1"/>
  <c r="E1543" i="2"/>
  <c r="C1543" i="2"/>
  <c r="D1543" i="2"/>
  <c r="H1559" i="2"/>
  <c r="E1658" i="1"/>
  <c r="I1513" i="2"/>
  <c r="F1612" i="1"/>
  <c r="D1429" i="2"/>
  <c r="C1429" i="2"/>
  <c r="E1429" i="2"/>
  <c r="E1430" i="2"/>
  <c r="C1430" i="2"/>
  <c r="D1430" i="2"/>
  <c r="I1557" i="2"/>
  <c r="F1656" i="1"/>
  <c r="H1512" i="2"/>
  <c r="E1611" i="1"/>
  <c r="H1770" i="2"/>
  <c r="E1869" i="1"/>
  <c r="E1575" i="2"/>
  <c r="C1575" i="2"/>
  <c r="D1575" i="2"/>
  <c r="B1520" i="2"/>
  <c r="B1619" i="1"/>
  <c r="H1581" i="2"/>
  <c r="E1680" i="1"/>
  <c r="H1610" i="2"/>
  <c r="E1709" i="1"/>
  <c r="H1621" i="2"/>
  <c r="E1720" i="1"/>
  <c r="B1663" i="2"/>
  <c r="B1762" i="1"/>
  <c r="I1525" i="2"/>
  <c r="F1624" i="1"/>
  <c r="I1532" i="2"/>
  <c r="F1631" i="1"/>
  <c r="D1421" i="2"/>
  <c r="E1421" i="2"/>
  <c r="C1421" i="2"/>
  <c r="B1580" i="2"/>
  <c r="B1679" i="1"/>
  <c r="C1485" i="2"/>
  <c r="E1485" i="2"/>
  <c r="D1485" i="2"/>
  <c r="B1617" i="2"/>
  <c r="B1716" i="1"/>
  <c r="D1409" i="2"/>
  <c r="C1409" i="2"/>
  <c r="E1409" i="2"/>
  <c r="D1481" i="2"/>
  <c r="E1481" i="2"/>
  <c r="C1481" i="2"/>
  <c r="E1414" i="2"/>
  <c r="C1414" i="2"/>
  <c r="D1414" i="2"/>
  <c r="I1487" i="2"/>
  <c r="F1586" i="1"/>
  <c r="I1501" i="2"/>
  <c r="F1600" i="1"/>
  <c r="B1684" i="2"/>
  <c r="B1783" i="1"/>
  <c r="D1549" i="2"/>
  <c r="E1549" i="2"/>
  <c r="C1549" i="2"/>
  <c r="H1682" i="2"/>
  <c r="E1781" i="1"/>
  <c r="B1632" i="2"/>
  <c r="B1731" i="1"/>
  <c r="I1533" i="2"/>
  <c r="F1632" i="1"/>
  <c r="E1534" i="2"/>
  <c r="D1534" i="2"/>
  <c r="C1534" i="2"/>
  <c r="B1678" i="2"/>
  <c r="B1777" i="1"/>
  <c r="I1646" i="2"/>
  <c r="F1745" i="1"/>
  <c r="I1665" i="2"/>
  <c r="F1764" i="1"/>
  <c r="I1489" i="2"/>
  <c r="F1588" i="1"/>
  <c r="D1564" i="2"/>
  <c r="E1564" i="2"/>
  <c r="C1564" i="2"/>
  <c r="I1565" i="2"/>
  <c r="F1664" i="1"/>
  <c r="B1603" i="2"/>
  <c r="B1702" i="1"/>
  <c r="B1584" i="2"/>
  <c r="B1683" i="1"/>
  <c r="H1577" i="2"/>
  <c r="E1676" i="1"/>
  <c r="B1503" i="2"/>
  <c r="B1602" i="1"/>
  <c r="B1573" i="2"/>
  <c r="B1672" i="1"/>
  <c r="D1404" i="2"/>
  <c r="C1404" i="2"/>
  <c r="E1404" i="2"/>
  <c r="E1410" i="2"/>
  <c r="C1410" i="2"/>
  <c r="D1410" i="2"/>
  <c r="B1633" i="2"/>
  <c r="B1732" i="1"/>
  <c r="D1585" i="2"/>
  <c r="C1585" i="2"/>
  <c r="E1585" i="2"/>
  <c r="B1542" i="2"/>
  <c r="B1641" i="1"/>
  <c r="B1587" i="2"/>
  <c r="B1686" i="1"/>
  <c r="E1533" i="2"/>
  <c r="C1533" i="2"/>
  <c r="D1533" i="2"/>
  <c r="B1553" i="2"/>
  <c r="B1652" i="1"/>
  <c r="H1619" i="2"/>
  <c r="E1718" i="1"/>
  <c r="H1677" i="2"/>
  <c r="E1776" i="1"/>
  <c r="B1566" i="2"/>
  <c r="B1665" i="1"/>
  <c r="I1522" i="2"/>
  <c r="F1621" i="1"/>
  <c r="I1677" i="2"/>
  <c r="F1776" i="1"/>
  <c r="B1562" i="2"/>
  <c r="B1661" i="1"/>
  <c r="H1565" i="2"/>
  <c r="E1664" i="1"/>
  <c r="C1579" i="2"/>
  <c r="E1579" i="2"/>
  <c r="D1579" i="2"/>
  <c r="B1491" i="2"/>
  <c r="B1590" i="1"/>
  <c r="B1597" i="2"/>
  <c r="B1696" i="1"/>
  <c r="I1642" i="2"/>
  <c r="F1741" i="1"/>
  <c r="I1610" i="2"/>
  <c r="F1709" i="1"/>
  <c r="H1554" i="2"/>
  <c r="E1653" i="1"/>
  <c r="E1504" i="2"/>
  <c r="D1504" i="2"/>
  <c r="C1504" i="2"/>
  <c r="H1668" i="2"/>
  <c r="E1767" i="1"/>
  <c r="C1446" i="2"/>
  <c r="D1446" i="2"/>
  <c r="E1446" i="2"/>
  <c r="E1546" i="2"/>
  <c r="D1546" i="2"/>
  <c r="C1546" i="2"/>
  <c r="I1520" i="2"/>
  <c r="F1619" i="1"/>
  <c r="B1720" i="2"/>
  <c r="B1819" i="1"/>
  <c r="D1443" i="2"/>
  <c r="E1443" i="2"/>
  <c r="C1443" i="2"/>
  <c r="B1500" i="2"/>
  <c r="B1599" i="1"/>
  <c r="I1490" i="2"/>
  <c r="F1589" i="1"/>
  <c r="E1454" i="2"/>
  <c r="D1454" i="2"/>
  <c r="C1454" i="2"/>
  <c r="E1467" i="2"/>
  <c r="D1467" i="2"/>
  <c r="C1467" i="2"/>
  <c r="I1576" i="2"/>
  <c r="F1675" i="1"/>
  <c r="B1495" i="2"/>
  <c r="B1594" i="1"/>
  <c r="E1392" i="2"/>
  <c r="D1392" i="2"/>
  <c r="C1392" i="2"/>
  <c r="B1649" i="2"/>
  <c r="B1748" i="1"/>
  <c r="E1498" i="2"/>
  <c r="C1498" i="2"/>
  <c r="D1498" i="2"/>
  <c r="B1681" i="2"/>
  <c r="B1780" i="1"/>
  <c r="B1519" i="2"/>
  <c r="B1618" i="1"/>
  <c r="B1538" i="2"/>
  <c r="B1637" i="1"/>
  <c r="H1580" i="2"/>
  <c r="E1679" i="1"/>
  <c r="B1525" i="2"/>
  <c r="B1624" i="1"/>
  <c r="I1575" i="2"/>
  <c r="F1674" i="1"/>
  <c r="H1553" i="2"/>
  <c r="E1652" i="1"/>
  <c r="C1488" i="2"/>
  <c r="E1488" i="2"/>
  <c r="D1488" i="2"/>
  <c r="I1558" i="2"/>
  <c r="F1657" i="1"/>
  <c r="I1500" i="2"/>
  <c r="F1599" i="1"/>
  <c r="D1463" i="2"/>
  <c r="E1463" i="2"/>
  <c r="C1463" i="2"/>
  <c r="B1558" i="2"/>
  <c r="B1657" i="1"/>
  <c r="D1621" i="2"/>
  <c r="E1621" i="2"/>
  <c r="C1621" i="2"/>
  <c r="B1673" i="2"/>
  <c r="B1772" i="1"/>
  <c r="D1401" i="2"/>
  <c r="E1401" i="2"/>
  <c r="C1401" i="2"/>
  <c r="H1623" i="2"/>
  <c r="E1722" i="1"/>
  <c r="B1561" i="2"/>
  <c r="B1660" i="1"/>
  <c r="B1656" i="2"/>
  <c r="B1755" i="1"/>
  <c r="I1613" i="2"/>
  <c r="F1712" i="1"/>
  <c r="B1521" i="2"/>
  <c r="B1620" i="1"/>
  <c r="B1510" i="2"/>
  <c r="B1609" i="1"/>
  <c r="B1494" i="2"/>
  <c r="B1593" i="1"/>
  <c r="E1459" i="2"/>
  <c r="D1459" i="2"/>
  <c r="C1459" i="2"/>
  <c r="D1396" i="2"/>
  <c r="E1396" i="2"/>
  <c r="C1396" i="2"/>
  <c r="C1550" i="2"/>
  <c r="E1550" i="2"/>
  <c r="D1550" i="2"/>
  <c r="I1620" i="2"/>
  <c r="F1719" i="1"/>
  <c r="E1582" i="2"/>
  <c r="D1582" i="2"/>
  <c r="C1582" i="2"/>
  <c r="D1420" i="2"/>
  <c r="E1420" i="2"/>
  <c r="C1420" i="2"/>
  <c r="I1689" i="2"/>
  <c r="F1788" i="1"/>
  <c r="E1439" i="2"/>
  <c r="D1439" i="2"/>
  <c r="C1439" i="2"/>
  <c r="H1585" i="2"/>
  <c r="E1684" i="1"/>
  <c r="B1658" i="2"/>
  <c r="B1757" i="1"/>
  <c r="B1589" i="2"/>
  <c r="B1688" i="1"/>
  <c r="D1557" i="2"/>
  <c r="E1557" i="2"/>
  <c r="C1557" i="2"/>
  <c r="E1422" i="2"/>
  <c r="C1422" i="2"/>
  <c r="D1422" i="2"/>
  <c r="D1411" i="2"/>
  <c r="C1411" i="2"/>
  <c r="E1411" i="2"/>
  <c r="B1581" i="2"/>
  <c r="B1680" i="1"/>
  <c r="B1531" i="2"/>
  <c r="B1630" i="1"/>
  <c r="H1549" i="2"/>
  <c r="E1648" i="1"/>
  <c r="B1611" i="2"/>
  <c r="B1710" i="1"/>
  <c r="B1555" i="2"/>
  <c r="B1654" i="1"/>
  <c r="C1490" i="2"/>
  <c r="D1490" i="2"/>
  <c r="E1490" i="2"/>
  <c r="B1669" i="2"/>
  <c r="B1768" i="1"/>
  <c r="I1580" i="2"/>
  <c r="F1679" i="1"/>
  <c r="H1618" i="2"/>
  <c r="E1717" i="1"/>
  <c r="H1525" i="2"/>
  <c r="E1624" i="1"/>
  <c r="I1503" i="2"/>
  <c r="F1602" i="1"/>
  <c r="I1676" i="2"/>
  <c r="F1775" i="1"/>
  <c r="I1641" i="2"/>
  <c r="F1740" i="1"/>
  <c r="H1647" i="2"/>
  <c r="E1746" i="1"/>
  <c r="C1482" i="2"/>
  <c r="D1482" i="2"/>
  <c r="E1482" i="2"/>
  <c r="H1515" i="2"/>
  <c r="E1614" i="1"/>
  <c r="D1432" i="2"/>
  <c r="E1432" i="2"/>
  <c r="C1432" i="2"/>
  <c r="B1576" i="2"/>
  <c r="B1675" i="1"/>
  <c r="B1604" i="2"/>
  <c r="B1703" i="1"/>
  <c r="H1566" i="2"/>
  <c r="E1665" i="1"/>
  <c r="I1568" i="2"/>
  <c r="F1667" i="1"/>
  <c r="C1462" i="2"/>
  <c r="E1462" i="2"/>
  <c r="D1462" i="2"/>
  <c r="I1502" i="2"/>
  <c r="F1601" i="1"/>
  <c r="E1395" i="2"/>
  <c r="C1395" i="2"/>
  <c r="D1395" i="2"/>
  <c r="H1617" i="2"/>
  <c r="E1716" i="1"/>
  <c r="E1512" i="2"/>
  <c r="D1512" i="2"/>
  <c r="C1512" i="2"/>
  <c r="H1526" i="2"/>
  <c r="E1625" i="1"/>
  <c r="H1667" i="2"/>
  <c r="E1766" i="1"/>
  <c r="C1456" i="2"/>
  <c r="D1456" i="2"/>
  <c r="E1456" i="2"/>
  <c r="B1556" i="2"/>
  <c r="B1655" i="1"/>
  <c r="I1733" i="2"/>
  <c r="F1832" i="1"/>
  <c r="D1570" i="2"/>
  <c r="C1570" i="2"/>
  <c r="E1570" i="2"/>
  <c r="H1510" i="2"/>
  <c r="E1609" i="1"/>
  <c r="H1528" i="2"/>
  <c r="E1627" i="1"/>
  <c r="B1588" i="2"/>
  <c r="B1687" i="1"/>
  <c r="B1670" i="2"/>
  <c r="B1769" i="1"/>
  <c r="B1563" i="2"/>
  <c r="B1662" i="1"/>
  <c r="D1477" i="2"/>
  <c r="E1477" i="2"/>
  <c r="C1477" i="2"/>
  <c r="B1647" i="2"/>
  <c r="B1746" i="1"/>
  <c r="B1545" i="2"/>
  <c r="B1644" i="1"/>
  <c r="B1508" i="2"/>
  <c r="B1607" i="1"/>
  <c r="H1561" i="2"/>
  <c r="E1660" i="1"/>
  <c r="I1544" i="2"/>
  <c r="F1643" i="1"/>
  <c r="D1470" i="2"/>
  <c r="C1470" i="2"/>
  <c r="E1470" i="2"/>
  <c r="B1648" i="2"/>
  <c r="B1747" i="1"/>
  <c r="C1574" i="2"/>
  <c r="E1574" i="2"/>
  <c r="D1574" i="2"/>
  <c r="H1575" i="2"/>
  <c r="E1674" i="1"/>
  <c r="B1551" i="2"/>
  <c r="B1650" i="1"/>
  <c r="H1574" i="2"/>
  <c r="E1673" i="1"/>
  <c r="H1670" i="2"/>
  <c r="E1769" i="1"/>
  <c r="D1457" i="2"/>
  <c r="C1457" i="2"/>
  <c r="E1457" i="2"/>
  <c r="H1765" i="2"/>
  <c r="E1864" i="1"/>
  <c r="I1531" i="2"/>
  <c r="F1630" i="1"/>
  <c r="B1578" i="2"/>
  <c r="B1677" i="1"/>
  <c r="B1560" i="2"/>
  <c r="B1659" i="1"/>
  <c r="B1514" i="2"/>
  <c r="B1613" i="1"/>
  <c r="I1564" i="2"/>
  <c r="F1663" i="1"/>
  <c r="H1620" i="2"/>
  <c r="E1719" i="1"/>
  <c r="B1530" i="2"/>
  <c r="B1629" i="1"/>
  <c r="D1489" i="2"/>
  <c r="C1489" i="2"/>
  <c r="E1489" i="2"/>
  <c r="H1516" i="2"/>
  <c r="E1615" i="1"/>
  <c r="C1571" i="2"/>
  <c r="D1571" i="2"/>
  <c r="E1571" i="2"/>
  <c r="I1678" i="2"/>
  <c r="F1777" i="1"/>
  <c r="E1464" i="2"/>
  <c r="D1464" i="2"/>
  <c r="C1464" i="2"/>
  <c r="I1510" i="2"/>
  <c r="F1609" i="1"/>
  <c r="E1548" i="2"/>
  <c r="C1548" i="2"/>
  <c r="D1548" i="2"/>
  <c r="B1763" i="2" l="1"/>
  <c r="B1862" i="1"/>
  <c r="D1664" i="2"/>
  <c r="C1664" i="2"/>
  <c r="E1664" i="2"/>
  <c r="B1700" i="1"/>
  <c r="B1601" i="2"/>
  <c r="C1502" i="2"/>
  <c r="D1502" i="2"/>
  <c r="E1502" i="2"/>
  <c r="I1591" i="2"/>
  <c r="F1690" i="1"/>
  <c r="B1626" i="2"/>
  <c r="B1725" i="1"/>
  <c r="E1527" i="2"/>
  <c r="C1527" i="2"/>
  <c r="D1527" i="2"/>
  <c r="B1598" i="2"/>
  <c r="B1697" i="1"/>
  <c r="B1750" i="1"/>
  <c r="B1651" i="2"/>
  <c r="D1499" i="2"/>
  <c r="E1499" i="2"/>
  <c r="C1499" i="2"/>
  <c r="E1552" i="2"/>
  <c r="D1552" i="2"/>
  <c r="C1552" i="2"/>
  <c r="B1631" i="2"/>
  <c r="B1730" i="1"/>
  <c r="H1654" i="2"/>
  <c r="E1753" i="1"/>
  <c r="E1727" i="1"/>
  <c r="H1628" i="2"/>
  <c r="F1754" i="1"/>
  <c r="I1655" i="2"/>
  <c r="D1532" i="2"/>
  <c r="E1532" i="2"/>
  <c r="C1532" i="2"/>
  <c r="B1775" i="2"/>
  <c r="B1874" i="1"/>
  <c r="F1752" i="1"/>
  <c r="I1653" i="2"/>
  <c r="E1676" i="2"/>
  <c r="C1676" i="2"/>
  <c r="D1676" i="2"/>
  <c r="B1639" i="2"/>
  <c r="B1738" i="1"/>
  <c r="E1540" i="2"/>
  <c r="C1540" i="2"/>
  <c r="D1540" i="2"/>
  <c r="B1615" i="2"/>
  <c r="B1714" i="1"/>
  <c r="D1516" i="2"/>
  <c r="C1516" i="2"/>
  <c r="E1516" i="2"/>
  <c r="H1651" i="2"/>
  <c r="E1750" i="1"/>
  <c r="I1598" i="2"/>
  <c r="F1697" i="1"/>
  <c r="B1605" i="2"/>
  <c r="B1704" i="1"/>
  <c r="C1506" i="2"/>
  <c r="E1506" i="2"/>
  <c r="D1506" i="2"/>
  <c r="E1568" i="2"/>
  <c r="D1568" i="2"/>
  <c r="C1568" i="2"/>
  <c r="I1740" i="2"/>
  <c r="F1839" i="1"/>
  <c r="E1623" i="2"/>
  <c r="D1623" i="2"/>
  <c r="C1623" i="2"/>
  <c r="D1684" i="2"/>
  <c r="E1684" i="2"/>
  <c r="C1684" i="2"/>
  <c r="H1629" i="2"/>
  <c r="E1728" i="1"/>
  <c r="D1606" i="2"/>
  <c r="C1606" i="2"/>
  <c r="E1606" i="2"/>
  <c r="B1608" i="2"/>
  <c r="B1707" i="1"/>
  <c r="B1733" i="2"/>
  <c r="B1832" i="1"/>
  <c r="H1756" i="2"/>
  <c r="E1855" i="1"/>
  <c r="B1609" i="2"/>
  <c r="B1708" i="1"/>
  <c r="D1616" i="2"/>
  <c r="C1616" i="2"/>
  <c r="E1616" i="2"/>
  <c r="D1510" i="2"/>
  <c r="E1510" i="2"/>
  <c r="C1510" i="2"/>
  <c r="I1674" i="2"/>
  <c r="F1773" i="1"/>
  <c r="H1719" i="2"/>
  <c r="E1818" i="1"/>
  <c r="E1509" i="2"/>
  <c r="C1509" i="2"/>
  <c r="D1509" i="2"/>
  <c r="C1634" i="2"/>
  <c r="D1634" i="2"/>
  <c r="E1634" i="2"/>
  <c r="H1653" i="2"/>
  <c r="E1752" i="1"/>
  <c r="D1678" i="2"/>
  <c r="E1678" i="2"/>
  <c r="C1678" i="2"/>
  <c r="H1613" i="2"/>
  <c r="E1712" i="1"/>
  <c r="I1667" i="2"/>
  <c r="F1766" i="1"/>
  <c r="D1580" i="2"/>
  <c r="C1580" i="2"/>
  <c r="E1580" i="2"/>
  <c r="I1767" i="2"/>
  <c r="F1866" i="1"/>
  <c r="D1530" i="2"/>
  <c r="E1530" i="2"/>
  <c r="C1530" i="2"/>
  <c r="H1864" i="2"/>
  <c r="E1963" i="1"/>
  <c r="B1683" i="2"/>
  <c r="B1782" i="1"/>
  <c r="C1555" i="2"/>
  <c r="E1555" i="2"/>
  <c r="D1555" i="2"/>
  <c r="B1665" i="2"/>
  <c r="B1764" i="1"/>
  <c r="I1732" i="2"/>
  <c r="F1831" i="1"/>
  <c r="I1609" i="2"/>
  <c r="F1708" i="1"/>
  <c r="B1747" i="2"/>
  <c r="B1846" i="1"/>
  <c r="B1662" i="2"/>
  <c r="B1761" i="1"/>
  <c r="B1655" i="2"/>
  <c r="B1754" i="1"/>
  <c r="B1710" i="2"/>
  <c r="B1809" i="1"/>
  <c r="B1624" i="2"/>
  <c r="B1723" i="1"/>
  <c r="B1594" i="2"/>
  <c r="B1693" i="1"/>
  <c r="D1720" i="2"/>
  <c r="C1720" i="2"/>
  <c r="E1720" i="2"/>
  <c r="I1741" i="2"/>
  <c r="F1840" i="1"/>
  <c r="C1566" i="2"/>
  <c r="E1566" i="2"/>
  <c r="D1566" i="2"/>
  <c r="B1702" i="2"/>
  <c r="B1801" i="1"/>
  <c r="B1586" i="2"/>
  <c r="B1685" i="1"/>
  <c r="C1528" i="2"/>
  <c r="E1528" i="2"/>
  <c r="D1528" i="2"/>
  <c r="E1536" i="2"/>
  <c r="D1536" i="2"/>
  <c r="C1536" i="2"/>
  <c r="B1682" i="2"/>
  <c r="B1781" i="1"/>
  <c r="H1755" i="2"/>
  <c r="E1854" i="1"/>
  <c r="B1739" i="2"/>
  <c r="B1838" i="1"/>
  <c r="B1595" i="2"/>
  <c r="B1694" i="1"/>
  <c r="B1619" i="2"/>
  <c r="B1718" i="1"/>
  <c r="H1749" i="2"/>
  <c r="E1848" i="1"/>
  <c r="I1775" i="2"/>
  <c r="F1874" i="1"/>
  <c r="B1819" i="2"/>
  <c r="B1918" i="1"/>
  <c r="B1627" i="2"/>
  <c r="B1726" i="1"/>
  <c r="I1663" i="2"/>
  <c r="F1762" i="1"/>
  <c r="E1648" i="2"/>
  <c r="D1648" i="2"/>
  <c r="C1648" i="2"/>
  <c r="C1563" i="2"/>
  <c r="E1563" i="2"/>
  <c r="D1563" i="2"/>
  <c r="D1556" i="2"/>
  <c r="E1556" i="2"/>
  <c r="C1556" i="2"/>
  <c r="B1703" i="2"/>
  <c r="B1802" i="1"/>
  <c r="I1602" i="2"/>
  <c r="F1701" i="1"/>
  <c r="E1611" i="2"/>
  <c r="D1611" i="2"/>
  <c r="C1611" i="2"/>
  <c r="I1712" i="2"/>
  <c r="F1811" i="1"/>
  <c r="D1525" i="2"/>
  <c r="E1525" i="2"/>
  <c r="C1525" i="2"/>
  <c r="E1495" i="2"/>
  <c r="D1495" i="2"/>
  <c r="C1495" i="2"/>
  <c r="I1619" i="2"/>
  <c r="F1718" i="1"/>
  <c r="H1776" i="2"/>
  <c r="E1875" i="1"/>
  <c r="C1603" i="2"/>
  <c r="E1603" i="2"/>
  <c r="D1603" i="2"/>
  <c r="I1631" i="2"/>
  <c r="F1730" i="1"/>
  <c r="E1487" i="2"/>
  <c r="D1487" i="2"/>
  <c r="C1487" i="2"/>
  <c r="I1623" i="2"/>
  <c r="F1722" i="1"/>
  <c r="H1669" i="2"/>
  <c r="E1768" i="1"/>
  <c r="D1583" i="2"/>
  <c r="C1583" i="2"/>
  <c r="E1583" i="2"/>
  <c r="C1640" i="2"/>
  <c r="E1640" i="2"/>
  <c r="D1640" i="2"/>
  <c r="D1496" i="2"/>
  <c r="C1496" i="2"/>
  <c r="E1496" i="2"/>
  <c r="I1600" i="2"/>
  <c r="F1699" i="1"/>
  <c r="C1529" i="2"/>
  <c r="D1529" i="2"/>
  <c r="E1529" i="2"/>
  <c r="B1722" i="2"/>
  <c r="B1821" i="1"/>
  <c r="I1621" i="2"/>
  <c r="F1720" i="1"/>
  <c r="E1645" i="2"/>
  <c r="D1645" i="2"/>
  <c r="C1645" i="2"/>
  <c r="I1709" i="2"/>
  <c r="F1808" i="1"/>
  <c r="D1521" i="2"/>
  <c r="C1521" i="2"/>
  <c r="E1521" i="2"/>
  <c r="B1769" i="2"/>
  <c r="B1868" i="1"/>
  <c r="H1716" i="2"/>
  <c r="E1815" i="1"/>
  <c r="E1604" i="2"/>
  <c r="D1604" i="2"/>
  <c r="C1604" i="2"/>
  <c r="H1648" i="2"/>
  <c r="E1747" i="1"/>
  <c r="I1719" i="2"/>
  <c r="F1818" i="1"/>
  <c r="B1657" i="2"/>
  <c r="B1756" i="1"/>
  <c r="H1679" i="2"/>
  <c r="E1778" i="1"/>
  <c r="I1675" i="2"/>
  <c r="F1774" i="1"/>
  <c r="B1696" i="2"/>
  <c r="B1795" i="1"/>
  <c r="B1732" i="2"/>
  <c r="B1831" i="1"/>
  <c r="I1664" i="2"/>
  <c r="F1763" i="1"/>
  <c r="H1869" i="2"/>
  <c r="E1968" i="1"/>
  <c r="I1612" i="2"/>
  <c r="F1711" i="1"/>
  <c r="B1773" i="2"/>
  <c r="B1872" i="1"/>
  <c r="B1643" i="2"/>
  <c r="B1742" i="1"/>
  <c r="I1654" i="2"/>
  <c r="F1753" i="1"/>
  <c r="B1596" i="2"/>
  <c r="B1695" i="1"/>
  <c r="B1610" i="2"/>
  <c r="B1709" i="1"/>
  <c r="B1653" i="2"/>
  <c r="B1752" i="1"/>
  <c r="B1628" i="2"/>
  <c r="B1727" i="1"/>
  <c r="D1494" i="2"/>
  <c r="C1494" i="2"/>
  <c r="E1494" i="2"/>
  <c r="B1744" i="2"/>
  <c r="B1843" i="1"/>
  <c r="B1629" i="2"/>
  <c r="B1728" i="1"/>
  <c r="H1675" i="2"/>
  <c r="E1774" i="1"/>
  <c r="I1586" i="2"/>
  <c r="F1685" i="1"/>
  <c r="H1665" i="2"/>
  <c r="E1764" i="1"/>
  <c r="B1635" i="2"/>
  <c r="B1734" i="1"/>
  <c r="B1675" i="2"/>
  <c r="B1774" i="1"/>
  <c r="H1624" i="2"/>
  <c r="E1723" i="1"/>
  <c r="B1688" i="2"/>
  <c r="B1787" i="1"/>
  <c r="B1755" i="2"/>
  <c r="B1854" i="1"/>
  <c r="E1558" i="2"/>
  <c r="D1558" i="2"/>
  <c r="C1558" i="2"/>
  <c r="E1597" i="2"/>
  <c r="C1597" i="2"/>
  <c r="D1597" i="2"/>
  <c r="H1718" i="2"/>
  <c r="E1817" i="1"/>
  <c r="E1633" i="2"/>
  <c r="D1633" i="2"/>
  <c r="C1633" i="2"/>
  <c r="I1632" i="2"/>
  <c r="F1731" i="1"/>
  <c r="I1624" i="2"/>
  <c r="F1723" i="1"/>
  <c r="D1674" i="2"/>
  <c r="C1674" i="2"/>
  <c r="E1674" i="2"/>
  <c r="H1707" i="2"/>
  <c r="E1806" i="1"/>
  <c r="B1666" i="2"/>
  <c r="B1765" i="1"/>
  <c r="C1544" i="2"/>
  <c r="D1544" i="2"/>
  <c r="E1544" i="2"/>
  <c r="H1721" i="2"/>
  <c r="E1820" i="1"/>
  <c r="E1497" i="2"/>
  <c r="C1497" i="2"/>
  <c r="D1497" i="2"/>
  <c r="C1511" i="2"/>
  <c r="D1511" i="2"/>
  <c r="E1511" i="2"/>
  <c r="E1554" i="2"/>
  <c r="D1554" i="2"/>
  <c r="C1554" i="2"/>
  <c r="B1668" i="2"/>
  <c r="B1767" i="1"/>
  <c r="C1578" i="2"/>
  <c r="E1578" i="2"/>
  <c r="D1578" i="2"/>
  <c r="B1748" i="2"/>
  <c r="B1847" i="1"/>
  <c r="B1715" i="2"/>
  <c r="B1814" i="1"/>
  <c r="H1659" i="2"/>
  <c r="E1758" i="1"/>
  <c r="B1654" i="2"/>
  <c r="B1753" i="1"/>
  <c r="D1520" i="2"/>
  <c r="C1520" i="2"/>
  <c r="E1520" i="2"/>
  <c r="B1620" i="2"/>
  <c r="B1719" i="1"/>
  <c r="C1584" i="2"/>
  <c r="E1584" i="2"/>
  <c r="D1584" i="2"/>
  <c r="B1613" i="2"/>
  <c r="B1712" i="1"/>
  <c r="H1769" i="2"/>
  <c r="E1868" i="1"/>
  <c r="E1670" i="2"/>
  <c r="D1670" i="2"/>
  <c r="C1670" i="2"/>
  <c r="C1514" i="2"/>
  <c r="E1514" i="2"/>
  <c r="D1514" i="2"/>
  <c r="B1687" i="2"/>
  <c r="B1786" i="1"/>
  <c r="E1576" i="2"/>
  <c r="D1576" i="2"/>
  <c r="C1576" i="2"/>
  <c r="B1630" i="2"/>
  <c r="B1729" i="1"/>
  <c r="C1589" i="2"/>
  <c r="E1589" i="2"/>
  <c r="D1589" i="2"/>
  <c r="C1656" i="2"/>
  <c r="E1656" i="2"/>
  <c r="D1656" i="2"/>
  <c r="B1637" i="2"/>
  <c r="B1736" i="1"/>
  <c r="B1590" i="2"/>
  <c r="B1689" i="1"/>
  <c r="H1658" i="2"/>
  <c r="E1757" i="1"/>
  <c r="H1672" i="2"/>
  <c r="E1771" i="1"/>
  <c r="C1567" i="2"/>
  <c r="E1567" i="2"/>
  <c r="D1567" i="2"/>
  <c r="I1843" i="2"/>
  <c r="F1942" i="1"/>
  <c r="H1655" i="2"/>
  <c r="E1754" i="1"/>
  <c r="E1569" i="2"/>
  <c r="D1569" i="2"/>
  <c r="C1569" i="2"/>
  <c r="E1649" i="2"/>
  <c r="C1649" i="2"/>
  <c r="D1649" i="2"/>
  <c r="B1762" i="2"/>
  <c r="B1861" i="1"/>
  <c r="B1777" i="2"/>
  <c r="B1876" i="1"/>
  <c r="B1660" i="2"/>
  <c r="B1759" i="1"/>
  <c r="C1538" i="2"/>
  <c r="D1538" i="2"/>
  <c r="E1538" i="2"/>
  <c r="D1491" i="2"/>
  <c r="C1491" i="2"/>
  <c r="E1491" i="2"/>
  <c r="B1652" i="2"/>
  <c r="B1751" i="1"/>
  <c r="B1731" i="2"/>
  <c r="B1830" i="1"/>
  <c r="I1734" i="2"/>
  <c r="F1833" i="1"/>
  <c r="B1636" i="2"/>
  <c r="B1735" i="1"/>
  <c r="H1627" i="2"/>
  <c r="E1726" i="1"/>
  <c r="B1680" i="2"/>
  <c r="B1779" i="1"/>
  <c r="E1658" i="2"/>
  <c r="D1658" i="2"/>
  <c r="C1658" i="2"/>
  <c r="C1561" i="2"/>
  <c r="D1561" i="2"/>
  <c r="E1561" i="2"/>
  <c r="B1618" i="2"/>
  <c r="B1717" i="1"/>
  <c r="E1553" i="2"/>
  <c r="C1553" i="2"/>
  <c r="D1553" i="2"/>
  <c r="C1632" i="2"/>
  <c r="E1632" i="2"/>
  <c r="D1632" i="2"/>
  <c r="C1663" i="2"/>
  <c r="E1663" i="2"/>
  <c r="D1663" i="2"/>
  <c r="B1591" i="2"/>
  <c r="B1690" i="1"/>
  <c r="B1737" i="2"/>
  <c r="B1836" i="1"/>
  <c r="C1537" i="2"/>
  <c r="D1537" i="2"/>
  <c r="E1537" i="2"/>
  <c r="I1622" i="2"/>
  <c r="F1721" i="1"/>
  <c r="I1832" i="2"/>
  <c r="F1931" i="1"/>
  <c r="H1717" i="2"/>
  <c r="E1816" i="1"/>
  <c r="H1660" i="2"/>
  <c r="E1759" i="1"/>
  <c r="H1781" i="2"/>
  <c r="E1880" i="1"/>
  <c r="E1492" i="2"/>
  <c r="D1492" i="2"/>
  <c r="C1492" i="2"/>
  <c r="B1724" i="2"/>
  <c r="B1823" i="1"/>
  <c r="E1638" i="2"/>
  <c r="D1638" i="2"/>
  <c r="C1638" i="2"/>
  <c r="H1626" i="2"/>
  <c r="E1725" i="1"/>
  <c r="E1500" i="2"/>
  <c r="C1500" i="2"/>
  <c r="D1500" i="2"/>
  <c r="H1676" i="2"/>
  <c r="E1775" i="1"/>
  <c r="H1722" i="2"/>
  <c r="E1821" i="1"/>
  <c r="D1519" i="2"/>
  <c r="E1519" i="2"/>
  <c r="C1519" i="2"/>
  <c r="B1746" i="2"/>
  <c r="B1845" i="1"/>
  <c r="H1746" i="2"/>
  <c r="E1845" i="1"/>
  <c r="B1593" i="2"/>
  <c r="B1692" i="1"/>
  <c r="I1776" i="2"/>
  <c r="F1875" i="1"/>
  <c r="B1667" i="2"/>
  <c r="B1766" i="1"/>
  <c r="H1652" i="2"/>
  <c r="E1751" i="1"/>
  <c r="I1777" i="2"/>
  <c r="F1876" i="1"/>
  <c r="D1588" i="2"/>
  <c r="C1588" i="2"/>
  <c r="E1588" i="2"/>
  <c r="D1531" i="2"/>
  <c r="E1531" i="2"/>
  <c r="C1531" i="2"/>
  <c r="E1581" i="2"/>
  <c r="D1581" i="2"/>
  <c r="C1581" i="2"/>
  <c r="H1684" i="2"/>
  <c r="E1783" i="1"/>
  <c r="I1599" i="2"/>
  <c r="F1698" i="1"/>
  <c r="E1673" i="2"/>
  <c r="C1673" i="2"/>
  <c r="D1673" i="2"/>
  <c r="E1542" i="2"/>
  <c r="D1542" i="2"/>
  <c r="C1542" i="2"/>
  <c r="H1663" i="2"/>
  <c r="E1762" i="1"/>
  <c r="I1686" i="2"/>
  <c r="F1785" i="1"/>
  <c r="B1705" i="2"/>
  <c r="B1804" i="1"/>
  <c r="I1644" i="2"/>
  <c r="F1743" i="1"/>
  <c r="I1630" i="2"/>
  <c r="F1729" i="1"/>
  <c r="B1679" i="2"/>
  <c r="B1778" i="1"/>
  <c r="I1601" i="2"/>
  <c r="F1700" i="1"/>
  <c r="H1720" i="2"/>
  <c r="E1819" i="1"/>
  <c r="H1611" i="2"/>
  <c r="E1710" i="1"/>
  <c r="H1609" i="2"/>
  <c r="E1708" i="1"/>
  <c r="I1751" i="2"/>
  <c r="F1850" i="1"/>
  <c r="I1765" i="2"/>
  <c r="F1864" i="1"/>
  <c r="I1657" i="2"/>
  <c r="F1756" i="1"/>
  <c r="H1767" i="2"/>
  <c r="E1866" i="1"/>
  <c r="H1709" i="2"/>
  <c r="E1808" i="1"/>
  <c r="B1612" i="2"/>
  <c r="B1711" i="1"/>
  <c r="I1608" i="2"/>
  <c r="F1707" i="1"/>
  <c r="B1659" i="2"/>
  <c r="B1758" i="1"/>
  <c r="D1551" i="2"/>
  <c r="E1551" i="2"/>
  <c r="C1551" i="2"/>
  <c r="C1508" i="2"/>
  <c r="E1508" i="2"/>
  <c r="D1508" i="2"/>
  <c r="H1625" i="2"/>
  <c r="E1724" i="1"/>
  <c r="C1669" i="2"/>
  <c r="E1669" i="2"/>
  <c r="D1669" i="2"/>
  <c r="I1589" i="2"/>
  <c r="F1688" i="1"/>
  <c r="B1686" i="2"/>
  <c r="B1785" i="1"/>
  <c r="B1672" i="2"/>
  <c r="B1771" i="1"/>
  <c r="D1617" i="2"/>
  <c r="C1617" i="2"/>
  <c r="E1617" i="2"/>
  <c r="C1513" i="2"/>
  <c r="E1513" i="2"/>
  <c r="D1513" i="2"/>
  <c r="B1741" i="2"/>
  <c r="B1840" i="1"/>
  <c r="B1770" i="2"/>
  <c r="B1869" i="1"/>
  <c r="B1691" i="2"/>
  <c r="B1790" i="1"/>
  <c r="B1600" i="2"/>
  <c r="B1699" i="1"/>
  <c r="H1674" i="2"/>
  <c r="E1773" i="1"/>
  <c r="E1503" i="2"/>
  <c r="C1503" i="2"/>
  <c r="D1503" i="2"/>
  <c r="E1547" i="2"/>
  <c r="C1547" i="2"/>
  <c r="D1547" i="2"/>
  <c r="H1673" i="2"/>
  <c r="E1772" i="1"/>
  <c r="B1757" i="2"/>
  <c r="B1856" i="1"/>
  <c r="I1679" i="2"/>
  <c r="F1778" i="1"/>
  <c r="I1588" i="2"/>
  <c r="F1687" i="1"/>
  <c r="H1760" i="2"/>
  <c r="E1859" i="1"/>
  <c r="H1683" i="2"/>
  <c r="E1782" i="1"/>
  <c r="I1710" i="2"/>
  <c r="F1809" i="1"/>
  <c r="H1678" i="2"/>
  <c r="E1777" i="1"/>
  <c r="E1625" i="2"/>
  <c r="D1625" i="2"/>
  <c r="C1625" i="2"/>
  <c r="B1768" i="2"/>
  <c r="B1867" i="1"/>
  <c r="H1664" i="2"/>
  <c r="E1763" i="1"/>
  <c r="I1764" i="2"/>
  <c r="F1863" i="1"/>
  <c r="B1716" i="2"/>
  <c r="B1815" i="1"/>
  <c r="I1656" i="2"/>
  <c r="F1755" i="1"/>
  <c r="H1616" i="2"/>
  <c r="E1715" i="1"/>
  <c r="H1615" i="2"/>
  <c r="E1714" i="1"/>
  <c r="C1560" i="2"/>
  <c r="E1560" i="2"/>
  <c r="D1560" i="2"/>
  <c r="B1644" i="2"/>
  <c r="B1743" i="1"/>
  <c r="B1661" i="2"/>
  <c r="B1760" i="1"/>
  <c r="E1587" i="2"/>
  <c r="D1587" i="2"/>
  <c r="C1587" i="2"/>
  <c r="D1573" i="2"/>
  <c r="E1573" i="2"/>
  <c r="C1573" i="2"/>
  <c r="I1745" i="2"/>
  <c r="F1844" i="1"/>
  <c r="H1680" i="2"/>
  <c r="E1779" i="1"/>
  <c r="E1642" i="2"/>
  <c r="D1642" i="2"/>
  <c r="C1642" i="2"/>
  <c r="E1671" i="2"/>
  <c r="D1671" i="2"/>
  <c r="C1671" i="2"/>
  <c r="B1614" i="2"/>
  <c r="B1713" i="1"/>
  <c r="D1592" i="2"/>
  <c r="C1592" i="2"/>
  <c r="E1592" i="2"/>
  <c r="B1622" i="2"/>
  <c r="B1721" i="1"/>
  <c r="H1780" i="2"/>
  <c r="E1879" i="1"/>
  <c r="D1501" i="2"/>
  <c r="E1501" i="2"/>
  <c r="C1501" i="2"/>
  <c r="H1662" i="2"/>
  <c r="E1761" i="1"/>
  <c r="E1647" i="2"/>
  <c r="D1647" i="2"/>
  <c r="C1647" i="2"/>
  <c r="I1643" i="2"/>
  <c r="F1742" i="1"/>
  <c r="H1766" i="2"/>
  <c r="E1865" i="1"/>
  <c r="H1614" i="2"/>
  <c r="E1713" i="1"/>
  <c r="B1780" i="2"/>
  <c r="B1879" i="1"/>
  <c r="H1649" i="2"/>
  <c r="E1748" i="1"/>
  <c r="B1650" i="2"/>
  <c r="B1749" i="1"/>
  <c r="B1607" i="2"/>
  <c r="B1706" i="1"/>
  <c r="C1681" i="2"/>
  <c r="D1681" i="2"/>
  <c r="E1681" i="2"/>
  <c r="B1677" i="2"/>
  <c r="B1776" i="1"/>
  <c r="C1545" i="2"/>
  <c r="D1545" i="2"/>
  <c r="E1545" i="2"/>
  <c r="I1788" i="2"/>
  <c r="F1887" i="1"/>
  <c r="B1772" i="2"/>
  <c r="B1871" i="1"/>
  <c r="B1599" i="2"/>
  <c r="B1698" i="1"/>
  <c r="C1562" i="2"/>
  <c r="E1562" i="2"/>
  <c r="D1562" i="2"/>
  <c r="B1641" i="2"/>
  <c r="B1740" i="1"/>
  <c r="B1602" i="2"/>
  <c r="B1701" i="1"/>
  <c r="B1783" i="2"/>
  <c r="B1882" i="1"/>
  <c r="B1646" i="2"/>
  <c r="B1745" i="1"/>
  <c r="E1515" i="2"/>
  <c r="D1515" i="2"/>
  <c r="C1515" i="2"/>
  <c r="H1612" i="2"/>
  <c r="E1711" i="1"/>
  <c r="D1523" i="2"/>
  <c r="E1523" i="2"/>
  <c r="C1523" i="2"/>
  <c r="I1696" i="2"/>
  <c r="F1795" i="1"/>
  <c r="E1763" i="2" l="1"/>
  <c r="D1763" i="2"/>
  <c r="C1763" i="2"/>
  <c r="B1862" i="2"/>
  <c r="B1961" i="1"/>
  <c r="B1725" i="2"/>
  <c r="B1824" i="1"/>
  <c r="E1626" i="2"/>
  <c r="D1626" i="2"/>
  <c r="C1626" i="2"/>
  <c r="I1690" i="2"/>
  <c r="F1789" i="1"/>
  <c r="D1601" i="2"/>
  <c r="C1601" i="2"/>
  <c r="E1601" i="2"/>
  <c r="B1700" i="2"/>
  <c r="B1799" i="1"/>
  <c r="E1651" i="2"/>
  <c r="D1651" i="2"/>
  <c r="C1651" i="2"/>
  <c r="B1750" i="2"/>
  <c r="B1849" i="1"/>
  <c r="B1796" i="1"/>
  <c r="B1697" i="2"/>
  <c r="D1598" i="2"/>
  <c r="C1598" i="2"/>
  <c r="E1598" i="2"/>
  <c r="E1605" i="2"/>
  <c r="D1605" i="2"/>
  <c r="C1605" i="2"/>
  <c r="I1697" i="2"/>
  <c r="F1796" i="1"/>
  <c r="F1851" i="1"/>
  <c r="I1752" i="2"/>
  <c r="B1874" i="2"/>
  <c r="B1973" i="1"/>
  <c r="H1750" i="2"/>
  <c r="E1849" i="1"/>
  <c r="E1775" i="2"/>
  <c r="C1775" i="2"/>
  <c r="D1775" i="2"/>
  <c r="B1714" i="2"/>
  <c r="B1813" i="1"/>
  <c r="F1853" i="1"/>
  <c r="I1754" i="2"/>
  <c r="B1704" i="2"/>
  <c r="B1803" i="1"/>
  <c r="C1615" i="2"/>
  <c r="D1615" i="2"/>
  <c r="E1615" i="2"/>
  <c r="E1826" i="1"/>
  <c r="H1727" i="2"/>
  <c r="H1753" i="2"/>
  <c r="E1852" i="1"/>
  <c r="B1837" i="1"/>
  <c r="B1738" i="2"/>
  <c r="B1730" i="2"/>
  <c r="B1829" i="1"/>
  <c r="D1639" i="2"/>
  <c r="C1639" i="2"/>
  <c r="E1639" i="2"/>
  <c r="C1631" i="2"/>
  <c r="E1631" i="2"/>
  <c r="D1631" i="2"/>
  <c r="C1607" i="2"/>
  <c r="E1607" i="2"/>
  <c r="D1607" i="2"/>
  <c r="E1600" i="2"/>
  <c r="C1600" i="2"/>
  <c r="D1600" i="2"/>
  <c r="H1808" i="2"/>
  <c r="E1907" i="1"/>
  <c r="I1698" i="2"/>
  <c r="F1797" i="1"/>
  <c r="E1613" i="2"/>
  <c r="D1613" i="2"/>
  <c r="C1613" i="2"/>
  <c r="B1765" i="2"/>
  <c r="B1864" i="1"/>
  <c r="H1774" i="2"/>
  <c r="E1873" i="1"/>
  <c r="E1599" i="2"/>
  <c r="D1599" i="2"/>
  <c r="C1599" i="2"/>
  <c r="B1749" i="2"/>
  <c r="B1848" i="1"/>
  <c r="B1743" i="2"/>
  <c r="B1842" i="1"/>
  <c r="E1679" i="2"/>
  <c r="D1679" i="2"/>
  <c r="C1679" i="2"/>
  <c r="B1766" i="2"/>
  <c r="B1865" i="1"/>
  <c r="H1880" i="2"/>
  <c r="E1979" i="1"/>
  <c r="E1666" i="2"/>
  <c r="D1666" i="2"/>
  <c r="C1666" i="2"/>
  <c r="B1742" i="2"/>
  <c r="B1841" i="1"/>
  <c r="B1756" i="2"/>
  <c r="B1855" i="1"/>
  <c r="D1627" i="2"/>
  <c r="E1627" i="2"/>
  <c r="C1627" i="2"/>
  <c r="C1682" i="2"/>
  <c r="E1682" i="2"/>
  <c r="D1682" i="2"/>
  <c r="H1763" i="2"/>
  <c r="E1862" i="1"/>
  <c r="B1778" i="2"/>
  <c r="B1877" i="1"/>
  <c r="B1690" i="2"/>
  <c r="B1789" i="1"/>
  <c r="B1726" i="2"/>
  <c r="B1825" i="1"/>
  <c r="B1781" i="2"/>
  <c r="B1880" i="1"/>
  <c r="I1708" i="2"/>
  <c r="F1807" i="1"/>
  <c r="I1866" i="2"/>
  <c r="F1965" i="1"/>
  <c r="I1687" i="2"/>
  <c r="F1786" i="1"/>
  <c r="B1790" i="2"/>
  <c r="B1889" i="1"/>
  <c r="H1775" i="2"/>
  <c r="E1874" i="1"/>
  <c r="E1591" i="2"/>
  <c r="D1591" i="2"/>
  <c r="C1591" i="2"/>
  <c r="H1711" i="2"/>
  <c r="E1810" i="1"/>
  <c r="B1871" i="2"/>
  <c r="B1970" i="1"/>
  <c r="E1650" i="2"/>
  <c r="D1650" i="2"/>
  <c r="C1650" i="2"/>
  <c r="E1644" i="2"/>
  <c r="D1644" i="2"/>
  <c r="C1644" i="2"/>
  <c r="B1867" i="2"/>
  <c r="B1966" i="1"/>
  <c r="E1691" i="2"/>
  <c r="D1691" i="2"/>
  <c r="C1691" i="2"/>
  <c r="H1866" i="2"/>
  <c r="E1965" i="1"/>
  <c r="I1729" i="2"/>
  <c r="F1828" i="1"/>
  <c r="H1783" i="2"/>
  <c r="E1882" i="1"/>
  <c r="D1667" i="2"/>
  <c r="E1667" i="2"/>
  <c r="C1667" i="2"/>
  <c r="B1729" i="2"/>
  <c r="B1828" i="1"/>
  <c r="B1767" i="2"/>
  <c r="B1866" i="1"/>
  <c r="H1806" i="2"/>
  <c r="E1905" i="1"/>
  <c r="B1728" i="2"/>
  <c r="B1827" i="1"/>
  <c r="E1643" i="2"/>
  <c r="C1643" i="2"/>
  <c r="D1643" i="2"/>
  <c r="E1657" i="2"/>
  <c r="C1657" i="2"/>
  <c r="D1657" i="2"/>
  <c r="I1808" i="2"/>
  <c r="F1907" i="1"/>
  <c r="B1918" i="2"/>
  <c r="B2017" i="1"/>
  <c r="I1831" i="2"/>
  <c r="F1930" i="1"/>
  <c r="H1752" i="2"/>
  <c r="E1851" i="1"/>
  <c r="B1698" i="2"/>
  <c r="B1797" i="1"/>
  <c r="H1759" i="2"/>
  <c r="E1858" i="1"/>
  <c r="B1779" i="2"/>
  <c r="B1878" i="1"/>
  <c r="B1759" i="2"/>
  <c r="B1858" i="1"/>
  <c r="D1630" i="2"/>
  <c r="C1630" i="2"/>
  <c r="E1630" i="2"/>
  <c r="C1668" i="2"/>
  <c r="E1668" i="2"/>
  <c r="D1668" i="2"/>
  <c r="C1629" i="2"/>
  <c r="E1629" i="2"/>
  <c r="D1629" i="2"/>
  <c r="B1872" i="2"/>
  <c r="B1971" i="1"/>
  <c r="I1818" i="2"/>
  <c r="F1917" i="1"/>
  <c r="I1701" i="2"/>
  <c r="F1800" i="1"/>
  <c r="D1819" i="2"/>
  <c r="E1819" i="2"/>
  <c r="C1819" i="2"/>
  <c r="H1751" i="2"/>
  <c r="E1850" i="1"/>
  <c r="I1942" i="2"/>
  <c r="F2041" i="1"/>
  <c r="H1761" i="2"/>
  <c r="E1860" i="1"/>
  <c r="E1768" i="2"/>
  <c r="C1768" i="2"/>
  <c r="D1768" i="2"/>
  <c r="C1660" i="2"/>
  <c r="E1660" i="2"/>
  <c r="D1660" i="2"/>
  <c r="I1874" i="2"/>
  <c r="F1973" i="1"/>
  <c r="B1693" i="2"/>
  <c r="B1792" i="1"/>
  <c r="H1779" i="2"/>
  <c r="E1878" i="1"/>
  <c r="B1856" i="2"/>
  <c r="B1955" i="1"/>
  <c r="B1840" i="2"/>
  <c r="B1939" i="1"/>
  <c r="B1692" i="2"/>
  <c r="B1791" i="1"/>
  <c r="H1816" i="2"/>
  <c r="E1915" i="1"/>
  <c r="H1726" i="2"/>
  <c r="E1825" i="1"/>
  <c r="B1876" i="2"/>
  <c r="B1975" i="1"/>
  <c r="C1620" i="2"/>
  <c r="E1620" i="2"/>
  <c r="D1620" i="2"/>
  <c r="E1755" i="2"/>
  <c r="D1755" i="2"/>
  <c r="C1755" i="2"/>
  <c r="C1744" i="2"/>
  <c r="D1744" i="2"/>
  <c r="E1744" i="2"/>
  <c r="I1711" i="2"/>
  <c r="F1810" i="1"/>
  <c r="H1747" i="2"/>
  <c r="E1846" i="1"/>
  <c r="B1802" i="2"/>
  <c r="B1901" i="1"/>
  <c r="C1594" i="2"/>
  <c r="D1594" i="2"/>
  <c r="E1594" i="2"/>
  <c r="E1665" i="2"/>
  <c r="D1665" i="2"/>
  <c r="C1665" i="2"/>
  <c r="B1708" i="2"/>
  <c r="B1807" i="1"/>
  <c r="H1728" i="2"/>
  <c r="E1827" i="1"/>
  <c r="B1699" i="2"/>
  <c r="B1798" i="1"/>
  <c r="E1612" i="2"/>
  <c r="D1612" i="2"/>
  <c r="C1612" i="2"/>
  <c r="I1778" i="2"/>
  <c r="F1877" i="1"/>
  <c r="B1719" i="2"/>
  <c r="B1818" i="1"/>
  <c r="D1773" i="2"/>
  <c r="E1773" i="2"/>
  <c r="C1773" i="2"/>
  <c r="H1748" i="2"/>
  <c r="E1847" i="1"/>
  <c r="D1757" i="2"/>
  <c r="E1757" i="2"/>
  <c r="C1757" i="2"/>
  <c r="D1741" i="2"/>
  <c r="C1741" i="2"/>
  <c r="E1741" i="2"/>
  <c r="I1864" i="2"/>
  <c r="F1963" i="1"/>
  <c r="B1804" i="2"/>
  <c r="B1903" i="1"/>
  <c r="C1593" i="2"/>
  <c r="D1593" i="2"/>
  <c r="E1593" i="2"/>
  <c r="H1725" i="2"/>
  <c r="E1824" i="1"/>
  <c r="E1777" i="2"/>
  <c r="C1777" i="2"/>
  <c r="D1777" i="2"/>
  <c r="H1771" i="2"/>
  <c r="E1870" i="1"/>
  <c r="B1787" i="2"/>
  <c r="B1886" i="1"/>
  <c r="I1718" i="2"/>
  <c r="F1817" i="1"/>
  <c r="E1703" i="2"/>
  <c r="D1703" i="2"/>
  <c r="C1703" i="2"/>
  <c r="H1848" i="2"/>
  <c r="E1947" i="1"/>
  <c r="B1723" i="2"/>
  <c r="B1822" i="1"/>
  <c r="E1609" i="2"/>
  <c r="C1609" i="2"/>
  <c r="D1609" i="2"/>
  <c r="E1770" i="2"/>
  <c r="C1770" i="2"/>
  <c r="D1770" i="2"/>
  <c r="B1764" i="2"/>
  <c r="B1863" i="1"/>
  <c r="I1844" i="2"/>
  <c r="F1943" i="1"/>
  <c r="H1777" i="2"/>
  <c r="E1876" i="1"/>
  <c r="H1772" i="2"/>
  <c r="E1871" i="1"/>
  <c r="C1705" i="2"/>
  <c r="E1705" i="2"/>
  <c r="D1705" i="2"/>
  <c r="H1845" i="2"/>
  <c r="E1944" i="1"/>
  <c r="B1735" i="2"/>
  <c r="B1834" i="1"/>
  <c r="B1861" i="2"/>
  <c r="B1960" i="1"/>
  <c r="B1786" i="2"/>
  <c r="B1885" i="1"/>
  <c r="I1723" i="2"/>
  <c r="F1822" i="1"/>
  <c r="D1688" i="2"/>
  <c r="E1688" i="2"/>
  <c r="C1688" i="2"/>
  <c r="H1968" i="2"/>
  <c r="E2067" i="1"/>
  <c r="I1720" i="2"/>
  <c r="F1819" i="1"/>
  <c r="H1768" i="2"/>
  <c r="E1867" i="1"/>
  <c r="E1624" i="2"/>
  <c r="D1624" i="2"/>
  <c r="C1624" i="2"/>
  <c r="H1855" i="2"/>
  <c r="E1954" i="1"/>
  <c r="C1772" i="2"/>
  <c r="D1772" i="2"/>
  <c r="E1772" i="2"/>
  <c r="B1869" i="2"/>
  <c r="B1968" i="1"/>
  <c r="H1724" i="2"/>
  <c r="E1823" i="1"/>
  <c r="I1756" i="2"/>
  <c r="F1855" i="1"/>
  <c r="I1743" i="2"/>
  <c r="F1842" i="1"/>
  <c r="D1680" i="2"/>
  <c r="C1680" i="2"/>
  <c r="E1680" i="2"/>
  <c r="B1854" i="2"/>
  <c r="B1953" i="1"/>
  <c r="B1745" i="2"/>
  <c r="B1844" i="1"/>
  <c r="E1646" i="2"/>
  <c r="D1646" i="2"/>
  <c r="C1646" i="2"/>
  <c r="H1879" i="2"/>
  <c r="E1978" i="1"/>
  <c r="H1714" i="2"/>
  <c r="E1813" i="1"/>
  <c r="I1850" i="2"/>
  <c r="F1949" i="1"/>
  <c r="I1785" i="2"/>
  <c r="F1884" i="1"/>
  <c r="E1636" i="2"/>
  <c r="D1636" i="2"/>
  <c r="C1636" i="2"/>
  <c r="D1762" i="2"/>
  <c r="C1762" i="2"/>
  <c r="E1762" i="2"/>
  <c r="H1757" i="2"/>
  <c r="E1856" i="1"/>
  <c r="E1687" i="2"/>
  <c r="C1687" i="2"/>
  <c r="D1687" i="2"/>
  <c r="H1723" i="2"/>
  <c r="E1822" i="1"/>
  <c r="B1718" i="2"/>
  <c r="B1817" i="1"/>
  <c r="B1685" i="2"/>
  <c r="B1784" i="1"/>
  <c r="B1809" i="2"/>
  <c r="B1908" i="1"/>
  <c r="B1706" i="2"/>
  <c r="B1805" i="1"/>
  <c r="B1712" i="2"/>
  <c r="B1811" i="1"/>
  <c r="I1875" i="2"/>
  <c r="F1974" i="1"/>
  <c r="I1887" i="2"/>
  <c r="F1986" i="1"/>
  <c r="B1843" i="2"/>
  <c r="B1942" i="1"/>
  <c r="H1875" i="2"/>
  <c r="E1974" i="1"/>
  <c r="B1879" i="2"/>
  <c r="B1978" i="1"/>
  <c r="B1882" i="2"/>
  <c r="B1981" i="1"/>
  <c r="C1780" i="2"/>
  <c r="E1780" i="2"/>
  <c r="D1780" i="2"/>
  <c r="I1809" i="2"/>
  <c r="F1908" i="1"/>
  <c r="B1845" i="2"/>
  <c r="B1944" i="1"/>
  <c r="I1931" i="2"/>
  <c r="F2030" i="1"/>
  <c r="I1833" i="2"/>
  <c r="F1932" i="1"/>
  <c r="B1753" i="2"/>
  <c r="B1852" i="1"/>
  <c r="I1731" i="2"/>
  <c r="F1830" i="1"/>
  <c r="B1727" i="2"/>
  <c r="B1826" i="1"/>
  <c r="I1763" i="2"/>
  <c r="F1862" i="1"/>
  <c r="B1821" i="2"/>
  <c r="B1920" i="1"/>
  <c r="I1722" i="2"/>
  <c r="F1821" i="1"/>
  <c r="E1619" i="2"/>
  <c r="D1619" i="2"/>
  <c r="C1619" i="2"/>
  <c r="D1586" i="2"/>
  <c r="E1586" i="2"/>
  <c r="C1586" i="2"/>
  <c r="E1710" i="2"/>
  <c r="D1710" i="2"/>
  <c r="C1710" i="2"/>
  <c r="B1782" i="2"/>
  <c r="B1881" i="1"/>
  <c r="H1708" i="2"/>
  <c r="E1807" i="1"/>
  <c r="B1689" i="2"/>
  <c r="B1788" i="1"/>
  <c r="D1654" i="2"/>
  <c r="C1654" i="2"/>
  <c r="E1654" i="2"/>
  <c r="B1774" i="2"/>
  <c r="B1873" i="1"/>
  <c r="D1628" i="2"/>
  <c r="C1628" i="2"/>
  <c r="E1628" i="2"/>
  <c r="H1815" i="2"/>
  <c r="E1914" i="1"/>
  <c r="D1722" i="2"/>
  <c r="E1722" i="2"/>
  <c r="C1722" i="2"/>
  <c r="B1694" i="2"/>
  <c r="B1793" i="1"/>
  <c r="B1801" i="2"/>
  <c r="B1900" i="1"/>
  <c r="E1683" i="2"/>
  <c r="C1683" i="2"/>
  <c r="D1683" i="2"/>
  <c r="I1766" i="2"/>
  <c r="F1865" i="1"/>
  <c r="H1713" i="2"/>
  <c r="E1812" i="1"/>
  <c r="D1622" i="2"/>
  <c r="E1622" i="2"/>
  <c r="C1622" i="2"/>
  <c r="C1590" i="2"/>
  <c r="D1590" i="2"/>
  <c r="E1590" i="2"/>
  <c r="B1831" i="2"/>
  <c r="B1930" i="1"/>
  <c r="D1595" i="2"/>
  <c r="E1595" i="2"/>
  <c r="C1595" i="2"/>
  <c r="D1702" i="2"/>
  <c r="C1702" i="2"/>
  <c r="E1702" i="2"/>
  <c r="B1832" i="2"/>
  <c r="B1931" i="1"/>
  <c r="H1762" i="2"/>
  <c r="E1861" i="1"/>
  <c r="H1782" i="2"/>
  <c r="E1881" i="1"/>
  <c r="E1675" i="2"/>
  <c r="D1675" i="2"/>
  <c r="C1675" i="2"/>
  <c r="B1752" i="2"/>
  <c r="B1851" i="1"/>
  <c r="E1602" i="2"/>
  <c r="D1602" i="2"/>
  <c r="C1602" i="2"/>
  <c r="B1776" i="2"/>
  <c r="B1875" i="1"/>
  <c r="H1865" i="2"/>
  <c r="E1964" i="1"/>
  <c r="I1755" i="2"/>
  <c r="F1854" i="1"/>
  <c r="B1758" i="2"/>
  <c r="B1857" i="1"/>
  <c r="H1710" i="2"/>
  <c r="E1809" i="1"/>
  <c r="D1724" i="2"/>
  <c r="C1724" i="2"/>
  <c r="E1724" i="2"/>
  <c r="D1731" i="2"/>
  <c r="C1731" i="2"/>
  <c r="E1731" i="2"/>
  <c r="B1736" i="2"/>
  <c r="B1835" i="1"/>
  <c r="B1734" i="2"/>
  <c r="B1833" i="1"/>
  <c r="E1653" i="2"/>
  <c r="D1653" i="2"/>
  <c r="C1653" i="2"/>
  <c r="E1732" i="2"/>
  <c r="D1732" i="2"/>
  <c r="C1732" i="2"/>
  <c r="B1868" i="2"/>
  <c r="B1967" i="1"/>
  <c r="B1838" i="2"/>
  <c r="B1937" i="1"/>
  <c r="B1754" i="2"/>
  <c r="B1853" i="1"/>
  <c r="H1712" i="2"/>
  <c r="E1811" i="1"/>
  <c r="E1733" i="2"/>
  <c r="C1733" i="2"/>
  <c r="D1733" i="2"/>
  <c r="D1783" i="2"/>
  <c r="E1783" i="2"/>
  <c r="C1783" i="2"/>
  <c r="B1823" i="2"/>
  <c r="B1922" i="1"/>
  <c r="I1721" i="2"/>
  <c r="F1820" i="1"/>
  <c r="B1830" i="2"/>
  <c r="B1929" i="1"/>
  <c r="H1758" i="2"/>
  <c r="E1857" i="1"/>
  <c r="B1740" i="2"/>
  <c r="B1839" i="1"/>
  <c r="C1677" i="2"/>
  <c r="D1677" i="2"/>
  <c r="E1677" i="2"/>
  <c r="H1859" i="2"/>
  <c r="E1958" i="1"/>
  <c r="B1771" i="2"/>
  <c r="B1870" i="1"/>
  <c r="E1659" i="2"/>
  <c r="D1659" i="2"/>
  <c r="C1659" i="2"/>
  <c r="B1717" i="2"/>
  <c r="B1816" i="1"/>
  <c r="B1751" i="2"/>
  <c r="B1850" i="1"/>
  <c r="C1637" i="2"/>
  <c r="E1637" i="2"/>
  <c r="D1637" i="2"/>
  <c r="B1814" i="2"/>
  <c r="B1913" i="1"/>
  <c r="H1820" i="2"/>
  <c r="E1919" i="1"/>
  <c r="E1635" i="2"/>
  <c r="D1635" i="2"/>
  <c r="C1635" i="2"/>
  <c r="B1709" i="2"/>
  <c r="B1808" i="1"/>
  <c r="B1795" i="2"/>
  <c r="B1894" i="1"/>
  <c r="E1769" i="2"/>
  <c r="D1769" i="2"/>
  <c r="C1769" i="2"/>
  <c r="E1739" i="2"/>
  <c r="D1739" i="2"/>
  <c r="C1739" i="2"/>
  <c r="C1655" i="2"/>
  <c r="E1655" i="2"/>
  <c r="D1655" i="2"/>
  <c r="H1963" i="2"/>
  <c r="E2062" i="1"/>
  <c r="H1818" i="2"/>
  <c r="E1917" i="1"/>
  <c r="B1707" i="2"/>
  <c r="B1806" i="1"/>
  <c r="I1839" i="2"/>
  <c r="F1938" i="1"/>
  <c r="E1737" i="2"/>
  <c r="D1737" i="2"/>
  <c r="C1737" i="2"/>
  <c r="H1715" i="2"/>
  <c r="E1814" i="1"/>
  <c r="I1742" i="2"/>
  <c r="F1841" i="1"/>
  <c r="C1672" i="2"/>
  <c r="E1672" i="2"/>
  <c r="D1672" i="2"/>
  <c r="H1819" i="2"/>
  <c r="E1918" i="1"/>
  <c r="E1715" i="2"/>
  <c r="D1715" i="2"/>
  <c r="C1715" i="2"/>
  <c r="C1696" i="2"/>
  <c r="D1696" i="2"/>
  <c r="E1696" i="2"/>
  <c r="I1699" i="2"/>
  <c r="F1798" i="1"/>
  <c r="I1730" i="2"/>
  <c r="F1829" i="1"/>
  <c r="H1854" i="2"/>
  <c r="E1953" i="1"/>
  <c r="B1761" i="2"/>
  <c r="B1860" i="1"/>
  <c r="C1608" i="2"/>
  <c r="E1608" i="2"/>
  <c r="D1608" i="2"/>
  <c r="H1821" i="2"/>
  <c r="E1920" i="1"/>
  <c r="B1721" i="2"/>
  <c r="B1820" i="1"/>
  <c r="B1815" i="2"/>
  <c r="B1914" i="1"/>
  <c r="I1707" i="2"/>
  <c r="F1806" i="1"/>
  <c r="E1618" i="2"/>
  <c r="D1618" i="2"/>
  <c r="C1618" i="2"/>
  <c r="D1652" i="2"/>
  <c r="C1652" i="2"/>
  <c r="E1652" i="2"/>
  <c r="H1764" i="2"/>
  <c r="E1863" i="1"/>
  <c r="C1610" i="2"/>
  <c r="D1610" i="2"/>
  <c r="E1610" i="2"/>
  <c r="I1795" i="2"/>
  <c r="F1894" i="1"/>
  <c r="B1713" i="2"/>
  <c r="B1812" i="1"/>
  <c r="B1760" i="2"/>
  <c r="B1859" i="1"/>
  <c r="D1716" i="2"/>
  <c r="C1716" i="2"/>
  <c r="E1716" i="2"/>
  <c r="H1773" i="2"/>
  <c r="E1872" i="1"/>
  <c r="B1785" i="2"/>
  <c r="B1884" i="1"/>
  <c r="I1876" i="2"/>
  <c r="F1975" i="1"/>
  <c r="H1754" i="2"/>
  <c r="E1853" i="1"/>
  <c r="H1868" i="2"/>
  <c r="E1967" i="1"/>
  <c r="B1847" i="2"/>
  <c r="B1946" i="1"/>
  <c r="B1695" i="2"/>
  <c r="B1794" i="1"/>
  <c r="I1774" i="2"/>
  <c r="F1873" i="1"/>
  <c r="E1662" i="2"/>
  <c r="C1662" i="2"/>
  <c r="D1662" i="2"/>
  <c r="I1773" i="2"/>
  <c r="F1872" i="1"/>
  <c r="I1688" i="2"/>
  <c r="F1787" i="1"/>
  <c r="D1746" i="2"/>
  <c r="E1746" i="2"/>
  <c r="C1746" i="2"/>
  <c r="B1701" i="2"/>
  <c r="B1800" i="1"/>
  <c r="D1641" i="2"/>
  <c r="C1641" i="2"/>
  <c r="E1641" i="2"/>
  <c r="H1817" i="2"/>
  <c r="E1916" i="1"/>
  <c r="I1811" i="2"/>
  <c r="F1910" i="1"/>
  <c r="D1614" i="2"/>
  <c r="C1614" i="2"/>
  <c r="E1614" i="2"/>
  <c r="E1661" i="2"/>
  <c r="D1661" i="2"/>
  <c r="C1661" i="2"/>
  <c r="I1863" i="2"/>
  <c r="F1962" i="1"/>
  <c r="E1686" i="2"/>
  <c r="D1686" i="2"/>
  <c r="C1686" i="2"/>
  <c r="B1711" i="2"/>
  <c r="B1810" i="1"/>
  <c r="I1700" i="2"/>
  <c r="F1799" i="1"/>
  <c r="B1836" i="2"/>
  <c r="B1935" i="1"/>
  <c r="C1748" i="2"/>
  <c r="E1748" i="2"/>
  <c r="D1748" i="2"/>
  <c r="I1685" i="2"/>
  <c r="F1784" i="1"/>
  <c r="E1596" i="2"/>
  <c r="D1596" i="2"/>
  <c r="C1596" i="2"/>
  <c r="I1762" i="2"/>
  <c r="F1861" i="1"/>
  <c r="B1846" i="2"/>
  <c r="B1945" i="1"/>
  <c r="I1753" i="2"/>
  <c r="F1852" i="1"/>
  <c r="H1778" i="2"/>
  <c r="E1877" i="1"/>
  <c r="I1840" i="2"/>
  <c r="F1939" i="1"/>
  <c r="E1747" i="2"/>
  <c r="D1747" i="2"/>
  <c r="C1747" i="2"/>
  <c r="B1961" i="2" l="1"/>
  <c r="B2060" i="1"/>
  <c r="D1862" i="2"/>
  <c r="C1862" i="2"/>
  <c r="E1862" i="2"/>
  <c r="B1799" i="2"/>
  <c r="B1898" i="1"/>
  <c r="C1700" i="2"/>
  <c r="D1700" i="2"/>
  <c r="E1700" i="2"/>
  <c r="I1789" i="2"/>
  <c r="F1888" i="1"/>
  <c r="B1824" i="2"/>
  <c r="B1923" i="1"/>
  <c r="E1725" i="2"/>
  <c r="D1725" i="2"/>
  <c r="C1725" i="2"/>
  <c r="D1697" i="2"/>
  <c r="C1697" i="2"/>
  <c r="E1697" i="2"/>
  <c r="B1796" i="2"/>
  <c r="B1895" i="1"/>
  <c r="B1948" i="1"/>
  <c r="B1849" i="2"/>
  <c r="C1750" i="2"/>
  <c r="E1750" i="2"/>
  <c r="D1750" i="2"/>
  <c r="I1853" i="2"/>
  <c r="F1952" i="1"/>
  <c r="B1813" i="2"/>
  <c r="B1912" i="1"/>
  <c r="D1714" i="2"/>
  <c r="E1714" i="2"/>
  <c r="C1714" i="2"/>
  <c r="B1928" i="1"/>
  <c r="B1829" i="2"/>
  <c r="E1730" i="2"/>
  <c r="D1730" i="2"/>
  <c r="C1730" i="2"/>
  <c r="C1738" i="2"/>
  <c r="D1738" i="2"/>
  <c r="E1738" i="2"/>
  <c r="H1849" i="2"/>
  <c r="E1948" i="1"/>
  <c r="B1837" i="2"/>
  <c r="B1936" i="1"/>
  <c r="H1852" i="2"/>
  <c r="E1951" i="1"/>
  <c r="B1973" i="2"/>
  <c r="B2072" i="1"/>
  <c r="D1874" i="2"/>
  <c r="E1874" i="2"/>
  <c r="C1874" i="2"/>
  <c r="H1826" i="2"/>
  <c r="E1925" i="1"/>
  <c r="I1851" i="2"/>
  <c r="F1950" i="1"/>
  <c r="I1796" i="2"/>
  <c r="F1895" i="1"/>
  <c r="B1902" i="1"/>
  <c r="B1803" i="2"/>
  <c r="C1704" i="2"/>
  <c r="E1704" i="2"/>
  <c r="D1704" i="2"/>
  <c r="D1694" i="2"/>
  <c r="C1694" i="2"/>
  <c r="E1694" i="2"/>
  <c r="B1981" i="2"/>
  <c r="B2080" i="1"/>
  <c r="B1908" i="2"/>
  <c r="B2007" i="1"/>
  <c r="B1844" i="2"/>
  <c r="B1943" i="1"/>
  <c r="H1954" i="2"/>
  <c r="E2053" i="1"/>
  <c r="B1960" i="2"/>
  <c r="B2059" i="1"/>
  <c r="I1817" i="2"/>
  <c r="F1916" i="1"/>
  <c r="B1798" i="2"/>
  <c r="B1897" i="1"/>
  <c r="D1840" i="2"/>
  <c r="C1840" i="2"/>
  <c r="E1840" i="2"/>
  <c r="B1889" i="2"/>
  <c r="B1988" i="1"/>
  <c r="D1766" i="2"/>
  <c r="C1766" i="2"/>
  <c r="E1766" i="2"/>
  <c r="I1797" i="2"/>
  <c r="F1896" i="1"/>
  <c r="B1967" i="2"/>
  <c r="B2066" i="1"/>
  <c r="E1745" i="2"/>
  <c r="D1745" i="2"/>
  <c r="C1745" i="2"/>
  <c r="D1861" i="2"/>
  <c r="C1861" i="2"/>
  <c r="E1861" i="2"/>
  <c r="B1863" i="2"/>
  <c r="B1962" i="1"/>
  <c r="C1699" i="2"/>
  <c r="E1699" i="2"/>
  <c r="D1699" i="2"/>
  <c r="B1955" i="2"/>
  <c r="B2054" i="1"/>
  <c r="H1850" i="2"/>
  <c r="E1949" i="1"/>
  <c r="B1866" i="2"/>
  <c r="B1965" i="1"/>
  <c r="B1966" i="2"/>
  <c r="B2065" i="1"/>
  <c r="D1790" i="2"/>
  <c r="C1790" i="2"/>
  <c r="E1790" i="2"/>
  <c r="H1874" i="2"/>
  <c r="E1973" i="1"/>
  <c r="E1823" i="2"/>
  <c r="C1823" i="2"/>
  <c r="D1823" i="2"/>
  <c r="H1851" i="2"/>
  <c r="E1950" i="1"/>
  <c r="E1868" i="2"/>
  <c r="D1868" i="2"/>
  <c r="C1868" i="2"/>
  <c r="H1907" i="2"/>
  <c r="E2006" i="1"/>
  <c r="H1807" i="2"/>
  <c r="E1906" i="1"/>
  <c r="B1884" i="2"/>
  <c r="B1983" i="1"/>
  <c r="B1808" i="2"/>
  <c r="B1907" i="1"/>
  <c r="E1709" i="2"/>
  <c r="D1709" i="2"/>
  <c r="C1709" i="2"/>
  <c r="I1930" i="2"/>
  <c r="F2029" i="1"/>
  <c r="B1828" i="2"/>
  <c r="B1927" i="1"/>
  <c r="H1862" i="2"/>
  <c r="E1961" i="1"/>
  <c r="B1857" i="2"/>
  <c r="B1956" i="1"/>
  <c r="E1761" i="2"/>
  <c r="D1761" i="2"/>
  <c r="C1761" i="2"/>
  <c r="D1832" i="2"/>
  <c r="C1832" i="2"/>
  <c r="E1832" i="2"/>
  <c r="B1807" i="2"/>
  <c r="B1906" i="1"/>
  <c r="B1842" i="2"/>
  <c r="B1941" i="1"/>
  <c r="B1894" i="2"/>
  <c r="B1993" i="1"/>
  <c r="B1885" i="2"/>
  <c r="B1984" i="1"/>
  <c r="I1862" i="2"/>
  <c r="F1961" i="1"/>
  <c r="H1872" i="2"/>
  <c r="E1971" i="1"/>
  <c r="E1771" i="2"/>
  <c r="D1771" i="2"/>
  <c r="C1771" i="2"/>
  <c r="E1764" i="2"/>
  <c r="D1764" i="2"/>
  <c r="C1764" i="2"/>
  <c r="I1841" i="2"/>
  <c r="F1940" i="1"/>
  <c r="D1801" i="2"/>
  <c r="C1801" i="2"/>
  <c r="E1801" i="2"/>
  <c r="B1805" i="2"/>
  <c r="B1904" i="1"/>
  <c r="I1810" i="2"/>
  <c r="F1909" i="1"/>
  <c r="D1795" i="2"/>
  <c r="E1795" i="2"/>
  <c r="C1795" i="2"/>
  <c r="I1943" i="2"/>
  <c r="F2042" i="1"/>
  <c r="H1917" i="2"/>
  <c r="E2016" i="1"/>
  <c r="D1809" i="2"/>
  <c r="E1809" i="2"/>
  <c r="C1809" i="2"/>
  <c r="H2062" i="2"/>
  <c r="E2161" i="1"/>
  <c r="B1784" i="2"/>
  <c r="B1883" i="1"/>
  <c r="H1827" i="2"/>
  <c r="E1926" i="1"/>
  <c r="B1931" i="2"/>
  <c r="B2030" i="1"/>
  <c r="D1782" i="2"/>
  <c r="E1782" i="2"/>
  <c r="C1782" i="2"/>
  <c r="C1854" i="2"/>
  <c r="D1854" i="2"/>
  <c r="E1854" i="2"/>
  <c r="H1878" i="2"/>
  <c r="E1977" i="1"/>
  <c r="E1718" i="2"/>
  <c r="D1718" i="2"/>
  <c r="C1718" i="2"/>
  <c r="E1708" i="2"/>
  <c r="D1708" i="2"/>
  <c r="C1708" i="2"/>
  <c r="I1963" i="2"/>
  <c r="F2062" i="1"/>
  <c r="B1865" i="2"/>
  <c r="B1964" i="1"/>
  <c r="I1852" i="2"/>
  <c r="F1951" i="1"/>
  <c r="C1758" i="2"/>
  <c r="E1758" i="2"/>
  <c r="D1758" i="2"/>
  <c r="B1978" i="2"/>
  <c r="B2077" i="1"/>
  <c r="B1834" i="2"/>
  <c r="B1933" i="1"/>
  <c r="D1767" i="2"/>
  <c r="C1767" i="2"/>
  <c r="E1767" i="2"/>
  <c r="E1836" i="2"/>
  <c r="D1836" i="2"/>
  <c r="C1836" i="2"/>
  <c r="B1817" i="2"/>
  <c r="B1916" i="1"/>
  <c r="H1964" i="2"/>
  <c r="E2063" i="1"/>
  <c r="B1792" i="2"/>
  <c r="B1891" i="1"/>
  <c r="I1873" i="2"/>
  <c r="F1972" i="1"/>
  <c r="H1811" i="2"/>
  <c r="E1910" i="1"/>
  <c r="C1753" i="2"/>
  <c r="E1753" i="2"/>
  <c r="D1753" i="2"/>
  <c r="B1942" i="2"/>
  <c r="B2041" i="1"/>
  <c r="H1822" i="2"/>
  <c r="E1921" i="1"/>
  <c r="H1944" i="2"/>
  <c r="E2043" i="1"/>
  <c r="H1847" i="2"/>
  <c r="E1946" i="1"/>
  <c r="C1693" i="2"/>
  <c r="D1693" i="2"/>
  <c r="E1693" i="2"/>
  <c r="B1858" i="2"/>
  <c r="B1957" i="1"/>
  <c r="D1918" i="2"/>
  <c r="C1918" i="2"/>
  <c r="E1918" i="2"/>
  <c r="I1807" i="2"/>
  <c r="F1906" i="1"/>
  <c r="B1855" i="2"/>
  <c r="B1954" i="1"/>
  <c r="B1848" i="2"/>
  <c r="B1947" i="1"/>
  <c r="D1711" i="2"/>
  <c r="E1711" i="2"/>
  <c r="C1711" i="2"/>
  <c r="I1829" i="2"/>
  <c r="F1928" i="1"/>
  <c r="B1913" i="2"/>
  <c r="B2012" i="1"/>
  <c r="B1833" i="2"/>
  <c r="B1932" i="1"/>
  <c r="B1875" i="2"/>
  <c r="B1974" i="1"/>
  <c r="I1932" i="2"/>
  <c r="F2031" i="1"/>
  <c r="D1843" i="2"/>
  <c r="E1843" i="2"/>
  <c r="C1843" i="2"/>
  <c r="I1884" i="2"/>
  <c r="F1983" i="1"/>
  <c r="I1842" i="2"/>
  <c r="F1941" i="1"/>
  <c r="I1819" i="2"/>
  <c r="F1918" i="1"/>
  <c r="I1973" i="2"/>
  <c r="F2072" i="1"/>
  <c r="E1759" i="2"/>
  <c r="D1759" i="2"/>
  <c r="C1759" i="2"/>
  <c r="I1907" i="2"/>
  <c r="F2006" i="1"/>
  <c r="D1756" i="2"/>
  <c r="E1756" i="2"/>
  <c r="C1756" i="2"/>
  <c r="E1749" i="2"/>
  <c r="D1749" i="2"/>
  <c r="C1749" i="2"/>
  <c r="I1939" i="2"/>
  <c r="F2038" i="1"/>
  <c r="E1698" i="2"/>
  <c r="D1698" i="2"/>
  <c r="C1698" i="2"/>
  <c r="B1793" i="2"/>
  <c r="B1892" i="1"/>
  <c r="E1785" i="2"/>
  <c r="C1785" i="2"/>
  <c r="D1785" i="2"/>
  <c r="B1953" i="2"/>
  <c r="B2052" i="1"/>
  <c r="E1856" i="2"/>
  <c r="D1856" i="2"/>
  <c r="C1856" i="2"/>
  <c r="I1910" i="2"/>
  <c r="F2009" i="1"/>
  <c r="I1806" i="2"/>
  <c r="F1905" i="1"/>
  <c r="E1814" i="2"/>
  <c r="D1814" i="2"/>
  <c r="C1814" i="2"/>
  <c r="B1839" i="2"/>
  <c r="B1938" i="1"/>
  <c r="D1734" i="2"/>
  <c r="C1734" i="2"/>
  <c r="E1734" i="2"/>
  <c r="E1776" i="2"/>
  <c r="D1776" i="2"/>
  <c r="C1776" i="2"/>
  <c r="I1865" i="2"/>
  <c r="F1964" i="1"/>
  <c r="I1986" i="2"/>
  <c r="F2085" i="1"/>
  <c r="B1878" i="2"/>
  <c r="B1977" i="1"/>
  <c r="B1880" i="2"/>
  <c r="B1979" i="1"/>
  <c r="B1841" i="2"/>
  <c r="B1940" i="1"/>
  <c r="H1863" i="2"/>
  <c r="E1962" i="1"/>
  <c r="B1935" i="2"/>
  <c r="B2034" i="1"/>
  <c r="H1812" i="2"/>
  <c r="E1911" i="1"/>
  <c r="E1787" i="2"/>
  <c r="C1787" i="2"/>
  <c r="D1787" i="2"/>
  <c r="H1914" i="2"/>
  <c r="E2013" i="1"/>
  <c r="H1870" i="2"/>
  <c r="E1969" i="1"/>
  <c r="B1873" i="2"/>
  <c r="B1972" i="1"/>
  <c r="E1692" i="2"/>
  <c r="D1692" i="2"/>
  <c r="C1692" i="2"/>
  <c r="C1707" i="2"/>
  <c r="E1707" i="2"/>
  <c r="D1707" i="2"/>
  <c r="D1786" i="2"/>
  <c r="C1786" i="2"/>
  <c r="E1786" i="2"/>
  <c r="H1905" i="2"/>
  <c r="E2004" i="1"/>
  <c r="H1877" i="2"/>
  <c r="E1976" i="1"/>
  <c r="C1727" i="2"/>
  <c r="E1727" i="2"/>
  <c r="D1727" i="2"/>
  <c r="D1867" i="2"/>
  <c r="E1867" i="2"/>
  <c r="C1867" i="2"/>
  <c r="D1685" i="2"/>
  <c r="C1685" i="2"/>
  <c r="E1685" i="2"/>
  <c r="H1974" i="2"/>
  <c r="E2073" i="1"/>
  <c r="H1919" i="2"/>
  <c r="E2018" i="1"/>
  <c r="E1774" i="2"/>
  <c r="D1774" i="2"/>
  <c r="C1774" i="2"/>
  <c r="I1974" i="2"/>
  <c r="F2073" i="1"/>
  <c r="E1876" i="2"/>
  <c r="D1876" i="2"/>
  <c r="C1876" i="2"/>
  <c r="H1882" i="2"/>
  <c r="E1981" i="1"/>
  <c r="E1871" i="2"/>
  <c r="D1871" i="2"/>
  <c r="C1871" i="2"/>
  <c r="B1825" i="2"/>
  <c r="B1924" i="1"/>
  <c r="C1838" i="2"/>
  <c r="E1838" i="2"/>
  <c r="D1838" i="2"/>
  <c r="C1821" i="2"/>
  <c r="D1821" i="2"/>
  <c r="E1821" i="2"/>
  <c r="B1886" i="2"/>
  <c r="B1985" i="1"/>
  <c r="E1735" i="2"/>
  <c r="D1735" i="2"/>
  <c r="C1735" i="2"/>
  <c r="I1799" i="2"/>
  <c r="F1898" i="1"/>
  <c r="E1729" i="2"/>
  <c r="D1729" i="2"/>
  <c r="C1729" i="2"/>
  <c r="H1953" i="2"/>
  <c r="E2052" i="1"/>
  <c r="B1852" i="2"/>
  <c r="B1951" i="1"/>
  <c r="H1867" i="2"/>
  <c r="E1966" i="1"/>
  <c r="I1800" i="2"/>
  <c r="F1899" i="1"/>
  <c r="D1781" i="2"/>
  <c r="E1781" i="2"/>
  <c r="C1781" i="2"/>
  <c r="H1857" i="2"/>
  <c r="E1956" i="1"/>
  <c r="D1815" i="2"/>
  <c r="C1815" i="2"/>
  <c r="E1815" i="2"/>
  <c r="B1944" i="2"/>
  <c r="B2043" i="1"/>
  <c r="H1856" i="2"/>
  <c r="E1955" i="1"/>
  <c r="H1813" i="2"/>
  <c r="E1912" i="1"/>
  <c r="H1823" i="2"/>
  <c r="E1922" i="1"/>
  <c r="B1822" i="2"/>
  <c r="B1921" i="1"/>
  <c r="B1818" i="2"/>
  <c r="B1917" i="1"/>
  <c r="H1825" i="2"/>
  <c r="E1924" i="1"/>
  <c r="I1917" i="2"/>
  <c r="F2016" i="1"/>
  <c r="H1810" i="2"/>
  <c r="E1909" i="1"/>
  <c r="E1726" i="2"/>
  <c r="D1726" i="2"/>
  <c r="C1726" i="2"/>
  <c r="H1873" i="2"/>
  <c r="E1972" i="1"/>
  <c r="I1975" i="2"/>
  <c r="F2074" i="1"/>
  <c r="B1922" i="2"/>
  <c r="B2021" i="1"/>
  <c r="H1881" i="2"/>
  <c r="E1980" i="1"/>
  <c r="B1939" i="2"/>
  <c r="B2038" i="1"/>
  <c r="E1882" i="2"/>
  <c r="D1882" i="2"/>
  <c r="C1882" i="2"/>
  <c r="B1860" i="2"/>
  <c r="B1959" i="1"/>
  <c r="B1810" i="2"/>
  <c r="B1909" i="1"/>
  <c r="E1740" i="2"/>
  <c r="D1740" i="2"/>
  <c r="C1740" i="2"/>
  <c r="B1835" i="2"/>
  <c r="B1934" i="1"/>
  <c r="I2030" i="2"/>
  <c r="F2129" i="1"/>
  <c r="H2067" i="2"/>
  <c r="E2166" i="1"/>
  <c r="D1779" i="2"/>
  <c r="E1779" i="2"/>
  <c r="C1779" i="2"/>
  <c r="E1847" i="2"/>
  <c r="C1847" i="2"/>
  <c r="D1847" i="2"/>
  <c r="B1853" i="2"/>
  <c r="B1952" i="1"/>
  <c r="B1820" i="2"/>
  <c r="B1919" i="1"/>
  <c r="B1929" i="2"/>
  <c r="B2028" i="1"/>
  <c r="D1845" i="2"/>
  <c r="E1845" i="2"/>
  <c r="C1845" i="2"/>
  <c r="E1723" i="2"/>
  <c r="D1723" i="2"/>
  <c r="C1723" i="2"/>
  <c r="D1719" i="2"/>
  <c r="C1719" i="2"/>
  <c r="E1719" i="2"/>
  <c r="B1901" i="2"/>
  <c r="B2000" i="1"/>
  <c r="I1828" i="2"/>
  <c r="F1927" i="1"/>
  <c r="B1789" i="2"/>
  <c r="B1888" i="1"/>
  <c r="B1806" i="2"/>
  <c r="B1905" i="1"/>
  <c r="H1918" i="2"/>
  <c r="E2017" i="1"/>
  <c r="I1854" i="2"/>
  <c r="F1953" i="1"/>
  <c r="E1879" i="2"/>
  <c r="C1879" i="2"/>
  <c r="D1879" i="2"/>
  <c r="B1945" i="2"/>
  <c r="B2044" i="1"/>
  <c r="H1916" i="2"/>
  <c r="E2015" i="1"/>
  <c r="B2017" i="2"/>
  <c r="B2116" i="1"/>
  <c r="H1814" i="2"/>
  <c r="E1913" i="1"/>
  <c r="B1859" i="2"/>
  <c r="B1958" i="1"/>
  <c r="B1946" i="2"/>
  <c r="B2045" i="1"/>
  <c r="I1962" i="2"/>
  <c r="F2061" i="1"/>
  <c r="B1812" i="2"/>
  <c r="B1911" i="1"/>
  <c r="C1713" i="2"/>
  <c r="E1713" i="2"/>
  <c r="D1713" i="2"/>
  <c r="B1850" i="2"/>
  <c r="B1949" i="1"/>
  <c r="C1754" i="2"/>
  <c r="D1754" i="2"/>
  <c r="E1754" i="2"/>
  <c r="D1830" i="2"/>
  <c r="E1830" i="2"/>
  <c r="C1830" i="2"/>
  <c r="E1752" i="2"/>
  <c r="C1752" i="2"/>
  <c r="D1752" i="2"/>
  <c r="B1930" i="2"/>
  <c r="B2029" i="1"/>
  <c r="I1821" i="2"/>
  <c r="F1920" i="1"/>
  <c r="I1908" i="2"/>
  <c r="F2007" i="1"/>
  <c r="D1712" i="2"/>
  <c r="C1712" i="2"/>
  <c r="E1712" i="2"/>
  <c r="H1978" i="2"/>
  <c r="E2077" i="1"/>
  <c r="B1968" i="2"/>
  <c r="B2067" i="1"/>
  <c r="H1871" i="2"/>
  <c r="E1970" i="1"/>
  <c r="H1947" i="2"/>
  <c r="E2046" i="1"/>
  <c r="I1877" i="2"/>
  <c r="F1976" i="1"/>
  <c r="E1802" i="2"/>
  <c r="D1802" i="2"/>
  <c r="C1802" i="2"/>
  <c r="H1915" i="2"/>
  <c r="E2014" i="1"/>
  <c r="B1971" i="2"/>
  <c r="B2070" i="1"/>
  <c r="H1858" i="2"/>
  <c r="E1957" i="1"/>
  <c r="C1690" i="2"/>
  <c r="E1690" i="2"/>
  <c r="D1690" i="2"/>
  <c r="B1864" i="2"/>
  <c r="B1963" i="1"/>
  <c r="E1728" i="2"/>
  <c r="D1728" i="2"/>
  <c r="C1728" i="2"/>
  <c r="H1809" i="2"/>
  <c r="E1908" i="1"/>
  <c r="C1706" i="2"/>
  <c r="D1706" i="2"/>
  <c r="E1706" i="2"/>
  <c r="I1872" i="2"/>
  <c r="F1971" i="1"/>
  <c r="H1861" i="2"/>
  <c r="E1960" i="1"/>
  <c r="B1881" i="2"/>
  <c r="B1980" i="1"/>
  <c r="I1830" i="2"/>
  <c r="F1929" i="1"/>
  <c r="I1861" i="2"/>
  <c r="F1960" i="1"/>
  <c r="I1855" i="2"/>
  <c r="F1954" i="1"/>
  <c r="C1742" i="2"/>
  <c r="E1742" i="2"/>
  <c r="D1742" i="2"/>
  <c r="B1800" i="2"/>
  <c r="B1899" i="1"/>
  <c r="B1811" i="2"/>
  <c r="B1910" i="1"/>
  <c r="D1721" i="2"/>
  <c r="E1721" i="2"/>
  <c r="C1721" i="2"/>
  <c r="H1853" i="2"/>
  <c r="E1952" i="1"/>
  <c r="H1920" i="2"/>
  <c r="E2019" i="1"/>
  <c r="I1938" i="2"/>
  <c r="F2037" i="1"/>
  <c r="B1816" i="2"/>
  <c r="B1915" i="1"/>
  <c r="I1820" i="2"/>
  <c r="F1919" i="1"/>
  <c r="E1831" i="2"/>
  <c r="D1831" i="2"/>
  <c r="C1831" i="2"/>
  <c r="B1788" i="2"/>
  <c r="B1887" i="1"/>
  <c r="D1869" i="2"/>
  <c r="E1869" i="2"/>
  <c r="C1869" i="2"/>
  <c r="I1822" i="2"/>
  <c r="F1921" i="1"/>
  <c r="B1903" i="2"/>
  <c r="B2002" i="1"/>
  <c r="H1846" i="2"/>
  <c r="E1945" i="1"/>
  <c r="C1872" i="2"/>
  <c r="E1872" i="2"/>
  <c r="D1872" i="2"/>
  <c r="H1965" i="2"/>
  <c r="E2064" i="1"/>
  <c r="B1877" i="2"/>
  <c r="B1976" i="1"/>
  <c r="E1765" i="2"/>
  <c r="D1765" i="2"/>
  <c r="C1765" i="2"/>
  <c r="I2041" i="2"/>
  <c r="F2140" i="1"/>
  <c r="B1870" i="2"/>
  <c r="B1969" i="1"/>
  <c r="B1826" i="2"/>
  <c r="B1925" i="1"/>
  <c r="I1786" i="2"/>
  <c r="F1885" i="1"/>
  <c r="H1958" i="2"/>
  <c r="E2057" i="1"/>
  <c r="I1965" i="2"/>
  <c r="F2064" i="1"/>
  <c r="C1846" i="2"/>
  <c r="E1846" i="2"/>
  <c r="D1846" i="2"/>
  <c r="C1743" i="2"/>
  <c r="E1743" i="2"/>
  <c r="D1743" i="2"/>
  <c r="B1794" i="2"/>
  <c r="B1893" i="1"/>
  <c r="E1695" i="2"/>
  <c r="D1695" i="2"/>
  <c r="C1695" i="2"/>
  <c r="I1798" i="2"/>
  <c r="F1897" i="1"/>
  <c r="I1949" i="2"/>
  <c r="F2048" i="1"/>
  <c r="H1824" i="2"/>
  <c r="E1923" i="1"/>
  <c r="B1975" i="2"/>
  <c r="B2074" i="1"/>
  <c r="B1970" i="2"/>
  <c r="B2069" i="1"/>
  <c r="E1760" i="2"/>
  <c r="C1760" i="2"/>
  <c r="D1760" i="2"/>
  <c r="B1914" i="2"/>
  <c r="B2013" i="1"/>
  <c r="E1736" i="2"/>
  <c r="C1736" i="2"/>
  <c r="D1736" i="2"/>
  <c r="E1701" i="2"/>
  <c r="D1701" i="2"/>
  <c r="C1701" i="2"/>
  <c r="H1967" i="2"/>
  <c r="E2066" i="1"/>
  <c r="B1851" i="2"/>
  <c r="B1950" i="1"/>
  <c r="I1894" i="2"/>
  <c r="F1993" i="1"/>
  <c r="E1751" i="2"/>
  <c r="D1751" i="2"/>
  <c r="C1751" i="2"/>
  <c r="I1784" i="2"/>
  <c r="F1883" i="1"/>
  <c r="I1787" i="2"/>
  <c r="F1886" i="1"/>
  <c r="C1717" i="2"/>
  <c r="E1717" i="2"/>
  <c r="D1717" i="2"/>
  <c r="B1937" i="2"/>
  <c r="B2036" i="1"/>
  <c r="B1900" i="2"/>
  <c r="B1999" i="1"/>
  <c r="E1689" i="2"/>
  <c r="D1689" i="2"/>
  <c r="C1689" i="2"/>
  <c r="B1920" i="2"/>
  <c r="B2019" i="1"/>
  <c r="H1876" i="2"/>
  <c r="E1975" i="1"/>
  <c r="C1804" i="2"/>
  <c r="E1804" i="2"/>
  <c r="D1804" i="2"/>
  <c r="B1791" i="2"/>
  <c r="B1890" i="1"/>
  <c r="H1860" i="2"/>
  <c r="E1959" i="1"/>
  <c r="B1797" i="2"/>
  <c r="B1896" i="1"/>
  <c r="B1827" i="2"/>
  <c r="B1926" i="1"/>
  <c r="E1778" i="2"/>
  <c r="D1778" i="2"/>
  <c r="C1778" i="2"/>
  <c r="H1979" i="2"/>
  <c r="E2078" i="1"/>
  <c r="B2060" i="2" l="1"/>
  <c r="B2159" i="1"/>
  <c r="E1961" i="2"/>
  <c r="C1961" i="2"/>
  <c r="D1961" i="2"/>
  <c r="B1923" i="2"/>
  <c r="B2022" i="1"/>
  <c r="D1824" i="2"/>
  <c r="C1824" i="2"/>
  <c r="E1824" i="2"/>
  <c r="I1888" i="2"/>
  <c r="F1987" i="1"/>
  <c r="B1898" i="2"/>
  <c r="B1997" i="1"/>
  <c r="D1799" i="2"/>
  <c r="E1799" i="2"/>
  <c r="C1799" i="2"/>
  <c r="D1849" i="2"/>
  <c r="C1849" i="2"/>
  <c r="E1849" i="2"/>
  <c r="B2047" i="1"/>
  <c r="B1948" i="2"/>
  <c r="B1895" i="2"/>
  <c r="B1994" i="1"/>
  <c r="E1796" i="2"/>
  <c r="D1796" i="2"/>
  <c r="C1796" i="2"/>
  <c r="D1837" i="2"/>
  <c r="E1837" i="2"/>
  <c r="C1837" i="2"/>
  <c r="H1948" i="2"/>
  <c r="E2047" i="1"/>
  <c r="E1803" i="2"/>
  <c r="C1803" i="2"/>
  <c r="D1803" i="2"/>
  <c r="B1902" i="2"/>
  <c r="B2001" i="1"/>
  <c r="I1895" i="2"/>
  <c r="F1994" i="1"/>
  <c r="I1950" i="2"/>
  <c r="F2049" i="1"/>
  <c r="H1925" i="2"/>
  <c r="E2024" i="1"/>
  <c r="C1829" i="2"/>
  <c r="D1829" i="2"/>
  <c r="E1829" i="2"/>
  <c r="B1928" i="2"/>
  <c r="B2027" i="1"/>
  <c r="B2072" i="2"/>
  <c r="B2171" i="1"/>
  <c r="E1973" i="2"/>
  <c r="C1973" i="2"/>
  <c r="D1973" i="2"/>
  <c r="B1912" i="2"/>
  <c r="B2011" i="1"/>
  <c r="H1951" i="2"/>
  <c r="E2050" i="1"/>
  <c r="D1813" i="2"/>
  <c r="C1813" i="2"/>
  <c r="E1813" i="2"/>
  <c r="I1952" i="2"/>
  <c r="F2051" i="1"/>
  <c r="B1936" i="2"/>
  <c r="B2035" i="1"/>
  <c r="B2019" i="2"/>
  <c r="B2118" i="1"/>
  <c r="B2069" i="2"/>
  <c r="B2168" i="1"/>
  <c r="H2019" i="2"/>
  <c r="E2118" i="1"/>
  <c r="B1949" i="2"/>
  <c r="B2048" i="1"/>
  <c r="I2016" i="2"/>
  <c r="F2115" i="1"/>
  <c r="D1873" i="2"/>
  <c r="E1873" i="2"/>
  <c r="C1873" i="2"/>
  <c r="B1977" i="2"/>
  <c r="B2076" i="1"/>
  <c r="B1932" i="2"/>
  <c r="B2031" i="1"/>
  <c r="D1884" i="2"/>
  <c r="C1884" i="2"/>
  <c r="E1884" i="2"/>
  <c r="C1798" i="2"/>
  <c r="E1798" i="2"/>
  <c r="D1798" i="2"/>
  <c r="I1916" i="2"/>
  <c r="F2015" i="1"/>
  <c r="I1920" i="2"/>
  <c r="F2019" i="1"/>
  <c r="H1952" i="2"/>
  <c r="E2051" i="1"/>
  <c r="E1945" i="2"/>
  <c r="C1945" i="2"/>
  <c r="D1945" i="2"/>
  <c r="H1924" i="2"/>
  <c r="E2023" i="1"/>
  <c r="B2012" i="2"/>
  <c r="B2111" i="1"/>
  <c r="B2030" i="2"/>
  <c r="B2129" i="1"/>
  <c r="B2065" i="2"/>
  <c r="B2164" i="1"/>
  <c r="I1993" i="2"/>
  <c r="F2092" i="1"/>
  <c r="H1908" i="2"/>
  <c r="E2007" i="1"/>
  <c r="H1956" i="2"/>
  <c r="E2055" i="1"/>
  <c r="H2013" i="2"/>
  <c r="E2112" i="1"/>
  <c r="B1892" i="2"/>
  <c r="B1991" i="1"/>
  <c r="I2072" i="2"/>
  <c r="F2171" i="1"/>
  <c r="E1913" i="2"/>
  <c r="C1913" i="2"/>
  <c r="D1913" i="2"/>
  <c r="B1957" i="2"/>
  <c r="B2056" i="1"/>
  <c r="E1931" i="2"/>
  <c r="C1931" i="2"/>
  <c r="D1931" i="2"/>
  <c r="I1961" i="2"/>
  <c r="F2060" i="1"/>
  <c r="E1966" i="2"/>
  <c r="D1966" i="2"/>
  <c r="C1966" i="2"/>
  <c r="B2059" i="2"/>
  <c r="B2158" i="1"/>
  <c r="H1969" i="2"/>
  <c r="E2068" i="1"/>
  <c r="D1833" i="2"/>
  <c r="E1833" i="2"/>
  <c r="C1833" i="2"/>
  <c r="D1975" i="2"/>
  <c r="E1975" i="2"/>
  <c r="C1975" i="2"/>
  <c r="H2166" i="2"/>
  <c r="E2265" i="1"/>
  <c r="B1896" i="2"/>
  <c r="B1995" i="1"/>
  <c r="B1976" i="2"/>
  <c r="B2075" i="1"/>
  <c r="B1887" i="2"/>
  <c r="B1986" i="1"/>
  <c r="D1939" i="2"/>
  <c r="E1939" i="2"/>
  <c r="C1939" i="2"/>
  <c r="B1917" i="2"/>
  <c r="B2016" i="1"/>
  <c r="B1985" i="2"/>
  <c r="B2084" i="1"/>
  <c r="I2073" i="2"/>
  <c r="F2172" i="1"/>
  <c r="H1976" i="2"/>
  <c r="E2075" i="1"/>
  <c r="I2085" i="2"/>
  <c r="F2184" i="1"/>
  <c r="E1793" i="2"/>
  <c r="C1793" i="2"/>
  <c r="D1793" i="2"/>
  <c r="I1928" i="2"/>
  <c r="F2027" i="1"/>
  <c r="E1858" i="2"/>
  <c r="D1858" i="2"/>
  <c r="C1858" i="2"/>
  <c r="B1933" i="2"/>
  <c r="B2032" i="1"/>
  <c r="H1926" i="2"/>
  <c r="E2025" i="1"/>
  <c r="I1909" i="2"/>
  <c r="F2008" i="1"/>
  <c r="B1956" i="2"/>
  <c r="B2055" i="1"/>
  <c r="B1965" i="2"/>
  <c r="B2064" i="1"/>
  <c r="E1960" i="2"/>
  <c r="D1960" i="2"/>
  <c r="C1960" i="2"/>
  <c r="E1851" i="2"/>
  <c r="C1851" i="2"/>
  <c r="D1851" i="2"/>
  <c r="H1923" i="2"/>
  <c r="E2022" i="1"/>
  <c r="I1976" i="2"/>
  <c r="F2075" i="1"/>
  <c r="D1797" i="2"/>
  <c r="E1797" i="2"/>
  <c r="C1797" i="2"/>
  <c r="B1999" i="2"/>
  <c r="B2098" i="1"/>
  <c r="H2066" i="2"/>
  <c r="E2165" i="1"/>
  <c r="E1877" i="2"/>
  <c r="C1877" i="2"/>
  <c r="D1877" i="2"/>
  <c r="D1788" i="2"/>
  <c r="C1788" i="2"/>
  <c r="E1788" i="2"/>
  <c r="I1929" i="2"/>
  <c r="F2028" i="1"/>
  <c r="B2029" i="2"/>
  <c r="B2128" i="1"/>
  <c r="B1911" i="2"/>
  <c r="B2010" i="1"/>
  <c r="I2129" i="2"/>
  <c r="F2228" i="1"/>
  <c r="H1980" i="2"/>
  <c r="E2079" i="1"/>
  <c r="E1818" i="2"/>
  <c r="D1818" i="2"/>
  <c r="C1818" i="2"/>
  <c r="C1886" i="2"/>
  <c r="E1886" i="2"/>
  <c r="D1886" i="2"/>
  <c r="I2009" i="2"/>
  <c r="F2108" i="1"/>
  <c r="I1918" i="2"/>
  <c r="F2017" i="1"/>
  <c r="D1834" i="2"/>
  <c r="E1834" i="2"/>
  <c r="C1834" i="2"/>
  <c r="E1857" i="2"/>
  <c r="C1857" i="2"/>
  <c r="D1857" i="2"/>
  <c r="H2006" i="2"/>
  <c r="E2105" i="1"/>
  <c r="E1866" i="2"/>
  <c r="D1866" i="2"/>
  <c r="C1866" i="2"/>
  <c r="B2066" i="2"/>
  <c r="B2165" i="1"/>
  <c r="H2053" i="2"/>
  <c r="E2152" i="1"/>
  <c r="D1970" i="2"/>
  <c r="C1970" i="2"/>
  <c r="E1970" i="2"/>
  <c r="E1850" i="2"/>
  <c r="C1850" i="2"/>
  <c r="D1850" i="2"/>
  <c r="B1926" i="2"/>
  <c r="B2025" i="1"/>
  <c r="B2074" i="2"/>
  <c r="B2173" i="1"/>
  <c r="I2048" i="2"/>
  <c r="F2147" i="1"/>
  <c r="I1964" i="2"/>
  <c r="F2063" i="1"/>
  <c r="B1883" i="2"/>
  <c r="B1982" i="1"/>
  <c r="B1904" i="2"/>
  <c r="B2003" i="1"/>
  <c r="H1961" i="2"/>
  <c r="E2060" i="1"/>
  <c r="D1967" i="2"/>
  <c r="E1967" i="2"/>
  <c r="C1967" i="2"/>
  <c r="C1878" i="2"/>
  <c r="E1878" i="2"/>
  <c r="D1878" i="2"/>
  <c r="H2046" i="2"/>
  <c r="E2145" i="1"/>
  <c r="H1910" i="2"/>
  <c r="E2009" i="1"/>
  <c r="B2077" i="2"/>
  <c r="B2176" i="1"/>
  <c r="B2036" i="2"/>
  <c r="B2135" i="1"/>
  <c r="I2064" i="2"/>
  <c r="F2163" i="1"/>
  <c r="B1910" i="2"/>
  <c r="B2009" i="1"/>
  <c r="E1864" i="2"/>
  <c r="D1864" i="2"/>
  <c r="C1864" i="2"/>
  <c r="I2061" i="2"/>
  <c r="F2160" i="1"/>
  <c r="B1934" i="2"/>
  <c r="B2033" i="1"/>
  <c r="B2021" i="2"/>
  <c r="B2120" i="1"/>
  <c r="D1822" i="2"/>
  <c r="C1822" i="2"/>
  <c r="E1822" i="2"/>
  <c r="I1941" i="2"/>
  <c r="F2040" i="1"/>
  <c r="E1978" i="2"/>
  <c r="D1978" i="2"/>
  <c r="C1978" i="2"/>
  <c r="E1784" i="2"/>
  <c r="D1784" i="2"/>
  <c r="C1784" i="2"/>
  <c r="D1805" i="2"/>
  <c r="E1805" i="2"/>
  <c r="C1805" i="2"/>
  <c r="I1896" i="2"/>
  <c r="F1995" i="1"/>
  <c r="B1943" i="2"/>
  <c r="B2042" i="1"/>
  <c r="I1905" i="2"/>
  <c r="F2004" i="1"/>
  <c r="H1906" i="2"/>
  <c r="E2005" i="1"/>
  <c r="D1827" i="2"/>
  <c r="E1827" i="2"/>
  <c r="C1827" i="2"/>
  <c r="E1930" i="2"/>
  <c r="C1930" i="2"/>
  <c r="D1930" i="2"/>
  <c r="I1899" i="2"/>
  <c r="F1998" i="1"/>
  <c r="B1890" i="2"/>
  <c r="B1989" i="1"/>
  <c r="D1811" i="2"/>
  <c r="E1811" i="2"/>
  <c r="C1811" i="2"/>
  <c r="H1970" i="2"/>
  <c r="E2069" i="1"/>
  <c r="H2017" i="2"/>
  <c r="E2116" i="1"/>
  <c r="D1835" i="2"/>
  <c r="E1835" i="2"/>
  <c r="C1835" i="2"/>
  <c r="D1922" i="2"/>
  <c r="C1922" i="2"/>
  <c r="E1922" i="2"/>
  <c r="H1922" i="2"/>
  <c r="E2021" i="1"/>
  <c r="H1966" i="2"/>
  <c r="E2065" i="1"/>
  <c r="H1911" i="2"/>
  <c r="E2010" i="1"/>
  <c r="I2038" i="2"/>
  <c r="F2137" i="1"/>
  <c r="H1946" i="2"/>
  <c r="E2045" i="1"/>
  <c r="I1972" i="2"/>
  <c r="F2071" i="1"/>
  <c r="H2161" i="2"/>
  <c r="E2260" i="1"/>
  <c r="B1984" i="2"/>
  <c r="B2083" i="1"/>
  <c r="B1927" i="2"/>
  <c r="B2026" i="1"/>
  <c r="H1949" i="2"/>
  <c r="E2048" i="1"/>
  <c r="E1844" i="2"/>
  <c r="D1844" i="2"/>
  <c r="C1844" i="2"/>
  <c r="H2057" i="2"/>
  <c r="E2156" i="1"/>
  <c r="B1899" i="2"/>
  <c r="B1998" i="1"/>
  <c r="B2045" i="2"/>
  <c r="B2144" i="1"/>
  <c r="B2028" i="2"/>
  <c r="B2127" i="1"/>
  <c r="I2074" i="2"/>
  <c r="F2173" i="1"/>
  <c r="H2018" i="2"/>
  <c r="E2117" i="1"/>
  <c r="I1983" i="2"/>
  <c r="F2082" i="1"/>
  <c r="B1947" i="2"/>
  <c r="B2046" i="1"/>
  <c r="D1885" i="2"/>
  <c r="C1885" i="2"/>
  <c r="E1885" i="2"/>
  <c r="E1828" i="2"/>
  <c r="D1828" i="2"/>
  <c r="C1828" i="2"/>
  <c r="B2007" i="2"/>
  <c r="B2106" i="1"/>
  <c r="B1950" i="2"/>
  <c r="B2049" i="1"/>
  <c r="E1800" i="2"/>
  <c r="D1800" i="2"/>
  <c r="C1800" i="2"/>
  <c r="B1980" i="2"/>
  <c r="B2079" i="1"/>
  <c r="B2067" i="2"/>
  <c r="B2166" i="1"/>
  <c r="D1946" i="2"/>
  <c r="C1946" i="2"/>
  <c r="E1946" i="2"/>
  <c r="B1905" i="2"/>
  <c r="B2004" i="1"/>
  <c r="D1929" i="2"/>
  <c r="E1929" i="2"/>
  <c r="C1929" i="2"/>
  <c r="H1912" i="2"/>
  <c r="E2011" i="1"/>
  <c r="B1951" i="2"/>
  <c r="B2050" i="1"/>
  <c r="B2034" i="2"/>
  <c r="B2133" i="1"/>
  <c r="B2052" i="2"/>
  <c r="B2151" i="1"/>
  <c r="E1848" i="2"/>
  <c r="C1848" i="2"/>
  <c r="D1848" i="2"/>
  <c r="B1891" i="2"/>
  <c r="B1990" i="1"/>
  <c r="B1993" i="2"/>
  <c r="B2092" i="1"/>
  <c r="I2029" i="2"/>
  <c r="F2128" i="1"/>
  <c r="H1950" i="2"/>
  <c r="E2049" i="1"/>
  <c r="B2054" i="2"/>
  <c r="B2153" i="1"/>
  <c r="D1908" i="2"/>
  <c r="E1908" i="2"/>
  <c r="C1908" i="2"/>
  <c r="D1920" i="2"/>
  <c r="E1920" i="2"/>
  <c r="C1920" i="2"/>
  <c r="B2038" i="2"/>
  <c r="B2137" i="1"/>
  <c r="D1812" i="2"/>
  <c r="C1812" i="2"/>
  <c r="E1812" i="2"/>
  <c r="I1953" i="2"/>
  <c r="F2052" i="1"/>
  <c r="B1921" i="2"/>
  <c r="B2020" i="1"/>
  <c r="H2004" i="2"/>
  <c r="E2103" i="1"/>
  <c r="I1885" i="2"/>
  <c r="F1984" i="1"/>
  <c r="H1945" i="2"/>
  <c r="E2044" i="1"/>
  <c r="D1881" i="2"/>
  <c r="E1881" i="2"/>
  <c r="C1881" i="2"/>
  <c r="D1968" i="2"/>
  <c r="C1968" i="2"/>
  <c r="E1968" i="2"/>
  <c r="B1958" i="2"/>
  <c r="B2057" i="1"/>
  <c r="E1806" i="2"/>
  <c r="D1806" i="2"/>
  <c r="C1806" i="2"/>
  <c r="B1919" i="2"/>
  <c r="B2018" i="1"/>
  <c r="H1972" i="2"/>
  <c r="E2071" i="1"/>
  <c r="E1852" i="2"/>
  <c r="D1852" i="2"/>
  <c r="C1852" i="2"/>
  <c r="H2073" i="2"/>
  <c r="E2172" i="1"/>
  <c r="D1935" i="2"/>
  <c r="C1935" i="2"/>
  <c r="E1935" i="2"/>
  <c r="D1953" i="2"/>
  <c r="C1953" i="2"/>
  <c r="E1953" i="2"/>
  <c r="B1954" i="2"/>
  <c r="B2053" i="1"/>
  <c r="C1792" i="2"/>
  <c r="E1792" i="2"/>
  <c r="D1792" i="2"/>
  <c r="I1951" i="2"/>
  <c r="F2050" i="1"/>
  <c r="I1940" i="2"/>
  <c r="F2039" i="1"/>
  <c r="E1894" i="2"/>
  <c r="C1894" i="2"/>
  <c r="D1894" i="2"/>
  <c r="E1955" i="2"/>
  <c r="C1955" i="2"/>
  <c r="D1955" i="2"/>
  <c r="B2080" i="2"/>
  <c r="B2179" i="1"/>
  <c r="D1855" i="2"/>
  <c r="E1855" i="2"/>
  <c r="C1855" i="2"/>
  <c r="H2043" i="2"/>
  <c r="E2142" i="1"/>
  <c r="H2063" i="2"/>
  <c r="E2162" i="1"/>
  <c r="H1977" i="2"/>
  <c r="E2076" i="1"/>
  <c r="B1941" i="2"/>
  <c r="B2040" i="1"/>
  <c r="B1988" i="2"/>
  <c r="B2087" i="1"/>
  <c r="D1981" i="2"/>
  <c r="C1981" i="2"/>
  <c r="E1981" i="2"/>
  <c r="H1971" i="2"/>
  <c r="E2070" i="1"/>
  <c r="E1900" i="2"/>
  <c r="D1900" i="2"/>
  <c r="C1900" i="2"/>
  <c r="E1937" i="2"/>
  <c r="C1937" i="2"/>
  <c r="D1937" i="2"/>
  <c r="E1820" i="2"/>
  <c r="D1820" i="2"/>
  <c r="C1820" i="2"/>
  <c r="H1975" i="2"/>
  <c r="E2074" i="1"/>
  <c r="H1913" i="2"/>
  <c r="E2012" i="1"/>
  <c r="E1789" i="2"/>
  <c r="C1789" i="2"/>
  <c r="D1789" i="2"/>
  <c r="B1952" i="2"/>
  <c r="B2051" i="1"/>
  <c r="E1810" i="2"/>
  <c r="D1810" i="2"/>
  <c r="C1810" i="2"/>
  <c r="E1825" i="2"/>
  <c r="C1825" i="2"/>
  <c r="D1825" i="2"/>
  <c r="I1906" i="2"/>
  <c r="F2005" i="1"/>
  <c r="H2016" i="2"/>
  <c r="E2115" i="1"/>
  <c r="C1842" i="2"/>
  <c r="D1842" i="2"/>
  <c r="E1842" i="2"/>
  <c r="D1889" i="2"/>
  <c r="E1889" i="2"/>
  <c r="C1889" i="2"/>
  <c r="I1954" i="2"/>
  <c r="F2053" i="1"/>
  <c r="I1960" i="2"/>
  <c r="F2059" i="1"/>
  <c r="H2064" i="2"/>
  <c r="E2163" i="1"/>
  <c r="I1886" i="2"/>
  <c r="F1985" i="1"/>
  <c r="I1919" i="2"/>
  <c r="F2018" i="1"/>
  <c r="H1960" i="2"/>
  <c r="E2059" i="1"/>
  <c r="H2077" i="2"/>
  <c r="E2176" i="1"/>
  <c r="H1955" i="2"/>
  <c r="E2054" i="1"/>
  <c r="B2013" i="2"/>
  <c r="B2112" i="1"/>
  <c r="B1893" i="2"/>
  <c r="B1992" i="1"/>
  <c r="B1925" i="2"/>
  <c r="B2024" i="1"/>
  <c r="B2002" i="2"/>
  <c r="B2101" i="1"/>
  <c r="H1957" i="2"/>
  <c r="E2056" i="1"/>
  <c r="I1883" i="2"/>
  <c r="F1982" i="1"/>
  <c r="C1914" i="2"/>
  <c r="E1914" i="2"/>
  <c r="D1914" i="2"/>
  <c r="E1794" i="2"/>
  <c r="D1794" i="2"/>
  <c r="C1794" i="2"/>
  <c r="D1826" i="2"/>
  <c r="C1826" i="2"/>
  <c r="E1826" i="2"/>
  <c r="D1903" i="2"/>
  <c r="C1903" i="2"/>
  <c r="E1903" i="2"/>
  <c r="B1915" i="2"/>
  <c r="B2014" i="1"/>
  <c r="I1971" i="2"/>
  <c r="F2070" i="1"/>
  <c r="I1927" i="2"/>
  <c r="F2026" i="1"/>
  <c r="D1853" i="2"/>
  <c r="E1853" i="2"/>
  <c r="C1853" i="2"/>
  <c r="B2043" i="2"/>
  <c r="B2142" i="1"/>
  <c r="B1940" i="2"/>
  <c r="B2039" i="1"/>
  <c r="B1938" i="2"/>
  <c r="B2037" i="1"/>
  <c r="I2031" i="2"/>
  <c r="F2130" i="1"/>
  <c r="H1921" i="2"/>
  <c r="E2020" i="1"/>
  <c r="B1916" i="2"/>
  <c r="B2015" i="1"/>
  <c r="B1906" i="2"/>
  <c r="B2005" i="1"/>
  <c r="I1897" i="2"/>
  <c r="F1996" i="1"/>
  <c r="B1888" i="2"/>
  <c r="B1987" i="1"/>
  <c r="H1962" i="2"/>
  <c r="E2061" i="1"/>
  <c r="I1921" i="2"/>
  <c r="F2020" i="1"/>
  <c r="D1839" i="2"/>
  <c r="E1839" i="2"/>
  <c r="C1839" i="2"/>
  <c r="H1973" i="2"/>
  <c r="E2072" i="1"/>
  <c r="B2044" i="2"/>
  <c r="B2143" i="1"/>
  <c r="H1959" i="2"/>
  <c r="E2058" i="1"/>
  <c r="H2052" i="2"/>
  <c r="E2151" i="1"/>
  <c r="B1924" i="2"/>
  <c r="B2023" i="1"/>
  <c r="B1969" i="2"/>
  <c r="B2068" i="1"/>
  <c r="E1816" i="2"/>
  <c r="D1816" i="2"/>
  <c r="C1816" i="2"/>
  <c r="B2070" i="2"/>
  <c r="B2169" i="1"/>
  <c r="D1944" i="2"/>
  <c r="E1944" i="2"/>
  <c r="C1944" i="2"/>
  <c r="D1841" i="2"/>
  <c r="C1841" i="2"/>
  <c r="E1841" i="2"/>
  <c r="D1817" i="2"/>
  <c r="E1817" i="2"/>
  <c r="C1817" i="2"/>
  <c r="B1964" i="2"/>
  <c r="B2063" i="1"/>
  <c r="I2042" i="2"/>
  <c r="F2141" i="1"/>
  <c r="E1807" i="2"/>
  <c r="C1807" i="2"/>
  <c r="D1807" i="2"/>
  <c r="B1907" i="2"/>
  <c r="B2006" i="1"/>
  <c r="B1962" i="2"/>
  <c r="B2061" i="1"/>
  <c r="E1870" i="2"/>
  <c r="D1870" i="2"/>
  <c r="C1870" i="2"/>
  <c r="I2037" i="2"/>
  <c r="F2136" i="1"/>
  <c r="D1971" i="2"/>
  <c r="C1971" i="2"/>
  <c r="E1971" i="2"/>
  <c r="D2017" i="2"/>
  <c r="E2017" i="2"/>
  <c r="C2017" i="2"/>
  <c r="B2000" i="2"/>
  <c r="B2099" i="1"/>
  <c r="B1959" i="2"/>
  <c r="B2058" i="1"/>
  <c r="H1909" i="2"/>
  <c r="E2008" i="1"/>
  <c r="B1979" i="2"/>
  <c r="B2078" i="1"/>
  <c r="I2006" i="2"/>
  <c r="F2105" i="1"/>
  <c r="B1974" i="2"/>
  <c r="B2073" i="1"/>
  <c r="B2041" i="2"/>
  <c r="B2140" i="1"/>
  <c r="E1865" i="2"/>
  <c r="C1865" i="2"/>
  <c r="D1865" i="2"/>
  <c r="E1808" i="2"/>
  <c r="C1808" i="2"/>
  <c r="D1808" i="2"/>
  <c r="D1863" i="2"/>
  <c r="E1863" i="2"/>
  <c r="C1863" i="2"/>
  <c r="B1963" i="2"/>
  <c r="B2062" i="1"/>
  <c r="D1791" i="2"/>
  <c r="E1791" i="2"/>
  <c r="C1791" i="2"/>
  <c r="D1859" i="2"/>
  <c r="E1859" i="2"/>
  <c r="C1859" i="2"/>
  <c r="B1909" i="2"/>
  <c r="B2008" i="1"/>
  <c r="H2078" i="2"/>
  <c r="E2177" i="1"/>
  <c r="B2116" i="2"/>
  <c r="B2215" i="1"/>
  <c r="I2140" i="2"/>
  <c r="F2239" i="1"/>
  <c r="H2014" i="2"/>
  <c r="E2113" i="1"/>
  <c r="I2007" i="2"/>
  <c r="F2106" i="1"/>
  <c r="H2015" i="2"/>
  <c r="E2114" i="1"/>
  <c r="E1901" i="2"/>
  <c r="C1901" i="2"/>
  <c r="D1901" i="2"/>
  <c r="D1860" i="2"/>
  <c r="E1860" i="2"/>
  <c r="C1860" i="2"/>
  <c r="I1898" i="2"/>
  <c r="F1997" i="1"/>
  <c r="H1981" i="2"/>
  <c r="E2080" i="1"/>
  <c r="B1972" i="2"/>
  <c r="B2071" i="1"/>
  <c r="E1880" i="2"/>
  <c r="D1880" i="2"/>
  <c r="C1880" i="2"/>
  <c r="D1875" i="2"/>
  <c r="C1875" i="2"/>
  <c r="E1875" i="2"/>
  <c r="D1942" i="2"/>
  <c r="C1942" i="2"/>
  <c r="E1942" i="2"/>
  <c r="I2062" i="2"/>
  <c r="F2161" i="1"/>
  <c r="B1983" i="2"/>
  <c r="B2082" i="1"/>
  <c r="B1897" i="2"/>
  <c r="B1996" i="1"/>
  <c r="B2159" i="2" l="1"/>
  <c r="E2060" i="2"/>
  <c r="B2258" i="1"/>
  <c r="C2060" i="2"/>
  <c r="D2060" i="2"/>
  <c r="B1997" i="2"/>
  <c r="B2096" i="1"/>
  <c r="E1898" i="2"/>
  <c r="D1898" i="2"/>
  <c r="C1898" i="2"/>
  <c r="I1987" i="2"/>
  <c r="F2086" i="1"/>
  <c r="B2022" i="2"/>
  <c r="B2121" i="1"/>
  <c r="D1923" i="2"/>
  <c r="C1923" i="2"/>
  <c r="E1923" i="2"/>
  <c r="B2093" i="1"/>
  <c r="B1994" i="2"/>
  <c r="E1895" i="2"/>
  <c r="D1895" i="2"/>
  <c r="C1895" i="2"/>
  <c r="E1948" i="2"/>
  <c r="D1948" i="2"/>
  <c r="C1948" i="2"/>
  <c r="B2047" i="2"/>
  <c r="B2146" i="1"/>
  <c r="D1936" i="2"/>
  <c r="C1936" i="2"/>
  <c r="E1936" i="2"/>
  <c r="F2150" i="1"/>
  <c r="I2051" i="2"/>
  <c r="H2024" i="2"/>
  <c r="E2123" i="1"/>
  <c r="I2049" i="2"/>
  <c r="F2148" i="1"/>
  <c r="H2050" i="2"/>
  <c r="E2149" i="1"/>
  <c r="I1994" i="2"/>
  <c r="F2093" i="1"/>
  <c r="B2011" i="2"/>
  <c r="B2110" i="1"/>
  <c r="B2001" i="2"/>
  <c r="B2100" i="1"/>
  <c r="C1912" i="2"/>
  <c r="E1912" i="2"/>
  <c r="D1912" i="2"/>
  <c r="D1902" i="2"/>
  <c r="E1902" i="2"/>
  <c r="C1902" i="2"/>
  <c r="B2270" i="1"/>
  <c r="B2171" i="2"/>
  <c r="H2047" i="2"/>
  <c r="E2146" i="1"/>
  <c r="E2072" i="2"/>
  <c r="D2072" i="2"/>
  <c r="C2072" i="2"/>
  <c r="B2027" i="2"/>
  <c r="B2126" i="1"/>
  <c r="C1928" i="2"/>
  <c r="E1928" i="2"/>
  <c r="D1928" i="2"/>
  <c r="B2035" i="2"/>
  <c r="B2134" i="1"/>
  <c r="C1926" i="2"/>
  <c r="E1926" i="2"/>
  <c r="D1926" i="2"/>
  <c r="B2010" i="2"/>
  <c r="B2109" i="1"/>
  <c r="I2008" i="2"/>
  <c r="F2107" i="1"/>
  <c r="H2265" i="2"/>
  <c r="E2364" i="1"/>
  <c r="H2112" i="2"/>
  <c r="E2211" i="1"/>
  <c r="H2023" i="2"/>
  <c r="E2122" i="1"/>
  <c r="D1911" i="2"/>
  <c r="E1911" i="2"/>
  <c r="C1911" i="2"/>
  <c r="I2075" i="2"/>
  <c r="F2174" i="1"/>
  <c r="H2075" i="2"/>
  <c r="E2174" i="1"/>
  <c r="B2031" i="2"/>
  <c r="B2130" i="1"/>
  <c r="H2025" i="2"/>
  <c r="E2124" i="1"/>
  <c r="H2055" i="2"/>
  <c r="E2154" i="1"/>
  <c r="E1932" i="2"/>
  <c r="C1932" i="2"/>
  <c r="D1932" i="2"/>
  <c r="E1964" i="2"/>
  <c r="C1964" i="2"/>
  <c r="D1964" i="2"/>
  <c r="E1909" i="2"/>
  <c r="C1909" i="2"/>
  <c r="D1909" i="2"/>
  <c r="B2014" i="2"/>
  <c r="B2113" i="1"/>
  <c r="B2087" i="2"/>
  <c r="B2186" i="1"/>
  <c r="E1910" i="2"/>
  <c r="D1910" i="2"/>
  <c r="C1910" i="2"/>
  <c r="E1924" i="2"/>
  <c r="D1924" i="2"/>
  <c r="C1924" i="2"/>
  <c r="H2061" i="2"/>
  <c r="E2160" i="1"/>
  <c r="I2130" i="2"/>
  <c r="F2229" i="1"/>
  <c r="D1915" i="2"/>
  <c r="C1915" i="2"/>
  <c r="E1915" i="2"/>
  <c r="D2002" i="2"/>
  <c r="C2002" i="2"/>
  <c r="E2002" i="2"/>
  <c r="H2115" i="2"/>
  <c r="E2214" i="1"/>
  <c r="E1988" i="2"/>
  <c r="D1988" i="2"/>
  <c r="C1988" i="2"/>
  <c r="B2049" i="2"/>
  <c r="B2148" i="1"/>
  <c r="B2127" i="2"/>
  <c r="B2226" i="1"/>
  <c r="H2005" i="2"/>
  <c r="E2104" i="1"/>
  <c r="I2163" i="2"/>
  <c r="F2262" i="1"/>
  <c r="H2060" i="2"/>
  <c r="E2159" i="1"/>
  <c r="C2029" i="2"/>
  <c r="D2029" i="2"/>
  <c r="E2029" i="2"/>
  <c r="H2022" i="2"/>
  <c r="E2121" i="1"/>
  <c r="I2172" i="2"/>
  <c r="F2271" i="1"/>
  <c r="B2076" i="2"/>
  <c r="B2175" i="1"/>
  <c r="B2092" i="2"/>
  <c r="B2191" i="1"/>
  <c r="B2032" i="2"/>
  <c r="B2131" i="1"/>
  <c r="B2056" i="2"/>
  <c r="B2155" i="1"/>
  <c r="H2007" i="2"/>
  <c r="E2106" i="1"/>
  <c r="D1977" i="2"/>
  <c r="E1977" i="2"/>
  <c r="C1977" i="2"/>
  <c r="B2068" i="2"/>
  <c r="B2167" i="1"/>
  <c r="I2173" i="2"/>
  <c r="F2272" i="1"/>
  <c r="B2023" i="2"/>
  <c r="B2122" i="1"/>
  <c r="B2128" i="2"/>
  <c r="B2227" i="1"/>
  <c r="I2136" i="2"/>
  <c r="F2235" i="1"/>
  <c r="C1974" i="2"/>
  <c r="E1974" i="2"/>
  <c r="D1974" i="2"/>
  <c r="H2151" i="2"/>
  <c r="E2250" i="1"/>
  <c r="B2024" i="2"/>
  <c r="B2123" i="1"/>
  <c r="H2074" i="2"/>
  <c r="E2173" i="1"/>
  <c r="B2040" i="2"/>
  <c r="B2139" i="1"/>
  <c r="B2137" i="2"/>
  <c r="B2236" i="1"/>
  <c r="B1990" i="2"/>
  <c r="B2089" i="1"/>
  <c r="B2004" i="2"/>
  <c r="B2103" i="1"/>
  <c r="E1950" i="2"/>
  <c r="D1950" i="2"/>
  <c r="C1950" i="2"/>
  <c r="E2028" i="2"/>
  <c r="C2028" i="2"/>
  <c r="D2028" i="2"/>
  <c r="I2071" i="2"/>
  <c r="F2170" i="1"/>
  <c r="H2116" i="2"/>
  <c r="E2215" i="1"/>
  <c r="I2017" i="2"/>
  <c r="F2116" i="1"/>
  <c r="I2028" i="2"/>
  <c r="F2127" i="1"/>
  <c r="I2105" i="2"/>
  <c r="F2204" i="1"/>
  <c r="B1987" i="2"/>
  <c r="B2086" i="1"/>
  <c r="B2037" i="2"/>
  <c r="B2136" i="1"/>
  <c r="E1925" i="2"/>
  <c r="C1925" i="2"/>
  <c r="D1925" i="2"/>
  <c r="D1941" i="2"/>
  <c r="E1941" i="2"/>
  <c r="C1941" i="2"/>
  <c r="I2039" i="2"/>
  <c r="F2138" i="1"/>
  <c r="D2038" i="2"/>
  <c r="C2038" i="2"/>
  <c r="E2038" i="2"/>
  <c r="D1891" i="2"/>
  <c r="E1891" i="2"/>
  <c r="C1891" i="2"/>
  <c r="D1905" i="2"/>
  <c r="E1905" i="2"/>
  <c r="C1905" i="2"/>
  <c r="B2106" i="2"/>
  <c r="B2205" i="1"/>
  <c r="B2144" i="2"/>
  <c r="B2243" i="1"/>
  <c r="I2004" i="2"/>
  <c r="F2103" i="1"/>
  <c r="I2040" i="2"/>
  <c r="F2139" i="1"/>
  <c r="B2135" i="2"/>
  <c r="B2234" i="1"/>
  <c r="B2003" i="2"/>
  <c r="B2102" i="1"/>
  <c r="E1933" i="2"/>
  <c r="C1933" i="2"/>
  <c r="D1933" i="2"/>
  <c r="B2084" i="2"/>
  <c r="B2183" i="1"/>
  <c r="D1957" i="2"/>
  <c r="E1957" i="2"/>
  <c r="C1957" i="2"/>
  <c r="H2051" i="2"/>
  <c r="E2150" i="1"/>
  <c r="H2163" i="2"/>
  <c r="E2262" i="1"/>
  <c r="H2172" i="2"/>
  <c r="E2271" i="1"/>
  <c r="B2073" i="2"/>
  <c r="B2172" i="1"/>
  <c r="H2114" i="2"/>
  <c r="E2213" i="1"/>
  <c r="E1888" i="2"/>
  <c r="D1888" i="2"/>
  <c r="C1888" i="2"/>
  <c r="C1938" i="2"/>
  <c r="E1938" i="2"/>
  <c r="D1938" i="2"/>
  <c r="B1992" i="2"/>
  <c r="B2091" i="1"/>
  <c r="I2059" i="2"/>
  <c r="F2158" i="1"/>
  <c r="H2076" i="2"/>
  <c r="E2175" i="1"/>
  <c r="D2007" i="2"/>
  <c r="E2007" i="2"/>
  <c r="C2007" i="2"/>
  <c r="C2045" i="2"/>
  <c r="D2045" i="2"/>
  <c r="E2045" i="2"/>
  <c r="H2045" i="2"/>
  <c r="E2144" i="1"/>
  <c r="H2069" i="2"/>
  <c r="E2168" i="1"/>
  <c r="E2036" i="2"/>
  <c r="D2036" i="2"/>
  <c r="C2036" i="2"/>
  <c r="E1904" i="2"/>
  <c r="C1904" i="2"/>
  <c r="D1904" i="2"/>
  <c r="I2108" i="2"/>
  <c r="F2207" i="1"/>
  <c r="E1985" i="2"/>
  <c r="C1985" i="2"/>
  <c r="D1985" i="2"/>
  <c r="I2092" i="2"/>
  <c r="F2191" i="1"/>
  <c r="I2070" i="2"/>
  <c r="F2169" i="1"/>
  <c r="H2260" i="2"/>
  <c r="E2359" i="1"/>
  <c r="B2078" i="2"/>
  <c r="B2177" i="1"/>
  <c r="I1996" i="2"/>
  <c r="F2095" i="1"/>
  <c r="B2039" i="2"/>
  <c r="B2138" i="1"/>
  <c r="D1893" i="2"/>
  <c r="C1893" i="2"/>
  <c r="E1893" i="2"/>
  <c r="I2005" i="2"/>
  <c r="F2104" i="1"/>
  <c r="I2050" i="2"/>
  <c r="F2149" i="1"/>
  <c r="H2071" i="2"/>
  <c r="E2170" i="1"/>
  <c r="B1998" i="2"/>
  <c r="B2097" i="1"/>
  <c r="B2042" i="2"/>
  <c r="B2141" i="1"/>
  <c r="B2176" i="2"/>
  <c r="B2275" i="1"/>
  <c r="B1982" i="2"/>
  <c r="B2081" i="1"/>
  <c r="H2152" i="2"/>
  <c r="E2251" i="1"/>
  <c r="B2016" i="2"/>
  <c r="B2115" i="1"/>
  <c r="D1983" i="2"/>
  <c r="E1983" i="2"/>
  <c r="C1983" i="2"/>
  <c r="I2106" i="2"/>
  <c r="F2205" i="1"/>
  <c r="B2062" i="2"/>
  <c r="B2161" i="1"/>
  <c r="D1979" i="2"/>
  <c r="E1979" i="2"/>
  <c r="C1979" i="2"/>
  <c r="B2061" i="2"/>
  <c r="B2160" i="1"/>
  <c r="H2058" i="2"/>
  <c r="E2157" i="1"/>
  <c r="E1940" i="2"/>
  <c r="D1940" i="2"/>
  <c r="C1940" i="2"/>
  <c r="B2112" i="2"/>
  <c r="B2211" i="1"/>
  <c r="H2162" i="2"/>
  <c r="E2261" i="1"/>
  <c r="D1899" i="2"/>
  <c r="E1899" i="2"/>
  <c r="C1899" i="2"/>
  <c r="I2137" i="2"/>
  <c r="F2236" i="1"/>
  <c r="E1943" i="2"/>
  <c r="C1943" i="2"/>
  <c r="D1943" i="2"/>
  <c r="E2077" i="2"/>
  <c r="C2077" i="2"/>
  <c r="D2077" i="2"/>
  <c r="D1883" i="2"/>
  <c r="C1883" i="2"/>
  <c r="E1883" i="2"/>
  <c r="D1917" i="2"/>
  <c r="C1917" i="2"/>
  <c r="E1917" i="2"/>
  <c r="H2068" i="2"/>
  <c r="E2167" i="1"/>
  <c r="B2164" i="2"/>
  <c r="B2263" i="1"/>
  <c r="I2115" i="2"/>
  <c r="F2214" i="1"/>
  <c r="H2156" i="2"/>
  <c r="E2255" i="1"/>
  <c r="I1995" i="2"/>
  <c r="F2094" i="1"/>
  <c r="H2009" i="2"/>
  <c r="E2108" i="1"/>
  <c r="I2063" i="2"/>
  <c r="F2162" i="1"/>
  <c r="B2165" i="2"/>
  <c r="B2264" i="1"/>
  <c r="I2027" i="2"/>
  <c r="F2126" i="1"/>
  <c r="I2171" i="2"/>
  <c r="F2270" i="1"/>
  <c r="E2065" i="2"/>
  <c r="D2065" i="2"/>
  <c r="C2065" i="2"/>
  <c r="I2019" i="2"/>
  <c r="F2118" i="1"/>
  <c r="H2054" i="2"/>
  <c r="E2153" i="1"/>
  <c r="H2142" i="2"/>
  <c r="E2241" i="1"/>
  <c r="E1919" i="2"/>
  <c r="C1919" i="2"/>
  <c r="D1919" i="2"/>
  <c r="H2010" i="2"/>
  <c r="E2109" i="1"/>
  <c r="B2120" i="2"/>
  <c r="B2219" i="1"/>
  <c r="C2066" i="2"/>
  <c r="E2066" i="2"/>
  <c r="D2066" i="2"/>
  <c r="B2158" i="2"/>
  <c r="B2257" i="1"/>
  <c r="B2048" i="2"/>
  <c r="B2147" i="1"/>
  <c r="E1963" i="2"/>
  <c r="C1963" i="2"/>
  <c r="D1963" i="2"/>
  <c r="C1962" i="2"/>
  <c r="E1962" i="2"/>
  <c r="D1962" i="2"/>
  <c r="B2142" i="2"/>
  <c r="B2241" i="1"/>
  <c r="D1907" i="2"/>
  <c r="E1907" i="2"/>
  <c r="C1907" i="2"/>
  <c r="I2053" i="2"/>
  <c r="F2152" i="1"/>
  <c r="I1984" i="2"/>
  <c r="F2083" i="1"/>
  <c r="B2151" i="2"/>
  <c r="B2250" i="1"/>
  <c r="B2166" i="2"/>
  <c r="B2265" i="1"/>
  <c r="B1989" i="2"/>
  <c r="B2088" i="1"/>
  <c r="E2021" i="2"/>
  <c r="C2021" i="2"/>
  <c r="D2021" i="2"/>
  <c r="H2145" i="2"/>
  <c r="E2244" i="1"/>
  <c r="I2147" i="2"/>
  <c r="F2246" i="1"/>
  <c r="B2064" i="2"/>
  <c r="B2163" i="1"/>
  <c r="D2059" i="2"/>
  <c r="E2059" i="2"/>
  <c r="C2059" i="2"/>
  <c r="B1991" i="2"/>
  <c r="B2090" i="1"/>
  <c r="I2015" i="2"/>
  <c r="F2114" i="1"/>
  <c r="E1949" i="2"/>
  <c r="C1949" i="2"/>
  <c r="D1949" i="2"/>
  <c r="B2140" i="2"/>
  <c r="B2239" i="1"/>
  <c r="H2044" i="2"/>
  <c r="E2143" i="1"/>
  <c r="E2044" i="2"/>
  <c r="C2044" i="2"/>
  <c r="D2044" i="2"/>
  <c r="B2071" i="2"/>
  <c r="B2170" i="1"/>
  <c r="H2176" i="2"/>
  <c r="E2275" i="1"/>
  <c r="B2053" i="2"/>
  <c r="B2152" i="1"/>
  <c r="B2153" i="2"/>
  <c r="B2252" i="1"/>
  <c r="E2052" i="2"/>
  <c r="D2052" i="2"/>
  <c r="C2052" i="2"/>
  <c r="C2067" i="2"/>
  <c r="E2067" i="2"/>
  <c r="D2067" i="2"/>
  <c r="H2065" i="2"/>
  <c r="E2164" i="1"/>
  <c r="E1890" i="2"/>
  <c r="C1890" i="2"/>
  <c r="D1890" i="2"/>
  <c r="B2033" i="2"/>
  <c r="B2132" i="1"/>
  <c r="H2165" i="2"/>
  <c r="E2264" i="1"/>
  <c r="D1965" i="2"/>
  <c r="E1965" i="2"/>
  <c r="C1965" i="2"/>
  <c r="B1986" i="2"/>
  <c r="B2085" i="1"/>
  <c r="D1892" i="2"/>
  <c r="C1892" i="2"/>
  <c r="E1892" i="2"/>
  <c r="B2129" i="2"/>
  <c r="B2228" i="1"/>
  <c r="H2118" i="2"/>
  <c r="E2217" i="1"/>
  <c r="I1985" i="2"/>
  <c r="F2084" i="1"/>
  <c r="H2008" i="2"/>
  <c r="E2107" i="1"/>
  <c r="B2058" i="2"/>
  <c r="B2157" i="1"/>
  <c r="B2099" i="2"/>
  <c r="B2198" i="1"/>
  <c r="B2169" i="2"/>
  <c r="B2268" i="1"/>
  <c r="C1906" i="2"/>
  <c r="D1906" i="2"/>
  <c r="E1906" i="2"/>
  <c r="E1954" i="2"/>
  <c r="D1954" i="2"/>
  <c r="C1954" i="2"/>
  <c r="H2103" i="2"/>
  <c r="E2202" i="1"/>
  <c r="B2133" i="2"/>
  <c r="B2232" i="1"/>
  <c r="B2079" i="2"/>
  <c r="B2178" i="1"/>
  <c r="B2046" i="2"/>
  <c r="B2145" i="1"/>
  <c r="I1998" i="2"/>
  <c r="F2097" i="1"/>
  <c r="E1934" i="2"/>
  <c r="D1934" i="2"/>
  <c r="C1934" i="2"/>
  <c r="D1887" i="2"/>
  <c r="E1887" i="2"/>
  <c r="C1887" i="2"/>
  <c r="E2030" i="2"/>
  <c r="C2030" i="2"/>
  <c r="D2030" i="2"/>
  <c r="H2020" i="2"/>
  <c r="E2119" i="1"/>
  <c r="B2009" i="2"/>
  <c r="B2108" i="1"/>
  <c r="D2041" i="2"/>
  <c r="E2041" i="2"/>
  <c r="C2041" i="2"/>
  <c r="B2101" i="2"/>
  <c r="B2200" i="1"/>
  <c r="B2018" i="2"/>
  <c r="B2117" i="1"/>
  <c r="B2006" i="2"/>
  <c r="B2105" i="1"/>
  <c r="I2239" i="2"/>
  <c r="F2338" i="1"/>
  <c r="D1959" i="2"/>
  <c r="E1959" i="2"/>
  <c r="C1959" i="2"/>
  <c r="H2072" i="2"/>
  <c r="E2171" i="1"/>
  <c r="B2005" i="2"/>
  <c r="B2104" i="1"/>
  <c r="E1972" i="2"/>
  <c r="D1972" i="2"/>
  <c r="C1972" i="2"/>
  <c r="C2054" i="2"/>
  <c r="E2054" i="2"/>
  <c r="D2054" i="2"/>
  <c r="H2080" i="2"/>
  <c r="E2179" i="1"/>
  <c r="B2215" i="2"/>
  <c r="B2314" i="1"/>
  <c r="C2000" i="2"/>
  <c r="E2000" i="2"/>
  <c r="D2000" i="2"/>
  <c r="D2070" i="2"/>
  <c r="C2070" i="2"/>
  <c r="E2070" i="2"/>
  <c r="H2059" i="2"/>
  <c r="E2158" i="1"/>
  <c r="B2057" i="2"/>
  <c r="B2156" i="1"/>
  <c r="H2049" i="2"/>
  <c r="E2148" i="1"/>
  <c r="E2034" i="2"/>
  <c r="D2034" i="2"/>
  <c r="C2034" i="2"/>
  <c r="D1980" i="2"/>
  <c r="E1980" i="2"/>
  <c r="C1980" i="2"/>
  <c r="D1947" i="2"/>
  <c r="E1947" i="2"/>
  <c r="C1947" i="2"/>
  <c r="H2048" i="2"/>
  <c r="E2147" i="1"/>
  <c r="H2021" i="2"/>
  <c r="E2120" i="1"/>
  <c r="I2160" i="2"/>
  <c r="F2259" i="1"/>
  <c r="H2105" i="2"/>
  <c r="E2204" i="1"/>
  <c r="H2079" i="2"/>
  <c r="E2178" i="1"/>
  <c r="B2098" i="2"/>
  <c r="B2197" i="1"/>
  <c r="B2075" i="2"/>
  <c r="B2174" i="1"/>
  <c r="B2111" i="2"/>
  <c r="B2210" i="1"/>
  <c r="B2168" i="2"/>
  <c r="B2267" i="1"/>
  <c r="B2083" i="2"/>
  <c r="B2182" i="1"/>
  <c r="E1984" i="2"/>
  <c r="D1984" i="2"/>
  <c r="C1984" i="2"/>
  <c r="E2116" i="2"/>
  <c r="D2116" i="2"/>
  <c r="C2116" i="2"/>
  <c r="H2070" i="2"/>
  <c r="E2169" i="1"/>
  <c r="B2020" i="2"/>
  <c r="B2119" i="1"/>
  <c r="I2082" i="2"/>
  <c r="F2181" i="1"/>
  <c r="B2173" i="2"/>
  <c r="B2272" i="1"/>
  <c r="D1999" i="2"/>
  <c r="C1999" i="2"/>
  <c r="E1999" i="2"/>
  <c r="E1976" i="2"/>
  <c r="D1976" i="2"/>
  <c r="C1976" i="2"/>
  <c r="E2012" i="2"/>
  <c r="D2012" i="2"/>
  <c r="C2012" i="2"/>
  <c r="E2069" i="2"/>
  <c r="C2069" i="2"/>
  <c r="D2069" i="2"/>
  <c r="I2161" i="2"/>
  <c r="F2260" i="1"/>
  <c r="C1969" i="2"/>
  <c r="E1969" i="2"/>
  <c r="D1969" i="2"/>
  <c r="H2113" i="2"/>
  <c r="E2212" i="1"/>
  <c r="B2143" i="2"/>
  <c r="B2242" i="1"/>
  <c r="I2141" i="2"/>
  <c r="F2240" i="1"/>
  <c r="B2051" i="2"/>
  <c r="B2150" i="1"/>
  <c r="B2179" i="2"/>
  <c r="B2278" i="1"/>
  <c r="B2050" i="2"/>
  <c r="B2149" i="1"/>
  <c r="D1897" i="2"/>
  <c r="E1897" i="2"/>
  <c r="C1897" i="2"/>
  <c r="I1997" i="2"/>
  <c r="F2096" i="1"/>
  <c r="H2177" i="2"/>
  <c r="E2276" i="1"/>
  <c r="I2026" i="2"/>
  <c r="F2125" i="1"/>
  <c r="I1982" i="2"/>
  <c r="F2081" i="1"/>
  <c r="I2018" i="2"/>
  <c r="F2117" i="1"/>
  <c r="E1952" i="2"/>
  <c r="C1952" i="2"/>
  <c r="D1952" i="2"/>
  <c r="D2080" i="2"/>
  <c r="C2080" i="2"/>
  <c r="E2080" i="2"/>
  <c r="E1921" i="2"/>
  <c r="D1921" i="2"/>
  <c r="C1921" i="2"/>
  <c r="I2128" i="2"/>
  <c r="F2227" i="1"/>
  <c r="D1951" i="2"/>
  <c r="E1951" i="2"/>
  <c r="C1951" i="2"/>
  <c r="B2026" i="2"/>
  <c r="B2125" i="1"/>
  <c r="E2074" i="2"/>
  <c r="D2074" i="2"/>
  <c r="C2074" i="2"/>
  <c r="I2228" i="2"/>
  <c r="F2327" i="1"/>
  <c r="B2055" i="2"/>
  <c r="B2154" i="1"/>
  <c r="B1995" i="2"/>
  <c r="B2094" i="1"/>
  <c r="B2118" i="2"/>
  <c r="B2217" i="1"/>
  <c r="B2008" i="2"/>
  <c r="B2107" i="1"/>
  <c r="E1916" i="2"/>
  <c r="C1916" i="2"/>
  <c r="D1916" i="2"/>
  <c r="H2056" i="2"/>
  <c r="E2155" i="1"/>
  <c r="D1993" i="2"/>
  <c r="C1993" i="2"/>
  <c r="E1993" i="2"/>
  <c r="H2012" i="2"/>
  <c r="E2111" i="1"/>
  <c r="D2013" i="2"/>
  <c r="E2013" i="2"/>
  <c r="C2013" i="2"/>
  <c r="D2043" i="2"/>
  <c r="C2043" i="2"/>
  <c r="E2043" i="2"/>
  <c r="B1996" i="2"/>
  <c r="B2095" i="1"/>
  <c r="D1958" i="2"/>
  <c r="C1958" i="2"/>
  <c r="E1958" i="2"/>
  <c r="B2082" i="2"/>
  <c r="B2181" i="1"/>
  <c r="B2063" i="2"/>
  <c r="B2162" i="1"/>
  <c r="I2020" i="2"/>
  <c r="F2119" i="1"/>
  <c r="B2015" i="2"/>
  <c r="B2114" i="1"/>
  <c r="I2052" i="2"/>
  <c r="F2151" i="1"/>
  <c r="H2011" i="2"/>
  <c r="E2110" i="1"/>
  <c r="H2117" i="2"/>
  <c r="E2216" i="1"/>
  <c r="E1927" i="2"/>
  <c r="C1927" i="2"/>
  <c r="D1927" i="2"/>
  <c r="B2025" i="2"/>
  <c r="B2124" i="1"/>
  <c r="D1956" i="2"/>
  <c r="C1956" i="2"/>
  <c r="E1956" i="2"/>
  <c r="I2184" i="2"/>
  <c r="F2283" i="1"/>
  <c r="D1896" i="2"/>
  <c r="C1896" i="2"/>
  <c r="E1896" i="2"/>
  <c r="I2060" i="2"/>
  <c r="F2159" i="1"/>
  <c r="D2019" i="2"/>
  <c r="E2019" i="2"/>
  <c r="C2019" i="2"/>
  <c r="B2258" i="2" l="1"/>
  <c r="B2357" i="1"/>
  <c r="D2159" i="2"/>
  <c r="C2159" i="2"/>
  <c r="E2159" i="2"/>
  <c r="B2121" i="2"/>
  <c r="B2220" i="1"/>
  <c r="C2022" i="2"/>
  <c r="E2022" i="2"/>
  <c r="D2022" i="2"/>
  <c r="I2086" i="2"/>
  <c r="F2185" i="1"/>
  <c r="B2096" i="2"/>
  <c r="B2195" i="1"/>
  <c r="E1997" i="2"/>
  <c r="D1997" i="2"/>
  <c r="C1997" i="2"/>
  <c r="B2146" i="2"/>
  <c r="B2245" i="1"/>
  <c r="C2047" i="2"/>
  <c r="E2047" i="2"/>
  <c r="D2047" i="2"/>
  <c r="C1994" i="2"/>
  <c r="E1994" i="2"/>
  <c r="D1994" i="2"/>
  <c r="B2093" i="2"/>
  <c r="B2192" i="1"/>
  <c r="B2100" i="2"/>
  <c r="B2199" i="1"/>
  <c r="D2001" i="2"/>
  <c r="C2001" i="2"/>
  <c r="E2001" i="2"/>
  <c r="B2110" i="2"/>
  <c r="B2209" i="1"/>
  <c r="B2126" i="2"/>
  <c r="B2225" i="1"/>
  <c r="D2011" i="2"/>
  <c r="E2011" i="2"/>
  <c r="C2011" i="2"/>
  <c r="I2093" i="2"/>
  <c r="F2192" i="1"/>
  <c r="D2035" i="2"/>
  <c r="E2035" i="2"/>
  <c r="C2035" i="2"/>
  <c r="E2248" i="1"/>
  <c r="H2149" i="2"/>
  <c r="E2027" i="2"/>
  <c r="C2027" i="2"/>
  <c r="D2027" i="2"/>
  <c r="H2146" i="2"/>
  <c r="E2245" i="1"/>
  <c r="I2148" i="2"/>
  <c r="F2247" i="1"/>
  <c r="C2171" i="2"/>
  <c r="E2171" i="2"/>
  <c r="D2171" i="2"/>
  <c r="H2123" i="2"/>
  <c r="E2222" i="1"/>
  <c r="B2270" i="2"/>
  <c r="B2369" i="1"/>
  <c r="I2150" i="2"/>
  <c r="F2249" i="1"/>
  <c r="B2134" i="2"/>
  <c r="B2233" i="1"/>
  <c r="I2240" i="2"/>
  <c r="F2339" i="1"/>
  <c r="E2079" i="2"/>
  <c r="C2079" i="2"/>
  <c r="D2079" i="2"/>
  <c r="E2058" i="2"/>
  <c r="D2058" i="2"/>
  <c r="C2058" i="2"/>
  <c r="E2048" i="2"/>
  <c r="D2048" i="2"/>
  <c r="C2048" i="2"/>
  <c r="H2150" i="2"/>
  <c r="E2249" i="1"/>
  <c r="I2174" i="2"/>
  <c r="F2273" i="1"/>
  <c r="H2275" i="2"/>
  <c r="E2374" i="1"/>
  <c r="B2243" i="2"/>
  <c r="B2342" i="1"/>
  <c r="E2014" i="2"/>
  <c r="D2014" i="2"/>
  <c r="C2014" i="2"/>
  <c r="B2107" i="2"/>
  <c r="B2206" i="1"/>
  <c r="B2125" i="2"/>
  <c r="B2224" i="1"/>
  <c r="I2081" i="2"/>
  <c r="F2180" i="1"/>
  <c r="B2314" i="2"/>
  <c r="B2413" i="1"/>
  <c r="B2232" i="2"/>
  <c r="B2331" i="1"/>
  <c r="H2107" i="2"/>
  <c r="E2206" i="1"/>
  <c r="B2132" i="2"/>
  <c r="B2231" i="1"/>
  <c r="I2094" i="2"/>
  <c r="F2193" i="1"/>
  <c r="E2144" i="2"/>
  <c r="D2144" i="2"/>
  <c r="C2144" i="2"/>
  <c r="H2250" i="2"/>
  <c r="E2349" i="1"/>
  <c r="I2149" i="2"/>
  <c r="F2248" i="1"/>
  <c r="H2110" i="2"/>
  <c r="E2209" i="1"/>
  <c r="E2008" i="2"/>
  <c r="C2008" i="2"/>
  <c r="D2008" i="2"/>
  <c r="E2026" i="2"/>
  <c r="C2026" i="2"/>
  <c r="D2026" i="2"/>
  <c r="B2242" i="2"/>
  <c r="B2341" i="1"/>
  <c r="H2204" i="2"/>
  <c r="E2303" i="1"/>
  <c r="C2215" i="2"/>
  <c r="D2215" i="2"/>
  <c r="E2215" i="2"/>
  <c r="E2133" i="2"/>
  <c r="D2133" i="2"/>
  <c r="C2133" i="2"/>
  <c r="E2033" i="2"/>
  <c r="C2033" i="2"/>
  <c r="D2033" i="2"/>
  <c r="B2170" i="2"/>
  <c r="B2269" i="1"/>
  <c r="I2152" i="2"/>
  <c r="F2251" i="1"/>
  <c r="H2153" i="2"/>
  <c r="E2252" i="1"/>
  <c r="B2115" i="2"/>
  <c r="B2214" i="1"/>
  <c r="I2104" i="2"/>
  <c r="F2203" i="1"/>
  <c r="B2205" i="2"/>
  <c r="B2304" i="1"/>
  <c r="H2159" i="2"/>
  <c r="E2258" i="1"/>
  <c r="I2083" i="2"/>
  <c r="F2182" i="1"/>
  <c r="H2241" i="2"/>
  <c r="E2340" i="1"/>
  <c r="E2112" i="2"/>
  <c r="D2112" i="2"/>
  <c r="C2112" i="2"/>
  <c r="D2024" i="2"/>
  <c r="C2024" i="2"/>
  <c r="E2024" i="2"/>
  <c r="B2217" i="2"/>
  <c r="B2316" i="1"/>
  <c r="H2179" i="2"/>
  <c r="E2278" i="1"/>
  <c r="I2338" i="2"/>
  <c r="F2437" i="1"/>
  <c r="H2202" i="2"/>
  <c r="E2301" i="1"/>
  <c r="I2084" i="2"/>
  <c r="F2183" i="1"/>
  <c r="E2071" i="2"/>
  <c r="D2071" i="2"/>
  <c r="C2071" i="2"/>
  <c r="B2163" i="2"/>
  <c r="B2262" i="1"/>
  <c r="B2257" i="2"/>
  <c r="B2356" i="1"/>
  <c r="H2255" i="2"/>
  <c r="E2354" i="1"/>
  <c r="D2016" i="2"/>
  <c r="C2016" i="2"/>
  <c r="E2016" i="2"/>
  <c r="D2106" i="2"/>
  <c r="C2106" i="2"/>
  <c r="E2106" i="2"/>
  <c r="H2106" i="2"/>
  <c r="E2205" i="1"/>
  <c r="I2159" i="2"/>
  <c r="F2258" i="1"/>
  <c r="I2125" i="2"/>
  <c r="F2224" i="1"/>
  <c r="E2143" i="2"/>
  <c r="D2143" i="2"/>
  <c r="C2143" i="2"/>
  <c r="I2151" i="2"/>
  <c r="F2250" i="1"/>
  <c r="C2118" i="2"/>
  <c r="E2118" i="2"/>
  <c r="D2118" i="2"/>
  <c r="H2212" i="2"/>
  <c r="E2311" i="1"/>
  <c r="H2148" i="2"/>
  <c r="E2247" i="1"/>
  <c r="D2064" i="2"/>
  <c r="C2064" i="2"/>
  <c r="E2064" i="2"/>
  <c r="E2158" i="2"/>
  <c r="D2158" i="2"/>
  <c r="C2158" i="2"/>
  <c r="I2118" i="2"/>
  <c r="F2217" i="1"/>
  <c r="H2157" i="2"/>
  <c r="E2256" i="1"/>
  <c r="H2251" i="2"/>
  <c r="E2350" i="1"/>
  <c r="I2207" i="2"/>
  <c r="F2306" i="1"/>
  <c r="I2262" i="2"/>
  <c r="F2361" i="1"/>
  <c r="H2276" i="2"/>
  <c r="E2375" i="1"/>
  <c r="B2182" i="2"/>
  <c r="B2281" i="1"/>
  <c r="B2105" i="2"/>
  <c r="B2204" i="1"/>
  <c r="H2217" i="2"/>
  <c r="E2316" i="1"/>
  <c r="I2246" i="2"/>
  <c r="F2345" i="1"/>
  <c r="H2213" i="2"/>
  <c r="E2312" i="1"/>
  <c r="B2183" i="2"/>
  <c r="B2282" i="1"/>
  <c r="B2136" i="2"/>
  <c r="B2235" i="1"/>
  <c r="B2155" i="2"/>
  <c r="B2254" i="1"/>
  <c r="I2229" i="2"/>
  <c r="F2328" i="1"/>
  <c r="H2122" i="2"/>
  <c r="E2221" i="1"/>
  <c r="B2114" i="2"/>
  <c r="B2213" i="1"/>
  <c r="I2227" i="2"/>
  <c r="F2326" i="1"/>
  <c r="E2083" i="2"/>
  <c r="D2083" i="2"/>
  <c r="C2083" i="2"/>
  <c r="B2156" i="2"/>
  <c r="B2255" i="1"/>
  <c r="D2006" i="2"/>
  <c r="E2006" i="2"/>
  <c r="C2006" i="2"/>
  <c r="H2164" i="2"/>
  <c r="E2263" i="1"/>
  <c r="B2160" i="2"/>
  <c r="B2259" i="1"/>
  <c r="B2081" i="2"/>
  <c r="B2180" i="1"/>
  <c r="H2175" i="2"/>
  <c r="E2274" i="1"/>
  <c r="D2084" i="2"/>
  <c r="C2084" i="2"/>
  <c r="E2084" i="2"/>
  <c r="E2037" i="2"/>
  <c r="C2037" i="2"/>
  <c r="D2037" i="2"/>
  <c r="I2235" i="2"/>
  <c r="F2334" i="1"/>
  <c r="D2056" i="2"/>
  <c r="E2056" i="2"/>
  <c r="C2056" i="2"/>
  <c r="H2104" i="2"/>
  <c r="E2203" i="1"/>
  <c r="B2228" i="2"/>
  <c r="B2327" i="1"/>
  <c r="H2244" i="2"/>
  <c r="E2343" i="1"/>
  <c r="I2214" i="2"/>
  <c r="F2313" i="1"/>
  <c r="C2061" i="2"/>
  <c r="D2061" i="2"/>
  <c r="E2061" i="2"/>
  <c r="D1982" i="2"/>
  <c r="E1982" i="2"/>
  <c r="C1982" i="2"/>
  <c r="B2138" i="2"/>
  <c r="B2237" i="1"/>
  <c r="B2086" i="2"/>
  <c r="B2185" i="1"/>
  <c r="B2103" i="2"/>
  <c r="B2202" i="1"/>
  <c r="B2131" i="2"/>
  <c r="B2230" i="1"/>
  <c r="H2160" i="2"/>
  <c r="E2259" i="1"/>
  <c r="H2211" i="2"/>
  <c r="E2310" i="1"/>
  <c r="I2096" i="2"/>
  <c r="F2195" i="1"/>
  <c r="B2272" i="2"/>
  <c r="B2371" i="1"/>
  <c r="B2267" i="2"/>
  <c r="B2366" i="1"/>
  <c r="I2259" i="2"/>
  <c r="F2358" i="1"/>
  <c r="D2057" i="2"/>
  <c r="C2057" i="2"/>
  <c r="E2057" i="2"/>
  <c r="B2117" i="2"/>
  <c r="B2216" i="1"/>
  <c r="H2143" i="2"/>
  <c r="E2242" i="1"/>
  <c r="I2283" i="2"/>
  <c r="F2382" i="1"/>
  <c r="I2119" i="2"/>
  <c r="F2218" i="1"/>
  <c r="E2173" i="2"/>
  <c r="C2173" i="2"/>
  <c r="D2173" i="2"/>
  <c r="E2168" i="2"/>
  <c r="D2168" i="2"/>
  <c r="C2168" i="2"/>
  <c r="C2018" i="2"/>
  <c r="E2018" i="2"/>
  <c r="D2018" i="2"/>
  <c r="E2129" i="2"/>
  <c r="C2129" i="2"/>
  <c r="D2129" i="2"/>
  <c r="B2219" i="2"/>
  <c r="B2318" i="1"/>
  <c r="B2275" i="2"/>
  <c r="B2374" i="1"/>
  <c r="E2039" i="2"/>
  <c r="C2039" i="2"/>
  <c r="D2039" i="2"/>
  <c r="E1987" i="2"/>
  <c r="C1987" i="2"/>
  <c r="D1987" i="2"/>
  <c r="D2004" i="2"/>
  <c r="C2004" i="2"/>
  <c r="E2004" i="2"/>
  <c r="B2227" i="2"/>
  <c r="B2326" i="1"/>
  <c r="C2032" i="2"/>
  <c r="E2032" i="2"/>
  <c r="D2032" i="2"/>
  <c r="B2226" i="2"/>
  <c r="B2325" i="1"/>
  <c r="B2241" i="2"/>
  <c r="B2340" i="1"/>
  <c r="D2120" i="2"/>
  <c r="E2120" i="2"/>
  <c r="C2120" i="2"/>
  <c r="C2176" i="2"/>
  <c r="E2176" i="2"/>
  <c r="D2176" i="2"/>
  <c r="C2128" i="2"/>
  <c r="D2128" i="2"/>
  <c r="E2128" i="2"/>
  <c r="B2191" i="2"/>
  <c r="B2290" i="1"/>
  <c r="C2127" i="2"/>
  <c r="D2127" i="2"/>
  <c r="E2127" i="2"/>
  <c r="H2364" i="2"/>
  <c r="E2463" i="1"/>
  <c r="I2181" i="2"/>
  <c r="F2280" i="1"/>
  <c r="I2204" i="2"/>
  <c r="F2303" i="1"/>
  <c r="B2089" i="2"/>
  <c r="B2188" i="1"/>
  <c r="B2162" i="2"/>
  <c r="B2261" i="1"/>
  <c r="B2094" i="2"/>
  <c r="B2193" i="1"/>
  <c r="D2111" i="2"/>
  <c r="E2111" i="2"/>
  <c r="C2111" i="2"/>
  <c r="E2101" i="2"/>
  <c r="D2101" i="2"/>
  <c r="C2101" i="2"/>
  <c r="C2140" i="2"/>
  <c r="E2140" i="2"/>
  <c r="D2140" i="2"/>
  <c r="D2142" i="2"/>
  <c r="C2142" i="2"/>
  <c r="E2142" i="2"/>
  <c r="H2109" i="2"/>
  <c r="E2208" i="1"/>
  <c r="I2236" i="2"/>
  <c r="F2335" i="1"/>
  <c r="B2141" i="2"/>
  <c r="B2240" i="1"/>
  <c r="E2073" i="2"/>
  <c r="D2073" i="2"/>
  <c r="C2073" i="2"/>
  <c r="B2102" i="2"/>
  <c r="B2201" i="1"/>
  <c r="D1990" i="2"/>
  <c r="C1990" i="2"/>
  <c r="E1990" i="2"/>
  <c r="C2092" i="2"/>
  <c r="E2092" i="2"/>
  <c r="D2092" i="2"/>
  <c r="B2148" i="2"/>
  <c r="B2247" i="1"/>
  <c r="H2154" i="2"/>
  <c r="E2253" i="1"/>
  <c r="B2210" i="2"/>
  <c r="B2309" i="1"/>
  <c r="D1995" i="2"/>
  <c r="E1995" i="2"/>
  <c r="C1995" i="2"/>
  <c r="B2119" i="2"/>
  <c r="B2218" i="1"/>
  <c r="H2147" i="2"/>
  <c r="E2246" i="1"/>
  <c r="H2158" i="2"/>
  <c r="E2257" i="1"/>
  <c r="I2126" i="2"/>
  <c r="F2225" i="1"/>
  <c r="B2161" i="2"/>
  <c r="B2260" i="1"/>
  <c r="E2042" i="2"/>
  <c r="C2042" i="2"/>
  <c r="D2042" i="2"/>
  <c r="B2177" i="2"/>
  <c r="B2276" i="1"/>
  <c r="I2158" i="2"/>
  <c r="F2257" i="1"/>
  <c r="D2003" i="2"/>
  <c r="C2003" i="2"/>
  <c r="E2003" i="2"/>
  <c r="I2127" i="2"/>
  <c r="F2226" i="1"/>
  <c r="B2236" i="2"/>
  <c r="B2335" i="1"/>
  <c r="B2175" i="2"/>
  <c r="B2274" i="1"/>
  <c r="D2049" i="2"/>
  <c r="C2049" i="2"/>
  <c r="E2049" i="2"/>
  <c r="I2107" i="2"/>
  <c r="F2206" i="1"/>
  <c r="E1996" i="2"/>
  <c r="D1996" i="2"/>
  <c r="C1996" i="2"/>
  <c r="H2178" i="2"/>
  <c r="E2277" i="1"/>
  <c r="D2015" i="2"/>
  <c r="E2015" i="2"/>
  <c r="C2015" i="2"/>
  <c r="B2172" i="2"/>
  <c r="B2271" i="1"/>
  <c r="B2181" i="2"/>
  <c r="B2280" i="1"/>
  <c r="B2097" i="2"/>
  <c r="B2196" i="1"/>
  <c r="C2078" i="2"/>
  <c r="E2078" i="2"/>
  <c r="D2078" i="2"/>
  <c r="H2168" i="2"/>
  <c r="E2267" i="1"/>
  <c r="B2234" i="2"/>
  <c r="B2333" i="1"/>
  <c r="C2137" i="2"/>
  <c r="E2137" i="2"/>
  <c r="D2137" i="2"/>
  <c r="B2122" i="2"/>
  <c r="B2221" i="1"/>
  <c r="C2076" i="2"/>
  <c r="E2076" i="2"/>
  <c r="D2076" i="2"/>
  <c r="H2124" i="2"/>
  <c r="E2223" i="1"/>
  <c r="H2111" i="2"/>
  <c r="E2210" i="1"/>
  <c r="I2095" i="2"/>
  <c r="F2194" i="1"/>
  <c r="B2088" i="2"/>
  <c r="B2187" i="1"/>
  <c r="B2124" i="2"/>
  <c r="B2223" i="1"/>
  <c r="C2082" i="2"/>
  <c r="E2082" i="2"/>
  <c r="D2082" i="2"/>
  <c r="E2055" i="2"/>
  <c r="D2055" i="2"/>
  <c r="C2055" i="2"/>
  <c r="B2264" i="2"/>
  <c r="B2363" i="1"/>
  <c r="E2164" i="2"/>
  <c r="C2164" i="2"/>
  <c r="D2164" i="2"/>
  <c r="I2205" i="2"/>
  <c r="F2304" i="1"/>
  <c r="C1998" i="2"/>
  <c r="E1998" i="2"/>
  <c r="D1998" i="2"/>
  <c r="H2359" i="2"/>
  <c r="E2458" i="1"/>
  <c r="B2091" i="2"/>
  <c r="B2190" i="1"/>
  <c r="D2135" i="2"/>
  <c r="C2135" i="2"/>
  <c r="E2135" i="2"/>
  <c r="I2138" i="2"/>
  <c r="F2237" i="1"/>
  <c r="I2116" i="2"/>
  <c r="F2215" i="1"/>
  <c r="B2139" i="2"/>
  <c r="B2238" i="1"/>
  <c r="D2023" i="2"/>
  <c r="C2023" i="2"/>
  <c r="E2023" i="2"/>
  <c r="I2271" i="2"/>
  <c r="F2370" i="1"/>
  <c r="B2109" i="2"/>
  <c r="B2208" i="1"/>
  <c r="B2239" i="2"/>
  <c r="B2338" i="1"/>
  <c r="B2085" i="2"/>
  <c r="B2184" i="1"/>
  <c r="I2097" i="2"/>
  <c r="F2196" i="1"/>
  <c r="D1989" i="2"/>
  <c r="E1989" i="2"/>
  <c r="C1989" i="2"/>
  <c r="B2174" i="2"/>
  <c r="B2273" i="1"/>
  <c r="B2104" i="2"/>
  <c r="B2203" i="1"/>
  <c r="B2108" i="2"/>
  <c r="B2207" i="1"/>
  <c r="E2169" i="2"/>
  <c r="D2169" i="2"/>
  <c r="C2169" i="2"/>
  <c r="B2252" i="2"/>
  <c r="B2351" i="1"/>
  <c r="I2114" i="2"/>
  <c r="F2213" i="1"/>
  <c r="B2265" i="2"/>
  <c r="B2364" i="1"/>
  <c r="C2165" i="2"/>
  <c r="E2165" i="2"/>
  <c r="D2165" i="2"/>
  <c r="E2266" i="1"/>
  <c r="H2167" i="2"/>
  <c r="H2144" i="2"/>
  <c r="E2243" i="1"/>
  <c r="C1992" i="2"/>
  <c r="D1992" i="2"/>
  <c r="E1992" i="2"/>
  <c r="H2271" i="2"/>
  <c r="E2370" i="1"/>
  <c r="I2139" i="2"/>
  <c r="F2238" i="1"/>
  <c r="E2040" i="2"/>
  <c r="D2040" i="2"/>
  <c r="C2040" i="2"/>
  <c r="I2272" i="2"/>
  <c r="F2371" i="1"/>
  <c r="B2130" i="2"/>
  <c r="B2229" i="1"/>
  <c r="E2010" i="2"/>
  <c r="D2010" i="2"/>
  <c r="C2010" i="2"/>
  <c r="H2120" i="2"/>
  <c r="E2219" i="1"/>
  <c r="I2270" i="2"/>
  <c r="F2369" i="1"/>
  <c r="C2050" i="2"/>
  <c r="E2050" i="2"/>
  <c r="D2050" i="2"/>
  <c r="D2025" i="2"/>
  <c r="E2025" i="2"/>
  <c r="C2025" i="2"/>
  <c r="D2179" i="2"/>
  <c r="C2179" i="2"/>
  <c r="E2179" i="2"/>
  <c r="C2005" i="2"/>
  <c r="D2005" i="2"/>
  <c r="E2005" i="2"/>
  <c r="C2009" i="2"/>
  <c r="E2009" i="2"/>
  <c r="D2009" i="2"/>
  <c r="B2145" i="2"/>
  <c r="B2244" i="1"/>
  <c r="B2198" i="2"/>
  <c r="B2297" i="1"/>
  <c r="D2153" i="2"/>
  <c r="E2153" i="2"/>
  <c r="C2153" i="2"/>
  <c r="E2166" i="2"/>
  <c r="D2166" i="2"/>
  <c r="C2166" i="2"/>
  <c r="I2162" i="2"/>
  <c r="F2261" i="1"/>
  <c r="H2261" i="2"/>
  <c r="E2360" i="1"/>
  <c r="I2169" i="2"/>
  <c r="F2268" i="1"/>
  <c r="H2215" i="2"/>
  <c r="E2314" i="1"/>
  <c r="H2173" i="2"/>
  <c r="E2272" i="1"/>
  <c r="H2121" i="2"/>
  <c r="E2220" i="1"/>
  <c r="H2214" i="2"/>
  <c r="E2313" i="1"/>
  <c r="B2186" i="2"/>
  <c r="B2285" i="1"/>
  <c r="D2031" i="2"/>
  <c r="C2031" i="2"/>
  <c r="E2031" i="2"/>
  <c r="H2216" i="2"/>
  <c r="E2315" i="1"/>
  <c r="I2260" i="2"/>
  <c r="F2359" i="1"/>
  <c r="B2200" i="2"/>
  <c r="B2299" i="1"/>
  <c r="E2063" i="2"/>
  <c r="D2063" i="2"/>
  <c r="C2063" i="2"/>
  <c r="B2154" i="2"/>
  <c r="B2253" i="1"/>
  <c r="B2263" i="2"/>
  <c r="B2362" i="1"/>
  <c r="H2169" i="2"/>
  <c r="E2268" i="1"/>
  <c r="B2268" i="2"/>
  <c r="B2367" i="1"/>
  <c r="C1986" i="2"/>
  <c r="E1986" i="2"/>
  <c r="D1986" i="2"/>
  <c r="H2155" i="2"/>
  <c r="E2254" i="1"/>
  <c r="I2327" i="2"/>
  <c r="F2426" i="1"/>
  <c r="B2278" i="2"/>
  <c r="B2377" i="1"/>
  <c r="D2075" i="2"/>
  <c r="E2075" i="2"/>
  <c r="C2075" i="2"/>
  <c r="B2150" i="2"/>
  <c r="B2249" i="1"/>
  <c r="B2197" i="2"/>
  <c r="B2296" i="1"/>
  <c r="H2171" i="2"/>
  <c r="E2270" i="1"/>
  <c r="H2119" i="2"/>
  <c r="E2218" i="1"/>
  <c r="E2046" i="2"/>
  <c r="D2046" i="2"/>
  <c r="C2046" i="2"/>
  <c r="E2099" i="2"/>
  <c r="D2099" i="2"/>
  <c r="C2099" i="2"/>
  <c r="B2152" i="2"/>
  <c r="B2251" i="1"/>
  <c r="B2090" i="2"/>
  <c r="B2189" i="1"/>
  <c r="B2250" i="2"/>
  <c r="B2349" i="1"/>
  <c r="H2170" i="2"/>
  <c r="E2269" i="1"/>
  <c r="H2262" i="2"/>
  <c r="E2361" i="1"/>
  <c r="I2103" i="2"/>
  <c r="F2202" i="1"/>
  <c r="B2167" i="2"/>
  <c r="B2266" i="1"/>
  <c r="D2087" i="2"/>
  <c r="C2087" i="2"/>
  <c r="E2087" i="2"/>
  <c r="H2174" i="2"/>
  <c r="E2273" i="1"/>
  <c r="B2149" i="2"/>
  <c r="B2248" i="1"/>
  <c r="D2020" i="2"/>
  <c r="E2020" i="2"/>
  <c r="C2020" i="2"/>
  <c r="E2062" i="2"/>
  <c r="C2062" i="2"/>
  <c r="D2062" i="2"/>
  <c r="B2095" i="2"/>
  <c r="B2194" i="1"/>
  <c r="I2117" i="2"/>
  <c r="F2216" i="1"/>
  <c r="C2051" i="2"/>
  <c r="E2051" i="2"/>
  <c r="D2051" i="2"/>
  <c r="E2098" i="2"/>
  <c r="D2098" i="2"/>
  <c r="C2098" i="2"/>
  <c r="B2178" i="2"/>
  <c r="B2277" i="1"/>
  <c r="B2157" i="2"/>
  <c r="B2256" i="1"/>
  <c r="H2264" i="2"/>
  <c r="E2363" i="1"/>
  <c r="D2053" i="2"/>
  <c r="E2053" i="2"/>
  <c r="C2053" i="2"/>
  <c r="D1991" i="2"/>
  <c r="C1991" i="2"/>
  <c r="E1991" i="2"/>
  <c r="C2151" i="2"/>
  <c r="E2151" i="2"/>
  <c r="D2151" i="2"/>
  <c r="B2147" i="2"/>
  <c r="B2246" i="1"/>
  <c r="H2108" i="2"/>
  <c r="E2207" i="1"/>
  <c r="B2211" i="2"/>
  <c r="B2310" i="1"/>
  <c r="I2191" i="2"/>
  <c r="F2290" i="1"/>
  <c r="I2170" i="2"/>
  <c r="F2269" i="1"/>
  <c r="B2123" i="2"/>
  <c r="B2222" i="1"/>
  <c r="C2068" i="2"/>
  <c r="E2068" i="2"/>
  <c r="D2068" i="2"/>
  <c r="B2113" i="2"/>
  <c r="B2212" i="1"/>
  <c r="B2357" i="2" l="1"/>
  <c r="E2258" i="2"/>
  <c r="D2258" i="2"/>
  <c r="B2456" i="1"/>
  <c r="C2258" i="2"/>
  <c r="B2195" i="2"/>
  <c r="B2294" i="1"/>
  <c r="C2096" i="2"/>
  <c r="E2096" i="2"/>
  <c r="D2096" i="2"/>
  <c r="F2284" i="1"/>
  <c r="I2185" i="2"/>
  <c r="B2220" i="2"/>
  <c r="B2319" i="1"/>
  <c r="C2121" i="2"/>
  <c r="E2121" i="2"/>
  <c r="D2121" i="2"/>
  <c r="B2192" i="2"/>
  <c r="B2291" i="1"/>
  <c r="E2093" i="2"/>
  <c r="C2093" i="2"/>
  <c r="D2093" i="2"/>
  <c r="B2344" i="1"/>
  <c r="B2245" i="2"/>
  <c r="C2146" i="2"/>
  <c r="D2146" i="2"/>
  <c r="E2146" i="2"/>
  <c r="C2134" i="2"/>
  <c r="D2134" i="2"/>
  <c r="E2134" i="2"/>
  <c r="H2248" i="2"/>
  <c r="E2347" i="1"/>
  <c r="I2249" i="2"/>
  <c r="F2348" i="1"/>
  <c r="B2468" i="1"/>
  <c r="B2369" i="2"/>
  <c r="E2270" i="2"/>
  <c r="C2270" i="2"/>
  <c r="D2270" i="2"/>
  <c r="I2192" i="2"/>
  <c r="F2291" i="1"/>
  <c r="H2222" i="2"/>
  <c r="E2321" i="1"/>
  <c r="B2225" i="2"/>
  <c r="B2324" i="1"/>
  <c r="I2247" i="2"/>
  <c r="F2346" i="1"/>
  <c r="C2126" i="2"/>
  <c r="D2126" i="2"/>
  <c r="E2126" i="2"/>
  <c r="B2209" i="2"/>
  <c r="B2308" i="1"/>
  <c r="H2245" i="2"/>
  <c r="E2344" i="1"/>
  <c r="D2110" i="2"/>
  <c r="C2110" i="2"/>
  <c r="E2110" i="2"/>
  <c r="B2199" i="2"/>
  <c r="B2298" i="1"/>
  <c r="B2233" i="2"/>
  <c r="B2332" i="1"/>
  <c r="E2100" i="2"/>
  <c r="C2100" i="2"/>
  <c r="D2100" i="2"/>
  <c r="C2145" i="2"/>
  <c r="E2145" i="2"/>
  <c r="D2145" i="2"/>
  <c r="H2219" i="2"/>
  <c r="E2318" i="1"/>
  <c r="I2370" i="2"/>
  <c r="F2469" i="1"/>
  <c r="B2187" i="2"/>
  <c r="B2286" i="1"/>
  <c r="H2267" i="2"/>
  <c r="E2366" i="1"/>
  <c r="E2177" i="2"/>
  <c r="D2177" i="2"/>
  <c r="C2177" i="2"/>
  <c r="I2382" i="2"/>
  <c r="F2481" i="1"/>
  <c r="E2155" i="2"/>
  <c r="C2155" i="2"/>
  <c r="D2155" i="2"/>
  <c r="B2281" i="2"/>
  <c r="B2380" i="1"/>
  <c r="I2217" i="2"/>
  <c r="F2316" i="1"/>
  <c r="I2437" i="2"/>
  <c r="F2536" i="1"/>
  <c r="H2258" i="2"/>
  <c r="E2357" i="1"/>
  <c r="H2206" i="2"/>
  <c r="E2305" i="1"/>
  <c r="I2273" i="2"/>
  <c r="F2372" i="1"/>
  <c r="H2314" i="2"/>
  <c r="E2413" i="1"/>
  <c r="B2235" i="2"/>
  <c r="B2334" i="1"/>
  <c r="D2108" i="2"/>
  <c r="C2108" i="2"/>
  <c r="E2108" i="2"/>
  <c r="I2194" i="2"/>
  <c r="F2293" i="1"/>
  <c r="B2309" i="2"/>
  <c r="B2408" i="1"/>
  <c r="H2242" i="2"/>
  <c r="E2341" i="1"/>
  <c r="H2310" i="2"/>
  <c r="E2409" i="1"/>
  <c r="E2156" i="2"/>
  <c r="D2156" i="2"/>
  <c r="C2156" i="2"/>
  <c r="D2136" i="2"/>
  <c r="C2136" i="2"/>
  <c r="E2136" i="2"/>
  <c r="H2375" i="2"/>
  <c r="E2474" i="1"/>
  <c r="I2250" i="2"/>
  <c r="F2349" i="1"/>
  <c r="H2278" i="2"/>
  <c r="E2377" i="1"/>
  <c r="B2304" i="2"/>
  <c r="B2403" i="1"/>
  <c r="B2331" i="2"/>
  <c r="B2430" i="1"/>
  <c r="H2273" i="2"/>
  <c r="E2372" i="1"/>
  <c r="B2377" i="2"/>
  <c r="B2476" i="1"/>
  <c r="I2216" i="2"/>
  <c r="F2315" i="1"/>
  <c r="C2278" i="2"/>
  <c r="E2278" i="2"/>
  <c r="D2278" i="2"/>
  <c r="B2207" i="2"/>
  <c r="B2306" i="1"/>
  <c r="I2206" i="2"/>
  <c r="F2305" i="1"/>
  <c r="B2255" i="2"/>
  <c r="B2354" i="1"/>
  <c r="E2182" i="2"/>
  <c r="D2182" i="2"/>
  <c r="C2182" i="2"/>
  <c r="H2349" i="2"/>
  <c r="E2448" i="1"/>
  <c r="B2222" i="2"/>
  <c r="B2321" i="1"/>
  <c r="I2426" i="2"/>
  <c r="F2525" i="1"/>
  <c r="B2299" i="2"/>
  <c r="B2398" i="1"/>
  <c r="E2123" i="2"/>
  <c r="D2123" i="2"/>
  <c r="C2123" i="2"/>
  <c r="B2194" i="2"/>
  <c r="B2293" i="1"/>
  <c r="D2200" i="2"/>
  <c r="C2200" i="2"/>
  <c r="E2200" i="2"/>
  <c r="I2268" i="2"/>
  <c r="F2367" i="1"/>
  <c r="B2203" i="2"/>
  <c r="B2302" i="1"/>
  <c r="I2304" i="2"/>
  <c r="F2403" i="1"/>
  <c r="E2210" i="2"/>
  <c r="D2210" i="2"/>
  <c r="C2210" i="2"/>
  <c r="B2240" i="2"/>
  <c r="B2339" i="1"/>
  <c r="B2193" i="2"/>
  <c r="B2292" i="1"/>
  <c r="B2290" i="2"/>
  <c r="B2389" i="1"/>
  <c r="B2326" i="2"/>
  <c r="B2425" i="1"/>
  <c r="B2282" i="2"/>
  <c r="B2381" i="1"/>
  <c r="H2354" i="2"/>
  <c r="E2453" i="1"/>
  <c r="E2205" i="2"/>
  <c r="D2205" i="2"/>
  <c r="C2205" i="2"/>
  <c r="E2232" i="2"/>
  <c r="C2232" i="2"/>
  <c r="D2232" i="2"/>
  <c r="I2269" i="2"/>
  <c r="F2368" i="1"/>
  <c r="E2104" i="2"/>
  <c r="D2104" i="2"/>
  <c r="C2104" i="2"/>
  <c r="H2210" i="2"/>
  <c r="E2309" i="1"/>
  <c r="B2260" i="2"/>
  <c r="B2359" i="1"/>
  <c r="H2253" i="2"/>
  <c r="E2352" i="1"/>
  <c r="D2141" i="2"/>
  <c r="E2141" i="2"/>
  <c r="C2141" i="2"/>
  <c r="D2094" i="2"/>
  <c r="E2094" i="2"/>
  <c r="C2094" i="2"/>
  <c r="E2191" i="2"/>
  <c r="D2191" i="2"/>
  <c r="C2191" i="2"/>
  <c r="C2227" i="2"/>
  <c r="D2227" i="2"/>
  <c r="E2227" i="2"/>
  <c r="B2216" i="2"/>
  <c r="B2315" i="1"/>
  <c r="H2259" i="2"/>
  <c r="E2358" i="1"/>
  <c r="I2313" i="2"/>
  <c r="F2412" i="1"/>
  <c r="E2183" i="2"/>
  <c r="D2183" i="2"/>
  <c r="C2183" i="2"/>
  <c r="I2203" i="2"/>
  <c r="F2302" i="1"/>
  <c r="B2413" i="2"/>
  <c r="B2512" i="1"/>
  <c r="B2229" i="2"/>
  <c r="B2328" i="1"/>
  <c r="B2273" i="2"/>
  <c r="B2372" i="1"/>
  <c r="B2238" i="2"/>
  <c r="B2337" i="1"/>
  <c r="B2196" i="2"/>
  <c r="B2295" i="1"/>
  <c r="D2161" i="2"/>
  <c r="E2161" i="2"/>
  <c r="C2161" i="2"/>
  <c r="I2335" i="2"/>
  <c r="F2434" i="1"/>
  <c r="E2117" i="2"/>
  <c r="D2117" i="2"/>
  <c r="C2117" i="2"/>
  <c r="H2274" i="2"/>
  <c r="E2373" i="1"/>
  <c r="H2312" i="2"/>
  <c r="E2411" i="1"/>
  <c r="B2356" i="2"/>
  <c r="B2455" i="1"/>
  <c r="H2303" i="2"/>
  <c r="E2402" i="1"/>
  <c r="D2314" i="2"/>
  <c r="C2314" i="2"/>
  <c r="E2314" i="2"/>
  <c r="H2249" i="2"/>
  <c r="E2348" i="1"/>
  <c r="I2359" i="2"/>
  <c r="F2458" i="1"/>
  <c r="H2315" i="2"/>
  <c r="E2414" i="1"/>
  <c r="E2130" i="2"/>
  <c r="D2130" i="2"/>
  <c r="C2130" i="2"/>
  <c r="H2223" i="2"/>
  <c r="E2322" i="1"/>
  <c r="E2097" i="2"/>
  <c r="D2097" i="2"/>
  <c r="C2097" i="2"/>
  <c r="B2274" i="2"/>
  <c r="B2373" i="1"/>
  <c r="I2225" i="2"/>
  <c r="F2324" i="1"/>
  <c r="B2247" i="2"/>
  <c r="B2346" i="1"/>
  <c r="B2230" i="2"/>
  <c r="B2329" i="1"/>
  <c r="H2343" i="2"/>
  <c r="E2442" i="1"/>
  <c r="I2326" i="2"/>
  <c r="F2425" i="1"/>
  <c r="D2257" i="2"/>
  <c r="C2257" i="2"/>
  <c r="E2257" i="2"/>
  <c r="B2316" i="2"/>
  <c r="B2415" i="1"/>
  <c r="B2214" i="2"/>
  <c r="B2313" i="1"/>
  <c r="I2180" i="2"/>
  <c r="F2279" i="1"/>
  <c r="E2088" i="2"/>
  <c r="D2088" i="2"/>
  <c r="C2088" i="2"/>
  <c r="B2266" i="2"/>
  <c r="B2365" i="1"/>
  <c r="H2360" i="2"/>
  <c r="E2459" i="1"/>
  <c r="D2167" i="2"/>
  <c r="C2167" i="2"/>
  <c r="E2167" i="2"/>
  <c r="H2266" i="2"/>
  <c r="E2365" i="1"/>
  <c r="E2174" i="2"/>
  <c r="D2174" i="2"/>
  <c r="C2174" i="2"/>
  <c r="E2139" i="2"/>
  <c r="C2139" i="2"/>
  <c r="D2139" i="2"/>
  <c r="B2256" i="2"/>
  <c r="B2355" i="1"/>
  <c r="I2202" i="2"/>
  <c r="F2301" i="1"/>
  <c r="H2218" i="2"/>
  <c r="E2317" i="1"/>
  <c r="I2261" i="2"/>
  <c r="F2360" i="1"/>
  <c r="I2371" i="2"/>
  <c r="F2470" i="1"/>
  <c r="I2215" i="2"/>
  <c r="F2314" i="1"/>
  <c r="B2280" i="2"/>
  <c r="B2379" i="1"/>
  <c r="E2175" i="2"/>
  <c r="D2175" i="2"/>
  <c r="C2175" i="2"/>
  <c r="D2148" i="2"/>
  <c r="C2148" i="2"/>
  <c r="E2148" i="2"/>
  <c r="H2208" i="2"/>
  <c r="E2307" i="1"/>
  <c r="E2131" i="2"/>
  <c r="C2131" i="2"/>
  <c r="D2131" i="2"/>
  <c r="B2180" i="2"/>
  <c r="B2279" i="1"/>
  <c r="I2224" i="2"/>
  <c r="F2323" i="1"/>
  <c r="B2262" i="2"/>
  <c r="B2361" i="1"/>
  <c r="C2217" i="2"/>
  <c r="E2217" i="2"/>
  <c r="D2217" i="2"/>
  <c r="E2115" i="2"/>
  <c r="D2115" i="2"/>
  <c r="C2115" i="2"/>
  <c r="B2341" i="2"/>
  <c r="B2440" i="1"/>
  <c r="H2363" i="2"/>
  <c r="E2462" i="1"/>
  <c r="I2290" i="2"/>
  <c r="F2389" i="1"/>
  <c r="B2310" i="2"/>
  <c r="B2409" i="1"/>
  <c r="E2157" i="2"/>
  <c r="D2157" i="2"/>
  <c r="C2157" i="2"/>
  <c r="B2363" i="2"/>
  <c r="B2462" i="1"/>
  <c r="E2181" i="2"/>
  <c r="D2181" i="2"/>
  <c r="C2181" i="2"/>
  <c r="B2335" i="2"/>
  <c r="B2434" i="1"/>
  <c r="H2257" i="2"/>
  <c r="E2356" i="1"/>
  <c r="B2261" i="2"/>
  <c r="B2360" i="1"/>
  <c r="B2202" i="2"/>
  <c r="B2301" i="1"/>
  <c r="B2327" i="2"/>
  <c r="B2426" i="1"/>
  <c r="E2081" i="2"/>
  <c r="D2081" i="2"/>
  <c r="C2081" i="2"/>
  <c r="I2361" i="2"/>
  <c r="F2460" i="1"/>
  <c r="D2163" i="2"/>
  <c r="C2163" i="2"/>
  <c r="E2163" i="2"/>
  <c r="H2252" i="2"/>
  <c r="E2351" i="1"/>
  <c r="D2242" i="2"/>
  <c r="C2242" i="2"/>
  <c r="E2242" i="2"/>
  <c r="B2224" i="2"/>
  <c r="B2323" i="1"/>
  <c r="H2243" i="2"/>
  <c r="E2342" i="1"/>
  <c r="C2211" i="2"/>
  <c r="D2211" i="2"/>
  <c r="E2211" i="2"/>
  <c r="B2277" i="2"/>
  <c r="B2376" i="1"/>
  <c r="H2361" i="2"/>
  <c r="E2460" i="1"/>
  <c r="H2270" i="2"/>
  <c r="E2369" i="1"/>
  <c r="B2367" i="2"/>
  <c r="B2466" i="1"/>
  <c r="I2237" i="2"/>
  <c r="F2336" i="1"/>
  <c r="E2264" i="2"/>
  <c r="D2264" i="2"/>
  <c r="C2264" i="2"/>
  <c r="B2271" i="2"/>
  <c r="B2370" i="1"/>
  <c r="E2236" i="2"/>
  <c r="D2236" i="2"/>
  <c r="C2236" i="2"/>
  <c r="D2162" i="2"/>
  <c r="C2162" i="2"/>
  <c r="E2162" i="2"/>
  <c r="I2358" i="2"/>
  <c r="F2457" i="1"/>
  <c r="E2103" i="2"/>
  <c r="D2103" i="2"/>
  <c r="C2103" i="2"/>
  <c r="E2228" i="2"/>
  <c r="C2228" i="2"/>
  <c r="D2228" i="2"/>
  <c r="B2259" i="2"/>
  <c r="B2358" i="1"/>
  <c r="I2258" i="2"/>
  <c r="F2357" i="1"/>
  <c r="C2125" i="2"/>
  <c r="E2125" i="2"/>
  <c r="D2125" i="2"/>
  <c r="B2364" i="2"/>
  <c r="B2463" i="1"/>
  <c r="I2196" i="2"/>
  <c r="F2295" i="1"/>
  <c r="D2172" i="2"/>
  <c r="E2172" i="2"/>
  <c r="C2172" i="2"/>
  <c r="I2226" i="2"/>
  <c r="F2325" i="1"/>
  <c r="H2246" i="2"/>
  <c r="E2345" i="1"/>
  <c r="B2188" i="2"/>
  <c r="B2287" i="1"/>
  <c r="B2185" i="2"/>
  <c r="B2284" i="1"/>
  <c r="H2203" i="2"/>
  <c r="E2302" i="1"/>
  <c r="C2160" i="2"/>
  <c r="E2160" i="2"/>
  <c r="D2160" i="2"/>
  <c r="I2251" i="2"/>
  <c r="F2350" i="1"/>
  <c r="B2206" i="2"/>
  <c r="B2305" i="1"/>
  <c r="B2248" i="2"/>
  <c r="B2347" i="1"/>
  <c r="H2269" i="2"/>
  <c r="E2368" i="1"/>
  <c r="B2296" i="2"/>
  <c r="B2395" i="1"/>
  <c r="H2268" i="2"/>
  <c r="E2367" i="1"/>
  <c r="B2285" i="2"/>
  <c r="B2384" i="1"/>
  <c r="D2265" i="2"/>
  <c r="E2265" i="2"/>
  <c r="C2265" i="2"/>
  <c r="B2221" i="2"/>
  <c r="B2320" i="1"/>
  <c r="E2089" i="2"/>
  <c r="D2089" i="2"/>
  <c r="C2089" i="2"/>
  <c r="B2366" i="2"/>
  <c r="B2465" i="1"/>
  <c r="C2086" i="2"/>
  <c r="D2086" i="2"/>
  <c r="E2086" i="2"/>
  <c r="B2213" i="2"/>
  <c r="B2312" i="1"/>
  <c r="H2205" i="2"/>
  <c r="E2304" i="1"/>
  <c r="C2107" i="2"/>
  <c r="D2107" i="2"/>
  <c r="E2107" i="2"/>
  <c r="B2246" i="2"/>
  <c r="B2345" i="1"/>
  <c r="E2149" i="2"/>
  <c r="D2149" i="2"/>
  <c r="C2149" i="2"/>
  <c r="C2197" i="2"/>
  <c r="E2197" i="2"/>
  <c r="D2197" i="2"/>
  <c r="E2186" i="2"/>
  <c r="D2186" i="2"/>
  <c r="C2186" i="2"/>
  <c r="I2238" i="2"/>
  <c r="F2337" i="1"/>
  <c r="I2213" i="2"/>
  <c r="F2312" i="1"/>
  <c r="B2184" i="2"/>
  <c r="B2283" i="1"/>
  <c r="D2122" i="2"/>
  <c r="C2122" i="2"/>
  <c r="E2122" i="2"/>
  <c r="B2218" i="2"/>
  <c r="B2317" i="1"/>
  <c r="I2303" i="2"/>
  <c r="F2402" i="1"/>
  <c r="D2267" i="2"/>
  <c r="C2267" i="2"/>
  <c r="E2267" i="2"/>
  <c r="E2114" i="2"/>
  <c r="D2114" i="2"/>
  <c r="C2114" i="2"/>
  <c r="I2345" i="2"/>
  <c r="F2444" i="1"/>
  <c r="I2306" i="2"/>
  <c r="F2405" i="1"/>
  <c r="I2183" i="2"/>
  <c r="F2282" i="1"/>
  <c r="B2269" i="2"/>
  <c r="B2368" i="1"/>
  <c r="I2193" i="2"/>
  <c r="F2292" i="1"/>
  <c r="H2247" i="2"/>
  <c r="E2346" i="1"/>
  <c r="C2170" i="2"/>
  <c r="D2170" i="2"/>
  <c r="E2170" i="2"/>
  <c r="C2152" i="2"/>
  <c r="E2152" i="2"/>
  <c r="D2152" i="2"/>
  <c r="D2095" i="2"/>
  <c r="E2095" i="2"/>
  <c r="C2095" i="2"/>
  <c r="H2207" i="2"/>
  <c r="E2306" i="1"/>
  <c r="E2178" i="2"/>
  <c r="D2178" i="2"/>
  <c r="C2178" i="2"/>
  <c r="B2349" i="2"/>
  <c r="B2448" i="1"/>
  <c r="E2119" i="2"/>
  <c r="D2119" i="2"/>
  <c r="C2119" i="2"/>
  <c r="B2371" i="2"/>
  <c r="B2470" i="1"/>
  <c r="D2250" i="2"/>
  <c r="C2250" i="2"/>
  <c r="E2250" i="2"/>
  <c r="D2150" i="2"/>
  <c r="C2150" i="2"/>
  <c r="E2150" i="2"/>
  <c r="C2263" i="2"/>
  <c r="E2263" i="2"/>
  <c r="D2263" i="2"/>
  <c r="H2370" i="2"/>
  <c r="E2469" i="1"/>
  <c r="B2351" i="2"/>
  <c r="B2450" i="1"/>
  <c r="B2338" i="2"/>
  <c r="B2437" i="1"/>
  <c r="B2190" i="2"/>
  <c r="B2289" i="1"/>
  <c r="H2277" i="2"/>
  <c r="E2376" i="1"/>
  <c r="I2280" i="2"/>
  <c r="F2379" i="1"/>
  <c r="B2340" i="2"/>
  <c r="B2439" i="1"/>
  <c r="B2374" i="2"/>
  <c r="B2473" i="1"/>
  <c r="E2272" i="2"/>
  <c r="D2272" i="2"/>
  <c r="C2272" i="2"/>
  <c r="B2237" i="2"/>
  <c r="B2336" i="1"/>
  <c r="H2263" i="2"/>
  <c r="E2362" i="1"/>
  <c r="H2316" i="2"/>
  <c r="E2415" i="1"/>
  <c r="H2350" i="2"/>
  <c r="E2449" i="1"/>
  <c r="H2301" i="2"/>
  <c r="E2400" i="1"/>
  <c r="H2340" i="2"/>
  <c r="E2439" i="1"/>
  <c r="B2362" i="2"/>
  <c r="B2461" i="1"/>
  <c r="H2221" i="2"/>
  <c r="E2320" i="1"/>
  <c r="B2212" i="2"/>
  <c r="B2311" i="1"/>
  <c r="B2189" i="2"/>
  <c r="B2288" i="1"/>
  <c r="B2253" i="2"/>
  <c r="B2352" i="1"/>
  <c r="H2220" i="2"/>
  <c r="E2319" i="1"/>
  <c r="B2297" i="2"/>
  <c r="B2396" i="1"/>
  <c r="C2252" i="2"/>
  <c r="E2252" i="2"/>
  <c r="D2252" i="2"/>
  <c r="E2239" i="2"/>
  <c r="D2239" i="2"/>
  <c r="C2239" i="2"/>
  <c r="E2091" i="2"/>
  <c r="D2091" i="2"/>
  <c r="C2091" i="2"/>
  <c r="I2257" i="2"/>
  <c r="F2356" i="1"/>
  <c r="C2241" i="2"/>
  <c r="D2241" i="2"/>
  <c r="E2241" i="2"/>
  <c r="D2275" i="2"/>
  <c r="C2275" i="2"/>
  <c r="E2275" i="2"/>
  <c r="I2195" i="2"/>
  <c r="F2294" i="1"/>
  <c r="C2138" i="2"/>
  <c r="E2138" i="2"/>
  <c r="D2138" i="2"/>
  <c r="I2334" i="2"/>
  <c r="F2433" i="1"/>
  <c r="I2328" i="2"/>
  <c r="F2427" i="1"/>
  <c r="H2311" i="2"/>
  <c r="E2410" i="1"/>
  <c r="H2209" i="2"/>
  <c r="E2308" i="1"/>
  <c r="B2342" i="2"/>
  <c r="B2441" i="1"/>
  <c r="C2268" i="2"/>
  <c r="D2268" i="2"/>
  <c r="E2268" i="2"/>
  <c r="C2147" i="2"/>
  <c r="D2147" i="2"/>
  <c r="E2147" i="2"/>
  <c r="B2249" i="2"/>
  <c r="B2348" i="1"/>
  <c r="D2090" i="2"/>
  <c r="C2090" i="2"/>
  <c r="E2090" i="2"/>
  <c r="C2154" i="2"/>
  <c r="E2154" i="2"/>
  <c r="D2154" i="2"/>
  <c r="E2198" i="2"/>
  <c r="D2198" i="2"/>
  <c r="C2198" i="2"/>
  <c r="I2369" i="2"/>
  <c r="F2468" i="1"/>
  <c r="B2223" i="2"/>
  <c r="B2322" i="1"/>
  <c r="H2463" i="2"/>
  <c r="E2562" i="1"/>
  <c r="B2325" i="2"/>
  <c r="B2424" i="1"/>
  <c r="B2318" i="2"/>
  <c r="B2417" i="1"/>
  <c r="I2218" i="2"/>
  <c r="F2317" i="1"/>
  <c r="B2204" i="2"/>
  <c r="B2303" i="1"/>
  <c r="H2256" i="2"/>
  <c r="E2355" i="1"/>
  <c r="I2182" i="2"/>
  <c r="F2281" i="1"/>
  <c r="B2231" i="2"/>
  <c r="B2330" i="1"/>
  <c r="C2243" i="2"/>
  <c r="E2243" i="2"/>
  <c r="D2243" i="2"/>
  <c r="I2339" i="2"/>
  <c r="F2438" i="1"/>
  <c r="H2254" i="2"/>
  <c r="E2353" i="1"/>
  <c r="H2313" i="2"/>
  <c r="E2412" i="1"/>
  <c r="E2085" i="2"/>
  <c r="D2085" i="2"/>
  <c r="C2085" i="2"/>
  <c r="C2113" i="2"/>
  <c r="D2113" i="2"/>
  <c r="E2113" i="2"/>
  <c r="B2208" i="2"/>
  <c r="B2307" i="1"/>
  <c r="H2458" i="2"/>
  <c r="E2557" i="1"/>
  <c r="B2333" i="2"/>
  <c r="B2432" i="1"/>
  <c r="B2201" i="2"/>
  <c r="B2300" i="1"/>
  <c r="B2251" i="2"/>
  <c r="B2350" i="1"/>
  <c r="H2272" i="2"/>
  <c r="E2371" i="1"/>
  <c r="B2244" i="2"/>
  <c r="B2343" i="1"/>
  <c r="C2109" i="2"/>
  <c r="E2109" i="2"/>
  <c r="D2109" i="2"/>
  <c r="C2124" i="2"/>
  <c r="D2124" i="2"/>
  <c r="E2124" i="2"/>
  <c r="E2234" i="2"/>
  <c r="D2234" i="2"/>
  <c r="C2234" i="2"/>
  <c r="B2276" i="2"/>
  <c r="B2375" i="1"/>
  <c r="D2102" i="2"/>
  <c r="C2102" i="2"/>
  <c r="E2102" i="2"/>
  <c r="C2226" i="2"/>
  <c r="E2226" i="2"/>
  <c r="D2226" i="2"/>
  <c r="E2219" i="2"/>
  <c r="D2219" i="2"/>
  <c r="C2219" i="2"/>
  <c r="B2254" i="2"/>
  <c r="B2353" i="1"/>
  <c r="E2105" i="2"/>
  <c r="D2105" i="2"/>
  <c r="C2105" i="2"/>
  <c r="I2248" i="2"/>
  <c r="F2347" i="1"/>
  <c r="E2132" i="2"/>
  <c r="C2132" i="2"/>
  <c r="D2132" i="2"/>
  <c r="H2374" i="2"/>
  <c r="E2473" i="1"/>
  <c r="C2357" i="2" l="1"/>
  <c r="E2357" i="2"/>
  <c r="D2357" i="2"/>
  <c r="B2555" i="1"/>
  <c r="B2456" i="2"/>
  <c r="B2319" i="2"/>
  <c r="B2418" i="1"/>
  <c r="E2220" i="2"/>
  <c r="D2220" i="2"/>
  <c r="C2220" i="2"/>
  <c r="I2284" i="2"/>
  <c r="F2383" i="1"/>
  <c r="B2393" i="1"/>
  <c r="B2294" i="2"/>
  <c r="D2195" i="2"/>
  <c r="C2195" i="2"/>
  <c r="E2195" i="2"/>
  <c r="C2245" i="2"/>
  <c r="E2245" i="2"/>
  <c r="D2245" i="2"/>
  <c r="B2344" i="2"/>
  <c r="B2443" i="1"/>
  <c r="B2291" i="2"/>
  <c r="B2390" i="1"/>
  <c r="E2192" i="2"/>
  <c r="C2192" i="2"/>
  <c r="D2192" i="2"/>
  <c r="B2423" i="1"/>
  <c r="B2324" i="2"/>
  <c r="E2225" i="2"/>
  <c r="D2225" i="2"/>
  <c r="C2225" i="2"/>
  <c r="B2332" i="2"/>
  <c r="B2431" i="1"/>
  <c r="H2321" i="2"/>
  <c r="E2420" i="1"/>
  <c r="D2233" i="2"/>
  <c r="E2233" i="2"/>
  <c r="C2233" i="2"/>
  <c r="B2298" i="2"/>
  <c r="B2397" i="1"/>
  <c r="I2291" i="2"/>
  <c r="F2390" i="1"/>
  <c r="C2199" i="2"/>
  <c r="D2199" i="2"/>
  <c r="E2199" i="2"/>
  <c r="H2344" i="2"/>
  <c r="E2443" i="1"/>
  <c r="D2369" i="2"/>
  <c r="C2369" i="2"/>
  <c r="E2369" i="2"/>
  <c r="B2468" i="2"/>
  <c r="B2567" i="1"/>
  <c r="B2407" i="1"/>
  <c r="B2308" i="2"/>
  <c r="I2348" i="2"/>
  <c r="F2447" i="1"/>
  <c r="D2209" i="2"/>
  <c r="E2209" i="2"/>
  <c r="C2209" i="2"/>
  <c r="H2347" i="2"/>
  <c r="E2446" i="1"/>
  <c r="I2346" i="2"/>
  <c r="F2445" i="1"/>
  <c r="B2350" i="2"/>
  <c r="B2449" i="1"/>
  <c r="H2355" i="2"/>
  <c r="E2454" i="1"/>
  <c r="E2342" i="2"/>
  <c r="C2342" i="2"/>
  <c r="D2342" i="2"/>
  <c r="D2253" i="2"/>
  <c r="E2253" i="2"/>
  <c r="C2253" i="2"/>
  <c r="H2449" i="2"/>
  <c r="E2548" i="1"/>
  <c r="I2337" i="2"/>
  <c r="F2436" i="1"/>
  <c r="B2312" i="2"/>
  <c r="B2411" i="1"/>
  <c r="D2285" i="2"/>
  <c r="C2285" i="2"/>
  <c r="E2285" i="2"/>
  <c r="H2302" i="2"/>
  <c r="E2401" i="1"/>
  <c r="D2363" i="2"/>
  <c r="C2363" i="2"/>
  <c r="E2363" i="2"/>
  <c r="B2361" i="2"/>
  <c r="B2460" i="1"/>
  <c r="I2279" i="2"/>
  <c r="F2378" i="1"/>
  <c r="B2329" i="2"/>
  <c r="B2428" i="1"/>
  <c r="E2238" i="2"/>
  <c r="D2238" i="2"/>
  <c r="C2238" i="2"/>
  <c r="D2240" i="2"/>
  <c r="E2240" i="2"/>
  <c r="C2240" i="2"/>
  <c r="E2207" i="2"/>
  <c r="C2207" i="2"/>
  <c r="D2207" i="2"/>
  <c r="H2474" i="2"/>
  <c r="E2573" i="1"/>
  <c r="C2251" i="2"/>
  <c r="E2251" i="2"/>
  <c r="D2251" i="2"/>
  <c r="H2412" i="2"/>
  <c r="E2511" i="1"/>
  <c r="H2308" i="2"/>
  <c r="E2407" i="1"/>
  <c r="B2288" i="2"/>
  <c r="B2387" i="1"/>
  <c r="B2289" i="2"/>
  <c r="B2388" i="1"/>
  <c r="D2213" i="2"/>
  <c r="C2213" i="2"/>
  <c r="E2213" i="2"/>
  <c r="H2367" i="2"/>
  <c r="E2466" i="1"/>
  <c r="D2262" i="2"/>
  <c r="C2262" i="2"/>
  <c r="E2262" i="2"/>
  <c r="E2230" i="2"/>
  <c r="C2230" i="2"/>
  <c r="D2230" i="2"/>
  <c r="H2414" i="2"/>
  <c r="E2513" i="1"/>
  <c r="H2411" i="2"/>
  <c r="E2510" i="1"/>
  <c r="B2372" i="2"/>
  <c r="B2471" i="1"/>
  <c r="I2412" i="2"/>
  <c r="F2511" i="1"/>
  <c r="B2334" i="2"/>
  <c r="B2433" i="1"/>
  <c r="I2347" i="2"/>
  <c r="F2446" i="1"/>
  <c r="B2402" i="1"/>
  <c r="B2303" i="2"/>
  <c r="I2356" i="2"/>
  <c r="F2455" i="1"/>
  <c r="E2189" i="2"/>
  <c r="D2189" i="2"/>
  <c r="C2189" i="2"/>
  <c r="H2415" i="2"/>
  <c r="E2514" i="1"/>
  <c r="E2190" i="2"/>
  <c r="D2190" i="2"/>
  <c r="C2190" i="2"/>
  <c r="B2470" i="2"/>
  <c r="B2569" i="1"/>
  <c r="B2284" i="2"/>
  <c r="B2383" i="1"/>
  <c r="I2357" i="2"/>
  <c r="F2456" i="1"/>
  <c r="B2370" i="2"/>
  <c r="B2469" i="1"/>
  <c r="H2342" i="2"/>
  <c r="E2441" i="1"/>
  <c r="I2323" i="2"/>
  <c r="F2422" i="1"/>
  <c r="F2521" i="1" s="1"/>
  <c r="B2313" i="2"/>
  <c r="B2412" i="1"/>
  <c r="C2273" i="2"/>
  <c r="E2273" i="2"/>
  <c r="D2273" i="2"/>
  <c r="B2398" i="2"/>
  <c r="B2497" i="1"/>
  <c r="D2235" i="2"/>
  <c r="C2235" i="2"/>
  <c r="E2235" i="2"/>
  <c r="I2481" i="2"/>
  <c r="F2580" i="1"/>
  <c r="B2375" i="2"/>
  <c r="B2474" i="1"/>
  <c r="H2353" i="2"/>
  <c r="E2452" i="1"/>
  <c r="E2204" i="2"/>
  <c r="C2204" i="2"/>
  <c r="D2204" i="2"/>
  <c r="H2410" i="2"/>
  <c r="E2509" i="1"/>
  <c r="B2437" i="2"/>
  <c r="B2536" i="1"/>
  <c r="E2371" i="2"/>
  <c r="D2371" i="2"/>
  <c r="C2371" i="2"/>
  <c r="B2395" i="2"/>
  <c r="B2494" i="1"/>
  <c r="E2185" i="2"/>
  <c r="D2185" i="2"/>
  <c r="C2185" i="2"/>
  <c r="D2271" i="2"/>
  <c r="C2271" i="2"/>
  <c r="E2271" i="2"/>
  <c r="E2214" i="2"/>
  <c r="D2214" i="2"/>
  <c r="C2214" i="2"/>
  <c r="I2458" i="2"/>
  <c r="F2557" i="1"/>
  <c r="H2373" i="2"/>
  <c r="E2472" i="1"/>
  <c r="B2328" i="2"/>
  <c r="B2427" i="1"/>
  <c r="H2358" i="2"/>
  <c r="E2457" i="1"/>
  <c r="C2299" i="2"/>
  <c r="E2299" i="2"/>
  <c r="D2299" i="2"/>
  <c r="H2413" i="2"/>
  <c r="E2512" i="1"/>
  <c r="D2276" i="2"/>
  <c r="C2276" i="2"/>
  <c r="E2276" i="2"/>
  <c r="I2317" i="2"/>
  <c r="F2416" i="1"/>
  <c r="H2362" i="2"/>
  <c r="E2461" i="1"/>
  <c r="E2338" i="2"/>
  <c r="D2338" i="2"/>
  <c r="C2338" i="2"/>
  <c r="E2296" i="2"/>
  <c r="C2296" i="2"/>
  <c r="D2296" i="2"/>
  <c r="B2287" i="2"/>
  <c r="B2386" i="1"/>
  <c r="B2358" i="2"/>
  <c r="B2457" i="1"/>
  <c r="B2323" i="2"/>
  <c r="B2422" i="1"/>
  <c r="B2426" i="2"/>
  <c r="B2525" i="1"/>
  <c r="B2409" i="2"/>
  <c r="B2508" i="1"/>
  <c r="B2379" i="2"/>
  <c r="B2478" i="1"/>
  <c r="B2415" i="2"/>
  <c r="B2514" i="1"/>
  <c r="C2229" i="2"/>
  <c r="E2229" i="2"/>
  <c r="D2229" i="2"/>
  <c r="H2352" i="2"/>
  <c r="E2451" i="1"/>
  <c r="I2403" i="2"/>
  <c r="F2502" i="1"/>
  <c r="I2525" i="2"/>
  <c r="F2624" i="1"/>
  <c r="I2315" i="2"/>
  <c r="F2414" i="1"/>
  <c r="B2300" i="2"/>
  <c r="B2399" i="1"/>
  <c r="I2438" i="2"/>
  <c r="F2537" i="1"/>
  <c r="I2427" i="2"/>
  <c r="F2526" i="1"/>
  <c r="B2450" i="2"/>
  <c r="B2549" i="1"/>
  <c r="H2346" i="2"/>
  <c r="E2445" i="1"/>
  <c r="B2465" i="2"/>
  <c r="B2564" i="1"/>
  <c r="H2368" i="2"/>
  <c r="E2467" i="1"/>
  <c r="E2188" i="2"/>
  <c r="D2188" i="2"/>
  <c r="C2188" i="2"/>
  <c r="C2259" i="2"/>
  <c r="D2259" i="2"/>
  <c r="E2259" i="2"/>
  <c r="E2224" i="2"/>
  <c r="D2224" i="2"/>
  <c r="C2224" i="2"/>
  <c r="D2327" i="2"/>
  <c r="E2327" i="2"/>
  <c r="C2327" i="2"/>
  <c r="E2310" i="2"/>
  <c r="C2310" i="2"/>
  <c r="D2310" i="2"/>
  <c r="E2280" i="2"/>
  <c r="D2280" i="2"/>
  <c r="C2280" i="2"/>
  <c r="E2316" i="2"/>
  <c r="D2316" i="2"/>
  <c r="C2316" i="2"/>
  <c r="B2346" i="2"/>
  <c r="B2445" i="1"/>
  <c r="H2348" i="2"/>
  <c r="E2447" i="1"/>
  <c r="B2315" i="2"/>
  <c r="B2414" i="1"/>
  <c r="H2453" i="2"/>
  <c r="E2552" i="1"/>
  <c r="I2372" i="2"/>
  <c r="F2471" i="1"/>
  <c r="I2433" i="2"/>
  <c r="F2532" i="1"/>
  <c r="C2201" i="2"/>
  <c r="E2201" i="2"/>
  <c r="D2201" i="2"/>
  <c r="B2417" i="2"/>
  <c r="B2516" i="1"/>
  <c r="B2311" i="2"/>
  <c r="B2410" i="1"/>
  <c r="B2336" i="2"/>
  <c r="B2435" i="1"/>
  <c r="E2351" i="2"/>
  <c r="D2351" i="2"/>
  <c r="C2351" i="2"/>
  <c r="D2366" i="2"/>
  <c r="C2366" i="2"/>
  <c r="E2366" i="2"/>
  <c r="H2345" i="2"/>
  <c r="E2444" i="1"/>
  <c r="B2301" i="2"/>
  <c r="B2400" i="1"/>
  <c r="I2389" i="2"/>
  <c r="F2488" i="1"/>
  <c r="I2314" i="2"/>
  <c r="F2413" i="1"/>
  <c r="H2365" i="2"/>
  <c r="E2464" i="1"/>
  <c r="D2247" i="2"/>
  <c r="C2247" i="2"/>
  <c r="E2247" i="2"/>
  <c r="E2216" i="2"/>
  <c r="D2216" i="2"/>
  <c r="C2216" i="2"/>
  <c r="B2359" i="2"/>
  <c r="B2458" i="1"/>
  <c r="B2302" i="2"/>
  <c r="B2401" i="1"/>
  <c r="B2321" i="2"/>
  <c r="B2420" i="1"/>
  <c r="B2476" i="2"/>
  <c r="B2575" i="1"/>
  <c r="D2260" i="2"/>
  <c r="C2260" i="2"/>
  <c r="E2260" i="2"/>
  <c r="B2381" i="2"/>
  <c r="B2480" i="1"/>
  <c r="E2203" i="2"/>
  <c r="D2203" i="2"/>
  <c r="C2203" i="2"/>
  <c r="E2222" i="2"/>
  <c r="D2222" i="2"/>
  <c r="C2222" i="2"/>
  <c r="E2377" i="2"/>
  <c r="D2377" i="2"/>
  <c r="C2377" i="2"/>
  <c r="H2305" i="2"/>
  <c r="E2404" i="1"/>
  <c r="H2366" i="2"/>
  <c r="E2465" i="1"/>
  <c r="D2333" i="2"/>
  <c r="C2333" i="2"/>
  <c r="E2333" i="2"/>
  <c r="B2424" i="2"/>
  <c r="B2523" i="1"/>
  <c r="H2320" i="2"/>
  <c r="E2419" i="1"/>
  <c r="E2349" i="2"/>
  <c r="D2349" i="2"/>
  <c r="C2349" i="2"/>
  <c r="D2248" i="2"/>
  <c r="E2248" i="2"/>
  <c r="C2248" i="2"/>
  <c r="I2325" i="2"/>
  <c r="F2424" i="1"/>
  <c r="B2360" i="2"/>
  <c r="B2459" i="1"/>
  <c r="H2462" i="2"/>
  <c r="E2561" i="1"/>
  <c r="I2470" i="2"/>
  <c r="F2569" i="1"/>
  <c r="B2512" i="2"/>
  <c r="B2611" i="1"/>
  <c r="H2309" i="2"/>
  <c r="E2408" i="1"/>
  <c r="E2282" i="2"/>
  <c r="C2282" i="2"/>
  <c r="D2282" i="2"/>
  <c r="H2448" i="2"/>
  <c r="E2547" i="1"/>
  <c r="H2372" i="2"/>
  <c r="E2471" i="1"/>
  <c r="H2409" i="2"/>
  <c r="E2508" i="1"/>
  <c r="H2557" i="2"/>
  <c r="E2656" i="1"/>
  <c r="D2325" i="2"/>
  <c r="E2325" i="2"/>
  <c r="C2325" i="2"/>
  <c r="B2348" i="2"/>
  <c r="B2447" i="1"/>
  <c r="B2368" i="2"/>
  <c r="B2467" i="1"/>
  <c r="B2317" i="2"/>
  <c r="B2416" i="1"/>
  <c r="B2305" i="2"/>
  <c r="B2404" i="1"/>
  <c r="B2466" i="2"/>
  <c r="B2565" i="1"/>
  <c r="H2351" i="2"/>
  <c r="E2450" i="1"/>
  <c r="E2261" i="2"/>
  <c r="C2261" i="2"/>
  <c r="D2261" i="2"/>
  <c r="B2279" i="2"/>
  <c r="B2378" i="1"/>
  <c r="B2373" i="2"/>
  <c r="B2472" i="1"/>
  <c r="E2413" i="2"/>
  <c r="D2413" i="2"/>
  <c r="C2413" i="2"/>
  <c r="H2357" i="2"/>
  <c r="E2456" i="1"/>
  <c r="B2286" i="2"/>
  <c r="B2385" i="1"/>
  <c r="B2353" i="2"/>
  <c r="B2452" i="1"/>
  <c r="B2330" i="2"/>
  <c r="B2429" i="1"/>
  <c r="H2562" i="2"/>
  <c r="E2661" i="1"/>
  <c r="E2249" i="2"/>
  <c r="D2249" i="2"/>
  <c r="C2249" i="2"/>
  <c r="B2461" i="2"/>
  <c r="B2560" i="1"/>
  <c r="C2269" i="2"/>
  <c r="D2269" i="2"/>
  <c r="E2269" i="2"/>
  <c r="C2218" i="2"/>
  <c r="E2218" i="2"/>
  <c r="D2218" i="2"/>
  <c r="C2206" i="2"/>
  <c r="E2206" i="2"/>
  <c r="D2206" i="2"/>
  <c r="D2367" i="2"/>
  <c r="C2367" i="2"/>
  <c r="E2367" i="2"/>
  <c r="H2356" i="2"/>
  <c r="E2455" i="1"/>
  <c r="B2440" i="2"/>
  <c r="B2539" i="1"/>
  <c r="C2180" i="2"/>
  <c r="E2180" i="2"/>
  <c r="D2180" i="2"/>
  <c r="I2360" i="2"/>
  <c r="F2459" i="1"/>
  <c r="E2274" i="2"/>
  <c r="D2274" i="2"/>
  <c r="C2274" i="2"/>
  <c r="H2402" i="2"/>
  <c r="E2501" i="1"/>
  <c r="I2434" i="2"/>
  <c r="F2533" i="1"/>
  <c r="I2302" i="2"/>
  <c r="F2401" i="1"/>
  <c r="I2367" i="2"/>
  <c r="F2466" i="1"/>
  <c r="B2430" i="2"/>
  <c r="B2529" i="1"/>
  <c r="H2341" i="2"/>
  <c r="E2440" i="1"/>
  <c r="E2187" i="2"/>
  <c r="D2187" i="2"/>
  <c r="C2187" i="2"/>
  <c r="D2254" i="2"/>
  <c r="C2254" i="2"/>
  <c r="E2254" i="2"/>
  <c r="B2307" i="2"/>
  <c r="B2406" i="1"/>
  <c r="E2231" i="2"/>
  <c r="C2231" i="2"/>
  <c r="D2231" i="2"/>
  <c r="E2362" i="2"/>
  <c r="D2362" i="2"/>
  <c r="C2362" i="2"/>
  <c r="B2473" i="2"/>
  <c r="B2572" i="1"/>
  <c r="I2282" i="2"/>
  <c r="F2381" i="1"/>
  <c r="B2345" i="2"/>
  <c r="B2444" i="1"/>
  <c r="I2350" i="2"/>
  <c r="F2449" i="1"/>
  <c r="H2369" i="2"/>
  <c r="E2468" i="1"/>
  <c r="D2341" i="2"/>
  <c r="C2341" i="2"/>
  <c r="E2341" i="2"/>
  <c r="H2459" i="2"/>
  <c r="E2558" i="1"/>
  <c r="B2425" i="2"/>
  <c r="B2524" i="1"/>
  <c r="D2331" i="2"/>
  <c r="C2331" i="2"/>
  <c r="E2331" i="2"/>
  <c r="I2536" i="2"/>
  <c r="F2635" i="1"/>
  <c r="I2469" i="2"/>
  <c r="F2568" i="1"/>
  <c r="B2320" i="2"/>
  <c r="B2419" i="1"/>
  <c r="I2457" i="2"/>
  <c r="F2556" i="1"/>
  <c r="B2434" i="2"/>
  <c r="B2533" i="1"/>
  <c r="H2317" i="2"/>
  <c r="E2416" i="1"/>
  <c r="B2455" i="2"/>
  <c r="B2554" i="1"/>
  <c r="E2326" i="2"/>
  <c r="D2326" i="2"/>
  <c r="C2326" i="2"/>
  <c r="B2403" i="2"/>
  <c r="B2502" i="1"/>
  <c r="B2408" i="2"/>
  <c r="B2507" i="1"/>
  <c r="E2223" i="2"/>
  <c r="D2223" i="2"/>
  <c r="C2223" i="2"/>
  <c r="B2396" i="2"/>
  <c r="B2495" i="1"/>
  <c r="B2439" i="2"/>
  <c r="B2538" i="1"/>
  <c r="I2405" i="2"/>
  <c r="F2504" i="1"/>
  <c r="C2221" i="2"/>
  <c r="D2221" i="2"/>
  <c r="E2221" i="2"/>
  <c r="I2295" i="2"/>
  <c r="F2394" i="1"/>
  <c r="H2460" i="2"/>
  <c r="E2559" i="1"/>
  <c r="E2335" i="2"/>
  <c r="C2335" i="2"/>
  <c r="D2335" i="2"/>
  <c r="B2365" i="2"/>
  <c r="B2464" i="1"/>
  <c r="C2356" i="2"/>
  <c r="D2356" i="2"/>
  <c r="E2356" i="2"/>
  <c r="I2368" i="2"/>
  <c r="F2467" i="1"/>
  <c r="B2389" i="2"/>
  <c r="B2488" i="1"/>
  <c r="B2354" i="2"/>
  <c r="B2453" i="1"/>
  <c r="C2304" i="2"/>
  <c r="D2304" i="2"/>
  <c r="E2304" i="2"/>
  <c r="E2309" i="2"/>
  <c r="D2309" i="2"/>
  <c r="C2309" i="2"/>
  <c r="I2316" i="2"/>
  <c r="F2415" i="1"/>
  <c r="H2318" i="2"/>
  <c r="E2417" i="1"/>
  <c r="B2343" i="2"/>
  <c r="B2442" i="1"/>
  <c r="I2468" i="2"/>
  <c r="F2567" i="1"/>
  <c r="E2297" i="2"/>
  <c r="D2297" i="2"/>
  <c r="C2297" i="2"/>
  <c r="H2439" i="2"/>
  <c r="E2538" i="1"/>
  <c r="E2340" i="2"/>
  <c r="D2340" i="2"/>
  <c r="C2340" i="2"/>
  <c r="B2283" i="2"/>
  <c r="B2382" i="1"/>
  <c r="I2460" i="2"/>
  <c r="F2559" i="1"/>
  <c r="H2307" i="2"/>
  <c r="E2406" i="1"/>
  <c r="I2301" i="2"/>
  <c r="F2400" i="1"/>
  <c r="E2266" i="2"/>
  <c r="D2266" i="2"/>
  <c r="C2266" i="2"/>
  <c r="I2425" i="2"/>
  <c r="F2524" i="1"/>
  <c r="H2322" i="2"/>
  <c r="E2421" i="1"/>
  <c r="E2290" i="2"/>
  <c r="D2290" i="2"/>
  <c r="C2290" i="2"/>
  <c r="E2255" i="2"/>
  <c r="D2255" i="2"/>
  <c r="C2255" i="2"/>
  <c r="H2377" i="2"/>
  <c r="E2476" i="1"/>
  <c r="I2293" i="2"/>
  <c r="F2392" i="1"/>
  <c r="E2208" i="2"/>
  <c r="D2208" i="2"/>
  <c r="C2208" i="2"/>
  <c r="I2281" i="2"/>
  <c r="F2380" i="1"/>
  <c r="B2322" i="2"/>
  <c r="B2421" i="1"/>
  <c r="I2294" i="2"/>
  <c r="F2393" i="1"/>
  <c r="C2374" i="2"/>
  <c r="E2374" i="2"/>
  <c r="D2374" i="2"/>
  <c r="H2306" i="2"/>
  <c r="E2405" i="1"/>
  <c r="C2246" i="2"/>
  <c r="E2246" i="2"/>
  <c r="D2246" i="2"/>
  <c r="H2473" i="2"/>
  <c r="E2572" i="1"/>
  <c r="E2244" i="2"/>
  <c r="C2244" i="2"/>
  <c r="D2244" i="2"/>
  <c r="H2319" i="2"/>
  <c r="E2418" i="1"/>
  <c r="I2379" i="2"/>
  <c r="F2478" i="1"/>
  <c r="I2444" i="2"/>
  <c r="F2543" i="1"/>
  <c r="C2184" i="2"/>
  <c r="D2184" i="2"/>
  <c r="E2184" i="2"/>
  <c r="B2463" i="2"/>
  <c r="B2562" i="1"/>
  <c r="B2376" i="2"/>
  <c r="B2475" i="1"/>
  <c r="B2295" i="2"/>
  <c r="B2394" i="1"/>
  <c r="B2292" i="2"/>
  <c r="B2391" i="1"/>
  <c r="B2293" i="2"/>
  <c r="B2392" i="1"/>
  <c r="I2305" i="2"/>
  <c r="F2404" i="1"/>
  <c r="B2380" i="2"/>
  <c r="B2479" i="1"/>
  <c r="B2432" i="2"/>
  <c r="B2531" i="1"/>
  <c r="D2318" i="2"/>
  <c r="E2318" i="2"/>
  <c r="C2318" i="2"/>
  <c r="E2212" i="2"/>
  <c r="D2212" i="2"/>
  <c r="C2212" i="2"/>
  <c r="E2237" i="2"/>
  <c r="D2237" i="2"/>
  <c r="C2237" i="2"/>
  <c r="H2469" i="2"/>
  <c r="E2568" i="1"/>
  <c r="B2448" i="2"/>
  <c r="B2547" i="1"/>
  <c r="I2292" i="2"/>
  <c r="F2391" i="1"/>
  <c r="I2402" i="2"/>
  <c r="F2501" i="1"/>
  <c r="B2347" i="2"/>
  <c r="B2446" i="1"/>
  <c r="I2336" i="2"/>
  <c r="F2435" i="1"/>
  <c r="E2202" i="2"/>
  <c r="D2202" i="2"/>
  <c r="C2202" i="2"/>
  <c r="I2324" i="2"/>
  <c r="F2423" i="1"/>
  <c r="H2371" i="2"/>
  <c r="E2470" i="1"/>
  <c r="H2400" i="2"/>
  <c r="E2499" i="1"/>
  <c r="I2312" i="2"/>
  <c r="F2411" i="1"/>
  <c r="H2304" i="2"/>
  <c r="E2403" i="1"/>
  <c r="D2364" i="2"/>
  <c r="E2364" i="2"/>
  <c r="C2364" i="2"/>
  <c r="E2277" i="2"/>
  <c r="D2277" i="2"/>
  <c r="C2277" i="2"/>
  <c r="B2355" i="2"/>
  <c r="B2454" i="1"/>
  <c r="H2442" i="2"/>
  <c r="E2541" i="1"/>
  <c r="D2196" i="2"/>
  <c r="C2196" i="2"/>
  <c r="E2196" i="2"/>
  <c r="E2193" i="2"/>
  <c r="D2193" i="2"/>
  <c r="C2193" i="2"/>
  <c r="E2194" i="2"/>
  <c r="C2194" i="2"/>
  <c r="D2194" i="2"/>
  <c r="I2349" i="2"/>
  <c r="F2448" i="1"/>
  <c r="E2281" i="2"/>
  <c r="D2281" i="2"/>
  <c r="C2281" i="2"/>
  <c r="B2441" i="2"/>
  <c r="B2540" i="1"/>
  <c r="B2352" i="2"/>
  <c r="B2451" i="1"/>
  <c r="H2376" i="2"/>
  <c r="E2475" i="1"/>
  <c r="B2384" i="2"/>
  <c r="B2483" i="1"/>
  <c r="B2462" i="2"/>
  <c r="B2561" i="1"/>
  <c r="C2256" i="2"/>
  <c r="E2256" i="2"/>
  <c r="D2256" i="2"/>
  <c r="B2337" i="2"/>
  <c r="B2436" i="1"/>
  <c r="B2339" i="2"/>
  <c r="B2438" i="1"/>
  <c r="B2306" i="2"/>
  <c r="B2405" i="1"/>
  <c r="B2654" i="1" l="1"/>
  <c r="B2555" i="2"/>
  <c r="C2456" i="2"/>
  <c r="D2456" i="2"/>
  <c r="E2456" i="2"/>
  <c r="E2294" i="2"/>
  <c r="D2294" i="2"/>
  <c r="C2294" i="2"/>
  <c r="B2393" i="2"/>
  <c r="B2492" i="1"/>
  <c r="I2383" i="2"/>
  <c r="F2482" i="1"/>
  <c r="B2418" i="2"/>
  <c r="B2517" i="1"/>
  <c r="D2319" i="2"/>
  <c r="E2319" i="2"/>
  <c r="C2319" i="2"/>
  <c r="B2390" i="2"/>
  <c r="B2489" i="1"/>
  <c r="C2291" i="2"/>
  <c r="E2291" i="2"/>
  <c r="D2291" i="2"/>
  <c r="B2443" i="2"/>
  <c r="B2542" i="1"/>
  <c r="E2344" i="2"/>
  <c r="D2344" i="2"/>
  <c r="C2344" i="2"/>
  <c r="H2446" i="2"/>
  <c r="E2545" i="1"/>
  <c r="I2390" i="2"/>
  <c r="F2489" i="1"/>
  <c r="B2496" i="1"/>
  <c r="B2397" i="2"/>
  <c r="E2298" i="2"/>
  <c r="C2298" i="2"/>
  <c r="D2298" i="2"/>
  <c r="I2447" i="2"/>
  <c r="F2546" i="1"/>
  <c r="E2308" i="2"/>
  <c r="D2308" i="2"/>
  <c r="C2308" i="2"/>
  <c r="B2407" i="2"/>
  <c r="B2506" i="1"/>
  <c r="H2420" i="2"/>
  <c r="E2519" i="1"/>
  <c r="B2567" i="2"/>
  <c r="B2666" i="1"/>
  <c r="C2468" i="2"/>
  <c r="E2468" i="2"/>
  <c r="D2468" i="2"/>
  <c r="B2431" i="2"/>
  <c r="B2530" i="1"/>
  <c r="E2332" i="2"/>
  <c r="D2332" i="2"/>
  <c r="C2332" i="2"/>
  <c r="H2443" i="2"/>
  <c r="E2542" i="1"/>
  <c r="E2324" i="2"/>
  <c r="D2324" i="2"/>
  <c r="C2324" i="2"/>
  <c r="I2445" i="2"/>
  <c r="F2544" i="1"/>
  <c r="B2423" i="2"/>
  <c r="B2522" i="1"/>
  <c r="H2475" i="2"/>
  <c r="E2574" i="1"/>
  <c r="B2475" i="2"/>
  <c r="B2574" i="1"/>
  <c r="H2538" i="2"/>
  <c r="E2637" i="1"/>
  <c r="H2508" i="2"/>
  <c r="E2607" i="1"/>
  <c r="E2315" i="2"/>
  <c r="D2315" i="2"/>
  <c r="C2315" i="2"/>
  <c r="I2537" i="2"/>
  <c r="F2636" i="1"/>
  <c r="D2379" i="2"/>
  <c r="C2379" i="2"/>
  <c r="E2379" i="2"/>
  <c r="B2412" i="2"/>
  <c r="B2511" i="1"/>
  <c r="H2510" i="2"/>
  <c r="E2609" i="1"/>
  <c r="B2388" i="2"/>
  <c r="B2487" i="1"/>
  <c r="B2411" i="2"/>
  <c r="B2510" i="1"/>
  <c r="B2464" i="2"/>
  <c r="B2563" i="1"/>
  <c r="B2495" i="2"/>
  <c r="B2594" i="1"/>
  <c r="B2447" i="2"/>
  <c r="B2546" i="1"/>
  <c r="D2376" i="2"/>
  <c r="E2376" i="2"/>
  <c r="C2376" i="2"/>
  <c r="B2540" i="2"/>
  <c r="B2639" i="1"/>
  <c r="B2508" i="2"/>
  <c r="B2607" i="1"/>
  <c r="E2313" i="2"/>
  <c r="D2313" i="2"/>
  <c r="C2313" i="2"/>
  <c r="H2514" i="2"/>
  <c r="E2613" i="1"/>
  <c r="D2289" i="2"/>
  <c r="E2289" i="2"/>
  <c r="C2289" i="2"/>
  <c r="E2312" i="2"/>
  <c r="C2312" i="2"/>
  <c r="D2312" i="2"/>
  <c r="B2406" i="2"/>
  <c r="B2505" i="1"/>
  <c r="B2444" i="2"/>
  <c r="B2543" i="1"/>
  <c r="D2345" i="2"/>
  <c r="C2345" i="2"/>
  <c r="E2345" i="2"/>
  <c r="I2416" i="2"/>
  <c r="F2515" i="1"/>
  <c r="D2337" i="2"/>
  <c r="E2337" i="2"/>
  <c r="C2337" i="2"/>
  <c r="I2478" i="2"/>
  <c r="F2577" i="1"/>
  <c r="H2406" i="2"/>
  <c r="E2505" i="1"/>
  <c r="B2442" i="2"/>
  <c r="B2541" i="1"/>
  <c r="I2467" i="2"/>
  <c r="F2566" i="1"/>
  <c r="I2635" i="2"/>
  <c r="F2734" i="1"/>
  <c r="I2381" i="2"/>
  <c r="F2480" i="1"/>
  <c r="H2440" i="2"/>
  <c r="E2539" i="1"/>
  <c r="I2459" i="2"/>
  <c r="F2558" i="1"/>
  <c r="H2456" i="2"/>
  <c r="E2555" i="1"/>
  <c r="H2471" i="2"/>
  <c r="E2570" i="1"/>
  <c r="B2435" i="2"/>
  <c r="B2534" i="1"/>
  <c r="B2399" i="2"/>
  <c r="B2498" i="1"/>
  <c r="C2409" i="2"/>
  <c r="D2409" i="2"/>
  <c r="E2409" i="2"/>
  <c r="I2422" i="2"/>
  <c r="H2513" i="2"/>
  <c r="E2612" i="1"/>
  <c r="B2387" i="2"/>
  <c r="B2486" i="1"/>
  <c r="I2436" i="2"/>
  <c r="F2535" i="1"/>
  <c r="B2533" i="2"/>
  <c r="B2632" i="1"/>
  <c r="E2292" i="2"/>
  <c r="D2292" i="2"/>
  <c r="C2292" i="2"/>
  <c r="I2568" i="2"/>
  <c r="F2667" i="1"/>
  <c r="H2447" i="2"/>
  <c r="E2546" i="1"/>
  <c r="C2343" i="2"/>
  <c r="D2343" i="2"/>
  <c r="E2343" i="2"/>
  <c r="B2565" i="2"/>
  <c r="B2664" i="1"/>
  <c r="B2523" i="2"/>
  <c r="B2622" i="1"/>
  <c r="B2480" i="2"/>
  <c r="B2579" i="1"/>
  <c r="D2336" i="2"/>
  <c r="C2336" i="2"/>
  <c r="E2336" i="2"/>
  <c r="B2445" i="2"/>
  <c r="B2544" i="1"/>
  <c r="E2300" i="2"/>
  <c r="D2300" i="2"/>
  <c r="C2300" i="2"/>
  <c r="B2525" i="2"/>
  <c r="B2624" i="1"/>
  <c r="E2288" i="2"/>
  <c r="C2288" i="2"/>
  <c r="D2288" i="2"/>
  <c r="B2405" i="2"/>
  <c r="B2504" i="1"/>
  <c r="H2470" i="2"/>
  <c r="E2569" i="1"/>
  <c r="E2355" i="2"/>
  <c r="C2355" i="2"/>
  <c r="D2355" i="2"/>
  <c r="B2436" i="2"/>
  <c r="B2535" i="1"/>
  <c r="I2448" i="2"/>
  <c r="F2547" i="1"/>
  <c r="E2286" i="2"/>
  <c r="D2286" i="2"/>
  <c r="C2286" i="2"/>
  <c r="H2418" i="2"/>
  <c r="E2517" i="1"/>
  <c r="I2559" i="2"/>
  <c r="F2658" i="1"/>
  <c r="B2572" i="2"/>
  <c r="B2671" i="1"/>
  <c r="B2529" i="2"/>
  <c r="B2628" i="1"/>
  <c r="E2466" i="2"/>
  <c r="D2466" i="2"/>
  <c r="C2466" i="2"/>
  <c r="H2547" i="2"/>
  <c r="E2646" i="1"/>
  <c r="H2561" i="2"/>
  <c r="E2660" i="1"/>
  <c r="D2424" i="2"/>
  <c r="C2424" i="2"/>
  <c r="E2424" i="2"/>
  <c r="E2381" i="2"/>
  <c r="D2381" i="2"/>
  <c r="C2381" i="2"/>
  <c r="H2464" i="2"/>
  <c r="E2563" i="1"/>
  <c r="B2410" i="2"/>
  <c r="B2509" i="1"/>
  <c r="E2346" i="2"/>
  <c r="C2346" i="2"/>
  <c r="D2346" i="2"/>
  <c r="I2414" i="2"/>
  <c r="F2513" i="1"/>
  <c r="E2426" i="2"/>
  <c r="C2426" i="2"/>
  <c r="D2426" i="2"/>
  <c r="H2452" i="2"/>
  <c r="E2551" i="1"/>
  <c r="H2441" i="2"/>
  <c r="E2540" i="1"/>
  <c r="H2407" i="2"/>
  <c r="E2506" i="1"/>
  <c r="B2428" i="2"/>
  <c r="B2527" i="1"/>
  <c r="H2499" i="2"/>
  <c r="E2598" i="1"/>
  <c r="E2396" i="2"/>
  <c r="D2396" i="2"/>
  <c r="C2396" i="2"/>
  <c r="H2661" i="2"/>
  <c r="E2760" i="1"/>
  <c r="D2448" i="2"/>
  <c r="C2448" i="2"/>
  <c r="E2448" i="2"/>
  <c r="B2392" i="2"/>
  <c r="B2491" i="1"/>
  <c r="D2339" i="2"/>
  <c r="C2339" i="2"/>
  <c r="E2339" i="2"/>
  <c r="I2400" i="2"/>
  <c r="F2499" i="1"/>
  <c r="B2488" i="2"/>
  <c r="B2587" i="1"/>
  <c r="B2385" i="2"/>
  <c r="B2484" i="1"/>
  <c r="D2389" i="2"/>
  <c r="C2389" i="2"/>
  <c r="E2389" i="2"/>
  <c r="H2450" i="2"/>
  <c r="E2549" i="1"/>
  <c r="D2473" i="2"/>
  <c r="E2473" i="2"/>
  <c r="C2473" i="2"/>
  <c r="C2430" i="2"/>
  <c r="D2430" i="2"/>
  <c r="E2430" i="2"/>
  <c r="B2404" i="2"/>
  <c r="B2503" i="1"/>
  <c r="D2311" i="2"/>
  <c r="C2311" i="2"/>
  <c r="E2311" i="2"/>
  <c r="B2422" i="2"/>
  <c r="B2521" i="1"/>
  <c r="E2329" i="2"/>
  <c r="C2329" i="2"/>
  <c r="D2329" i="2"/>
  <c r="B2561" i="2"/>
  <c r="B2660" i="1"/>
  <c r="I2435" i="2"/>
  <c r="F2534" i="1"/>
  <c r="B2394" i="2"/>
  <c r="B2493" i="1"/>
  <c r="I2393" i="2"/>
  <c r="F2492" i="1"/>
  <c r="B2382" i="2"/>
  <c r="B2481" i="1"/>
  <c r="H2417" i="2"/>
  <c r="E2516" i="1"/>
  <c r="I2504" i="2"/>
  <c r="F2603" i="1"/>
  <c r="B2554" i="2"/>
  <c r="B2653" i="1"/>
  <c r="I2466" i="2"/>
  <c r="F2565" i="1"/>
  <c r="C2305" i="2"/>
  <c r="E2305" i="2"/>
  <c r="D2305" i="2"/>
  <c r="B2459" i="2"/>
  <c r="B2558" i="1"/>
  <c r="I2413" i="2"/>
  <c r="F2512" i="1"/>
  <c r="B2516" i="2"/>
  <c r="B2615" i="1"/>
  <c r="I2624" i="2"/>
  <c r="F2723" i="1"/>
  <c r="E2323" i="2"/>
  <c r="C2323" i="2"/>
  <c r="D2323" i="2"/>
  <c r="H2512" i="2"/>
  <c r="E2611" i="1"/>
  <c r="B2474" i="2"/>
  <c r="B2573" i="1"/>
  <c r="B2469" i="2"/>
  <c r="B2568" i="1"/>
  <c r="I2455" i="2"/>
  <c r="F2554" i="1"/>
  <c r="H2511" i="2"/>
  <c r="E2610" i="1"/>
  <c r="I2378" i="2"/>
  <c r="F2477" i="1"/>
  <c r="H2548" i="2"/>
  <c r="E2647" i="1"/>
  <c r="E2384" i="2"/>
  <c r="D2384" i="2"/>
  <c r="C2384" i="2"/>
  <c r="I2501" i="2"/>
  <c r="F2600" i="1"/>
  <c r="H2416" i="2"/>
  <c r="E2515" i="1"/>
  <c r="B2479" i="2"/>
  <c r="B2578" i="1"/>
  <c r="C2380" i="2"/>
  <c r="E2380" i="2"/>
  <c r="D2380" i="2"/>
  <c r="E2441" i="2"/>
  <c r="D2441" i="2"/>
  <c r="C2441" i="2"/>
  <c r="I2543" i="2"/>
  <c r="F2642" i="1"/>
  <c r="D2403" i="2"/>
  <c r="E2403" i="2"/>
  <c r="C2403" i="2"/>
  <c r="E2283" i="2"/>
  <c r="D2283" i="2"/>
  <c r="C2283" i="2"/>
  <c r="C2455" i="2"/>
  <c r="E2455" i="2"/>
  <c r="D2455" i="2"/>
  <c r="B2524" i="2"/>
  <c r="B2623" i="1"/>
  <c r="B2539" i="2"/>
  <c r="B2638" i="1"/>
  <c r="B2560" i="2"/>
  <c r="B2659" i="1"/>
  <c r="B2416" i="2"/>
  <c r="B2515" i="1"/>
  <c r="C2360" i="2"/>
  <c r="E2360" i="2"/>
  <c r="D2360" i="2"/>
  <c r="E2417" i="2"/>
  <c r="D2417" i="2"/>
  <c r="C2417" i="2"/>
  <c r="B2457" i="2"/>
  <c r="B2556" i="1"/>
  <c r="E2375" i="2"/>
  <c r="C2375" i="2"/>
  <c r="D2375" i="2"/>
  <c r="D2370" i="2"/>
  <c r="C2370" i="2"/>
  <c r="E2370" i="2"/>
  <c r="E2365" i="2"/>
  <c r="D2365" i="2"/>
  <c r="C2365" i="2"/>
  <c r="H2572" i="2"/>
  <c r="E2671" i="1"/>
  <c r="D2462" i="2"/>
  <c r="C2462" i="2"/>
  <c r="E2462" i="2"/>
  <c r="H2403" i="2"/>
  <c r="E2502" i="1"/>
  <c r="D2295" i="2"/>
  <c r="C2295" i="2"/>
  <c r="E2295" i="2"/>
  <c r="B2483" i="2"/>
  <c r="B2582" i="1"/>
  <c r="B2446" i="2"/>
  <c r="B2545" i="1"/>
  <c r="B2421" i="2"/>
  <c r="B2520" i="1"/>
  <c r="I2415" i="2"/>
  <c r="F2514" i="1"/>
  <c r="B2538" i="2"/>
  <c r="B2637" i="1"/>
  <c r="E2425" i="2"/>
  <c r="D2425" i="2"/>
  <c r="C2425" i="2"/>
  <c r="C2440" i="2"/>
  <c r="E2440" i="2"/>
  <c r="D2440" i="2"/>
  <c r="E2461" i="2"/>
  <c r="D2461" i="2"/>
  <c r="C2461" i="2"/>
  <c r="D2317" i="2"/>
  <c r="C2317" i="2"/>
  <c r="E2317" i="2"/>
  <c r="I2424" i="2"/>
  <c r="F2523" i="1"/>
  <c r="H2465" i="2"/>
  <c r="E2564" i="1"/>
  <c r="B2575" i="2"/>
  <c r="B2674" i="1"/>
  <c r="I2488" i="2"/>
  <c r="F2587" i="1"/>
  <c r="H2467" i="2"/>
  <c r="E2566" i="1"/>
  <c r="I2502" i="2"/>
  <c r="F2601" i="1"/>
  <c r="D2358" i="2"/>
  <c r="E2358" i="2"/>
  <c r="C2358" i="2"/>
  <c r="I2580" i="2"/>
  <c r="F2679" i="1"/>
  <c r="I2456" i="2"/>
  <c r="F2555" i="1"/>
  <c r="D2303" i="2"/>
  <c r="C2303" i="2"/>
  <c r="E2303" i="2"/>
  <c r="B2460" i="2"/>
  <c r="B2559" i="1"/>
  <c r="I2411" i="2"/>
  <c r="F2510" i="1"/>
  <c r="D2347" i="2"/>
  <c r="E2347" i="2"/>
  <c r="C2347" i="2"/>
  <c r="B2531" i="2"/>
  <c r="B2630" i="1"/>
  <c r="C2322" i="2"/>
  <c r="E2322" i="2"/>
  <c r="D2322" i="2"/>
  <c r="C2439" i="2"/>
  <c r="D2439" i="2"/>
  <c r="E2439" i="2"/>
  <c r="H2558" i="2"/>
  <c r="E2657" i="1"/>
  <c r="H2455" i="2"/>
  <c r="E2554" i="1"/>
  <c r="B2467" i="2"/>
  <c r="B2566" i="1"/>
  <c r="D2476" i="2"/>
  <c r="C2476" i="2"/>
  <c r="E2476" i="2"/>
  <c r="B2386" i="2"/>
  <c r="B2485" i="1"/>
  <c r="B2402" i="2"/>
  <c r="B2501" i="1"/>
  <c r="E2361" i="2"/>
  <c r="D2361" i="2"/>
  <c r="C2361" i="2"/>
  <c r="H2404" i="2"/>
  <c r="E2503" i="1"/>
  <c r="B2420" i="2"/>
  <c r="B2519" i="1"/>
  <c r="B2400" i="2"/>
  <c r="B2499" i="1"/>
  <c r="B2564" i="2"/>
  <c r="B2663" i="1"/>
  <c r="H2451" i="2"/>
  <c r="E2550" i="1"/>
  <c r="E2287" i="2"/>
  <c r="D2287" i="2"/>
  <c r="C2287" i="2"/>
  <c r="B2494" i="2"/>
  <c r="B2593" i="1"/>
  <c r="B2383" i="2"/>
  <c r="B2482" i="1"/>
  <c r="I2446" i="2"/>
  <c r="F2545" i="1"/>
  <c r="H2466" i="2"/>
  <c r="E2565" i="1"/>
  <c r="D2301" i="2"/>
  <c r="E2301" i="2"/>
  <c r="C2301" i="2"/>
  <c r="I2532" i="2"/>
  <c r="F2631" i="1"/>
  <c r="C2465" i="2"/>
  <c r="E2465" i="2"/>
  <c r="D2465" i="2"/>
  <c r="H2457" i="2"/>
  <c r="E2556" i="1"/>
  <c r="D2395" i="2"/>
  <c r="C2395" i="2"/>
  <c r="E2395" i="2"/>
  <c r="E2284" i="2"/>
  <c r="C2284" i="2"/>
  <c r="D2284" i="2"/>
  <c r="H2573" i="2"/>
  <c r="E2672" i="1"/>
  <c r="I2380" i="2"/>
  <c r="F2479" i="1"/>
  <c r="B2451" i="2"/>
  <c r="B2550" i="1"/>
  <c r="B2401" i="2"/>
  <c r="B2500" i="1"/>
  <c r="H2444" i="2"/>
  <c r="E2543" i="1"/>
  <c r="H2445" i="2"/>
  <c r="E2544" i="1"/>
  <c r="B2433" i="2"/>
  <c r="B2532" i="1"/>
  <c r="B2472" i="2"/>
  <c r="B2571" i="1"/>
  <c r="E2348" i="2"/>
  <c r="D2348" i="2"/>
  <c r="C2348" i="2"/>
  <c r="D2352" i="2"/>
  <c r="E2352" i="2"/>
  <c r="C2352" i="2"/>
  <c r="I2404" i="2"/>
  <c r="F2503" i="1"/>
  <c r="B2562" i="2"/>
  <c r="B2661" i="1"/>
  <c r="I2524" i="2"/>
  <c r="F2623" i="1"/>
  <c r="E2434" i="2"/>
  <c r="C2434" i="2"/>
  <c r="D2434" i="2"/>
  <c r="E2307" i="2"/>
  <c r="D2307" i="2"/>
  <c r="C2307" i="2"/>
  <c r="I2533" i="2"/>
  <c r="F2632" i="1"/>
  <c r="C2373" i="2"/>
  <c r="E2373" i="2"/>
  <c r="D2373" i="2"/>
  <c r="B2611" i="2"/>
  <c r="B2710" i="1"/>
  <c r="E2302" i="2"/>
  <c r="C2302" i="2"/>
  <c r="D2302" i="2"/>
  <c r="I2471" i="2"/>
  <c r="F2570" i="1"/>
  <c r="B2427" i="2"/>
  <c r="B2526" i="1"/>
  <c r="B2497" i="2"/>
  <c r="B2596" i="1"/>
  <c r="E2334" i="2"/>
  <c r="D2334" i="2"/>
  <c r="C2334" i="2"/>
  <c r="H2401" i="2"/>
  <c r="E2500" i="1"/>
  <c r="E2432" i="2"/>
  <c r="D2432" i="2"/>
  <c r="C2432" i="2"/>
  <c r="H2408" i="2"/>
  <c r="E2507" i="1"/>
  <c r="I2391" i="2"/>
  <c r="F2490" i="1"/>
  <c r="B2547" i="2"/>
  <c r="B2646" i="1"/>
  <c r="C2463" i="2"/>
  <c r="D2463" i="2"/>
  <c r="E2463" i="2"/>
  <c r="I2556" i="2"/>
  <c r="F2655" i="1"/>
  <c r="H2468" i="2"/>
  <c r="E2567" i="1"/>
  <c r="B2429" i="2"/>
  <c r="B2528" i="1"/>
  <c r="B2378" i="2"/>
  <c r="B2477" i="1"/>
  <c r="C2512" i="2"/>
  <c r="D2512" i="2"/>
  <c r="E2512" i="2"/>
  <c r="B2458" i="2"/>
  <c r="B2557" i="1"/>
  <c r="B2549" i="2"/>
  <c r="B2648" i="1"/>
  <c r="E2328" i="2"/>
  <c r="C2328" i="2"/>
  <c r="D2328" i="2"/>
  <c r="C2398" i="2"/>
  <c r="E2398" i="2"/>
  <c r="D2398" i="2"/>
  <c r="B2569" i="2"/>
  <c r="B2668" i="1"/>
  <c r="I2511" i="2"/>
  <c r="F2610" i="1"/>
  <c r="H2454" i="2"/>
  <c r="E2553" i="1"/>
  <c r="I2401" i="2"/>
  <c r="F2500" i="1"/>
  <c r="H2559" i="2"/>
  <c r="E2658" i="1"/>
  <c r="C2279" i="2"/>
  <c r="E2279" i="2"/>
  <c r="D2279" i="2"/>
  <c r="H2552" i="2"/>
  <c r="E2651" i="1"/>
  <c r="E2450" i="2"/>
  <c r="D2450" i="2"/>
  <c r="C2450" i="2"/>
  <c r="B2514" i="2"/>
  <c r="B2613" i="1"/>
  <c r="H2472" i="2"/>
  <c r="E2571" i="1"/>
  <c r="B2536" i="2"/>
  <c r="B2635" i="1"/>
  <c r="E2470" i="2"/>
  <c r="C2470" i="2"/>
  <c r="D2470" i="2"/>
  <c r="C2321" i="2"/>
  <c r="D2321" i="2"/>
  <c r="E2321" i="2"/>
  <c r="H2541" i="2"/>
  <c r="E2640" i="1"/>
  <c r="I2392" i="2"/>
  <c r="F2491" i="1"/>
  <c r="H2501" i="2"/>
  <c r="E2600" i="1"/>
  <c r="E2359" i="2"/>
  <c r="D2359" i="2"/>
  <c r="C2359" i="2"/>
  <c r="C2306" i="2"/>
  <c r="D2306" i="2"/>
  <c r="E2306" i="2"/>
  <c r="H2568" i="2"/>
  <c r="E2667" i="1"/>
  <c r="C2293" i="2"/>
  <c r="E2293" i="2"/>
  <c r="D2293" i="2"/>
  <c r="I2567" i="2"/>
  <c r="F2666" i="1"/>
  <c r="B2453" i="2"/>
  <c r="B2552" i="1"/>
  <c r="D2408" i="2"/>
  <c r="C2408" i="2"/>
  <c r="E2408" i="2"/>
  <c r="B2419" i="2"/>
  <c r="B2518" i="1"/>
  <c r="I2449" i="2"/>
  <c r="F2548" i="1"/>
  <c r="B2452" i="2"/>
  <c r="B2551" i="1"/>
  <c r="H2656" i="2"/>
  <c r="E2755" i="1"/>
  <c r="H2419" i="2"/>
  <c r="E2518" i="1"/>
  <c r="I2526" i="2"/>
  <c r="F2625" i="1"/>
  <c r="D2415" i="2"/>
  <c r="E2415" i="2"/>
  <c r="C2415" i="2"/>
  <c r="E2437" i="2"/>
  <c r="D2437" i="2"/>
  <c r="C2437" i="2"/>
  <c r="B2471" i="2"/>
  <c r="B2570" i="1"/>
  <c r="B2449" i="2"/>
  <c r="B2548" i="1"/>
  <c r="D2368" i="2"/>
  <c r="C2368" i="2"/>
  <c r="E2368" i="2"/>
  <c r="H2421" i="2"/>
  <c r="E2520" i="1"/>
  <c r="B2507" i="2"/>
  <c r="B2606" i="1"/>
  <c r="E2330" i="2"/>
  <c r="D2330" i="2"/>
  <c r="C2330" i="2"/>
  <c r="B2438" i="2"/>
  <c r="B2537" i="1"/>
  <c r="B2454" i="2"/>
  <c r="B2553" i="1"/>
  <c r="I2423" i="2"/>
  <c r="F2522" i="1"/>
  <c r="B2391" i="2"/>
  <c r="B2490" i="1"/>
  <c r="H2405" i="2"/>
  <c r="E2504" i="1"/>
  <c r="H2476" i="2"/>
  <c r="E2575" i="1"/>
  <c r="E2354" i="2"/>
  <c r="D2354" i="2"/>
  <c r="C2354" i="2"/>
  <c r="I2394" i="2"/>
  <c r="F2493" i="1"/>
  <c r="B2502" i="2"/>
  <c r="B2601" i="1"/>
  <c r="C2320" i="2"/>
  <c r="D2320" i="2"/>
  <c r="E2320" i="2"/>
  <c r="E2353" i="2"/>
  <c r="D2353" i="2"/>
  <c r="C2353" i="2"/>
  <c r="I2569" i="2"/>
  <c r="F2668" i="1"/>
  <c r="B2414" i="2"/>
  <c r="B2513" i="1"/>
  <c r="B2478" i="2"/>
  <c r="B2577" i="1"/>
  <c r="H2461" i="2"/>
  <c r="E2560" i="1"/>
  <c r="I2557" i="2"/>
  <c r="F2656" i="1"/>
  <c r="H2509" i="2"/>
  <c r="E2608" i="1"/>
  <c r="E2372" i="2"/>
  <c r="D2372" i="2"/>
  <c r="C2372" i="2"/>
  <c r="E2350" i="2"/>
  <c r="D2350" i="2"/>
  <c r="C2350" i="2"/>
  <c r="E2555" i="2" l="1"/>
  <c r="C2555" i="2"/>
  <c r="D2555" i="2"/>
  <c r="B2654" i="2"/>
  <c r="B2753" i="1"/>
  <c r="B2616" i="1"/>
  <c r="B2517" i="2"/>
  <c r="E2418" i="2"/>
  <c r="C2418" i="2"/>
  <c r="D2418" i="2"/>
  <c r="I2482" i="2"/>
  <c r="F2581" i="1"/>
  <c r="B2492" i="2"/>
  <c r="B2591" i="1"/>
  <c r="E2393" i="2"/>
  <c r="D2393" i="2"/>
  <c r="C2393" i="2"/>
  <c r="B2542" i="2"/>
  <c r="B2641" i="1"/>
  <c r="E2443" i="2"/>
  <c r="D2443" i="2"/>
  <c r="C2443" i="2"/>
  <c r="B2588" i="1"/>
  <c r="B2489" i="2"/>
  <c r="C2390" i="2"/>
  <c r="E2390" i="2"/>
  <c r="D2390" i="2"/>
  <c r="D2423" i="2"/>
  <c r="C2423" i="2"/>
  <c r="E2423" i="2"/>
  <c r="H2519" i="2"/>
  <c r="E2618" i="1"/>
  <c r="I2544" i="2"/>
  <c r="F2643" i="1"/>
  <c r="B2506" i="2"/>
  <c r="B2605" i="1"/>
  <c r="D2407" i="2"/>
  <c r="C2407" i="2"/>
  <c r="E2407" i="2"/>
  <c r="H2542" i="2"/>
  <c r="E2641" i="1"/>
  <c r="I2546" i="2"/>
  <c r="F2645" i="1"/>
  <c r="B2530" i="2"/>
  <c r="B2629" i="1"/>
  <c r="C2431" i="2"/>
  <c r="E2431" i="2"/>
  <c r="D2431" i="2"/>
  <c r="E2397" i="2"/>
  <c r="D2397" i="2"/>
  <c r="C2397" i="2"/>
  <c r="B2595" i="1"/>
  <c r="B2496" i="2"/>
  <c r="I2489" i="2"/>
  <c r="F2588" i="1"/>
  <c r="B2666" i="2"/>
  <c r="B2765" i="1"/>
  <c r="H2545" i="2"/>
  <c r="E2644" i="1"/>
  <c r="B2522" i="2"/>
  <c r="B2621" i="1"/>
  <c r="E2567" i="2"/>
  <c r="D2567" i="2"/>
  <c r="C2567" i="2"/>
  <c r="I2522" i="2"/>
  <c r="F2621" i="1"/>
  <c r="D2536" i="2"/>
  <c r="C2536" i="2"/>
  <c r="E2536" i="2"/>
  <c r="B2710" i="2"/>
  <c r="B2809" i="1"/>
  <c r="H2550" i="2"/>
  <c r="E2649" i="1"/>
  <c r="E2421" i="2"/>
  <c r="D2421" i="2"/>
  <c r="C2421" i="2"/>
  <c r="B2638" i="2"/>
  <c r="B2737" i="1"/>
  <c r="H2610" i="2"/>
  <c r="E2709" i="1"/>
  <c r="I2492" i="2"/>
  <c r="F2591" i="1"/>
  <c r="H2760" i="2"/>
  <c r="E2859" i="1"/>
  <c r="B2504" i="2"/>
  <c r="B2603" i="1"/>
  <c r="E2523" i="2"/>
  <c r="D2523" i="2"/>
  <c r="C2523" i="2"/>
  <c r="I2535" i="2"/>
  <c r="F2634" i="1"/>
  <c r="D2444" i="2"/>
  <c r="C2444" i="2"/>
  <c r="E2444" i="2"/>
  <c r="E2405" i="2"/>
  <c r="C2405" i="2"/>
  <c r="D2405" i="2"/>
  <c r="B2664" i="2"/>
  <c r="B2763" i="1"/>
  <c r="I2558" i="2"/>
  <c r="F2657" i="1"/>
  <c r="B2505" i="2"/>
  <c r="B2604" i="1"/>
  <c r="H2646" i="2"/>
  <c r="E2745" i="1"/>
  <c r="B2477" i="2"/>
  <c r="B2576" i="1"/>
  <c r="C2401" i="2"/>
  <c r="E2401" i="2"/>
  <c r="D2401" i="2"/>
  <c r="I2631" i="2"/>
  <c r="F2730" i="1"/>
  <c r="B2663" i="2"/>
  <c r="B2762" i="1"/>
  <c r="B2566" i="2"/>
  <c r="B2665" i="1"/>
  <c r="C2531" i="2"/>
  <c r="D2531" i="2"/>
  <c r="E2531" i="2"/>
  <c r="I2601" i="2"/>
  <c r="F2700" i="1"/>
  <c r="C2446" i="2"/>
  <c r="E2446" i="2"/>
  <c r="D2446" i="2"/>
  <c r="B2623" i="2"/>
  <c r="B2722" i="1"/>
  <c r="I2554" i="2"/>
  <c r="F2653" i="1"/>
  <c r="C2459" i="2"/>
  <c r="E2459" i="2"/>
  <c r="D2459" i="2"/>
  <c r="B2493" i="2"/>
  <c r="B2592" i="1"/>
  <c r="C2404" i="2"/>
  <c r="E2404" i="2"/>
  <c r="D2404" i="2"/>
  <c r="B2484" i="2"/>
  <c r="B2583" i="1"/>
  <c r="I2513" i="2"/>
  <c r="F2612" i="1"/>
  <c r="H2517" i="2"/>
  <c r="E2616" i="1"/>
  <c r="E2565" i="2"/>
  <c r="D2565" i="2"/>
  <c r="C2565" i="2"/>
  <c r="B2486" i="2"/>
  <c r="B2585" i="1"/>
  <c r="E2406" i="2"/>
  <c r="D2406" i="2"/>
  <c r="C2406" i="2"/>
  <c r="I2636" i="2"/>
  <c r="F2735" i="1"/>
  <c r="E2452" i="2"/>
  <c r="C2452" i="2"/>
  <c r="D2452" i="2"/>
  <c r="E2471" i="2"/>
  <c r="D2471" i="2"/>
  <c r="C2471" i="2"/>
  <c r="C2611" i="2"/>
  <c r="E2611" i="2"/>
  <c r="D2611" i="2"/>
  <c r="B2553" i="2"/>
  <c r="B2652" i="1"/>
  <c r="H2608" i="2"/>
  <c r="E2707" i="1"/>
  <c r="D2454" i="2"/>
  <c r="C2454" i="2"/>
  <c r="E2454" i="2"/>
  <c r="B2518" i="2"/>
  <c r="B2617" i="1"/>
  <c r="B2613" i="2"/>
  <c r="B2712" i="1"/>
  <c r="I2610" i="2"/>
  <c r="F2709" i="1"/>
  <c r="C2378" i="2"/>
  <c r="E2378" i="2"/>
  <c r="D2378" i="2"/>
  <c r="B2550" i="2"/>
  <c r="B2649" i="1"/>
  <c r="E2564" i="2"/>
  <c r="D2564" i="2"/>
  <c r="C2564" i="2"/>
  <c r="E2467" i="2"/>
  <c r="D2467" i="2"/>
  <c r="C2467" i="2"/>
  <c r="B2582" i="2"/>
  <c r="B2681" i="1"/>
  <c r="E2524" i="2"/>
  <c r="D2524" i="2"/>
  <c r="C2524" i="2"/>
  <c r="E2394" i="2"/>
  <c r="D2394" i="2"/>
  <c r="C2394" i="2"/>
  <c r="E2385" i="2"/>
  <c r="D2385" i="2"/>
  <c r="C2385" i="2"/>
  <c r="E2387" i="2"/>
  <c r="D2387" i="2"/>
  <c r="C2387" i="2"/>
  <c r="H2539" i="2"/>
  <c r="E2638" i="1"/>
  <c r="B2546" i="2"/>
  <c r="B2645" i="1"/>
  <c r="B2587" i="2"/>
  <c r="B2686" i="1"/>
  <c r="H2612" i="2"/>
  <c r="E2711" i="1"/>
  <c r="E2447" i="2"/>
  <c r="C2447" i="2"/>
  <c r="D2447" i="2"/>
  <c r="E2514" i="2"/>
  <c r="D2514" i="2"/>
  <c r="C2514" i="2"/>
  <c r="B2528" i="2"/>
  <c r="B2627" i="1"/>
  <c r="B2499" i="2"/>
  <c r="B2598" i="1"/>
  <c r="H2566" i="2"/>
  <c r="E2665" i="1"/>
  <c r="D2483" i="2"/>
  <c r="C2483" i="2"/>
  <c r="E2483" i="2"/>
  <c r="B2568" i="2"/>
  <c r="B2667" i="1"/>
  <c r="I2534" i="2"/>
  <c r="F2633" i="1"/>
  <c r="I2656" i="2"/>
  <c r="F2755" i="1"/>
  <c r="B2601" i="2"/>
  <c r="B2700" i="1"/>
  <c r="D2438" i="2"/>
  <c r="C2438" i="2"/>
  <c r="E2438" i="2"/>
  <c r="H2600" i="2"/>
  <c r="E2699" i="1"/>
  <c r="B2668" i="2"/>
  <c r="B2767" i="1"/>
  <c r="C2429" i="2"/>
  <c r="E2429" i="2"/>
  <c r="D2429" i="2"/>
  <c r="I2632" i="2"/>
  <c r="F2731" i="1"/>
  <c r="I2479" i="2"/>
  <c r="F2578" i="1"/>
  <c r="D2400" i="2"/>
  <c r="E2400" i="2"/>
  <c r="C2400" i="2"/>
  <c r="B2578" i="2"/>
  <c r="B2677" i="1"/>
  <c r="D2469" i="2"/>
  <c r="E2469" i="2"/>
  <c r="C2469" i="2"/>
  <c r="E2488" i="2"/>
  <c r="D2488" i="2"/>
  <c r="C2488" i="2"/>
  <c r="H2598" i="2"/>
  <c r="E2697" i="1"/>
  <c r="B2624" i="2"/>
  <c r="B2723" i="1"/>
  <c r="I2480" i="2"/>
  <c r="F2579" i="1"/>
  <c r="B2594" i="2"/>
  <c r="B2693" i="1"/>
  <c r="H2571" i="2"/>
  <c r="E2670" i="1"/>
  <c r="B2630" i="2"/>
  <c r="B2729" i="1"/>
  <c r="E2539" i="2"/>
  <c r="C2539" i="2"/>
  <c r="D2539" i="2"/>
  <c r="B2503" i="2"/>
  <c r="B2602" i="1"/>
  <c r="H2500" i="2"/>
  <c r="E2599" i="1"/>
  <c r="D2451" i="2"/>
  <c r="E2451" i="2"/>
  <c r="C2451" i="2"/>
  <c r="H2554" i="2"/>
  <c r="E2653" i="1"/>
  <c r="D2502" i="2"/>
  <c r="C2502" i="2"/>
  <c r="E2502" i="2"/>
  <c r="C2569" i="2"/>
  <c r="D2569" i="2"/>
  <c r="E2569" i="2"/>
  <c r="H2567" i="2"/>
  <c r="E2666" i="1"/>
  <c r="B2519" i="2"/>
  <c r="B2618" i="1"/>
  <c r="H2657" i="2"/>
  <c r="E2756" i="1"/>
  <c r="I2510" i="2"/>
  <c r="F2609" i="1"/>
  <c r="I2587" i="2"/>
  <c r="F2686" i="1"/>
  <c r="B2556" i="2"/>
  <c r="B2655" i="1"/>
  <c r="E2479" i="2"/>
  <c r="D2479" i="2"/>
  <c r="C2479" i="2"/>
  <c r="B2573" i="2"/>
  <c r="B2672" i="1"/>
  <c r="B2660" i="2"/>
  <c r="B2759" i="1"/>
  <c r="E2525" i="2"/>
  <c r="D2525" i="2"/>
  <c r="C2525" i="2"/>
  <c r="H2546" i="2"/>
  <c r="E2645" i="1"/>
  <c r="I2521" i="2"/>
  <c r="F2620" i="1"/>
  <c r="E2495" i="2"/>
  <c r="D2495" i="2"/>
  <c r="C2495" i="2"/>
  <c r="I2548" i="2"/>
  <c r="F2647" i="1"/>
  <c r="B2509" i="2"/>
  <c r="B2608" i="1"/>
  <c r="I2734" i="2"/>
  <c r="F2833" i="1"/>
  <c r="B2563" i="2"/>
  <c r="B2662" i="1"/>
  <c r="H2607" i="2"/>
  <c r="E2706" i="1"/>
  <c r="E2420" i="2"/>
  <c r="D2420" i="2"/>
  <c r="C2420" i="2"/>
  <c r="D2561" i="2"/>
  <c r="C2561" i="2"/>
  <c r="E2561" i="2"/>
  <c r="I2655" i="2"/>
  <c r="F2754" i="1"/>
  <c r="H2503" i="2"/>
  <c r="E2602" i="1"/>
  <c r="B2559" i="2"/>
  <c r="B2658" i="1"/>
  <c r="B2674" i="2"/>
  <c r="B2773" i="1"/>
  <c r="H2502" i="2"/>
  <c r="E2601" i="1"/>
  <c r="H2611" i="2"/>
  <c r="E2710" i="1"/>
  <c r="I2565" i="2"/>
  <c r="F2664" i="1"/>
  <c r="I2499" i="2"/>
  <c r="F2598" i="1"/>
  <c r="D2410" i="2"/>
  <c r="C2410" i="2"/>
  <c r="E2410" i="2"/>
  <c r="B2628" i="2"/>
  <c r="B2727" i="1"/>
  <c r="I2515" i="2"/>
  <c r="F2614" i="1"/>
  <c r="E2464" i="2"/>
  <c r="D2464" i="2"/>
  <c r="C2464" i="2"/>
  <c r="B2577" i="2"/>
  <c r="B2676" i="1"/>
  <c r="I2545" i="2"/>
  <c r="F2644" i="1"/>
  <c r="E2460" i="2"/>
  <c r="D2460" i="2"/>
  <c r="C2460" i="2"/>
  <c r="D2575" i="2"/>
  <c r="C2575" i="2"/>
  <c r="E2575" i="2"/>
  <c r="I2600" i="2"/>
  <c r="F2699" i="1"/>
  <c r="B2527" i="2"/>
  <c r="B2626" i="1"/>
  <c r="H2563" i="2"/>
  <c r="E2662" i="1"/>
  <c r="E2529" i="2"/>
  <c r="C2529" i="2"/>
  <c r="D2529" i="2"/>
  <c r="I2547" i="2"/>
  <c r="F2646" i="1"/>
  <c r="I2566" i="2"/>
  <c r="F2665" i="1"/>
  <c r="H2613" i="2"/>
  <c r="E2712" i="1"/>
  <c r="B2510" i="2"/>
  <c r="B2609" i="1"/>
  <c r="H2637" i="2"/>
  <c r="E2736" i="1"/>
  <c r="B2545" i="2"/>
  <c r="B2644" i="1"/>
  <c r="E2478" i="2"/>
  <c r="D2478" i="2"/>
  <c r="C2478" i="2"/>
  <c r="C2507" i="2"/>
  <c r="E2507" i="2"/>
  <c r="D2507" i="2"/>
  <c r="H2518" i="2"/>
  <c r="E2617" i="1"/>
  <c r="I2666" i="2"/>
  <c r="F2765" i="1"/>
  <c r="E2497" i="2"/>
  <c r="D2497" i="2"/>
  <c r="C2497" i="2"/>
  <c r="E2472" i="2"/>
  <c r="D2472" i="2"/>
  <c r="C2472" i="2"/>
  <c r="H2564" i="2"/>
  <c r="E2663" i="1"/>
  <c r="B2637" i="2"/>
  <c r="B2736" i="1"/>
  <c r="B2653" i="2"/>
  <c r="B2752" i="1"/>
  <c r="C2428" i="2"/>
  <c r="D2428" i="2"/>
  <c r="E2428" i="2"/>
  <c r="B2671" i="2"/>
  <c r="B2770" i="1"/>
  <c r="B2544" i="2"/>
  <c r="B2643" i="1"/>
  <c r="E2411" i="2"/>
  <c r="D2411" i="2"/>
  <c r="C2411" i="2"/>
  <c r="C2457" i="2"/>
  <c r="E2457" i="2"/>
  <c r="D2457" i="2"/>
  <c r="H2515" i="2"/>
  <c r="E2614" i="1"/>
  <c r="B2552" i="2"/>
  <c r="B2651" i="1"/>
  <c r="H2651" i="2"/>
  <c r="E2750" i="1"/>
  <c r="B2532" i="2"/>
  <c r="B2631" i="1"/>
  <c r="B2482" i="2"/>
  <c r="B2581" i="1"/>
  <c r="E2538" i="2"/>
  <c r="D2538" i="2"/>
  <c r="C2538" i="2"/>
  <c r="D2554" i="2"/>
  <c r="C2554" i="2"/>
  <c r="E2554" i="2"/>
  <c r="H2506" i="2"/>
  <c r="E2605" i="1"/>
  <c r="E2572" i="2"/>
  <c r="D2572" i="2"/>
  <c r="C2572" i="2"/>
  <c r="B2535" i="2"/>
  <c r="B2634" i="1"/>
  <c r="E2445" i="2"/>
  <c r="D2445" i="2"/>
  <c r="C2445" i="2"/>
  <c r="I2667" i="2"/>
  <c r="F2766" i="1"/>
  <c r="B2498" i="2"/>
  <c r="B2597" i="1"/>
  <c r="B2541" i="2"/>
  <c r="B2640" i="1"/>
  <c r="B2487" i="2"/>
  <c r="B2586" i="1"/>
  <c r="B2574" i="2"/>
  <c r="B2673" i="1"/>
  <c r="B2570" i="2"/>
  <c r="B2669" i="1"/>
  <c r="H2672" i="2"/>
  <c r="E2771" i="1"/>
  <c r="I2625" i="2"/>
  <c r="F2724" i="1"/>
  <c r="D2453" i="2"/>
  <c r="C2453" i="2"/>
  <c r="E2453" i="2"/>
  <c r="D2427" i="2"/>
  <c r="C2427" i="2"/>
  <c r="E2427" i="2"/>
  <c r="C2433" i="2"/>
  <c r="E2433" i="2"/>
  <c r="D2433" i="2"/>
  <c r="D2383" i="2"/>
  <c r="C2383" i="2"/>
  <c r="E2383" i="2"/>
  <c r="I2523" i="2"/>
  <c r="F2622" i="1"/>
  <c r="I2514" i="2"/>
  <c r="F2613" i="1"/>
  <c r="I2603" i="2"/>
  <c r="F2702" i="1"/>
  <c r="D2436" i="2"/>
  <c r="C2436" i="2"/>
  <c r="E2436" i="2"/>
  <c r="E2399" i="2"/>
  <c r="D2399" i="2"/>
  <c r="C2399" i="2"/>
  <c r="C2442" i="2"/>
  <c r="D2442" i="2"/>
  <c r="E2442" i="2"/>
  <c r="D2388" i="2"/>
  <c r="C2388" i="2"/>
  <c r="E2388" i="2"/>
  <c r="E2475" i="2"/>
  <c r="D2475" i="2"/>
  <c r="C2475" i="2"/>
  <c r="H2553" i="2"/>
  <c r="E2652" i="1"/>
  <c r="B2571" i="2"/>
  <c r="B2670" i="1"/>
  <c r="B2513" i="2"/>
  <c r="B2612" i="1"/>
  <c r="H2520" i="2"/>
  <c r="E2619" i="1"/>
  <c r="B2526" i="2"/>
  <c r="B2625" i="1"/>
  <c r="H2575" i="2"/>
  <c r="E2674" i="1"/>
  <c r="I2668" i="2"/>
  <c r="F2767" i="1"/>
  <c r="B2648" i="2"/>
  <c r="B2747" i="1"/>
  <c r="B2646" i="2"/>
  <c r="B2745" i="1"/>
  <c r="I2570" i="2"/>
  <c r="F2669" i="1"/>
  <c r="I2623" i="2"/>
  <c r="F2722" i="1"/>
  <c r="B2593" i="2"/>
  <c r="B2692" i="1"/>
  <c r="B2501" i="2"/>
  <c r="B2600" i="1"/>
  <c r="I2555" i="2"/>
  <c r="F2654" i="1"/>
  <c r="H2671" i="2"/>
  <c r="E2770" i="1"/>
  <c r="I2723" i="2"/>
  <c r="F2822" i="1"/>
  <c r="B2491" i="2"/>
  <c r="B2590" i="1"/>
  <c r="H2540" i="2"/>
  <c r="E2639" i="1"/>
  <c r="B2534" i="2"/>
  <c r="B2633" i="1"/>
  <c r="H2505" i="2"/>
  <c r="E2604" i="1"/>
  <c r="H2609" i="2"/>
  <c r="E2708" i="1"/>
  <c r="B2606" i="2"/>
  <c r="B2705" i="1"/>
  <c r="C2414" i="2"/>
  <c r="E2414" i="2"/>
  <c r="D2414" i="2"/>
  <c r="C2549" i="2"/>
  <c r="D2549" i="2"/>
  <c r="E2549" i="2"/>
  <c r="E2547" i="2"/>
  <c r="D2547" i="2"/>
  <c r="C2547" i="2"/>
  <c r="E2494" i="2"/>
  <c r="D2494" i="2"/>
  <c r="C2494" i="2"/>
  <c r="E2402" i="2"/>
  <c r="C2402" i="2"/>
  <c r="D2402" i="2"/>
  <c r="B2515" i="2"/>
  <c r="B2614" i="1"/>
  <c r="H2647" i="2"/>
  <c r="E2746" i="1"/>
  <c r="H2516" i="2"/>
  <c r="E2615" i="1"/>
  <c r="B2521" i="2"/>
  <c r="B2620" i="1"/>
  <c r="C2392" i="2"/>
  <c r="E2392" i="2"/>
  <c r="D2392" i="2"/>
  <c r="C2435" i="2"/>
  <c r="E2435" i="2"/>
  <c r="D2435" i="2"/>
  <c r="B2607" i="2"/>
  <c r="B2706" i="1"/>
  <c r="H2560" i="2"/>
  <c r="E2659" i="1"/>
  <c r="I2493" i="2"/>
  <c r="F2592" i="1"/>
  <c r="I2491" i="2"/>
  <c r="F2590" i="1"/>
  <c r="H2565" i="2"/>
  <c r="E2664" i="1"/>
  <c r="B2615" i="2"/>
  <c r="B2714" i="1"/>
  <c r="C2422" i="2"/>
  <c r="D2422" i="2"/>
  <c r="E2422" i="2"/>
  <c r="H2549" i="2"/>
  <c r="E2648" i="1"/>
  <c r="H2551" i="2"/>
  <c r="E2650" i="1"/>
  <c r="B2579" i="2"/>
  <c r="B2678" i="1"/>
  <c r="H2570" i="2"/>
  <c r="E2669" i="1"/>
  <c r="I2577" i="2"/>
  <c r="F2676" i="1"/>
  <c r="E2508" i="2"/>
  <c r="D2508" i="2"/>
  <c r="C2508" i="2"/>
  <c r="B2511" i="2"/>
  <c r="B2610" i="1"/>
  <c r="H2640" i="2"/>
  <c r="E2739" i="1"/>
  <c r="H2755" i="2"/>
  <c r="E2854" i="1"/>
  <c r="H2667" i="2"/>
  <c r="E2766" i="1"/>
  <c r="H2658" i="2"/>
  <c r="E2757" i="1"/>
  <c r="B2557" i="2"/>
  <c r="B2656" i="1"/>
  <c r="I2490" i="2"/>
  <c r="F2589" i="1"/>
  <c r="B2661" i="2"/>
  <c r="B2760" i="1"/>
  <c r="B2485" i="2"/>
  <c r="B2584" i="1"/>
  <c r="I2642" i="2"/>
  <c r="F2741" i="1"/>
  <c r="B2490" i="2"/>
  <c r="B2589" i="1"/>
  <c r="B2548" i="2"/>
  <c r="B2647" i="1"/>
  <c r="C2458" i="2"/>
  <c r="E2458" i="2"/>
  <c r="D2458" i="2"/>
  <c r="D2562" i="2"/>
  <c r="C2562" i="2"/>
  <c r="E2562" i="2"/>
  <c r="E2386" i="2"/>
  <c r="D2386" i="2"/>
  <c r="C2386" i="2"/>
  <c r="B2659" i="2"/>
  <c r="B2758" i="1"/>
  <c r="I2477" i="2"/>
  <c r="F2576" i="1"/>
  <c r="D2516" i="2"/>
  <c r="C2516" i="2"/>
  <c r="E2516" i="2"/>
  <c r="B2481" i="2"/>
  <c r="B2580" i="1"/>
  <c r="I2658" i="2"/>
  <c r="F2757" i="1"/>
  <c r="H2569" i="2"/>
  <c r="E2668" i="1"/>
  <c r="E2480" i="2"/>
  <c r="D2480" i="2"/>
  <c r="C2480" i="2"/>
  <c r="B2632" i="2"/>
  <c r="B2731" i="1"/>
  <c r="B2639" i="2"/>
  <c r="B2738" i="1"/>
  <c r="E2412" i="2"/>
  <c r="C2412" i="2"/>
  <c r="D2412" i="2"/>
  <c r="H2574" i="2"/>
  <c r="E2673" i="1"/>
  <c r="B2500" i="2"/>
  <c r="B2599" i="1"/>
  <c r="B2558" i="2"/>
  <c r="B2657" i="1"/>
  <c r="B2537" i="2"/>
  <c r="B2636" i="1"/>
  <c r="C2419" i="2"/>
  <c r="D2419" i="2"/>
  <c r="E2419" i="2"/>
  <c r="E2474" i="2"/>
  <c r="D2474" i="2"/>
  <c r="C2474" i="2"/>
  <c r="B2596" i="2"/>
  <c r="B2695" i="1"/>
  <c r="H2504" i="2"/>
  <c r="E2603" i="1"/>
  <c r="H2544" i="2"/>
  <c r="E2643" i="1"/>
  <c r="H2556" i="2"/>
  <c r="E2655" i="1"/>
  <c r="I2679" i="2"/>
  <c r="F2778" i="1"/>
  <c r="E2416" i="2"/>
  <c r="C2416" i="2"/>
  <c r="D2416" i="2"/>
  <c r="D2391" i="2"/>
  <c r="C2391" i="2"/>
  <c r="E2391" i="2"/>
  <c r="C2449" i="2"/>
  <c r="D2449" i="2"/>
  <c r="E2449" i="2"/>
  <c r="B2551" i="2"/>
  <c r="B2650" i="1"/>
  <c r="B2635" i="2"/>
  <c r="B2734" i="1"/>
  <c r="I2500" i="2"/>
  <c r="F2599" i="1"/>
  <c r="H2507" i="2"/>
  <c r="E2606" i="1"/>
  <c r="I2503" i="2"/>
  <c r="F2602" i="1"/>
  <c r="H2543" i="2"/>
  <c r="E2642" i="1"/>
  <c r="B2520" i="2"/>
  <c r="B2619" i="1"/>
  <c r="D2560" i="2"/>
  <c r="C2560" i="2"/>
  <c r="E2560" i="2"/>
  <c r="I2512" i="2"/>
  <c r="F2611" i="1"/>
  <c r="E2382" i="2"/>
  <c r="D2382" i="2"/>
  <c r="C2382" i="2"/>
  <c r="H2660" i="2"/>
  <c r="E2759" i="1"/>
  <c r="B2622" i="2"/>
  <c r="B2721" i="1"/>
  <c r="D2533" i="2"/>
  <c r="C2533" i="2"/>
  <c r="E2533" i="2"/>
  <c r="H2555" i="2"/>
  <c r="E2654" i="1"/>
  <c r="B2543" i="2"/>
  <c r="B2642" i="1"/>
  <c r="E2540" i="2"/>
  <c r="D2540" i="2"/>
  <c r="C2540" i="2"/>
  <c r="B2753" i="2" l="1"/>
  <c r="B2852" i="1"/>
  <c r="E2654" i="2"/>
  <c r="D2654" i="2"/>
  <c r="C2654" i="2"/>
  <c r="B2591" i="2"/>
  <c r="B2690" i="1"/>
  <c r="D2492" i="2"/>
  <c r="C2492" i="2"/>
  <c r="E2492" i="2"/>
  <c r="I2581" i="2"/>
  <c r="F2680" i="1"/>
  <c r="D2517" i="2"/>
  <c r="E2517" i="2"/>
  <c r="C2517" i="2"/>
  <c r="B2616" i="2"/>
  <c r="B2715" i="1"/>
  <c r="D2489" i="2"/>
  <c r="E2489" i="2"/>
  <c r="C2489" i="2"/>
  <c r="B2588" i="2"/>
  <c r="B2687" i="1"/>
  <c r="B2641" i="2"/>
  <c r="B2740" i="1"/>
  <c r="E2542" i="2"/>
  <c r="D2542" i="2"/>
  <c r="C2542" i="2"/>
  <c r="B2629" i="2"/>
  <c r="B2728" i="1"/>
  <c r="D2530" i="2"/>
  <c r="C2530" i="2"/>
  <c r="E2530" i="2"/>
  <c r="B2621" i="2"/>
  <c r="B2720" i="1"/>
  <c r="I2645" i="2"/>
  <c r="F2744" i="1"/>
  <c r="C2522" i="2"/>
  <c r="D2522" i="2"/>
  <c r="E2522" i="2"/>
  <c r="E2743" i="1"/>
  <c r="H2644" i="2"/>
  <c r="H2641" i="2"/>
  <c r="E2740" i="1"/>
  <c r="B2765" i="2"/>
  <c r="B2864" i="1"/>
  <c r="E2666" i="2"/>
  <c r="D2666" i="2"/>
  <c r="C2666" i="2"/>
  <c r="F2687" i="1"/>
  <c r="I2588" i="2"/>
  <c r="B2605" i="2"/>
  <c r="B2704" i="1"/>
  <c r="E2496" i="2"/>
  <c r="D2496" i="2"/>
  <c r="C2496" i="2"/>
  <c r="E2506" i="2"/>
  <c r="D2506" i="2"/>
  <c r="C2506" i="2"/>
  <c r="B2595" i="2"/>
  <c r="B2694" i="1"/>
  <c r="I2643" i="2"/>
  <c r="F2742" i="1"/>
  <c r="H2618" i="2"/>
  <c r="E2717" i="1"/>
  <c r="C2664" i="2"/>
  <c r="E2664" i="2"/>
  <c r="D2664" i="2"/>
  <c r="I2591" i="2"/>
  <c r="F2690" i="1"/>
  <c r="B2634" i="2"/>
  <c r="B2733" i="1"/>
  <c r="H2756" i="2"/>
  <c r="E2855" i="1"/>
  <c r="D2544" i="2"/>
  <c r="C2544" i="2"/>
  <c r="E2544" i="2"/>
  <c r="D2628" i="2"/>
  <c r="C2628" i="2"/>
  <c r="E2628" i="2"/>
  <c r="H2599" i="2"/>
  <c r="E2698" i="1"/>
  <c r="E2532" i="2"/>
  <c r="C2532" i="2"/>
  <c r="D2532" i="2"/>
  <c r="H2654" i="2"/>
  <c r="E2753" i="1"/>
  <c r="E2520" i="2"/>
  <c r="D2520" i="2"/>
  <c r="C2520" i="2"/>
  <c r="B2584" i="2"/>
  <c r="B2683" i="1"/>
  <c r="E2501" i="2"/>
  <c r="D2501" i="2"/>
  <c r="C2501" i="2"/>
  <c r="E2526" i="2"/>
  <c r="D2526" i="2"/>
  <c r="C2526" i="2"/>
  <c r="H2750" i="2"/>
  <c r="E2849" i="1"/>
  <c r="C2671" i="2"/>
  <c r="E2671" i="2"/>
  <c r="D2671" i="2"/>
  <c r="H2712" i="2"/>
  <c r="E2811" i="1"/>
  <c r="C2559" i="2"/>
  <c r="E2559" i="2"/>
  <c r="D2559" i="2"/>
  <c r="B2602" i="2"/>
  <c r="B2701" i="1"/>
  <c r="E2668" i="2"/>
  <c r="D2668" i="2"/>
  <c r="C2668" i="2"/>
  <c r="E2493" i="2"/>
  <c r="D2493" i="2"/>
  <c r="C2493" i="2"/>
  <c r="B2762" i="2"/>
  <c r="B2861" i="1"/>
  <c r="H2709" i="2"/>
  <c r="E2808" i="1"/>
  <c r="B2770" i="2"/>
  <c r="B2869" i="1"/>
  <c r="E2485" i="2"/>
  <c r="D2485" i="2"/>
  <c r="C2485" i="2"/>
  <c r="B2692" i="2"/>
  <c r="B2791" i="1"/>
  <c r="B2669" i="2"/>
  <c r="B2768" i="1"/>
  <c r="H2602" i="2"/>
  <c r="E2701" i="1"/>
  <c r="B2618" i="2"/>
  <c r="B2717" i="1"/>
  <c r="E2503" i="2"/>
  <c r="D2503" i="2"/>
  <c r="C2503" i="2"/>
  <c r="H2699" i="2"/>
  <c r="E2798" i="1"/>
  <c r="B2598" i="2"/>
  <c r="B2697" i="1"/>
  <c r="H2707" i="2"/>
  <c r="E2806" i="1"/>
  <c r="D2663" i="2"/>
  <c r="E2663" i="2"/>
  <c r="C2663" i="2"/>
  <c r="B2658" i="2"/>
  <c r="B2757" i="1"/>
  <c r="B2767" i="2"/>
  <c r="B2866" i="1"/>
  <c r="H2638" i="2"/>
  <c r="E2737" i="1"/>
  <c r="B2592" i="2"/>
  <c r="B2691" i="1"/>
  <c r="H2642" i="2"/>
  <c r="E2741" i="1"/>
  <c r="B2758" i="2"/>
  <c r="B2857" i="1"/>
  <c r="D2659" i="2"/>
  <c r="E2659" i="2"/>
  <c r="C2659" i="2"/>
  <c r="B2760" i="2"/>
  <c r="B2859" i="1"/>
  <c r="E2593" i="2"/>
  <c r="D2593" i="2"/>
  <c r="C2593" i="2"/>
  <c r="E2570" i="2"/>
  <c r="D2570" i="2"/>
  <c r="C2570" i="2"/>
  <c r="B2651" i="2"/>
  <c r="B2750" i="1"/>
  <c r="I2765" i="2"/>
  <c r="F2864" i="1"/>
  <c r="I2665" i="2"/>
  <c r="F2764" i="1"/>
  <c r="D2519" i="2"/>
  <c r="C2519" i="2"/>
  <c r="E2519" i="2"/>
  <c r="E2499" i="2"/>
  <c r="C2499" i="2"/>
  <c r="D2499" i="2"/>
  <c r="I2730" i="2"/>
  <c r="F2829" i="1"/>
  <c r="B2737" i="2"/>
  <c r="B2836" i="1"/>
  <c r="B2631" i="2"/>
  <c r="B2730" i="1"/>
  <c r="E2582" i="2"/>
  <c r="C2582" i="2"/>
  <c r="D2582" i="2"/>
  <c r="B2665" i="2"/>
  <c r="B2764" i="1"/>
  <c r="C2543" i="2"/>
  <c r="E2543" i="2"/>
  <c r="D2543" i="2"/>
  <c r="C2639" i="2"/>
  <c r="E2639" i="2"/>
  <c r="D2639" i="2"/>
  <c r="B2600" i="2"/>
  <c r="B2699" i="1"/>
  <c r="E2510" i="2"/>
  <c r="D2510" i="2"/>
  <c r="C2510" i="2"/>
  <c r="H2665" i="2"/>
  <c r="E2764" i="1"/>
  <c r="E2566" i="2"/>
  <c r="D2566" i="2"/>
  <c r="C2566" i="2"/>
  <c r="F2701" i="1"/>
  <c r="I2602" i="2"/>
  <c r="B2731" i="2"/>
  <c r="B2830" i="1"/>
  <c r="D2661" i="2"/>
  <c r="C2661" i="2"/>
  <c r="E2661" i="2"/>
  <c r="B2714" i="2"/>
  <c r="B2813" i="1"/>
  <c r="H2604" i="2"/>
  <c r="E2703" i="1"/>
  <c r="B2673" i="2"/>
  <c r="B2772" i="1"/>
  <c r="H2605" i="2"/>
  <c r="E2704" i="1"/>
  <c r="E2552" i="2"/>
  <c r="D2552" i="2"/>
  <c r="C2552" i="2"/>
  <c r="I2754" i="2"/>
  <c r="F2853" i="1"/>
  <c r="H2666" i="2"/>
  <c r="E2765" i="1"/>
  <c r="B2627" i="2"/>
  <c r="B2726" i="1"/>
  <c r="B2652" i="2"/>
  <c r="B2751" i="1"/>
  <c r="B2585" i="2"/>
  <c r="B2684" i="1"/>
  <c r="D2638" i="2"/>
  <c r="C2638" i="2"/>
  <c r="E2638" i="2"/>
  <c r="I2735" i="2"/>
  <c r="F2834" i="1"/>
  <c r="I2576" i="2"/>
  <c r="F2675" i="1"/>
  <c r="E2511" i="2"/>
  <c r="C2511" i="2"/>
  <c r="D2511" i="2"/>
  <c r="B2625" i="2"/>
  <c r="B2724" i="1"/>
  <c r="E2535" i="2"/>
  <c r="D2535" i="2"/>
  <c r="C2535" i="2"/>
  <c r="I2778" i="2"/>
  <c r="F2877" i="1"/>
  <c r="D2632" i="2"/>
  <c r="E2632" i="2"/>
  <c r="C2632" i="2"/>
  <c r="I2589" i="2"/>
  <c r="F2688" i="1"/>
  <c r="E2615" i="2"/>
  <c r="C2615" i="2"/>
  <c r="D2615" i="2"/>
  <c r="H2619" i="2"/>
  <c r="E2718" i="1"/>
  <c r="E2574" i="2"/>
  <c r="D2574" i="2"/>
  <c r="C2574" i="2"/>
  <c r="B2752" i="2"/>
  <c r="B2851" i="1"/>
  <c r="H2617" i="2"/>
  <c r="E2716" i="1"/>
  <c r="I2646" i="2"/>
  <c r="F2745" i="1"/>
  <c r="B2608" i="2"/>
  <c r="B2707" i="1"/>
  <c r="B2759" i="2"/>
  <c r="B2858" i="1"/>
  <c r="D2528" i="2"/>
  <c r="E2528" i="2"/>
  <c r="C2528" i="2"/>
  <c r="E2553" i="2"/>
  <c r="D2553" i="2"/>
  <c r="C2553" i="2"/>
  <c r="E2486" i="2"/>
  <c r="C2486" i="2"/>
  <c r="D2486" i="2"/>
  <c r="I2653" i="2"/>
  <c r="F2752" i="1"/>
  <c r="E2546" i="2"/>
  <c r="C2546" i="2"/>
  <c r="D2546" i="2"/>
  <c r="B2619" i="2"/>
  <c r="B2718" i="1"/>
  <c r="H2708" i="2"/>
  <c r="E2807" i="1"/>
  <c r="B2721" i="2"/>
  <c r="B2820" i="1"/>
  <c r="H2606" i="2"/>
  <c r="E2705" i="1"/>
  <c r="B2636" i="2"/>
  <c r="B2735" i="1"/>
  <c r="I2676" i="2"/>
  <c r="F2775" i="1"/>
  <c r="H2664" i="2"/>
  <c r="E2763" i="1"/>
  <c r="B2633" i="2"/>
  <c r="B2732" i="1"/>
  <c r="I2722" i="2"/>
  <c r="F2821" i="1"/>
  <c r="B2586" i="2"/>
  <c r="B2685" i="1"/>
  <c r="E2653" i="2"/>
  <c r="D2653" i="2"/>
  <c r="C2653" i="2"/>
  <c r="I2598" i="2"/>
  <c r="F2697" i="1"/>
  <c r="E2509" i="2"/>
  <c r="C2509" i="2"/>
  <c r="D2509" i="2"/>
  <c r="D2660" i="2"/>
  <c r="C2660" i="2"/>
  <c r="E2660" i="2"/>
  <c r="B2729" i="2"/>
  <c r="B2828" i="1"/>
  <c r="B2677" i="2"/>
  <c r="B2776" i="1"/>
  <c r="B2649" i="2"/>
  <c r="B2748" i="1"/>
  <c r="I2634" i="2"/>
  <c r="F2733" i="1"/>
  <c r="B2738" i="2"/>
  <c r="B2837" i="1"/>
  <c r="B2609" i="2"/>
  <c r="B2708" i="1"/>
  <c r="B2656" i="2"/>
  <c r="B2755" i="1"/>
  <c r="I2644" i="2"/>
  <c r="F2743" i="1"/>
  <c r="I2647" i="2"/>
  <c r="F2746" i="1"/>
  <c r="B2672" i="2"/>
  <c r="B2771" i="1"/>
  <c r="D2630" i="2"/>
  <c r="C2630" i="2"/>
  <c r="E2630" i="2"/>
  <c r="E2578" i="2"/>
  <c r="C2578" i="2"/>
  <c r="D2578" i="2"/>
  <c r="B2700" i="2"/>
  <c r="B2799" i="1"/>
  <c r="C2550" i="2"/>
  <c r="D2550" i="2"/>
  <c r="E2550" i="2"/>
  <c r="B2722" i="2"/>
  <c r="B2821" i="1"/>
  <c r="I2669" i="2"/>
  <c r="F2768" i="1"/>
  <c r="C2513" i="2"/>
  <c r="D2513" i="2"/>
  <c r="E2513" i="2"/>
  <c r="B2640" i="2"/>
  <c r="B2739" i="1"/>
  <c r="H2614" i="2"/>
  <c r="E2713" i="1"/>
  <c r="I2664" i="2"/>
  <c r="F2763" i="1"/>
  <c r="C2573" i="2"/>
  <c r="E2573" i="2"/>
  <c r="D2573" i="2"/>
  <c r="H2670" i="2"/>
  <c r="E2769" i="1"/>
  <c r="C2601" i="2"/>
  <c r="E2601" i="2"/>
  <c r="D2601" i="2"/>
  <c r="E2623" i="2"/>
  <c r="D2623" i="2"/>
  <c r="C2623" i="2"/>
  <c r="B2576" i="2"/>
  <c r="B2675" i="1"/>
  <c r="H2649" i="2"/>
  <c r="E2748" i="1"/>
  <c r="B2610" i="2"/>
  <c r="B2709" i="1"/>
  <c r="H2757" i="2"/>
  <c r="E2856" i="1"/>
  <c r="B2620" i="2"/>
  <c r="B2719" i="1"/>
  <c r="B2670" i="2"/>
  <c r="B2769" i="1"/>
  <c r="C2541" i="2"/>
  <c r="E2541" i="2"/>
  <c r="D2541" i="2"/>
  <c r="B2736" i="2"/>
  <c r="B2835" i="1"/>
  <c r="B2676" i="2"/>
  <c r="B2775" i="1"/>
  <c r="I2755" i="2"/>
  <c r="F2854" i="1"/>
  <c r="H2616" i="2"/>
  <c r="E2715" i="1"/>
  <c r="E2477" i="2"/>
  <c r="D2477" i="2"/>
  <c r="C2477" i="2"/>
  <c r="D2596" i="2"/>
  <c r="C2596" i="2"/>
  <c r="E2596" i="2"/>
  <c r="B2745" i="2"/>
  <c r="B2844" i="1"/>
  <c r="E2637" i="2"/>
  <c r="D2637" i="2"/>
  <c r="C2637" i="2"/>
  <c r="H2662" i="2"/>
  <c r="E2761" i="1"/>
  <c r="D2577" i="2"/>
  <c r="C2577" i="2"/>
  <c r="E2577" i="2"/>
  <c r="H2710" i="2"/>
  <c r="E2809" i="1"/>
  <c r="B2693" i="2"/>
  <c r="B2792" i="1"/>
  <c r="H2745" i="2"/>
  <c r="E2844" i="1"/>
  <c r="B2809" i="2"/>
  <c r="B2908" i="1"/>
  <c r="I2741" i="2"/>
  <c r="F2840" i="1"/>
  <c r="H2759" i="2"/>
  <c r="E2858" i="1"/>
  <c r="B2657" i="2"/>
  <c r="B2756" i="1"/>
  <c r="H2669" i="2"/>
  <c r="E2768" i="1"/>
  <c r="B2590" i="2"/>
  <c r="B2689" i="1"/>
  <c r="E2571" i="2"/>
  <c r="D2571" i="2"/>
  <c r="C2571" i="2"/>
  <c r="H2766" i="2"/>
  <c r="E2865" i="1"/>
  <c r="C2579" i="2"/>
  <c r="D2579" i="2"/>
  <c r="E2579" i="2"/>
  <c r="H2615" i="2"/>
  <c r="E2714" i="1"/>
  <c r="E2491" i="2"/>
  <c r="D2491" i="2"/>
  <c r="C2491" i="2"/>
  <c r="D2646" i="2"/>
  <c r="E2646" i="2"/>
  <c r="C2646" i="2"/>
  <c r="H2652" i="2"/>
  <c r="E2751" i="1"/>
  <c r="D2498" i="2"/>
  <c r="E2498" i="2"/>
  <c r="C2498" i="2"/>
  <c r="H2663" i="2"/>
  <c r="E2762" i="1"/>
  <c r="D2594" i="2"/>
  <c r="E2594" i="2"/>
  <c r="C2594" i="2"/>
  <c r="I2578" i="2"/>
  <c r="F2677" i="1"/>
  <c r="I2633" i="2"/>
  <c r="F2732" i="1"/>
  <c r="I2709" i="2"/>
  <c r="F2808" i="1"/>
  <c r="I2612" i="2"/>
  <c r="F2711" i="1"/>
  <c r="B2603" i="2"/>
  <c r="B2702" i="1"/>
  <c r="E2710" i="2"/>
  <c r="D2710" i="2"/>
  <c r="C2710" i="2"/>
  <c r="C2521" i="2"/>
  <c r="E2521" i="2"/>
  <c r="D2521" i="2"/>
  <c r="H2601" i="2"/>
  <c r="E2700" i="1"/>
  <c r="H2706" i="2"/>
  <c r="E2805" i="1"/>
  <c r="I2620" i="2"/>
  <c r="F2719" i="1"/>
  <c r="B2655" i="2"/>
  <c r="B2754" i="1"/>
  <c r="H2653" i="2"/>
  <c r="E2752" i="1"/>
  <c r="I2579" i="2"/>
  <c r="F2678" i="1"/>
  <c r="H2711" i="2"/>
  <c r="E2810" i="1"/>
  <c r="I2700" i="2"/>
  <c r="F2799" i="1"/>
  <c r="B2604" i="2"/>
  <c r="B2703" i="1"/>
  <c r="E2504" i="2"/>
  <c r="D2504" i="2"/>
  <c r="C2504" i="2"/>
  <c r="B2642" i="2"/>
  <c r="B2741" i="1"/>
  <c r="C2606" i="2"/>
  <c r="E2606" i="2"/>
  <c r="D2606" i="2"/>
  <c r="E2674" i="2"/>
  <c r="D2674" i="2"/>
  <c r="C2674" i="2"/>
  <c r="B2612" i="2"/>
  <c r="B2711" i="1"/>
  <c r="E2487" i="2"/>
  <c r="D2487" i="2"/>
  <c r="C2487" i="2"/>
  <c r="E2557" i="2"/>
  <c r="D2557" i="2"/>
  <c r="C2557" i="2"/>
  <c r="I2590" i="2"/>
  <c r="F2689" i="1"/>
  <c r="B2734" i="2"/>
  <c r="B2833" i="1"/>
  <c r="I2592" i="2"/>
  <c r="F2691" i="1"/>
  <c r="B2650" i="2"/>
  <c r="B2749" i="1"/>
  <c r="H2659" i="2"/>
  <c r="E2758" i="1"/>
  <c r="I2702" i="2"/>
  <c r="F2801" i="1"/>
  <c r="I2724" i="2"/>
  <c r="F2823" i="1"/>
  <c r="I2766" i="2"/>
  <c r="F2865" i="1"/>
  <c r="B2626" i="2"/>
  <c r="B2725" i="1"/>
  <c r="I2611" i="2"/>
  <c r="F2710" i="1"/>
  <c r="E2551" i="2"/>
  <c r="D2551" i="2"/>
  <c r="C2551" i="2"/>
  <c r="B2580" i="2"/>
  <c r="B2679" i="1"/>
  <c r="B2647" i="2"/>
  <c r="B2746" i="1"/>
  <c r="H2854" i="2"/>
  <c r="E2953" i="1"/>
  <c r="H2746" i="2"/>
  <c r="E2845" i="1"/>
  <c r="E2648" i="2"/>
  <c r="D2648" i="2"/>
  <c r="C2648" i="2"/>
  <c r="B2644" i="2"/>
  <c r="B2743" i="1"/>
  <c r="C2527" i="2"/>
  <c r="D2527" i="2"/>
  <c r="E2527" i="2"/>
  <c r="E2556" i="2"/>
  <c r="D2556" i="2"/>
  <c r="C2556" i="2"/>
  <c r="I2731" i="2"/>
  <c r="F2830" i="1"/>
  <c r="B2667" i="2"/>
  <c r="B2766" i="1"/>
  <c r="B2712" i="2"/>
  <c r="B2811" i="1"/>
  <c r="B2583" i="2"/>
  <c r="B2682" i="1"/>
  <c r="E2505" i="2"/>
  <c r="D2505" i="2"/>
  <c r="C2505" i="2"/>
  <c r="B2747" i="2"/>
  <c r="B2846" i="1"/>
  <c r="C2481" i="2"/>
  <c r="E2481" i="2"/>
  <c r="D2481" i="2"/>
  <c r="B2706" i="2"/>
  <c r="B2805" i="1"/>
  <c r="I2613" i="2"/>
  <c r="F2712" i="1"/>
  <c r="D2545" i="2"/>
  <c r="C2545" i="2"/>
  <c r="E2545" i="2"/>
  <c r="I2699" i="2"/>
  <c r="F2798" i="1"/>
  <c r="I2614" i="2"/>
  <c r="F2713" i="1"/>
  <c r="B2662" i="2"/>
  <c r="B2761" i="1"/>
  <c r="H2645" i="2"/>
  <c r="E2744" i="1"/>
  <c r="I2686" i="2"/>
  <c r="F2785" i="1"/>
  <c r="B2723" i="2"/>
  <c r="B2822" i="1"/>
  <c r="D2568" i="2"/>
  <c r="C2568" i="2"/>
  <c r="E2568" i="2"/>
  <c r="B2686" i="2"/>
  <c r="B2785" i="1"/>
  <c r="E2613" i="2"/>
  <c r="D2613" i="2"/>
  <c r="C2613" i="2"/>
  <c r="C2484" i="2"/>
  <c r="D2484" i="2"/>
  <c r="E2484" i="2"/>
  <c r="I2657" i="2"/>
  <c r="F2756" i="1"/>
  <c r="H2648" i="2"/>
  <c r="E2747" i="1"/>
  <c r="D2534" i="2"/>
  <c r="C2534" i="2"/>
  <c r="E2534" i="2"/>
  <c r="I2599" i="2"/>
  <c r="F2698" i="1"/>
  <c r="E2558" i="2"/>
  <c r="D2558" i="2"/>
  <c r="C2558" i="2"/>
  <c r="H2668" i="2"/>
  <c r="E2767" i="1"/>
  <c r="B2599" i="2"/>
  <c r="B2698" i="1"/>
  <c r="B2678" i="2"/>
  <c r="B2777" i="1"/>
  <c r="H2643" i="2"/>
  <c r="E2742" i="1"/>
  <c r="I2822" i="2"/>
  <c r="F2921" i="1"/>
  <c r="C2548" i="2"/>
  <c r="E2548" i="2"/>
  <c r="D2548" i="2"/>
  <c r="H2770" i="2"/>
  <c r="E2869" i="1"/>
  <c r="I2767" i="2"/>
  <c r="F2866" i="1"/>
  <c r="B2589" i="2"/>
  <c r="B2688" i="1"/>
  <c r="H2739" i="2"/>
  <c r="E2838" i="1"/>
  <c r="H2650" i="2"/>
  <c r="E2749" i="1"/>
  <c r="D2607" i="2"/>
  <c r="E2607" i="2"/>
  <c r="C2607" i="2"/>
  <c r="B2614" i="2"/>
  <c r="B2713" i="1"/>
  <c r="B2581" i="2"/>
  <c r="B2680" i="1"/>
  <c r="H2736" i="2"/>
  <c r="E2835" i="1"/>
  <c r="C2563" i="2"/>
  <c r="D2563" i="2"/>
  <c r="E2563" i="2"/>
  <c r="C2624" i="2"/>
  <c r="D2624" i="2"/>
  <c r="E2624" i="2"/>
  <c r="E2587" i="2"/>
  <c r="D2587" i="2"/>
  <c r="C2587" i="2"/>
  <c r="B2617" i="2"/>
  <c r="B2716" i="1"/>
  <c r="H2859" i="2"/>
  <c r="E2958" i="1"/>
  <c r="I2621" i="2"/>
  <c r="F2720" i="1"/>
  <c r="E2622" i="2"/>
  <c r="D2622" i="2"/>
  <c r="C2622" i="2"/>
  <c r="E2537" i="2"/>
  <c r="D2537" i="2"/>
  <c r="C2537" i="2"/>
  <c r="H2639" i="2"/>
  <c r="E2738" i="1"/>
  <c r="H2655" i="2"/>
  <c r="E2754" i="1"/>
  <c r="B2597" i="2"/>
  <c r="B2696" i="1"/>
  <c r="E2635" i="2"/>
  <c r="D2635" i="2"/>
  <c r="C2635" i="2"/>
  <c r="E2500" i="2"/>
  <c r="D2500" i="2"/>
  <c r="C2500" i="2"/>
  <c r="I2757" i="2"/>
  <c r="F2856" i="1"/>
  <c r="H2673" i="2"/>
  <c r="E2772" i="1"/>
  <c r="H2603" i="2"/>
  <c r="E2702" i="1"/>
  <c r="B2695" i="2"/>
  <c r="B2794" i="1"/>
  <c r="C2490" i="2"/>
  <c r="D2490" i="2"/>
  <c r="E2490" i="2"/>
  <c r="D2515" i="2"/>
  <c r="C2515" i="2"/>
  <c r="E2515" i="2"/>
  <c r="B2705" i="2"/>
  <c r="B2804" i="1"/>
  <c r="I2654" i="2"/>
  <c r="F2753" i="1"/>
  <c r="H2674" i="2"/>
  <c r="E2773" i="1"/>
  <c r="I2622" i="2"/>
  <c r="F2721" i="1"/>
  <c r="H2771" i="2"/>
  <c r="E2870" i="1"/>
  <c r="D2482" i="2"/>
  <c r="C2482" i="2"/>
  <c r="E2482" i="2"/>
  <c r="B2643" i="2"/>
  <c r="B2742" i="1"/>
  <c r="B2727" i="2"/>
  <c r="B2826" i="1"/>
  <c r="B2773" i="2"/>
  <c r="B2872" i="1"/>
  <c r="I2833" i="2"/>
  <c r="F2932" i="1"/>
  <c r="I2609" i="2"/>
  <c r="F2708" i="1"/>
  <c r="H2697" i="2"/>
  <c r="E2796" i="1"/>
  <c r="B2645" i="2"/>
  <c r="B2744" i="1"/>
  <c r="B2681" i="2"/>
  <c r="B2780" i="1"/>
  <c r="C2518" i="2"/>
  <c r="D2518" i="2"/>
  <c r="E2518" i="2"/>
  <c r="B2763" i="2"/>
  <c r="B2862" i="1"/>
  <c r="D2753" i="2" l="1"/>
  <c r="C2753" i="2"/>
  <c r="E2753" i="2"/>
  <c r="B2852" i="2"/>
  <c r="B2951" i="1"/>
  <c r="B2715" i="2"/>
  <c r="B2814" i="1"/>
  <c r="C2616" i="2"/>
  <c r="D2616" i="2"/>
  <c r="E2616" i="2"/>
  <c r="I2680" i="2"/>
  <c r="F2779" i="1"/>
  <c r="B2690" i="2"/>
  <c r="B2789" i="1"/>
  <c r="C2591" i="2"/>
  <c r="D2591" i="2"/>
  <c r="E2591" i="2"/>
  <c r="B2740" i="2"/>
  <c r="B2839" i="1"/>
  <c r="E2641" i="2"/>
  <c r="D2641" i="2"/>
  <c r="C2641" i="2"/>
  <c r="B2687" i="2"/>
  <c r="B2786" i="1"/>
  <c r="E2588" i="2"/>
  <c r="C2588" i="2"/>
  <c r="D2588" i="2"/>
  <c r="B2864" i="2"/>
  <c r="B2963" i="1"/>
  <c r="I2742" i="2"/>
  <c r="F2841" i="1"/>
  <c r="D2765" i="2"/>
  <c r="C2765" i="2"/>
  <c r="E2765" i="2"/>
  <c r="H2740" i="2"/>
  <c r="E2839" i="1"/>
  <c r="B2694" i="2"/>
  <c r="B2793" i="1"/>
  <c r="C2595" i="2"/>
  <c r="E2595" i="2"/>
  <c r="D2595" i="2"/>
  <c r="H2743" i="2"/>
  <c r="E2842" i="1"/>
  <c r="I2744" i="2"/>
  <c r="F2843" i="1"/>
  <c r="B2704" i="2"/>
  <c r="B2803" i="1"/>
  <c r="B2720" i="2"/>
  <c r="B2819" i="1"/>
  <c r="D2605" i="2"/>
  <c r="E2605" i="2"/>
  <c r="C2605" i="2"/>
  <c r="E2621" i="2"/>
  <c r="C2621" i="2"/>
  <c r="D2621" i="2"/>
  <c r="F2786" i="1"/>
  <c r="I2687" i="2"/>
  <c r="B2728" i="2"/>
  <c r="B2827" i="1"/>
  <c r="H2717" i="2"/>
  <c r="E2816" i="1"/>
  <c r="D2629" i="2"/>
  <c r="E2629" i="2"/>
  <c r="C2629" i="2"/>
  <c r="I2799" i="2"/>
  <c r="F2898" i="1"/>
  <c r="E2597" i="2"/>
  <c r="D2597" i="2"/>
  <c r="C2597" i="2"/>
  <c r="D2693" i="2"/>
  <c r="E2693" i="2"/>
  <c r="C2693" i="2"/>
  <c r="B2799" i="2"/>
  <c r="B2898" i="1"/>
  <c r="I2712" i="2"/>
  <c r="F2811" i="1"/>
  <c r="H2698" i="2"/>
  <c r="E2797" i="1"/>
  <c r="H2754" i="2"/>
  <c r="E2853" i="1"/>
  <c r="C2667" i="2"/>
  <c r="E2667" i="2"/>
  <c r="D2667" i="2"/>
  <c r="B2746" i="2"/>
  <c r="B2845" i="1"/>
  <c r="H2715" i="2"/>
  <c r="E2814" i="1"/>
  <c r="C2695" i="2"/>
  <c r="E2695" i="2"/>
  <c r="D2695" i="2"/>
  <c r="C2723" i="2"/>
  <c r="E2723" i="2"/>
  <c r="D2723" i="2"/>
  <c r="B2805" i="2"/>
  <c r="B2904" i="1"/>
  <c r="I2830" i="2"/>
  <c r="F2929" i="1"/>
  <c r="E2647" i="2"/>
  <c r="D2647" i="2"/>
  <c r="C2647" i="2"/>
  <c r="B2749" i="2"/>
  <c r="B2848" i="1"/>
  <c r="C2603" i="2"/>
  <c r="E2603" i="2"/>
  <c r="D2603" i="2"/>
  <c r="H2748" i="2"/>
  <c r="E2847" i="1"/>
  <c r="B2837" i="2"/>
  <c r="B2936" i="1"/>
  <c r="D2721" i="2"/>
  <c r="E2721" i="2"/>
  <c r="C2721" i="2"/>
  <c r="E2625" i="2"/>
  <c r="D2625" i="2"/>
  <c r="C2625" i="2"/>
  <c r="B2730" i="2"/>
  <c r="B2829" i="1"/>
  <c r="B2750" i="2"/>
  <c r="B2849" i="1"/>
  <c r="H2741" i="2"/>
  <c r="E2840" i="1"/>
  <c r="H2838" i="2"/>
  <c r="E2937" i="1"/>
  <c r="B2709" i="2"/>
  <c r="B2808" i="1"/>
  <c r="B2791" i="2"/>
  <c r="B2890" i="1"/>
  <c r="B2822" i="2"/>
  <c r="B2921" i="1"/>
  <c r="H2752" i="2"/>
  <c r="E2851" i="1"/>
  <c r="C2758" i="2"/>
  <c r="D2758" i="2"/>
  <c r="E2758" i="2"/>
  <c r="I2785" i="2"/>
  <c r="F2884" i="1"/>
  <c r="C2706" i="2"/>
  <c r="E2706" i="2"/>
  <c r="D2706" i="2"/>
  <c r="B2679" i="2"/>
  <c r="B2778" i="1"/>
  <c r="E2650" i="2"/>
  <c r="D2650" i="2"/>
  <c r="C2650" i="2"/>
  <c r="B2754" i="2"/>
  <c r="B2853" i="1"/>
  <c r="I2711" i="2"/>
  <c r="F2810" i="1"/>
  <c r="H2751" i="2"/>
  <c r="E2850" i="1"/>
  <c r="B2689" i="2"/>
  <c r="B2788" i="1"/>
  <c r="I2854" i="2"/>
  <c r="F2953" i="1"/>
  <c r="E2738" i="2"/>
  <c r="D2738" i="2"/>
  <c r="C2738" i="2"/>
  <c r="H2807" i="2"/>
  <c r="E2906" i="1"/>
  <c r="B2858" i="2"/>
  <c r="B2957" i="1"/>
  <c r="B2813" i="2"/>
  <c r="B2912" i="1"/>
  <c r="E2631" i="2"/>
  <c r="D2631" i="2"/>
  <c r="C2631" i="2"/>
  <c r="E2651" i="2"/>
  <c r="D2651" i="2"/>
  <c r="C2651" i="2"/>
  <c r="B2701" i="2"/>
  <c r="B2800" i="1"/>
  <c r="H2758" i="2"/>
  <c r="E2857" i="1"/>
  <c r="B2716" i="2"/>
  <c r="B2815" i="1"/>
  <c r="H2809" i="2"/>
  <c r="E2908" i="1"/>
  <c r="E2700" i="2"/>
  <c r="D2700" i="2"/>
  <c r="C2700" i="2"/>
  <c r="B2724" i="2"/>
  <c r="B2823" i="1"/>
  <c r="H2765" i="2"/>
  <c r="E2864" i="1"/>
  <c r="C2692" i="2"/>
  <c r="E2692" i="2"/>
  <c r="D2692" i="2"/>
  <c r="B2744" i="2"/>
  <c r="B2843" i="1"/>
  <c r="B2713" i="2"/>
  <c r="B2812" i="1"/>
  <c r="I2921" i="2"/>
  <c r="F3020" i="1"/>
  <c r="H2747" i="2"/>
  <c r="E2846" i="1"/>
  <c r="E2580" i="2"/>
  <c r="D2580" i="2"/>
  <c r="C2580" i="2"/>
  <c r="I2691" i="2"/>
  <c r="F2790" i="1"/>
  <c r="E2655" i="2"/>
  <c r="C2655" i="2"/>
  <c r="D2655" i="2"/>
  <c r="E2590" i="2"/>
  <c r="D2590" i="2"/>
  <c r="C2590" i="2"/>
  <c r="B2675" i="2"/>
  <c r="B2774" i="1"/>
  <c r="H2713" i="2"/>
  <c r="E2812" i="1"/>
  <c r="I2733" i="2"/>
  <c r="F2832" i="1"/>
  <c r="D2759" i="2"/>
  <c r="E2759" i="2"/>
  <c r="C2759" i="2"/>
  <c r="E2714" i="2"/>
  <c r="C2714" i="2"/>
  <c r="D2714" i="2"/>
  <c r="B2699" i="2"/>
  <c r="B2798" i="1"/>
  <c r="B2836" i="2"/>
  <c r="B2935" i="1"/>
  <c r="B2691" i="2"/>
  <c r="B2790" i="1"/>
  <c r="E2602" i="2"/>
  <c r="C2602" i="2"/>
  <c r="D2602" i="2"/>
  <c r="B2688" i="2"/>
  <c r="B2787" i="1"/>
  <c r="B2766" i="2"/>
  <c r="B2865" i="1"/>
  <c r="B2708" i="2"/>
  <c r="B2807" i="1"/>
  <c r="E2627" i="2"/>
  <c r="D2627" i="2"/>
  <c r="C2627" i="2"/>
  <c r="I2864" i="2"/>
  <c r="F2963" i="1"/>
  <c r="B2857" i="2"/>
  <c r="B2956" i="1"/>
  <c r="D2598" i="2"/>
  <c r="E2598" i="2"/>
  <c r="C2598" i="2"/>
  <c r="E2610" i="2"/>
  <c r="D2610" i="2"/>
  <c r="C2610" i="2"/>
  <c r="H2798" i="2"/>
  <c r="E2897" i="1"/>
  <c r="B2780" i="2"/>
  <c r="B2879" i="1"/>
  <c r="E2681" i="2"/>
  <c r="D2681" i="2"/>
  <c r="C2681" i="2"/>
  <c r="H2870" i="2"/>
  <c r="E2969" i="1"/>
  <c r="H2738" i="2"/>
  <c r="E2837" i="1"/>
  <c r="I2721" i="2"/>
  <c r="F2820" i="1"/>
  <c r="E2614" i="2"/>
  <c r="D2614" i="2"/>
  <c r="C2614" i="2"/>
  <c r="H2744" i="2"/>
  <c r="E2843" i="1"/>
  <c r="I2719" i="2"/>
  <c r="F2818" i="1"/>
  <c r="I2808" i="2"/>
  <c r="F2907" i="1"/>
  <c r="H2768" i="2"/>
  <c r="E2867" i="1"/>
  <c r="B2775" i="2"/>
  <c r="B2874" i="1"/>
  <c r="E2576" i="2"/>
  <c r="C2576" i="2"/>
  <c r="D2576" i="2"/>
  <c r="B2685" i="2"/>
  <c r="B2784" i="1"/>
  <c r="B2718" i="2"/>
  <c r="B2817" i="1"/>
  <c r="B2707" i="2"/>
  <c r="B2806" i="1"/>
  <c r="C2600" i="2"/>
  <c r="E2600" i="2"/>
  <c r="D2600" i="2"/>
  <c r="E2737" i="2"/>
  <c r="D2737" i="2"/>
  <c r="C2737" i="2"/>
  <c r="C2592" i="2"/>
  <c r="E2592" i="2"/>
  <c r="D2592" i="2"/>
  <c r="E2643" i="2"/>
  <c r="C2643" i="2"/>
  <c r="D2643" i="2"/>
  <c r="C2581" i="2"/>
  <c r="E2581" i="2"/>
  <c r="D2581" i="2"/>
  <c r="I2697" i="2"/>
  <c r="F2796" i="1"/>
  <c r="B2794" i="2"/>
  <c r="B2893" i="1"/>
  <c r="B2702" i="2"/>
  <c r="B2801" i="1"/>
  <c r="D2609" i="2"/>
  <c r="C2609" i="2"/>
  <c r="E2609" i="2"/>
  <c r="B2820" i="2"/>
  <c r="B2919" i="1"/>
  <c r="D2617" i="2"/>
  <c r="C2617" i="2"/>
  <c r="E2617" i="2"/>
  <c r="C2645" i="2"/>
  <c r="D2645" i="2"/>
  <c r="E2645" i="2"/>
  <c r="H2702" i="2"/>
  <c r="E2801" i="1"/>
  <c r="H2796" i="2"/>
  <c r="E2895" i="1"/>
  <c r="H2742" i="2"/>
  <c r="E2841" i="1"/>
  <c r="I2756" i="2"/>
  <c r="F2855" i="1"/>
  <c r="B2833" i="2"/>
  <c r="B2932" i="1"/>
  <c r="B2741" i="2"/>
  <c r="B2840" i="1"/>
  <c r="H2761" i="2"/>
  <c r="E2860" i="1"/>
  <c r="E2676" i="2"/>
  <c r="D2676" i="2"/>
  <c r="C2676" i="2"/>
  <c r="B2739" i="2"/>
  <c r="B2838" i="1"/>
  <c r="B2748" i="2"/>
  <c r="B2847" i="1"/>
  <c r="E2586" i="2"/>
  <c r="D2586" i="2"/>
  <c r="C2586" i="2"/>
  <c r="E2619" i="2"/>
  <c r="D2619" i="2"/>
  <c r="C2619" i="2"/>
  <c r="E2608" i="2"/>
  <c r="D2608" i="2"/>
  <c r="C2608" i="2"/>
  <c r="I2675" i="2"/>
  <c r="F2774" i="1"/>
  <c r="I2853" i="2"/>
  <c r="F2952" i="1"/>
  <c r="I2829" i="2"/>
  <c r="F2928" i="1"/>
  <c r="H2737" i="2"/>
  <c r="E2836" i="1"/>
  <c r="B2717" i="2"/>
  <c r="B2816" i="1"/>
  <c r="B2761" i="2"/>
  <c r="B2860" i="1"/>
  <c r="B2846" i="2"/>
  <c r="B2945" i="1"/>
  <c r="E2734" i="2"/>
  <c r="D2734" i="2"/>
  <c r="C2734" i="2"/>
  <c r="E2642" i="2"/>
  <c r="C2642" i="2"/>
  <c r="D2642" i="2"/>
  <c r="H2805" i="2"/>
  <c r="E2904" i="1"/>
  <c r="B2756" i="2"/>
  <c r="B2855" i="1"/>
  <c r="B2835" i="2"/>
  <c r="B2934" i="1"/>
  <c r="E2640" i="2"/>
  <c r="D2640" i="2"/>
  <c r="C2640" i="2"/>
  <c r="C2649" i="2"/>
  <c r="E2649" i="2"/>
  <c r="D2649" i="2"/>
  <c r="I2821" i="2"/>
  <c r="F2920" i="1"/>
  <c r="I2745" i="2"/>
  <c r="F2844" i="1"/>
  <c r="E2618" i="2"/>
  <c r="D2618" i="2"/>
  <c r="C2618" i="2"/>
  <c r="B2683" i="2"/>
  <c r="B2782" i="1"/>
  <c r="B2777" i="2"/>
  <c r="B2876" i="1"/>
  <c r="C2662" i="2"/>
  <c r="D2662" i="2"/>
  <c r="E2662" i="2"/>
  <c r="E2747" i="2"/>
  <c r="D2747" i="2"/>
  <c r="C2747" i="2"/>
  <c r="I2710" i="2"/>
  <c r="F2809" i="1"/>
  <c r="I2689" i="2"/>
  <c r="F2788" i="1"/>
  <c r="E2657" i="2"/>
  <c r="C2657" i="2"/>
  <c r="D2657" i="2"/>
  <c r="D2736" i="2"/>
  <c r="E2736" i="2"/>
  <c r="C2736" i="2"/>
  <c r="B2771" i="2"/>
  <c r="B2870" i="1"/>
  <c r="B2776" i="2"/>
  <c r="B2875" i="1"/>
  <c r="I2834" i="2"/>
  <c r="F2933" i="1"/>
  <c r="B2866" i="2"/>
  <c r="B2965" i="1"/>
  <c r="E2584" i="2"/>
  <c r="D2584" i="2"/>
  <c r="C2584" i="2"/>
  <c r="H2772" i="2"/>
  <c r="E2871" i="1"/>
  <c r="I2708" i="2"/>
  <c r="F2807" i="1"/>
  <c r="H2749" i="2"/>
  <c r="E2848" i="1"/>
  <c r="D2678" i="2"/>
  <c r="E2678" i="2"/>
  <c r="C2678" i="2"/>
  <c r="I2732" i="2"/>
  <c r="F2831" i="1"/>
  <c r="C2672" i="2"/>
  <c r="E2672" i="2"/>
  <c r="D2672" i="2"/>
  <c r="C2677" i="2"/>
  <c r="D2677" i="2"/>
  <c r="E2677" i="2"/>
  <c r="B2732" i="2"/>
  <c r="B2831" i="1"/>
  <c r="H2716" i="2"/>
  <c r="E2815" i="1"/>
  <c r="I2688" i="2"/>
  <c r="F2787" i="1"/>
  <c r="D2767" i="2"/>
  <c r="E2767" i="2"/>
  <c r="C2767" i="2"/>
  <c r="B2869" i="2"/>
  <c r="B2968" i="1"/>
  <c r="H2855" i="2"/>
  <c r="E2954" i="1"/>
  <c r="I2753" i="2"/>
  <c r="F2852" i="1"/>
  <c r="I2856" i="2"/>
  <c r="F2955" i="1"/>
  <c r="H2700" i="2"/>
  <c r="E2799" i="1"/>
  <c r="H2858" i="2"/>
  <c r="E2957" i="1"/>
  <c r="I2932" i="2"/>
  <c r="F3031" i="1"/>
  <c r="B2698" i="2"/>
  <c r="B2797" i="1"/>
  <c r="B2743" i="2"/>
  <c r="B2842" i="1"/>
  <c r="B2725" i="2"/>
  <c r="B2824" i="1"/>
  <c r="I2746" i="2"/>
  <c r="F2845" i="1"/>
  <c r="B2828" i="2"/>
  <c r="B2927" i="1"/>
  <c r="C2633" i="2"/>
  <c r="E2633" i="2"/>
  <c r="D2633" i="2"/>
  <c r="I2752" i="2"/>
  <c r="F2851" i="1"/>
  <c r="B2830" i="2"/>
  <c r="B2929" i="1"/>
  <c r="B2757" i="2"/>
  <c r="B2856" i="1"/>
  <c r="D2770" i="2"/>
  <c r="E2770" i="2"/>
  <c r="C2770" i="2"/>
  <c r="H2811" i="2"/>
  <c r="E2910" i="1"/>
  <c r="E2599" i="2"/>
  <c r="D2599" i="2"/>
  <c r="C2599" i="2"/>
  <c r="C2626" i="2"/>
  <c r="E2626" i="2"/>
  <c r="D2626" i="2"/>
  <c r="H2714" i="2"/>
  <c r="E2813" i="1"/>
  <c r="I2768" i="2"/>
  <c r="F2867" i="1"/>
  <c r="D2729" i="2"/>
  <c r="C2729" i="2"/>
  <c r="E2729" i="2"/>
  <c r="H2763" i="2"/>
  <c r="E2862" i="1"/>
  <c r="B2851" i="2"/>
  <c r="B2950" i="1"/>
  <c r="H2704" i="2"/>
  <c r="E2803" i="1"/>
  <c r="D2731" i="2"/>
  <c r="C2731" i="2"/>
  <c r="E2731" i="2"/>
  <c r="E2658" i="2"/>
  <c r="C2658" i="2"/>
  <c r="D2658" i="2"/>
  <c r="H2701" i="2"/>
  <c r="E2800" i="1"/>
  <c r="H2808" i="2"/>
  <c r="E2907" i="1"/>
  <c r="B2733" i="2"/>
  <c r="B2832" i="1"/>
  <c r="B2703" i="2"/>
  <c r="B2802" i="1"/>
  <c r="I2677" i="2"/>
  <c r="F2776" i="1"/>
  <c r="I2840" i="2"/>
  <c r="F2939" i="1"/>
  <c r="B2844" i="2"/>
  <c r="B2943" i="1"/>
  <c r="B2872" i="2"/>
  <c r="B2971" i="1"/>
  <c r="E2705" i="2"/>
  <c r="D2705" i="2"/>
  <c r="C2705" i="2"/>
  <c r="H2767" i="2"/>
  <c r="E2866" i="1"/>
  <c r="I2865" i="2"/>
  <c r="F2964" i="1"/>
  <c r="E2604" i="2"/>
  <c r="C2604" i="2"/>
  <c r="D2604" i="2"/>
  <c r="E2745" i="2"/>
  <c r="D2745" i="2"/>
  <c r="C2745" i="2"/>
  <c r="B2769" i="2"/>
  <c r="B2868" i="1"/>
  <c r="H2769" i="2"/>
  <c r="E2868" i="1"/>
  <c r="I2743" i="2"/>
  <c r="F2842" i="1"/>
  <c r="C2752" i="2"/>
  <c r="D2752" i="2"/>
  <c r="E2752" i="2"/>
  <c r="H2753" i="2"/>
  <c r="E2852" i="1"/>
  <c r="E2634" i="2"/>
  <c r="C2634" i="2"/>
  <c r="D2634" i="2"/>
  <c r="H2773" i="2"/>
  <c r="E2872" i="1"/>
  <c r="B2908" i="2"/>
  <c r="B3007" i="1"/>
  <c r="C2670" i="2"/>
  <c r="E2670" i="2"/>
  <c r="D2670" i="2"/>
  <c r="B2821" i="2"/>
  <c r="B2920" i="1"/>
  <c r="I2775" i="2"/>
  <c r="F2874" i="1"/>
  <c r="B2684" i="2"/>
  <c r="B2783" i="1"/>
  <c r="B2772" i="2"/>
  <c r="B2871" i="1"/>
  <c r="I2701" i="2"/>
  <c r="F2800" i="1"/>
  <c r="B2859" i="2"/>
  <c r="B2958" i="1"/>
  <c r="B2861" i="2"/>
  <c r="B2960" i="1"/>
  <c r="I2690" i="2"/>
  <c r="F2789" i="1"/>
  <c r="B2785" i="2"/>
  <c r="B2884" i="1"/>
  <c r="B2682" i="2"/>
  <c r="B2781" i="1"/>
  <c r="I2823" i="2"/>
  <c r="F2922" i="1"/>
  <c r="E2809" i="2"/>
  <c r="D2809" i="2"/>
  <c r="C2809" i="2"/>
  <c r="B2719" i="2"/>
  <c r="B2818" i="1"/>
  <c r="D2722" i="2"/>
  <c r="C2722" i="2"/>
  <c r="E2722" i="2"/>
  <c r="I2877" i="2"/>
  <c r="F2976" i="1"/>
  <c r="E2585" i="2"/>
  <c r="D2585" i="2"/>
  <c r="C2585" i="2"/>
  <c r="D2673" i="2"/>
  <c r="E2673" i="2"/>
  <c r="C2673" i="2"/>
  <c r="D2760" i="2"/>
  <c r="E2760" i="2"/>
  <c r="C2760" i="2"/>
  <c r="E2762" i="2"/>
  <c r="D2762" i="2"/>
  <c r="C2762" i="2"/>
  <c r="B2804" i="2"/>
  <c r="B2903" i="1"/>
  <c r="C2644" i="2"/>
  <c r="D2644" i="2"/>
  <c r="E2644" i="2"/>
  <c r="C2773" i="2"/>
  <c r="E2773" i="2"/>
  <c r="D2773" i="2"/>
  <c r="B2862" i="2"/>
  <c r="B2961" i="1"/>
  <c r="C2727" i="2"/>
  <c r="E2727" i="2"/>
  <c r="D2727" i="2"/>
  <c r="H2958" i="2"/>
  <c r="E3057" i="1"/>
  <c r="H2835" i="2"/>
  <c r="E2934" i="1"/>
  <c r="E2686" i="2"/>
  <c r="D2686" i="2"/>
  <c r="C2686" i="2"/>
  <c r="H2810" i="2"/>
  <c r="E2909" i="1"/>
  <c r="H2844" i="2"/>
  <c r="E2943" i="1"/>
  <c r="D2620" i="2"/>
  <c r="E2620" i="2"/>
  <c r="C2620" i="2"/>
  <c r="B2735" i="2"/>
  <c r="B2834" i="1"/>
  <c r="B2751" i="2"/>
  <c r="B2850" i="1"/>
  <c r="B2764" i="2"/>
  <c r="B2863" i="1"/>
  <c r="H2806" i="2"/>
  <c r="E2905" i="1"/>
  <c r="I2798" i="2"/>
  <c r="F2897" i="1"/>
  <c r="B2826" i="2"/>
  <c r="B2925" i="1"/>
  <c r="C2589" i="2"/>
  <c r="E2589" i="2"/>
  <c r="D2589" i="2"/>
  <c r="I2866" i="2"/>
  <c r="F2965" i="1"/>
  <c r="C2583" i="2"/>
  <c r="D2583" i="2"/>
  <c r="E2583" i="2"/>
  <c r="H2845" i="2"/>
  <c r="E2944" i="1"/>
  <c r="D2763" i="2"/>
  <c r="E2763" i="2"/>
  <c r="C2763" i="2"/>
  <c r="B2742" i="2"/>
  <c r="B2841" i="1"/>
  <c r="B2811" i="2"/>
  <c r="B2910" i="1"/>
  <c r="I2801" i="2"/>
  <c r="F2900" i="1"/>
  <c r="B2711" i="2"/>
  <c r="B2810" i="1"/>
  <c r="H2762" i="2"/>
  <c r="E2861" i="1"/>
  <c r="H2865" i="2"/>
  <c r="E2964" i="1"/>
  <c r="H2856" i="2"/>
  <c r="E2955" i="1"/>
  <c r="B2755" i="2"/>
  <c r="B2854" i="1"/>
  <c r="E2636" i="2"/>
  <c r="D2636" i="2"/>
  <c r="C2636" i="2"/>
  <c r="H2718" i="2"/>
  <c r="E2817" i="1"/>
  <c r="E2652" i="2"/>
  <c r="D2652" i="2"/>
  <c r="C2652" i="2"/>
  <c r="E2665" i="2"/>
  <c r="C2665" i="2"/>
  <c r="D2665" i="2"/>
  <c r="I2764" i="2"/>
  <c r="F2863" i="1"/>
  <c r="B2768" i="2"/>
  <c r="B2867" i="1"/>
  <c r="I2713" i="2"/>
  <c r="F2812" i="1"/>
  <c r="I2720" i="2"/>
  <c r="F2819" i="1"/>
  <c r="B2696" i="2"/>
  <c r="B2795" i="1"/>
  <c r="B2680" i="2"/>
  <c r="B2779" i="1"/>
  <c r="H2869" i="2"/>
  <c r="E2968" i="1"/>
  <c r="I2698" i="2"/>
  <c r="F2797" i="1"/>
  <c r="E2712" i="2"/>
  <c r="D2712" i="2"/>
  <c r="C2712" i="2"/>
  <c r="H2953" i="2"/>
  <c r="E3052" i="1"/>
  <c r="E2612" i="2"/>
  <c r="D2612" i="2"/>
  <c r="C2612" i="2"/>
  <c r="I2678" i="2"/>
  <c r="F2777" i="1"/>
  <c r="B2792" i="2"/>
  <c r="B2891" i="1"/>
  <c r="I2763" i="2"/>
  <c r="F2862" i="1"/>
  <c r="E2656" i="2"/>
  <c r="C2656" i="2"/>
  <c r="D2656" i="2"/>
  <c r="H2705" i="2"/>
  <c r="E2804" i="1"/>
  <c r="B2726" i="2"/>
  <c r="B2825" i="1"/>
  <c r="H2703" i="2"/>
  <c r="E2802" i="1"/>
  <c r="H2764" i="2"/>
  <c r="E2863" i="1"/>
  <c r="B2697" i="2"/>
  <c r="B2796" i="1"/>
  <c r="E2669" i="2"/>
  <c r="D2669" i="2"/>
  <c r="C2669" i="2"/>
  <c r="H2849" i="2"/>
  <c r="E2948" i="1"/>
  <c r="C2852" i="2" l="1"/>
  <c r="E2852" i="2"/>
  <c r="D2852" i="2"/>
  <c r="B2951" i="2"/>
  <c r="B3050" i="1"/>
  <c r="B2789" i="2"/>
  <c r="B2888" i="1"/>
  <c r="E2690" i="2"/>
  <c r="C2690" i="2"/>
  <c r="D2690" i="2"/>
  <c r="I2779" i="2"/>
  <c r="F2878" i="1"/>
  <c r="B2814" i="2"/>
  <c r="B2913" i="1"/>
  <c r="E2715" i="2"/>
  <c r="C2715" i="2"/>
  <c r="D2715" i="2"/>
  <c r="B2786" i="2"/>
  <c r="B2885" i="1"/>
  <c r="E2687" i="2"/>
  <c r="D2687" i="2"/>
  <c r="C2687" i="2"/>
  <c r="B2938" i="1"/>
  <c r="B2839" i="2"/>
  <c r="D2740" i="2"/>
  <c r="E2740" i="2"/>
  <c r="C2740" i="2"/>
  <c r="I2843" i="2"/>
  <c r="F2942" i="1"/>
  <c r="H2816" i="2"/>
  <c r="E2915" i="1"/>
  <c r="H2842" i="2"/>
  <c r="E2941" i="1"/>
  <c r="B2827" i="2"/>
  <c r="B2926" i="1"/>
  <c r="C2728" i="2"/>
  <c r="E2728" i="2"/>
  <c r="D2728" i="2"/>
  <c r="I2786" i="2"/>
  <c r="F2885" i="1"/>
  <c r="B2793" i="2"/>
  <c r="B2892" i="1"/>
  <c r="E2694" i="2"/>
  <c r="D2694" i="2"/>
  <c r="C2694" i="2"/>
  <c r="H2839" i="2"/>
  <c r="E2938" i="1"/>
  <c r="B2819" i="2"/>
  <c r="B2918" i="1"/>
  <c r="I2841" i="2"/>
  <c r="F2940" i="1"/>
  <c r="D2720" i="2"/>
  <c r="C2720" i="2"/>
  <c r="E2720" i="2"/>
  <c r="B2803" i="2"/>
  <c r="B2902" i="1"/>
  <c r="B3062" i="1"/>
  <c r="B2963" i="2"/>
  <c r="E2704" i="2"/>
  <c r="D2704" i="2"/>
  <c r="C2704" i="2"/>
  <c r="E2864" i="2"/>
  <c r="D2864" i="2"/>
  <c r="C2864" i="2"/>
  <c r="E2732" i="2"/>
  <c r="D2732" i="2"/>
  <c r="C2732" i="2"/>
  <c r="I2844" i="2"/>
  <c r="F2943" i="1"/>
  <c r="C2748" i="2"/>
  <c r="E2748" i="2"/>
  <c r="D2748" i="2"/>
  <c r="H2801" i="2"/>
  <c r="E2900" i="1"/>
  <c r="E2780" i="2"/>
  <c r="D2780" i="2"/>
  <c r="C2780" i="2"/>
  <c r="B2865" i="2"/>
  <c r="B2964" i="1"/>
  <c r="H2846" i="2"/>
  <c r="E2945" i="1"/>
  <c r="B2823" i="2"/>
  <c r="B2922" i="1"/>
  <c r="H2851" i="2"/>
  <c r="E2950" i="1"/>
  <c r="B2855" i="2"/>
  <c r="B2954" i="1"/>
  <c r="B2891" i="2"/>
  <c r="B2990" i="1"/>
  <c r="B2824" i="2"/>
  <c r="B2923" i="1"/>
  <c r="B2838" i="2"/>
  <c r="B2937" i="1"/>
  <c r="H2843" i="2"/>
  <c r="E2942" i="1"/>
  <c r="H2897" i="2"/>
  <c r="E2996" i="1"/>
  <c r="D2766" i="2"/>
  <c r="E2766" i="2"/>
  <c r="C2766" i="2"/>
  <c r="I2832" i="2"/>
  <c r="F2931" i="1"/>
  <c r="E2724" i="2"/>
  <c r="C2724" i="2"/>
  <c r="D2724" i="2"/>
  <c r="I2810" i="2"/>
  <c r="F2909" i="1"/>
  <c r="B2825" i="2"/>
  <c r="B2924" i="1"/>
  <c r="B2868" i="2"/>
  <c r="B2967" i="1"/>
  <c r="B2971" i="2"/>
  <c r="B3070" i="1"/>
  <c r="B2810" i="2"/>
  <c r="B2909" i="1"/>
  <c r="C2859" i="2"/>
  <c r="E2859" i="2"/>
  <c r="D2859" i="2"/>
  <c r="I2809" i="2"/>
  <c r="F2908" i="1"/>
  <c r="C2792" i="2"/>
  <c r="D2792" i="2"/>
  <c r="E2792" i="2"/>
  <c r="B2910" i="2"/>
  <c r="B3009" i="1"/>
  <c r="E2826" i="2"/>
  <c r="C2826" i="2"/>
  <c r="D2826" i="2"/>
  <c r="B2961" i="2"/>
  <c r="B3060" i="1"/>
  <c r="I2922" i="2"/>
  <c r="F3021" i="1"/>
  <c r="D2772" i="2"/>
  <c r="E2772" i="2"/>
  <c r="C2772" i="2"/>
  <c r="I2964" i="2"/>
  <c r="F3063" i="1"/>
  <c r="B2950" i="2"/>
  <c r="B3049" i="1"/>
  <c r="D2725" i="2"/>
  <c r="E2725" i="2"/>
  <c r="C2725" i="2"/>
  <c r="I2955" i="2"/>
  <c r="F3054" i="1"/>
  <c r="I2920" i="2"/>
  <c r="F3019" i="1"/>
  <c r="E2739" i="2"/>
  <c r="D2739" i="2"/>
  <c r="C2739" i="2"/>
  <c r="B2806" i="2"/>
  <c r="B2905" i="1"/>
  <c r="B2787" i="2"/>
  <c r="B2886" i="1"/>
  <c r="I3020" i="2"/>
  <c r="F3119" i="1"/>
  <c r="B2921" i="2"/>
  <c r="B3020" i="1"/>
  <c r="H2853" i="2"/>
  <c r="E2952" i="1"/>
  <c r="B2842" i="2"/>
  <c r="B2941" i="1"/>
  <c r="B2965" i="2"/>
  <c r="B3064" i="1"/>
  <c r="C2707" i="2"/>
  <c r="E2707" i="2"/>
  <c r="D2707" i="2"/>
  <c r="E2688" i="2"/>
  <c r="D2688" i="2"/>
  <c r="C2688" i="2"/>
  <c r="H2812" i="2"/>
  <c r="E2911" i="1"/>
  <c r="B2853" i="2"/>
  <c r="B2952" i="1"/>
  <c r="E2822" i="2"/>
  <c r="C2822" i="2"/>
  <c r="D2822" i="2"/>
  <c r="I2929" i="2"/>
  <c r="F3028" i="1"/>
  <c r="I2863" i="2"/>
  <c r="F2962" i="1"/>
  <c r="B2834" i="2"/>
  <c r="B2933" i="1"/>
  <c r="D2719" i="2"/>
  <c r="C2719" i="2"/>
  <c r="E2719" i="2"/>
  <c r="H2803" i="2"/>
  <c r="E2902" i="1"/>
  <c r="B2925" i="2"/>
  <c r="B3024" i="1"/>
  <c r="B2795" i="2"/>
  <c r="B2894" i="1"/>
  <c r="C2851" i="2"/>
  <c r="E2851" i="2"/>
  <c r="D2851" i="2"/>
  <c r="D2684" i="2"/>
  <c r="C2684" i="2"/>
  <c r="E2684" i="2"/>
  <c r="H2866" i="2"/>
  <c r="E2965" i="1"/>
  <c r="E2743" i="2"/>
  <c r="D2743" i="2"/>
  <c r="C2743" i="2"/>
  <c r="E2866" i="2"/>
  <c r="D2866" i="2"/>
  <c r="C2866" i="2"/>
  <c r="I2952" i="2"/>
  <c r="F3051" i="1"/>
  <c r="B2817" i="2"/>
  <c r="B2916" i="1"/>
  <c r="B2812" i="2"/>
  <c r="B2911" i="1"/>
  <c r="B2912" i="2"/>
  <c r="B3011" i="1"/>
  <c r="D2754" i="2"/>
  <c r="C2754" i="2"/>
  <c r="E2754" i="2"/>
  <c r="B2890" i="2"/>
  <c r="B2989" i="1"/>
  <c r="H2797" i="2"/>
  <c r="E2896" i="1"/>
  <c r="H2957" i="2"/>
  <c r="E3056" i="1"/>
  <c r="C2680" i="2"/>
  <c r="D2680" i="2"/>
  <c r="E2680" i="2"/>
  <c r="I2900" i="2"/>
  <c r="F2999" i="1"/>
  <c r="B2871" i="2"/>
  <c r="B2970" i="1"/>
  <c r="H2817" i="2"/>
  <c r="E2916" i="1"/>
  <c r="D2811" i="2"/>
  <c r="E2811" i="2"/>
  <c r="C2811" i="2"/>
  <c r="B2783" i="2"/>
  <c r="B2882" i="1"/>
  <c r="B2796" i="2"/>
  <c r="B2895" i="1"/>
  <c r="E2696" i="2"/>
  <c r="C2696" i="2"/>
  <c r="D2696" i="2"/>
  <c r="B2841" i="2"/>
  <c r="B2940" i="1"/>
  <c r="B2781" i="2"/>
  <c r="B2880" i="1"/>
  <c r="B2802" i="2"/>
  <c r="B2901" i="1"/>
  <c r="H2862" i="2"/>
  <c r="E2961" i="1"/>
  <c r="I2852" i="2"/>
  <c r="F2951" i="1"/>
  <c r="D2697" i="2"/>
  <c r="E2697" i="2"/>
  <c r="C2697" i="2"/>
  <c r="I2819" i="2"/>
  <c r="F2918" i="1"/>
  <c r="C2742" i="2"/>
  <c r="E2742" i="2"/>
  <c r="D2742" i="2"/>
  <c r="H2905" i="2"/>
  <c r="E3004" i="1"/>
  <c r="E2682" i="2"/>
  <c r="D2682" i="2"/>
  <c r="C2682" i="2"/>
  <c r="I2874" i="2"/>
  <c r="F2973" i="1"/>
  <c r="E2703" i="2"/>
  <c r="D2703" i="2"/>
  <c r="C2703" i="2"/>
  <c r="I2933" i="2"/>
  <c r="F3032" i="1"/>
  <c r="D2718" i="2"/>
  <c r="E2718" i="2"/>
  <c r="C2718" i="2"/>
  <c r="B2774" i="2"/>
  <c r="B2873" i="1"/>
  <c r="E2713" i="2"/>
  <c r="C2713" i="2"/>
  <c r="D2713" i="2"/>
  <c r="H2908" i="2"/>
  <c r="E3007" i="1"/>
  <c r="E2813" i="2"/>
  <c r="D2813" i="2"/>
  <c r="C2813" i="2"/>
  <c r="D2791" i="2"/>
  <c r="E2791" i="2"/>
  <c r="C2791" i="2"/>
  <c r="B2904" i="2"/>
  <c r="B3003" i="1"/>
  <c r="C2804" i="2"/>
  <c r="E2804" i="2"/>
  <c r="D2804" i="2"/>
  <c r="H2813" i="2"/>
  <c r="E2912" i="1"/>
  <c r="H2934" i="2"/>
  <c r="E3033" i="1"/>
  <c r="I2776" i="2"/>
  <c r="F2875" i="1"/>
  <c r="H2852" i="2"/>
  <c r="E2951" i="1"/>
  <c r="H2910" i="2"/>
  <c r="E3009" i="1"/>
  <c r="I2777" i="2"/>
  <c r="F2876" i="1"/>
  <c r="I2897" i="2"/>
  <c r="F2996" i="1"/>
  <c r="D2862" i="2"/>
  <c r="C2862" i="2"/>
  <c r="E2862" i="2"/>
  <c r="H2943" i="2"/>
  <c r="E3042" i="1"/>
  <c r="B2884" i="2"/>
  <c r="B2983" i="1"/>
  <c r="B2832" i="2"/>
  <c r="B2931" i="1"/>
  <c r="B2856" i="2"/>
  <c r="B2955" i="1"/>
  <c r="H2954" i="2"/>
  <c r="E3053" i="1"/>
  <c r="B2945" i="2"/>
  <c r="B3044" i="1"/>
  <c r="I2774" i="2"/>
  <c r="F2873" i="1"/>
  <c r="H2860" i="2"/>
  <c r="E2959" i="1"/>
  <c r="B2784" i="2"/>
  <c r="B2883" i="1"/>
  <c r="I2820" i="2"/>
  <c r="F2919" i="1"/>
  <c r="E2675" i="2"/>
  <c r="D2675" i="2"/>
  <c r="C2675" i="2"/>
  <c r="B2957" i="2"/>
  <c r="B3056" i="1"/>
  <c r="B2808" i="2"/>
  <c r="B2907" i="1"/>
  <c r="C2805" i="2"/>
  <c r="E2805" i="2"/>
  <c r="D2805" i="2"/>
  <c r="I2811" i="2"/>
  <c r="F2910" i="1"/>
  <c r="H2863" i="2"/>
  <c r="E2962" i="1"/>
  <c r="I2812" i="2"/>
  <c r="F2911" i="1"/>
  <c r="C2785" i="2"/>
  <c r="D2785" i="2"/>
  <c r="E2785" i="2"/>
  <c r="B2920" i="2"/>
  <c r="B3019" i="1"/>
  <c r="E2733" i="2"/>
  <c r="D2733" i="2"/>
  <c r="C2733" i="2"/>
  <c r="C2757" i="2"/>
  <c r="D2757" i="2"/>
  <c r="E2757" i="2"/>
  <c r="I2831" i="2"/>
  <c r="F2930" i="1"/>
  <c r="B2875" i="2"/>
  <c r="B2974" i="1"/>
  <c r="D2846" i="2"/>
  <c r="C2846" i="2"/>
  <c r="E2846" i="2"/>
  <c r="E2685" i="2"/>
  <c r="C2685" i="2"/>
  <c r="D2685" i="2"/>
  <c r="B2790" i="2"/>
  <c r="B2889" i="1"/>
  <c r="B2815" i="2"/>
  <c r="B2914" i="1"/>
  <c r="C2858" i="2"/>
  <c r="D2858" i="2"/>
  <c r="E2858" i="2"/>
  <c r="D2709" i="2"/>
  <c r="C2709" i="2"/>
  <c r="E2709" i="2"/>
  <c r="C2768" i="2"/>
  <c r="E2768" i="2"/>
  <c r="D2768" i="2"/>
  <c r="B3007" i="2"/>
  <c r="B3106" i="1"/>
  <c r="H2848" i="2"/>
  <c r="E2947" i="1"/>
  <c r="H2802" i="2"/>
  <c r="E2901" i="1"/>
  <c r="I2789" i="2"/>
  <c r="F2888" i="1"/>
  <c r="D2821" i="2"/>
  <c r="C2821" i="2"/>
  <c r="E2821" i="2"/>
  <c r="I2842" i="2"/>
  <c r="F2941" i="1"/>
  <c r="H2907" i="2"/>
  <c r="E3006" i="1"/>
  <c r="B2929" i="2"/>
  <c r="B3028" i="1"/>
  <c r="B2797" i="2"/>
  <c r="B2896" i="1"/>
  <c r="B2968" i="2"/>
  <c r="B3067" i="1"/>
  <c r="E2776" i="2"/>
  <c r="D2776" i="2"/>
  <c r="C2776" i="2"/>
  <c r="B2860" i="2"/>
  <c r="B2959" i="1"/>
  <c r="B2840" i="2"/>
  <c r="B2939" i="1"/>
  <c r="B2919" i="2"/>
  <c r="B3018" i="1"/>
  <c r="H2837" i="2"/>
  <c r="E2936" i="1"/>
  <c r="E2691" i="2"/>
  <c r="C2691" i="2"/>
  <c r="D2691" i="2"/>
  <c r="C2716" i="2"/>
  <c r="D2716" i="2"/>
  <c r="E2716" i="2"/>
  <c r="H2906" i="2"/>
  <c r="E3005" i="1"/>
  <c r="B2778" i="2"/>
  <c r="B2877" i="1"/>
  <c r="H2937" i="2"/>
  <c r="E3036" i="1"/>
  <c r="B2898" i="2"/>
  <c r="B2997" i="1"/>
  <c r="B2863" i="2"/>
  <c r="B2962" i="1"/>
  <c r="H2964" i="2"/>
  <c r="E3063" i="1"/>
  <c r="E2683" i="2"/>
  <c r="D2683" i="2"/>
  <c r="C2683" i="2"/>
  <c r="H3052" i="2"/>
  <c r="E3151" i="1"/>
  <c r="B2854" i="2"/>
  <c r="B2953" i="1"/>
  <c r="H2909" i="2"/>
  <c r="E3008" i="1"/>
  <c r="I2976" i="2"/>
  <c r="F3075" i="1"/>
  <c r="D2755" i="2"/>
  <c r="E2755" i="2"/>
  <c r="C2755" i="2"/>
  <c r="H2944" i="2"/>
  <c r="E3043" i="1"/>
  <c r="I2867" i="2"/>
  <c r="F2966" i="1"/>
  <c r="E2830" i="2"/>
  <c r="C2830" i="2"/>
  <c r="D2830" i="2"/>
  <c r="C2698" i="2"/>
  <c r="D2698" i="2"/>
  <c r="E2698" i="2"/>
  <c r="E2869" i="2"/>
  <c r="D2869" i="2"/>
  <c r="C2869" i="2"/>
  <c r="B2870" i="2"/>
  <c r="B2969" i="1"/>
  <c r="B2876" i="2"/>
  <c r="B2975" i="1"/>
  <c r="E2761" i="2"/>
  <c r="C2761" i="2"/>
  <c r="D2761" i="2"/>
  <c r="C2741" i="2"/>
  <c r="D2741" i="2"/>
  <c r="E2741" i="2"/>
  <c r="C2820" i="2"/>
  <c r="D2820" i="2"/>
  <c r="E2820" i="2"/>
  <c r="B2956" i="2"/>
  <c r="B3055" i="1"/>
  <c r="B2935" i="2"/>
  <c r="B3034" i="1"/>
  <c r="B2843" i="2"/>
  <c r="B2942" i="1"/>
  <c r="H2857" i="2"/>
  <c r="E2956" i="1"/>
  <c r="D2679" i="2"/>
  <c r="C2679" i="2"/>
  <c r="E2679" i="2"/>
  <c r="B2936" i="2"/>
  <c r="B3035" i="1"/>
  <c r="E2799" i="2"/>
  <c r="D2799" i="2"/>
  <c r="C2799" i="2"/>
  <c r="H2800" i="2"/>
  <c r="E2899" i="1"/>
  <c r="I3031" i="2"/>
  <c r="F3130" i="1"/>
  <c r="D2771" i="2"/>
  <c r="C2771" i="2"/>
  <c r="E2771" i="2"/>
  <c r="D2777" i="2"/>
  <c r="C2777" i="2"/>
  <c r="E2777" i="2"/>
  <c r="B2934" i="2"/>
  <c r="B3033" i="1"/>
  <c r="B2932" i="2"/>
  <c r="B3031" i="1"/>
  <c r="C2857" i="2"/>
  <c r="E2857" i="2"/>
  <c r="D2857" i="2"/>
  <c r="C2836" i="2"/>
  <c r="E2836" i="2"/>
  <c r="D2836" i="2"/>
  <c r="E2744" i="2"/>
  <c r="C2744" i="2"/>
  <c r="D2744" i="2"/>
  <c r="D2837" i="2"/>
  <c r="C2837" i="2"/>
  <c r="E2837" i="2"/>
  <c r="B2782" i="2"/>
  <c r="B2881" i="1"/>
  <c r="E2835" i="2"/>
  <c r="D2835" i="2"/>
  <c r="C2835" i="2"/>
  <c r="E2833" i="2"/>
  <c r="D2833" i="2"/>
  <c r="C2833" i="2"/>
  <c r="B2874" i="2"/>
  <c r="B2973" i="1"/>
  <c r="I2963" i="2"/>
  <c r="F3062" i="1"/>
  <c r="B2798" i="2"/>
  <c r="B2897" i="1"/>
  <c r="B2800" i="2"/>
  <c r="B2899" i="1"/>
  <c r="H2847" i="2"/>
  <c r="E2946" i="1"/>
  <c r="H2868" i="2"/>
  <c r="E2967" i="1"/>
  <c r="C2726" i="2"/>
  <c r="E2726" i="2"/>
  <c r="D2726" i="2"/>
  <c r="I2855" i="2"/>
  <c r="F2954" i="1"/>
  <c r="D2775" i="2"/>
  <c r="E2775" i="2"/>
  <c r="C2775" i="2"/>
  <c r="H2969" i="2"/>
  <c r="E3068" i="1"/>
  <c r="E2699" i="2"/>
  <c r="D2699" i="2"/>
  <c r="C2699" i="2"/>
  <c r="E2701" i="2"/>
  <c r="D2701" i="2"/>
  <c r="C2701" i="2"/>
  <c r="H2840" i="2"/>
  <c r="E2939" i="1"/>
  <c r="B2960" i="2"/>
  <c r="B3059" i="1"/>
  <c r="E2908" i="2"/>
  <c r="D2908" i="2"/>
  <c r="C2908" i="2"/>
  <c r="D2769" i="2"/>
  <c r="E2769" i="2"/>
  <c r="C2769" i="2"/>
  <c r="D2872" i="2"/>
  <c r="C2872" i="2"/>
  <c r="E2872" i="2"/>
  <c r="I2787" i="2"/>
  <c r="F2886" i="1"/>
  <c r="E2756" i="2"/>
  <c r="D2756" i="2"/>
  <c r="C2756" i="2"/>
  <c r="B2801" i="2"/>
  <c r="B2900" i="1"/>
  <c r="H2867" i="2"/>
  <c r="E2966" i="1"/>
  <c r="I2790" i="2"/>
  <c r="F2889" i="1"/>
  <c r="I2953" i="2"/>
  <c r="F3052" i="1"/>
  <c r="I2884" i="2"/>
  <c r="F2983" i="1"/>
  <c r="H2814" i="2"/>
  <c r="E2913" i="1"/>
  <c r="B2903" i="2"/>
  <c r="B3002" i="1"/>
  <c r="B2816" i="2"/>
  <c r="B2915" i="1"/>
  <c r="H2861" i="2"/>
  <c r="E2960" i="1"/>
  <c r="I2965" i="2"/>
  <c r="F3064" i="1"/>
  <c r="B2850" i="2"/>
  <c r="B2949" i="1"/>
  <c r="E2861" i="2"/>
  <c r="D2861" i="2"/>
  <c r="C2861" i="2"/>
  <c r="H2872" i="2"/>
  <c r="E2971" i="1"/>
  <c r="B2943" i="2"/>
  <c r="B3042" i="1"/>
  <c r="H2799" i="2"/>
  <c r="E2898" i="1"/>
  <c r="I2807" i="2"/>
  <c r="F2906" i="1"/>
  <c r="E2717" i="2"/>
  <c r="C2717" i="2"/>
  <c r="D2717" i="2"/>
  <c r="H2841" i="2"/>
  <c r="E2940" i="1"/>
  <c r="C2702" i="2"/>
  <c r="D2702" i="2"/>
  <c r="E2702" i="2"/>
  <c r="B2849" i="2"/>
  <c r="B2948" i="1"/>
  <c r="I2851" i="2"/>
  <c r="F2950" i="1"/>
  <c r="B2867" i="2"/>
  <c r="B2966" i="1"/>
  <c r="H2804" i="2"/>
  <c r="E2903" i="1"/>
  <c r="I2797" i="2"/>
  <c r="F2896" i="1"/>
  <c r="E2751" i="2"/>
  <c r="D2751" i="2"/>
  <c r="C2751" i="2"/>
  <c r="H3057" i="2"/>
  <c r="E3156" i="1"/>
  <c r="B2818" i="2"/>
  <c r="B2917" i="1"/>
  <c r="B2958" i="2"/>
  <c r="B3057" i="1"/>
  <c r="C2844" i="2"/>
  <c r="E2844" i="2"/>
  <c r="D2844" i="2"/>
  <c r="B2927" i="2"/>
  <c r="B3026" i="1"/>
  <c r="H2815" i="2"/>
  <c r="E2914" i="1"/>
  <c r="H2836" i="2"/>
  <c r="E2935" i="1"/>
  <c r="B2893" i="2"/>
  <c r="B2992" i="1"/>
  <c r="I2907" i="2"/>
  <c r="F3006" i="1"/>
  <c r="B2788" i="2"/>
  <c r="B2887" i="1"/>
  <c r="D2750" i="2"/>
  <c r="E2750" i="2"/>
  <c r="C2750" i="2"/>
  <c r="B2845" i="2"/>
  <c r="B2944" i="1"/>
  <c r="H2955" i="2"/>
  <c r="E3054" i="1"/>
  <c r="E2764" i="2"/>
  <c r="C2764" i="2"/>
  <c r="D2764" i="2"/>
  <c r="E2828" i="2"/>
  <c r="C2828" i="2"/>
  <c r="D2828" i="2"/>
  <c r="H2871" i="2"/>
  <c r="E2970" i="1"/>
  <c r="H2904" i="2"/>
  <c r="E3003" i="1"/>
  <c r="H2895" i="2"/>
  <c r="E2994" i="1"/>
  <c r="D2794" i="2"/>
  <c r="E2794" i="2"/>
  <c r="C2794" i="2"/>
  <c r="B2807" i="2"/>
  <c r="B2906" i="1"/>
  <c r="H2864" i="2"/>
  <c r="E2963" i="1"/>
  <c r="D2689" i="2"/>
  <c r="C2689" i="2"/>
  <c r="E2689" i="2"/>
  <c r="B2829" i="2"/>
  <c r="B2928" i="1"/>
  <c r="B2848" i="2"/>
  <c r="B2947" i="1"/>
  <c r="E2746" i="2"/>
  <c r="D2746" i="2"/>
  <c r="C2746" i="2"/>
  <c r="I2898" i="2"/>
  <c r="F2997" i="1"/>
  <c r="H2968" i="2"/>
  <c r="E3067" i="1"/>
  <c r="I2939" i="2"/>
  <c r="F3038" i="1"/>
  <c r="H2948" i="2"/>
  <c r="E3047" i="1"/>
  <c r="I2862" i="2"/>
  <c r="F2961" i="1"/>
  <c r="B2779" i="2"/>
  <c r="B2878" i="1"/>
  <c r="E2711" i="2"/>
  <c r="D2711" i="2"/>
  <c r="C2711" i="2"/>
  <c r="C2735" i="2"/>
  <c r="E2735" i="2"/>
  <c r="D2735" i="2"/>
  <c r="I2800" i="2"/>
  <c r="F2899" i="1"/>
  <c r="I2845" i="2"/>
  <c r="F2944" i="1"/>
  <c r="B2831" i="2"/>
  <c r="B2930" i="1"/>
  <c r="I2788" i="2"/>
  <c r="F2887" i="1"/>
  <c r="I2928" i="2"/>
  <c r="F3027" i="1"/>
  <c r="B2847" i="2"/>
  <c r="B2946" i="1"/>
  <c r="I2796" i="2"/>
  <c r="F2895" i="1"/>
  <c r="I2818" i="2"/>
  <c r="F2917" i="1"/>
  <c r="B2879" i="2"/>
  <c r="B2978" i="1"/>
  <c r="D2708" i="2"/>
  <c r="E2708" i="2"/>
  <c r="C2708" i="2"/>
  <c r="H2850" i="2"/>
  <c r="E2949" i="1"/>
  <c r="E2730" i="2"/>
  <c r="D2730" i="2"/>
  <c r="C2730" i="2"/>
  <c r="C2749" i="2"/>
  <c r="E2749" i="2"/>
  <c r="D2749" i="2"/>
  <c r="B3149" i="1" l="1"/>
  <c r="B3050" i="2"/>
  <c r="D2951" i="2"/>
  <c r="C2951" i="2"/>
  <c r="E2951" i="2"/>
  <c r="B2913" i="2"/>
  <c r="B3012" i="1"/>
  <c r="E2814" i="2"/>
  <c r="D2814" i="2"/>
  <c r="C2814" i="2"/>
  <c r="I2878" i="2"/>
  <c r="F2977" i="1"/>
  <c r="B2987" i="1"/>
  <c r="B2888" i="2"/>
  <c r="D2789" i="2"/>
  <c r="E2789" i="2"/>
  <c r="C2789" i="2"/>
  <c r="D2839" i="2"/>
  <c r="C2839" i="2"/>
  <c r="E2839" i="2"/>
  <c r="B2938" i="2"/>
  <c r="B3037" i="1"/>
  <c r="B2984" i="1"/>
  <c r="B2885" i="2"/>
  <c r="C2786" i="2"/>
  <c r="E2786" i="2"/>
  <c r="D2786" i="2"/>
  <c r="B2991" i="1"/>
  <c r="B2892" i="2"/>
  <c r="D2793" i="2"/>
  <c r="C2793" i="2"/>
  <c r="E2793" i="2"/>
  <c r="D2963" i="2"/>
  <c r="E2963" i="2"/>
  <c r="C2963" i="2"/>
  <c r="I2885" i="2"/>
  <c r="F2984" i="1"/>
  <c r="B3161" i="1"/>
  <c r="B3062" i="2"/>
  <c r="B2902" i="2"/>
  <c r="B3001" i="1"/>
  <c r="E2803" i="2"/>
  <c r="C2803" i="2"/>
  <c r="D2803" i="2"/>
  <c r="B2926" i="2"/>
  <c r="B3025" i="1"/>
  <c r="C2827" i="2"/>
  <c r="E2827" i="2"/>
  <c r="D2827" i="2"/>
  <c r="I2940" i="2"/>
  <c r="F3039" i="1"/>
  <c r="E3040" i="1"/>
  <c r="H2941" i="2"/>
  <c r="B2918" i="2"/>
  <c r="B3017" i="1"/>
  <c r="H2915" i="2"/>
  <c r="E3014" i="1"/>
  <c r="E2819" i="2"/>
  <c r="D2819" i="2"/>
  <c r="C2819" i="2"/>
  <c r="H2938" i="2"/>
  <c r="E3037" i="1"/>
  <c r="F3041" i="1"/>
  <c r="I2942" i="2"/>
  <c r="H3006" i="2"/>
  <c r="E3105" i="1"/>
  <c r="C2784" i="2"/>
  <c r="E2784" i="2"/>
  <c r="D2784" i="2"/>
  <c r="E2921" i="2"/>
  <c r="D2921" i="2"/>
  <c r="C2921" i="2"/>
  <c r="D2950" i="2"/>
  <c r="E2950" i="2"/>
  <c r="C2950" i="2"/>
  <c r="D2865" i="2"/>
  <c r="E2865" i="2"/>
  <c r="C2865" i="2"/>
  <c r="I2887" i="2"/>
  <c r="F2986" i="1"/>
  <c r="H2913" i="2"/>
  <c r="E3012" i="1"/>
  <c r="I3032" i="2"/>
  <c r="F3131" i="1"/>
  <c r="B2895" i="2"/>
  <c r="B2994" i="1"/>
  <c r="H2896" i="2"/>
  <c r="E2995" i="1"/>
  <c r="B3024" i="2"/>
  <c r="B3123" i="1"/>
  <c r="B2952" i="2"/>
  <c r="B3051" i="1"/>
  <c r="I3119" i="2"/>
  <c r="F3218" i="1"/>
  <c r="C2849" i="2"/>
  <c r="D2849" i="2"/>
  <c r="E2849" i="2"/>
  <c r="B2962" i="2"/>
  <c r="B3061" i="1"/>
  <c r="E2958" i="2"/>
  <c r="D2958" i="2"/>
  <c r="C2958" i="2"/>
  <c r="B2897" i="2"/>
  <c r="B2996" i="1"/>
  <c r="E2934" i="2"/>
  <c r="D2934" i="2"/>
  <c r="C2934" i="2"/>
  <c r="C2863" i="2"/>
  <c r="D2863" i="2"/>
  <c r="E2863" i="2"/>
  <c r="H2962" i="2"/>
  <c r="E3061" i="1"/>
  <c r="H2959" i="2"/>
  <c r="E3058" i="1"/>
  <c r="B3003" i="2"/>
  <c r="B3102" i="1"/>
  <c r="B2930" i="2"/>
  <c r="B3029" i="1"/>
  <c r="I3038" i="2"/>
  <c r="F3137" i="1"/>
  <c r="C2848" i="2"/>
  <c r="D2848" i="2"/>
  <c r="E2848" i="2"/>
  <c r="B2917" i="2"/>
  <c r="B3016" i="1"/>
  <c r="I2983" i="2"/>
  <c r="F3082" i="1"/>
  <c r="D2798" i="2"/>
  <c r="C2798" i="2"/>
  <c r="E2798" i="2"/>
  <c r="H2956" i="2"/>
  <c r="E3055" i="1"/>
  <c r="E2876" i="2"/>
  <c r="D2876" i="2"/>
  <c r="C2876" i="2"/>
  <c r="B2997" i="2"/>
  <c r="B3096" i="1"/>
  <c r="I2941" i="2"/>
  <c r="F3040" i="1"/>
  <c r="B2974" i="2"/>
  <c r="B3073" i="1"/>
  <c r="I2996" i="2"/>
  <c r="F3095" i="1"/>
  <c r="D2904" i="2"/>
  <c r="C2904" i="2"/>
  <c r="E2904" i="2"/>
  <c r="D2796" i="2"/>
  <c r="C2796" i="2"/>
  <c r="E2796" i="2"/>
  <c r="C2925" i="2"/>
  <c r="E2925" i="2"/>
  <c r="D2925" i="2"/>
  <c r="C2853" i="2"/>
  <c r="E2853" i="2"/>
  <c r="D2853" i="2"/>
  <c r="I2908" i="2"/>
  <c r="F3007" i="1"/>
  <c r="C2800" i="2"/>
  <c r="E2800" i="2"/>
  <c r="D2800" i="2"/>
  <c r="B2947" i="2"/>
  <c r="B3046" i="1"/>
  <c r="B2975" i="2"/>
  <c r="B3074" i="1"/>
  <c r="H2949" i="2"/>
  <c r="E3048" i="1"/>
  <c r="D2831" i="2"/>
  <c r="E2831" i="2"/>
  <c r="C2831" i="2"/>
  <c r="B2928" i="2"/>
  <c r="B3027" i="1"/>
  <c r="E2818" i="2"/>
  <c r="D2818" i="2"/>
  <c r="C2818" i="2"/>
  <c r="I3062" i="2"/>
  <c r="F3161" i="1"/>
  <c r="B2969" i="2"/>
  <c r="B3068" i="1"/>
  <c r="D2898" i="2"/>
  <c r="C2898" i="2"/>
  <c r="E2898" i="2"/>
  <c r="B3018" i="2"/>
  <c r="B3117" i="1"/>
  <c r="D2875" i="2"/>
  <c r="E2875" i="2"/>
  <c r="C2875" i="2"/>
  <c r="I2910" i="2"/>
  <c r="F3009" i="1"/>
  <c r="I2873" i="2"/>
  <c r="F2972" i="1"/>
  <c r="I2951" i="2"/>
  <c r="F3050" i="1"/>
  <c r="B2882" i="2"/>
  <c r="B2981" i="1"/>
  <c r="B2989" i="2"/>
  <c r="B3088" i="1"/>
  <c r="H2911" i="2"/>
  <c r="E3010" i="1"/>
  <c r="B2886" i="2"/>
  <c r="B2985" i="1"/>
  <c r="I3063" i="2"/>
  <c r="F3162" i="1"/>
  <c r="B2923" i="2"/>
  <c r="B3022" i="1"/>
  <c r="B2942" i="2"/>
  <c r="B3041" i="1"/>
  <c r="C2870" i="2"/>
  <c r="E2870" i="2"/>
  <c r="D2870" i="2"/>
  <c r="H3036" i="2"/>
  <c r="E3135" i="1"/>
  <c r="E2919" i="2"/>
  <c r="C2919" i="2"/>
  <c r="D2919" i="2"/>
  <c r="I2930" i="2"/>
  <c r="F3029" i="1"/>
  <c r="I2876" i="2"/>
  <c r="F2975" i="1"/>
  <c r="E2783" i="2"/>
  <c r="D2783" i="2"/>
  <c r="C2783" i="2"/>
  <c r="E2890" i="2"/>
  <c r="C2890" i="2"/>
  <c r="D2890" i="2"/>
  <c r="H2965" i="2"/>
  <c r="E3064" i="1"/>
  <c r="E2787" i="2"/>
  <c r="C2787" i="2"/>
  <c r="D2787" i="2"/>
  <c r="I2931" i="2"/>
  <c r="F3030" i="1"/>
  <c r="D2824" i="2"/>
  <c r="C2824" i="2"/>
  <c r="E2824" i="2"/>
  <c r="D2788" i="2"/>
  <c r="C2788" i="2"/>
  <c r="E2788" i="2"/>
  <c r="H2971" i="2"/>
  <c r="E3070" i="1"/>
  <c r="I3052" i="2"/>
  <c r="F3151" i="1"/>
  <c r="I3006" i="2"/>
  <c r="F3105" i="1"/>
  <c r="I2954" i="2"/>
  <c r="F3053" i="1"/>
  <c r="D2843" i="2"/>
  <c r="E2843" i="2"/>
  <c r="C2843" i="2"/>
  <c r="I3075" i="2"/>
  <c r="F3174" i="1"/>
  <c r="B2939" i="2"/>
  <c r="B3038" i="1"/>
  <c r="B3044" i="2"/>
  <c r="B3143" i="1"/>
  <c r="H2961" i="2"/>
  <c r="E3060" i="1"/>
  <c r="H2902" i="2"/>
  <c r="E3001" i="1"/>
  <c r="B2905" i="2"/>
  <c r="B3004" i="1"/>
  <c r="B2990" i="2"/>
  <c r="B3089" i="1"/>
  <c r="B2887" i="2"/>
  <c r="B2986" i="1"/>
  <c r="D2943" i="2"/>
  <c r="C2943" i="2"/>
  <c r="E2943" i="2"/>
  <c r="H3068" i="2"/>
  <c r="E3167" i="1"/>
  <c r="H2970" i="2"/>
  <c r="E3069" i="1"/>
  <c r="I2944" i="2"/>
  <c r="F3043" i="1"/>
  <c r="H3067" i="2"/>
  <c r="E3166" i="1"/>
  <c r="E2829" i="2"/>
  <c r="C2829" i="2"/>
  <c r="D2829" i="2"/>
  <c r="H3156" i="2"/>
  <c r="E3255" i="1"/>
  <c r="I2899" i="2"/>
  <c r="F2998" i="1"/>
  <c r="H2940" i="2"/>
  <c r="E3039" i="1"/>
  <c r="B2949" i="2"/>
  <c r="B3048" i="1"/>
  <c r="I2889" i="2"/>
  <c r="F2988" i="1"/>
  <c r="B3034" i="2"/>
  <c r="B3133" i="1"/>
  <c r="B2877" i="2"/>
  <c r="B2976" i="1"/>
  <c r="E2840" i="2"/>
  <c r="D2840" i="2"/>
  <c r="C2840" i="2"/>
  <c r="D2945" i="2"/>
  <c r="C2945" i="2"/>
  <c r="E2945" i="2"/>
  <c r="H3009" i="2"/>
  <c r="E3108" i="1"/>
  <c r="I2973" i="2"/>
  <c r="F3072" i="1"/>
  <c r="D2806" i="2"/>
  <c r="E2806" i="2"/>
  <c r="C2806" i="2"/>
  <c r="C2891" i="2"/>
  <c r="E2891" i="2"/>
  <c r="D2891" i="2"/>
  <c r="H2900" i="2"/>
  <c r="E2999" i="1"/>
  <c r="B3033" i="2"/>
  <c r="B3132" i="1"/>
  <c r="B2992" i="2"/>
  <c r="B3091" i="1"/>
  <c r="C2850" i="2"/>
  <c r="E2850" i="2"/>
  <c r="D2850" i="2"/>
  <c r="D2935" i="2"/>
  <c r="C2935" i="2"/>
  <c r="E2935" i="2"/>
  <c r="H3008" i="2"/>
  <c r="E3107" i="1"/>
  <c r="E2778" i="2"/>
  <c r="D2778" i="2"/>
  <c r="C2778" i="2"/>
  <c r="B2959" i="2"/>
  <c r="B3058" i="1"/>
  <c r="I2888" i="2"/>
  <c r="F2987" i="1"/>
  <c r="H3053" i="2"/>
  <c r="E3152" i="1"/>
  <c r="B2901" i="2"/>
  <c r="B3000" i="1"/>
  <c r="B2909" i="2"/>
  <c r="B3008" i="1"/>
  <c r="H2963" i="2"/>
  <c r="E3062" i="1"/>
  <c r="E2893" i="2"/>
  <c r="C2893" i="2"/>
  <c r="D2893" i="2"/>
  <c r="I3064" i="2"/>
  <c r="F3163" i="1"/>
  <c r="H2966" i="2"/>
  <c r="E3065" i="1"/>
  <c r="B3059" i="2"/>
  <c r="B3158" i="1"/>
  <c r="B2973" i="2"/>
  <c r="B3072" i="1"/>
  <c r="I3130" i="2"/>
  <c r="F3229" i="1"/>
  <c r="B3055" i="2"/>
  <c r="B3154" i="1"/>
  <c r="H3005" i="2"/>
  <c r="E3104" i="1"/>
  <c r="D2860" i="2"/>
  <c r="C2860" i="2"/>
  <c r="E2860" i="2"/>
  <c r="B2914" i="2"/>
  <c r="B3013" i="1"/>
  <c r="B2907" i="2"/>
  <c r="B3006" i="1"/>
  <c r="H2951" i="2"/>
  <c r="E3050" i="1"/>
  <c r="E2802" i="2"/>
  <c r="D2802" i="2"/>
  <c r="C2802" i="2"/>
  <c r="H2916" i="2"/>
  <c r="E3015" i="1"/>
  <c r="B3011" i="2"/>
  <c r="B3110" i="1"/>
  <c r="I3021" i="2"/>
  <c r="F3120" i="1"/>
  <c r="C2810" i="2"/>
  <c r="E2810" i="2"/>
  <c r="D2810" i="2"/>
  <c r="H3007" i="2"/>
  <c r="E3106" i="1"/>
  <c r="E2912" i="2"/>
  <c r="C2912" i="2"/>
  <c r="D2912" i="2"/>
  <c r="H2996" i="2"/>
  <c r="E3095" i="1"/>
  <c r="B2954" i="2"/>
  <c r="B3053" i="1"/>
  <c r="E2879" i="2"/>
  <c r="D2879" i="2"/>
  <c r="C2879" i="2"/>
  <c r="I2896" i="2"/>
  <c r="F2995" i="1"/>
  <c r="E2874" i="2"/>
  <c r="D2874" i="2"/>
  <c r="C2874" i="2"/>
  <c r="E2815" i="2"/>
  <c r="D2815" i="2"/>
  <c r="C2815" i="2"/>
  <c r="H2939" i="2"/>
  <c r="E3038" i="1"/>
  <c r="D2854" i="2"/>
  <c r="C2854" i="2"/>
  <c r="E2854" i="2"/>
  <c r="B2889" i="2"/>
  <c r="B2988" i="1"/>
  <c r="B3056" i="2"/>
  <c r="B3155" i="1"/>
  <c r="D2856" i="2"/>
  <c r="E2856" i="2"/>
  <c r="C2856" i="2"/>
  <c r="I2875" i="2"/>
  <c r="F2974" i="1"/>
  <c r="B2970" i="2"/>
  <c r="B3069" i="1"/>
  <c r="B2911" i="2"/>
  <c r="B3010" i="1"/>
  <c r="B2933" i="2"/>
  <c r="B3032" i="1"/>
  <c r="I3019" i="2"/>
  <c r="F3118" i="1"/>
  <c r="B3060" i="2"/>
  <c r="B3159" i="1"/>
  <c r="D2855" i="2"/>
  <c r="E2855" i="2"/>
  <c r="C2855" i="2"/>
  <c r="H3047" i="2"/>
  <c r="E3146" i="1"/>
  <c r="E2960" i="2"/>
  <c r="D2960" i="2"/>
  <c r="C2960" i="2"/>
  <c r="H2901" i="2"/>
  <c r="E3000" i="1"/>
  <c r="H2899" i="2"/>
  <c r="E2998" i="1"/>
  <c r="E2807" i="2"/>
  <c r="D2807" i="2"/>
  <c r="C2807" i="2"/>
  <c r="H3054" i="2"/>
  <c r="E3153" i="1"/>
  <c r="H2914" i="2"/>
  <c r="E3013" i="1"/>
  <c r="H2903" i="2"/>
  <c r="E3002" i="1"/>
  <c r="D2801" i="2"/>
  <c r="C2801" i="2"/>
  <c r="E2801" i="2"/>
  <c r="H3151" i="2"/>
  <c r="E3250" i="1"/>
  <c r="H2947" i="2"/>
  <c r="E3046" i="1"/>
  <c r="D2790" i="2"/>
  <c r="C2790" i="2"/>
  <c r="E2790" i="2"/>
  <c r="E2957" i="2"/>
  <c r="D2957" i="2"/>
  <c r="C2957" i="2"/>
  <c r="B2931" i="2"/>
  <c r="B3030" i="1"/>
  <c r="H3004" i="2"/>
  <c r="E3103" i="1"/>
  <c r="E2871" i="2"/>
  <c r="D2871" i="2"/>
  <c r="C2871" i="2"/>
  <c r="D2812" i="2"/>
  <c r="E2812" i="2"/>
  <c r="C2812" i="2"/>
  <c r="E2834" i="2"/>
  <c r="C2834" i="2"/>
  <c r="D2834" i="2"/>
  <c r="B3064" i="2"/>
  <c r="B3163" i="1"/>
  <c r="E2961" i="2"/>
  <c r="C2961" i="2"/>
  <c r="D2961" i="2"/>
  <c r="B3070" i="2"/>
  <c r="B3169" i="1"/>
  <c r="H2942" i="2"/>
  <c r="E3041" i="1"/>
  <c r="H2950" i="2"/>
  <c r="E3049" i="1"/>
  <c r="I2943" i="2"/>
  <c r="F3042" i="1"/>
  <c r="H2935" i="2"/>
  <c r="E3034" i="1"/>
  <c r="B2906" i="2"/>
  <c r="B3005" i="1"/>
  <c r="B2915" i="2"/>
  <c r="B3014" i="1"/>
  <c r="H2946" i="2"/>
  <c r="E3045" i="1"/>
  <c r="B3067" i="2"/>
  <c r="B3166" i="1"/>
  <c r="B3019" i="2"/>
  <c r="B3118" i="1"/>
  <c r="C2832" i="2"/>
  <c r="E2832" i="2"/>
  <c r="D2832" i="2"/>
  <c r="H3033" i="2"/>
  <c r="E3132" i="1"/>
  <c r="B2880" i="2"/>
  <c r="B2979" i="1"/>
  <c r="I2999" i="2"/>
  <c r="F3098" i="1"/>
  <c r="B2916" i="2"/>
  <c r="B3015" i="1"/>
  <c r="I2962" i="2"/>
  <c r="F3061" i="1"/>
  <c r="C2965" i="2"/>
  <c r="E2965" i="2"/>
  <c r="D2965" i="2"/>
  <c r="I3054" i="2"/>
  <c r="F3153" i="1"/>
  <c r="E2971" i="2"/>
  <c r="C2971" i="2"/>
  <c r="D2971" i="2"/>
  <c r="C2808" i="2"/>
  <c r="D2808" i="2"/>
  <c r="E2808" i="2"/>
  <c r="B2966" i="2"/>
  <c r="B3065" i="1"/>
  <c r="D2968" i="2"/>
  <c r="C2968" i="2"/>
  <c r="E2968" i="2"/>
  <c r="E2920" i="2"/>
  <c r="C2920" i="2"/>
  <c r="D2920" i="2"/>
  <c r="C2781" i="2"/>
  <c r="E2781" i="2"/>
  <c r="D2781" i="2"/>
  <c r="E2817" i="2"/>
  <c r="C2817" i="2"/>
  <c r="D2817" i="2"/>
  <c r="B2941" i="2"/>
  <c r="B3040" i="1"/>
  <c r="B2967" i="2"/>
  <c r="B3066" i="1"/>
  <c r="B2922" i="2"/>
  <c r="B3021" i="1"/>
  <c r="B3057" i="2"/>
  <c r="B3156" i="1"/>
  <c r="E2956" i="2"/>
  <c r="D2956" i="2"/>
  <c r="C2956" i="2"/>
  <c r="B3106" i="2"/>
  <c r="B3205" i="1"/>
  <c r="B2983" i="2"/>
  <c r="B3082" i="1"/>
  <c r="B2946" i="2"/>
  <c r="B3045" i="1"/>
  <c r="B2878" i="2"/>
  <c r="B2977" i="1"/>
  <c r="I2997" i="2"/>
  <c r="F3096" i="1"/>
  <c r="D2845" i="2"/>
  <c r="C2845" i="2"/>
  <c r="E2845" i="2"/>
  <c r="D2927" i="2"/>
  <c r="E2927" i="2"/>
  <c r="C2927" i="2"/>
  <c r="C2867" i="2"/>
  <c r="E2867" i="2"/>
  <c r="D2867" i="2"/>
  <c r="I2966" i="2"/>
  <c r="F3065" i="1"/>
  <c r="B2896" i="2"/>
  <c r="B2995" i="1"/>
  <c r="E3007" i="2"/>
  <c r="D3007" i="2"/>
  <c r="C3007" i="2"/>
  <c r="E2884" i="2"/>
  <c r="D2884" i="2"/>
  <c r="C2884" i="2"/>
  <c r="H2912" i="2"/>
  <c r="E3011" i="1"/>
  <c r="B2873" i="2"/>
  <c r="B2972" i="1"/>
  <c r="B2940" i="2"/>
  <c r="B3039" i="1"/>
  <c r="I3051" i="2"/>
  <c r="F3150" i="1"/>
  <c r="B2894" i="2"/>
  <c r="B2993" i="1"/>
  <c r="I3028" i="2"/>
  <c r="F3127" i="1"/>
  <c r="D2842" i="2"/>
  <c r="E2842" i="2"/>
  <c r="C2842" i="2"/>
  <c r="D2868" i="2"/>
  <c r="C2868" i="2"/>
  <c r="E2868" i="2"/>
  <c r="C2823" i="2"/>
  <c r="E2823" i="2"/>
  <c r="D2823" i="2"/>
  <c r="B2955" i="2"/>
  <c r="B3054" i="1"/>
  <c r="E2847" i="2"/>
  <c r="C2847" i="2"/>
  <c r="D2847" i="2"/>
  <c r="H2898" i="2"/>
  <c r="E2997" i="1"/>
  <c r="B3035" i="2"/>
  <c r="B3134" i="1"/>
  <c r="D2797" i="2"/>
  <c r="C2797" i="2"/>
  <c r="E2797" i="2"/>
  <c r="I2919" i="2"/>
  <c r="F3018" i="1"/>
  <c r="H3042" i="2"/>
  <c r="E3141" i="1"/>
  <c r="E2774" i="2"/>
  <c r="D2774" i="2"/>
  <c r="C2774" i="2"/>
  <c r="D2841" i="2"/>
  <c r="C2841" i="2"/>
  <c r="E2841" i="2"/>
  <c r="D2795" i="2"/>
  <c r="C2795" i="2"/>
  <c r="E2795" i="2"/>
  <c r="H2952" i="2"/>
  <c r="E3051" i="1"/>
  <c r="B3009" i="2"/>
  <c r="B3108" i="1"/>
  <c r="B2924" i="2"/>
  <c r="B3023" i="1"/>
  <c r="H2945" i="2"/>
  <c r="E3044" i="1"/>
  <c r="B2978" i="2"/>
  <c r="B3077" i="1"/>
  <c r="B2953" i="2"/>
  <c r="B3052" i="1"/>
  <c r="H2960" i="2"/>
  <c r="E3059" i="1"/>
  <c r="B2900" i="2"/>
  <c r="B2999" i="1"/>
  <c r="H2967" i="2"/>
  <c r="E3066" i="1"/>
  <c r="I2895" i="2"/>
  <c r="F2994" i="1"/>
  <c r="B2944" i="2"/>
  <c r="B3043" i="1"/>
  <c r="B3026" i="2"/>
  <c r="B3125" i="1"/>
  <c r="I2906" i="2"/>
  <c r="F3005" i="1"/>
  <c r="E2816" i="2"/>
  <c r="D2816" i="2"/>
  <c r="C2816" i="2"/>
  <c r="C2779" i="2"/>
  <c r="E2779" i="2"/>
  <c r="D2779" i="2"/>
  <c r="H2994" i="2"/>
  <c r="E3093" i="1"/>
  <c r="I2950" i="2"/>
  <c r="F3049" i="1"/>
  <c r="I2886" i="2"/>
  <c r="F2985" i="1"/>
  <c r="I3027" i="2"/>
  <c r="F3126" i="1"/>
  <c r="I2961" i="2"/>
  <c r="F3060" i="1"/>
  <c r="B3002" i="2"/>
  <c r="B3101" i="1"/>
  <c r="B2881" i="2"/>
  <c r="B2980" i="1"/>
  <c r="B3031" i="2"/>
  <c r="B3130" i="1"/>
  <c r="D2936" i="2"/>
  <c r="C2936" i="2"/>
  <c r="E2936" i="2"/>
  <c r="H3043" i="2"/>
  <c r="E3142" i="1"/>
  <c r="H3063" i="2"/>
  <c r="E3162" i="1"/>
  <c r="H2936" i="2"/>
  <c r="E3035" i="1"/>
  <c r="B3028" i="2"/>
  <c r="B3127" i="1"/>
  <c r="I2918" i="2"/>
  <c r="F3017" i="1"/>
  <c r="E2910" i="2"/>
  <c r="D2910" i="2"/>
  <c r="C2910" i="2"/>
  <c r="E2825" i="2"/>
  <c r="D2825" i="2"/>
  <c r="C2825" i="2"/>
  <c r="B2937" i="2"/>
  <c r="B3036" i="1"/>
  <c r="I2917" i="2"/>
  <c r="F3016" i="1"/>
  <c r="H3003" i="2"/>
  <c r="E3102" i="1"/>
  <c r="B2948" i="2"/>
  <c r="B3047" i="1"/>
  <c r="B3042" i="2"/>
  <c r="B3141" i="1"/>
  <c r="C2903" i="2"/>
  <c r="D2903" i="2"/>
  <c r="E2903" i="2"/>
  <c r="B2899" i="2"/>
  <c r="B2998" i="1"/>
  <c r="E2782" i="2"/>
  <c r="D2782" i="2"/>
  <c r="C2782" i="2"/>
  <c r="E2932" i="2"/>
  <c r="D2932" i="2"/>
  <c r="C2932" i="2"/>
  <c r="E2929" i="2"/>
  <c r="D2929" i="2"/>
  <c r="C2929" i="2"/>
  <c r="I2911" i="2"/>
  <c r="F3010" i="1"/>
  <c r="B2883" i="2"/>
  <c r="B2982" i="1"/>
  <c r="H3056" i="2"/>
  <c r="E3155" i="1"/>
  <c r="B3020" i="2"/>
  <c r="B3119" i="1"/>
  <c r="B3049" i="2"/>
  <c r="B3148" i="1"/>
  <c r="I2909" i="2"/>
  <c r="F3008" i="1"/>
  <c r="D2838" i="2"/>
  <c r="C2838" i="2"/>
  <c r="E2838" i="2"/>
  <c r="B2964" i="2"/>
  <c r="B3063" i="1"/>
  <c r="B3149" i="2" l="1"/>
  <c r="B3248" i="1"/>
  <c r="D3050" i="2"/>
  <c r="E3050" i="2"/>
  <c r="C3050" i="2"/>
  <c r="D2888" i="2"/>
  <c r="C2888" i="2"/>
  <c r="E2888" i="2"/>
  <c r="B2987" i="2"/>
  <c r="B3086" i="1"/>
  <c r="I2977" i="2"/>
  <c r="F3076" i="1"/>
  <c r="B3012" i="2"/>
  <c r="B3111" i="1"/>
  <c r="C2913" i="2"/>
  <c r="D2913" i="2"/>
  <c r="E2913" i="2"/>
  <c r="E2885" i="2"/>
  <c r="C2885" i="2"/>
  <c r="D2885" i="2"/>
  <c r="B3083" i="1"/>
  <c r="B2984" i="2"/>
  <c r="B3037" i="2"/>
  <c r="B3136" i="1"/>
  <c r="E2938" i="2"/>
  <c r="D2938" i="2"/>
  <c r="C2938" i="2"/>
  <c r="I3041" i="2"/>
  <c r="F3140" i="1"/>
  <c r="C2926" i="2"/>
  <c r="E2926" i="2"/>
  <c r="D2926" i="2"/>
  <c r="H3037" i="2"/>
  <c r="E3136" i="1"/>
  <c r="B3100" i="1"/>
  <c r="B3001" i="2"/>
  <c r="C2902" i="2"/>
  <c r="D2902" i="2"/>
  <c r="E2902" i="2"/>
  <c r="H3014" i="2"/>
  <c r="E3113" i="1"/>
  <c r="C3062" i="2"/>
  <c r="D3062" i="2"/>
  <c r="E3062" i="2"/>
  <c r="B3161" i="2"/>
  <c r="B3260" i="1"/>
  <c r="B3017" i="2"/>
  <c r="B3116" i="1"/>
  <c r="I2984" i="2"/>
  <c r="F3083" i="1"/>
  <c r="E2918" i="2"/>
  <c r="D2918" i="2"/>
  <c r="C2918" i="2"/>
  <c r="H3040" i="2"/>
  <c r="E3139" i="1"/>
  <c r="I3039" i="2"/>
  <c r="F3138" i="1"/>
  <c r="E2892" i="2"/>
  <c r="D2892" i="2"/>
  <c r="C2892" i="2"/>
  <c r="B3124" i="1"/>
  <c r="B3025" i="2"/>
  <c r="B2991" i="2"/>
  <c r="B3090" i="1"/>
  <c r="H3069" i="2"/>
  <c r="E3168" i="1"/>
  <c r="B3074" i="2"/>
  <c r="B3173" i="1"/>
  <c r="I2985" i="2"/>
  <c r="F3084" i="1"/>
  <c r="B3082" i="2"/>
  <c r="B3181" i="1"/>
  <c r="H3002" i="2"/>
  <c r="E3101" i="1"/>
  <c r="B3155" i="2"/>
  <c r="B3254" i="1"/>
  <c r="H3167" i="2"/>
  <c r="E3266" i="1"/>
  <c r="B3143" i="2"/>
  <c r="B3242" i="1"/>
  <c r="E2942" i="2"/>
  <c r="D2942" i="2"/>
  <c r="C2942" i="2"/>
  <c r="I3050" i="2"/>
  <c r="F3149" i="1"/>
  <c r="B3046" i="2"/>
  <c r="B3145" i="1"/>
  <c r="B3125" i="2"/>
  <c r="B3224" i="1"/>
  <c r="D2964" i="2"/>
  <c r="C2964" i="2"/>
  <c r="E2964" i="2"/>
  <c r="B3013" i="2"/>
  <c r="B3112" i="1"/>
  <c r="E3034" i="2"/>
  <c r="D3034" i="2"/>
  <c r="C3034" i="2"/>
  <c r="D2940" i="2"/>
  <c r="C2940" i="2"/>
  <c r="E2940" i="2"/>
  <c r="I2988" i="2"/>
  <c r="F3087" i="1"/>
  <c r="I3082" i="2"/>
  <c r="F3181" i="1"/>
  <c r="H3061" i="2"/>
  <c r="E3160" i="1"/>
  <c r="I2986" i="2"/>
  <c r="F3085" i="1"/>
  <c r="I2994" i="2"/>
  <c r="F3093" i="1"/>
  <c r="H3051" i="2"/>
  <c r="E3150" i="1"/>
  <c r="E2955" i="2"/>
  <c r="D2955" i="2"/>
  <c r="C2955" i="2"/>
  <c r="B2972" i="2"/>
  <c r="B3071" i="1"/>
  <c r="H3162" i="2"/>
  <c r="E3261" i="1"/>
  <c r="E2873" i="2"/>
  <c r="D2873" i="2"/>
  <c r="C2873" i="2"/>
  <c r="E2983" i="2"/>
  <c r="D2983" i="2"/>
  <c r="C2983" i="2"/>
  <c r="B3118" i="2"/>
  <c r="B3217" i="1"/>
  <c r="B3169" i="2"/>
  <c r="B3268" i="1"/>
  <c r="B3030" i="2"/>
  <c r="B3129" i="1"/>
  <c r="E3056" i="2"/>
  <c r="D3056" i="2"/>
  <c r="C3056" i="2"/>
  <c r="H3107" i="2"/>
  <c r="E3206" i="1"/>
  <c r="B3048" i="2"/>
  <c r="B3147" i="1"/>
  <c r="E3044" i="2"/>
  <c r="D3044" i="2"/>
  <c r="C3044" i="2"/>
  <c r="C2947" i="2"/>
  <c r="E2947" i="2"/>
  <c r="D2947" i="2"/>
  <c r="I3095" i="2"/>
  <c r="F3194" i="1"/>
  <c r="B3127" i="2"/>
  <c r="B3226" i="1"/>
  <c r="H3058" i="2"/>
  <c r="E3157" i="1"/>
  <c r="E2944" i="2"/>
  <c r="D2944" i="2"/>
  <c r="C2944" i="2"/>
  <c r="I3153" i="2"/>
  <c r="F3252" i="1"/>
  <c r="I3008" i="2"/>
  <c r="F3107" i="1"/>
  <c r="H3062" i="2"/>
  <c r="E3161" i="1"/>
  <c r="E2949" i="2"/>
  <c r="D2949" i="2"/>
  <c r="C2949" i="2"/>
  <c r="B3038" i="2"/>
  <c r="B3137" i="1"/>
  <c r="I2975" i="2"/>
  <c r="F3074" i="1"/>
  <c r="I2972" i="2"/>
  <c r="F3071" i="1"/>
  <c r="I3161" i="2"/>
  <c r="F3260" i="1"/>
  <c r="B2981" i="2"/>
  <c r="B3080" i="1"/>
  <c r="C2969" i="2"/>
  <c r="D2969" i="2"/>
  <c r="E2969" i="2"/>
  <c r="H3011" i="2"/>
  <c r="E3110" i="1"/>
  <c r="B3205" i="2"/>
  <c r="B3304" i="1"/>
  <c r="D3019" i="2"/>
  <c r="E3019" i="2"/>
  <c r="C3019" i="2"/>
  <c r="E2931" i="2"/>
  <c r="C2931" i="2"/>
  <c r="D2931" i="2"/>
  <c r="B2988" i="2"/>
  <c r="B3087" i="1"/>
  <c r="B3166" i="2"/>
  <c r="B3265" i="1"/>
  <c r="B3159" i="2"/>
  <c r="B3258" i="1"/>
  <c r="D2889" i="2"/>
  <c r="E2889" i="2"/>
  <c r="C2889" i="2"/>
  <c r="I3120" i="2"/>
  <c r="F3219" i="1"/>
  <c r="H3104" i="2"/>
  <c r="E3203" i="1"/>
  <c r="I3072" i="2"/>
  <c r="F3171" i="1"/>
  <c r="H3039" i="2"/>
  <c r="E3138" i="1"/>
  <c r="D2939" i="2"/>
  <c r="C2939" i="2"/>
  <c r="E2939" i="2"/>
  <c r="B3073" i="2"/>
  <c r="B3172" i="1"/>
  <c r="I3218" i="2"/>
  <c r="F3317" i="1"/>
  <c r="B3023" i="2"/>
  <c r="B3122" i="1"/>
  <c r="E2946" i="2"/>
  <c r="D2946" i="2"/>
  <c r="C2946" i="2"/>
  <c r="B3133" i="2"/>
  <c r="B3232" i="1"/>
  <c r="E2962" i="2"/>
  <c r="D2962" i="2"/>
  <c r="C2962" i="2"/>
  <c r="H3060" i="2"/>
  <c r="E3159" i="1"/>
  <c r="H3066" i="2"/>
  <c r="E3165" i="1"/>
  <c r="H3142" i="2"/>
  <c r="E3241" i="1"/>
  <c r="D3106" i="2"/>
  <c r="E3106" i="2"/>
  <c r="C3106" i="2"/>
  <c r="B3148" i="2"/>
  <c r="B3247" i="1"/>
  <c r="H3093" i="2"/>
  <c r="E3192" i="1"/>
  <c r="B2999" i="2"/>
  <c r="B3098" i="1"/>
  <c r="B3134" i="2"/>
  <c r="B3233" i="1"/>
  <c r="I3061" i="2"/>
  <c r="F3160" i="1"/>
  <c r="D3067" i="2"/>
  <c r="E3067" i="2"/>
  <c r="C3067" i="2"/>
  <c r="H3153" i="2"/>
  <c r="E3252" i="1"/>
  <c r="D3060" i="2"/>
  <c r="C3060" i="2"/>
  <c r="E3060" i="2"/>
  <c r="B3053" i="2"/>
  <c r="B3152" i="1"/>
  <c r="I3174" i="2"/>
  <c r="F3273" i="1"/>
  <c r="I3029" i="2"/>
  <c r="F3128" i="1"/>
  <c r="B3022" i="2"/>
  <c r="B3121" i="1"/>
  <c r="I3009" i="2"/>
  <c r="F3108" i="1"/>
  <c r="D2974" i="2"/>
  <c r="C2974" i="2"/>
  <c r="E2974" i="2"/>
  <c r="B3016" i="2"/>
  <c r="B3115" i="1"/>
  <c r="I3060" i="2"/>
  <c r="F3159" i="1"/>
  <c r="I3163" i="2"/>
  <c r="F3262" i="1"/>
  <c r="I3016" i="2"/>
  <c r="F3115" i="1"/>
  <c r="H3146" i="2"/>
  <c r="E3245" i="1"/>
  <c r="H3035" i="2"/>
  <c r="E3134" i="1"/>
  <c r="H3041" i="2"/>
  <c r="E3140" i="1"/>
  <c r="D2914" i="2"/>
  <c r="E2914" i="2"/>
  <c r="C2914" i="2"/>
  <c r="D2882" i="2"/>
  <c r="E2882" i="2"/>
  <c r="C2882" i="2"/>
  <c r="I3049" i="2"/>
  <c r="F3148" i="1"/>
  <c r="E3070" i="2"/>
  <c r="D3070" i="2"/>
  <c r="C3070" i="2"/>
  <c r="H3013" i="2"/>
  <c r="E3112" i="1"/>
  <c r="D3049" i="2"/>
  <c r="E3049" i="2"/>
  <c r="C3049" i="2"/>
  <c r="B2998" i="2"/>
  <c r="B3097" i="1"/>
  <c r="E2900" i="2"/>
  <c r="D2900" i="2"/>
  <c r="C2900" i="2"/>
  <c r="E3035" i="2"/>
  <c r="D3035" i="2"/>
  <c r="C3035" i="2"/>
  <c r="H3045" i="2"/>
  <c r="E3144" i="1"/>
  <c r="I3118" i="2"/>
  <c r="F3217" i="1"/>
  <c r="D2954" i="2"/>
  <c r="E2954" i="2"/>
  <c r="C2954" i="2"/>
  <c r="B3110" i="2"/>
  <c r="B3209" i="1"/>
  <c r="B3154" i="2"/>
  <c r="B3253" i="1"/>
  <c r="H3108" i="2"/>
  <c r="E3207" i="1"/>
  <c r="I2998" i="2"/>
  <c r="F3097" i="1"/>
  <c r="B2986" i="2"/>
  <c r="B3085" i="1"/>
  <c r="E2923" i="2"/>
  <c r="C2923" i="2"/>
  <c r="D2923" i="2"/>
  <c r="I3007" i="2"/>
  <c r="F3106" i="1"/>
  <c r="I3040" i="2"/>
  <c r="F3139" i="1"/>
  <c r="D2917" i="2"/>
  <c r="C2917" i="2"/>
  <c r="E2917" i="2"/>
  <c r="B3051" i="2"/>
  <c r="B3150" i="1"/>
  <c r="H3102" i="2"/>
  <c r="E3201" i="1"/>
  <c r="D3026" i="2"/>
  <c r="C3026" i="2"/>
  <c r="E3026" i="2"/>
  <c r="H3049" i="2"/>
  <c r="E3148" i="1"/>
  <c r="I2995" i="2"/>
  <c r="F3094" i="1"/>
  <c r="B3108" i="2"/>
  <c r="B3207" i="1"/>
  <c r="B3054" i="2"/>
  <c r="B3153" i="1"/>
  <c r="B3041" i="2"/>
  <c r="B3140" i="1"/>
  <c r="B3036" i="2"/>
  <c r="B3135" i="1"/>
  <c r="E2937" i="2"/>
  <c r="D2937" i="2"/>
  <c r="C2937" i="2"/>
  <c r="B3119" i="2"/>
  <c r="B3218" i="1"/>
  <c r="E2899" i="2"/>
  <c r="C2899" i="2"/>
  <c r="D2899" i="2"/>
  <c r="H3059" i="2"/>
  <c r="E3158" i="1"/>
  <c r="B3163" i="2"/>
  <c r="B3262" i="1"/>
  <c r="H3095" i="2"/>
  <c r="E3194" i="1"/>
  <c r="E3011" i="2"/>
  <c r="C3011" i="2"/>
  <c r="D3011" i="2"/>
  <c r="C3055" i="2"/>
  <c r="E3055" i="2"/>
  <c r="D3055" i="2"/>
  <c r="B3008" i="2"/>
  <c r="B3107" i="1"/>
  <c r="C2887" i="2"/>
  <c r="D2887" i="2"/>
  <c r="E2887" i="2"/>
  <c r="I3162" i="2"/>
  <c r="F3261" i="1"/>
  <c r="E2952" i="2"/>
  <c r="D2952" i="2"/>
  <c r="C2952" i="2"/>
  <c r="E2907" i="2"/>
  <c r="D2907" i="2"/>
  <c r="C2907" i="2"/>
  <c r="D2959" i="2"/>
  <c r="E2959" i="2"/>
  <c r="C2959" i="2"/>
  <c r="H3070" i="2"/>
  <c r="E3169" i="1"/>
  <c r="B3068" i="2"/>
  <c r="B3167" i="1"/>
  <c r="C3009" i="2"/>
  <c r="E3009" i="2"/>
  <c r="D3009" i="2"/>
  <c r="H3103" i="2"/>
  <c r="E3202" i="1"/>
  <c r="C2975" i="2"/>
  <c r="E2975" i="2"/>
  <c r="D2975" i="2"/>
  <c r="E3020" i="2"/>
  <c r="D3020" i="2"/>
  <c r="C3020" i="2"/>
  <c r="B3156" i="2"/>
  <c r="B3255" i="1"/>
  <c r="B3014" i="2"/>
  <c r="B3113" i="1"/>
  <c r="D3064" i="2"/>
  <c r="C3064" i="2"/>
  <c r="E3064" i="2"/>
  <c r="B3032" i="2"/>
  <c r="B3131" i="1"/>
  <c r="H3038" i="2"/>
  <c r="E3137" i="1"/>
  <c r="H3015" i="2"/>
  <c r="E3114" i="1"/>
  <c r="I3229" i="2"/>
  <c r="F3328" i="1"/>
  <c r="E2909" i="2"/>
  <c r="D2909" i="2"/>
  <c r="C2909" i="2"/>
  <c r="H3255" i="2"/>
  <c r="E3354" i="1"/>
  <c r="I3030" i="2"/>
  <c r="F3129" i="1"/>
  <c r="B3096" i="2"/>
  <c r="B3195" i="1"/>
  <c r="B2996" i="2"/>
  <c r="B3095" i="1"/>
  <c r="B3123" i="2"/>
  <c r="B3222" i="1"/>
  <c r="E2989" i="2"/>
  <c r="C2989" i="2"/>
  <c r="D2989" i="2"/>
  <c r="D3057" i="2"/>
  <c r="E3057" i="2"/>
  <c r="C3057" i="2"/>
  <c r="B3015" i="2"/>
  <c r="B3114" i="1"/>
  <c r="E2915" i="2"/>
  <c r="C2915" i="2"/>
  <c r="D2915" i="2"/>
  <c r="D2933" i="2"/>
  <c r="C2933" i="2"/>
  <c r="E2933" i="2"/>
  <c r="B3000" i="2"/>
  <c r="B3099" i="1"/>
  <c r="B2985" i="2"/>
  <c r="B3084" i="1"/>
  <c r="C2997" i="2"/>
  <c r="E2997" i="2"/>
  <c r="D2997" i="2"/>
  <c r="E2897" i="2"/>
  <c r="C2897" i="2"/>
  <c r="D2897" i="2"/>
  <c r="E3024" i="2"/>
  <c r="D3024" i="2"/>
  <c r="C3024" i="2"/>
  <c r="H3012" i="2"/>
  <c r="E3111" i="1"/>
  <c r="E3028" i="2"/>
  <c r="D3028" i="2"/>
  <c r="C3028" i="2"/>
  <c r="H3155" i="2"/>
  <c r="E3254" i="1"/>
  <c r="D3031" i="2"/>
  <c r="E3031" i="2"/>
  <c r="C3031" i="2"/>
  <c r="C2953" i="2"/>
  <c r="D2953" i="2"/>
  <c r="E2953" i="2"/>
  <c r="H2997" i="2"/>
  <c r="E3096" i="1"/>
  <c r="I3096" i="2"/>
  <c r="F3195" i="1"/>
  <c r="B3021" i="2"/>
  <c r="B3120" i="1"/>
  <c r="B3065" i="2"/>
  <c r="B3164" i="1"/>
  <c r="E2916" i="2"/>
  <c r="D2916" i="2"/>
  <c r="C2916" i="2"/>
  <c r="B3005" i="2"/>
  <c r="B3104" i="1"/>
  <c r="H3046" i="2"/>
  <c r="E3145" i="1"/>
  <c r="H2998" i="2"/>
  <c r="E3097" i="1"/>
  <c r="B3010" i="2"/>
  <c r="B3109" i="1"/>
  <c r="B3072" i="2"/>
  <c r="B3171" i="1"/>
  <c r="E2901" i="2"/>
  <c r="C2901" i="2"/>
  <c r="D2901" i="2"/>
  <c r="B3091" i="2"/>
  <c r="B3190" i="1"/>
  <c r="I3053" i="2"/>
  <c r="F3152" i="1"/>
  <c r="H3135" i="2"/>
  <c r="E3234" i="1"/>
  <c r="D2886" i="2"/>
  <c r="C2886" i="2"/>
  <c r="E2886" i="2"/>
  <c r="B3117" i="2"/>
  <c r="B3216" i="1"/>
  <c r="B3027" i="2"/>
  <c r="B3126" i="1"/>
  <c r="I3137" i="2"/>
  <c r="F3236" i="1"/>
  <c r="H2995" i="2"/>
  <c r="E3094" i="1"/>
  <c r="B3089" i="2"/>
  <c r="B3188" i="1"/>
  <c r="H3010" i="2"/>
  <c r="E3109" i="1"/>
  <c r="E3018" i="2"/>
  <c r="C3018" i="2"/>
  <c r="D3018" i="2"/>
  <c r="D2928" i="2"/>
  <c r="C2928" i="2"/>
  <c r="E2928" i="2"/>
  <c r="B3063" i="2"/>
  <c r="B3162" i="1"/>
  <c r="D2924" i="2"/>
  <c r="E2924" i="2"/>
  <c r="C2924" i="2"/>
  <c r="B3130" i="2"/>
  <c r="B3229" i="1"/>
  <c r="B3052" i="2"/>
  <c r="B3151" i="1"/>
  <c r="B2982" i="2"/>
  <c r="B3081" i="1"/>
  <c r="I3017" i="2"/>
  <c r="F3116" i="1"/>
  <c r="I3127" i="2"/>
  <c r="F3226" i="1"/>
  <c r="B2995" i="2"/>
  <c r="B3094" i="1"/>
  <c r="E2966" i="2"/>
  <c r="D2966" i="2"/>
  <c r="C2966" i="2"/>
  <c r="D2906" i="2"/>
  <c r="C2906" i="2"/>
  <c r="E2906" i="2"/>
  <c r="D2973" i="2"/>
  <c r="E2973" i="2"/>
  <c r="C2973" i="2"/>
  <c r="H3152" i="2"/>
  <c r="E3251" i="1"/>
  <c r="E2992" i="2"/>
  <c r="D2992" i="2"/>
  <c r="C2992" i="2"/>
  <c r="C2883" i="2"/>
  <c r="E2883" i="2"/>
  <c r="D2883" i="2"/>
  <c r="E3042" i="2"/>
  <c r="D3042" i="2"/>
  <c r="C3042" i="2"/>
  <c r="D2881" i="2"/>
  <c r="E2881" i="2"/>
  <c r="C2881" i="2"/>
  <c r="D2978" i="2"/>
  <c r="C2978" i="2"/>
  <c r="E2978" i="2"/>
  <c r="H3141" i="2"/>
  <c r="E3240" i="1"/>
  <c r="E2896" i="2"/>
  <c r="D2896" i="2"/>
  <c r="C2896" i="2"/>
  <c r="B2977" i="2"/>
  <c r="B3076" i="1"/>
  <c r="B3066" i="2"/>
  <c r="B3165" i="1"/>
  <c r="H3034" i="2"/>
  <c r="E3133" i="1"/>
  <c r="H3250" i="2"/>
  <c r="E3349" i="1"/>
  <c r="H3000" i="2"/>
  <c r="E3099" i="1"/>
  <c r="B3069" i="2"/>
  <c r="B3168" i="1"/>
  <c r="B3158" i="2"/>
  <c r="B3257" i="1"/>
  <c r="B3132" i="2"/>
  <c r="B3231" i="1"/>
  <c r="D2990" i="2"/>
  <c r="C2990" i="2"/>
  <c r="E2990" i="2"/>
  <c r="I3105" i="2"/>
  <c r="F3204" i="1"/>
  <c r="B3029" i="2"/>
  <c r="B3128" i="1"/>
  <c r="B2994" i="2"/>
  <c r="B3093" i="1"/>
  <c r="B3043" i="2"/>
  <c r="B3142" i="1"/>
  <c r="B3141" i="2"/>
  <c r="B3240" i="1"/>
  <c r="B2980" i="2"/>
  <c r="B3079" i="1"/>
  <c r="I3098" i="2"/>
  <c r="F3197" i="1"/>
  <c r="D2911" i="2"/>
  <c r="E2911" i="2"/>
  <c r="C2911" i="2"/>
  <c r="I3010" i="2"/>
  <c r="F3109" i="1"/>
  <c r="B3047" i="2"/>
  <c r="B3146" i="1"/>
  <c r="B3101" i="2"/>
  <c r="B3200" i="1"/>
  <c r="I3005" i="2"/>
  <c r="F3104" i="1"/>
  <c r="H3044" i="2"/>
  <c r="E3143" i="1"/>
  <c r="B2993" i="2"/>
  <c r="B3092" i="1"/>
  <c r="I3065" i="2"/>
  <c r="F3164" i="1"/>
  <c r="D2878" i="2"/>
  <c r="C2878" i="2"/>
  <c r="E2878" i="2"/>
  <c r="C2967" i="2"/>
  <c r="D2967" i="2"/>
  <c r="E2967" i="2"/>
  <c r="B2979" i="2"/>
  <c r="B3078" i="1"/>
  <c r="E2970" i="2"/>
  <c r="D2970" i="2"/>
  <c r="C2970" i="2"/>
  <c r="H3050" i="2"/>
  <c r="E3149" i="1"/>
  <c r="C3059" i="2"/>
  <c r="E3059" i="2"/>
  <c r="D3059" i="2"/>
  <c r="I2987" i="2"/>
  <c r="F3086" i="1"/>
  <c r="E3033" i="2"/>
  <c r="C3033" i="2"/>
  <c r="D3033" i="2"/>
  <c r="H3166" i="2"/>
  <c r="E3265" i="1"/>
  <c r="B3004" i="2"/>
  <c r="B3103" i="1"/>
  <c r="H3064" i="2"/>
  <c r="E3163" i="1"/>
  <c r="H3055" i="2"/>
  <c r="E3154" i="1"/>
  <c r="E2930" i="2"/>
  <c r="D2930" i="2"/>
  <c r="C2930" i="2"/>
  <c r="E2895" i="2"/>
  <c r="C2895" i="2"/>
  <c r="D2895" i="2"/>
  <c r="I3126" i="2"/>
  <c r="F3225" i="1"/>
  <c r="B3039" i="2"/>
  <c r="B3138" i="1"/>
  <c r="B3077" i="2"/>
  <c r="B3176" i="1"/>
  <c r="D2922" i="2"/>
  <c r="C2922" i="2"/>
  <c r="E2922" i="2"/>
  <c r="E2948" i="2"/>
  <c r="D2948" i="2"/>
  <c r="C2948" i="2"/>
  <c r="E3002" i="2"/>
  <c r="D3002" i="2"/>
  <c r="C3002" i="2"/>
  <c r="I3018" i="2"/>
  <c r="F3117" i="1"/>
  <c r="D2894" i="2"/>
  <c r="C2894" i="2"/>
  <c r="E2894" i="2"/>
  <c r="B3045" i="2"/>
  <c r="B3144" i="1"/>
  <c r="B3040" i="2"/>
  <c r="B3139" i="1"/>
  <c r="E2880" i="2"/>
  <c r="D2880" i="2"/>
  <c r="C2880" i="2"/>
  <c r="I3042" i="2"/>
  <c r="F3141" i="1"/>
  <c r="I2974" i="2"/>
  <c r="F3073" i="1"/>
  <c r="H3106" i="2"/>
  <c r="E3205" i="1"/>
  <c r="H3065" i="2"/>
  <c r="E3164" i="1"/>
  <c r="H2999" i="2"/>
  <c r="E3098" i="1"/>
  <c r="B2976" i="2"/>
  <c r="B3075" i="1"/>
  <c r="E2905" i="2"/>
  <c r="D2905" i="2"/>
  <c r="C2905" i="2"/>
  <c r="I3151" i="2"/>
  <c r="F3250" i="1"/>
  <c r="B3102" i="2"/>
  <c r="B3201" i="1"/>
  <c r="I3131" i="2"/>
  <c r="F3230" i="1"/>
  <c r="H3105" i="2"/>
  <c r="E3204" i="1"/>
  <c r="I3150" i="2"/>
  <c r="F3249" i="1"/>
  <c r="D2941" i="2"/>
  <c r="E2941" i="2"/>
  <c r="C2941" i="2"/>
  <c r="H3132" i="2"/>
  <c r="E3231" i="1"/>
  <c r="B3006" i="2"/>
  <c r="B3105" i="1"/>
  <c r="B3058" i="2"/>
  <c r="B3157" i="1"/>
  <c r="C2877" i="2"/>
  <c r="D2877" i="2"/>
  <c r="E2877" i="2"/>
  <c r="I3043" i="2"/>
  <c r="F3142" i="1"/>
  <c r="H3001" i="2"/>
  <c r="E3100" i="1"/>
  <c r="B3088" i="2"/>
  <c r="B3187" i="1"/>
  <c r="H3048" i="2"/>
  <c r="E3147" i="1"/>
  <c r="E3003" i="2"/>
  <c r="D3003" i="2"/>
  <c r="C3003" i="2"/>
  <c r="B3061" i="2"/>
  <c r="B3160" i="1"/>
  <c r="B3248" i="2" l="1"/>
  <c r="B3347" i="1"/>
  <c r="D3149" i="2"/>
  <c r="C3149" i="2"/>
  <c r="E3149" i="2"/>
  <c r="B3111" i="2"/>
  <c r="B3210" i="1"/>
  <c r="C3012" i="2"/>
  <c r="E3012" i="2"/>
  <c r="D3012" i="2"/>
  <c r="I3076" i="2"/>
  <c r="F3175" i="1"/>
  <c r="B3185" i="1"/>
  <c r="B3086" i="2"/>
  <c r="C2987" i="2"/>
  <c r="D2987" i="2"/>
  <c r="E2987" i="2"/>
  <c r="B3136" i="2"/>
  <c r="B3235" i="1"/>
  <c r="D3037" i="2"/>
  <c r="E3037" i="2"/>
  <c r="C3037" i="2"/>
  <c r="E2984" i="2"/>
  <c r="D2984" i="2"/>
  <c r="C2984" i="2"/>
  <c r="B3083" i="2"/>
  <c r="B3182" i="1"/>
  <c r="B3124" i="2"/>
  <c r="B3223" i="1"/>
  <c r="D3025" i="2"/>
  <c r="E3025" i="2"/>
  <c r="C3025" i="2"/>
  <c r="H3113" i="2"/>
  <c r="E3212" i="1"/>
  <c r="E3161" i="2"/>
  <c r="C3161" i="2"/>
  <c r="D3161" i="2"/>
  <c r="C2991" i="2"/>
  <c r="E2991" i="2"/>
  <c r="D2991" i="2"/>
  <c r="I3138" i="2"/>
  <c r="F3237" i="1"/>
  <c r="H3139" i="2"/>
  <c r="E3238" i="1"/>
  <c r="D3001" i="2"/>
  <c r="E3001" i="2"/>
  <c r="C3001" i="2"/>
  <c r="B3100" i="2"/>
  <c r="B3199" i="1"/>
  <c r="E3235" i="1"/>
  <c r="H3136" i="2"/>
  <c r="F3182" i="1"/>
  <c r="I3083" i="2"/>
  <c r="B3215" i="1"/>
  <c r="B3116" i="2"/>
  <c r="D3017" i="2"/>
  <c r="C3017" i="2"/>
  <c r="E3017" i="2"/>
  <c r="I3140" i="2"/>
  <c r="F3239" i="1"/>
  <c r="B3090" i="2"/>
  <c r="B3189" i="1"/>
  <c r="B3260" i="2"/>
  <c r="B3359" i="1"/>
  <c r="E3155" i="2"/>
  <c r="C3155" i="2"/>
  <c r="D3155" i="2"/>
  <c r="B3075" i="2"/>
  <c r="B3174" i="1"/>
  <c r="E3045" i="2"/>
  <c r="C3045" i="2"/>
  <c r="D3045" i="2"/>
  <c r="D3039" i="2"/>
  <c r="C3039" i="2"/>
  <c r="E3039" i="2"/>
  <c r="B3084" i="2"/>
  <c r="B3183" i="1"/>
  <c r="C3119" i="2"/>
  <c r="E3119" i="2"/>
  <c r="D3119" i="2"/>
  <c r="B3085" i="2"/>
  <c r="B3184" i="1"/>
  <c r="H3144" i="2"/>
  <c r="E3243" i="1"/>
  <c r="I3148" i="2"/>
  <c r="F3247" i="1"/>
  <c r="I3159" i="2"/>
  <c r="F3258" i="1"/>
  <c r="E3053" i="2"/>
  <c r="D3053" i="2"/>
  <c r="C3053" i="2"/>
  <c r="C3148" i="2"/>
  <c r="D3148" i="2"/>
  <c r="E3148" i="2"/>
  <c r="H3203" i="2"/>
  <c r="E3302" i="1"/>
  <c r="B3147" i="2"/>
  <c r="B3246" i="1"/>
  <c r="B3145" i="2"/>
  <c r="B3244" i="1"/>
  <c r="H3101" i="2"/>
  <c r="E3200" i="1"/>
  <c r="H3114" i="2"/>
  <c r="E3213" i="1"/>
  <c r="D2986" i="2"/>
  <c r="C2986" i="2"/>
  <c r="E2986" i="2"/>
  <c r="B3304" i="2"/>
  <c r="B3403" i="1"/>
  <c r="H3157" i="2"/>
  <c r="E3256" i="1"/>
  <c r="D3048" i="2"/>
  <c r="C3048" i="2"/>
  <c r="E3048" i="2"/>
  <c r="H3261" i="2"/>
  <c r="E3360" i="1"/>
  <c r="I3181" i="2"/>
  <c r="F3280" i="1"/>
  <c r="E3046" i="2"/>
  <c r="D3046" i="2"/>
  <c r="C3046" i="2"/>
  <c r="I3097" i="2"/>
  <c r="F3196" i="1"/>
  <c r="B3115" i="2"/>
  <c r="B3214" i="1"/>
  <c r="B3122" i="2"/>
  <c r="B3221" i="1"/>
  <c r="I3219" i="2"/>
  <c r="F3318" i="1"/>
  <c r="D3205" i="2"/>
  <c r="C3205" i="2"/>
  <c r="E3205" i="2"/>
  <c r="B3137" i="2"/>
  <c r="B3236" i="1"/>
  <c r="H3206" i="2"/>
  <c r="E3305" i="1"/>
  <c r="B3181" i="2"/>
  <c r="B3280" i="1"/>
  <c r="D2977" i="2"/>
  <c r="E2977" i="2"/>
  <c r="C2977" i="2"/>
  <c r="I3197" i="2"/>
  <c r="F3296" i="1"/>
  <c r="E3000" i="2"/>
  <c r="D3000" i="2"/>
  <c r="C3000" i="2"/>
  <c r="E3038" i="2"/>
  <c r="C3038" i="2"/>
  <c r="D3038" i="2"/>
  <c r="I3087" i="2"/>
  <c r="F3186" i="1"/>
  <c r="E3082" i="2"/>
  <c r="D3082" i="2"/>
  <c r="C3082" i="2"/>
  <c r="D2976" i="2"/>
  <c r="C2976" i="2"/>
  <c r="E2976" i="2"/>
  <c r="E2985" i="2"/>
  <c r="D2985" i="2"/>
  <c r="C2985" i="2"/>
  <c r="B3231" i="2"/>
  <c r="B3330" i="1"/>
  <c r="H3254" i="2"/>
  <c r="E3353" i="1"/>
  <c r="E3132" i="2"/>
  <c r="D3132" i="2"/>
  <c r="C3132" i="2"/>
  <c r="I3117" i="2"/>
  <c r="F3216" i="1"/>
  <c r="B3095" i="2"/>
  <c r="B3194" i="1"/>
  <c r="B3135" i="2"/>
  <c r="B3234" i="1"/>
  <c r="H3201" i="2"/>
  <c r="E3300" i="1"/>
  <c r="H3207" i="2"/>
  <c r="E3306" i="1"/>
  <c r="H3252" i="2"/>
  <c r="E3351" i="1"/>
  <c r="H3241" i="2"/>
  <c r="E3340" i="1"/>
  <c r="I3317" i="2"/>
  <c r="F3416" i="1"/>
  <c r="E3127" i="2"/>
  <c r="D3127" i="2"/>
  <c r="C3127" i="2"/>
  <c r="I3149" i="2"/>
  <c r="F3248" i="1"/>
  <c r="I3084" i="2"/>
  <c r="F3183" i="1"/>
  <c r="E3006" i="2"/>
  <c r="D3006" i="2"/>
  <c r="C3006" i="2"/>
  <c r="B3138" i="2"/>
  <c r="B3237" i="1"/>
  <c r="I3116" i="2"/>
  <c r="F3215" i="1"/>
  <c r="H3147" i="2"/>
  <c r="E3246" i="1"/>
  <c r="H3098" i="2"/>
  <c r="E3197" i="1"/>
  <c r="B3226" i="2"/>
  <c r="B3325" i="1"/>
  <c r="H3164" i="2"/>
  <c r="E3263" i="1"/>
  <c r="B3257" i="2"/>
  <c r="B3356" i="1"/>
  <c r="E3052" i="2"/>
  <c r="D3052" i="2"/>
  <c r="C3052" i="2"/>
  <c r="B3187" i="2"/>
  <c r="B3286" i="1"/>
  <c r="I3249" i="2"/>
  <c r="F3348" i="1"/>
  <c r="B3079" i="2"/>
  <c r="B3178" i="1"/>
  <c r="D3158" i="2"/>
  <c r="E3158" i="2"/>
  <c r="C3158" i="2"/>
  <c r="B3229" i="2"/>
  <c r="B3328" i="1"/>
  <c r="B3188" i="2"/>
  <c r="B3287" i="1"/>
  <c r="E2996" i="2"/>
  <c r="D2996" i="2"/>
  <c r="C2996" i="2"/>
  <c r="B3131" i="2"/>
  <c r="B3230" i="1"/>
  <c r="D3036" i="2"/>
  <c r="C3036" i="2"/>
  <c r="E3036" i="2"/>
  <c r="B3104" i="2"/>
  <c r="B3203" i="1"/>
  <c r="H3240" i="2"/>
  <c r="E3339" i="1"/>
  <c r="B3151" i="2"/>
  <c r="B3250" i="1"/>
  <c r="D3123" i="2"/>
  <c r="E3123" i="2"/>
  <c r="C3123" i="2"/>
  <c r="H3110" i="2"/>
  <c r="E3209" i="1"/>
  <c r="I3086" i="2"/>
  <c r="F3185" i="1"/>
  <c r="H3205" i="2"/>
  <c r="E3304" i="1"/>
  <c r="B3092" i="2"/>
  <c r="B3191" i="1"/>
  <c r="E2980" i="2"/>
  <c r="D2980" i="2"/>
  <c r="C2980" i="2"/>
  <c r="B3168" i="2"/>
  <c r="B3267" i="1"/>
  <c r="E3130" i="2"/>
  <c r="D3130" i="2"/>
  <c r="C3130" i="2"/>
  <c r="D3089" i="2"/>
  <c r="E3089" i="2"/>
  <c r="C3089" i="2"/>
  <c r="B3190" i="2"/>
  <c r="B3289" i="1"/>
  <c r="B3164" i="2"/>
  <c r="B3263" i="1"/>
  <c r="B3195" i="2"/>
  <c r="B3294" i="1"/>
  <c r="D3032" i="2"/>
  <c r="C3032" i="2"/>
  <c r="E3032" i="2"/>
  <c r="H3194" i="2"/>
  <c r="E3293" i="1"/>
  <c r="B3140" i="2"/>
  <c r="B3239" i="1"/>
  <c r="B3150" i="2"/>
  <c r="B3249" i="1"/>
  <c r="H3165" i="2"/>
  <c r="E3264" i="1"/>
  <c r="B3172" i="2"/>
  <c r="B3271" i="1"/>
  <c r="B3071" i="2"/>
  <c r="B3170" i="1"/>
  <c r="B3144" i="2"/>
  <c r="B3243" i="1"/>
  <c r="H3145" i="2"/>
  <c r="E3244" i="1"/>
  <c r="E3008" i="2"/>
  <c r="D3008" i="2"/>
  <c r="C3008" i="2"/>
  <c r="B3152" i="2"/>
  <c r="B3251" i="1"/>
  <c r="H3109" i="2"/>
  <c r="E3208" i="1"/>
  <c r="I3164" i="2"/>
  <c r="F3263" i="1"/>
  <c r="I3152" i="2"/>
  <c r="F3251" i="1"/>
  <c r="C3088" i="2"/>
  <c r="E3088" i="2"/>
  <c r="D3088" i="2"/>
  <c r="H3100" i="2"/>
  <c r="E3199" i="1"/>
  <c r="H3204" i="2"/>
  <c r="E3303" i="1"/>
  <c r="D2993" i="2"/>
  <c r="C2993" i="2"/>
  <c r="E2993" i="2"/>
  <c r="B3240" i="2"/>
  <c r="B3339" i="1"/>
  <c r="E3069" i="2"/>
  <c r="C3069" i="2"/>
  <c r="D3069" i="2"/>
  <c r="H3094" i="2"/>
  <c r="E3193" i="1"/>
  <c r="C3091" i="2"/>
  <c r="E3091" i="2"/>
  <c r="D3091" i="2"/>
  <c r="E3065" i="2"/>
  <c r="D3065" i="2"/>
  <c r="C3065" i="2"/>
  <c r="H3111" i="2"/>
  <c r="E3210" i="1"/>
  <c r="D3096" i="2"/>
  <c r="C3096" i="2"/>
  <c r="E3096" i="2"/>
  <c r="H3202" i="2"/>
  <c r="E3301" i="1"/>
  <c r="D3041" i="2"/>
  <c r="E3041" i="2"/>
  <c r="C3041" i="2"/>
  <c r="D3051" i="2"/>
  <c r="E3051" i="2"/>
  <c r="C3051" i="2"/>
  <c r="I3108" i="2"/>
  <c r="F3207" i="1"/>
  <c r="E3073" i="2"/>
  <c r="C3073" i="2"/>
  <c r="D3073" i="2"/>
  <c r="B3258" i="2"/>
  <c r="B3357" i="1"/>
  <c r="H3161" i="2"/>
  <c r="E3260" i="1"/>
  <c r="I3194" i="2"/>
  <c r="F3293" i="1"/>
  <c r="B3129" i="2"/>
  <c r="B3228" i="1"/>
  <c r="E2972" i="2"/>
  <c r="D2972" i="2"/>
  <c r="C2972" i="2"/>
  <c r="B3218" i="2"/>
  <c r="B3317" i="1"/>
  <c r="B3247" i="2"/>
  <c r="B3346" i="1"/>
  <c r="H3137" i="2"/>
  <c r="E3236" i="1"/>
  <c r="D3016" i="2"/>
  <c r="C3016" i="2"/>
  <c r="E3016" i="2"/>
  <c r="D3023" i="2"/>
  <c r="C3023" i="2"/>
  <c r="E3023" i="2"/>
  <c r="I3073" i="2"/>
  <c r="F3172" i="1"/>
  <c r="H3143" i="2"/>
  <c r="E3242" i="1"/>
  <c r="D3141" i="2"/>
  <c r="E3141" i="2"/>
  <c r="C3141" i="2"/>
  <c r="H3099" i="2"/>
  <c r="E3198" i="1"/>
  <c r="B3120" i="2"/>
  <c r="B3219" i="1"/>
  <c r="B3262" i="2"/>
  <c r="B3361" i="1"/>
  <c r="B3153" i="2"/>
  <c r="B3252" i="1"/>
  <c r="B3097" i="2"/>
  <c r="B3196" i="1"/>
  <c r="H3140" i="2"/>
  <c r="E3239" i="1"/>
  <c r="H3159" i="2"/>
  <c r="E3258" i="1"/>
  <c r="D3159" i="2"/>
  <c r="C3159" i="2"/>
  <c r="E3159" i="2"/>
  <c r="E3030" i="2"/>
  <c r="D3030" i="2"/>
  <c r="C3030" i="2"/>
  <c r="B3173" i="2"/>
  <c r="B3272" i="1"/>
  <c r="H3265" i="2"/>
  <c r="E3364" i="1"/>
  <c r="H3154" i="2"/>
  <c r="E3253" i="1"/>
  <c r="H3149" i="2"/>
  <c r="E3248" i="1"/>
  <c r="B3142" i="2"/>
  <c r="B3241" i="1"/>
  <c r="D3021" i="2"/>
  <c r="C3021" i="2"/>
  <c r="E3021" i="2"/>
  <c r="E3163" i="2"/>
  <c r="C3163" i="2"/>
  <c r="D3163" i="2"/>
  <c r="E3054" i="2"/>
  <c r="D3054" i="2"/>
  <c r="C3054" i="2"/>
  <c r="B3253" i="2"/>
  <c r="B3352" i="1"/>
  <c r="C2998" i="2"/>
  <c r="E2998" i="2"/>
  <c r="D2998" i="2"/>
  <c r="B3121" i="2"/>
  <c r="B3220" i="1"/>
  <c r="I3160" i="2"/>
  <c r="F3259" i="1"/>
  <c r="B3265" i="2"/>
  <c r="B3364" i="1"/>
  <c r="I3107" i="2"/>
  <c r="F3206" i="1"/>
  <c r="B3268" i="2"/>
  <c r="B3367" i="1"/>
  <c r="B3242" i="2"/>
  <c r="B3341" i="1"/>
  <c r="E3074" i="2"/>
  <c r="D3074" i="2"/>
  <c r="C3074" i="2"/>
  <c r="B3207" i="2"/>
  <c r="B3306" i="1"/>
  <c r="E3154" i="2"/>
  <c r="D3154" i="2"/>
  <c r="C3154" i="2"/>
  <c r="H3134" i="2"/>
  <c r="E3233" i="1"/>
  <c r="D3022" i="2"/>
  <c r="C3022" i="2"/>
  <c r="E3022" i="2"/>
  <c r="C3166" i="2"/>
  <c r="E3166" i="2"/>
  <c r="D3166" i="2"/>
  <c r="B3080" i="2"/>
  <c r="B3179" i="1"/>
  <c r="D3169" i="2"/>
  <c r="C3169" i="2"/>
  <c r="E3169" i="2"/>
  <c r="E3143" i="2"/>
  <c r="D3143" i="2"/>
  <c r="C3143" i="2"/>
  <c r="H3168" i="2"/>
  <c r="E3267" i="1"/>
  <c r="I3328" i="2"/>
  <c r="F3427" i="1"/>
  <c r="B3081" i="2"/>
  <c r="B3180" i="1"/>
  <c r="H3234" i="2"/>
  <c r="E3333" i="1"/>
  <c r="I3195" i="2"/>
  <c r="F3294" i="1"/>
  <c r="B3113" i="2"/>
  <c r="B3212" i="1"/>
  <c r="B3201" i="2"/>
  <c r="B3300" i="1"/>
  <c r="D3063" i="2"/>
  <c r="E3063" i="2"/>
  <c r="C3063" i="2"/>
  <c r="I3236" i="2"/>
  <c r="F3335" i="1"/>
  <c r="B3171" i="2"/>
  <c r="B3270" i="1"/>
  <c r="E3014" i="2"/>
  <c r="D3014" i="2"/>
  <c r="C3014" i="2"/>
  <c r="I3261" i="2"/>
  <c r="F3360" i="1"/>
  <c r="E3108" i="2"/>
  <c r="D3108" i="2"/>
  <c r="C3108" i="2"/>
  <c r="I3139" i="2"/>
  <c r="F3238" i="1"/>
  <c r="B3209" i="2"/>
  <c r="B3308" i="1"/>
  <c r="I3128" i="2"/>
  <c r="F3227" i="1"/>
  <c r="B3233" i="2"/>
  <c r="B3332" i="1"/>
  <c r="B3087" i="2"/>
  <c r="B3186" i="1"/>
  <c r="C2981" i="2"/>
  <c r="D2981" i="2"/>
  <c r="E2981" i="2"/>
  <c r="I3252" i="2"/>
  <c r="F3351" i="1"/>
  <c r="B3217" i="2"/>
  <c r="B3316" i="1"/>
  <c r="H3150" i="2"/>
  <c r="E3249" i="1"/>
  <c r="B3112" i="2"/>
  <c r="B3211" i="1"/>
  <c r="H3266" i="2"/>
  <c r="E3365" i="1"/>
  <c r="B3200" i="2"/>
  <c r="B3299" i="1"/>
  <c r="D2994" i="2"/>
  <c r="C2994" i="2"/>
  <c r="E2994" i="2"/>
  <c r="H3133" i="2"/>
  <c r="E3232" i="1"/>
  <c r="D3072" i="2"/>
  <c r="C3072" i="2"/>
  <c r="E3072" i="2"/>
  <c r="H3096" i="2"/>
  <c r="E3195" i="1"/>
  <c r="B3114" i="2"/>
  <c r="B3213" i="1"/>
  <c r="H3354" i="2"/>
  <c r="E3453" i="1"/>
  <c r="B3167" i="2"/>
  <c r="B3266" i="1"/>
  <c r="H3158" i="2"/>
  <c r="E3257" i="1"/>
  <c r="I3094" i="2"/>
  <c r="F3193" i="1"/>
  <c r="E3110" i="2"/>
  <c r="C3110" i="2"/>
  <c r="D3110" i="2"/>
  <c r="H3245" i="2"/>
  <c r="E3344" i="1"/>
  <c r="D3134" i="2"/>
  <c r="E3134" i="2"/>
  <c r="C3134" i="2"/>
  <c r="D2988" i="2"/>
  <c r="E2988" i="2"/>
  <c r="C2988" i="2"/>
  <c r="I3260" i="2"/>
  <c r="F3359" i="1"/>
  <c r="C3118" i="2"/>
  <c r="E3118" i="2"/>
  <c r="D3118" i="2"/>
  <c r="D3013" i="2"/>
  <c r="E3013" i="2"/>
  <c r="C3013" i="2"/>
  <c r="E3005" i="2"/>
  <c r="D3005" i="2"/>
  <c r="C3005" i="2"/>
  <c r="I3141" i="2"/>
  <c r="F3240" i="1"/>
  <c r="D3102" i="2"/>
  <c r="C3102" i="2"/>
  <c r="E3102" i="2"/>
  <c r="I3250" i="2"/>
  <c r="F3349" i="1"/>
  <c r="B3128" i="2"/>
  <c r="B3227" i="1"/>
  <c r="D3068" i="2"/>
  <c r="E3068" i="2"/>
  <c r="C3068" i="2"/>
  <c r="I3106" i="2"/>
  <c r="F3205" i="1"/>
  <c r="H3112" i="2"/>
  <c r="E3211" i="1"/>
  <c r="I3273" i="2"/>
  <c r="F3372" i="1"/>
  <c r="B3098" i="2"/>
  <c r="B3197" i="1"/>
  <c r="I3093" i="2"/>
  <c r="F3192" i="1"/>
  <c r="H3251" i="2"/>
  <c r="E3350" i="1"/>
  <c r="B3222" i="2"/>
  <c r="B3321" i="1"/>
  <c r="I3230" i="2"/>
  <c r="F3329" i="1"/>
  <c r="B3093" i="2"/>
  <c r="B3192" i="1"/>
  <c r="B3078" i="2"/>
  <c r="B3177" i="1"/>
  <c r="B3146" i="2"/>
  <c r="B3245" i="1"/>
  <c r="E3029" i="2"/>
  <c r="C3029" i="2"/>
  <c r="D3029" i="2"/>
  <c r="B3165" i="2"/>
  <c r="B3264" i="1"/>
  <c r="D2995" i="2"/>
  <c r="E2995" i="2"/>
  <c r="C2995" i="2"/>
  <c r="D3027" i="2"/>
  <c r="C3027" i="2"/>
  <c r="E3027" i="2"/>
  <c r="E3010" i="2"/>
  <c r="D3010" i="2"/>
  <c r="C3010" i="2"/>
  <c r="H3148" i="2"/>
  <c r="E3247" i="1"/>
  <c r="I3115" i="2"/>
  <c r="F3214" i="1"/>
  <c r="C2999" i="2"/>
  <c r="E2999" i="2"/>
  <c r="D2999" i="2"/>
  <c r="H3138" i="2"/>
  <c r="E3237" i="1"/>
  <c r="I3071" i="2"/>
  <c r="F3170" i="1"/>
  <c r="H3160" i="2"/>
  <c r="E3259" i="1"/>
  <c r="C3043" i="2"/>
  <c r="D3043" i="2"/>
  <c r="E3043" i="2"/>
  <c r="B3162" i="2"/>
  <c r="B3261" i="1"/>
  <c r="C3101" i="2"/>
  <c r="E3101" i="2"/>
  <c r="D3101" i="2"/>
  <c r="B3109" i="2"/>
  <c r="B3208" i="1"/>
  <c r="E3015" i="2"/>
  <c r="C3015" i="2"/>
  <c r="D3015" i="2"/>
  <c r="B3160" i="2"/>
  <c r="B3259" i="1"/>
  <c r="D3058" i="2"/>
  <c r="C3058" i="2"/>
  <c r="E3058" i="2"/>
  <c r="B3103" i="2"/>
  <c r="B3202" i="1"/>
  <c r="B3216" i="2"/>
  <c r="B3315" i="1"/>
  <c r="H3097" i="2"/>
  <c r="E3196" i="1"/>
  <c r="B3255" i="2"/>
  <c r="B3354" i="1"/>
  <c r="H3192" i="2"/>
  <c r="E3291" i="1"/>
  <c r="B3232" i="2"/>
  <c r="B3331" i="1"/>
  <c r="I3085" i="2"/>
  <c r="F3184" i="1"/>
  <c r="D3125" i="2"/>
  <c r="E3125" i="2"/>
  <c r="C3125" i="2"/>
  <c r="H3231" i="2"/>
  <c r="E3330" i="1"/>
  <c r="I3225" i="2"/>
  <c r="F3324" i="1"/>
  <c r="D2982" i="2"/>
  <c r="C2982" i="2"/>
  <c r="E2982" i="2"/>
  <c r="B3099" i="2"/>
  <c r="B3198" i="1"/>
  <c r="I3142" i="2"/>
  <c r="F3241" i="1"/>
  <c r="I3104" i="2"/>
  <c r="F3203" i="1"/>
  <c r="H3349" i="2"/>
  <c r="E3448" i="1"/>
  <c r="I3129" i="2"/>
  <c r="F3228" i="1"/>
  <c r="H3163" i="2"/>
  <c r="E3262" i="1"/>
  <c r="B3094" i="2"/>
  <c r="B3193" i="1"/>
  <c r="B3126" i="2"/>
  <c r="B3225" i="1"/>
  <c r="B3157" i="2"/>
  <c r="B3256" i="1"/>
  <c r="E3061" i="2"/>
  <c r="D3061" i="2"/>
  <c r="C3061" i="2"/>
  <c r="B3139" i="2"/>
  <c r="B3238" i="1"/>
  <c r="B3176" i="2"/>
  <c r="B3275" i="1"/>
  <c r="D2979" i="2"/>
  <c r="E2979" i="2"/>
  <c r="C2979" i="2"/>
  <c r="E3047" i="2"/>
  <c r="C3047" i="2"/>
  <c r="D3047" i="2"/>
  <c r="I3204" i="2"/>
  <c r="F3303" i="1"/>
  <c r="E3066" i="2"/>
  <c r="D3066" i="2"/>
  <c r="C3066" i="2"/>
  <c r="I3226" i="2"/>
  <c r="F3325" i="1"/>
  <c r="B3105" i="2"/>
  <c r="B3204" i="1"/>
  <c r="C3040" i="2"/>
  <c r="E3040" i="2"/>
  <c r="D3040" i="2"/>
  <c r="D3077" i="2"/>
  <c r="E3077" i="2"/>
  <c r="C3077" i="2"/>
  <c r="D3004" i="2"/>
  <c r="C3004" i="2"/>
  <c r="E3004" i="2"/>
  <c r="I3109" i="2"/>
  <c r="F3208" i="1"/>
  <c r="B3076" i="2"/>
  <c r="B3175" i="1"/>
  <c r="C3117" i="2"/>
  <c r="E3117" i="2"/>
  <c r="D3117" i="2"/>
  <c r="C3156" i="2"/>
  <c r="E3156" i="2"/>
  <c r="D3156" i="2"/>
  <c r="H3169" i="2"/>
  <c r="E3268" i="1"/>
  <c r="B3107" i="2"/>
  <c r="B3206" i="1"/>
  <c r="I3217" i="2"/>
  <c r="F3316" i="1"/>
  <c r="I3262" i="2"/>
  <c r="F3361" i="1"/>
  <c r="E3133" i="2"/>
  <c r="C3133" i="2"/>
  <c r="D3133" i="2"/>
  <c r="I3171" i="2"/>
  <c r="F3270" i="1"/>
  <c r="I3074" i="2"/>
  <c r="F3173" i="1"/>
  <c r="B3224" i="2"/>
  <c r="B3323" i="1"/>
  <c r="B3254" i="2"/>
  <c r="B3353" i="1"/>
  <c r="D3248" i="2" l="1"/>
  <c r="C3248" i="2"/>
  <c r="E3248" i="2"/>
  <c r="B3347" i="2"/>
  <c r="B3446" i="1"/>
  <c r="D3086" i="2"/>
  <c r="C3086" i="2"/>
  <c r="E3086" i="2"/>
  <c r="B3185" i="2"/>
  <c r="B3284" i="1"/>
  <c r="I3175" i="2"/>
  <c r="F3274" i="1"/>
  <c r="B3210" i="2"/>
  <c r="B3309" i="1"/>
  <c r="C3111" i="2"/>
  <c r="E3111" i="2"/>
  <c r="D3111" i="2"/>
  <c r="B3182" i="2"/>
  <c r="B3281" i="1"/>
  <c r="E3083" i="2"/>
  <c r="D3083" i="2"/>
  <c r="C3083" i="2"/>
  <c r="B3235" i="2"/>
  <c r="B3334" i="1"/>
  <c r="E3136" i="2"/>
  <c r="D3136" i="2"/>
  <c r="C3136" i="2"/>
  <c r="E3260" i="2"/>
  <c r="C3260" i="2"/>
  <c r="D3260" i="2"/>
  <c r="B3189" i="2"/>
  <c r="B3288" i="1"/>
  <c r="E3337" i="1"/>
  <c r="H3238" i="2"/>
  <c r="D3090" i="2"/>
  <c r="C3090" i="2"/>
  <c r="E3090" i="2"/>
  <c r="I3239" i="2"/>
  <c r="F3338" i="1"/>
  <c r="I3237" i="2"/>
  <c r="F3336" i="1"/>
  <c r="E3116" i="2"/>
  <c r="C3116" i="2"/>
  <c r="D3116" i="2"/>
  <c r="B3215" i="2"/>
  <c r="B3314" i="1"/>
  <c r="I3182" i="2"/>
  <c r="F3281" i="1"/>
  <c r="H3212" i="2"/>
  <c r="E3311" i="1"/>
  <c r="H3235" i="2"/>
  <c r="E3334" i="1"/>
  <c r="B3199" i="2"/>
  <c r="B3298" i="1"/>
  <c r="D3100" i="2"/>
  <c r="C3100" i="2"/>
  <c r="E3100" i="2"/>
  <c r="B3223" i="2"/>
  <c r="B3322" i="1"/>
  <c r="B3359" i="2"/>
  <c r="B3458" i="1"/>
  <c r="E3124" i="2"/>
  <c r="D3124" i="2"/>
  <c r="C3124" i="2"/>
  <c r="C3216" i="2"/>
  <c r="D3216" i="2"/>
  <c r="E3216" i="2"/>
  <c r="B3192" i="2"/>
  <c r="B3291" i="1"/>
  <c r="I3205" i="2"/>
  <c r="F3304" i="1"/>
  <c r="I3193" i="2"/>
  <c r="F3292" i="1"/>
  <c r="D3087" i="2"/>
  <c r="E3087" i="2"/>
  <c r="C3087" i="2"/>
  <c r="H3333" i="2"/>
  <c r="E3432" i="1"/>
  <c r="B3367" i="2"/>
  <c r="B3466" i="1"/>
  <c r="C3240" i="2"/>
  <c r="E3240" i="2"/>
  <c r="D3240" i="2"/>
  <c r="E3152" i="2"/>
  <c r="D3152" i="2"/>
  <c r="C3152" i="2"/>
  <c r="B3239" i="2"/>
  <c r="B3338" i="1"/>
  <c r="E3187" i="2"/>
  <c r="C3187" i="2"/>
  <c r="D3187" i="2"/>
  <c r="B3330" i="2"/>
  <c r="B3429" i="1"/>
  <c r="B3246" i="2"/>
  <c r="B3345" i="1"/>
  <c r="B3184" i="2"/>
  <c r="B3283" i="1"/>
  <c r="B3202" i="2"/>
  <c r="B3301" i="1"/>
  <c r="C3093" i="2"/>
  <c r="E3093" i="2"/>
  <c r="D3093" i="2"/>
  <c r="B3332" i="2"/>
  <c r="B3431" i="1"/>
  <c r="D3268" i="2"/>
  <c r="E3268" i="2"/>
  <c r="C3268" i="2"/>
  <c r="H3236" i="2"/>
  <c r="E3335" i="1"/>
  <c r="B3357" i="2"/>
  <c r="B3456" i="1"/>
  <c r="E3140" i="2"/>
  <c r="D3140" i="2"/>
  <c r="C3140" i="2"/>
  <c r="B3230" i="2"/>
  <c r="B3329" i="1"/>
  <c r="I3215" i="2"/>
  <c r="F3314" i="1"/>
  <c r="H3351" i="2"/>
  <c r="E3450" i="1"/>
  <c r="D3231" i="2"/>
  <c r="E3231" i="2"/>
  <c r="C3231" i="2"/>
  <c r="D3147" i="2"/>
  <c r="C3147" i="2"/>
  <c r="E3147" i="2"/>
  <c r="D3085" i="2"/>
  <c r="E3085" i="2"/>
  <c r="C3085" i="2"/>
  <c r="B3306" i="2"/>
  <c r="B3405" i="1"/>
  <c r="B3354" i="2"/>
  <c r="B3453" i="1"/>
  <c r="B3299" i="2"/>
  <c r="B3398" i="1"/>
  <c r="E3233" i="2"/>
  <c r="D3233" i="2"/>
  <c r="C3233" i="2"/>
  <c r="B3219" i="2"/>
  <c r="B3318" i="1"/>
  <c r="D3258" i="2"/>
  <c r="C3258" i="2"/>
  <c r="E3258" i="2"/>
  <c r="H3293" i="2"/>
  <c r="E3392" i="1"/>
  <c r="E3131" i="2"/>
  <c r="C3131" i="2"/>
  <c r="D3131" i="2"/>
  <c r="I3318" i="2"/>
  <c r="F3417" i="1"/>
  <c r="H3256" i="2"/>
  <c r="E3355" i="1"/>
  <c r="E3120" i="2"/>
  <c r="D3120" i="2"/>
  <c r="C3120" i="2"/>
  <c r="B3346" i="2"/>
  <c r="B3445" i="1"/>
  <c r="B3237" i="2"/>
  <c r="B3336" i="1"/>
  <c r="H3306" i="2"/>
  <c r="E3405" i="1"/>
  <c r="B3180" i="2"/>
  <c r="B3279" i="1"/>
  <c r="E3200" i="2"/>
  <c r="D3200" i="2"/>
  <c r="C3200" i="2"/>
  <c r="I3329" i="2"/>
  <c r="F3428" i="1"/>
  <c r="B3266" i="2"/>
  <c r="B3365" i="1"/>
  <c r="H3365" i="2"/>
  <c r="E3464" i="1"/>
  <c r="I3335" i="2"/>
  <c r="F3434" i="1"/>
  <c r="I3427" i="2"/>
  <c r="F3526" i="1"/>
  <c r="B3364" i="2"/>
  <c r="B3463" i="1"/>
  <c r="H3198" i="2"/>
  <c r="E3297" i="1"/>
  <c r="C3247" i="2"/>
  <c r="E3247" i="2"/>
  <c r="D3247" i="2"/>
  <c r="H3210" i="2"/>
  <c r="E3309" i="1"/>
  <c r="H3303" i="2"/>
  <c r="E3402" i="1"/>
  <c r="H3244" i="2"/>
  <c r="E3343" i="1"/>
  <c r="B3250" i="2"/>
  <c r="B3349" i="1"/>
  <c r="E3138" i="2"/>
  <c r="D3138" i="2"/>
  <c r="C3138" i="2"/>
  <c r="I3296" i="2"/>
  <c r="F3395" i="1"/>
  <c r="B3221" i="2"/>
  <c r="B3320" i="1"/>
  <c r="H3302" i="2"/>
  <c r="E3401" i="1"/>
  <c r="B3256" i="2"/>
  <c r="B3355" i="1"/>
  <c r="E3099" i="2"/>
  <c r="C3099" i="2"/>
  <c r="D3099" i="2"/>
  <c r="I3192" i="2"/>
  <c r="F3291" i="1"/>
  <c r="B3225" i="2"/>
  <c r="B3324" i="1"/>
  <c r="I3294" i="2"/>
  <c r="F3393" i="1"/>
  <c r="B3275" i="2"/>
  <c r="B3374" i="1"/>
  <c r="I3206" i="2"/>
  <c r="F3305" i="1"/>
  <c r="E3224" i="2"/>
  <c r="D3224" i="2"/>
  <c r="C3224" i="2"/>
  <c r="E3176" i="2"/>
  <c r="D3176" i="2"/>
  <c r="C3176" i="2"/>
  <c r="I3227" i="2"/>
  <c r="F3326" i="1"/>
  <c r="B3308" i="2"/>
  <c r="B3407" i="1"/>
  <c r="E3265" i="2"/>
  <c r="D3265" i="2"/>
  <c r="C3265" i="2"/>
  <c r="B3317" i="2"/>
  <c r="B3416" i="1"/>
  <c r="E3151" i="2"/>
  <c r="C3151" i="2"/>
  <c r="D3151" i="2"/>
  <c r="H3300" i="2"/>
  <c r="E3399" i="1"/>
  <c r="C3122" i="2"/>
  <c r="E3122" i="2"/>
  <c r="D3122" i="2"/>
  <c r="B3183" i="2"/>
  <c r="B3282" i="1"/>
  <c r="B3212" i="2"/>
  <c r="B3311" i="1"/>
  <c r="B3193" i="2"/>
  <c r="B3292" i="1"/>
  <c r="H3196" i="2"/>
  <c r="E3295" i="1"/>
  <c r="E3146" i="2"/>
  <c r="D3146" i="2"/>
  <c r="C3146" i="2"/>
  <c r="B3206" i="2"/>
  <c r="B3305" i="1"/>
  <c r="C3103" i="2"/>
  <c r="E3103" i="2"/>
  <c r="D3103" i="2"/>
  <c r="B3270" i="2"/>
  <c r="B3369" i="1"/>
  <c r="H3259" i="2"/>
  <c r="E3358" i="1"/>
  <c r="I3173" i="2"/>
  <c r="F3272" i="1"/>
  <c r="B3204" i="2"/>
  <c r="B3303" i="1"/>
  <c r="D3139" i="2"/>
  <c r="C3139" i="2"/>
  <c r="E3139" i="2"/>
  <c r="I3184" i="2"/>
  <c r="F3283" i="1"/>
  <c r="B3227" i="2"/>
  <c r="B3326" i="1"/>
  <c r="I3359" i="2"/>
  <c r="F3458" i="1"/>
  <c r="E3167" i="2"/>
  <c r="D3167" i="2"/>
  <c r="C3167" i="2"/>
  <c r="I3270" i="2"/>
  <c r="F3369" i="1"/>
  <c r="D3105" i="2"/>
  <c r="E3105" i="2"/>
  <c r="C3105" i="2"/>
  <c r="B3259" i="2"/>
  <c r="B3358" i="1"/>
  <c r="B3321" i="2"/>
  <c r="B3420" i="1"/>
  <c r="D3128" i="2"/>
  <c r="E3128" i="2"/>
  <c r="C3128" i="2"/>
  <c r="H3453" i="2"/>
  <c r="E3552" i="1"/>
  <c r="B3211" i="2"/>
  <c r="B3310" i="1"/>
  <c r="E3209" i="2"/>
  <c r="C3209" i="2"/>
  <c r="D3209" i="2"/>
  <c r="H3267" i="2"/>
  <c r="E3366" i="1"/>
  <c r="H3233" i="2"/>
  <c r="E3332" i="1"/>
  <c r="I3259" i="2"/>
  <c r="F3358" i="1"/>
  <c r="E3218" i="2"/>
  <c r="D3218" i="2"/>
  <c r="C3218" i="2"/>
  <c r="I3207" i="2"/>
  <c r="F3306" i="1"/>
  <c r="H3199" i="2"/>
  <c r="E3298" i="1"/>
  <c r="B3243" i="2"/>
  <c r="B3342" i="1"/>
  <c r="B3267" i="2"/>
  <c r="B3366" i="1"/>
  <c r="H3339" i="2"/>
  <c r="E3438" i="1"/>
  <c r="B3287" i="2"/>
  <c r="B3386" i="1"/>
  <c r="B3356" i="2"/>
  <c r="B3455" i="1"/>
  <c r="B3214" i="2"/>
  <c r="B3313" i="1"/>
  <c r="D3084" i="2"/>
  <c r="C3084" i="2"/>
  <c r="E3084" i="2"/>
  <c r="H3291" i="2"/>
  <c r="E3390" i="1"/>
  <c r="B3175" i="2"/>
  <c r="B3274" i="1"/>
  <c r="D3076" i="2"/>
  <c r="E3076" i="2"/>
  <c r="C3076" i="2"/>
  <c r="B3208" i="2"/>
  <c r="B3307" i="1"/>
  <c r="H3344" i="2"/>
  <c r="E3443" i="1"/>
  <c r="B3353" i="2"/>
  <c r="B3452" i="1"/>
  <c r="E3254" i="2"/>
  <c r="D3254" i="2"/>
  <c r="C3254" i="2"/>
  <c r="E3107" i="2"/>
  <c r="D3107" i="2"/>
  <c r="C3107" i="2"/>
  <c r="B3323" i="2"/>
  <c r="B3422" i="1"/>
  <c r="H3257" i="2"/>
  <c r="E3356" i="1"/>
  <c r="H3448" i="2"/>
  <c r="E3547" i="1"/>
  <c r="E3081" i="2"/>
  <c r="D3081" i="2"/>
  <c r="C3081" i="2"/>
  <c r="B3238" i="2"/>
  <c r="B3337" i="1"/>
  <c r="I3203" i="2"/>
  <c r="F3302" i="1"/>
  <c r="I3170" i="2"/>
  <c r="F3269" i="1"/>
  <c r="I3325" i="2"/>
  <c r="F3424" i="1"/>
  <c r="I3241" i="2"/>
  <c r="F3340" i="1"/>
  <c r="B3331" i="2"/>
  <c r="B3430" i="1"/>
  <c r="D3160" i="2"/>
  <c r="C3160" i="2"/>
  <c r="E3160" i="2"/>
  <c r="H3237" i="2"/>
  <c r="E3336" i="1"/>
  <c r="D3222" i="2"/>
  <c r="E3222" i="2"/>
  <c r="C3222" i="2"/>
  <c r="I3349" i="2"/>
  <c r="F3448" i="1"/>
  <c r="E3112" i="2"/>
  <c r="D3112" i="2"/>
  <c r="C3112" i="2"/>
  <c r="I3238" i="2"/>
  <c r="F3337" i="1"/>
  <c r="C3144" i="2"/>
  <c r="E3144" i="2"/>
  <c r="D3144" i="2"/>
  <c r="D3168" i="2"/>
  <c r="E3168" i="2"/>
  <c r="C3168" i="2"/>
  <c r="E3188" i="2"/>
  <c r="D3188" i="2"/>
  <c r="C3188" i="2"/>
  <c r="D3257" i="2"/>
  <c r="E3257" i="2"/>
  <c r="C3257" i="2"/>
  <c r="B3234" i="2"/>
  <c r="B3333" i="1"/>
  <c r="E3115" i="2"/>
  <c r="D3115" i="2"/>
  <c r="C3115" i="2"/>
  <c r="B3403" i="2"/>
  <c r="B3502" i="1"/>
  <c r="B3198" i="2"/>
  <c r="B3297" i="1"/>
  <c r="C3157" i="2"/>
  <c r="D3157" i="2"/>
  <c r="E3157" i="2"/>
  <c r="C3165" i="2"/>
  <c r="E3165" i="2"/>
  <c r="D3165" i="2"/>
  <c r="D3217" i="2"/>
  <c r="E3217" i="2"/>
  <c r="C3217" i="2"/>
  <c r="D3098" i="2"/>
  <c r="E3098" i="2"/>
  <c r="C3098" i="2"/>
  <c r="I3228" i="2"/>
  <c r="F3327" i="1"/>
  <c r="H3268" i="2"/>
  <c r="E3367" i="1"/>
  <c r="D3171" i="2"/>
  <c r="C3171" i="2"/>
  <c r="E3171" i="2"/>
  <c r="E3232" i="2"/>
  <c r="C3232" i="2"/>
  <c r="D3232" i="2"/>
  <c r="H3350" i="2"/>
  <c r="E3449" i="1"/>
  <c r="B3213" i="2"/>
  <c r="B3312" i="1"/>
  <c r="H3249" i="2"/>
  <c r="E3348" i="1"/>
  <c r="B3220" i="2"/>
  <c r="B3319" i="1"/>
  <c r="B3241" i="2"/>
  <c r="B3340" i="1"/>
  <c r="H3258" i="2"/>
  <c r="E3357" i="1"/>
  <c r="B3328" i="2"/>
  <c r="B3427" i="1"/>
  <c r="H3263" i="2"/>
  <c r="E3362" i="1"/>
  <c r="I3183" i="2"/>
  <c r="F3282" i="1"/>
  <c r="E3135" i="2"/>
  <c r="D3135" i="2"/>
  <c r="C3135" i="2"/>
  <c r="I3196" i="2"/>
  <c r="F3295" i="1"/>
  <c r="D3304" i="2"/>
  <c r="C3304" i="2"/>
  <c r="E3304" i="2"/>
  <c r="B3264" i="2"/>
  <c r="B3363" i="1"/>
  <c r="C3114" i="2"/>
  <c r="E3114" i="2"/>
  <c r="D3114" i="2"/>
  <c r="B3300" i="2"/>
  <c r="B3399" i="1"/>
  <c r="D3121" i="2"/>
  <c r="E3121" i="2"/>
  <c r="C3121" i="2"/>
  <c r="C3142" i="2"/>
  <c r="D3142" i="2"/>
  <c r="E3142" i="2"/>
  <c r="H3242" i="2"/>
  <c r="E3341" i="1"/>
  <c r="D3229" i="2"/>
  <c r="E3229" i="2"/>
  <c r="C3229" i="2"/>
  <c r="B3194" i="2"/>
  <c r="B3293" i="1"/>
  <c r="B3280" i="2"/>
  <c r="B3379" i="1"/>
  <c r="H3195" i="2"/>
  <c r="E3294" i="1"/>
  <c r="B3316" i="2"/>
  <c r="B3415" i="1"/>
  <c r="C3201" i="2"/>
  <c r="D3201" i="2"/>
  <c r="E3201" i="2"/>
  <c r="H3248" i="2"/>
  <c r="E3347" i="1"/>
  <c r="H3239" i="2"/>
  <c r="E3338" i="1"/>
  <c r="B3170" i="2"/>
  <c r="B3269" i="1"/>
  <c r="B3203" i="2"/>
  <c r="B3302" i="1"/>
  <c r="I3248" i="2"/>
  <c r="F3347" i="1"/>
  <c r="D3095" i="2"/>
  <c r="C3095" i="2"/>
  <c r="E3095" i="2"/>
  <c r="E3181" i="2"/>
  <c r="C3181" i="2"/>
  <c r="D3181" i="2"/>
  <c r="I3172" i="2"/>
  <c r="F3271" i="1"/>
  <c r="I3251" i="2"/>
  <c r="F3350" i="1"/>
  <c r="E3071" i="2"/>
  <c r="C3071" i="2"/>
  <c r="D3071" i="2"/>
  <c r="B3191" i="2"/>
  <c r="B3290" i="1"/>
  <c r="D3104" i="2"/>
  <c r="E3104" i="2"/>
  <c r="C3104" i="2"/>
  <c r="I3216" i="2"/>
  <c r="F3315" i="1"/>
  <c r="I3208" i="2"/>
  <c r="F3307" i="1"/>
  <c r="I3303" i="2"/>
  <c r="F3402" i="1"/>
  <c r="C3126" i="2"/>
  <c r="D3126" i="2"/>
  <c r="E3126" i="2"/>
  <c r="D3109" i="2"/>
  <c r="C3109" i="2"/>
  <c r="E3109" i="2"/>
  <c r="I3214" i="2"/>
  <c r="F3313" i="1"/>
  <c r="B3197" i="2"/>
  <c r="B3296" i="1"/>
  <c r="I3240" i="2"/>
  <c r="F3339" i="1"/>
  <c r="I3351" i="2"/>
  <c r="F3450" i="1"/>
  <c r="E3113" i="2"/>
  <c r="D3113" i="2"/>
  <c r="C3113" i="2"/>
  <c r="D3207" i="2"/>
  <c r="E3207" i="2"/>
  <c r="C3207" i="2"/>
  <c r="H3253" i="2"/>
  <c r="E3352" i="1"/>
  <c r="B3196" i="2"/>
  <c r="B3295" i="1"/>
  <c r="H3193" i="2"/>
  <c r="E3292" i="1"/>
  <c r="B3271" i="2"/>
  <c r="B3370" i="1"/>
  <c r="B3294" i="2"/>
  <c r="B3393" i="1"/>
  <c r="E3092" i="2"/>
  <c r="D3092" i="2"/>
  <c r="C3092" i="2"/>
  <c r="H3213" i="2"/>
  <c r="E3312" i="1"/>
  <c r="I3258" i="2"/>
  <c r="F3357" i="1"/>
  <c r="B3228" i="2"/>
  <c r="B3327" i="1"/>
  <c r="I3263" i="2"/>
  <c r="F3362" i="1"/>
  <c r="E3172" i="2"/>
  <c r="D3172" i="2"/>
  <c r="C3172" i="2"/>
  <c r="D3195" i="2"/>
  <c r="E3195" i="2"/>
  <c r="C3195" i="2"/>
  <c r="H3304" i="2"/>
  <c r="E3403" i="1"/>
  <c r="B3178" i="2"/>
  <c r="B3277" i="1"/>
  <c r="B3325" i="2"/>
  <c r="B3424" i="1"/>
  <c r="H3305" i="2"/>
  <c r="E3404" i="1"/>
  <c r="I3280" i="2"/>
  <c r="F3379" i="1"/>
  <c r="B3174" i="2"/>
  <c r="B3273" i="1"/>
  <c r="B3352" i="2"/>
  <c r="B3451" i="1"/>
  <c r="E3097" i="2"/>
  <c r="D3097" i="2"/>
  <c r="C3097" i="2"/>
  <c r="I3361" i="2"/>
  <c r="F3460" i="1"/>
  <c r="D3094" i="2"/>
  <c r="C3094" i="2"/>
  <c r="E3094" i="2"/>
  <c r="I3324" i="2"/>
  <c r="F3423" i="1"/>
  <c r="E3255" i="2"/>
  <c r="D3255" i="2"/>
  <c r="C3255" i="2"/>
  <c r="H3247" i="2"/>
  <c r="E3346" i="1"/>
  <c r="B3245" i="2"/>
  <c r="B3344" i="1"/>
  <c r="I3372" i="2"/>
  <c r="F3471" i="1"/>
  <c r="B3179" i="2"/>
  <c r="B3278" i="1"/>
  <c r="E3253" i="2"/>
  <c r="D3253" i="2"/>
  <c r="C3253" i="2"/>
  <c r="H3364" i="2"/>
  <c r="E3463" i="1"/>
  <c r="B3252" i="2"/>
  <c r="B3351" i="1"/>
  <c r="D3129" i="2"/>
  <c r="C3129" i="2"/>
  <c r="E3129" i="2"/>
  <c r="H3264" i="2"/>
  <c r="E3363" i="1"/>
  <c r="B3263" i="2"/>
  <c r="B3362" i="1"/>
  <c r="E3079" i="2"/>
  <c r="D3079" i="2"/>
  <c r="C3079" i="2"/>
  <c r="E3226" i="2"/>
  <c r="D3226" i="2"/>
  <c r="C3226" i="2"/>
  <c r="I3186" i="2"/>
  <c r="F3285" i="1"/>
  <c r="H3200" i="2"/>
  <c r="E3299" i="1"/>
  <c r="I3247" i="2"/>
  <c r="F3346" i="1"/>
  <c r="E3075" i="2"/>
  <c r="C3075" i="2"/>
  <c r="D3075" i="2"/>
  <c r="H3232" i="2"/>
  <c r="E3331" i="1"/>
  <c r="I3360" i="2"/>
  <c r="F3459" i="1"/>
  <c r="E3153" i="2"/>
  <c r="D3153" i="2"/>
  <c r="C3153" i="2"/>
  <c r="I3293" i="2"/>
  <c r="F3392" i="1"/>
  <c r="H3208" i="2"/>
  <c r="E3307" i="1"/>
  <c r="E3164" i="2"/>
  <c r="D3164" i="2"/>
  <c r="C3164" i="2"/>
  <c r="I3185" i="2"/>
  <c r="F3284" i="1"/>
  <c r="I3348" i="2"/>
  <c r="F3447" i="1"/>
  <c r="H3197" i="2"/>
  <c r="E3296" i="1"/>
  <c r="I3416" i="2"/>
  <c r="F3515" i="1"/>
  <c r="B3236" i="2"/>
  <c r="B3335" i="1"/>
  <c r="H3360" i="2"/>
  <c r="E3459" i="1"/>
  <c r="I3316" i="2"/>
  <c r="F3415" i="1"/>
  <c r="H3330" i="2"/>
  <c r="E3429" i="1"/>
  <c r="B3261" i="2"/>
  <c r="B3360" i="1"/>
  <c r="B3177" i="2"/>
  <c r="B3276" i="1"/>
  <c r="H3211" i="2"/>
  <c r="E3310" i="1"/>
  <c r="B3341" i="2"/>
  <c r="B3440" i="1"/>
  <c r="B3272" i="2"/>
  <c r="B3371" i="1"/>
  <c r="B3361" i="2"/>
  <c r="B3460" i="1"/>
  <c r="B3249" i="2"/>
  <c r="B3348" i="1"/>
  <c r="B3289" i="2"/>
  <c r="B3388" i="1"/>
  <c r="H3353" i="2"/>
  <c r="E3452" i="1"/>
  <c r="D3137" i="2"/>
  <c r="E3137" i="2"/>
  <c r="C3137" i="2"/>
  <c r="B3244" i="2"/>
  <c r="B3343" i="1"/>
  <c r="H3243" i="2"/>
  <c r="E3342" i="1"/>
  <c r="H3262" i="2"/>
  <c r="E3361" i="1"/>
  <c r="D3080" i="2"/>
  <c r="C3080" i="2"/>
  <c r="E3080" i="2"/>
  <c r="B3315" i="2"/>
  <c r="B3414" i="1"/>
  <c r="D3162" i="2"/>
  <c r="E3162" i="2"/>
  <c r="C3162" i="2"/>
  <c r="D3078" i="2"/>
  <c r="C3078" i="2"/>
  <c r="E3078" i="2"/>
  <c r="B3186" i="2"/>
  <c r="B3285" i="1"/>
  <c r="D3242" i="2"/>
  <c r="E3242" i="2"/>
  <c r="C3242" i="2"/>
  <c r="C3173" i="2"/>
  <c r="E3173" i="2"/>
  <c r="D3173" i="2"/>
  <c r="D3262" i="2"/>
  <c r="E3262" i="2"/>
  <c r="C3262" i="2"/>
  <c r="H3260" i="2"/>
  <c r="E3359" i="1"/>
  <c r="H3301" i="2"/>
  <c r="E3400" i="1"/>
  <c r="B3339" i="2"/>
  <c r="B3438" i="1"/>
  <c r="B3251" i="2"/>
  <c r="B3350" i="1"/>
  <c r="D3150" i="2"/>
  <c r="E3150" i="2"/>
  <c r="C3150" i="2"/>
  <c r="E3190" i="2"/>
  <c r="C3190" i="2"/>
  <c r="D3190" i="2"/>
  <c r="H3209" i="2"/>
  <c r="E3308" i="1"/>
  <c r="B3286" i="2"/>
  <c r="B3385" i="1"/>
  <c r="H3246" i="2"/>
  <c r="E3345" i="1"/>
  <c r="H3340" i="2"/>
  <c r="E3439" i="1"/>
  <c r="C3145" i="2"/>
  <c r="E3145" i="2"/>
  <c r="D3145" i="2"/>
  <c r="B3446" i="2" l="1"/>
  <c r="B3545" i="1"/>
  <c r="E3347" i="2"/>
  <c r="D3347" i="2"/>
  <c r="C3347" i="2"/>
  <c r="B3309" i="2"/>
  <c r="B3408" i="1"/>
  <c r="D3210" i="2"/>
  <c r="E3210" i="2"/>
  <c r="C3210" i="2"/>
  <c r="I3274" i="2"/>
  <c r="F3373" i="1"/>
  <c r="B3284" i="2"/>
  <c r="B3383" i="1"/>
  <c r="D3185" i="2"/>
  <c r="E3185" i="2"/>
  <c r="C3185" i="2"/>
  <c r="B3334" i="2"/>
  <c r="B3433" i="1"/>
  <c r="D3235" i="2"/>
  <c r="E3235" i="2"/>
  <c r="C3235" i="2"/>
  <c r="B3281" i="2"/>
  <c r="B3380" i="1"/>
  <c r="D3182" i="2"/>
  <c r="E3182" i="2"/>
  <c r="C3182" i="2"/>
  <c r="D3215" i="2"/>
  <c r="C3215" i="2"/>
  <c r="E3215" i="2"/>
  <c r="B3458" i="2"/>
  <c r="B3557" i="1"/>
  <c r="C3359" i="2"/>
  <c r="E3359" i="2"/>
  <c r="D3359" i="2"/>
  <c r="B3322" i="2"/>
  <c r="B3421" i="1"/>
  <c r="I3336" i="2"/>
  <c r="F3435" i="1"/>
  <c r="D3223" i="2"/>
  <c r="E3223" i="2"/>
  <c r="C3223" i="2"/>
  <c r="I3338" i="2"/>
  <c r="F3437" i="1"/>
  <c r="B3298" i="2"/>
  <c r="B3397" i="1"/>
  <c r="C3199" i="2"/>
  <c r="E3199" i="2"/>
  <c r="D3199" i="2"/>
  <c r="H3334" i="2"/>
  <c r="E3433" i="1"/>
  <c r="H3337" i="2"/>
  <c r="E3436" i="1"/>
  <c r="H3311" i="2"/>
  <c r="E3410" i="1"/>
  <c r="B3387" i="1"/>
  <c r="B3288" i="2"/>
  <c r="E3189" i="2"/>
  <c r="D3189" i="2"/>
  <c r="C3189" i="2"/>
  <c r="I3281" i="2"/>
  <c r="F3380" i="1"/>
  <c r="B3314" i="2"/>
  <c r="B3413" i="1"/>
  <c r="B3438" i="2"/>
  <c r="B3537" i="1"/>
  <c r="D3228" i="2"/>
  <c r="E3228" i="2"/>
  <c r="C3228" i="2"/>
  <c r="I3347" i="2"/>
  <c r="F3446" i="1"/>
  <c r="D3280" i="2"/>
  <c r="E3280" i="2"/>
  <c r="C3280" i="2"/>
  <c r="C3213" i="2"/>
  <c r="E3213" i="2"/>
  <c r="D3213" i="2"/>
  <c r="I3269" i="2"/>
  <c r="F3368" i="1"/>
  <c r="I3283" i="2"/>
  <c r="F3382" i="1"/>
  <c r="D3212" i="2"/>
  <c r="E3212" i="2"/>
  <c r="C3212" i="2"/>
  <c r="C3225" i="2"/>
  <c r="E3225" i="2"/>
  <c r="D3225" i="2"/>
  <c r="E3250" i="2"/>
  <c r="D3250" i="2"/>
  <c r="C3250" i="2"/>
  <c r="I3434" i="2"/>
  <c r="F3533" i="1"/>
  <c r="B3336" i="2"/>
  <c r="B3435" i="1"/>
  <c r="H3335" i="2"/>
  <c r="E3434" i="1"/>
  <c r="B3429" i="2"/>
  <c r="B3528" i="1"/>
  <c r="B3466" i="2"/>
  <c r="B3565" i="1"/>
  <c r="H3449" i="2"/>
  <c r="E3548" i="1"/>
  <c r="B3313" i="2"/>
  <c r="B3412" i="1"/>
  <c r="B3282" i="2"/>
  <c r="B3381" i="1"/>
  <c r="B3407" i="2"/>
  <c r="B3506" i="1"/>
  <c r="I3291" i="2"/>
  <c r="F3390" i="1"/>
  <c r="D3237" i="2"/>
  <c r="E3237" i="2"/>
  <c r="C3237" i="2"/>
  <c r="D3330" i="2"/>
  <c r="E3330" i="2"/>
  <c r="C3330" i="2"/>
  <c r="D3367" i="2"/>
  <c r="C3367" i="2"/>
  <c r="E3367" i="2"/>
  <c r="B3293" i="2"/>
  <c r="B3392" i="1"/>
  <c r="H3400" i="2"/>
  <c r="E3499" i="1"/>
  <c r="E3196" i="2"/>
  <c r="D3196" i="2"/>
  <c r="C3196" i="2"/>
  <c r="B3302" i="2"/>
  <c r="B3401" i="1"/>
  <c r="E3194" i="2"/>
  <c r="C3194" i="2"/>
  <c r="D3194" i="2"/>
  <c r="B3399" i="2"/>
  <c r="B3498" i="1"/>
  <c r="I3448" i="2"/>
  <c r="F3547" i="1"/>
  <c r="I3302" i="2"/>
  <c r="F3401" i="1"/>
  <c r="E3214" i="2"/>
  <c r="C3214" i="2"/>
  <c r="D3214" i="2"/>
  <c r="B3420" i="2"/>
  <c r="B3519" i="1"/>
  <c r="D3183" i="2"/>
  <c r="C3183" i="2"/>
  <c r="E3183" i="2"/>
  <c r="C3308" i="2"/>
  <c r="E3308" i="2"/>
  <c r="D3308" i="2"/>
  <c r="H3464" i="2"/>
  <c r="E3563" i="1"/>
  <c r="B3445" i="2"/>
  <c r="B3544" i="1"/>
  <c r="H3432" i="2"/>
  <c r="E3531" i="1"/>
  <c r="H3345" i="2"/>
  <c r="E3444" i="1"/>
  <c r="H3452" i="2"/>
  <c r="E3551" i="1"/>
  <c r="B3360" i="2"/>
  <c r="B3459" i="1"/>
  <c r="I3423" i="2"/>
  <c r="F3522" i="1"/>
  <c r="H3352" i="2"/>
  <c r="E3451" i="1"/>
  <c r="B3290" i="2"/>
  <c r="B3389" i="1"/>
  <c r="E3203" i="2"/>
  <c r="D3203" i="2"/>
  <c r="C3203" i="2"/>
  <c r="E3300" i="2"/>
  <c r="D3300" i="2"/>
  <c r="C3300" i="2"/>
  <c r="B3427" i="2"/>
  <c r="B3526" i="1"/>
  <c r="B3452" i="2"/>
  <c r="B3551" i="1"/>
  <c r="B3455" i="2"/>
  <c r="B3554" i="1"/>
  <c r="C3321" i="2"/>
  <c r="D3321" i="2"/>
  <c r="E3321" i="2"/>
  <c r="I3326" i="2"/>
  <c r="F3425" i="1"/>
  <c r="H3343" i="2"/>
  <c r="E3442" i="1"/>
  <c r="E3346" i="2"/>
  <c r="D3346" i="2"/>
  <c r="C3346" i="2"/>
  <c r="B3318" i="2"/>
  <c r="B3417" i="1"/>
  <c r="B3358" i="2"/>
  <c r="B3457" i="1"/>
  <c r="B3365" i="2"/>
  <c r="B3464" i="1"/>
  <c r="E3219" i="2"/>
  <c r="D3219" i="2"/>
  <c r="C3219" i="2"/>
  <c r="E3177" i="2"/>
  <c r="D3177" i="2"/>
  <c r="C3177" i="2"/>
  <c r="B3295" i="2"/>
  <c r="B3394" i="1"/>
  <c r="I3346" i="2"/>
  <c r="F3445" i="1"/>
  <c r="H3312" i="2"/>
  <c r="E3411" i="1"/>
  <c r="H3359" i="2"/>
  <c r="E3458" i="1"/>
  <c r="D3328" i="2"/>
  <c r="E3328" i="2"/>
  <c r="C3328" i="2"/>
  <c r="C3353" i="2"/>
  <c r="E3353" i="2"/>
  <c r="D3353" i="2"/>
  <c r="C3356" i="2"/>
  <c r="E3356" i="2"/>
  <c r="D3356" i="2"/>
  <c r="B3414" i="2"/>
  <c r="B3513" i="1"/>
  <c r="H3429" i="2"/>
  <c r="E3528" i="1"/>
  <c r="B3277" i="2"/>
  <c r="B3376" i="1"/>
  <c r="E3170" i="2"/>
  <c r="C3170" i="2"/>
  <c r="D3170" i="2"/>
  <c r="D3238" i="2"/>
  <c r="E3238" i="2"/>
  <c r="C3238" i="2"/>
  <c r="H3443" i="2"/>
  <c r="E3542" i="1"/>
  <c r="B3386" i="2"/>
  <c r="B3485" i="1"/>
  <c r="E3259" i="2"/>
  <c r="C3259" i="2"/>
  <c r="D3259" i="2"/>
  <c r="B3303" i="2"/>
  <c r="B3402" i="1"/>
  <c r="H3402" i="2"/>
  <c r="E3501" i="1"/>
  <c r="D3266" i="2"/>
  <c r="C3266" i="2"/>
  <c r="E3266" i="2"/>
  <c r="H3450" i="2"/>
  <c r="E3549" i="1"/>
  <c r="H3362" i="2"/>
  <c r="E3461" i="1"/>
  <c r="B3351" i="2"/>
  <c r="B3450" i="1"/>
  <c r="B3424" i="2"/>
  <c r="B3523" i="1"/>
  <c r="B3385" i="2"/>
  <c r="B3484" i="1"/>
  <c r="E3261" i="2"/>
  <c r="D3261" i="2"/>
  <c r="C3261" i="2"/>
  <c r="H3299" i="2"/>
  <c r="E3398" i="1"/>
  <c r="D3252" i="2"/>
  <c r="C3252" i="2"/>
  <c r="E3252" i="2"/>
  <c r="E3325" i="2"/>
  <c r="D3325" i="2"/>
  <c r="C3325" i="2"/>
  <c r="E3191" i="2"/>
  <c r="C3191" i="2"/>
  <c r="D3191" i="2"/>
  <c r="B3269" i="2"/>
  <c r="B3368" i="1"/>
  <c r="B3337" i="2"/>
  <c r="B3436" i="1"/>
  <c r="I3358" i="2"/>
  <c r="F3457" i="1"/>
  <c r="E3286" i="2"/>
  <c r="D3286" i="2"/>
  <c r="C3286" i="2"/>
  <c r="B3388" i="2"/>
  <c r="B3487" i="1"/>
  <c r="H3463" i="2"/>
  <c r="E3562" i="1"/>
  <c r="D3315" i="2"/>
  <c r="E3315" i="2"/>
  <c r="C3315" i="2"/>
  <c r="E3289" i="2"/>
  <c r="D3289" i="2"/>
  <c r="C3289" i="2"/>
  <c r="H3307" i="2"/>
  <c r="E3406" i="1"/>
  <c r="I3285" i="2"/>
  <c r="F3384" i="1"/>
  <c r="C3178" i="2"/>
  <c r="E3178" i="2"/>
  <c r="D3178" i="2"/>
  <c r="H3338" i="2"/>
  <c r="E3437" i="1"/>
  <c r="C3287" i="2"/>
  <c r="E3287" i="2"/>
  <c r="D3287" i="2"/>
  <c r="H3332" i="2"/>
  <c r="E3431" i="1"/>
  <c r="E3204" i="2"/>
  <c r="D3204" i="2"/>
  <c r="C3204" i="2"/>
  <c r="H3399" i="2"/>
  <c r="E3498" i="1"/>
  <c r="B3355" i="2"/>
  <c r="B3454" i="1"/>
  <c r="I3428" i="2"/>
  <c r="F3527" i="1"/>
  <c r="I3415" i="2"/>
  <c r="F3514" i="1"/>
  <c r="H3403" i="2"/>
  <c r="E3502" i="1"/>
  <c r="B3363" i="2"/>
  <c r="B3462" i="1"/>
  <c r="H3336" i="2"/>
  <c r="E3435" i="1"/>
  <c r="B3307" i="2"/>
  <c r="B3406" i="1"/>
  <c r="H3438" i="2"/>
  <c r="E3537" i="1"/>
  <c r="C3256" i="2"/>
  <c r="E3256" i="2"/>
  <c r="D3256" i="2"/>
  <c r="H3309" i="2"/>
  <c r="E3408" i="1"/>
  <c r="I3314" i="2"/>
  <c r="F3413" i="1"/>
  <c r="B3431" i="2"/>
  <c r="B3530" i="1"/>
  <c r="I3292" i="2"/>
  <c r="F3391" i="1"/>
  <c r="C3339" i="2"/>
  <c r="D3339" i="2"/>
  <c r="E3339" i="2"/>
  <c r="I3284" i="2"/>
  <c r="F3383" i="1"/>
  <c r="H3347" i="2"/>
  <c r="E3446" i="1"/>
  <c r="E3208" i="2"/>
  <c r="C3208" i="2"/>
  <c r="D3208" i="2"/>
  <c r="H3366" i="2"/>
  <c r="E3465" i="1"/>
  <c r="B3305" i="2"/>
  <c r="B3404" i="1"/>
  <c r="H3401" i="2"/>
  <c r="E3500" i="1"/>
  <c r="B3398" i="2"/>
  <c r="B3497" i="1"/>
  <c r="C3332" i="2"/>
  <c r="E3332" i="2"/>
  <c r="D3332" i="2"/>
  <c r="B3338" i="2"/>
  <c r="B3437" i="1"/>
  <c r="I3350" i="2"/>
  <c r="F3449" i="1"/>
  <c r="D3264" i="2"/>
  <c r="E3264" i="2"/>
  <c r="C3264" i="2"/>
  <c r="B3460" i="2"/>
  <c r="B3559" i="1"/>
  <c r="H3459" i="2"/>
  <c r="E3558" i="1"/>
  <c r="H3357" i="2"/>
  <c r="E3456" i="1"/>
  <c r="B3297" i="2"/>
  <c r="B3396" i="1"/>
  <c r="H3547" i="2"/>
  <c r="E3646" i="1"/>
  <c r="B3366" i="2"/>
  <c r="B3465" i="1"/>
  <c r="I3369" i="2"/>
  <c r="F3468" i="1"/>
  <c r="E3206" i="2"/>
  <c r="D3206" i="2"/>
  <c r="C3206" i="2"/>
  <c r="H3355" i="2"/>
  <c r="E3454" i="1"/>
  <c r="E3299" i="2"/>
  <c r="D3299" i="2"/>
  <c r="C3299" i="2"/>
  <c r="E3239" i="2"/>
  <c r="D3239" i="2"/>
  <c r="C3239" i="2"/>
  <c r="I3304" i="2"/>
  <c r="F3403" i="1"/>
  <c r="I3272" i="2"/>
  <c r="F3371" i="1"/>
  <c r="B3320" i="2"/>
  <c r="B3419" i="1"/>
  <c r="B3453" i="2"/>
  <c r="B3552" i="1"/>
  <c r="B3335" i="2"/>
  <c r="B3434" i="1"/>
  <c r="I3450" i="2"/>
  <c r="F3549" i="1"/>
  <c r="B3340" i="2"/>
  <c r="B3439" i="1"/>
  <c r="H3367" i="2"/>
  <c r="E3466" i="1"/>
  <c r="B3502" i="2"/>
  <c r="B3601" i="1"/>
  <c r="H3356" i="2"/>
  <c r="E3455" i="1"/>
  <c r="B3342" i="2"/>
  <c r="B3441" i="1"/>
  <c r="I3305" i="2"/>
  <c r="F3404" i="1"/>
  <c r="C3221" i="2"/>
  <c r="E3221" i="2"/>
  <c r="D3221" i="2"/>
  <c r="B3279" i="2"/>
  <c r="B3378" i="1"/>
  <c r="I3417" i="2"/>
  <c r="F3516" i="1"/>
  <c r="E3354" i="2"/>
  <c r="C3354" i="2"/>
  <c r="D3354" i="2"/>
  <c r="B3329" i="2"/>
  <c r="B3428" i="1"/>
  <c r="B3291" i="2"/>
  <c r="B3390" i="1"/>
  <c r="H3404" i="2"/>
  <c r="E3503" i="1"/>
  <c r="I3460" i="2"/>
  <c r="F3559" i="1"/>
  <c r="B3278" i="2"/>
  <c r="B3377" i="1"/>
  <c r="E3267" i="2"/>
  <c r="C3267" i="2"/>
  <c r="D3267" i="2"/>
  <c r="B3371" i="2"/>
  <c r="B3470" i="1"/>
  <c r="H3361" i="2"/>
  <c r="E3460" i="1"/>
  <c r="D3272" i="2"/>
  <c r="C3272" i="2"/>
  <c r="E3272" i="2"/>
  <c r="C3236" i="2"/>
  <c r="D3236" i="2"/>
  <c r="E3236" i="2"/>
  <c r="I3471" i="2"/>
  <c r="F3570" i="1"/>
  <c r="I3307" i="2"/>
  <c r="F3406" i="1"/>
  <c r="H3341" i="2"/>
  <c r="E3440" i="1"/>
  <c r="I3295" i="2"/>
  <c r="F3394" i="1"/>
  <c r="D3241" i="2"/>
  <c r="C3241" i="2"/>
  <c r="E3241" i="2"/>
  <c r="D3403" i="2"/>
  <c r="C3403" i="2"/>
  <c r="E3403" i="2"/>
  <c r="B3430" i="2"/>
  <c r="B3529" i="1"/>
  <c r="B3274" i="2"/>
  <c r="B3373" i="1"/>
  <c r="C3243" i="2"/>
  <c r="E3243" i="2"/>
  <c r="D3243" i="2"/>
  <c r="I3395" i="2"/>
  <c r="F3494" i="1"/>
  <c r="H3297" i="2"/>
  <c r="E3396" i="1"/>
  <c r="C3180" i="2"/>
  <c r="E3180" i="2"/>
  <c r="D3180" i="2"/>
  <c r="B3405" i="2"/>
  <c r="B3504" i="1"/>
  <c r="E3230" i="2"/>
  <c r="D3230" i="2"/>
  <c r="C3230" i="2"/>
  <c r="B3301" i="2"/>
  <c r="B3400" i="1"/>
  <c r="E3192" i="2"/>
  <c r="D3192" i="2"/>
  <c r="C3192" i="2"/>
  <c r="B3415" i="2"/>
  <c r="B3514" i="1"/>
  <c r="B3319" i="2"/>
  <c r="B3418" i="1"/>
  <c r="I3327" i="2"/>
  <c r="F3426" i="1"/>
  <c r="D3331" i="2"/>
  <c r="C3331" i="2"/>
  <c r="E3331" i="2"/>
  <c r="B3422" i="2"/>
  <c r="B3521" i="1"/>
  <c r="D3175" i="2"/>
  <c r="E3175" i="2"/>
  <c r="C3175" i="2"/>
  <c r="H3298" i="2"/>
  <c r="E3397" i="1"/>
  <c r="B3310" i="2"/>
  <c r="B3409" i="1"/>
  <c r="H3295" i="2"/>
  <c r="E3394" i="1"/>
  <c r="B3374" i="2"/>
  <c r="B3473" i="1"/>
  <c r="E3306" i="2"/>
  <c r="D3306" i="2"/>
  <c r="C3306" i="2"/>
  <c r="D3202" i="2"/>
  <c r="E3202" i="2"/>
  <c r="C3202" i="2"/>
  <c r="I3357" i="2"/>
  <c r="F3456" i="1"/>
  <c r="H3308" i="2"/>
  <c r="E3407" i="1"/>
  <c r="D3361" i="2"/>
  <c r="E3361" i="2"/>
  <c r="C3361" i="2"/>
  <c r="I3402" i="2"/>
  <c r="F3501" i="1"/>
  <c r="C3198" i="2"/>
  <c r="D3198" i="2"/>
  <c r="E3198" i="2"/>
  <c r="C3179" i="2"/>
  <c r="E3179" i="2"/>
  <c r="D3179" i="2"/>
  <c r="I3459" i="2"/>
  <c r="F3558" i="1"/>
  <c r="H3342" i="2"/>
  <c r="E3441" i="1"/>
  <c r="D3341" i="2"/>
  <c r="E3341" i="2"/>
  <c r="C3341" i="2"/>
  <c r="B3362" i="2"/>
  <c r="B3461" i="1"/>
  <c r="B3344" i="2"/>
  <c r="B3443" i="1"/>
  <c r="D3352" i="2"/>
  <c r="C3352" i="2"/>
  <c r="E3352" i="2"/>
  <c r="C3294" i="2"/>
  <c r="D3294" i="2"/>
  <c r="E3294" i="2"/>
  <c r="E3316" i="2"/>
  <c r="D3316" i="2"/>
  <c r="C3316" i="2"/>
  <c r="D3220" i="2"/>
  <c r="E3220" i="2"/>
  <c r="C3220" i="2"/>
  <c r="I3340" i="2"/>
  <c r="F3439" i="1"/>
  <c r="E3323" i="2"/>
  <c r="C3323" i="2"/>
  <c r="D3323" i="2"/>
  <c r="H3390" i="2"/>
  <c r="E3489" i="1"/>
  <c r="D3211" i="2"/>
  <c r="C3211" i="2"/>
  <c r="E3211" i="2"/>
  <c r="I3458" i="2"/>
  <c r="F3557" i="1"/>
  <c r="H3358" i="2"/>
  <c r="E3457" i="1"/>
  <c r="B3416" i="2"/>
  <c r="B3515" i="1"/>
  <c r="D3275" i="2"/>
  <c r="E3275" i="2"/>
  <c r="C3275" i="2"/>
  <c r="B3463" i="2"/>
  <c r="B3562" i="1"/>
  <c r="B3283" i="2"/>
  <c r="B3382" i="1"/>
  <c r="I3515" i="2"/>
  <c r="F3614" i="1"/>
  <c r="B3393" i="2"/>
  <c r="B3492" i="1"/>
  <c r="I3339" i="2"/>
  <c r="F3438" i="1"/>
  <c r="H3296" i="2"/>
  <c r="E3395" i="1"/>
  <c r="H3331" i="2"/>
  <c r="E3430" i="1"/>
  <c r="D3245" i="2"/>
  <c r="C3245" i="2"/>
  <c r="E3245" i="2"/>
  <c r="B3273" i="2"/>
  <c r="B3372" i="1"/>
  <c r="I3362" i="2"/>
  <c r="F3461" i="1"/>
  <c r="B3370" i="2"/>
  <c r="B3469" i="1"/>
  <c r="B3296" i="2"/>
  <c r="B3395" i="1"/>
  <c r="H3294" i="2"/>
  <c r="E3393" i="1"/>
  <c r="H3348" i="2"/>
  <c r="E3447" i="1"/>
  <c r="I3337" i="2"/>
  <c r="F3436" i="1"/>
  <c r="I3306" i="2"/>
  <c r="F3405" i="1"/>
  <c r="H3552" i="2"/>
  <c r="E3651" i="1"/>
  <c r="B3292" i="2"/>
  <c r="B3391" i="1"/>
  <c r="C3317" i="2"/>
  <c r="E3317" i="2"/>
  <c r="D3317" i="2"/>
  <c r="I3393" i="2"/>
  <c r="F3492" i="1"/>
  <c r="D3364" i="2"/>
  <c r="E3364" i="2"/>
  <c r="C3364" i="2"/>
  <c r="E3184" i="2"/>
  <c r="C3184" i="2"/>
  <c r="D3184" i="2"/>
  <c r="B3343" i="2"/>
  <c r="B3442" i="1"/>
  <c r="H3363" i="2"/>
  <c r="E3462" i="1"/>
  <c r="H3346" i="2"/>
  <c r="E3445" i="1"/>
  <c r="E3174" i="2"/>
  <c r="D3174" i="2"/>
  <c r="C3174" i="2"/>
  <c r="C3271" i="2"/>
  <c r="E3271" i="2"/>
  <c r="D3271" i="2"/>
  <c r="D3197" i="2"/>
  <c r="E3197" i="2"/>
  <c r="C3197" i="2"/>
  <c r="I3315" i="2"/>
  <c r="F3414" i="1"/>
  <c r="B3333" i="2"/>
  <c r="B3432" i="1"/>
  <c r="I3424" i="2"/>
  <c r="F3523" i="1"/>
  <c r="B3326" i="2"/>
  <c r="B3425" i="1"/>
  <c r="B3369" i="2"/>
  <c r="B3468" i="1"/>
  <c r="E3193" i="2"/>
  <c r="D3193" i="2"/>
  <c r="C3193" i="2"/>
  <c r="I3526" i="2"/>
  <c r="F3625" i="1"/>
  <c r="H3405" i="2"/>
  <c r="E3504" i="1"/>
  <c r="H3392" i="2"/>
  <c r="E3491" i="1"/>
  <c r="B3456" i="2"/>
  <c r="B3555" i="1"/>
  <c r="B3345" i="2"/>
  <c r="B3444" i="1"/>
  <c r="H3439" i="2"/>
  <c r="E3538" i="1"/>
  <c r="B3348" i="2"/>
  <c r="B3447" i="1"/>
  <c r="E3249" i="2"/>
  <c r="C3249" i="2"/>
  <c r="D3249" i="2"/>
  <c r="I3392" i="2"/>
  <c r="F3491" i="1"/>
  <c r="I3271" i="2"/>
  <c r="F3370" i="1"/>
  <c r="B3440" i="2"/>
  <c r="B3539" i="1"/>
  <c r="B3451" i="2"/>
  <c r="B3550" i="1"/>
  <c r="B3285" i="2"/>
  <c r="B3384" i="1"/>
  <c r="H3310" i="2"/>
  <c r="E3409" i="1"/>
  <c r="E3263" i="2"/>
  <c r="C3263" i="2"/>
  <c r="D3263" i="2"/>
  <c r="B3350" i="2"/>
  <c r="B3449" i="1"/>
  <c r="C3186" i="2"/>
  <c r="D3186" i="2"/>
  <c r="E3186" i="2"/>
  <c r="E3251" i="2"/>
  <c r="D3251" i="2"/>
  <c r="C3251" i="2"/>
  <c r="D3244" i="2"/>
  <c r="C3244" i="2"/>
  <c r="E3244" i="2"/>
  <c r="B3276" i="2"/>
  <c r="B3375" i="1"/>
  <c r="I3447" i="2"/>
  <c r="F3546" i="1"/>
  <c r="I3379" i="2"/>
  <c r="F3478" i="1"/>
  <c r="B3327" i="2"/>
  <c r="B3426" i="1"/>
  <c r="H3292" i="2"/>
  <c r="E3391" i="1"/>
  <c r="I3313" i="2"/>
  <c r="F3412" i="1"/>
  <c r="B3379" i="2"/>
  <c r="B3478" i="1"/>
  <c r="I3282" i="2"/>
  <c r="F3381" i="1"/>
  <c r="B3312" i="2"/>
  <c r="B3411" i="1"/>
  <c r="E3234" i="2"/>
  <c r="C3234" i="2"/>
  <c r="D3234" i="2"/>
  <c r="D3227" i="2"/>
  <c r="E3227" i="2"/>
  <c r="C3227" i="2"/>
  <c r="E3270" i="2"/>
  <c r="C3270" i="2"/>
  <c r="D3270" i="2"/>
  <c r="B3311" i="2"/>
  <c r="B3410" i="1"/>
  <c r="B3324" i="2"/>
  <c r="B3423" i="1"/>
  <c r="B3349" i="2"/>
  <c r="B3448" i="1"/>
  <c r="C3357" i="2"/>
  <c r="E3357" i="2"/>
  <c r="D3357" i="2"/>
  <c r="E3246" i="2"/>
  <c r="C3246" i="2"/>
  <c r="D3246" i="2"/>
  <c r="B3545" i="2" l="1"/>
  <c r="B3644" i="1"/>
  <c r="E3446" i="2"/>
  <c r="C3446" i="2"/>
  <c r="D3446" i="2"/>
  <c r="B3383" i="2"/>
  <c r="B3482" i="1"/>
  <c r="E3284" i="2"/>
  <c r="D3284" i="2"/>
  <c r="C3284" i="2"/>
  <c r="I3373" i="2"/>
  <c r="F3472" i="1"/>
  <c r="B3408" i="2"/>
  <c r="B3507" i="1"/>
  <c r="C3309" i="2"/>
  <c r="D3309" i="2"/>
  <c r="E3309" i="2"/>
  <c r="B3380" i="2"/>
  <c r="B3479" i="1"/>
  <c r="D3281" i="2"/>
  <c r="C3281" i="2"/>
  <c r="E3281" i="2"/>
  <c r="B3532" i="1"/>
  <c r="B3433" i="2"/>
  <c r="C3334" i="2"/>
  <c r="E3334" i="2"/>
  <c r="D3334" i="2"/>
  <c r="C3314" i="2"/>
  <c r="E3314" i="2"/>
  <c r="D3314" i="2"/>
  <c r="E3298" i="2"/>
  <c r="D3298" i="2"/>
  <c r="C3298" i="2"/>
  <c r="F3479" i="1"/>
  <c r="I3380" i="2"/>
  <c r="F3536" i="1"/>
  <c r="I3437" i="2"/>
  <c r="D3288" i="2"/>
  <c r="C3288" i="2"/>
  <c r="E3288" i="2"/>
  <c r="F3534" i="1"/>
  <c r="I3435" i="2"/>
  <c r="B3387" i="2"/>
  <c r="B3486" i="1"/>
  <c r="H3410" i="2"/>
  <c r="E3509" i="1"/>
  <c r="B3421" i="2"/>
  <c r="B3520" i="1"/>
  <c r="C3322" i="2"/>
  <c r="E3322" i="2"/>
  <c r="D3322" i="2"/>
  <c r="E3535" i="1"/>
  <c r="H3436" i="2"/>
  <c r="H3433" i="2"/>
  <c r="E3532" i="1"/>
  <c r="B3557" i="2"/>
  <c r="B3656" i="1"/>
  <c r="D3458" i="2"/>
  <c r="C3458" i="2"/>
  <c r="E3458" i="2"/>
  <c r="B3413" i="2"/>
  <c r="B3512" i="1"/>
  <c r="B3397" i="2"/>
  <c r="B3496" i="1"/>
  <c r="B3411" i="2"/>
  <c r="B3510" i="1"/>
  <c r="D3297" i="2"/>
  <c r="E3297" i="2"/>
  <c r="C3297" i="2"/>
  <c r="H3408" i="2"/>
  <c r="E3507" i="1"/>
  <c r="H3549" i="2"/>
  <c r="E3648" i="1"/>
  <c r="E3365" i="2"/>
  <c r="D3365" i="2"/>
  <c r="C3365" i="2"/>
  <c r="B3554" i="2"/>
  <c r="B3653" i="1"/>
  <c r="B3459" i="2"/>
  <c r="B3558" i="1"/>
  <c r="I3368" i="2"/>
  <c r="F3467" i="1"/>
  <c r="B3382" i="2"/>
  <c r="B3481" i="1"/>
  <c r="B3470" i="2"/>
  <c r="B3569" i="1"/>
  <c r="I3516" i="2"/>
  <c r="F3615" i="1"/>
  <c r="I3527" i="2"/>
  <c r="F3626" i="1"/>
  <c r="B3487" i="2"/>
  <c r="B3586" i="1"/>
  <c r="B3457" i="2"/>
  <c r="B3556" i="1"/>
  <c r="E3455" i="2"/>
  <c r="D3455" i="2"/>
  <c r="C3455" i="2"/>
  <c r="E3360" i="2"/>
  <c r="D3360" i="2"/>
  <c r="C3360" i="2"/>
  <c r="B3401" i="2"/>
  <c r="B3500" i="1"/>
  <c r="B3435" i="2"/>
  <c r="B3534" i="1"/>
  <c r="H3466" i="2"/>
  <c r="E3565" i="1"/>
  <c r="I3382" i="2"/>
  <c r="F3481" i="1"/>
  <c r="H3409" i="2"/>
  <c r="E3508" i="1"/>
  <c r="E3296" i="2"/>
  <c r="D3296" i="2"/>
  <c r="C3296" i="2"/>
  <c r="B3396" i="2"/>
  <c r="B3495" i="1"/>
  <c r="H3434" i="2"/>
  <c r="E3533" i="1"/>
  <c r="B3439" i="2"/>
  <c r="B3538" i="1"/>
  <c r="D3312" i="2"/>
  <c r="C3312" i="2"/>
  <c r="E3312" i="2"/>
  <c r="E3370" i="2"/>
  <c r="C3370" i="2"/>
  <c r="D3370" i="2"/>
  <c r="I3426" i="2"/>
  <c r="F3525" i="1"/>
  <c r="D3340" i="2"/>
  <c r="E3340" i="2"/>
  <c r="C3340" i="2"/>
  <c r="I3381" i="2"/>
  <c r="F3480" i="1"/>
  <c r="E3285" i="2"/>
  <c r="D3285" i="2"/>
  <c r="C3285" i="2"/>
  <c r="I3461" i="2"/>
  <c r="F3560" i="1"/>
  <c r="C3283" i="2"/>
  <c r="E3283" i="2"/>
  <c r="D3283" i="2"/>
  <c r="B3443" i="2"/>
  <c r="B3542" i="1"/>
  <c r="H3396" i="2"/>
  <c r="E3495" i="1"/>
  <c r="D3371" i="2"/>
  <c r="C3371" i="2"/>
  <c r="E3371" i="2"/>
  <c r="I3549" i="2"/>
  <c r="F3648" i="1"/>
  <c r="C3388" i="2"/>
  <c r="D3388" i="2"/>
  <c r="E3388" i="2"/>
  <c r="E3358" i="2"/>
  <c r="C3358" i="2"/>
  <c r="D3358" i="2"/>
  <c r="B3551" i="2"/>
  <c r="B3650" i="1"/>
  <c r="H3551" i="2"/>
  <c r="E3650" i="1"/>
  <c r="C3302" i="2"/>
  <c r="E3302" i="2"/>
  <c r="D3302" i="2"/>
  <c r="C3336" i="2"/>
  <c r="D3336" i="2"/>
  <c r="E3336" i="2"/>
  <c r="B3504" i="2"/>
  <c r="B3603" i="1"/>
  <c r="H3646" i="2"/>
  <c r="E3745" i="1"/>
  <c r="E3429" i="2"/>
  <c r="D3429" i="2"/>
  <c r="C3429" i="2"/>
  <c r="D3338" i="2"/>
  <c r="C3338" i="2"/>
  <c r="E3338" i="2"/>
  <c r="B3384" i="2"/>
  <c r="B3483" i="1"/>
  <c r="B3550" i="2"/>
  <c r="B3649" i="1"/>
  <c r="H3538" i="2"/>
  <c r="E3637" i="1"/>
  <c r="B3562" i="2"/>
  <c r="B3661" i="1"/>
  <c r="E3344" i="2"/>
  <c r="C3344" i="2"/>
  <c r="D3344" i="2"/>
  <c r="B3473" i="2"/>
  <c r="B3572" i="1"/>
  <c r="B3418" i="2"/>
  <c r="B3517" i="1"/>
  <c r="I3394" i="2"/>
  <c r="F3493" i="1"/>
  <c r="B3378" i="2"/>
  <c r="B3477" i="1"/>
  <c r="H3456" i="2"/>
  <c r="E3555" i="1"/>
  <c r="H3446" i="2"/>
  <c r="E3545" i="1"/>
  <c r="B3454" i="2"/>
  <c r="B3553" i="1"/>
  <c r="H3398" i="2"/>
  <c r="E3497" i="1"/>
  <c r="H3458" i="2"/>
  <c r="E3557" i="1"/>
  <c r="B3417" i="2"/>
  <c r="B3516" i="1"/>
  <c r="C3452" i="2"/>
  <c r="E3452" i="2"/>
  <c r="D3452" i="2"/>
  <c r="B3519" i="2"/>
  <c r="B3618" i="1"/>
  <c r="I3390" i="2"/>
  <c r="F3489" i="1"/>
  <c r="I3533" i="2"/>
  <c r="F3632" i="1"/>
  <c r="B3395" i="2"/>
  <c r="B3494" i="1"/>
  <c r="B3478" i="2"/>
  <c r="B3577" i="1"/>
  <c r="B3391" i="2"/>
  <c r="B3490" i="1"/>
  <c r="B3497" i="2"/>
  <c r="B3596" i="1"/>
  <c r="E3355" i="2"/>
  <c r="D3355" i="2"/>
  <c r="C3355" i="2"/>
  <c r="D3318" i="2"/>
  <c r="C3318" i="2"/>
  <c r="E3318" i="2"/>
  <c r="B3526" i="2"/>
  <c r="B3625" i="1"/>
  <c r="H3444" i="2"/>
  <c r="E3543" i="1"/>
  <c r="E3420" i="2"/>
  <c r="C3420" i="2"/>
  <c r="D3420" i="2"/>
  <c r="B3528" i="2"/>
  <c r="B3627" i="1"/>
  <c r="I3514" i="2"/>
  <c r="F3613" i="1"/>
  <c r="H3437" i="2"/>
  <c r="E3536" i="1"/>
  <c r="B3372" i="2"/>
  <c r="B3471" i="1"/>
  <c r="E3463" i="2"/>
  <c r="D3463" i="2"/>
  <c r="C3463" i="2"/>
  <c r="I3439" i="2"/>
  <c r="F3538" i="1"/>
  <c r="B3461" i="2"/>
  <c r="B3560" i="1"/>
  <c r="I3494" i="2"/>
  <c r="F3593" i="1"/>
  <c r="B3539" i="2"/>
  <c r="B3638" i="1"/>
  <c r="D3369" i="2"/>
  <c r="C3369" i="2"/>
  <c r="E3369" i="2"/>
  <c r="H3445" i="2"/>
  <c r="E3544" i="1"/>
  <c r="E3292" i="2"/>
  <c r="D3292" i="2"/>
  <c r="C3292" i="2"/>
  <c r="D3273" i="2"/>
  <c r="E3273" i="2"/>
  <c r="C3273" i="2"/>
  <c r="C3362" i="2"/>
  <c r="E3362" i="2"/>
  <c r="D3362" i="2"/>
  <c r="H3394" i="2"/>
  <c r="E3493" i="1"/>
  <c r="B3514" i="2"/>
  <c r="B3613" i="1"/>
  <c r="H3440" i="2"/>
  <c r="E3539" i="1"/>
  <c r="E3335" i="2"/>
  <c r="C3335" i="2"/>
  <c r="D3335" i="2"/>
  <c r="H3558" i="2"/>
  <c r="E3657" i="1"/>
  <c r="E3398" i="2"/>
  <c r="D3398" i="2"/>
  <c r="C3398" i="2"/>
  <c r="I3383" i="2"/>
  <c r="F3482" i="1"/>
  <c r="H3537" i="2"/>
  <c r="E3636" i="1"/>
  <c r="H3498" i="2"/>
  <c r="E3597" i="1"/>
  <c r="I3384" i="2"/>
  <c r="F3483" i="1"/>
  <c r="H3501" i="2"/>
  <c r="E3600" i="1"/>
  <c r="H3411" i="2"/>
  <c r="E3510" i="1"/>
  <c r="E3427" i="2"/>
  <c r="D3427" i="2"/>
  <c r="C3427" i="2"/>
  <c r="B3506" i="2"/>
  <c r="B3605" i="1"/>
  <c r="E3329" i="2"/>
  <c r="C3329" i="2"/>
  <c r="D3329" i="2"/>
  <c r="D3405" i="2"/>
  <c r="E3405" i="2"/>
  <c r="C3405" i="2"/>
  <c r="D3276" i="2"/>
  <c r="E3276" i="2"/>
  <c r="C3276" i="2"/>
  <c r="I3492" i="2"/>
  <c r="F3591" i="1"/>
  <c r="H3460" i="2"/>
  <c r="E3559" i="1"/>
  <c r="H3562" i="2"/>
  <c r="E3661" i="1"/>
  <c r="B3469" i="2"/>
  <c r="B3568" i="1"/>
  <c r="B3448" i="2"/>
  <c r="B3547" i="1"/>
  <c r="D3349" i="2"/>
  <c r="C3349" i="2"/>
  <c r="E3349" i="2"/>
  <c r="E3451" i="2"/>
  <c r="C3451" i="2"/>
  <c r="D3451" i="2"/>
  <c r="B3468" i="2"/>
  <c r="B3567" i="1"/>
  <c r="I3501" i="2"/>
  <c r="F3600" i="1"/>
  <c r="E3374" i="2"/>
  <c r="D3374" i="2"/>
  <c r="C3374" i="2"/>
  <c r="E3319" i="2"/>
  <c r="D3319" i="2"/>
  <c r="C3319" i="2"/>
  <c r="E3279" i="2"/>
  <c r="C3279" i="2"/>
  <c r="D3279" i="2"/>
  <c r="B3434" i="2"/>
  <c r="B3533" i="1"/>
  <c r="B3423" i="2"/>
  <c r="B3522" i="1"/>
  <c r="D3379" i="2"/>
  <c r="C3379" i="2"/>
  <c r="E3379" i="2"/>
  <c r="E3324" i="2"/>
  <c r="C3324" i="2"/>
  <c r="D3324" i="2"/>
  <c r="I3412" i="2"/>
  <c r="F3511" i="1"/>
  <c r="E3440" i="2"/>
  <c r="D3440" i="2"/>
  <c r="C3440" i="2"/>
  <c r="B3425" i="2"/>
  <c r="B3524" i="1"/>
  <c r="H3651" i="2"/>
  <c r="E3750" i="1"/>
  <c r="C3415" i="2"/>
  <c r="E3415" i="2"/>
  <c r="D3415" i="2"/>
  <c r="B3377" i="2"/>
  <c r="B3476" i="1"/>
  <c r="H3454" i="2"/>
  <c r="E3553" i="1"/>
  <c r="I3457" i="2"/>
  <c r="F3556" i="1"/>
  <c r="B3376" i="2"/>
  <c r="B3475" i="1"/>
  <c r="H3531" i="2"/>
  <c r="E3630" i="1"/>
  <c r="H3499" i="2"/>
  <c r="E3598" i="1"/>
  <c r="E3407" i="2"/>
  <c r="C3407" i="2"/>
  <c r="D3407" i="2"/>
  <c r="B3410" i="2"/>
  <c r="B3509" i="1"/>
  <c r="D3326" i="2"/>
  <c r="E3326" i="2"/>
  <c r="C3326" i="2"/>
  <c r="B3409" i="2"/>
  <c r="B3508" i="1"/>
  <c r="I3406" i="2"/>
  <c r="F3505" i="1"/>
  <c r="D3278" i="2"/>
  <c r="E3278" i="2"/>
  <c r="C3278" i="2"/>
  <c r="B3559" i="2"/>
  <c r="B3658" i="1"/>
  <c r="B3406" i="2"/>
  <c r="B3505" i="1"/>
  <c r="H3406" i="2"/>
  <c r="E3505" i="1"/>
  <c r="B3402" i="2"/>
  <c r="B3501" i="1"/>
  <c r="D3277" i="2"/>
  <c r="E3277" i="2"/>
  <c r="C3277" i="2"/>
  <c r="I3445" i="2"/>
  <c r="F3544" i="1"/>
  <c r="B3381" i="2"/>
  <c r="B3480" i="1"/>
  <c r="E3399" i="2"/>
  <c r="D3399" i="2"/>
  <c r="C3399" i="2"/>
  <c r="E3393" i="2"/>
  <c r="C3393" i="2"/>
  <c r="D3393" i="2"/>
  <c r="I3522" i="2"/>
  <c r="F3621" i="1"/>
  <c r="B3464" i="2"/>
  <c r="B3563" i="1"/>
  <c r="I3405" i="2"/>
  <c r="F3504" i="1"/>
  <c r="I3559" i="2"/>
  <c r="F3658" i="1"/>
  <c r="I3404" i="2"/>
  <c r="F3503" i="1"/>
  <c r="B3552" i="2"/>
  <c r="B3651" i="1"/>
  <c r="C3460" i="2"/>
  <c r="E3460" i="2"/>
  <c r="D3460" i="2"/>
  <c r="D3307" i="2"/>
  <c r="C3307" i="2"/>
  <c r="E3307" i="2"/>
  <c r="B3436" i="2"/>
  <c r="B3535" i="1"/>
  <c r="B3484" i="2"/>
  <c r="B3583" i="1"/>
  <c r="E3303" i="2"/>
  <c r="C3303" i="2"/>
  <c r="D3303" i="2"/>
  <c r="H3528" i="2"/>
  <c r="E3627" i="1"/>
  <c r="H3442" i="2"/>
  <c r="E3541" i="1"/>
  <c r="B3544" i="2"/>
  <c r="B3643" i="1"/>
  <c r="B3392" i="2"/>
  <c r="B3491" i="1"/>
  <c r="E3282" i="2"/>
  <c r="C3282" i="2"/>
  <c r="D3282" i="2"/>
  <c r="I3446" i="2"/>
  <c r="F3545" i="1"/>
  <c r="H3504" i="2"/>
  <c r="E3603" i="1"/>
  <c r="D3422" i="2"/>
  <c r="E3422" i="2"/>
  <c r="C3422" i="2"/>
  <c r="H3502" i="2"/>
  <c r="E3601" i="1"/>
  <c r="I3625" i="2"/>
  <c r="F3724" i="1"/>
  <c r="I3614" i="2"/>
  <c r="F3713" i="1"/>
  <c r="H3462" i="2"/>
  <c r="E3561" i="1"/>
  <c r="E3311" i="2"/>
  <c r="D3311" i="2"/>
  <c r="C3311" i="2"/>
  <c r="H3391" i="2"/>
  <c r="E3490" i="1"/>
  <c r="I3523" i="2"/>
  <c r="F3622" i="1"/>
  <c r="B3515" i="2"/>
  <c r="B3614" i="1"/>
  <c r="E3310" i="2"/>
  <c r="C3310" i="2"/>
  <c r="D3310" i="2"/>
  <c r="B3449" i="2"/>
  <c r="B3548" i="1"/>
  <c r="I3491" i="2"/>
  <c r="F3590" i="1"/>
  <c r="B3444" i="2"/>
  <c r="B3543" i="1"/>
  <c r="B3442" i="2"/>
  <c r="B3541" i="1"/>
  <c r="H3430" i="2"/>
  <c r="E3529" i="1"/>
  <c r="E3416" i="2"/>
  <c r="D3416" i="2"/>
  <c r="C3416" i="2"/>
  <c r="H3441" i="2"/>
  <c r="E3540" i="1"/>
  <c r="H3407" i="2"/>
  <c r="E3506" i="1"/>
  <c r="H3397" i="2"/>
  <c r="E3496" i="1"/>
  <c r="I3570" i="2"/>
  <c r="F3669" i="1"/>
  <c r="E3453" i="2"/>
  <c r="D3453" i="2"/>
  <c r="C3453" i="2"/>
  <c r="H3500" i="2"/>
  <c r="E3599" i="1"/>
  <c r="H3435" i="2"/>
  <c r="E3534" i="1"/>
  <c r="C3337" i="2"/>
  <c r="D3337" i="2"/>
  <c r="E3337" i="2"/>
  <c r="D3385" i="2"/>
  <c r="C3385" i="2"/>
  <c r="E3385" i="2"/>
  <c r="B3394" i="2"/>
  <c r="B3493" i="1"/>
  <c r="E3445" i="2"/>
  <c r="D3445" i="2"/>
  <c r="C3445" i="2"/>
  <c r="E3293" i="2"/>
  <c r="D3293" i="2"/>
  <c r="C3293" i="2"/>
  <c r="B3412" i="2"/>
  <c r="B3511" i="1"/>
  <c r="E3502" i="2"/>
  <c r="C3502" i="2"/>
  <c r="D3502" i="2"/>
  <c r="H3489" i="2"/>
  <c r="E3588" i="1"/>
  <c r="I3370" i="2"/>
  <c r="F3469" i="1"/>
  <c r="B3432" i="2"/>
  <c r="B3531" i="1"/>
  <c r="C3343" i="2"/>
  <c r="E3343" i="2"/>
  <c r="D3343" i="2"/>
  <c r="I3436" i="2"/>
  <c r="F3535" i="1"/>
  <c r="H3457" i="2"/>
  <c r="E3556" i="1"/>
  <c r="H3503" i="2"/>
  <c r="E3602" i="1"/>
  <c r="B3441" i="2"/>
  <c r="B3540" i="1"/>
  <c r="B3419" i="2"/>
  <c r="B3518" i="1"/>
  <c r="I3391" i="2"/>
  <c r="F3490" i="1"/>
  <c r="H3431" i="2"/>
  <c r="E3530" i="1"/>
  <c r="B3368" i="2"/>
  <c r="B3467" i="1"/>
  <c r="B3523" i="2"/>
  <c r="B3622" i="1"/>
  <c r="B3513" i="2"/>
  <c r="B3612" i="1"/>
  <c r="D3295" i="2"/>
  <c r="E3295" i="2"/>
  <c r="C3295" i="2"/>
  <c r="I3425" i="2"/>
  <c r="F3524" i="1"/>
  <c r="H3563" i="2"/>
  <c r="E3662" i="1"/>
  <c r="I3401" i="2"/>
  <c r="F3500" i="1"/>
  <c r="E3313" i="2"/>
  <c r="D3313" i="2"/>
  <c r="C3313" i="2"/>
  <c r="B3437" i="2"/>
  <c r="B3536" i="1"/>
  <c r="E3345" i="2"/>
  <c r="D3345" i="2"/>
  <c r="C3345" i="2"/>
  <c r="B3400" i="2"/>
  <c r="B3499" i="1"/>
  <c r="E3327" i="2"/>
  <c r="C3327" i="2"/>
  <c r="D3327" i="2"/>
  <c r="B3555" i="2"/>
  <c r="B3654" i="1"/>
  <c r="C3333" i="2"/>
  <c r="E3333" i="2"/>
  <c r="D3333" i="2"/>
  <c r="H3395" i="2"/>
  <c r="E3494" i="1"/>
  <c r="I3558" i="2"/>
  <c r="F3657" i="1"/>
  <c r="I3456" i="2"/>
  <c r="F3555" i="1"/>
  <c r="E3301" i="2"/>
  <c r="D3301" i="2"/>
  <c r="C3301" i="2"/>
  <c r="B3373" i="2"/>
  <c r="B3472" i="1"/>
  <c r="C3342" i="2"/>
  <c r="D3342" i="2"/>
  <c r="E3342" i="2"/>
  <c r="E3320" i="2"/>
  <c r="D3320" i="2"/>
  <c r="C3320" i="2"/>
  <c r="I3468" i="2"/>
  <c r="F3567" i="1"/>
  <c r="B3404" i="2"/>
  <c r="B3503" i="1"/>
  <c r="C3269" i="2"/>
  <c r="E3269" i="2"/>
  <c r="D3269" i="2"/>
  <c r="D3424" i="2"/>
  <c r="E3424" i="2"/>
  <c r="C3424" i="2"/>
  <c r="E3414" i="2"/>
  <c r="C3414" i="2"/>
  <c r="D3414" i="2"/>
  <c r="H3548" i="2"/>
  <c r="E3647" i="1"/>
  <c r="B3492" i="2"/>
  <c r="B3591" i="1"/>
  <c r="B3426" i="2"/>
  <c r="B3525" i="1"/>
  <c r="D3350" i="2"/>
  <c r="C3350" i="2"/>
  <c r="E3350" i="2"/>
  <c r="I3478" i="2"/>
  <c r="F3577" i="1"/>
  <c r="E3456" i="2"/>
  <c r="C3456" i="2"/>
  <c r="D3456" i="2"/>
  <c r="I3414" i="2"/>
  <c r="F3513" i="1"/>
  <c r="H3447" i="2"/>
  <c r="E3546" i="1"/>
  <c r="I3557" i="2"/>
  <c r="F3656" i="1"/>
  <c r="D3274" i="2"/>
  <c r="E3274" i="2"/>
  <c r="C3274" i="2"/>
  <c r="B3390" i="2"/>
  <c r="B3489" i="1"/>
  <c r="H3455" i="2"/>
  <c r="E3554" i="1"/>
  <c r="I3371" i="2"/>
  <c r="F3470" i="1"/>
  <c r="I3449" i="2"/>
  <c r="F3548" i="1"/>
  <c r="E3305" i="2"/>
  <c r="C3305" i="2"/>
  <c r="D3305" i="2"/>
  <c r="B3530" i="2"/>
  <c r="B3629" i="1"/>
  <c r="B3450" i="2"/>
  <c r="B3549" i="1"/>
  <c r="B3485" i="2"/>
  <c r="B3584" i="1"/>
  <c r="B3389" i="2"/>
  <c r="B3488" i="1"/>
  <c r="I3547" i="2"/>
  <c r="F3646" i="1"/>
  <c r="B3529" i="2"/>
  <c r="B3628" i="1"/>
  <c r="D3291" i="2"/>
  <c r="C3291" i="2"/>
  <c r="E3291" i="2"/>
  <c r="B3465" i="2"/>
  <c r="B3564" i="1"/>
  <c r="H3465" i="2"/>
  <c r="E3564" i="1"/>
  <c r="D3431" i="2"/>
  <c r="C3431" i="2"/>
  <c r="E3431" i="2"/>
  <c r="B3462" i="2"/>
  <c r="B3561" i="1"/>
  <c r="D3351" i="2"/>
  <c r="C3351" i="2"/>
  <c r="E3351" i="2"/>
  <c r="D3386" i="2"/>
  <c r="E3386" i="2"/>
  <c r="C3386" i="2"/>
  <c r="E3290" i="2"/>
  <c r="D3290" i="2"/>
  <c r="C3290" i="2"/>
  <c r="B3565" i="2"/>
  <c r="B3664" i="1"/>
  <c r="B3537" i="2"/>
  <c r="B3636" i="1"/>
  <c r="C3348" i="2"/>
  <c r="E3348" i="2"/>
  <c r="D3348" i="2"/>
  <c r="B3375" i="2"/>
  <c r="B3474" i="1"/>
  <c r="H3491" i="2"/>
  <c r="E3590" i="1"/>
  <c r="I3438" i="2"/>
  <c r="F3537" i="1"/>
  <c r="I3546" i="2"/>
  <c r="F3645" i="1"/>
  <c r="B3447" i="2"/>
  <c r="B3546" i="1"/>
  <c r="H3393" i="2"/>
  <c r="E3492" i="1"/>
  <c r="B3521" i="2"/>
  <c r="B3620" i="1"/>
  <c r="D3430" i="2"/>
  <c r="E3430" i="2"/>
  <c r="C3430" i="2"/>
  <c r="B3428" i="2"/>
  <c r="B3527" i="1"/>
  <c r="B3601" i="2"/>
  <c r="B3700" i="1"/>
  <c r="I3403" i="2"/>
  <c r="F3502" i="1"/>
  <c r="C3366" i="2"/>
  <c r="E3366" i="2"/>
  <c r="D3366" i="2"/>
  <c r="I3413" i="2"/>
  <c r="F3512" i="1"/>
  <c r="E3363" i="2"/>
  <c r="D3363" i="2"/>
  <c r="C3363" i="2"/>
  <c r="H3461" i="2"/>
  <c r="E3560" i="1"/>
  <c r="H3542" i="2"/>
  <c r="E3641" i="1"/>
  <c r="H3451" i="2"/>
  <c r="E3550" i="1"/>
  <c r="B3498" i="2"/>
  <c r="B3597" i="1"/>
  <c r="E3466" i="2"/>
  <c r="C3466" i="2"/>
  <c r="D3466" i="2"/>
  <c r="E3438" i="2"/>
  <c r="C3438" i="2"/>
  <c r="D3438" i="2"/>
  <c r="D3545" i="2" l="1"/>
  <c r="B3644" i="2"/>
  <c r="B3743" i="1"/>
  <c r="E3545" i="2"/>
  <c r="C3545" i="2"/>
  <c r="B3507" i="2"/>
  <c r="B3606" i="1"/>
  <c r="D3408" i="2"/>
  <c r="C3408" i="2"/>
  <c r="E3408" i="2"/>
  <c r="I3472" i="2"/>
  <c r="F3571" i="1"/>
  <c r="B3482" i="2"/>
  <c r="B3581" i="1"/>
  <c r="E3383" i="2"/>
  <c r="D3383" i="2"/>
  <c r="C3383" i="2"/>
  <c r="E3433" i="2"/>
  <c r="C3433" i="2"/>
  <c r="D3433" i="2"/>
  <c r="B3532" i="2"/>
  <c r="B3631" i="1"/>
  <c r="B3479" i="2"/>
  <c r="B3578" i="1"/>
  <c r="E3380" i="2"/>
  <c r="C3380" i="2"/>
  <c r="D3380" i="2"/>
  <c r="B3512" i="2"/>
  <c r="B3611" i="1"/>
  <c r="B3585" i="1"/>
  <c r="B3486" i="2"/>
  <c r="C3397" i="2"/>
  <c r="D3397" i="2"/>
  <c r="E3397" i="2"/>
  <c r="C3413" i="2"/>
  <c r="D3413" i="2"/>
  <c r="E3413" i="2"/>
  <c r="D3387" i="2"/>
  <c r="C3387" i="2"/>
  <c r="E3387" i="2"/>
  <c r="F3633" i="1"/>
  <c r="I3534" i="2"/>
  <c r="B3656" i="2"/>
  <c r="B3755" i="1"/>
  <c r="D3557" i="2"/>
  <c r="C3557" i="2"/>
  <c r="E3557" i="2"/>
  <c r="H3532" i="2"/>
  <c r="E3631" i="1"/>
  <c r="F3635" i="1"/>
  <c r="I3536" i="2"/>
  <c r="H3535" i="2"/>
  <c r="E3634" i="1"/>
  <c r="I3479" i="2"/>
  <c r="F3578" i="1"/>
  <c r="B3520" i="2"/>
  <c r="B3619" i="1"/>
  <c r="D3421" i="2"/>
  <c r="E3421" i="2"/>
  <c r="C3421" i="2"/>
  <c r="B3496" i="2"/>
  <c r="B3595" i="1"/>
  <c r="H3509" i="2"/>
  <c r="E3608" i="1"/>
  <c r="B3614" i="2"/>
  <c r="B3713" i="1"/>
  <c r="I3483" i="2"/>
  <c r="F3582" i="1"/>
  <c r="D3473" i="2"/>
  <c r="C3473" i="2"/>
  <c r="E3473" i="2"/>
  <c r="B3653" i="2"/>
  <c r="B3752" i="1"/>
  <c r="H3546" i="2"/>
  <c r="E3645" i="1"/>
  <c r="I3556" i="2"/>
  <c r="F3655" i="1"/>
  <c r="D3443" i="2"/>
  <c r="C3443" i="2"/>
  <c r="E3443" i="2"/>
  <c r="B3627" i="2"/>
  <c r="B3726" i="1"/>
  <c r="E3391" i="2"/>
  <c r="C3391" i="2"/>
  <c r="D3391" i="2"/>
  <c r="H3497" i="2"/>
  <c r="E3596" i="1"/>
  <c r="D3504" i="2"/>
  <c r="E3504" i="2"/>
  <c r="C3504" i="2"/>
  <c r="D3487" i="2"/>
  <c r="C3487" i="2"/>
  <c r="E3487" i="2"/>
  <c r="E3425" i="2"/>
  <c r="C3425" i="2"/>
  <c r="D3425" i="2"/>
  <c r="B3572" i="2"/>
  <c r="B3671" i="1"/>
  <c r="H3745" i="2"/>
  <c r="E3844" i="1"/>
  <c r="C3555" i="2"/>
  <c r="E3555" i="2"/>
  <c r="D3555" i="2"/>
  <c r="H3603" i="2"/>
  <c r="E3702" i="1"/>
  <c r="B3700" i="2"/>
  <c r="B3799" i="1"/>
  <c r="I3593" i="2"/>
  <c r="F3692" i="1"/>
  <c r="E3528" i="2"/>
  <c r="D3528" i="2"/>
  <c r="C3528" i="2"/>
  <c r="B3577" i="2"/>
  <c r="B3676" i="1"/>
  <c r="B3661" i="2"/>
  <c r="B3760" i="1"/>
  <c r="B3534" i="2"/>
  <c r="B3633" i="1"/>
  <c r="I3626" i="2"/>
  <c r="F3725" i="1"/>
  <c r="I3613" i="2"/>
  <c r="F3712" i="1"/>
  <c r="E3457" i="2"/>
  <c r="D3457" i="2"/>
  <c r="C3457" i="2"/>
  <c r="C3492" i="2"/>
  <c r="E3492" i="2"/>
  <c r="D3492" i="2"/>
  <c r="E3376" i="2"/>
  <c r="D3376" i="2"/>
  <c r="C3376" i="2"/>
  <c r="B3542" i="2"/>
  <c r="B3641" i="1"/>
  <c r="I3500" i="2"/>
  <c r="F3599" i="1"/>
  <c r="E3497" i="2"/>
  <c r="D3497" i="2"/>
  <c r="C3497" i="2"/>
  <c r="D3554" i="2"/>
  <c r="C3554" i="2"/>
  <c r="E3554" i="2"/>
  <c r="I3502" i="2"/>
  <c r="F3601" i="1"/>
  <c r="H3490" i="2"/>
  <c r="E3589" i="1"/>
  <c r="B3563" i="2"/>
  <c r="B3662" i="1"/>
  <c r="C3410" i="2"/>
  <c r="E3410" i="2"/>
  <c r="D3410" i="2"/>
  <c r="B3568" i="2"/>
  <c r="B3667" i="1"/>
  <c r="B3597" i="2"/>
  <c r="B3696" i="1"/>
  <c r="H3529" i="2"/>
  <c r="E3628" i="1"/>
  <c r="D3484" i="2"/>
  <c r="E3484" i="2"/>
  <c r="C3484" i="2"/>
  <c r="E3498" i="2"/>
  <c r="C3498" i="2"/>
  <c r="D3498" i="2"/>
  <c r="E3601" i="2"/>
  <c r="C3601" i="2"/>
  <c r="D3601" i="2"/>
  <c r="C3529" i="2"/>
  <c r="E3529" i="2"/>
  <c r="D3529" i="2"/>
  <c r="I3524" i="2"/>
  <c r="F3623" i="1"/>
  <c r="E3441" i="2"/>
  <c r="C3441" i="2"/>
  <c r="D3441" i="2"/>
  <c r="I3545" i="2"/>
  <c r="F3644" i="1"/>
  <c r="B3535" i="2"/>
  <c r="B3634" i="1"/>
  <c r="I3621" i="2"/>
  <c r="F3720" i="1"/>
  <c r="H3661" i="2"/>
  <c r="E3760" i="1"/>
  <c r="D3478" i="2"/>
  <c r="E3478" i="2"/>
  <c r="C3478" i="2"/>
  <c r="B3553" i="2"/>
  <c r="B3652" i="1"/>
  <c r="E3562" i="2"/>
  <c r="D3562" i="2"/>
  <c r="C3562" i="2"/>
  <c r="I3560" i="2"/>
  <c r="F3659" i="1"/>
  <c r="E3435" i="2"/>
  <c r="C3435" i="2"/>
  <c r="D3435" i="2"/>
  <c r="H3648" i="2"/>
  <c r="E3747" i="1"/>
  <c r="I3525" i="2"/>
  <c r="F3624" i="1"/>
  <c r="E3515" i="2"/>
  <c r="C3515" i="2"/>
  <c r="D3515" i="2"/>
  <c r="B3490" i="2"/>
  <c r="B3589" i="1"/>
  <c r="H3553" i="2"/>
  <c r="E3652" i="1"/>
  <c r="E3539" i="2"/>
  <c r="D3539" i="2"/>
  <c r="C3539" i="2"/>
  <c r="H3505" i="2"/>
  <c r="E3604" i="1"/>
  <c r="E3469" i="2"/>
  <c r="D3469" i="2"/>
  <c r="C3469" i="2"/>
  <c r="H3550" i="2"/>
  <c r="E3649" i="1"/>
  <c r="B3527" i="2"/>
  <c r="B3626" i="1"/>
  <c r="I3537" i="2"/>
  <c r="F3636" i="1"/>
  <c r="I3646" i="2"/>
  <c r="F3745" i="1"/>
  <c r="I3470" i="2"/>
  <c r="F3569" i="1"/>
  <c r="B3472" i="2"/>
  <c r="B3571" i="1"/>
  <c r="H3602" i="2"/>
  <c r="E3701" i="1"/>
  <c r="B3511" i="2"/>
  <c r="B3610" i="1"/>
  <c r="H3599" i="2"/>
  <c r="E3698" i="1"/>
  <c r="B3541" i="2"/>
  <c r="B3640" i="1"/>
  <c r="E3436" i="2"/>
  <c r="D3436" i="2"/>
  <c r="C3436" i="2"/>
  <c r="B3505" i="2"/>
  <c r="B3604" i="1"/>
  <c r="I3511" i="2"/>
  <c r="F3610" i="1"/>
  <c r="I3482" i="2"/>
  <c r="F3581" i="1"/>
  <c r="B3560" i="2"/>
  <c r="B3659" i="1"/>
  <c r="B3494" i="2"/>
  <c r="B3593" i="1"/>
  <c r="C3454" i="2"/>
  <c r="E3454" i="2"/>
  <c r="D3454" i="2"/>
  <c r="H3637" i="2"/>
  <c r="E3736" i="1"/>
  <c r="E3417" i="2"/>
  <c r="D3417" i="2"/>
  <c r="C3417" i="2"/>
  <c r="B3547" i="2"/>
  <c r="B3646" i="1"/>
  <c r="H3597" i="2"/>
  <c r="E3696" i="1"/>
  <c r="H3662" i="2"/>
  <c r="E3761" i="1"/>
  <c r="B3583" i="2"/>
  <c r="B3682" i="1"/>
  <c r="E3402" i="2"/>
  <c r="D3402" i="2"/>
  <c r="C3402" i="2"/>
  <c r="I3548" i="2"/>
  <c r="F3647" i="1"/>
  <c r="B3540" i="2"/>
  <c r="B3639" i="1"/>
  <c r="H3534" i="2"/>
  <c r="E3633" i="1"/>
  <c r="E3464" i="2"/>
  <c r="D3464" i="2"/>
  <c r="C3464" i="2"/>
  <c r="H3636" i="2"/>
  <c r="E3735" i="1"/>
  <c r="E3428" i="2"/>
  <c r="C3428" i="2"/>
  <c r="D3428" i="2"/>
  <c r="D3373" i="2"/>
  <c r="C3373" i="2"/>
  <c r="E3373" i="2"/>
  <c r="B3499" i="2"/>
  <c r="B3598" i="1"/>
  <c r="D3412" i="2"/>
  <c r="E3412" i="2"/>
  <c r="C3412" i="2"/>
  <c r="E3442" i="2"/>
  <c r="D3442" i="2"/>
  <c r="C3442" i="2"/>
  <c r="C3406" i="2"/>
  <c r="D3406" i="2"/>
  <c r="E3406" i="2"/>
  <c r="B3476" i="2"/>
  <c r="B3575" i="1"/>
  <c r="B3605" i="2"/>
  <c r="B3704" i="1"/>
  <c r="E3461" i="2"/>
  <c r="D3461" i="2"/>
  <c r="C3461" i="2"/>
  <c r="D3395" i="2"/>
  <c r="E3395" i="2"/>
  <c r="C3395" i="2"/>
  <c r="H3545" i="2"/>
  <c r="E3644" i="1"/>
  <c r="B3538" i="2"/>
  <c r="B3637" i="1"/>
  <c r="H3507" i="2"/>
  <c r="E3606" i="1"/>
  <c r="I3658" i="2"/>
  <c r="F3757" i="1"/>
  <c r="D3459" i="2"/>
  <c r="E3459" i="2"/>
  <c r="C3459" i="2"/>
  <c r="D3565" i="2"/>
  <c r="E3565" i="2"/>
  <c r="C3565" i="2"/>
  <c r="C3448" i="2"/>
  <c r="E3448" i="2"/>
  <c r="D3448" i="2"/>
  <c r="H3493" i="2"/>
  <c r="E3592" i="1"/>
  <c r="B3603" i="2"/>
  <c r="B3702" i="1"/>
  <c r="B3628" i="2"/>
  <c r="B3727" i="1"/>
  <c r="H3641" i="2"/>
  <c r="E3740" i="1"/>
  <c r="H3590" i="2"/>
  <c r="E3689" i="1"/>
  <c r="B3488" i="2"/>
  <c r="B3587" i="1"/>
  <c r="H3554" i="2"/>
  <c r="E3653" i="1"/>
  <c r="I3577" i="2"/>
  <c r="F3676" i="1"/>
  <c r="D3400" i="2"/>
  <c r="E3400" i="2"/>
  <c r="C3400" i="2"/>
  <c r="H3556" i="2"/>
  <c r="E3655" i="1"/>
  <c r="B3543" i="2"/>
  <c r="B3642" i="1"/>
  <c r="H3561" i="2"/>
  <c r="E3660" i="1"/>
  <c r="B3658" i="2"/>
  <c r="B3757" i="1"/>
  <c r="D3377" i="2"/>
  <c r="C3377" i="2"/>
  <c r="E3377" i="2"/>
  <c r="C3506" i="2"/>
  <c r="D3506" i="2"/>
  <c r="E3506" i="2"/>
  <c r="I3538" i="2"/>
  <c r="F3637" i="1"/>
  <c r="H3543" i="2"/>
  <c r="E3642" i="1"/>
  <c r="I3632" i="2"/>
  <c r="F3731" i="1"/>
  <c r="B3649" i="2"/>
  <c r="B3748" i="1"/>
  <c r="E3439" i="2"/>
  <c r="D3439" i="2"/>
  <c r="C3439" i="2"/>
  <c r="B3500" i="2"/>
  <c r="B3599" i="1"/>
  <c r="I3615" i="2"/>
  <c r="F3714" i="1"/>
  <c r="I3656" i="2"/>
  <c r="F3755" i="1"/>
  <c r="B3586" i="2"/>
  <c r="B3685" i="1"/>
  <c r="E3444" i="2"/>
  <c r="D3444" i="2"/>
  <c r="C3444" i="2"/>
  <c r="D3559" i="2"/>
  <c r="E3559" i="2"/>
  <c r="C3559" i="2"/>
  <c r="I3600" i="2"/>
  <c r="F3699" i="1"/>
  <c r="H3555" i="2"/>
  <c r="E3654" i="1"/>
  <c r="E3550" i="2"/>
  <c r="D3550" i="2"/>
  <c r="C3550" i="2"/>
  <c r="H3533" i="2"/>
  <c r="E3632" i="1"/>
  <c r="D3401" i="2"/>
  <c r="C3401" i="2"/>
  <c r="E3401" i="2"/>
  <c r="E3530" i="2"/>
  <c r="D3530" i="2"/>
  <c r="C3530" i="2"/>
  <c r="B3501" i="2"/>
  <c r="B3600" i="1"/>
  <c r="B3561" i="2"/>
  <c r="B3660" i="1"/>
  <c r="B3612" i="2"/>
  <c r="B3711" i="1"/>
  <c r="I3535" i="2"/>
  <c r="F3634" i="1"/>
  <c r="I3590" i="2"/>
  <c r="F3689" i="1"/>
  <c r="I3713" i="2"/>
  <c r="F3812" i="1"/>
  <c r="B3491" i="2"/>
  <c r="B3590" i="1"/>
  <c r="H3598" i="2"/>
  <c r="E3697" i="1"/>
  <c r="H3559" i="2"/>
  <c r="E3658" i="1"/>
  <c r="B3625" i="2"/>
  <c r="B3724" i="1"/>
  <c r="I3489" i="2"/>
  <c r="F3588" i="1"/>
  <c r="B3483" i="2"/>
  <c r="B3582" i="1"/>
  <c r="I3480" i="2"/>
  <c r="F3579" i="1"/>
  <c r="B3569" i="2"/>
  <c r="B3668" i="1"/>
  <c r="I3645" i="2"/>
  <c r="F3744" i="1"/>
  <c r="D3514" i="2"/>
  <c r="C3514" i="2"/>
  <c r="E3514" i="2"/>
  <c r="B3518" i="2"/>
  <c r="B3617" i="1"/>
  <c r="B3509" i="2"/>
  <c r="B3608" i="1"/>
  <c r="B3584" i="2"/>
  <c r="B3683" i="1"/>
  <c r="D3375" i="2"/>
  <c r="C3375" i="2"/>
  <c r="E3375" i="2"/>
  <c r="I3555" i="2"/>
  <c r="F3654" i="1"/>
  <c r="E3513" i="2"/>
  <c r="C3513" i="2"/>
  <c r="D3513" i="2"/>
  <c r="I3669" i="2"/>
  <c r="F3768" i="1"/>
  <c r="C3392" i="2"/>
  <c r="E3392" i="2"/>
  <c r="D3392" i="2"/>
  <c r="B3567" i="2"/>
  <c r="B3666" i="1"/>
  <c r="H3657" i="2"/>
  <c r="E3756" i="1"/>
  <c r="E3526" i="2"/>
  <c r="C3526" i="2"/>
  <c r="D3526" i="2"/>
  <c r="B3477" i="2"/>
  <c r="B3576" i="1"/>
  <c r="E3384" i="2"/>
  <c r="C3384" i="2"/>
  <c r="D3384" i="2"/>
  <c r="I3648" i="2"/>
  <c r="F3747" i="1"/>
  <c r="B3495" i="2"/>
  <c r="B3594" i="1"/>
  <c r="E3470" i="2"/>
  <c r="D3470" i="2"/>
  <c r="C3470" i="2"/>
  <c r="I3481" i="2"/>
  <c r="F3580" i="1"/>
  <c r="B3548" i="2"/>
  <c r="B3647" i="1"/>
  <c r="I3724" i="2"/>
  <c r="F3823" i="1"/>
  <c r="B3643" i="2"/>
  <c r="B3742" i="1"/>
  <c r="E3468" i="2"/>
  <c r="C3468" i="2"/>
  <c r="D3468" i="2"/>
  <c r="I3591" i="2"/>
  <c r="F3690" i="1"/>
  <c r="B3618" i="2"/>
  <c r="B3717" i="1"/>
  <c r="C3378" i="2"/>
  <c r="D3378" i="2"/>
  <c r="E3378" i="2"/>
  <c r="D3396" i="2"/>
  <c r="C3396" i="2"/>
  <c r="E3396" i="2"/>
  <c r="B3481" i="2"/>
  <c r="B3580" i="1"/>
  <c r="B3510" i="2"/>
  <c r="B3609" i="1"/>
  <c r="B3629" i="2"/>
  <c r="B3728" i="1"/>
  <c r="H3588" i="2"/>
  <c r="E3687" i="1"/>
  <c r="I3504" i="2"/>
  <c r="F3603" i="1"/>
  <c r="H3557" i="2"/>
  <c r="E3656" i="1"/>
  <c r="B3620" i="2"/>
  <c r="B3719" i="1"/>
  <c r="E3485" i="2"/>
  <c r="D3485" i="2"/>
  <c r="C3485" i="2"/>
  <c r="D3390" i="2"/>
  <c r="E3390" i="2"/>
  <c r="C3390" i="2"/>
  <c r="H3492" i="2"/>
  <c r="E3591" i="1"/>
  <c r="C3450" i="2"/>
  <c r="D3450" i="2"/>
  <c r="E3450" i="2"/>
  <c r="B3525" i="2"/>
  <c r="B3624" i="1"/>
  <c r="I3657" i="2"/>
  <c r="F3756" i="1"/>
  <c r="E3437" i="2"/>
  <c r="C3437" i="2"/>
  <c r="D3437" i="2"/>
  <c r="E3523" i="2"/>
  <c r="D3523" i="2"/>
  <c r="C3523" i="2"/>
  <c r="H3496" i="2"/>
  <c r="E3595" i="1"/>
  <c r="C3449" i="2"/>
  <c r="E3449" i="2"/>
  <c r="D3449" i="2"/>
  <c r="E3544" i="2"/>
  <c r="C3544" i="2"/>
  <c r="D3544" i="2"/>
  <c r="B3651" i="2"/>
  <c r="B3750" i="1"/>
  <c r="B3480" i="2"/>
  <c r="B3579" i="1"/>
  <c r="I3505" i="2"/>
  <c r="F3604" i="1"/>
  <c r="H3544" i="2"/>
  <c r="E3643" i="1"/>
  <c r="B3471" i="2"/>
  <c r="B3570" i="1"/>
  <c r="D3519" i="2"/>
  <c r="C3519" i="2"/>
  <c r="E3519" i="2"/>
  <c r="I3493" i="2"/>
  <c r="F3592" i="1"/>
  <c r="H3650" i="2"/>
  <c r="E3749" i="1"/>
  <c r="D3382" i="2"/>
  <c r="C3382" i="2"/>
  <c r="E3382" i="2"/>
  <c r="C3411" i="2"/>
  <c r="E3411" i="2"/>
  <c r="D3411" i="2"/>
  <c r="B3564" i="2"/>
  <c r="B3663" i="1"/>
  <c r="C3434" i="2"/>
  <c r="E3434" i="2"/>
  <c r="D3434" i="2"/>
  <c r="B3596" i="2"/>
  <c r="B3695" i="1"/>
  <c r="I3513" i="2"/>
  <c r="F3612" i="1"/>
  <c r="E3419" i="2"/>
  <c r="C3419" i="2"/>
  <c r="D3419" i="2"/>
  <c r="D3426" i="2"/>
  <c r="E3426" i="2"/>
  <c r="C3426" i="2"/>
  <c r="B3503" i="2"/>
  <c r="B3602" i="1"/>
  <c r="B3467" i="2"/>
  <c r="B3566" i="1"/>
  <c r="B3493" i="2"/>
  <c r="B3592" i="1"/>
  <c r="H3541" i="2"/>
  <c r="E3640" i="1"/>
  <c r="D3552" i="2"/>
  <c r="C3552" i="2"/>
  <c r="E3552" i="2"/>
  <c r="D3381" i="2"/>
  <c r="C3381" i="2"/>
  <c r="E3381" i="2"/>
  <c r="H3750" i="2"/>
  <c r="E3849" i="1"/>
  <c r="B3522" i="2"/>
  <c r="B3621" i="1"/>
  <c r="H3510" i="2"/>
  <c r="E3609" i="1"/>
  <c r="D3372" i="2"/>
  <c r="C3372" i="2"/>
  <c r="E3372" i="2"/>
  <c r="I3467" i="2"/>
  <c r="F3566" i="1"/>
  <c r="D3465" i="2"/>
  <c r="C3465" i="2"/>
  <c r="E3465" i="2"/>
  <c r="I3490" i="2"/>
  <c r="F3589" i="1"/>
  <c r="H3647" i="2"/>
  <c r="E3746" i="1"/>
  <c r="I3622" i="2"/>
  <c r="F3721" i="1"/>
  <c r="B3654" i="2"/>
  <c r="B3753" i="1"/>
  <c r="D3389" i="2"/>
  <c r="C3389" i="2"/>
  <c r="E3389" i="2"/>
  <c r="H3560" i="2"/>
  <c r="E3659" i="1"/>
  <c r="B3549" i="2"/>
  <c r="B3648" i="1"/>
  <c r="B3622" i="2"/>
  <c r="B3721" i="1"/>
  <c r="I3512" i="2"/>
  <c r="F3611" i="1"/>
  <c r="B3546" i="2"/>
  <c r="B3645" i="1"/>
  <c r="B3636" i="2"/>
  <c r="B3735" i="1"/>
  <c r="H3564" i="2"/>
  <c r="E3663" i="1"/>
  <c r="E3404" i="2"/>
  <c r="D3404" i="2"/>
  <c r="C3404" i="2"/>
  <c r="H3494" i="2"/>
  <c r="E3593" i="1"/>
  <c r="E3368" i="2"/>
  <c r="C3368" i="2"/>
  <c r="D3368" i="2"/>
  <c r="D3394" i="2"/>
  <c r="E3394" i="2"/>
  <c r="C3394" i="2"/>
  <c r="H3506" i="2"/>
  <c r="E3605" i="1"/>
  <c r="I3503" i="2"/>
  <c r="F3602" i="1"/>
  <c r="I3544" i="2"/>
  <c r="F3643" i="1"/>
  <c r="B3508" i="2"/>
  <c r="B3607" i="1"/>
  <c r="H3630" i="2"/>
  <c r="E3729" i="1"/>
  <c r="D3423" i="2"/>
  <c r="C3423" i="2"/>
  <c r="E3423" i="2"/>
  <c r="H3536" i="2"/>
  <c r="E3635" i="1"/>
  <c r="B3517" i="2"/>
  <c r="B3616" i="1"/>
  <c r="B3650" i="2"/>
  <c r="B3749" i="1"/>
  <c r="B3664" i="2"/>
  <c r="B3763" i="1"/>
  <c r="B3591" i="2"/>
  <c r="B3690" i="1"/>
  <c r="I3469" i="2"/>
  <c r="F3568" i="1"/>
  <c r="H3540" i="2"/>
  <c r="E3639" i="1"/>
  <c r="B3475" i="2"/>
  <c r="B3574" i="1"/>
  <c r="B3516" i="2"/>
  <c r="B3615" i="1"/>
  <c r="B3613" i="2"/>
  <c r="B3712" i="1"/>
  <c r="B3638" i="2"/>
  <c r="B3737" i="1"/>
  <c r="H3565" i="2"/>
  <c r="E3664" i="1"/>
  <c r="B3474" i="2"/>
  <c r="B3573" i="1"/>
  <c r="B3489" i="2"/>
  <c r="B3588" i="1"/>
  <c r="D3462" i="2"/>
  <c r="C3462" i="2"/>
  <c r="E3462" i="2"/>
  <c r="E3521" i="2"/>
  <c r="D3521" i="2"/>
  <c r="C3521" i="2"/>
  <c r="B3536" i="2"/>
  <c r="B3635" i="1"/>
  <c r="B3531" i="2"/>
  <c r="B3630" i="1"/>
  <c r="D3447" i="2"/>
  <c r="E3447" i="2"/>
  <c r="C3447" i="2"/>
  <c r="E3537" i="2"/>
  <c r="D3537" i="2"/>
  <c r="C3537" i="2"/>
  <c r="I3567" i="2"/>
  <c r="F3666" i="1"/>
  <c r="H3530" i="2"/>
  <c r="E3629" i="1"/>
  <c r="E3432" i="2"/>
  <c r="C3432" i="2"/>
  <c r="D3432" i="2"/>
  <c r="H3601" i="2"/>
  <c r="E3700" i="1"/>
  <c r="H3627" i="2"/>
  <c r="E3726" i="1"/>
  <c r="D3409" i="2"/>
  <c r="E3409" i="2"/>
  <c r="C3409" i="2"/>
  <c r="B3524" i="2"/>
  <c r="B3623" i="1"/>
  <c r="B3533" i="2"/>
  <c r="B3632" i="1"/>
  <c r="H3600" i="2"/>
  <c r="E3699" i="1"/>
  <c r="H3539" i="2"/>
  <c r="E3638" i="1"/>
  <c r="D3418" i="2"/>
  <c r="E3418" i="2"/>
  <c r="C3418" i="2"/>
  <c r="E3551" i="2"/>
  <c r="D3551" i="2"/>
  <c r="C3551" i="2"/>
  <c r="H3495" i="2"/>
  <c r="E3594" i="1"/>
  <c r="H3508" i="2"/>
  <c r="E3607" i="1"/>
  <c r="B3556" i="2"/>
  <c r="B3655" i="1"/>
  <c r="B3558" i="2"/>
  <c r="B3657" i="1"/>
  <c r="E3644" i="2" l="1"/>
  <c r="D3644" i="2"/>
  <c r="C3644" i="2"/>
  <c r="B3743" i="2"/>
  <c r="B3842" i="1"/>
  <c r="B3581" i="2"/>
  <c r="B3680" i="1"/>
  <c r="C3482" i="2"/>
  <c r="D3482" i="2"/>
  <c r="E3482" i="2"/>
  <c r="I3571" i="2"/>
  <c r="F3670" i="1"/>
  <c r="B3606" i="2"/>
  <c r="B3705" i="1"/>
  <c r="D3507" i="2"/>
  <c r="E3507" i="2"/>
  <c r="C3507" i="2"/>
  <c r="B3578" i="2"/>
  <c r="B3677" i="1"/>
  <c r="C3479" i="2"/>
  <c r="E3479" i="2"/>
  <c r="D3479" i="2"/>
  <c r="B3631" i="2"/>
  <c r="B3730" i="1"/>
  <c r="D3532" i="2"/>
  <c r="E3532" i="2"/>
  <c r="C3532" i="2"/>
  <c r="B3694" i="1"/>
  <c r="B3595" i="2"/>
  <c r="B3854" i="1"/>
  <c r="B3755" i="2"/>
  <c r="D3496" i="2"/>
  <c r="C3496" i="2"/>
  <c r="E3496" i="2"/>
  <c r="E3656" i="2"/>
  <c r="D3656" i="2"/>
  <c r="C3656" i="2"/>
  <c r="I3633" i="2"/>
  <c r="F3732" i="1"/>
  <c r="B3619" i="2"/>
  <c r="B3718" i="1"/>
  <c r="D3520" i="2"/>
  <c r="C3520" i="2"/>
  <c r="E3520" i="2"/>
  <c r="I3578" i="2"/>
  <c r="F3677" i="1"/>
  <c r="E3733" i="1"/>
  <c r="H3634" i="2"/>
  <c r="I3635" i="2"/>
  <c r="F3734" i="1"/>
  <c r="H3631" i="2"/>
  <c r="E3730" i="1"/>
  <c r="D3486" i="2"/>
  <c r="E3486" i="2"/>
  <c r="C3486" i="2"/>
  <c r="B3684" i="1"/>
  <c r="B3585" i="2"/>
  <c r="B3611" i="2"/>
  <c r="B3710" i="1"/>
  <c r="H3608" i="2"/>
  <c r="E3707" i="1"/>
  <c r="E3512" i="2"/>
  <c r="C3512" i="2"/>
  <c r="D3512" i="2"/>
  <c r="H3607" i="2"/>
  <c r="E3706" i="1"/>
  <c r="C3499" i="2"/>
  <c r="E3499" i="2"/>
  <c r="D3499" i="2"/>
  <c r="H3736" i="2"/>
  <c r="E3835" i="1"/>
  <c r="B3640" i="2"/>
  <c r="B3739" i="1"/>
  <c r="H3649" i="2"/>
  <c r="E3748" i="1"/>
  <c r="H3760" i="2"/>
  <c r="E3859" i="1"/>
  <c r="B3662" i="2"/>
  <c r="B3761" i="1"/>
  <c r="B3588" i="2"/>
  <c r="B3687" i="1"/>
  <c r="H3687" i="2"/>
  <c r="E3786" i="1"/>
  <c r="I3747" i="2"/>
  <c r="F3846" i="1"/>
  <c r="I3744" i="2"/>
  <c r="F3843" i="1"/>
  <c r="C3649" i="2"/>
  <c r="E3649" i="2"/>
  <c r="D3649" i="2"/>
  <c r="E3543" i="2"/>
  <c r="D3543" i="2"/>
  <c r="C3543" i="2"/>
  <c r="B3702" i="2"/>
  <c r="B3801" i="1"/>
  <c r="D3541" i="2"/>
  <c r="C3541" i="2"/>
  <c r="E3541" i="2"/>
  <c r="I3624" i="2"/>
  <c r="F3723" i="1"/>
  <c r="E3563" i="2"/>
  <c r="C3563" i="2"/>
  <c r="D3563" i="2"/>
  <c r="B3607" i="2"/>
  <c r="B3706" i="1"/>
  <c r="H3749" i="2"/>
  <c r="E3848" i="1"/>
  <c r="E3489" i="2"/>
  <c r="D3489" i="2"/>
  <c r="C3489" i="2"/>
  <c r="I3643" i="2"/>
  <c r="F3742" i="1"/>
  <c r="E3493" i="2"/>
  <c r="D3493" i="2"/>
  <c r="C3493" i="2"/>
  <c r="B3695" i="2"/>
  <c r="B3794" i="1"/>
  <c r="I3592" i="2"/>
  <c r="F3691" i="1"/>
  <c r="B3590" i="2"/>
  <c r="B3689" i="1"/>
  <c r="I3731" i="2"/>
  <c r="F3830" i="1"/>
  <c r="H3655" i="2"/>
  <c r="E3754" i="1"/>
  <c r="E3603" i="2"/>
  <c r="D3603" i="2"/>
  <c r="C3603" i="2"/>
  <c r="H3698" i="2"/>
  <c r="E3797" i="1"/>
  <c r="H3589" i="2"/>
  <c r="E3688" i="1"/>
  <c r="I3692" i="2"/>
  <c r="F3791" i="1"/>
  <c r="B3727" i="2"/>
  <c r="B3826" i="1"/>
  <c r="H3659" i="2"/>
  <c r="E3758" i="1"/>
  <c r="I3568" i="2"/>
  <c r="F3667" i="1"/>
  <c r="E3508" i="2"/>
  <c r="D3508" i="2"/>
  <c r="C3508" i="2"/>
  <c r="B3668" i="2"/>
  <c r="B3767" i="1"/>
  <c r="H3592" i="2"/>
  <c r="E3691" i="1"/>
  <c r="I3757" i="2"/>
  <c r="F3856" i="1"/>
  <c r="B3682" i="2"/>
  <c r="B3781" i="1"/>
  <c r="H3747" i="2"/>
  <c r="E3846" i="1"/>
  <c r="E3556" i="2"/>
  <c r="D3556" i="2"/>
  <c r="C3556" i="2"/>
  <c r="D3549" i="2"/>
  <c r="C3549" i="2"/>
  <c r="E3549" i="2"/>
  <c r="C3618" i="2"/>
  <c r="E3618" i="2"/>
  <c r="D3618" i="2"/>
  <c r="I3768" i="2"/>
  <c r="F3867" i="1"/>
  <c r="H3697" i="2"/>
  <c r="E3796" i="1"/>
  <c r="B3642" i="2"/>
  <c r="B3741" i="1"/>
  <c r="H3594" i="2"/>
  <c r="E3693" i="1"/>
  <c r="B3690" i="2"/>
  <c r="B3789" i="1"/>
  <c r="H3609" i="2"/>
  <c r="E3708" i="1"/>
  <c r="C3596" i="2"/>
  <c r="E3596" i="2"/>
  <c r="D3596" i="2"/>
  <c r="D3491" i="2"/>
  <c r="C3491" i="2"/>
  <c r="E3491" i="2"/>
  <c r="E3591" i="2"/>
  <c r="C3591" i="2"/>
  <c r="D3591" i="2"/>
  <c r="E3467" i="2"/>
  <c r="D3467" i="2"/>
  <c r="C3467" i="2"/>
  <c r="D3629" i="2"/>
  <c r="E3629" i="2"/>
  <c r="C3629" i="2"/>
  <c r="D3569" i="2"/>
  <c r="C3569" i="2"/>
  <c r="E3569" i="2"/>
  <c r="I3812" i="2"/>
  <c r="F3911" i="1"/>
  <c r="H3632" i="2"/>
  <c r="E3731" i="1"/>
  <c r="H3642" i="2"/>
  <c r="E3741" i="1"/>
  <c r="B3704" i="2"/>
  <c r="B3803" i="1"/>
  <c r="E3583" i="2"/>
  <c r="D3583" i="2"/>
  <c r="C3583" i="2"/>
  <c r="B3610" i="2"/>
  <c r="B3709" i="1"/>
  <c r="I3720" i="2"/>
  <c r="F3819" i="1"/>
  <c r="I3601" i="2"/>
  <c r="F3700" i="1"/>
  <c r="B3799" i="2"/>
  <c r="B3898" i="1"/>
  <c r="I3655" i="2"/>
  <c r="F3754" i="1"/>
  <c r="B3624" i="2"/>
  <c r="B3723" i="1"/>
  <c r="E3495" i="2"/>
  <c r="D3495" i="2"/>
  <c r="C3495" i="2"/>
  <c r="E3628" i="2"/>
  <c r="D3628" i="2"/>
  <c r="C3628" i="2"/>
  <c r="B3592" i="2"/>
  <c r="B3691" i="1"/>
  <c r="E3525" i="2"/>
  <c r="D3525" i="2"/>
  <c r="C3525" i="2"/>
  <c r="B3573" i="2"/>
  <c r="B3672" i="1"/>
  <c r="C3474" i="2"/>
  <c r="E3474" i="2"/>
  <c r="D3474" i="2"/>
  <c r="I3602" i="2"/>
  <c r="F3701" i="1"/>
  <c r="H3700" i="2"/>
  <c r="E3799" i="1"/>
  <c r="B3630" i="2"/>
  <c r="B3729" i="1"/>
  <c r="H3664" i="2"/>
  <c r="E3763" i="1"/>
  <c r="B3763" i="2"/>
  <c r="B3862" i="1"/>
  <c r="B3753" i="2"/>
  <c r="B3852" i="1"/>
  <c r="B3621" i="2"/>
  <c r="B3720" i="1"/>
  <c r="H3595" i="2"/>
  <c r="E3694" i="1"/>
  <c r="H3591" i="2"/>
  <c r="E3690" i="1"/>
  <c r="B3609" i="2"/>
  <c r="B3708" i="1"/>
  <c r="I3654" i="2"/>
  <c r="F3753" i="1"/>
  <c r="I3579" i="2"/>
  <c r="F3678" i="1"/>
  <c r="B3685" i="2"/>
  <c r="B3784" i="1"/>
  <c r="C3605" i="2"/>
  <c r="D3605" i="2"/>
  <c r="E3605" i="2"/>
  <c r="H3761" i="2"/>
  <c r="E3860" i="1"/>
  <c r="B3593" i="2"/>
  <c r="B3692" i="1"/>
  <c r="E3511" i="2"/>
  <c r="C3511" i="2"/>
  <c r="D3511" i="2"/>
  <c r="H3604" i="2"/>
  <c r="E3703" i="1"/>
  <c r="D3700" i="2"/>
  <c r="C3700" i="2"/>
  <c r="E3700" i="2"/>
  <c r="B3748" i="2"/>
  <c r="B3847" i="1"/>
  <c r="I3690" i="2"/>
  <c r="F3789" i="1"/>
  <c r="H3726" i="2"/>
  <c r="E3825" i="1"/>
  <c r="B3566" i="2"/>
  <c r="B3665" i="1"/>
  <c r="B3728" i="2"/>
  <c r="B3827" i="1"/>
  <c r="E3531" i="2"/>
  <c r="D3531" i="2"/>
  <c r="C3531" i="2"/>
  <c r="C3664" i="2"/>
  <c r="E3664" i="2"/>
  <c r="D3664" i="2"/>
  <c r="H3605" i="2"/>
  <c r="E3704" i="1"/>
  <c r="H3663" i="2"/>
  <c r="E3762" i="1"/>
  <c r="E3654" i="2"/>
  <c r="D3654" i="2"/>
  <c r="C3654" i="2"/>
  <c r="E3522" i="2"/>
  <c r="D3522" i="2"/>
  <c r="C3522" i="2"/>
  <c r="E3510" i="2"/>
  <c r="D3510" i="2"/>
  <c r="C3510" i="2"/>
  <c r="B3742" i="2"/>
  <c r="B3841" i="1"/>
  <c r="B3576" i="2"/>
  <c r="B3675" i="1"/>
  <c r="I3689" i="2"/>
  <c r="F3788" i="1"/>
  <c r="E3586" i="2"/>
  <c r="D3586" i="2"/>
  <c r="C3586" i="2"/>
  <c r="I3637" i="2"/>
  <c r="F3736" i="1"/>
  <c r="B3575" i="2"/>
  <c r="B3674" i="1"/>
  <c r="E3494" i="2"/>
  <c r="C3494" i="2"/>
  <c r="D3494" i="2"/>
  <c r="H3701" i="2"/>
  <c r="E3800" i="1"/>
  <c r="B3634" i="2"/>
  <c r="B3733" i="1"/>
  <c r="H3702" i="2"/>
  <c r="E3801" i="1"/>
  <c r="H3596" i="2"/>
  <c r="E3695" i="1"/>
  <c r="H3645" i="2"/>
  <c r="E3744" i="1"/>
  <c r="I3676" i="2"/>
  <c r="F3775" i="1"/>
  <c r="H3606" i="2"/>
  <c r="E3705" i="1"/>
  <c r="D3476" i="2"/>
  <c r="C3476" i="2"/>
  <c r="E3476" i="2"/>
  <c r="H3735" i="2"/>
  <c r="E3834" i="1"/>
  <c r="H3696" i="2"/>
  <c r="E3795" i="1"/>
  <c r="B3659" i="2"/>
  <c r="B3758" i="1"/>
  <c r="C3535" i="2"/>
  <c r="E3535" i="2"/>
  <c r="D3535" i="2"/>
  <c r="I3712" i="2"/>
  <c r="F3811" i="1"/>
  <c r="E3527" i="2"/>
  <c r="D3527" i="2"/>
  <c r="C3527" i="2"/>
  <c r="B3737" i="2"/>
  <c r="B3836" i="1"/>
  <c r="D3477" i="2"/>
  <c r="C3477" i="2"/>
  <c r="E3477" i="2"/>
  <c r="E3638" i="2"/>
  <c r="D3638" i="2"/>
  <c r="C3638" i="2"/>
  <c r="C3650" i="2"/>
  <c r="E3650" i="2"/>
  <c r="D3650" i="2"/>
  <c r="B3735" i="2"/>
  <c r="B3834" i="1"/>
  <c r="C3503" i="2"/>
  <c r="E3503" i="2"/>
  <c r="D3503" i="2"/>
  <c r="C3564" i="2"/>
  <c r="E3564" i="2"/>
  <c r="D3564" i="2"/>
  <c r="C3471" i="2"/>
  <c r="D3471" i="2"/>
  <c r="E3471" i="2"/>
  <c r="E3481" i="2"/>
  <c r="C3481" i="2"/>
  <c r="D3481" i="2"/>
  <c r="I3823" i="2"/>
  <c r="F3922" i="1"/>
  <c r="E3483" i="2"/>
  <c r="D3483" i="2"/>
  <c r="C3483" i="2"/>
  <c r="I3634" i="2"/>
  <c r="F3733" i="1"/>
  <c r="D3560" i="2"/>
  <c r="E3560" i="2"/>
  <c r="C3560" i="2"/>
  <c r="B3571" i="2"/>
  <c r="B3670" i="1"/>
  <c r="I3659" i="2"/>
  <c r="F3758" i="1"/>
  <c r="I3644" i="2"/>
  <c r="F3743" i="1"/>
  <c r="B3752" i="2"/>
  <c r="B3851" i="1"/>
  <c r="B3717" i="2"/>
  <c r="B3816" i="1"/>
  <c r="H3746" i="2"/>
  <c r="E3845" i="1"/>
  <c r="I3588" i="2"/>
  <c r="F3687" i="1"/>
  <c r="H3654" i="2"/>
  <c r="E3753" i="1"/>
  <c r="I3755" i="2"/>
  <c r="F3854" i="1"/>
  <c r="H3653" i="2"/>
  <c r="E3752" i="1"/>
  <c r="B3646" i="2"/>
  <c r="B3745" i="1"/>
  <c r="I3581" i="2"/>
  <c r="F3680" i="1"/>
  <c r="D3472" i="2"/>
  <c r="C3472" i="2"/>
  <c r="E3472" i="2"/>
  <c r="H3628" i="2"/>
  <c r="E3727" i="1"/>
  <c r="I3725" i="2"/>
  <c r="F3824" i="1"/>
  <c r="D3653" i="2"/>
  <c r="C3653" i="2"/>
  <c r="E3653" i="2"/>
  <c r="I3721" i="2"/>
  <c r="F3820" i="1"/>
  <c r="H3638" i="2"/>
  <c r="E3737" i="1"/>
  <c r="H3629" i="2"/>
  <c r="E3728" i="1"/>
  <c r="D3536" i="2"/>
  <c r="C3536" i="2"/>
  <c r="E3536" i="2"/>
  <c r="E3517" i="2"/>
  <c r="C3517" i="2"/>
  <c r="D3517" i="2"/>
  <c r="B3645" i="2"/>
  <c r="B3744" i="1"/>
  <c r="B3647" i="2"/>
  <c r="B3746" i="1"/>
  <c r="B3683" i="2"/>
  <c r="B3782" i="1"/>
  <c r="B3711" i="2"/>
  <c r="B3810" i="1"/>
  <c r="E3547" i="2"/>
  <c r="D3547" i="2"/>
  <c r="C3547" i="2"/>
  <c r="I3569" i="2"/>
  <c r="F3668" i="1"/>
  <c r="H3652" i="2"/>
  <c r="E3751" i="1"/>
  <c r="E3524" i="2"/>
  <c r="D3524" i="2"/>
  <c r="C3524" i="2"/>
  <c r="I3603" i="2"/>
  <c r="F3702" i="1"/>
  <c r="B3749" i="2"/>
  <c r="B3848" i="1"/>
  <c r="I3604" i="2"/>
  <c r="F3703" i="1"/>
  <c r="E3548" i="2"/>
  <c r="D3548" i="2"/>
  <c r="C3548" i="2"/>
  <c r="H3756" i="2"/>
  <c r="E3855" i="1"/>
  <c r="D3584" i="2"/>
  <c r="C3584" i="2"/>
  <c r="E3584" i="2"/>
  <c r="B3724" i="2"/>
  <c r="B3823" i="1"/>
  <c r="E3612" i="2"/>
  <c r="D3612" i="2"/>
  <c r="C3612" i="2"/>
  <c r="I3714" i="2"/>
  <c r="F3813" i="1"/>
  <c r="B3587" i="2"/>
  <c r="B3686" i="1"/>
  <c r="I3610" i="2"/>
  <c r="F3709" i="1"/>
  <c r="B3696" i="2"/>
  <c r="B3795" i="1"/>
  <c r="B3633" i="2"/>
  <c r="B3732" i="1"/>
  <c r="H3844" i="2"/>
  <c r="E3943" i="1"/>
  <c r="B3726" i="2"/>
  <c r="B3825" i="1"/>
  <c r="H3849" i="2"/>
  <c r="E3948" i="1"/>
  <c r="B3602" i="2"/>
  <c r="B3701" i="1"/>
  <c r="B3570" i="2"/>
  <c r="B3669" i="1"/>
  <c r="B3580" i="2"/>
  <c r="B3679" i="1"/>
  <c r="B3582" i="2"/>
  <c r="B3681" i="1"/>
  <c r="H3635" i="2"/>
  <c r="E3734" i="1"/>
  <c r="H3699" i="2"/>
  <c r="E3798" i="1"/>
  <c r="I3666" i="2"/>
  <c r="F3765" i="1"/>
  <c r="C3613" i="2"/>
  <c r="E3613" i="2"/>
  <c r="D3613" i="2"/>
  <c r="I3611" i="2"/>
  <c r="F3710" i="1"/>
  <c r="I3580" i="2"/>
  <c r="F3679" i="1"/>
  <c r="B3608" i="2"/>
  <c r="B3707" i="1"/>
  <c r="C3625" i="2"/>
  <c r="D3625" i="2"/>
  <c r="E3625" i="2"/>
  <c r="B3660" i="2"/>
  <c r="B3759" i="1"/>
  <c r="E3488" i="2"/>
  <c r="C3488" i="2"/>
  <c r="D3488" i="2"/>
  <c r="B3637" i="2"/>
  <c r="B3736" i="1"/>
  <c r="H3633" i="2"/>
  <c r="E3732" i="1"/>
  <c r="I3745" i="2"/>
  <c r="F3844" i="1"/>
  <c r="B3589" i="2"/>
  <c r="B3688" i="1"/>
  <c r="E3597" i="2"/>
  <c r="D3597" i="2"/>
  <c r="C3597" i="2"/>
  <c r="I3599" i="2"/>
  <c r="F3698" i="1"/>
  <c r="E3534" i="2"/>
  <c r="D3534" i="2"/>
  <c r="C3534" i="2"/>
  <c r="C3627" i="2"/>
  <c r="E3627" i="2"/>
  <c r="D3627" i="2"/>
  <c r="B3615" i="2"/>
  <c r="B3714" i="1"/>
  <c r="B3579" i="2"/>
  <c r="B3678" i="1"/>
  <c r="I3756" i="2"/>
  <c r="F3855" i="1"/>
  <c r="B3719" i="2"/>
  <c r="B3818" i="1"/>
  <c r="B3666" i="2"/>
  <c r="B3765" i="1"/>
  <c r="D3509" i="2"/>
  <c r="C3509" i="2"/>
  <c r="E3509" i="2"/>
  <c r="C3561" i="2"/>
  <c r="E3561" i="2"/>
  <c r="D3561" i="2"/>
  <c r="I3699" i="2"/>
  <c r="F3798" i="1"/>
  <c r="B3599" i="2"/>
  <c r="B3698" i="1"/>
  <c r="H3689" i="2"/>
  <c r="E3788" i="1"/>
  <c r="E3538" i="2"/>
  <c r="D3538" i="2"/>
  <c r="C3538" i="2"/>
  <c r="B3604" i="2"/>
  <c r="B3703" i="1"/>
  <c r="E3490" i="2"/>
  <c r="C3490" i="2"/>
  <c r="D3490" i="2"/>
  <c r="B3652" i="2"/>
  <c r="B3751" i="1"/>
  <c r="I3623" i="2"/>
  <c r="F3722" i="1"/>
  <c r="B3667" i="2"/>
  <c r="B3766" i="1"/>
  <c r="B3760" i="2"/>
  <c r="B3859" i="1"/>
  <c r="B3671" i="2"/>
  <c r="B3770" i="1"/>
  <c r="I3582" i="2"/>
  <c r="F3681" i="1"/>
  <c r="H3593" i="2"/>
  <c r="E3692" i="1"/>
  <c r="B3721" i="2"/>
  <c r="B3820" i="1"/>
  <c r="E3480" i="2"/>
  <c r="C3480" i="2"/>
  <c r="D3480" i="2"/>
  <c r="E3620" i="2"/>
  <c r="D3620" i="2"/>
  <c r="C3620" i="2"/>
  <c r="E3567" i="2"/>
  <c r="C3567" i="2"/>
  <c r="D3567" i="2"/>
  <c r="B3617" i="2"/>
  <c r="B3716" i="1"/>
  <c r="B3600" i="2"/>
  <c r="B3699" i="1"/>
  <c r="D3500" i="2"/>
  <c r="E3500" i="2"/>
  <c r="C3500" i="2"/>
  <c r="B3757" i="2"/>
  <c r="B3856" i="1"/>
  <c r="H3644" i="2"/>
  <c r="E3743" i="1"/>
  <c r="B3639" i="2"/>
  <c r="B3738" i="1"/>
  <c r="E3505" i="2"/>
  <c r="C3505" i="2"/>
  <c r="D3505" i="2"/>
  <c r="I3636" i="2"/>
  <c r="F3735" i="1"/>
  <c r="D3553" i="2"/>
  <c r="C3553" i="2"/>
  <c r="E3553" i="2"/>
  <c r="E3568" i="2"/>
  <c r="D3568" i="2"/>
  <c r="C3568" i="2"/>
  <c r="B3641" i="2"/>
  <c r="B3740" i="1"/>
  <c r="C3661" i="2"/>
  <c r="E3661" i="2"/>
  <c r="D3661" i="2"/>
  <c r="E3572" i="2"/>
  <c r="D3572" i="2"/>
  <c r="C3572" i="2"/>
  <c r="H3639" i="2"/>
  <c r="E3738" i="1"/>
  <c r="B3594" i="2"/>
  <c r="B3693" i="1"/>
  <c r="C3643" i="2"/>
  <c r="E3643" i="2"/>
  <c r="D3643" i="2"/>
  <c r="H3643" i="2"/>
  <c r="E3742" i="1"/>
  <c r="B3712" i="2"/>
  <c r="B3811" i="1"/>
  <c r="I3589" i="2"/>
  <c r="F3688" i="1"/>
  <c r="D3516" i="2"/>
  <c r="E3516" i="2"/>
  <c r="C3516" i="2"/>
  <c r="C3558" i="2"/>
  <c r="E3558" i="2"/>
  <c r="D3558" i="2"/>
  <c r="B3574" i="2"/>
  <c r="B3673" i="1"/>
  <c r="E3622" i="2"/>
  <c r="D3622" i="2"/>
  <c r="C3622" i="2"/>
  <c r="H3640" i="2"/>
  <c r="E3739" i="1"/>
  <c r="I3612" i="2"/>
  <c r="F3711" i="1"/>
  <c r="B3750" i="2"/>
  <c r="B3849" i="1"/>
  <c r="H3656" i="2"/>
  <c r="E3755" i="1"/>
  <c r="D3518" i="2"/>
  <c r="C3518" i="2"/>
  <c r="E3518" i="2"/>
  <c r="D3501" i="2"/>
  <c r="C3501" i="2"/>
  <c r="E3501" i="2"/>
  <c r="E3658" i="2"/>
  <c r="C3658" i="2"/>
  <c r="D3658" i="2"/>
  <c r="H3740" i="2"/>
  <c r="E3839" i="1"/>
  <c r="E3540" i="2"/>
  <c r="C3540" i="2"/>
  <c r="D3540" i="2"/>
  <c r="C3542" i="2"/>
  <c r="E3542" i="2"/>
  <c r="D3542" i="2"/>
  <c r="B3676" i="2"/>
  <c r="B3775" i="1"/>
  <c r="B3713" i="2"/>
  <c r="B3812" i="1"/>
  <c r="B3598" i="2"/>
  <c r="B3697" i="1"/>
  <c r="B3663" i="2"/>
  <c r="B3762" i="1"/>
  <c r="B3635" i="2"/>
  <c r="B3734" i="1"/>
  <c r="B3616" i="2"/>
  <c r="B3715" i="1"/>
  <c r="E3636" i="2"/>
  <c r="D3636" i="2"/>
  <c r="C3636" i="2"/>
  <c r="D3546" i="2"/>
  <c r="C3546" i="2"/>
  <c r="E3546" i="2"/>
  <c r="B3657" i="2"/>
  <c r="B3756" i="1"/>
  <c r="B3632" i="2"/>
  <c r="B3731" i="1"/>
  <c r="C3533" i="2"/>
  <c r="E3533" i="2"/>
  <c r="D3533" i="2"/>
  <c r="B3655" i="2"/>
  <c r="B3754" i="1"/>
  <c r="B3623" i="2"/>
  <c r="B3722" i="1"/>
  <c r="D3475" i="2"/>
  <c r="C3475" i="2"/>
  <c r="E3475" i="2"/>
  <c r="H3729" i="2"/>
  <c r="E3828" i="1"/>
  <c r="B3648" i="2"/>
  <c r="B3747" i="1"/>
  <c r="I3566" i="2"/>
  <c r="F3665" i="1"/>
  <c r="C3651" i="2"/>
  <c r="D3651" i="2"/>
  <c r="E3651" i="2"/>
  <c r="H3658" i="2"/>
  <c r="E3757" i="1"/>
  <c r="H3660" i="2"/>
  <c r="E3759" i="1"/>
  <c r="I3647" i="2"/>
  <c r="F3746" i="1"/>
  <c r="B3626" i="2"/>
  <c r="B3725" i="1"/>
  <c r="C3577" i="2"/>
  <c r="E3577" i="2"/>
  <c r="D3577" i="2"/>
  <c r="D3614" i="2"/>
  <c r="C3614" i="2"/>
  <c r="E3614" i="2"/>
  <c r="D3743" i="2" l="1"/>
  <c r="C3743" i="2"/>
  <c r="E3743" i="2"/>
  <c r="B3842" i="2"/>
  <c r="B3941" i="1"/>
  <c r="B3705" i="2"/>
  <c r="B3804" i="1"/>
  <c r="E3606" i="2"/>
  <c r="D3606" i="2"/>
  <c r="C3606" i="2"/>
  <c r="I3670" i="2"/>
  <c r="F3769" i="1"/>
  <c r="B3779" i="1"/>
  <c r="B3680" i="2"/>
  <c r="E3581" i="2"/>
  <c r="D3581" i="2"/>
  <c r="C3581" i="2"/>
  <c r="B3730" i="2"/>
  <c r="B3829" i="1"/>
  <c r="C3631" i="2"/>
  <c r="E3631" i="2"/>
  <c r="D3631" i="2"/>
  <c r="B3677" i="2"/>
  <c r="B3776" i="1"/>
  <c r="E3578" i="2"/>
  <c r="D3578" i="2"/>
  <c r="C3578" i="2"/>
  <c r="H3707" i="2"/>
  <c r="E3806" i="1"/>
  <c r="B3710" i="2"/>
  <c r="B3809" i="1"/>
  <c r="B3718" i="2"/>
  <c r="B3817" i="1"/>
  <c r="D3611" i="2"/>
  <c r="C3611" i="2"/>
  <c r="E3611" i="2"/>
  <c r="D3619" i="2"/>
  <c r="E3619" i="2"/>
  <c r="C3619" i="2"/>
  <c r="D3585" i="2"/>
  <c r="E3585" i="2"/>
  <c r="C3585" i="2"/>
  <c r="I3732" i="2"/>
  <c r="F3831" i="1"/>
  <c r="B3684" i="2"/>
  <c r="B3783" i="1"/>
  <c r="E3829" i="1"/>
  <c r="H3730" i="2"/>
  <c r="I3734" i="2"/>
  <c r="F3833" i="1"/>
  <c r="D3755" i="2"/>
  <c r="C3755" i="2"/>
  <c r="E3755" i="2"/>
  <c r="B3854" i="2"/>
  <c r="B3953" i="1"/>
  <c r="H3733" i="2"/>
  <c r="E3832" i="1"/>
  <c r="D3595" i="2"/>
  <c r="C3595" i="2"/>
  <c r="E3595" i="2"/>
  <c r="I3677" i="2"/>
  <c r="F3776" i="1"/>
  <c r="B3694" i="2"/>
  <c r="B3793" i="1"/>
  <c r="I3867" i="2"/>
  <c r="F3966" i="1"/>
  <c r="H3825" i="2"/>
  <c r="E3924" i="1"/>
  <c r="I3701" i="2"/>
  <c r="F3800" i="1"/>
  <c r="B3767" i="2"/>
  <c r="B3866" i="1"/>
  <c r="B3747" i="2"/>
  <c r="B3846" i="1"/>
  <c r="H3943" i="2"/>
  <c r="E4042" i="1"/>
  <c r="E3737" i="2"/>
  <c r="D3737" i="2"/>
  <c r="C3737" i="2"/>
  <c r="C3704" i="2"/>
  <c r="E3704" i="2"/>
  <c r="D3704" i="2"/>
  <c r="E3566" i="2"/>
  <c r="D3566" i="2"/>
  <c r="C3566" i="2"/>
  <c r="I3775" i="2"/>
  <c r="F3874" i="1"/>
  <c r="B3723" i="2"/>
  <c r="B3822" i="1"/>
  <c r="E3588" i="2"/>
  <c r="D3588" i="2"/>
  <c r="C3588" i="2"/>
  <c r="B3725" i="2"/>
  <c r="B3824" i="1"/>
  <c r="E3594" i="2"/>
  <c r="D3594" i="2"/>
  <c r="C3594" i="2"/>
  <c r="E3600" i="2"/>
  <c r="D3600" i="2"/>
  <c r="C3600" i="2"/>
  <c r="D3624" i="2"/>
  <c r="C3624" i="2"/>
  <c r="E3624" i="2"/>
  <c r="H3731" i="2"/>
  <c r="E3830" i="1"/>
  <c r="C3668" i="2"/>
  <c r="D3668" i="2"/>
  <c r="E3668" i="2"/>
  <c r="B3761" i="2"/>
  <c r="B3860" i="1"/>
  <c r="B3770" i="2"/>
  <c r="B3869" i="1"/>
  <c r="H3788" i="2"/>
  <c r="E3887" i="1"/>
  <c r="E3719" i="2"/>
  <c r="D3719" i="2"/>
  <c r="C3719" i="2"/>
  <c r="H3755" i="2"/>
  <c r="E3854" i="1"/>
  <c r="H3738" i="2"/>
  <c r="E3837" i="1"/>
  <c r="I3735" i="2"/>
  <c r="F3834" i="1"/>
  <c r="B3716" i="2"/>
  <c r="B3815" i="1"/>
  <c r="D3671" i="2"/>
  <c r="C3671" i="2"/>
  <c r="E3671" i="2"/>
  <c r="I3855" i="2"/>
  <c r="F3954" i="1"/>
  <c r="E3589" i="2"/>
  <c r="C3589" i="2"/>
  <c r="D3589" i="2"/>
  <c r="B3707" i="2"/>
  <c r="B3806" i="1"/>
  <c r="H3734" i="2"/>
  <c r="E3833" i="1"/>
  <c r="B3795" i="2"/>
  <c r="B3894" i="1"/>
  <c r="H3855" i="2"/>
  <c r="E3954" i="1"/>
  <c r="I3668" i="2"/>
  <c r="F3767" i="1"/>
  <c r="I3811" i="2"/>
  <c r="F3910" i="1"/>
  <c r="H3744" i="2"/>
  <c r="E3843" i="1"/>
  <c r="I3789" i="2"/>
  <c r="F3888" i="1"/>
  <c r="I3754" i="2"/>
  <c r="F3853" i="1"/>
  <c r="I3742" i="2"/>
  <c r="F3841" i="1"/>
  <c r="E3662" i="2"/>
  <c r="D3662" i="2"/>
  <c r="C3662" i="2"/>
  <c r="H3705" i="2"/>
  <c r="E3804" i="1"/>
  <c r="B3692" i="2"/>
  <c r="B3791" i="1"/>
  <c r="B3688" i="2"/>
  <c r="B3787" i="1"/>
  <c r="D3633" i="2"/>
  <c r="C3633" i="2"/>
  <c r="E3633" i="2"/>
  <c r="C3626" i="2"/>
  <c r="D3626" i="2"/>
  <c r="E3626" i="2"/>
  <c r="I3688" i="2"/>
  <c r="F3787" i="1"/>
  <c r="E3617" i="2"/>
  <c r="C3617" i="2"/>
  <c r="D3617" i="2"/>
  <c r="B3859" i="2"/>
  <c r="B3958" i="1"/>
  <c r="B3698" i="2"/>
  <c r="B3797" i="1"/>
  <c r="I3844" i="2"/>
  <c r="F3943" i="1"/>
  <c r="E3608" i="2"/>
  <c r="D3608" i="2"/>
  <c r="C3608" i="2"/>
  <c r="E3696" i="2"/>
  <c r="C3696" i="2"/>
  <c r="D3696" i="2"/>
  <c r="B3816" i="2"/>
  <c r="B3915" i="1"/>
  <c r="I3733" i="2"/>
  <c r="F3832" i="1"/>
  <c r="B3720" i="2"/>
  <c r="B3819" i="1"/>
  <c r="I3911" i="2"/>
  <c r="F4010" i="1"/>
  <c r="B3801" i="2"/>
  <c r="B3900" i="1"/>
  <c r="H3859" i="2"/>
  <c r="E3958" i="1"/>
  <c r="H3691" i="2"/>
  <c r="E3790" i="1"/>
  <c r="I3681" i="2"/>
  <c r="F3780" i="1"/>
  <c r="H3694" i="2"/>
  <c r="E3793" i="1"/>
  <c r="H3860" i="2"/>
  <c r="E3959" i="1"/>
  <c r="B3715" i="2"/>
  <c r="B3814" i="1"/>
  <c r="B3849" i="2"/>
  <c r="B3948" i="1"/>
  <c r="D3760" i="2"/>
  <c r="E3760" i="2"/>
  <c r="C3760" i="2"/>
  <c r="E3599" i="2"/>
  <c r="D3599" i="2"/>
  <c r="C3599" i="2"/>
  <c r="B3678" i="2"/>
  <c r="B3777" i="1"/>
  <c r="I3679" i="2"/>
  <c r="F3778" i="1"/>
  <c r="B3681" i="2"/>
  <c r="B3780" i="1"/>
  <c r="I3709" i="2"/>
  <c r="F3808" i="1"/>
  <c r="I3680" i="2"/>
  <c r="F3779" i="1"/>
  <c r="E3717" i="2"/>
  <c r="D3717" i="2"/>
  <c r="C3717" i="2"/>
  <c r="B3834" i="2"/>
  <c r="B3933" i="1"/>
  <c r="H3695" i="2"/>
  <c r="E3794" i="1"/>
  <c r="I3788" i="2"/>
  <c r="F3887" i="1"/>
  <c r="H3762" i="2"/>
  <c r="E3861" i="1"/>
  <c r="B3847" i="2"/>
  <c r="B3946" i="1"/>
  <c r="E3621" i="2"/>
  <c r="C3621" i="2"/>
  <c r="D3621" i="2"/>
  <c r="B3898" i="2"/>
  <c r="B3997" i="1"/>
  <c r="C3702" i="2"/>
  <c r="D3702" i="2"/>
  <c r="E3702" i="2"/>
  <c r="H3845" i="2"/>
  <c r="E3944" i="1"/>
  <c r="E3575" i="2"/>
  <c r="C3575" i="2"/>
  <c r="D3575" i="2"/>
  <c r="D3695" i="2"/>
  <c r="C3695" i="2"/>
  <c r="E3695" i="2"/>
  <c r="I3736" i="2"/>
  <c r="F3835" i="1"/>
  <c r="B3687" i="2"/>
  <c r="B3786" i="1"/>
  <c r="H3828" i="2"/>
  <c r="E3927" i="1"/>
  <c r="B3693" i="2"/>
  <c r="B3792" i="1"/>
  <c r="B3818" i="2"/>
  <c r="B3917" i="1"/>
  <c r="E3750" i="2"/>
  <c r="D3750" i="2"/>
  <c r="C3750" i="2"/>
  <c r="B3811" i="2"/>
  <c r="B3910" i="1"/>
  <c r="B3766" i="2"/>
  <c r="B3865" i="1"/>
  <c r="I3798" i="2"/>
  <c r="F3897" i="1"/>
  <c r="E3579" i="2"/>
  <c r="D3579" i="2"/>
  <c r="C3579" i="2"/>
  <c r="H3732" i="2"/>
  <c r="E3831" i="1"/>
  <c r="D3582" i="2"/>
  <c r="C3582" i="2"/>
  <c r="E3582" i="2"/>
  <c r="B3851" i="2"/>
  <c r="B3950" i="1"/>
  <c r="E3735" i="2"/>
  <c r="D3735" i="2"/>
  <c r="C3735" i="2"/>
  <c r="E3748" i="2"/>
  <c r="D3748" i="2"/>
  <c r="C3748" i="2"/>
  <c r="B3852" i="2"/>
  <c r="B3951" i="1"/>
  <c r="B3672" i="2"/>
  <c r="B3771" i="1"/>
  <c r="E3799" i="2"/>
  <c r="D3799" i="2"/>
  <c r="C3799" i="2"/>
  <c r="I3667" i="2"/>
  <c r="F3766" i="1"/>
  <c r="H3748" i="2"/>
  <c r="E3847" i="1"/>
  <c r="B3714" i="2"/>
  <c r="B3813" i="1"/>
  <c r="B3679" i="2"/>
  <c r="B3778" i="1"/>
  <c r="B3686" i="2"/>
  <c r="B3785" i="1"/>
  <c r="H3728" i="2"/>
  <c r="E3827" i="1"/>
  <c r="B3745" i="2"/>
  <c r="B3844" i="1"/>
  <c r="E3752" i="2"/>
  <c r="D3752" i="2"/>
  <c r="C3752" i="2"/>
  <c r="H3801" i="2"/>
  <c r="E3900" i="1"/>
  <c r="B3675" i="2"/>
  <c r="B3774" i="1"/>
  <c r="H3704" i="2"/>
  <c r="E3803" i="1"/>
  <c r="C3753" i="2"/>
  <c r="D3753" i="2"/>
  <c r="E3753" i="2"/>
  <c r="C3573" i="2"/>
  <c r="E3573" i="2"/>
  <c r="D3573" i="2"/>
  <c r="I3700" i="2"/>
  <c r="F3799" i="1"/>
  <c r="I3722" i="2"/>
  <c r="F3821" i="1"/>
  <c r="D3615" i="2"/>
  <c r="E3615" i="2"/>
  <c r="C3615" i="2"/>
  <c r="B3736" i="2"/>
  <c r="B3835" i="1"/>
  <c r="E3580" i="2"/>
  <c r="D3580" i="2"/>
  <c r="C3580" i="2"/>
  <c r="E3587" i="2"/>
  <c r="D3587" i="2"/>
  <c r="C3587" i="2"/>
  <c r="I3703" i="2"/>
  <c r="F3802" i="1"/>
  <c r="B3810" i="2"/>
  <c r="B3909" i="1"/>
  <c r="E3646" i="2"/>
  <c r="D3646" i="2"/>
  <c r="C3646" i="2"/>
  <c r="I3743" i="2"/>
  <c r="F3842" i="1"/>
  <c r="B3758" i="2"/>
  <c r="B3857" i="1"/>
  <c r="E3576" i="2"/>
  <c r="D3576" i="2"/>
  <c r="C3576" i="2"/>
  <c r="B3784" i="2"/>
  <c r="B3883" i="1"/>
  <c r="H3708" i="2"/>
  <c r="E3807" i="1"/>
  <c r="H3758" i="2"/>
  <c r="E3857" i="1"/>
  <c r="H3754" i="2"/>
  <c r="E3853" i="1"/>
  <c r="H3848" i="2"/>
  <c r="E3947" i="1"/>
  <c r="B3739" i="2"/>
  <c r="B3838" i="1"/>
  <c r="I3765" i="2"/>
  <c r="F3864" i="1"/>
  <c r="H3798" i="2"/>
  <c r="E3897" i="1"/>
  <c r="H3759" i="2"/>
  <c r="E3858" i="1"/>
  <c r="B3754" i="2"/>
  <c r="B3853" i="1"/>
  <c r="H3739" i="2"/>
  <c r="E3838" i="1"/>
  <c r="D3637" i="2"/>
  <c r="C3637" i="2"/>
  <c r="E3637" i="2"/>
  <c r="I3813" i="2"/>
  <c r="F3912" i="1"/>
  <c r="C3711" i="2"/>
  <c r="D3711" i="2"/>
  <c r="E3711" i="2"/>
  <c r="H3737" i="2"/>
  <c r="E3836" i="1"/>
  <c r="H3752" i="2"/>
  <c r="E3851" i="1"/>
  <c r="I3922" i="2"/>
  <c r="F4021" i="1"/>
  <c r="C3659" i="2"/>
  <c r="E3659" i="2"/>
  <c r="D3659" i="2"/>
  <c r="B3733" i="2"/>
  <c r="B3832" i="1"/>
  <c r="B3841" i="2"/>
  <c r="B3940" i="1"/>
  <c r="C3685" i="2"/>
  <c r="E3685" i="2"/>
  <c r="D3685" i="2"/>
  <c r="I3819" i="2"/>
  <c r="F3918" i="1"/>
  <c r="E3640" i="2"/>
  <c r="D3640" i="2"/>
  <c r="C3640" i="2"/>
  <c r="D3648" i="2"/>
  <c r="E3648" i="2"/>
  <c r="C3648" i="2"/>
  <c r="H3751" i="2"/>
  <c r="E3850" i="1"/>
  <c r="I3746" i="2"/>
  <c r="F3845" i="1"/>
  <c r="E3616" i="2"/>
  <c r="C3616" i="2"/>
  <c r="D3616" i="2"/>
  <c r="D3663" i="2"/>
  <c r="C3663" i="2"/>
  <c r="E3663" i="2"/>
  <c r="H3742" i="2"/>
  <c r="E3841" i="1"/>
  <c r="B3738" i="2"/>
  <c r="B3837" i="1"/>
  <c r="B3751" i="2"/>
  <c r="B3850" i="1"/>
  <c r="E3570" i="2"/>
  <c r="D3570" i="2"/>
  <c r="C3570" i="2"/>
  <c r="B3782" i="2"/>
  <c r="B3881" i="1"/>
  <c r="I3758" i="2"/>
  <c r="F3857" i="1"/>
  <c r="H3795" i="2"/>
  <c r="E3894" i="1"/>
  <c r="D3634" i="2"/>
  <c r="E3634" i="2"/>
  <c r="C3634" i="2"/>
  <c r="C3742" i="2"/>
  <c r="E3742" i="2"/>
  <c r="D3742" i="2"/>
  <c r="I3678" i="2"/>
  <c r="F3777" i="1"/>
  <c r="B3789" i="2"/>
  <c r="B3888" i="1"/>
  <c r="B3826" i="2"/>
  <c r="B3925" i="1"/>
  <c r="I3830" i="2"/>
  <c r="F3929" i="1"/>
  <c r="B3706" i="2"/>
  <c r="B3805" i="1"/>
  <c r="H3835" i="2"/>
  <c r="E3934" i="1"/>
  <c r="C3724" i="2"/>
  <c r="E3724" i="2"/>
  <c r="D3724" i="2"/>
  <c r="D3593" i="2"/>
  <c r="E3593" i="2"/>
  <c r="C3593" i="2"/>
  <c r="B3669" i="2"/>
  <c r="B3768" i="1"/>
  <c r="H3757" i="2"/>
  <c r="E3856" i="1"/>
  <c r="B3697" i="2"/>
  <c r="B3796" i="1"/>
  <c r="B3740" i="2"/>
  <c r="B3839" i="1"/>
  <c r="E3639" i="2"/>
  <c r="D3639" i="2"/>
  <c r="C3639" i="2"/>
  <c r="D3652" i="2"/>
  <c r="C3652" i="2"/>
  <c r="E3652" i="2"/>
  <c r="B3701" i="2"/>
  <c r="B3800" i="1"/>
  <c r="E3683" i="2"/>
  <c r="D3683" i="2"/>
  <c r="C3683" i="2"/>
  <c r="I3820" i="2"/>
  <c r="F3919" i="1"/>
  <c r="I3854" i="2"/>
  <c r="F3953" i="1"/>
  <c r="H3800" i="2"/>
  <c r="E3899" i="1"/>
  <c r="B3862" i="2"/>
  <c r="B3961" i="1"/>
  <c r="B3691" i="2"/>
  <c r="B3790" i="1"/>
  <c r="B3709" i="2"/>
  <c r="B3808" i="1"/>
  <c r="E3690" i="2"/>
  <c r="D3690" i="2"/>
  <c r="C3690" i="2"/>
  <c r="H3846" i="2"/>
  <c r="E3945" i="1"/>
  <c r="E3727" i="2"/>
  <c r="C3727" i="2"/>
  <c r="D3727" i="2"/>
  <c r="E3607" i="2"/>
  <c r="D3607" i="2"/>
  <c r="C3607" i="2"/>
  <c r="H3799" i="2"/>
  <c r="E3898" i="1"/>
  <c r="H3797" i="2"/>
  <c r="E3896" i="1"/>
  <c r="B3722" i="2"/>
  <c r="B3821" i="1"/>
  <c r="C3641" i="2"/>
  <c r="E3641" i="2"/>
  <c r="D3641" i="2"/>
  <c r="H3743" i="2"/>
  <c r="E3842" i="1"/>
  <c r="E3602" i="2"/>
  <c r="D3602" i="2"/>
  <c r="C3602" i="2"/>
  <c r="B3848" i="2"/>
  <c r="B3947" i="1"/>
  <c r="B3746" i="2"/>
  <c r="B3845" i="1"/>
  <c r="B3670" i="2"/>
  <c r="B3769" i="1"/>
  <c r="H3834" i="2"/>
  <c r="E3933" i="1"/>
  <c r="H3703" i="2"/>
  <c r="E3802" i="1"/>
  <c r="I3753" i="2"/>
  <c r="F3852" i="1"/>
  <c r="E3763" i="2"/>
  <c r="C3763" i="2"/>
  <c r="D3763" i="2"/>
  <c r="D3592" i="2"/>
  <c r="C3592" i="2"/>
  <c r="E3592" i="2"/>
  <c r="E3610" i="2"/>
  <c r="D3610" i="2"/>
  <c r="C3610" i="2"/>
  <c r="H3693" i="2"/>
  <c r="E3792" i="1"/>
  <c r="I3791" i="2"/>
  <c r="F3890" i="1"/>
  <c r="B3689" i="2"/>
  <c r="B3788" i="1"/>
  <c r="I3843" i="2"/>
  <c r="F3942" i="1"/>
  <c r="E3712" i="2"/>
  <c r="D3712" i="2"/>
  <c r="C3712" i="2"/>
  <c r="B3762" i="2"/>
  <c r="B3861" i="1"/>
  <c r="B3731" i="2"/>
  <c r="B3830" i="1"/>
  <c r="B3812" i="2"/>
  <c r="B3911" i="1"/>
  <c r="H3948" i="2"/>
  <c r="E4047" i="1"/>
  <c r="C3749" i="2"/>
  <c r="E3749" i="2"/>
  <c r="D3749" i="2"/>
  <c r="D3647" i="2"/>
  <c r="E3647" i="2"/>
  <c r="C3647" i="2"/>
  <c r="H3753" i="2"/>
  <c r="E3852" i="1"/>
  <c r="C3571" i="2"/>
  <c r="E3571" i="2"/>
  <c r="D3571" i="2"/>
  <c r="H3763" i="2"/>
  <c r="E3862" i="1"/>
  <c r="B3781" i="2"/>
  <c r="B3880" i="1"/>
  <c r="D3590" i="2"/>
  <c r="E3590" i="2"/>
  <c r="C3590" i="2"/>
  <c r="H3741" i="2"/>
  <c r="E3840" i="1"/>
  <c r="B3734" i="2"/>
  <c r="B3833" i="1"/>
  <c r="I3710" i="2"/>
  <c r="F3809" i="1"/>
  <c r="B3820" i="2"/>
  <c r="B3919" i="1"/>
  <c r="I3702" i="2"/>
  <c r="F3801" i="1"/>
  <c r="B3708" i="2"/>
  <c r="B3807" i="1"/>
  <c r="B3741" i="2"/>
  <c r="B3840" i="1"/>
  <c r="E3682" i="2"/>
  <c r="D3682" i="2"/>
  <c r="C3682" i="2"/>
  <c r="H3688" i="2"/>
  <c r="E3787" i="1"/>
  <c r="I3691" i="2"/>
  <c r="F3790" i="1"/>
  <c r="I3846" i="2"/>
  <c r="F3945" i="1"/>
  <c r="B3665" i="2"/>
  <c r="B3764" i="1"/>
  <c r="B3699" i="2"/>
  <c r="B3798" i="1"/>
  <c r="H3839" i="2"/>
  <c r="E3938" i="1"/>
  <c r="E3655" i="2"/>
  <c r="D3655" i="2"/>
  <c r="C3655" i="2"/>
  <c r="E3598" i="2"/>
  <c r="C3598" i="2"/>
  <c r="D3598" i="2"/>
  <c r="C3632" i="2"/>
  <c r="E3632" i="2"/>
  <c r="D3632" i="2"/>
  <c r="D3713" i="2"/>
  <c r="E3713" i="2"/>
  <c r="C3713" i="2"/>
  <c r="B3765" i="2"/>
  <c r="B3864" i="1"/>
  <c r="I3665" i="2"/>
  <c r="F3764" i="1"/>
  <c r="B3775" i="2"/>
  <c r="B3874" i="1"/>
  <c r="E3574" i="2"/>
  <c r="D3574" i="2"/>
  <c r="C3574" i="2"/>
  <c r="C3721" i="2"/>
  <c r="E3721" i="2"/>
  <c r="D3721" i="2"/>
  <c r="D3666" i="2"/>
  <c r="C3666" i="2"/>
  <c r="E3666" i="2"/>
  <c r="B3825" i="2"/>
  <c r="B3924" i="1"/>
  <c r="D3645" i="2"/>
  <c r="E3645" i="2"/>
  <c r="C3645" i="2"/>
  <c r="I3687" i="2"/>
  <c r="F3786" i="1"/>
  <c r="B3827" i="2"/>
  <c r="B3926" i="1"/>
  <c r="E3609" i="2"/>
  <c r="C3609" i="2"/>
  <c r="D3609" i="2"/>
  <c r="B3729" i="2"/>
  <c r="B3828" i="1"/>
  <c r="E3642" i="2"/>
  <c r="D3642" i="2"/>
  <c r="C3642" i="2"/>
  <c r="I3856" i="2"/>
  <c r="F3955" i="1"/>
  <c r="I3723" i="2"/>
  <c r="F3822" i="1"/>
  <c r="H3706" i="2"/>
  <c r="E3805" i="1"/>
  <c r="E3660" i="2"/>
  <c r="D3660" i="2"/>
  <c r="C3660" i="2"/>
  <c r="H3727" i="2"/>
  <c r="E3826" i="1"/>
  <c r="B3732" i="2"/>
  <c r="B3831" i="1"/>
  <c r="E3623" i="2"/>
  <c r="C3623" i="2"/>
  <c r="D3623" i="2"/>
  <c r="I3711" i="2"/>
  <c r="F3810" i="1"/>
  <c r="E3667" i="2"/>
  <c r="D3667" i="2"/>
  <c r="C3667" i="2"/>
  <c r="E3635" i="2"/>
  <c r="C3635" i="2"/>
  <c r="D3635" i="2"/>
  <c r="B3673" i="2"/>
  <c r="B3772" i="1"/>
  <c r="B3856" i="2"/>
  <c r="B3955" i="1"/>
  <c r="B3744" i="2"/>
  <c r="B3843" i="1"/>
  <c r="B3756" i="2"/>
  <c r="B3855" i="1"/>
  <c r="E3757" i="2"/>
  <c r="D3757" i="2"/>
  <c r="C3757" i="2"/>
  <c r="B3703" i="2"/>
  <c r="B3802" i="1"/>
  <c r="I3698" i="2"/>
  <c r="F3797" i="1"/>
  <c r="C3657" i="2"/>
  <c r="D3657" i="2"/>
  <c r="E3657" i="2"/>
  <c r="E3676" i="2"/>
  <c r="D3676" i="2"/>
  <c r="C3676" i="2"/>
  <c r="H3692" i="2"/>
  <c r="E3791" i="1"/>
  <c r="C3604" i="2"/>
  <c r="D3604" i="2"/>
  <c r="E3604" i="2"/>
  <c r="B3759" i="2"/>
  <c r="B3858" i="1"/>
  <c r="D3726" i="2"/>
  <c r="C3726" i="2"/>
  <c r="E3726" i="2"/>
  <c r="B3823" i="2"/>
  <c r="B3922" i="1"/>
  <c r="I3824" i="2"/>
  <c r="F3923" i="1"/>
  <c r="B3836" i="2"/>
  <c r="B3935" i="1"/>
  <c r="B3674" i="2"/>
  <c r="B3773" i="1"/>
  <c r="E3728" i="2"/>
  <c r="D3728" i="2"/>
  <c r="C3728" i="2"/>
  <c r="H3690" i="2"/>
  <c r="E3789" i="1"/>
  <c r="C3630" i="2"/>
  <c r="D3630" i="2"/>
  <c r="E3630" i="2"/>
  <c r="B3803" i="2"/>
  <c r="B3902" i="1"/>
  <c r="H3796" i="2"/>
  <c r="E3895" i="1"/>
  <c r="B3794" i="2"/>
  <c r="B3893" i="1"/>
  <c r="H3786" i="2"/>
  <c r="E3885" i="1"/>
  <c r="E3842" i="2" l="1"/>
  <c r="C3842" i="2"/>
  <c r="B3941" i="2"/>
  <c r="B4040" i="1"/>
  <c r="D3842" i="2"/>
  <c r="C3680" i="2"/>
  <c r="E3680" i="2"/>
  <c r="D3680" i="2"/>
  <c r="B3779" i="2"/>
  <c r="B3878" i="1"/>
  <c r="I3769" i="2"/>
  <c r="F3868" i="1"/>
  <c r="B3804" i="2"/>
  <c r="B3903" i="1"/>
  <c r="D3705" i="2"/>
  <c r="C3705" i="2"/>
  <c r="E3705" i="2"/>
  <c r="B3776" i="2"/>
  <c r="B3875" i="1"/>
  <c r="E3677" i="2"/>
  <c r="C3677" i="2"/>
  <c r="D3677" i="2"/>
  <c r="B3928" i="1"/>
  <c r="B3829" i="2"/>
  <c r="D3730" i="2"/>
  <c r="E3730" i="2"/>
  <c r="C3730" i="2"/>
  <c r="C3694" i="2"/>
  <c r="E3694" i="2"/>
  <c r="D3694" i="2"/>
  <c r="E3684" i="2"/>
  <c r="D3684" i="2"/>
  <c r="C3684" i="2"/>
  <c r="F3875" i="1"/>
  <c r="I3776" i="2"/>
  <c r="I3831" i="2"/>
  <c r="F3930" i="1"/>
  <c r="H3832" i="2"/>
  <c r="E3931" i="1"/>
  <c r="B3953" i="2"/>
  <c r="B4052" i="1"/>
  <c r="E3854" i="2"/>
  <c r="D3854" i="2"/>
  <c r="C3854" i="2"/>
  <c r="B3817" i="2"/>
  <c r="B3916" i="1"/>
  <c r="I3833" i="2"/>
  <c r="F3932" i="1"/>
  <c r="C3718" i="2"/>
  <c r="E3718" i="2"/>
  <c r="D3718" i="2"/>
  <c r="B3908" i="1"/>
  <c r="B3809" i="2"/>
  <c r="D3710" i="2"/>
  <c r="C3710" i="2"/>
  <c r="E3710" i="2"/>
  <c r="H3829" i="2"/>
  <c r="E3928" i="1"/>
  <c r="H3806" i="2"/>
  <c r="E3905" i="1"/>
  <c r="B3793" i="2"/>
  <c r="B3892" i="1"/>
  <c r="B3783" i="2"/>
  <c r="B3882" i="1"/>
  <c r="I3919" i="2"/>
  <c r="F4018" i="1"/>
  <c r="B3796" i="2"/>
  <c r="B3895" i="1"/>
  <c r="H3947" i="2"/>
  <c r="E4046" i="1"/>
  <c r="E3856" i="2"/>
  <c r="D3856" i="2"/>
  <c r="C3856" i="2"/>
  <c r="I3929" i="2"/>
  <c r="F4028" i="1"/>
  <c r="B3844" i="2"/>
  <c r="B3943" i="1"/>
  <c r="H3831" i="2"/>
  <c r="E3930" i="1"/>
  <c r="H3927" i="2"/>
  <c r="E4026" i="1"/>
  <c r="E3898" i="2"/>
  <c r="D3898" i="2"/>
  <c r="C3898" i="2"/>
  <c r="C3715" i="2"/>
  <c r="E3715" i="2"/>
  <c r="D3715" i="2"/>
  <c r="B3819" i="2"/>
  <c r="B3918" i="1"/>
  <c r="I3910" i="2"/>
  <c r="F4009" i="1"/>
  <c r="I3852" i="2"/>
  <c r="F3951" i="1"/>
  <c r="B3893" i="2"/>
  <c r="B3992" i="1"/>
  <c r="E3722" i="2"/>
  <c r="D3722" i="2"/>
  <c r="C3722" i="2"/>
  <c r="B3808" i="2"/>
  <c r="B3907" i="1"/>
  <c r="C3782" i="2"/>
  <c r="D3782" i="2"/>
  <c r="E3782" i="2"/>
  <c r="I3845" i="2"/>
  <c r="F3944" i="1"/>
  <c r="H3838" i="2"/>
  <c r="E3937" i="1"/>
  <c r="B3771" i="2"/>
  <c r="B3870" i="1"/>
  <c r="I3808" i="2"/>
  <c r="F3907" i="1"/>
  <c r="E3720" i="2"/>
  <c r="D3720" i="2"/>
  <c r="C3720" i="2"/>
  <c r="I3809" i="2"/>
  <c r="F3908" i="1"/>
  <c r="B3858" i="2"/>
  <c r="B3957" i="1"/>
  <c r="H3900" i="2"/>
  <c r="E3999" i="1"/>
  <c r="C3733" i="2"/>
  <c r="E3733" i="2"/>
  <c r="D3733" i="2"/>
  <c r="H3807" i="2"/>
  <c r="E3906" i="1"/>
  <c r="D3745" i="2"/>
  <c r="C3745" i="2"/>
  <c r="E3745" i="2"/>
  <c r="B3935" i="2"/>
  <c r="B4034" i="1"/>
  <c r="E3673" i="2"/>
  <c r="D3673" i="2"/>
  <c r="C3673" i="2"/>
  <c r="D3827" i="2"/>
  <c r="C3827" i="2"/>
  <c r="E3827" i="2"/>
  <c r="D3775" i="2"/>
  <c r="C3775" i="2"/>
  <c r="E3775" i="2"/>
  <c r="B3807" i="2"/>
  <c r="B3906" i="1"/>
  <c r="D3746" i="2"/>
  <c r="E3746" i="2"/>
  <c r="C3746" i="2"/>
  <c r="D3709" i="2"/>
  <c r="E3709" i="2"/>
  <c r="C3709" i="2"/>
  <c r="B3925" i="2"/>
  <c r="B4024" i="1"/>
  <c r="H3827" i="2"/>
  <c r="E3926" i="1"/>
  <c r="C3672" i="2"/>
  <c r="E3672" i="2"/>
  <c r="D3672" i="2"/>
  <c r="B3786" i="2"/>
  <c r="B3885" i="1"/>
  <c r="I3832" i="2"/>
  <c r="F3931" i="1"/>
  <c r="I3767" i="2"/>
  <c r="F3866" i="1"/>
  <c r="B3815" i="2"/>
  <c r="B3914" i="1"/>
  <c r="B3787" i="2"/>
  <c r="B3886" i="1"/>
  <c r="B3955" i="2"/>
  <c r="B4054" i="1"/>
  <c r="C3794" i="2"/>
  <c r="D3794" i="2"/>
  <c r="E3794" i="2"/>
  <c r="E3669" i="2"/>
  <c r="D3669" i="2"/>
  <c r="C3669" i="2"/>
  <c r="E3674" i="2"/>
  <c r="C3674" i="2"/>
  <c r="D3674" i="2"/>
  <c r="B3772" i="2"/>
  <c r="B3871" i="1"/>
  <c r="H3895" i="2"/>
  <c r="E3994" i="1"/>
  <c r="B3853" i="2"/>
  <c r="B3952" i="1"/>
  <c r="B3883" i="2"/>
  <c r="B3982" i="1"/>
  <c r="B3951" i="2"/>
  <c r="B4050" i="1"/>
  <c r="D3687" i="2"/>
  <c r="E3687" i="2"/>
  <c r="C3687" i="2"/>
  <c r="B3780" i="2"/>
  <c r="B3879" i="1"/>
  <c r="I3787" i="2"/>
  <c r="F3886" i="1"/>
  <c r="D3716" i="2"/>
  <c r="C3716" i="2"/>
  <c r="E3716" i="2"/>
  <c r="E3734" i="2"/>
  <c r="D3734" i="2"/>
  <c r="C3734" i="2"/>
  <c r="H3887" i="2"/>
  <c r="E3986" i="1"/>
  <c r="B3840" i="2"/>
  <c r="B3939" i="1"/>
  <c r="B3926" i="2"/>
  <c r="B4025" i="1"/>
  <c r="B3874" i="2"/>
  <c r="B3973" i="1"/>
  <c r="H3862" i="2"/>
  <c r="E3961" i="1"/>
  <c r="E3836" i="2"/>
  <c r="D3836" i="2"/>
  <c r="C3836" i="2"/>
  <c r="I3764" i="2"/>
  <c r="F3863" i="1"/>
  <c r="C3708" i="2"/>
  <c r="E3708" i="2"/>
  <c r="D3708" i="2"/>
  <c r="B3790" i="2"/>
  <c r="B3889" i="1"/>
  <c r="D3826" i="2"/>
  <c r="C3826" i="2"/>
  <c r="E3826" i="2"/>
  <c r="I3923" i="2"/>
  <c r="F4022" i="1"/>
  <c r="I3801" i="2"/>
  <c r="F3900" i="1"/>
  <c r="E3812" i="2"/>
  <c r="D3812" i="2"/>
  <c r="C3812" i="2"/>
  <c r="C3848" i="2"/>
  <c r="D3848" i="2"/>
  <c r="E3848" i="2"/>
  <c r="H3896" i="2"/>
  <c r="E3995" i="1"/>
  <c r="D3691" i="2"/>
  <c r="C3691" i="2"/>
  <c r="E3691" i="2"/>
  <c r="D3701" i="2"/>
  <c r="C3701" i="2"/>
  <c r="E3701" i="2"/>
  <c r="B3888" i="2"/>
  <c r="B3987" i="1"/>
  <c r="D3754" i="2"/>
  <c r="E3754" i="2"/>
  <c r="C3754" i="2"/>
  <c r="E3784" i="2"/>
  <c r="D3784" i="2"/>
  <c r="C3784" i="2"/>
  <c r="B3785" i="2"/>
  <c r="B3884" i="1"/>
  <c r="C3852" i="2"/>
  <c r="E3852" i="2"/>
  <c r="D3852" i="2"/>
  <c r="I3835" i="2"/>
  <c r="F3934" i="1"/>
  <c r="B3946" i="2"/>
  <c r="B4045" i="1"/>
  <c r="E3681" i="2"/>
  <c r="D3681" i="2"/>
  <c r="C3681" i="2"/>
  <c r="H3959" i="2"/>
  <c r="E4058" i="1"/>
  <c r="B3915" i="2"/>
  <c r="B4014" i="1"/>
  <c r="H3954" i="2"/>
  <c r="E4053" i="1"/>
  <c r="I3834" i="2"/>
  <c r="F3933" i="1"/>
  <c r="B3860" i="2"/>
  <c r="B3959" i="1"/>
  <c r="I3790" i="2"/>
  <c r="F3889" i="1"/>
  <c r="C3781" i="2"/>
  <c r="E3781" i="2"/>
  <c r="D3781" i="2"/>
  <c r="H3792" i="2"/>
  <c r="E3891" i="1"/>
  <c r="B3832" i="2"/>
  <c r="B3931" i="1"/>
  <c r="E3741" i="2"/>
  <c r="D3741" i="2"/>
  <c r="C3741" i="2"/>
  <c r="B3845" i="2"/>
  <c r="B3944" i="1"/>
  <c r="B3911" i="2"/>
  <c r="B4010" i="1"/>
  <c r="B3947" i="2"/>
  <c r="B4046" i="1"/>
  <c r="H3850" i="2"/>
  <c r="E3949" i="1"/>
  <c r="I3822" i="2"/>
  <c r="F3921" i="1"/>
  <c r="B3864" i="2"/>
  <c r="B3963" i="1"/>
  <c r="B3798" i="2"/>
  <c r="B3897" i="1"/>
  <c r="B3830" i="2"/>
  <c r="B3929" i="1"/>
  <c r="B3961" i="2"/>
  <c r="B4060" i="1"/>
  <c r="C3789" i="2"/>
  <c r="E3789" i="2"/>
  <c r="D3789" i="2"/>
  <c r="I4021" i="2"/>
  <c r="F4120" i="1"/>
  <c r="H3858" i="2"/>
  <c r="E3957" i="1"/>
  <c r="C3686" i="2"/>
  <c r="E3686" i="2"/>
  <c r="D3686" i="2"/>
  <c r="I3897" i="2"/>
  <c r="F3996" i="1"/>
  <c r="D3847" i="2"/>
  <c r="C3847" i="2"/>
  <c r="E3847" i="2"/>
  <c r="I3778" i="2"/>
  <c r="F3877" i="1"/>
  <c r="D3816" i="2"/>
  <c r="E3816" i="2"/>
  <c r="C3816" i="2"/>
  <c r="E3761" i="2"/>
  <c r="D3761" i="2"/>
  <c r="C3761" i="2"/>
  <c r="B3855" i="2"/>
  <c r="B3954" i="1"/>
  <c r="D3834" i="2"/>
  <c r="C3834" i="2"/>
  <c r="E3834" i="2"/>
  <c r="H3805" i="2"/>
  <c r="E3904" i="1"/>
  <c r="I3786" i="2"/>
  <c r="F3885" i="1"/>
  <c r="H3938" i="2"/>
  <c r="E4037" i="1"/>
  <c r="B3800" i="2"/>
  <c r="B3899" i="1"/>
  <c r="B3922" i="2"/>
  <c r="B4021" i="1"/>
  <c r="I3797" i="2"/>
  <c r="F3896" i="1"/>
  <c r="C3765" i="2"/>
  <c r="E3765" i="2"/>
  <c r="D3765" i="2"/>
  <c r="C3699" i="2"/>
  <c r="D3699" i="2"/>
  <c r="E3699" i="2"/>
  <c r="B3919" i="2"/>
  <c r="B4018" i="1"/>
  <c r="H3852" i="2"/>
  <c r="E3951" i="1"/>
  <c r="D3731" i="2"/>
  <c r="C3731" i="2"/>
  <c r="E3731" i="2"/>
  <c r="H3898" i="2"/>
  <c r="E3997" i="1"/>
  <c r="E3862" i="2"/>
  <c r="D3862" i="2"/>
  <c r="C3862" i="2"/>
  <c r="I3777" i="2"/>
  <c r="F3876" i="1"/>
  <c r="B3778" i="2"/>
  <c r="B3877" i="1"/>
  <c r="H3861" i="2"/>
  <c r="E3960" i="1"/>
  <c r="H3793" i="2"/>
  <c r="E3892" i="1"/>
  <c r="B3894" i="2"/>
  <c r="B3993" i="1"/>
  <c r="H3837" i="2"/>
  <c r="E3936" i="1"/>
  <c r="B3824" i="2"/>
  <c r="B3923" i="1"/>
  <c r="H4042" i="2"/>
  <c r="E4141" i="1"/>
  <c r="B3902" i="2"/>
  <c r="B4001" i="1"/>
  <c r="C3825" i="2"/>
  <c r="E3825" i="2"/>
  <c r="D3825" i="2"/>
  <c r="H3841" i="2"/>
  <c r="E3940" i="1"/>
  <c r="H3789" i="2"/>
  <c r="E3888" i="1"/>
  <c r="H3787" i="2"/>
  <c r="E3886" i="1"/>
  <c r="H3802" i="2"/>
  <c r="E3901" i="1"/>
  <c r="B3773" i="2"/>
  <c r="B3872" i="1"/>
  <c r="D3670" i="2"/>
  <c r="C3670" i="2"/>
  <c r="E3670" i="2"/>
  <c r="B3821" i="2"/>
  <c r="B3920" i="1"/>
  <c r="B3881" i="2"/>
  <c r="B3980" i="1"/>
  <c r="E3823" i="2"/>
  <c r="C3823" i="2"/>
  <c r="D3823" i="2"/>
  <c r="I3955" i="2"/>
  <c r="F4054" i="1"/>
  <c r="B3764" i="2"/>
  <c r="B3863" i="1"/>
  <c r="E3820" i="2"/>
  <c r="C3820" i="2"/>
  <c r="D3820" i="2"/>
  <c r="B3861" i="2"/>
  <c r="B3960" i="1"/>
  <c r="H3899" i="2"/>
  <c r="E3998" i="1"/>
  <c r="B3850" i="2"/>
  <c r="B3949" i="1"/>
  <c r="H3851" i="2"/>
  <c r="E3950" i="1"/>
  <c r="H3897" i="2"/>
  <c r="E3996" i="1"/>
  <c r="C3679" i="2"/>
  <c r="E3679" i="2"/>
  <c r="D3679" i="2"/>
  <c r="B3865" i="2"/>
  <c r="B3964" i="1"/>
  <c r="B3777" i="2"/>
  <c r="B3876" i="1"/>
  <c r="I3841" i="2"/>
  <c r="F3940" i="1"/>
  <c r="E3795" i="2"/>
  <c r="D3795" i="2"/>
  <c r="C3795" i="2"/>
  <c r="C3725" i="2"/>
  <c r="E3725" i="2"/>
  <c r="D3725" i="2"/>
  <c r="I3887" i="2"/>
  <c r="F3986" i="1"/>
  <c r="D3678" i="2"/>
  <c r="C3678" i="2"/>
  <c r="E3678" i="2"/>
  <c r="I3780" i="2"/>
  <c r="F3879" i="1"/>
  <c r="H3833" i="2"/>
  <c r="E3932" i="1"/>
  <c r="H3854" i="2"/>
  <c r="E3953" i="1"/>
  <c r="B3846" i="2"/>
  <c r="B3945" i="1"/>
  <c r="I3945" i="2"/>
  <c r="F4044" i="1"/>
  <c r="I3953" i="2"/>
  <c r="F4052" i="1"/>
  <c r="B3837" i="2"/>
  <c r="B3936" i="1"/>
  <c r="H3836" i="2"/>
  <c r="E3935" i="1"/>
  <c r="I3864" i="2"/>
  <c r="F3963" i="1"/>
  <c r="D3758" i="2"/>
  <c r="E3758" i="2"/>
  <c r="C3758" i="2"/>
  <c r="H3803" i="2"/>
  <c r="E3902" i="1"/>
  <c r="B3910" i="2"/>
  <c r="B4009" i="1"/>
  <c r="I3853" i="2"/>
  <c r="F3952" i="1"/>
  <c r="E3747" i="2"/>
  <c r="D3747" i="2"/>
  <c r="C3747" i="2"/>
  <c r="B3924" i="2"/>
  <c r="B4023" i="1"/>
  <c r="D3762" i="2"/>
  <c r="C3762" i="2"/>
  <c r="E3762" i="2"/>
  <c r="B3857" i="2"/>
  <c r="B3956" i="1"/>
  <c r="B3833" i="2"/>
  <c r="B3932" i="1"/>
  <c r="D3738" i="2"/>
  <c r="C3738" i="2"/>
  <c r="E3738" i="2"/>
  <c r="I3842" i="2"/>
  <c r="F3941" i="1"/>
  <c r="B3835" i="2"/>
  <c r="B3934" i="1"/>
  <c r="B3813" i="2"/>
  <c r="B3912" i="1"/>
  <c r="D3811" i="2"/>
  <c r="C3811" i="2"/>
  <c r="E3811" i="2"/>
  <c r="H3794" i="2"/>
  <c r="E3893" i="1"/>
  <c r="H3790" i="2"/>
  <c r="E3889" i="1"/>
  <c r="B3806" i="2"/>
  <c r="B3905" i="1"/>
  <c r="B3866" i="2"/>
  <c r="B3965" i="1"/>
  <c r="B3838" i="2"/>
  <c r="B3937" i="1"/>
  <c r="C3736" i="2"/>
  <c r="D3736" i="2"/>
  <c r="E3736" i="2"/>
  <c r="B3774" i="2"/>
  <c r="B3873" i="1"/>
  <c r="E3714" i="2"/>
  <c r="D3714" i="2"/>
  <c r="C3714" i="2"/>
  <c r="D3707" i="2"/>
  <c r="C3707" i="2"/>
  <c r="E3707" i="2"/>
  <c r="H3830" i="2"/>
  <c r="E3929" i="1"/>
  <c r="B3822" i="2"/>
  <c r="B3921" i="1"/>
  <c r="C3767" i="2"/>
  <c r="E3767" i="2"/>
  <c r="D3767" i="2"/>
  <c r="I3918" i="2"/>
  <c r="F4017" i="1"/>
  <c r="E3759" i="2"/>
  <c r="D3759" i="2"/>
  <c r="C3759" i="2"/>
  <c r="H3840" i="2"/>
  <c r="E3939" i="1"/>
  <c r="I3942" i="2"/>
  <c r="F4041" i="1"/>
  <c r="C3740" i="2"/>
  <c r="E3740" i="2"/>
  <c r="D3740" i="2"/>
  <c r="C3739" i="2"/>
  <c r="E3739" i="2"/>
  <c r="D3739" i="2"/>
  <c r="E3675" i="2"/>
  <c r="C3675" i="2"/>
  <c r="D3675" i="2"/>
  <c r="H3847" i="2"/>
  <c r="E3946" i="1"/>
  <c r="H3944" i="2"/>
  <c r="E4043" i="1"/>
  <c r="B3933" i="2"/>
  <c r="B4032" i="1"/>
  <c r="H3958" i="2"/>
  <c r="E4057" i="1"/>
  <c r="I3943" i="2"/>
  <c r="F4042" i="1"/>
  <c r="D3723" i="2"/>
  <c r="E3723" i="2"/>
  <c r="C3723" i="2"/>
  <c r="I3800" i="2"/>
  <c r="F3899" i="1"/>
  <c r="I3874" i="2"/>
  <c r="F3973" i="1"/>
  <c r="C3803" i="2"/>
  <c r="D3803" i="2"/>
  <c r="E3803" i="2"/>
  <c r="D3756" i="2"/>
  <c r="C3756" i="2"/>
  <c r="E3756" i="2"/>
  <c r="B3831" i="2"/>
  <c r="B3930" i="1"/>
  <c r="B3828" i="2"/>
  <c r="B3927" i="1"/>
  <c r="H4047" i="2"/>
  <c r="E4146" i="1"/>
  <c r="B3788" i="2"/>
  <c r="B3887" i="1"/>
  <c r="H3945" i="2"/>
  <c r="E4044" i="1"/>
  <c r="E3697" i="2"/>
  <c r="D3697" i="2"/>
  <c r="C3697" i="2"/>
  <c r="H3934" i="2"/>
  <c r="E4033" i="1"/>
  <c r="H3894" i="2"/>
  <c r="E3993" i="1"/>
  <c r="I3912" i="2"/>
  <c r="F4011" i="1"/>
  <c r="I3766" i="2"/>
  <c r="F3865" i="1"/>
  <c r="E3851" i="2"/>
  <c r="D3851" i="2"/>
  <c r="C3851" i="2"/>
  <c r="B3917" i="2"/>
  <c r="B4016" i="1"/>
  <c r="B3900" i="2"/>
  <c r="B3999" i="1"/>
  <c r="B3797" i="2"/>
  <c r="B3896" i="1"/>
  <c r="E3688" i="2"/>
  <c r="D3688" i="2"/>
  <c r="C3688" i="2"/>
  <c r="I3888" i="2"/>
  <c r="F3987" i="1"/>
  <c r="H3924" i="2"/>
  <c r="E4023" i="1"/>
  <c r="E3665" i="2"/>
  <c r="D3665" i="2"/>
  <c r="C3665" i="2"/>
  <c r="D3751" i="2"/>
  <c r="E3751" i="2"/>
  <c r="C3751" i="2"/>
  <c r="H3856" i="2"/>
  <c r="E3955" i="1"/>
  <c r="H3853" i="2"/>
  <c r="E3952" i="1"/>
  <c r="B3909" i="2"/>
  <c r="B4008" i="1"/>
  <c r="I3821" i="2"/>
  <c r="F3920" i="1"/>
  <c r="E3818" i="2"/>
  <c r="D3818" i="2"/>
  <c r="C3818" i="2"/>
  <c r="B3948" i="2"/>
  <c r="B4047" i="1"/>
  <c r="E3801" i="2"/>
  <c r="D3801" i="2"/>
  <c r="C3801" i="2"/>
  <c r="D3698" i="2"/>
  <c r="C3698" i="2"/>
  <c r="E3698" i="2"/>
  <c r="B3791" i="2"/>
  <c r="B3890" i="1"/>
  <c r="I3954" i="2"/>
  <c r="F4053" i="1"/>
  <c r="B3869" i="2"/>
  <c r="B3968" i="1"/>
  <c r="B3802" i="2"/>
  <c r="B3901" i="1"/>
  <c r="I3810" i="2"/>
  <c r="F3909" i="1"/>
  <c r="B3839" i="2"/>
  <c r="B3938" i="1"/>
  <c r="H3885" i="2"/>
  <c r="E3984" i="1"/>
  <c r="B3843" i="2"/>
  <c r="B3942" i="1"/>
  <c r="C3732" i="2"/>
  <c r="D3732" i="2"/>
  <c r="E3732" i="2"/>
  <c r="E3729" i="2"/>
  <c r="C3729" i="2"/>
  <c r="D3729" i="2"/>
  <c r="C3689" i="2"/>
  <c r="E3689" i="2"/>
  <c r="D3689" i="2"/>
  <c r="H3933" i="2"/>
  <c r="E4032" i="1"/>
  <c r="H3791" i="2"/>
  <c r="E3890" i="1"/>
  <c r="E3744" i="2"/>
  <c r="D3744" i="2"/>
  <c r="C3744" i="2"/>
  <c r="H3826" i="2"/>
  <c r="E3925" i="1"/>
  <c r="I3890" i="2"/>
  <c r="F3989" i="1"/>
  <c r="B3805" i="2"/>
  <c r="B3904" i="1"/>
  <c r="I3857" i="2"/>
  <c r="F3956" i="1"/>
  <c r="B3940" i="2"/>
  <c r="B4039" i="1"/>
  <c r="E3810" i="2"/>
  <c r="D3810" i="2"/>
  <c r="C3810" i="2"/>
  <c r="B3792" i="2"/>
  <c r="B3891" i="1"/>
  <c r="E3849" i="2"/>
  <c r="C3849" i="2"/>
  <c r="D3849" i="2"/>
  <c r="I4010" i="2"/>
  <c r="F4109" i="1"/>
  <c r="B3958" i="2"/>
  <c r="B4057" i="1"/>
  <c r="D3692" i="2"/>
  <c r="C3692" i="2"/>
  <c r="E3692" i="2"/>
  <c r="H3843" i="2"/>
  <c r="E3942" i="1"/>
  <c r="E3770" i="2"/>
  <c r="D3770" i="2"/>
  <c r="C3770" i="2"/>
  <c r="I3966" i="2"/>
  <c r="F4065" i="1"/>
  <c r="E3766" i="2"/>
  <c r="C3766" i="2"/>
  <c r="D3766" i="2"/>
  <c r="D3703" i="2"/>
  <c r="C3703" i="2"/>
  <c r="E3703" i="2"/>
  <c r="H3842" i="2"/>
  <c r="E3941" i="1"/>
  <c r="B3950" i="2"/>
  <c r="B4049" i="1"/>
  <c r="B3880" i="2"/>
  <c r="B3979" i="1"/>
  <c r="B3769" i="2"/>
  <c r="B3868" i="1"/>
  <c r="B3768" i="2"/>
  <c r="B3867" i="1"/>
  <c r="C3706" i="2"/>
  <c r="E3706" i="2"/>
  <c r="D3706" i="2"/>
  <c r="D3841" i="2"/>
  <c r="E3841" i="2"/>
  <c r="C3841" i="2"/>
  <c r="H3857" i="2"/>
  <c r="E3956" i="1"/>
  <c r="I3802" i="2"/>
  <c r="F3901" i="1"/>
  <c r="I3799" i="2"/>
  <c r="F3898" i="1"/>
  <c r="E3693" i="2"/>
  <c r="D3693" i="2"/>
  <c r="C3693" i="2"/>
  <c r="B3997" i="2"/>
  <c r="B4096" i="1"/>
  <c r="I3779" i="2"/>
  <c r="F3878" i="1"/>
  <c r="B3814" i="2"/>
  <c r="B3913" i="1"/>
  <c r="C3859" i="2"/>
  <c r="E3859" i="2"/>
  <c r="D3859" i="2"/>
  <c r="H3804" i="2"/>
  <c r="E3903" i="1"/>
  <c r="B4040" i="2" l="1"/>
  <c r="B4139" i="1"/>
  <c r="D3941" i="2"/>
  <c r="E3941" i="2"/>
  <c r="C3941" i="2"/>
  <c r="B3903" i="2"/>
  <c r="B4002" i="1"/>
  <c r="D3804" i="2"/>
  <c r="C3804" i="2"/>
  <c r="E3804" i="2"/>
  <c r="I3868" i="2"/>
  <c r="F3967" i="1"/>
  <c r="B3878" i="2"/>
  <c r="B3977" i="1"/>
  <c r="E3779" i="2"/>
  <c r="D3779" i="2"/>
  <c r="C3779" i="2"/>
  <c r="E3829" i="2"/>
  <c r="D3829" i="2"/>
  <c r="C3829" i="2"/>
  <c r="B3928" i="2"/>
  <c r="B4027" i="1"/>
  <c r="B3875" i="2"/>
  <c r="B3974" i="1"/>
  <c r="E3776" i="2"/>
  <c r="D3776" i="2"/>
  <c r="C3776" i="2"/>
  <c r="D3783" i="2"/>
  <c r="C3783" i="2"/>
  <c r="E3783" i="2"/>
  <c r="E3817" i="2"/>
  <c r="D3817" i="2"/>
  <c r="C3817" i="2"/>
  <c r="B3892" i="2"/>
  <c r="B3991" i="1"/>
  <c r="E3793" i="2"/>
  <c r="D3793" i="2"/>
  <c r="C3793" i="2"/>
  <c r="E4004" i="1"/>
  <c r="H3905" i="2"/>
  <c r="B4052" i="2"/>
  <c r="B4151" i="1"/>
  <c r="H3928" i="2"/>
  <c r="E4027" i="1"/>
  <c r="C3953" i="2"/>
  <c r="E3953" i="2"/>
  <c r="D3953" i="2"/>
  <c r="H3931" i="2"/>
  <c r="E4030" i="1"/>
  <c r="F4029" i="1"/>
  <c r="I3930" i="2"/>
  <c r="D3809" i="2"/>
  <c r="C3809" i="2"/>
  <c r="E3809" i="2"/>
  <c r="B3908" i="2"/>
  <c r="B4007" i="1"/>
  <c r="F3974" i="1"/>
  <c r="I3875" i="2"/>
  <c r="I3932" i="2"/>
  <c r="F4031" i="1"/>
  <c r="B3882" i="2"/>
  <c r="B3981" i="1"/>
  <c r="B3916" i="2"/>
  <c r="B4015" i="1"/>
  <c r="I3986" i="2"/>
  <c r="F4085" i="1"/>
  <c r="H4026" i="2"/>
  <c r="E4125" i="1"/>
  <c r="H3961" i="2"/>
  <c r="E4060" i="1"/>
  <c r="H3997" i="2"/>
  <c r="E4096" i="1"/>
  <c r="D3922" i="2"/>
  <c r="E3922" i="2"/>
  <c r="C3922" i="2"/>
  <c r="I4120" i="2"/>
  <c r="F4219" i="1"/>
  <c r="H3949" i="2"/>
  <c r="E4048" i="1"/>
  <c r="B4045" i="2"/>
  <c r="B4144" i="1"/>
  <c r="B4034" i="2"/>
  <c r="B4133" i="1"/>
  <c r="B3873" i="2"/>
  <c r="B3972" i="1"/>
  <c r="D3805" i="2"/>
  <c r="C3805" i="2"/>
  <c r="E3805" i="2"/>
  <c r="B3936" i="2"/>
  <c r="B4035" i="1"/>
  <c r="B3899" i="2"/>
  <c r="B3998" i="1"/>
  <c r="B3879" i="2"/>
  <c r="B3978" i="1"/>
  <c r="I3931" i="2"/>
  <c r="F4030" i="1"/>
  <c r="D3935" i="2"/>
  <c r="C3935" i="2"/>
  <c r="E3935" i="2"/>
  <c r="I3907" i="2"/>
  <c r="F4006" i="1"/>
  <c r="H3930" i="2"/>
  <c r="E4029" i="1"/>
  <c r="B3912" i="2"/>
  <c r="B4011" i="1"/>
  <c r="B4021" i="2"/>
  <c r="B4120" i="1"/>
  <c r="I3866" i="2"/>
  <c r="F3965" i="1"/>
  <c r="I4054" i="2"/>
  <c r="F4153" i="1"/>
  <c r="E3909" i="2"/>
  <c r="D3909" i="2"/>
  <c r="C3909" i="2"/>
  <c r="E3958" i="2"/>
  <c r="C3958" i="2"/>
  <c r="D3958" i="2"/>
  <c r="H3952" i="2"/>
  <c r="E4051" i="1"/>
  <c r="E3797" i="2"/>
  <c r="D3797" i="2"/>
  <c r="C3797" i="2"/>
  <c r="I4017" i="2"/>
  <c r="F4116" i="1"/>
  <c r="E3835" i="2"/>
  <c r="D3835" i="2"/>
  <c r="C3835" i="2"/>
  <c r="I3952" i="2"/>
  <c r="F4051" i="1"/>
  <c r="I4052" i="2"/>
  <c r="F4151" i="1"/>
  <c r="B3993" i="2"/>
  <c r="B4092" i="1"/>
  <c r="E3800" i="2"/>
  <c r="D3800" i="2"/>
  <c r="C3800" i="2"/>
  <c r="I3934" i="2"/>
  <c r="F4033" i="1"/>
  <c r="E3780" i="2"/>
  <c r="D3780" i="2"/>
  <c r="C3780" i="2"/>
  <c r="E3837" i="2"/>
  <c r="C3837" i="2"/>
  <c r="D3837" i="2"/>
  <c r="I4109" i="2"/>
  <c r="F4208" i="1"/>
  <c r="I3989" i="2"/>
  <c r="F4088" i="1"/>
  <c r="B3890" i="2"/>
  <c r="B3989" i="1"/>
  <c r="B3999" i="2"/>
  <c r="B4098" i="1"/>
  <c r="H4044" i="2"/>
  <c r="E4143" i="1"/>
  <c r="I3899" i="2"/>
  <c r="F3998" i="1"/>
  <c r="I3941" i="2"/>
  <c r="F4040" i="1"/>
  <c r="H3996" i="2"/>
  <c r="E4095" i="1"/>
  <c r="H3888" i="2"/>
  <c r="E3987" i="1"/>
  <c r="E3894" i="2"/>
  <c r="D3894" i="2"/>
  <c r="C3894" i="2"/>
  <c r="H4037" i="2"/>
  <c r="E4136" i="1"/>
  <c r="I3889" i="2"/>
  <c r="F3988" i="1"/>
  <c r="B3973" i="2"/>
  <c r="B4072" i="1"/>
  <c r="B3885" i="2"/>
  <c r="B3984" i="1"/>
  <c r="B3870" i="2"/>
  <c r="B3969" i="1"/>
  <c r="B3992" i="2"/>
  <c r="B4091" i="1"/>
  <c r="B3943" i="2"/>
  <c r="B4042" i="1"/>
  <c r="B3904" i="2"/>
  <c r="B4003" i="1"/>
  <c r="E3764" i="2"/>
  <c r="D3764" i="2"/>
  <c r="C3764" i="2"/>
  <c r="D3869" i="2"/>
  <c r="E3869" i="2"/>
  <c r="C3869" i="2"/>
  <c r="D3791" i="2"/>
  <c r="C3791" i="2"/>
  <c r="E3791" i="2"/>
  <c r="H3955" i="2"/>
  <c r="E4054" i="1"/>
  <c r="D3900" i="2"/>
  <c r="E3900" i="2"/>
  <c r="C3900" i="2"/>
  <c r="B3937" i="2"/>
  <c r="B4036" i="1"/>
  <c r="B4009" i="2"/>
  <c r="B4108" i="1"/>
  <c r="I4044" i="2"/>
  <c r="F4143" i="1"/>
  <c r="I3877" i="2"/>
  <c r="F3976" i="1"/>
  <c r="D3874" i="2"/>
  <c r="C3874" i="2"/>
  <c r="E3874" i="2"/>
  <c r="E3786" i="2"/>
  <c r="D3786" i="2"/>
  <c r="C3786" i="2"/>
  <c r="D3771" i="2"/>
  <c r="C3771" i="2"/>
  <c r="E3771" i="2"/>
  <c r="E3893" i="2"/>
  <c r="D3893" i="2"/>
  <c r="C3893" i="2"/>
  <c r="E3844" i="2"/>
  <c r="D3844" i="2"/>
  <c r="C3844" i="2"/>
  <c r="H3903" i="2"/>
  <c r="E4002" i="1"/>
  <c r="B3863" i="2"/>
  <c r="B3962" i="1"/>
  <c r="H3957" i="2"/>
  <c r="E4056" i="1"/>
  <c r="C3888" i="2"/>
  <c r="D3888" i="2"/>
  <c r="E3888" i="2"/>
  <c r="I4022" i="2"/>
  <c r="F4121" i="1"/>
  <c r="I3886" i="2"/>
  <c r="F3985" i="1"/>
  <c r="B4008" i="2"/>
  <c r="B4107" i="1"/>
  <c r="D3774" i="2"/>
  <c r="C3774" i="2"/>
  <c r="E3774" i="2"/>
  <c r="E3813" i="2"/>
  <c r="C3813" i="2"/>
  <c r="D3813" i="2"/>
  <c r="H3936" i="2"/>
  <c r="E4035" i="1"/>
  <c r="B4057" i="2"/>
  <c r="B4156" i="1"/>
  <c r="I4053" i="2"/>
  <c r="F4152" i="1"/>
  <c r="B3896" i="2"/>
  <c r="B3995" i="1"/>
  <c r="I3973" i="2"/>
  <c r="F4072" i="1"/>
  <c r="B3934" i="2"/>
  <c r="B4033" i="1"/>
  <c r="E3946" i="2"/>
  <c r="D3946" i="2"/>
  <c r="C3946" i="2"/>
  <c r="B3913" i="2"/>
  <c r="B4012" i="1"/>
  <c r="D3814" i="2"/>
  <c r="C3814" i="2"/>
  <c r="E3814" i="2"/>
  <c r="I3878" i="2"/>
  <c r="F3977" i="1"/>
  <c r="H3925" i="2"/>
  <c r="E4024" i="1"/>
  <c r="B3942" i="2"/>
  <c r="B4041" i="1"/>
  <c r="B4016" i="2"/>
  <c r="B4115" i="1"/>
  <c r="B3887" i="2"/>
  <c r="B3986" i="1"/>
  <c r="E3838" i="2"/>
  <c r="D3838" i="2"/>
  <c r="C3838" i="2"/>
  <c r="D3910" i="2"/>
  <c r="C3910" i="2"/>
  <c r="E3910" i="2"/>
  <c r="H3950" i="2"/>
  <c r="E4049" i="1"/>
  <c r="B3980" i="2"/>
  <c r="B4079" i="1"/>
  <c r="H3940" i="2"/>
  <c r="E4039" i="1"/>
  <c r="H3951" i="2"/>
  <c r="E4050" i="1"/>
  <c r="I3885" i="2"/>
  <c r="F3984" i="1"/>
  <c r="B4046" i="2"/>
  <c r="B4145" i="1"/>
  <c r="B3959" i="2"/>
  <c r="B4058" i="1"/>
  <c r="B4025" i="2"/>
  <c r="B4124" i="1"/>
  <c r="H3906" i="2"/>
  <c r="E4005" i="1"/>
  <c r="H3937" i="2"/>
  <c r="E4036" i="1"/>
  <c r="I3951" i="2"/>
  <c r="F4050" i="1"/>
  <c r="I4028" i="2"/>
  <c r="F4127" i="1"/>
  <c r="H3946" i="2"/>
  <c r="E4045" i="1"/>
  <c r="H3891" i="2"/>
  <c r="E3990" i="1"/>
  <c r="B3867" i="2"/>
  <c r="B3966" i="1"/>
  <c r="E3843" i="2"/>
  <c r="D3843" i="2"/>
  <c r="C3843" i="2"/>
  <c r="D3917" i="2"/>
  <c r="E3917" i="2"/>
  <c r="C3917" i="2"/>
  <c r="E3788" i="2"/>
  <c r="D3788" i="2"/>
  <c r="C3788" i="2"/>
  <c r="B3965" i="2"/>
  <c r="B4064" i="1"/>
  <c r="B3945" i="2"/>
  <c r="B4044" i="1"/>
  <c r="E3881" i="2"/>
  <c r="D3881" i="2"/>
  <c r="C3881" i="2"/>
  <c r="E3947" i="2"/>
  <c r="D3947" i="2"/>
  <c r="C3947" i="2"/>
  <c r="C3860" i="2"/>
  <c r="D3860" i="2"/>
  <c r="E3860" i="2"/>
  <c r="E3926" i="2"/>
  <c r="C3926" i="2"/>
  <c r="D3926" i="2"/>
  <c r="B4050" i="2"/>
  <c r="B4149" i="1"/>
  <c r="D3768" i="2"/>
  <c r="C3768" i="2"/>
  <c r="E3768" i="2"/>
  <c r="I4065" i="2"/>
  <c r="F4164" i="1"/>
  <c r="H3984" i="2"/>
  <c r="E4083" i="1"/>
  <c r="H4146" i="2"/>
  <c r="E4245" i="1"/>
  <c r="B3921" i="2"/>
  <c r="B4020" i="1"/>
  <c r="D3866" i="2"/>
  <c r="C3866" i="2"/>
  <c r="E3866" i="2"/>
  <c r="E3846" i="2"/>
  <c r="D3846" i="2"/>
  <c r="C3846" i="2"/>
  <c r="B3949" i="2"/>
  <c r="B4048" i="1"/>
  <c r="B3920" i="2"/>
  <c r="B4019" i="1"/>
  <c r="H3892" i="2"/>
  <c r="E3991" i="1"/>
  <c r="B4018" i="2"/>
  <c r="B4117" i="1"/>
  <c r="H3904" i="2"/>
  <c r="E4003" i="1"/>
  <c r="B4010" i="2"/>
  <c r="B4109" i="1"/>
  <c r="I3933" i="2"/>
  <c r="F4032" i="1"/>
  <c r="B3884" i="2"/>
  <c r="B3983" i="1"/>
  <c r="H3995" i="2"/>
  <c r="E4094" i="1"/>
  <c r="B3889" i="2"/>
  <c r="B3988" i="1"/>
  <c r="B3939" i="2"/>
  <c r="B4038" i="1"/>
  <c r="E3951" i="2"/>
  <c r="C3951" i="2"/>
  <c r="D3951" i="2"/>
  <c r="B3906" i="2"/>
  <c r="B4005" i="1"/>
  <c r="I3944" i="2"/>
  <c r="F4043" i="1"/>
  <c r="I4009" i="2"/>
  <c r="F4108" i="1"/>
  <c r="I4042" i="2"/>
  <c r="F4141" i="1"/>
  <c r="D3822" i="2"/>
  <c r="C3822" i="2"/>
  <c r="E3822" i="2"/>
  <c r="B3905" i="2"/>
  <c r="B4004" i="1"/>
  <c r="B3932" i="2"/>
  <c r="B4031" i="1"/>
  <c r="H3953" i="2"/>
  <c r="E4052" i="1"/>
  <c r="D3850" i="2"/>
  <c r="E3850" i="2"/>
  <c r="C3850" i="2"/>
  <c r="C3821" i="2"/>
  <c r="E3821" i="2"/>
  <c r="D3821" i="2"/>
  <c r="C3919" i="2"/>
  <c r="E3919" i="2"/>
  <c r="D3919" i="2"/>
  <c r="B4060" i="2"/>
  <c r="B4159" i="1"/>
  <c r="E3911" i="2"/>
  <c r="C3911" i="2"/>
  <c r="D3911" i="2"/>
  <c r="E3785" i="2"/>
  <c r="D3785" i="2"/>
  <c r="C3785" i="2"/>
  <c r="D3790" i="2"/>
  <c r="E3790" i="2"/>
  <c r="C3790" i="2"/>
  <c r="D3840" i="2"/>
  <c r="C3840" i="2"/>
  <c r="E3840" i="2"/>
  <c r="B3982" i="2"/>
  <c r="B4081" i="1"/>
  <c r="H3926" i="2"/>
  <c r="E4025" i="1"/>
  <c r="E3807" i="2"/>
  <c r="D3807" i="2"/>
  <c r="C3807" i="2"/>
  <c r="H3956" i="2"/>
  <c r="E4055" i="1"/>
  <c r="H3960" i="2"/>
  <c r="E4059" i="1"/>
  <c r="I3996" i="2"/>
  <c r="F4095" i="1"/>
  <c r="E3961" i="2"/>
  <c r="D3961" i="2"/>
  <c r="C3961" i="2"/>
  <c r="B3944" i="2"/>
  <c r="B4043" i="1"/>
  <c r="H4053" i="2"/>
  <c r="E4152" i="1"/>
  <c r="H3986" i="2"/>
  <c r="E4085" i="1"/>
  <c r="C3883" i="2"/>
  <c r="D3883" i="2"/>
  <c r="E3883" i="2"/>
  <c r="B4054" i="2"/>
  <c r="B4153" i="1"/>
  <c r="B3918" i="2"/>
  <c r="B4017" i="1"/>
  <c r="D3950" i="2"/>
  <c r="E3950" i="2"/>
  <c r="C3950" i="2"/>
  <c r="H4033" i="2"/>
  <c r="E4132" i="1"/>
  <c r="E3924" i="2"/>
  <c r="C3924" i="2"/>
  <c r="D3924" i="2"/>
  <c r="H3886" i="2"/>
  <c r="E3985" i="1"/>
  <c r="I3921" i="2"/>
  <c r="F4020" i="1"/>
  <c r="E3815" i="2"/>
  <c r="D3815" i="2"/>
  <c r="C3815" i="2"/>
  <c r="H3929" i="2"/>
  <c r="E4028" i="1"/>
  <c r="H3890" i="2"/>
  <c r="E3989" i="1"/>
  <c r="C3839" i="2"/>
  <c r="E3839" i="2"/>
  <c r="D3839" i="2"/>
  <c r="I3865" i="2"/>
  <c r="F3964" i="1"/>
  <c r="E3828" i="2"/>
  <c r="D3828" i="2"/>
  <c r="C3828" i="2"/>
  <c r="H4057" i="2"/>
  <c r="E4156" i="1"/>
  <c r="H3889" i="2"/>
  <c r="E3988" i="1"/>
  <c r="B3956" i="2"/>
  <c r="B4055" i="1"/>
  <c r="H3932" i="2"/>
  <c r="E4031" i="1"/>
  <c r="I3940" i="2"/>
  <c r="F4039" i="1"/>
  <c r="B4001" i="2"/>
  <c r="B4100" i="1"/>
  <c r="B3929" i="2"/>
  <c r="B4028" i="1"/>
  <c r="E3845" i="2"/>
  <c r="C3845" i="2"/>
  <c r="D3845" i="2"/>
  <c r="B3952" i="2"/>
  <c r="B4051" i="1"/>
  <c r="E3955" i="2"/>
  <c r="D3955" i="2"/>
  <c r="C3955" i="2"/>
  <c r="H3999" i="2"/>
  <c r="E4098" i="1"/>
  <c r="E3819" i="2"/>
  <c r="C3819" i="2"/>
  <c r="D3819" i="2"/>
  <c r="H4046" i="2"/>
  <c r="E4145" i="1"/>
  <c r="E3997" i="2"/>
  <c r="D3997" i="2"/>
  <c r="C3997" i="2"/>
  <c r="B3891" i="2"/>
  <c r="B3990" i="1"/>
  <c r="B3938" i="2"/>
  <c r="B4037" i="1"/>
  <c r="B3927" i="2"/>
  <c r="B4026" i="1"/>
  <c r="E3806" i="2"/>
  <c r="D3806" i="2"/>
  <c r="C3806" i="2"/>
  <c r="I3909" i="2"/>
  <c r="F4008" i="1"/>
  <c r="B4047" i="2"/>
  <c r="B4146" i="1"/>
  <c r="B3930" i="2"/>
  <c r="B4029" i="1"/>
  <c r="E3857" i="2"/>
  <c r="D3857" i="2"/>
  <c r="C3857" i="2"/>
  <c r="B3960" i="2"/>
  <c r="B4059" i="1"/>
  <c r="E3902" i="2"/>
  <c r="D3902" i="2"/>
  <c r="C3902" i="2"/>
  <c r="B3877" i="2"/>
  <c r="B3976" i="1"/>
  <c r="E3830" i="2"/>
  <c r="D3830" i="2"/>
  <c r="C3830" i="2"/>
  <c r="B4014" i="2"/>
  <c r="B4113" i="1"/>
  <c r="E3853" i="2"/>
  <c r="D3853" i="2"/>
  <c r="C3853" i="2"/>
  <c r="B3886" i="2"/>
  <c r="B3985" i="1"/>
  <c r="E3802" i="2"/>
  <c r="D3802" i="2"/>
  <c r="C3802" i="2"/>
  <c r="E3792" i="2"/>
  <c r="D3792" i="2"/>
  <c r="C3792" i="2"/>
  <c r="H3902" i="2"/>
  <c r="E4001" i="1"/>
  <c r="B3868" i="2"/>
  <c r="B3967" i="1"/>
  <c r="I4041" i="2"/>
  <c r="F4140" i="1"/>
  <c r="I3898" i="2"/>
  <c r="F3997" i="1"/>
  <c r="D3769" i="2"/>
  <c r="E3769" i="2"/>
  <c r="C3769" i="2"/>
  <c r="H4032" i="2"/>
  <c r="E4131" i="1"/>
  <c r="E3948" i="2"/>
  <c r="D3948" i="2"/>
  <c r="C3948" i="2"/>
  <c r="H4023" i="2"/>
  <c r="E4122" i="1"/>
  <c r="I4011" i="2"/>
  <c r="F4110" i="1"/>
  <c r="E3831" i="2"/>
  <c r="D3831" i="2"/>
  <c r="C3831" i="2"/>
  <c r="B4032" i="2"/>
  <c r="B4131" i="1"/>
  <c r="H3893" i="2"/>
  <c r="E3992" i="1"/>
  <c r="I3879" i="2"/>
  <c r="F3978" i="1"/>
  <c r="B3876" i="2"/>
  <c r="B3975" i="1"/>
  <c r="C3861" i="2"/>
  <c r="E3861" i="2"/>
  <c r="D3861" i="2"/>
  <c r="B3872" i="2"/>
  <c r="B3971" i="1"/>
  <c r="H4141" i="2"/>
  <c r="E4240" i="1"/>
  <c r="D3778" i="2"/>
  <c r="C3778" i="2"/>
  <c r="E3778" i="2"/>
  <c r="B3954" i="2"/>
  <c r="B4053" i="1"/>
  <c r="B3897" i="2"/>
  <c r="B3996" i="1"/>
  <c r="E3915" i="2"/>
  <c r="D3915" i="2"/>
  <c r="C3915" i="2"/>
  <c r="I3863" i="2"/>
  <c r="F3962" i="1"/>
  <c r="H3994" i="2"/>
  <c r="E4093" i="1"/>
  <c r="D3787" i="2"/>
  <c r="E3787" i="2"/>
  <c r="C3787" i="2"/>
  <c r="B4024" i="2"/>
  <c r="B4123" i="1"/>
  <c r="B3957" i="2"/>
  <c r="B4056" i="1"/>
  <c r="B3895" i="2"/>
  <c r="B3994" i="1"/>
  <c r="I3876" i="2"/>
  <c r="F3975" i="1"/>
  <c r="E3855" i="2"/>
  <c r="D3855" i="2"/>
  <c r="C3855" i="2"/>
  <c r="E3798" i="2"/>
  <c r="D3798" i="2"/>
  <c r="C3798" i="2"/>
  <c r="H4058" i="2"/>
  <c r="E4157" i="1"/>
  <c r="E3925" i="2"/>
  <c r="C3925" i="2"/>
  <c r="D3925" i="2"/>
  <c r="C3858" i="2"/>
  <c r="D3858" i="2"/>
  <c r="E3858" i="2"/>
  <c r="C3796" i="2"/>
  <c r="D3796" i="2"/>
  <c r="E3796" i="2"/>
  <c r="I3920" i="2"/>
  <c r="F4019" i="1"/>
  <c r="H3935" i="2"/>
  <c r="E4034" i="1"/>
  <c r="B3968" i="2"/>
  <c r="B4067" i="1"/>
  <c r="B3979" i="2"/>
  <c r="B4078" i="1"/>
  <c r="B4039" i="2"/>
  <c r="B4138" i="1"/>
  <c r="C3933" i="2"/>
  <c r="E3933" i="2"/>
  <c r="D3933" i="2"/>
  <c r="H3939" i="2"/>
  <c r="E4038" i="1"/>
  <c r="E3777" i="2"/>
  <c r="D3777" i="2"/>
  <c r="C3777" i="2"/>
  <c r="E3773" i="2"/>
  <c r="D3773" i="2"/>
  <c r="C3773" i="2"/>
  <c r="I3901" i="2"/>
  <c r="F4000" i="1"/>
  <c r="E3880" i="2"/>
  <c r="D3880" i="2"/>
  <c r="C3880" i="2"/>
  <c r="H3942" i="2"/>
  <c r="E4041" i="1"/>
  <c r="D3940" i="2"/>
  <c r="C3940" i="2"/>
  <c r="E3940" i="2"/>
  <c r="I3987" i="2"/>
  <c r="F4086" i="1"/>
  <c r="H3993" i="2"/>
  <c r="E4092" i="1"/>
  <c r="H4043" i="2"/>
  <c r="E4142" i="1"/>
  <c r="I3963" i="2"/>
  <c r="F4062" i="1"/>
  <c r="B3964" i="2"/>
  <c r="B4063" i="1"/>
  <c r="H3901" i="2"/>
  <c r="E4000" i="1"/>
  <c r="B3923" i="2"/>
  <c r="B4022" i="1"/>
  <c r="B3963" i="2"/>
  <c r="B4062" i="1"/>
  <c r="B3931" i="2"/>
  <c r="B4030" i="1"/>
  <c r="B3871" i="2"/>
  <c r="B3970" i="1"/>
  <c r="I3908" i="2"/>
  <c r="F4007" i="1"/>
  <c r="B3907" i="2"/>
  <c r="B4006" i="1"/>
  <c r="I4018" i="2"/>
  <c r="F4117" i="1"/>
  <c r="H3941" i="2"/>
  <c r="E4040" i="1"/>
  <c r="B4096" i="2"/>
  <c r="B4195" i="1"/>
  <c r="D3833" i="2"/>
  <c r="C3833" i="2"/>
  <c r="E3833" i="2"/>
  <c r="H3998" i="2"/>
  <c r="E4097" i="1"/>
  <c r="B4049" i="2"/>
  <c r="B4148" i="1"/>
  <c r="I3956" i="2"/>
  <c r="F4055" i="1"/>
  <c r="B3901" i="2"/>
  <c r="B4000" i="1"/>
  <c r="B4023" i="2"/>
  <c r="B4122" i="1"/>
  <c r="E3865" i="2"/>
  <c r="D3865" i="2"/>
  <c r="C3865" i="2"/>
  <c r="C3824" i="2"/>
  <c r="D3824" i="2"/>
  <c r="E3824" i="2"/>
  <c r="I3896" i="2"/>
  <c r="F3995" i="1"/>
  <c r="E3864" i="2"/>
  <c r="C3864" i="2"/>
  <c r="D3864" i="2"/>
  <c r="C3832" i="2"/>
  <c r="E3832" i="2"/>
  <c r="D3832" i="2"/>
  <c r="B3987" i="2"/>
  <c r="B4086" i="1"/>
  <c r="I3900" i="2"/>
  <c r="F3999" i="1"/>
  <c r="D3772" i="2"/>
  <c r="E3772" i="2"/>
  <c r="C3772" i="2"/>
  <c r="B3914" i="2"/>
  <c r="B4013" i="1"/>
  <c r="E3808" i="2"/>
  <c r="D3808" i="2"/>
  <c r="C3808" i="2"/>
  <c r="E4040" i="2" l="1"/>
  <c r="D4040" i="2"/>
  <c r="C4040" i="2"/>
  <c r="B4139" i="2"/>
  <c r="B4238" i="1"/>
  <c r="B3977" i="2"/>
  <c r="B4076" i="1"/>
  <c r="D3878" i="2"/>
  <c r="E3878" i="2"/>
  <c r="C3878" i="2"/>
  <c r="I3967" i="2"/>
  <c r="F4066" i="1"/>
  <c r="B4002" i="2"/>
  <c r="B4101" i="1"/>
  <c r="E3903" i="2"/>
  <c r="C3903" i="2"/>
  <c r="D3903" i="2"/>
  <c r="B3974" i="2"/>
  <c r="B4073" i="1"/>
  <c r="C3875" i="2"/>
  <c r="E3875" i="2"/>
  <c r="D3875" i="2"/>
  <c r="B4027" i="2"/>
  <c r="B4126" i="1"/>
  <c r="E3928" i="2"/>
  <c r="D3928" i="2"/>
  <c r="C3928" i="2"/>
  <c r="E3916" i="2"/>
  <c r="D3916" i="2"/>
  <c r="C3916" i="2"/>
  <c r="B3981" i="2"/>
  <c r="B4080" i="1"/>
  <c r="H4027" i="2"/>
  <c r="E4126" i="1"/>
  <c r="E3882" i="2"/>
  <c r="D3882" i="2"/>
  <c r="C3882" i="2"/>
  <c r="I4031" i="2"/>
  <c r="F4130" i="1"/>
  <c r="B4250" i="1"/>
  <c r="B4151" i="2"/>
  <c r="E4052" i="2"/>
  <c r="D4052" i="2"/>
  <c r="C4052" i="2"/>
  <c r="I3974" i="2"/>
  <c r="F4073" i="1"/>
  <c r="H4004" i="2"/>
  <c r="E4103" i="1"/>
  <c r="B4106" i="1"/>
  <c r="B4007" i="2"/>
  <c r="D3908" i="2"/>
  <c r="E3908" i="2"/>
  <c r="C3908" i="2"/>
  <c r="B3991" i="2"/>
  <c r="B4090" i="1"/>
  <c r="C3892" i="2"/>
  <c r="D3892" i="2"/>
  <c r="E3892" i="2"/>
  <c r="I4029" i="2"/>
  <c r="F4128" i="1"/>
  <c r="H4030" i="2"/>
  <c r="E4129" i="1"/>
  <c r="B4015" i="2"/>
  <c r="B4114" i="1"/>
  <c r="B3970" i="2"/>
  <c r="B4069" i="1"/>
  <c r="B4022" i="2"/>
  <c r="B4121" i="1"/>
  <c r="I3962" i="2"/>
  <c r="F4061" i="1"/>
  <c r="D3877" i="2"/>
  <c r="C3877" i="2"/>
  <c r="E3877" i="2"/>
  <c r="B4026" i="2"/>
  <c r="B4125" i="1"/>
  <c r="B4055" i="2"/>
  <c r="B4154" i="1"/>
  <c r="B4017" i="2"/>
  <c r="B4116" i="1"/>
  <c r="H4059" i="2"/>
  <c r="E4158" i="1"/>
  <c r="B4031" i="2"/>
  <c r="B4130" i="1"/>
  <c r="B4038" i="2"/>
  <c r="B4137" i="1"/>
  <c r="B4019" i="2"/>
  <c r="B4118" i="1"/>
  <c r="E3945" i="2"/>
  <c r="D3945" i="2"/>
  <c r="C3945" i="2"/>
  <c r="H4045" i="2"/>
  <c r="E4144" i="1"/>
  <c r="H4050" i="2"/>
  <c r="E4149" i="1"/>
  <c r="B4041" i="2"/>
  <c r="B4140" i="1"/>
  <c r="B3995" i="2"/>
  <c r="B4094" i="1"/>
  <c r="I4121" i="2"/>
  <c r="F4220" i="1"/>
  <c r="B4036" i="2"/>
  <c r="B4135" i="1"/>
  <c r="B4003" i="2"/>
  <c r="B4102" i="1"/>
  <c r="I4088" i="2"/>
  <c r="F4187" i="1"/>
  <c r="H4048" i="2"/>
  <c r="E4147" i="1"/>
  <c r="B4064" i="2"/>
  <c r="B4163" i="1"/>
  <c r="C3942" i="2"/>
  <c r="E3942" i="2"/>
  <c r="D3942" i="2"/>
  <c r="E3937" i="2"/>
  <c r="D3937" i="2"/>
  <c r="C3937" i="2"/>
  <c r="B4092" i="2"/>
  <c r="B4191" i="1"/>
  <c r="B4011" i="2"/>
  <c r="B4110" i="1"/>
  <c r="E3927" i="2"/>
  <c r="D3927" i="2"/>
  <c r="C3927" i="2"/>
  <c r="E3939" i="2"/>
  <c r="C3939" i="2"/>
  <c r="D3939" i="2"/>
  <c r="D3904" i="2"/>
  <c r="C3904" i="2"/>
  <c r="E3904" i="2"/>
  <c r="E3965" i="2"/>
  <c r="C3965" i="2"/>
  <c r="D3965" i="2"/>
  <c r="I4127" i="2"/>
  <c r="F4226" i="1"/>
  <c r="H4039" i="2"/>
  <c r="E4138" i="1"/>
  <c r="H4024" i="2"/>
  <c r="E4123" i="1"/>
  <c r="I4152" i="2"/>
  <c r="F4251" i="1"/>
  <c r="B4042" i="2"/>
  <c r="B4141" i="1"/>
  <c r="I4208" i="2"/>
  <c r="F4307" i="1"/>
  <c r="D3993" i="2"/>
  <c r="C3993" i="2"/>
  <c r="E3993" i="2"/>
  <c r="C3912" i="2"/>
  <c r="D3912" i="2"/>
  <c r="E3912" i="2"/>
  <c r="B3998" i="2"/>
  <c r="B4097" i="1"/>
  <c r="I4219" i="2"/>
  <c r="F4318" i="1"/>
  <c r="B4037" i="2"/>
  <c r="B4136" i="1"/>
  <c r="B3988" i="2"/>
  <c r="B4087" i="1"/>
  <c r="E4096" i="2"/>
  <c r="D4096" i="2"/>
  <c r="C4096" i="2"/>
  <c r="I3975" i="2"/>
  <c r="F4074" i="1"/>
  <c r="I3978" i="2"/>
  <c r="F4077" i="1"/>
  <c r="C3938" i="2"/>
  <c r="E3938" i="2"/>
  <c r="D3938" i="2"/>
  <c r="E4054" i="2"/>
  <c r="D4054" i="2"/>
  <c r="C4054" i="2"/>
  <c r="D3905" i="2"/>
  <c r="E3905" i="2"/>
  <c r="C3905" i="2"/>
  <c r="E3889" i="2"/>
  <c r="D3889" i="2"/>
  <c r="C3889" i="2"/>
  <c r="C3949" i="2"/>
  <c r="E3949" i="2"/>
  <c r="D3949" i="2"/>
  <c r="B4149" i="2"/>
  <c r="B4248" i="1"/>
  <c r="E3943" i="2"/>
  <c r="C3943" i="2"/>
  <c r="D3943" i="2"/>
  <c r="I4151" i="2"/>
  <c r="F4250" i="1"/>
  <c r="H4029" i="2"/>
  <c r="E4128" i="1"/>
  <c r="D3899" i="2"/>
  <c r="C3899" i="2"/>
  <c r="E3899" i="2"/>
  <c r="H4028" i="2"/>
  <c r="E4127" i="1"/>
  <c r="D3932" i="2"/>
  <c r="C3932" i="2"/>
  <c r="E3932" i="2"/>
  <c r="B4153" i="2"/>
  <c r="B4252" i="1"/>
  <c r="H4040" i="2"/>
  <c r="E4139" i="1"/>
  <c r="B4063" i="2"/>
  <c r="B4162" i="1"/>
  <c r="B4138" i="2"/>
  <c r="B4237" i="1"/>
  <c r="B4059" i="2"/>
  <c r="B4158" i="1"/>
  <c r="H4156" i="2"/>
  <c r="E4255" i="1"/>
  <c r="H4094" i="2"/>
  <c r="E4193" i="1"/>
  <c r="E4050" i="2"/>
  <c r="D4050" i="2"/>
  <c r="C4050" i="2"/>
  <c r="I4050" i="2"/>
  <c r="F4149" i="1"/>
  <c r="B4079" i="2"/>
  <c r="B4178" i="1"/>
  <c r="I3977" i="2"/>
  <c r="F4076" i="1"/>
  <c r="B4156" i="2"/>
  <c r="B4255" i="1"/>
  <c r="B4091" i="2"/>
  <c r="B4190" i="1"/>
  <c r="H3987" i="2"/>
  <c r="E4086" i="1"/>
  <c r="B4035" i="2"/>
  <c r="B4134" i="1"/>
  <c r="B3975" i="2"/>
  <c r="B4074" i="1"/>
  <c r="H4041" i="2"/>
  <c r="E4140" i="1"/>
  <c r="E3876" i="2"/>
  <c r="D3876" i="2"/>
  <c r="C3876" i="2"/>
  <c r="B4004" i="2"/>
  <c r="B4103" i="1"/>
  <c r="I3999" i="2"/>
  <c r="F4098" i="1"/>
  <c r="B4122" i="2"/>
  <c r="B4221" i="1"/>
  <c r="E3964" i="2"/>
  <c r="D3964" i="2"/>
  <c r="C3964" i="2"/>
  <c r="E4039" i="2"/>
  <c r="C4039" i="2"/>
  <c r="D4039" i="2"/>
  <c r="B3994" i="2"/>
  <c r="B4093" i="1"/>
  <c r="B3996" i="2"/>
  <c r="B4095" i="1"/>
  <c r="H3992" i="2"/>
  <c r="E4091" i="1"/>
  <c r="B3985" i="2"/>
  <c r="B4084" i="1"/>
  <c r="C3960" i="2"/>
  <c r="D3960" i="2"/>
  <c r="E3960" i="2"/>
  <c r="B4051" i="2"/>
  <c r="B4150" i="1"/>
  <c r="B4159" i="2"/>
  <c r="B4258" i="1"/>
  <c r="E3980" i="2"/>
  <c r="D3980" i="2"/>
  <c r="C3980" i="2"/>
  <c r="C4057" i="2"/>
  <c r="E4057" i="2"/>
  <c r="D4057" i="2"/>
  <c r="H4054" i="2"/>
  <c r="E4153" i="1"/>
  <c r="C3992" i="2"/>
  <c r="E3992" i="2"/>
  <c r="D3992" i="2"/>
  <c r="I4051" i="2"/>
  <c r="F4150" i="1"/>
  <c r="E3936" i="2"/>
  <c r="D3936" i="2"/>
  <c r="C3936" i="2"/>
  <c r="H4240" i="2"/>
  <c r="E4339" i="1"/>
  <c r="B4013" i="2"/>
  <c r="B4112" i="1"/>
  <c r="E3914" i="2"/>
  <c r="D3914" i="2"/>
  <c r="C3914" i="2"/>
  <c r="H4131" i="2"/>
  <c r="E4230" i="1"/>
  <c r="E3956" i="2"/>
  <c r="C3956" i="2"/>
  <c r="D3956" i="2"/>
  <c r="E3918" i="2"/>
  <c r="C3918" i="2"/>
  <c r="D3918" i="2"/>
  <c r="D3920" i="2"/>
  <c r="C3920" i="2"/>
  <c r="E3920" i="2"/>
  <c r="E3896" i="2"/>
  <c r="C3896" i="2"/>
  <c r="D3896" i="2"/>
  <c r="B4195" i="2"/>
  <c r="B4294" i="1"/>
  <c r="H3988" i="2"/>
  <c r="E4087" i="1"/>
  <c r="H4055" i="2"/>
  <c r="E4154" i="1"/>
  <c r="B4048" i="2"/>
  <c r="B4147" i="1"/>
  <c r="B4078" i="2"/>
  <c r="B4177" i="1"/>
  <c r="C3895" i="2"/>
  <c r="E3895" i="2"/>
  <c r="D3895" i="2"/>
  <c r="C3897" i="2"/>
  <c r="E3897" i="2"/>
  <c r="D3897" i="2"/>
  <c r="I3997" i="2"/>
  <c r="F4096" i="1"/>
  <c r="E3886" i="2"/>
  <c r="D3886" i="2"/>
  <c r="C3886" i="2"/>
  <c r="B3990" i="2"/>
  <c r="B4089" i="1"/>
  <c r="C3952" i="2"/>
  <c r="E3952" i="2"/>
  <c r="D3952" i="2"/>
  <c r="I4020" i="2"/>
  <c r="F4119" i="1"/>
  <c r="C4060" i="2"/>
  <c r="E4060" i="2"/>
  <c r="D4060" i="2"/>
  <c r="B3983" i="2"/>
  <c r="B4082" i="1"/>
  <c r="H4036" i="2"/>
  <c r="E4135" i="1"/>
  <c r="H4049" i="2"/>
  <c r="E4148" i="1"/>
  <c r="H4035" i="2"/>
  <c r="E4134" i="1"/>
  <c r="B3969" i="2"/>
  <c r="B4068" i="1"/>
  <c r="H4095" i="2"/>
  <c r="E4194" i="1"/>
  <c r="E3923" i="2"/>
  <c r="D3923" i="2"/>
  <c r="C3923" i="2"/>
  <c r="H4000" i="2"/>
  <c r="E4099" i="1"/>
  <c r="E4023" i="2"/>
  <c r="D4023" i="2"/>
  <c r="C4023" i="2"/>
  <c r="I4117" i="2"/>
  <c r="F4216" i="1"/>
  <c r="I4062" i="2"/>
  <c r="F4161" i="1"/>
  <c r="B4086" i="2"/>
  <c r="B4185" i="1"/>
  <c r="I4000" i="2"/>
  <c r="F4099" i="1"/>
  <c r="E3979" i="2"/>
  <c r="C3979" i="2"/>
  <c r="D3979" i="2"/>
  <c r="B4053" i="2"/>
  <c r="B4152" i="1"/>
  <c r="B4131" i="2"/>
  <c r="B4230" i="1"/>
  <c r="E3891" i="2"/>
  <c r="D3891" i="2"/>
  <c r="C3891" i="2"/>
  <c r="H4085" i="2"/>
  <c r="E4184" i="1"/>
  <c r="H4025" i="2"/>
  <c r="E4124" i="1"/>
  <c r="I4141" i="2"/>
  <c r="F4240" i="1"/>
  <c r="C3884" i="2"/>
  <c r="E3884" i="2"/>
  <c r="D3884" i="2"/>
  <c r="H4056" i="2"/>
  <c r="E4155" i="1"/>
  <c r="C3870" i="2"/>
  <c r="E3870" i="2"/>
  <c r="D3870" i="2"/>
  <c r="I4006" i="2"/>
  <c r="F4105" i="1"/>
  <c r="I4086" i="2"/>
  <c r="F4185" i="1"/>
  <c r="B4100" i="2"/>
  <c r="B4199" i="1"/>
  <c r="D3987" i="2"/>
  <c r="C3987" i="2"/>
  <c r="E3987" i="2"/>
  <c r="B4006" i="2"/>
  <c r="B4105" i="1"/>
  <c r="H4142" i="2"/>
  <c r="E4241" i="1"/>
  <c r="B4067" i="2"/>
  <c r="B4166" i="1"/>
  <c r="E3954" i="2"/>
  <c r="D3954" i="2"/>
  <c r="C3954" i="2"/>
  <c r="E4032" i="2"/>
  <c r="D4032" i="2"/>
  <c r="C4032" i="2"/>
  <c r="I4140" i="2"/>
  <c r="F4239" i="1"/>
  <c r="H3985" i="2"/>
  <c r="E4084" i="1"/>
  <c r="I4032" i="2"/>
  <c r="F4131" i="1"/>
  <c r="H4005" i="2"/>
  <c r="E4104" i="1"/>
  <c r="I4040" i="2"/>
  <c r="F4139" i="1"/>
  <c r="D4047" i="2"/>
  <c r="C4047" i="2"/>
  <c r="E4047" i="2"/>
  <c r="B4000" i="2"/>
  <c r="B4099" i="1"/>
  <c r="E3907" i="2"/>
  <c r="D3907" i="2"/>
  <c r="C3907" i="2"/>
  <c r="C3968" i="2"/>
  <c r="E3968" i="2"/>
  <c r="D3968" i="2"/>
  <c r="B4056" i="2"/>
  <c r="B4155" i="1"/>
  <c r="B4029" i="2"/>
  <c r="B4128" i="1"/>
  <c r="I3964" i="2"/>
  <c r="F4063" i="1"/>
  <c r="H4152" i="2"/>
  <c r="E4251" i="1"/>
  <c r="B4081" i="2"/>
  <c r="B4180" i="1"/>
  <c r="I4108" i="2"/>
  <c r="F4207" i="1"/>
  <c r="B4012" i="2"/>
  <c r="B4111" i="1"/>
  <c r="B3972" i="2"/>
  <c r="B4071" i="1"/>
  <c r="E3901" i="2"/>
  <c r="D3901" i="2"/>
  <c r="C3901" i="2"/>
  <c r="I4007" i="2"/>
  <c r="F4106" i="1"/>
  <c r="H4034" i="2"/>
  <c r="E4133" i="1"/>
  <c r="E3957" i="2"/>
  <c r="D3957" i="2"/>
  <c r="C3957" i="2"/>
  <c r="B3967" i="2"/>
  <c r="B4066" i="1"/>
  <c r="B4113" i="2"/>
  <c r="B4212" i="1"/>
  <c r="E3930" i="2"/>
  <c r="D3930" i="2"/>
  <c r="C3930" i="2"/>
  <c r="B4028" i="2"/>
  <c r="B4127" i="1"/>
  <c r="D3982" i="2"/>
  <c r="C3982" i="2"/>
  <c r="E3982" i="2"/>
  <c r="B4109" i="2"/>
  <c r="B4208" i="1"/>
  <c r="B4020" i="2"/>
  <c r="B4119" i="1"/>
  <c r="B4124" i="2"/>
  <c r="B4223" i="1"/>
  <c r="E3913" i="2"/>
  <c r="D3913" i="2"/>
  <c r="C3913" i="2"/>
  <c r="I3998" i="2"/>
  <c r="F4097" i="1"/>
  <c r="I4116" i="2"/>
  <c r="F4215" i="1"/>
  <c r="I4153" i="2"/>
  <c r="F4252" i="1"/>
  <c r="E3873" i="2"/>
  <c r="D3873" i="2"/>
  <c r="C3873" i="2"/>
  <c r="H4096" i="2"/>
  <c r="E4195" i="1"/>
  <c r="H4092" i="2"/>
  <c r="E4191" i="1"/>
  <c r="I4055" i="2"/>
  <c r="F4154" i="1"/>
  <c r="B4123" i="2"/>
  <c r="B4222" i="1"/>
  <c r="E3868" i="2"/>
  <c r="D3868" i="2"/>
  <c r="C3868" i="2"/>
  <c r="D4014" i="2"/>
  <c r="C4014" i="2"/>
  <c r="E4014" i="2"/>
  <c r="B4146" i="2"/>
  <c r="B4245" i="1"/>
  <c r="H4145" i="2"/>
  <c r="E4244" i="1"/>
  <c r="E3929" i="2"/>
  <c r="C3929" i="2"/>
  <c r="D3929" i="2"/>
  <c r="B4043" i="2"/>
  <c r="B4142" i="1"/>
  <c r="I4043" i="2"/>
  <c r="F4142" i="1"/>
  <c r="E4010" i="2"/>
  <c r="C4010" i="2"/>
  <c r="D4010" i="2"/>
  <c r="D3921" i="2"/>
  <c r="C3921" i="2"/>
  <c r="E3921" i="2"/>
  <c r="E4025" i="2"/>
  <c r="D4025" i="2"/>
  <c r="C4025" i="2"/>
  <c r="B3962" i="2"/>
  <c r="B4061" i="1"/>
  <c r="B3984" i="2"/>
  <c r="B4083" i="1"/>
  <c r="B4133" i="2"/>
  <c r="B4232" i="1"/>
  <c r="I4030" i="2"/>
  <c r="F4129" i="1"/>
  <c r="C4034" i="2"/>
  <c r="D4034" i="2"/>
  <c r="E4034" i="2"/>
  <c r="H4060" i="2"/>
  <c r="E4159" i="1"/>
  <c r="H4157" i="2"/>
  <c r="E4256" i="1"/>
  <c r="I4008" i="2"/>
  <c r="F4107" i="1"/>
  <c r="D4001" i="2"/>
  <c r="E4001" i="2"/>
  <c r="C4001" i="2"/>
  <c r="H4132" i="2"/>
  <c r="E4231" i="1"/>
  <c r="B4005" i="2"/>
  <c r="B4104" i="1"/>
  <c r="E3959" i="2"/>
  <c r="C3959" i="2"/>
  <c r="D3959" i="2"/>
  <c r="H4002" i="2"/>
  <c r="E4101" i="1"/>
  <c r="B4072" i="2"/>
  <c r="B4171" i="1"/>
  <c r="H4003" i="2"/>
  <c r="E4102" i="1"/>
  <c r="I3976" i="2"/>
  <c r="F4075" i="1"/>
  <c r="D3885" i="2"/>
  <c r="C3885" i="2"/>
  <c r="E3885" i="2"/>
  <c r="B4148" i="2"/>
  <c r="B4247" i="1"/>
  <c r="E3871" i="2"/>
  <c r="C3871" i="2"/>
  <c r="D3871" i="2"/>
  <c r="E4049" i="2"/>
  <c r="D4049" i="2"/>
  <c r="C4049" i="2"/>
  <c r="B4030" i="2"/>
  <c r="B4129" i="1"/>
  <c r="B3971" i="2"/>
  <c r="B4070" i="1"/>
  <c r="H4122" i="2"/>
  <c r="E4221" i="1"/>
  <c r="I4039" i="2"/>
  <c r="F4138" i="1"/>
  <c r="H3989" i="2"/>
  <c r="E4088" i="1"/>
  <c r="D3906" i="2"/>
  <c r="C3906" i="2"/>
  <c r="E3906" i="2"/>
  <c r="B4117" i="2"/>
  <c r="B4216" i="1"/>
  <c r="H4083" i="2"/>
  <c r="E4182" i="1"/>
  <c r="B3966" i="2"/>
  <c r="B4065" i="1"/>
  <c r="B4145" i="2"/>
  <c r="B4244" i="1"/>
  <c r="B3986" i="2"/>
  <c r="B4085" i="1"/>
  <c r="B4033" i="2"/>
  <c r="B4132" i="1"/>
  <c r="B4107" i="2"/>
  <c r="B4206" i="1"/>
  <c r="I4143" i="2"/>
  <c r="F4242" i="1"/>
  <c r="E3973" i="2"/>
  <c r="D3973" i="2"/>
  <c r="C3973" i="2"/>
  <c r="B4098" i="2"/>
  <c r="B4197" i="1"/>
  <c r="I4033" i="2"/>
  <c r="F4132" i="1"/>
  <c r="B4120" i="2"/>
  <c r="B4219" i="1"/>
  <c r="H4125" i="2"/>
  <c r="E4224" i="1"/>
  <c r="I4110" i="2"/>
  <c r="F4209" i="1"/>
  <c r="E3944" i="2"/>
  <c r="C3944" i="2"/>
  <c r="D3944" i="2"/>
  <c r="H4245" i="2"/>
  <c r="E4344" i="1"/>
  <c r="H4143" i="2"/>
  <c r="E4242" i="1"/>
  <c r="I3965" i="2"/>
  <c r="F4064" i="1"/>
  <c r="I3995" i="2"/>
  <c r="F4094" i="1"/>
  <c r="H4097" i="2"/>
  <c r="E4196" i="1"/>
  <c r="D3931" i="2"/>
  <c r="C3931" i="2"/>
  <c r="E3931" i="2"/>
  <c r="H4038" i="2"/>
  <c r="E4137" i="1"/>
  <c r="I4019" i="2"/>
  <c r="F4118" i="1"/>
  <c r="E3872" i="2"/>
  <c r="D3872" i="2"/>
  <c r="C3872" i="2"/>
  <c r="E4018" i="2"/>
  <c r="D4018" i="2"/>
  <c r="C4018" i="2"/>
  <c r="E3867" i="2"/>
  <c r="D3867" i="2"/>
  <c r="C3867" i="2"/>
  <c r="E4046" i="2"/>
  <c r="D4046" i="2"/>
  <c r="C4046" i="2"/>
  <c r="E3887" i="2"/>
  <c r="D3887" i="2"/>
  <c r="C3887" i="2"/>
  <c r="E3934" i="2"/>
  <c r="D3934" i="2"/>
  <c r="C3934" i="2"/>
  <c r="C4008" i="2"/>
  <c r="E4008" i="2"/>
  <c r="D4008" i="2"/>
  <c r="I3988" i="2"/>
  <c r="F4087" i="1"/>
  <c r="D3999" i="2"/>
  <c r="C3999" i="2"/>
  <c r="E3999" i="2"/>
  <c r="H4051" i="2"/>
  <c r="E4150" i="1"/>
  <c r="E4021" i="2"/>
  <c r="D4021" i="2"/>
  <c r="C4021" i="2"/>
  <c r="C4024" i="2"/>
  <c r="E4024" i="2"/>
  <c r="D4024" i="2"/>
  <c r="D3863" i="2"/>
  <c r="C3863" i="2"/>
  <c r="E3863" i="2"/>
  <c r="B4062" i="2"/>
  <c r="B4161" i="1"/>
  <c r="I4095" i="2"/>
  <c r="F4194" i="1"/>
  <c r="I4164" i="2"/>
  <c r="F4263" i="1"/>
  <c r="H3990" i="2"/>
  <c r="E4089" i="1"/>
  <c r="I3984" i="2"/>
  <c r="F4083" i="1"/>
  <c r="B4115" i="2"/>
  <c r="B4214" i="1"/>
  <c r="I4072" i="2"/>
  <c r="F4171" i="1"/>
  <c r="I3985" i="2"/>
  <c r="F4084" i="1"/>
  <c r="B4108" i="2"/>
  <c r="B4207" i="1"/>
  <c r="B3989" i="2"/>
  <c r="B4088" i="1"/>
  <c r="B3978" i="2"/>
  <c r="B4077" i="1"/>
  <c r="B4144" i="2"/>
  <c r="B4243" i="1"/>
  <c r="I4085" i="2"/>
  <c r="F4184" i="1"/>
  <c r="H4001" i="2"/>
  <c r="E4100" i="1"/>
  <c r="B4058" i="2"/>
  <c r="B4157" i="1"/>
  <c r="H4093" i="2"/>
  <c r="E4192" i="1"/>
  <c r="H4098" i="2"/>
  <c r="E4197" i="1"/>
  <c r="H4031" i="2"/>
  <c r="E4130" i="1"/>
  <c r="H4052" i="2"/>
  <c r="E4151" i="1"/>
  <c r="H3991" i="2"/>
  <c r="E4090" i="1"/>
  <c r="D3963" i="2"/>
  <c r="C3963" i="2"/>
  <c r="E3963" i="2"/>
  <c r="B3976" i="2"/>
  <c r="B4075" i="1"/>
  <c r="B4044" i="2"/>
  <c r="B4143" i="1"/>
  <c r="E4016" i="2"/>
  <c r="D4016" i="2"/>
  <c r="C4016" i="2"/>
  <c r="C4009" i="2"/>
  <c r="E4009" i="2"/>
  <c r="D4009" i="2"/>
  <c r="H4136" i="2"/>
  <c r="E4235" i="1"/>
  <c r="D3890" i="2"/>
  <c r="C3890" i="2"/>
  <c r="E3890" i="2"/>
  <c r="E3879" i="2"/>
  <c r="C3879" i="2"/>
  <c r="D3879" i="2"/>
  <c r="E4045" i="2"/>
  <c r="D4045" i="2"/>
  <c r="C4045" i="2"/>
  <c r="B4238" i="2" l="1"/>
  <c r="B4337" i="1"/>
  <c r="E4139" i="2"/>
  <c r="C4139" i="2"/>
  <c r="D4139" i="2"/>
  <c r="B4101" i="2"/>
  <c r="B4200" i="1"/>
  <c r="E4002" i="2"/>
  <c r="D4002" i="2"/>
  <c r="C4002" i="2"/>
  <c r="I4066" i="2"/>
  <c r="F4165" i="1"/>
  <c r="B4076" i="2"/>
  <c r="B4175" i="1"/>
  <c r="C3977" i="2"/>
  <c r="E3977" i="2"/>
  <c r="D3977" i="2"/>
  <c r="B4126" i="2"/>
  <c r="B4225" i="1"/>
  <c r="C4027" i="2"/>
  <c r="E4027" i="2"/>
  <c r="D4027" i="2"/>
  <c r="B4172" i="1"/>
  <c r="B4073" i="2"/>
  <c r="D3974" i="2"/>
  <c r="E3974" i="2"/>
  <c r="C3974" i="2"/>
  <c r="C4015" i="2"/>
  <c r="D4015" i="2"/>
  <c r="E4015" i="2"/>
  <c r="H4129" i="2"/>
  <c r="E4228" i="1"/>
  <c r="I4128" i="2"/>
  <c r="F4227" i="1"/>
  <c r="E4151" i="2"/>
  <c r="D4151" i="2"/>
  <c r="C4151" i="2"/>
  <c r="B4250" i="2"/>
  <c r="B4349" i="1"/>
  <c r="I4130" i="2"/>
  <c r="F4229" i="1"/>
  <c r="B4090" i="2"/>
  <c r="B4189" i="1"/>
  <c r="C3991" i="2"/>
  <c r="E3991" i="2"/>
  <c r="D3991" i="2"/>
  <c r="H4126" i="2"/>
  <c r="E4225" i="1"/>
  <c r="C4007" i="2"/>
  <c r="E4007" i="2"/>
  <c r="D4007" i="2"/>
  <c r="B4179" i="1"/>
  <c r="B4080" i="2"/>
  <c r="B4106" i="2"/>
  <c r="B4205" i="1"/>
  <c r="E3981" i="2"/>
  <c r="D3981" i="2"/>
  <c r="C3981" i="2"/>
  <c r="H4103" i="2"/>
  <c r="E4202" i="1"/>
  <c r="B4114" i="2"/>
  <c r="B4213" i="1"/>
  <c r="F4172" i="1"/>
  <c r="I4073" i="2"/>
  <c r="B4219" i="2"/>
  <c r="B4318" i="1"/>
  <c r="B4085" i="2"/>
  <c r="B4184" i="1"/>
  <c r="H4102" i="2"/>
  <c r="E4201" i="1"/>
  <c r="I4107" i="2"/>
  <c r="F4206" i="1"/>
  <c r="C4146" i="2"/>
  <c r="E4146" i="2"/>
  <c r="D4146" i="2"/>
  <c r="E4124" i="2"/>
  <c r="D4124" i="2"/>
  <c r="C4124" i="2"/>
  <c r="C4000" i="2"/>
  <c r="E4000" i="2"/>
  <c r="D4000" i="2"/>
  <c r="I4240" i="2"/>
  <c r="F4339" i="1"/>
  <c r="I4099" i="2"/>
  <c r="F4198" i="1"/>
  <c r="H4194" i="2"/>
  <c r="E4293" i="1"/>
  <c r="E4048" i="2"/>
  <c r="D4048" i="2"/>
  <c r="C4048" i="2"/>
  <c r="C4051" i="2"/>
  <c r="E4051" i="2"/>
  <c r="D4051" i="2"/>
  <c r="H4086" i="2"/>
  <c r="E4185" i="1"/>
  <c r="B4094" i="2"/>
  <c r="B4193" i="1"/>
  <c r="E4120" i="2"/>
  <c r="D4120" i="2"/>
  <c r="C4120" i="2"/>
  <c r="E3995" i="2"/>
  <c r="D3995" i="2"/>
  <c r="C3995" i="2"/>
  <c r="B4116" i="2"/>
  <c r="B4215" i="1"/>
  <c r="B4119" i="2"/>
  <c r="B4218" i="1"/>
  <c r="I4252" i="2"/>
  <c r="F4351" i="1"/>
  <c r="B4199" i="2"/>
  <c r="B4298" i="1"/>
  <c r="H4124" i="2"/>
  <c r="E4223" i="1"/>
  <c r="B4068" i="2"/>
  <c r="B4167" i="1"/>
  <c r="B4089" i="2"/>
  <c r="B4188" i="1"/>
  <c r="I4150" i="2"/>
  <c r="F4249" i="1"/>
  <c r="B4190" i="2"/>
  <c r="B4289" i="1"/>
  <c r="I4307" i="2"/>
  <c r="F4406" i="1"/>
  <c r="B4140" i="2"/>
  <c r="B4239" i="1"/>
  <c r="C4017" i="2"/>
  <c r="E4017" i="2"/>
  <c r="D4017" i="2"/>
  <c r="B4244" i="2"/>
  <c r="B4343" i="1"/>
  <c r="E3971" i="2"/>
  <c r="D3971" i="2"/>
  <c r="C3971" i="2"/>
  <c r="B4171" i="2"/>
  <c r="B4270" i="1"/>
  <c r="I4064" i="2"/>
  <c r="F4163" i="1"/>
  <c r="C4145" i="2"/>
  <c r="E4145" i="2"/>
  <c r="D4145" i="2"/>
  <c r="B4129" i="2"/>
  <c r="B4228" i="1"/>
  <c r="D4072" i="2"/>
  <c r="C4072" i="2"/>
  <c r="E4072" i="2"/>
  <c r="B4208" i="2"/>
  <c r="B4307" i="1"/>
  <c r="H4251" i="2"/>
  <c r="E4350" i="1"/>
  <c r="D4100" i="2"/>
  <c r="C4100" i="2"/>
  <c r="E4100" i="2"/>
  <c r="D3969" i="2"/>
  <c r="C3969" i="2"/>
  <c r="E3969" i="2"/>
  <c r="E3990" i="2"/>
  <c r="D3990" i="2"/>
  <c r="C3990" i="2"/>
  <c r="H4087" i="2"/>
  <c r="E4186" i="1"/>
  <c r="B4221" i="2"/>
  <c r="B4320" i="1"/>
  <c r="E4091" i="2"/>
  <c r="D4091" i="2"/>
  <c r="C4091" i="2"/>
  <c r="B4158" i="2"/>
  <c r="B4257" i="1"/>
  <c r="H4128" i="2"/>
  <c r="E4227" i="1"/>
  <c r="E4041" i="2"/>
  <c r="D4041" i="2"/>
  <c r="C4041" i="2"/>
  <c r="B4154" i="2"/>
  <c r="B4253" i="1"/>
  <c r="H4154" i="2"/>
  <c r="E4253" i="1"/>
  <c r="E4081" i="2"/>
  <c r="D4081" i="2"/>
  <c r="C4081" i="2"/>
  <c r="H4090" i="2"/>
  <c r="E4189" i="1"/>
  <c r="D3978" i="2"/>
  <c r="E3978" i="2"/>
  <c r="C3978" i="2"/>
  <c r="H4159" i="2"/>
  <c r="E4258" i="1"/>
  <c r="I4215" i="2"/>
  <c r="F4314" i="1"/>
  <c r="D4109" i="2"/>
  <c r="E4109" i="2"/>
  <c r="C4109" i="2"/>
  <c r="I4106" i="2"/>
  <c r="F4205" i="1"/>
  <c r="I4185" i="2"/>
  <c r="F4284" i="1"/>
  <c r="H4184" i="2"/>
  <c r="E4283" i="1"/>
  <c r="B4185" i="2"/>
  <c r="B4284" i="1"/>
  <c r="H4134" i="2"/>
  <c r="E4233" i="1"/>
  <c r="H4230" i="2"/>
  <c r="E4329" i="1"/>
  <c r="D4122" i="2"/>
  <c r="C4122" i="2"/>
  <c r="E4122" i="2"/>
  <c r="B4255" i="2"/>
  <c r="B4354" i="1"/>
  <c r="E4059" i="2"/>
  <c r="D4059" i="2"/>
  <c r="C4059" i="2"/>
  <c r="B4141" i="2"/>
  <c r="B4240" i="1"/>
  <c r="B4163" i="2"/>
  <c r="B4262" i="1"/>
  <c r="H4149" i="2"/>
  <c r="E4248" i="1"/>
  <c r="C4055" i="2"/>
  <c r="E4055" i="2"/>
  <c r="D4055" i="2"/>
  <c r="E3986" i="2"/>
  <c r="D3986" i="2"/>
  <c r="C3986" i="2"/>
  <c r="C4144" i="2"/>
  <c r="E4144" i="2"/>
  <c r="D4144" i="2"/>
  <c r="H4133" i="2"/>
  <c r="E4232" i="1"/>
  <c r="H4242" i="2"/>
  <c r="E4341" i="1"/>
  <c r="E4098" i="2"/>
  <c r="C4098" i="2"/>
  <c r="D4098" i="2"/>
  <c r="D3966" i="2"/>
  <c r="E3966" i="2"/>
  <c r="C3966" i="2"/>
  <c r="I4063" i="2"/>
  <c r="F4162" i="1"/>
  <c r="C4086" i="2"/>
  <c r="E4086" i="2"/>
  <c r="D4086" i="2"/>
  <c r="B4294" i="2"/>
  <c r="B4393" i="1"/>
  <c r="I4098" i="2"/>
  <c r="F4197" i="1"/>
  <c r="E4156" i="2"/>
  <c r="D4156" i="2"/>
  <c r="C4156" i="2"/>
  <c r="B4237" i="2"/>
  <c r="B4336" i="1"/>
  <c r="I4250" i="2"/>
  <c r="F4349" i="1"/>
  <c r="C4042" i="2"/>
  <c r="E4042" i="2"/>
  <c r="D4042" i="2"/>
  <c r="E4064" i="2"/>
  <c r="D4064" i="2"/>
  <c r="C4064" i="2"/>
  <c r="I4132" i="2"/>
  <c r="F4231" i="1"/>
  <c r="H4256" i="2"/>
  <c r="E4355" i="1"/>
  <c r="E4020" i="2"/>
  <c r="D4020" i="2"/>
  <c r="C4020" i="2"/>
  <c r="B4077" i="2"/>
  <c r="B4176" i="1"/>
  <c r="I4194" i="2"/>
  <c r="F4293" i="1"/>
  <c r="I4087" i="2"/>
  <c r="F4186" i="1"/>
  <c r="B4197" i="2"/>
  <c r="B4296" i="1"/>
  <c r="B4065" i="2"/>
  <c r="B4164" i="1"/>
  <c r="E4030" i="2"/>
  <c r="D4030" i="2"/>
  <c r="C4030" i="2"/>
  <c r="H4151" i="2"/>
  <c r="E4250" i="1"/>
  <c r="B4088" i="2"/>
  <c r="B4187" i="1"/>
  <c r="B4161" i="2"/>
  <c r="B4260" i="1"/>
  <c r="H4235" i="2"/>
  <c r="E4334" i="1"/>
  <c r="E3989" i="2"/>
  <c r="D3989" i="2"/>
  <c r="C3989" i="2"/>
  <c r="E4062" i="2"/>
  <c r="D4062" i="2"/>
  <c r="C4062" i="2"/>
  <c r="H4182" i="2"/>
  <c r="E4281" i="1"/>
  <c r="H4101" i="2"/>
  <c r="E4200" i="1"/>
  <c r="I4105" i="2"/>
  <c r="F4204" i="1"/>
  <c r="I4161" i="2"/>
  <c r="F4260" i="1"/>
  <c r="H4148" i="2"/>
  <c r="E4247" i="1"/>
  <c r="C4195" i="2"/>
  <c r="E4195" i="2"/>
  <c r="D4195" i="2"/>
  <c r="I4076" i="2"/>
  <c r="F4175" i="1"/>
  <c r="D4138" i="2"/>
  <c r="C4138" i="2"/>
  <c r="E4138" i="2"/>
  <c r="B4087" i="2"/>
  <c r="B4186" i="1"/>
  <c r="H4147" i="2"/>
  <c r="E4246" i="1"/>
  <c r="H4144" i="2"/>
  <c r="E4243" i="1"/>
  <c r="H4344" i="2"/>
  <c r="E4443" i="1"/>
  <c r="B4222" i="2"/>
  <c r="B4321" i="1"/>
  <c r="B4128" i="2"/>
  <c r="B4227" i="1"/>
  <c r="I4139" i="2"/>
  <c r="F4238" i="1"/>
  <c r="I4096" i="2"/>
  <c r="F4195" i="1"/>
  <c r="H4153" i="2"/>
  <c r="E4252" i="1"/>
  <c r="B4084" i="2"/>
  <c r="B4183" i="1"/>
  <c r="B4103" i="2"/>
  <c r="B4202" i="1"/>
  <c r="B4162" i="2"/>
  <c r="B4261" i="1"/>
  <c r="E3988" i="2"/>
  <c r="C3988" i="2"/>
  <c r="D3988" i="2"/>
  <c r="B4125" i="2"/>
  <c r="B4224" i="1"/>
  <c r="I4263" i="2"/>
  <c r="F4362" i="1"/>
  <c r="B4070" i="2"/>
  <c r="B4169" i="1"/>
  <c r="D4108" i="2"/>
  <c r="C4108" i="2"/>
  <c r="E4108" i="2"/>
  <c r="B4216" i="2"/>
  <c r="B4315" i="1"/>
  <c r="I4142" i="2"/>
  <c r="F4241" i="1"/>
  <c r="D4123" i="2"/>
  <c r="C4123" i="2"/>
  <c r="E4123" i="2"/>
  <c r="B4127" i="2"/>
  <c r="B4226" i="1"/>
  <c r="E4029" i="2"/>
  <c r="D4029" i="2"/>
  <c r="C4029" i="2"/>
  <c r="B4166" i="2"/>
  <c r="B4265" i="1"/>
  <c r="I4216" i="2"/>
  <c r="F4315" i="1"/>
  <c r="H4135" i="2"/>
  <c r="E4234" i="1"/>
  <c r="E3985" i="2"/>
  <c r="C3985" i="2"/>
  <c r="D3985" i="2"/>
  <c r="E4004" i="2"/>
  <c r="C4004" i="2"/>
  <c r="D4004" i="2"/>
  <c r="B4178" i="2"/>
  <c r="B4277" i="1"/>
  <c r="E4063" i="2"/>
  <c r="D4063" i="2"/>
  <c r="C4063" i="2"/>
  <c r="B4136" i="2"/>
  <c r="B4235" i="1"/>
  <c r="I4251" i="2"/>
  <c r="F4350" i="1"/>
  <c r="D4026" i="2"/>
  <c r="C4026" i="2"/>
  <c r="E4026" i="2"/>
  <c r="B4243" i="2"/>
  <c r="B4342" i="1"/>
  <c r="E4117" i="2"/>
  <c r="C4117" i="2"/>
  <c r="D4117" i="2"/>
  <c r="I4129" i="2"/>
  <c r="F4228" i="1"/>
  <c r="I4097" i="2"/>
  <c r="F4196" i="1"/>
  <c r="E4028" i="2"/>
  <c r="D4028" i="2"/>
  <c r="C4028" i="2"/>
  <c r="B4071" i="2"/>
  <c r="B4170" i="1"/>
  <c r="B4155" i="2"/>
  <c r="B4254" i="1"/>
  <c r="H4104" i="2"/>
  <c r="E4203" i="1"/>
  <c r="D4067" i="2"/>
  <c r="C4067" i="2"/>
  <c r="E4067" i="2"/>
  <c r="B4230" i="2"/>
  <c r="B4329" i="1"/>
  <c r="B4112" i="2"/>
  <c r="B4211" i="1"/>
  <c r="H4091" i="2"/>
  <c r="E4190" i="1"/>
  <c r="E4079" i="2"/>
  <c r="D4079" i="2"/>
  <c r="C4079" i="2"/>
  <c r="H4139" i="2"/>
  <c r="E4238" i="1"/>
  <c r="D4037" i="2"/>
  <c r="E4037" i="2"/>
  <c r="C4037" i="2"/>
  <c r="B4207" i="2"/>
  <c r="B4306" i="1"/>
  <c r="I4118" i="2"/>
  <c r="F4217" i="1"/>
  <c r="B4142" i="2"/>
  <c r="B4241" i="1"/>
  <c r="E3972" i="2"/>
  <c r="D3972" i="2"/>
  <c r="C3972" i="2"/>
  <c r="E4056" i="2"/>
  <c r="D4056" i="2"/>
  <c r="C4056" i="2"/>
  <c r="H4241" i="2"/>
  <c r="E4340" i="1"/>
  <c r="C4131" i="2"/>
  <c r="E4131" i="2"/>
  <c r="D4131" i="2"/>
  <c r="B4082" i="2"/>
  <c r="B4181" i="1"/>
  <c r="C4013" i="2"/>
  <c r="E4013" i="2"/>
  <c r="D4013" i="2"/>
  <c r="I4149" i="2"/>
  <c r="F4248" i="1"/>
  <c r="I4318" i="2"/>
  <c r="F4417" i="1"/>
  <c r="H4123" i="2"/>
  <c r="E4222" i="1"/>
  <c r="I4187" i="2"/>
  <c r="F4286" i="1"/>
  <c r="I4131" i="2"/>
  <c r="F4230" i="1"/>
  <c r="B4152" i="2"/>
  <c r="B4251" i="1"/>
  <c r="D3983" i="2"/>
  <c r="C3983" i="2"/>
  <c r="E3983" i="2"/>
  <c r="H4339" i="2"/>
  <c r="E4438" i="1"/>
  <c r="B4095" i="2"/>
  <c r="B4194" i="1"/>
  <c r="B4252" i="2"/>
  <c r="B4351" i="1"/>
  <c r="B4118" i="2"/>
  <c r="B4217" i="1"/>
  <c r="H4137" i="2"/>
  <c r="E4236" i="1"/>
  <c r="I4209" i="2"/>
  <c r="F4308" i="1"/>
  <c r="I4242" i="2"/>
  <c r="F4341" i="1"/>
  <c r="E4148" i="2"/>
  <c r="D4148" i="2"/>
  <c r="C4148" i="2"/>
  <c r="D4005" i="2"/>
  <c r="E4005" i="2"/>
  <c r="C4005" i="2"/>
  <c r="E4133" i="2"/>
  <c r="D4133" i="2"/>
  <c r="C4133" i="2"/>
  <c r="B4105" i="2"/>
  <c r="B4204" i="1"/>
  <c r="E4053" i="2"/>
  <c r="C4053" i="2"/>
  <c r="D4053" i="2"/>
  <c r="C3996" i="2"/>
  <c r="E3996" i="2"/>
  <c r="D3996" i="2"/>
  <c r="H4140" i="2"/>
  <c r="E4239" i="1"/>
  <c r="C4153" i="2"/>
  <c r="D4153" i="2"/>
  <c r="E4153" i="2"/>
  <c r="B4097" i="2"/>
  <c r="B4196" i="1"/>
  <c r="H4138" i="2"/>
  <c r="E4237" i="1"/>
  <c r="B4110" i="2"/>
  <c r="B4209" i="1"/>
  <c r="B4102" i="2"/>
  <c r="B4201" i="1"/>
  <c r="E4019" i="2"/>
  <c r="C4019" i="2"/>
  <c r="D4019" i="2"/>
  <c r="I4061" i="2"/>
  <c r="F4160" i="1"/>
  <c r="H4192" i="2"/>
  <c r="E4291" i="1"/>
  <c r="B4083" i="2"/>
  <c r="B4182" i="1"/>
  <c r="B4212" i="2"/>
  <c r="B4311" i="1"/>
  <c r="H4084" i="2"/>
  <c r="E4183" i="1"/>
  <c r="E4006" i="2"/>
  <c r="D4006" i="2"/>
  <c r="C4006" i="2"/>
  <c r="H4155" i="2"/>
  <c r="E4254" i="1"/>
  <c r="H4099" i="2"/>
  <c r="E4198" i="1"/>
  <c r="B4093" i="2"/>
  <c r="B4192" i="1"/>
  <c r="E3998" i="2"/>
  <c r="C3998" i="2"/>
  <c r="D3998" i="2"/>
  <c r="E4011" i="2"/>
  <c r="D4011" i="2"/>
  <c r="C4011" i="2"/>
  <c r="E4003" i="2"/>
  <c r="D4003" i="2"/>
  <c r="C4003" i="2"/>
  <c r="B4137" i="2"/>
  <c r="B4236" i="1"/>
  <c r="I4094" i="2"/>
  <c r="F4193" i="1"/>
  <c r="B4180" i="2"/>
  <c r="B4279" i="1"/>
  <c r="B4232" i="2"/>
  <c r="B4331" i="1"/>
  <c r="C4043" i="2"/>
  <c r="E4043" i="2"/>
  <c r="D4043" i="2"/>
  <c r="H4191" i="2"/>
  <c r="E4290" i="1"/>
  <c r="B4143" i="2"/>
  <c r="B4242" i="1"/>
  <c r="D4058" i="2"/>
  <c r="E4058" i="2"/>
  <c r="C4058" i="2"/>
  <c r="D4115" i="2"/>
  <c r="E4115" i="2"/>
  <c r="C4115" i="2"/>
  <c r="H4224" i="2"/>
  <c r="E4323" i="1"/>
  <c r="B4206" i="2"/>
  <c r="B4305" i="1"/>
  <c r="D3984" i="2"/>
  <c r="C3984" i="2"/>
  <c r="E3984" i="2"/>
  <c r="E4113" i="2"/>
  <c r="C4113" i="2"/>
  <c r="D4113" i="2"/>
  <c r="D3994" i="2"/>
  <c r="E3994" i="2"/>
  <c r="C3994" i="2"/>
  <c r="B4074" i="2"/>
  <c r="B4173" i="1"/>
  <c r="I4077" i="2"/>
  <c r="F4176" i="1"/>
  <c r="I4226" i="2"/>
  <c r="F4325" i="1"/>
  <c r="B4191" i="2"/>
  <c r="B4290" i="1"/>
  <c r="B4135" i="2"/>
  <c r="B4234" i="1"/>
  <c r="E4038" i="2"/>
  <c r="D4038" i="2"/>
  <c r="C4038" i="2"/>
  <c r="B4121" i="2"/>
  <c r="B4220" i="1"/>
  <c r="H4197" i="2"/>
  <c r="E4296" i="1"/>
  <c r="I4084" i="2"/>
  <c r="F4183" i="1"/>
  <c r="I4171" i="2"/>
  <c r="F4270" i="1"/>
  <c r="B4104" i="2"/>
  <c r="B4203" i="1"/>
  <c r="I4154" i="2"/>
  <c r="F4253" i="1"/>
  <c r="B4214" i="2"/>
  <c r="B4313" i="1"/>
  <c r="H4100" i="2"/>
  <c r="E4199" i="1"/>
  <c r="B4061" i="2"/>
  <c r="B4160" i="1"/>
  <c r="H4244" i="2"/>
  <c r="E4343" i="1"/>
  <c r="H4195" i="2"/>
  <c r="E4294" i="1"/>
  <c r="I4239" i="2"/>
  <c r="F4338" i="1"/>
  <c r="I4119" i="2"/>
  <c r="F4218" i="1"/>
  <c r="B4177" i="2"/>
  <c r="B4276" i="1"/>
  <c r="B4258" i="2"/>
  <c r="B4357" i="1"/>
  <c r="C3975" i="2"/>
  <c r="E3975" i="2"/>
  <c r="D3975" i="2"/>
  <c r="H4193" i="2"/>
  <c r="E4292" i="1"/>
  <c r="B4248" i="2"/>
  <c r="B4347" i="1"/>
  <c r="C4092" i="2"/>
  <c r="E4092" i="2"/>
  <c r="D4092" i="2"/>
  <c r="D4036" i="2"/>
  <c r="C4036" i="2"/>
  <c r="E4036" i="2"/>
  <c r="B4130" i="2"/>
  <c r="B4229" i="1"/>
  <c r="E4022" i="2"/>
  <c r="C4022" i="2"/>
  <c r="D4022" i="2"/>
  <c r="H4130" i="2"/>
  <c r="E4229" i="1"/>
  <c r="B4247" i="2"/>
  <c r="B4346" i="1"/>
  <c r="B4157" i="2"/>
  <c r="B4256" i="1"/>
  <c r="H4231" i="2"/>
  <c r="E4330" i="1"/>
  <c r="E4044" i="2"/>
  <c r="C4044" i="2"/>
  <c r="D4044" i="2"/>
  <c r="I4138" i="2"/>
  <c r="F4237" i="1"/>
  <c r="B4066" i="2"/>
  <c r="B4165" i="1"/>
  <c r="B4111" i="2"/>
  <c r="B4210" i="1"/>
  <c r="B4075" i="2"/>
  <c r="B4174" i="1"/>
  <c r="H4150" i="2"/>
  <c r="E4249" i="1"/>
  <c r="B4132" i="2"/>
  <c r="B4231" i="1"/>
  <c r="I4075" i="2"/>
  <c r="F4174" i="1"/>
  <c r="C3962" i="2"/>
  <c r="E3962" i="2"/>
  <c r="D3962" i="2"/>
  <c r="E3967" i="2"/>
  <c r="D3967" i="2"/>
  <c r="C3967" i="2"/>
  <c r="C4012" i="2"/>
  <c r="E4012" i="2"/>
  <c r="D4012" i="2"/>
  <c r="E4078" i="2"/>
  <c r="C4078" i="2"/>
  <c r="D4078" i="2"/>
  <c r="E4159" i="2"/>
  <c r="D4159" i="2"/>
  <c r="C4159" i="2"/>
  <c r="B4134" i="2"/>
  <c r="B4233" i="1"/>
  <c r="H4127" i="2"/>
  <c r="E4226" i="1"/>
  <c r="C4149" i="2"/>
  <c r="E4149" i="2"/>
  <c r="D4149" i="2"/>
  <c r="I4074" i="2"/>
  <c r="F4173" i="1"/>
  <c r="I4220" i="2"/>
  <c r="F4319" i="1"/>
  <c r="C4031" i="2"/>
  <c r="E4031" i="2"/>
  <c r="D4031" i="2"/>
  <c r="B4069" i="2"/>
  <c r="B4168" i="1"/>
  <c r="H4088" i="2"/>
  <c r="E4187" i="1"/>
  <c r="I4083" i="2"/>
  <c r="F4182" i="1"/>
  <c r="D4107" i="2"/>
  <c r="C4107" i="2"/>
  <c r="E4107" i="2"/>
  <c r="E3976" i="2"/>
  <c r="C3976" i="2"/>
  <c r="D3976" i="2"/>
  <c r="I4184" i="2"/>
  <c r="F4283" i="1"/>
  <c r="H4089" i="2"/>
  <c r="E4188" i="1"/>
  <c r="H4196" i="2"/>
  <c r="E4295" i="1"/>
  <c r="D4033" i="2"/>
  <c r="C4033" i="2"/>
  <c r="E4033" i="2"/>
  <c r="H4221" i="2"/>
  <c r="E4320" i="1"/>
  <c r="B4245" i="2"/>
  <c r="B4344" i="1"/>
  <c r="B4223" i="2"/>
  <c r="B4322" i="1"/>
  <c r="I4207" i="2"/>
  <c r="F4306" i="1"/>
  <c r="B4099" i="2"/>
  <c r="B4198" i="1"/>
  <c r="B4147" i="2"/>
  <c r="B4246" i="1"/>
  <c r="B4150" i="2"/>
  <c r="B4249" i="1"/>
  <c r="E4035" i="2"/>
  <c r="C4035" i="2"/>
  <c r="D4035" i="2"/>
  <c r="H4255" i="2"/>
  <c r="E4354" i="1"/>
  <c r="H4158" i="2"/>
  <c r="E4257" i="1"/>
  <c r="E3970" i="2"/>
  <c r="D3970" i="2"/>
  <c r="C3970" i="2"/>
  <c r="B4337" i="2" l="1"/>
  <c r="B4436" i="1"/>
  <c r="E4238" i="2"/>
  <c r="D4238" i="2"/>
  <c r="C4238" i="2"/>
  <c r="B4175" i="2"/>
  <c r="B4274" i="1"/>
  <c r="C4076" i="2"/>
  <c r="D4076" i="2"/>
  <c r="E4076" i="2"/>
  <c r="I4165" i="2"/>
  <c r="F4264" i="1"/>
  <c r="B4200" i="2"/>
  <c r="B4299" i="1"/>
  <c r="E4101" i="2"/>
  <c r="D4101" i="2"/>
  <c r="C4101" i="2"/>
  <c r="E4073" i="2"/>
  <c r="D4073" i="2"/>
  <c r="C4073" i="2"/>
  <c r="B4271" i="1"/>
  <c r="B4172" i="2"/>
  <c r="B4225" i="2"/>
  <c r="B4324" i="1"/>
  <c r="C4126" i="2"/>
  <c r="E4126" i="2"/>
  <c r="D4126" i="2"/>
  <c r="I4172" i="2"/>
  <c r="F4271" i="1"/>
  <c r="B4213" i="2"/>
  <c r="B4312" i="1"/>
  <c r="E4114" i="2"/>
  <c r="D4114" i="2"/>
  <c r="C4114" i="2"/>
  <c r="B4189" i="2"/>
  <c r="B4288" i="1"/>
  <c r="H4202" i="2"/>
  <c r="E4301" i="1"/>
  <c r="D4090" i="2"/>
  <c r="C4090" i="2"/>
  <c r="E4090" i="2"/>
  <c r="I4229" i="2"/>
  <c r="F4328" i="1"/>
  <c r="B4349" i="2"/>
  <c r="B4448" i="1"/>
  <c r="E4250" i="2"/>
  <c r="D4250" i="2"/>
  <c r="C4250" i="2"/>
  <c r="B4205" i="2"/>
  <c r="B4304" i="1"/>
  <c r="E4106" i="2"/>
  <c r="D4106" i="2"/>
  <c r="C4106" i="2"/>
  <c r="D4080" i="2"/>
  <c r="E4080" i="2"/>
  <c r="C4080" i="2"/>
  <c r="B4179" i="2"/>
  <c r="B4278" i="1"/>
  <c r="I4227" i="2"/>
  <c r="F4326" i="1"/>
  <c r="H4228" i="2"/>
  <c r="E4327" i="1"/>
  <c r="E4324" i="1"/>
  <c r="H4225" i="2"/>
  <c r="B4236" i="2"/>
  <c r="B4335" i="1"/>
  <c r="H4238" i="2"/>
  <c r="E4337" i="1"/>
  <c r="H4257" i="2"/>
  <c r="E4356" i="1"/>
  <c r="E4245" i="2"/>
  <c r="D4245" i="2"/>
  <c r="C4245" i="2"/>
  <c r="I4182" i="2"/>
  <c r="F4281" i="1"/>
  <c r="B4233" i="2"/>
  <c r="B4332" i="1"/>
  <c r="I4338" i="2"/>
  <c r="F4437" i="1"/>
  <c r="I4183" i="2"/>
  <c r="F4282" i="1"/>
  <c r="E4074" i="2"/>
  <c r="D4074" i="2"/>
  <c r="C4074" i="2"/>
  <c r="H4323" i="2"/>
  <c r="E4422" i="1"/>
  <c r="D4180" i="2"/>
  <c r="C4180" i="2"/>
  <c r="E4180" i="2"/>
  <c r="H4198" i="2"/>
  <c r="E4297" i="1"/>
  <c r="E4082" i="2"/>
  <c r="D4082" i="2"/>
  <c r="C4082" i="2"/>
  <c r="E4127" i="2"/>
  <c r="D4127" i="2"/>
  <c r="C4127" i="2"/>
  <c r="D4128" i="2"/>
  <c r="C4128" i="2"/>
  <c r="E4128" i="2"/>
  <c r="D4197" i="2"/>
  <c r="C4197" i="2"/>
  <c r="E4197" i="2"/>
  <c r="I4162" i="2"/>
  <c r="F4261" i="1"/>
  <c r="E4154" i="2"/>
  <c r="D4154" i="2"/>
  <c r="C4154" i="2"/>
  <c r="I4160" i="2"/>
  <c r="F4259" i="1"/>
  <c r="B4321" i="2"/>
  <c r="B4420" i="1"/>
  <c r="I4175" i="2"/>
  <c r="F4274" i="1"/>
  <c r="I4186" i="2"/>
  <c r="F4285" i="1"/>
  <c r="B4354" i="2"/>
  <c r="B4453" i="1"/>
  <c r="B4298" i="2"/>
  <c r="B4397" i="1"/>
  <c r="B4193" i="2"/>
  <c r="B4292" i="1"/>
  <c r="B4231" i="2"/>
  <c r="B4330" i="1"/>
  <c r="H4320" i="2"/>
  <c r="E4419" i="1"/>
  <c r="E4134" i="2"/>
  <c r="D4134" i="2"/>
  <c r="C4134" i="2"/>
  <c r="I4174" i="2"/>
  <c r="F4273" i="1"/>
  <c r="I4193" i="2"/>
  <c r="F4292" i="1"/>
  <c r="H4354" i="2"/>
  <c r="E4453" i="1"/>
  <c r="H4187" i="2"/>
  <c r="E4286" i="1"/>
  <c r="H4330" i="2"/>
  <c r="E4429" i="1"/>
  <c r="H4294" i="2"/>
  <c r="E4393" i="1"/>
  <c r="H4296" i="2"/>
  <c r="E4395" i="1"/>
  <c r="B4251" i="2"/>
  <c r="B4350" i="1"/>
  <c r="H4203" i="2"/>
  <c r="E4302" i="1"/>
  <c r="B4342" i="2"/>
  <c r="B4441" i="1"/>
  <c r="E4222" i="2"/>
  <c r="D4222" i="2"/>
  <c r="C4222" i="2"/>
  <c r="E4255" i="2"/>
  <c r="D4255" i="2"/>
  <c r="C4255" i="2"/>
  <c r="I4406" i="2"/>
  <c r="F4505" i="1"/>
  <c r="E4199" i="2"/>
  <c r="D4199" i="2"/>
  <c r="C4199" i="2"/>
  <c r="E4094" i="2"/>
  <c r="D4094" i="2"/>
  <c r="C4094" i="2"/>
  <c r="I4163" i="2"/>
  <c r="F4262" i="1"/>
  <c r="I4351" i="2"/>
  <c r="F4450" i="1"/>
  <c r="H4185" i="2"/>
  <c r="E4284" i="1"/>
  <c r="I4293" i="2"/>
  <c r="F4392" i="1"/>
  <c r="B4168" i="2"/>
  <c r="B4267" i="1"/>
  <c r="C4132" i="2"/>
  <c r="E4132" i="2"/>
  <c r="D4132" i="2"/>
  <c r="B4256" i="2"/>
  <c r="B4355" i="1"/>
  <c r="H4343" i="2"/>
  <c r="E4442" i="1"/>
  <c r="B4220" i="2"/>
  <c r="B4319" i="1"/>
  <c r="D4137" i="2"/>
  <c r="E4137" i="2"/>
  <c r="C4137" i="2"/>
  <c r="H4254" i="2"/>
  <c r="E4353" i="1"/>
  <c r="I4230" i="2"/>
  <c r="F4329" i="1"/>
  <c r="H4340" i="2"/>
  <c r="E4439" i="1"/>
  <c r="B4254" i="2"/>
  <c r="B4353" i="1"/>
  <c r="I4241" i="2"/>
  <c r="F4340" i="1"/>
  <c r="H4334" i="2"/>
  <c r="E4433" i="1"/>
  <c r="I4349" i="2"/>
  <c r="F4448" i="1"/>
  <c r="H4227" i="2"/>
  <c r="E4326" i="1"/>
  <c r="B4270" i="2"/>
  <c r="B4369" i="1"/>
  <c r="B4218" i="2"/>
  <c r="B4317" i="1"/>
  <c r="C4077" i="2"/>
  <c r="D4077" i="2"/>
  <c r="E4077" i="2"/>
  <c r="B4336" i="2"/>
  <c r="B4435" i="1"/>
  <c r="H4329" i="2"/>
  <c r="E4428" i="1"/>
  <c r="B4257" i="2"/>
  <c r="B4356" i="1"/>
  <c r="D4171" i="2"/>
  <c r="E4171" i="2"/>
  <c r="C4171" i="2"/>
  <c r="D4119" i="2"/>
  <c r="C4119" i="2"/>
  <c r="E4119" i="2"/>
  <c r="H4234" i="2"/>
  <c r="E4333" i="1"/>
  <c r="B4315" i="2"/>
  <c r="B4414" i="1"/>
  <c r="D4162" i="2"/>
  <c r="C4162" i="2"/>
  <c r="E4162" i="2"/>
  <c r="H4247" i="2"/>
  <c r="E4346" i="1"/>
  <c r="B4260" i="2"/>
  <c r="B4359" i="1"/>
  <c r="B4249" i="2"/>
  <c r="B4348" i="1"/>
  <c r="H4249" i="2"/>
  <c r="E4348" i="1"/>
  <c r="H4292" i="2"/>
  <c r="E4391" i="1"/>
  <c r="E4061" i="2"/>
  <c r="D4061" i="2"/>
  <c r="C4061" i="2"/>
  <c r="E4102" i="2"/>
  <c r="D4102" i="2"/>
  <c r="C4102" i="2"/>
  <c r="B4204" i="2"/>
  <c r="B4303" i="1"/>
  <c r="H4236" i="2"/>
  <c r="E4335" i="1"/>
  <c r="E4071" i="2"/>
  <c r="C4071" i="2"/>
  <c r="D4071" i="2"/>
  <c r="E4216" i="2"/>
  <c r="D4216" i="2"/>
  <c r="C4216" i="2"/>
  <c r="B4202" i="2"/>
  <c r="B4301" i="1"/>
  <c r="E4161" i="2"/>
  <c r="D4161" i="2"/>
  <c r="C4161" i="2"/>
  <c r="E4237" i="2"/>
  <c r="C4237" i="2"/>
  <c r="D4237" i="2"/>
  <c r="D4158" i="2"/>
  <c r="C4158" i="2"/>
  <c r="E4158" i="2"/>
  <c r="B4289" i="2"/>
  <c r="B4388" i="1"/>
  <c r="B4215" i="2"/>
  <c r="B4314" i="1"/>
  <c r="D4157" i="2"/>
  <c r="C4157" i="2"/>
  <c r="E4157" i="2"/>
  <c r="B4261" i="2"/>
  <c r="B4360" i="1"/>
  <c r="B4346" i="2"/>
  <c r="B4445" i="1"/>
  <c r="H4199" i="2"/>
  <c r="E4298" i="1"/>
  <c r="B4242" i="2"/>
  <c r="B4341" i="1"/>
  <c r="B4209" i="2"/>
  <c r="B4308" i="1"/>
  <c r="E4105" i="2"/>
  <c r="C4105" i="2"/>
  <c r="D4105" i="2"/>
  <c r="H4222" i="2"/>
  <c r="E4321" i="1"/>
  <c r="H4190" i="2"/>
  <c r="E4289" i="1"/>
  <c r="I4315" i="2"/>
  <c r="F4414" i="1"/>
  <c r="E4103" i="2"/>
  <c r="D4103" i="2"/>
  <c r="C4103" i="2"/>
  <c r="H4243" i="2"/>
  <c r="E4342" i="1"/>
  <c r="I4260" i="2"/>
  <c r="F4359" i="1"/>
  <c r="B4187" i="2"/>
  <c r="B4286" i="1"/>
  <c r="H4233" i="2"/>
  <c r="E4332" i="1"/>
  <c r="E4190" i="2"/>
  <c r="D4190" i="2"/>
  <c r="C4190" i="2"/>
  <c r="D4116" i="2"/>
  <c r="C4116" i="2"/>
  <c r="E4116" i="2"/>
  <c r="H4183" i="2"/>
  <c r="E4282" i="1"/>
  <c r="I4350" i="2"/>
  <c r="F4449" i="1"/>
  <c r="B4183" i="2"/>
  <c r="B4282" i="1"/>
  <c r="E4088" i="2"/>
  <c r="D4088" i="2"/>
  <c r="C4088" i="2"/>
  <c r="H4350" i="2"/>
  <c r="E4449" i="1"/>
  <c r="I4249" i="2"/>
  <c r="F4348" i="1"/>
  <c r="H4237" i="2"/>
  <c r="E4336" i="1"/>
  <c r="E4118" i="2"/>
  <c r="D4118" i="2"/>
  <c r="C4118" i="2"/>
  <c r="I4417" i="2"/>
  <c r="F4516" i="1"/>
  <c r="B4211" i="2"/>
  <c r="B4310" i="1"/>
  <c r="E4084" i="2"/>
  <c r="D4084" i="2"/>
  <c r="C4084" i="2"/>
  <c r="H4246" i="2"/>
  <c r="E4345" i="1"/>
  <c r="I4204" i="2"/>
  <c r="F4303" i="1"/>
  <c r="H4250" i="2"/>
  <c r="E4349" i="1"/>
  <c r="H4355" i="2"/>
  <c r="E4454" i="1"/>
  <c r="H4248" i="2"/>
  <c r="E4347" i="1"/>
  <c r="B4284" i="2"/>
  <c r="B4383" i="1"/>
  <c r="H4189" i="2"/>
  <c r="E4288" i="1"/>
  <c r="B4343" i="2"/>
  <c r="B4442" i="1"/>
  <c r="I4206" i="2"/>
  <c r="F4305" i="1"/>
  <c r="H4443" i="2"/>
  <c r="E4542" i="1"/>
  <c r="B4351" i="2"/>
  <c r="B4450" i="1"/>
  <c r="D4112" i="2"/>
  <c r="C4112" i="2"/>
  <c r="E4112" i="2"/>
  <c r="I4196" i="2"/>
  <c r="F4295" i="1"/>
  <c r="B4235" i="2"/>
  <c r="B4334" i="1"/>
  <c r="B4169" i="2"/>
  <c r="B4268" i="1"/>
  <c r="H4252" i="2"/>
  <c r="E4351" i="1"/>
  <c r="I4197" i="2"/>
  <c r="F4296" i="1"/>
  <c r="H4341" i="2"/>
  <c r="E4440" i="1"/>
  <c r="E4185" i="2"/>
  <c r="D4185" i="2"/>
  <c r="C4185" i="2"/>
  <c r="B4320" i="2"/>
  <c r="B4419" i="1"/>
  <c r="B4307" i="2"/>
  <c r="B4406" i="1"/>
  <c r="E4244" i="2"/>
  <c r="D4244" i="2"/>
  <c r="C4244" i="2"/>
  <c r="B4188" i="2"/>
  <c r="B4287" i="1"/>
  <c r="B4160" i="2"/>
  <c r="B4259" i="1"/>
  <c r="H4229" i="2"/>
  <c r="E4328" i="1"/>
  <c r="E4135" i="2"/>
  <c r="D4135" i="2"/>
  <c r="C4135" i="2"/>
  <c r="E4099" i="2"/>
  <c r="D4099" i="2"/>
  <c r="C4099" i="2"/>
  <c r="E4111" i="2"/>
  <c r="D4111" i="2"/>
  <c r="C4111" i="2"/>
  <c r="B4357" i="2"/>
  <c r="B4456" i="1"/>
  <c r="I4253" i="2"/>
  <c r="F4352" i="1"/>
  <c r="E4191" i="2"/>
  <c r="D4191" i="2"/>
  <c r="C4191" i="2"/>
  <c r="B4196" i="2"/>
  <c r="B4295" i="1"/>
  <c r="E4252" i="2"/>
  <c r="D4252" i="2"/>
  <c r="C4252" i="2"/>
  <c r="I4248" i="2"/>
  <c r="F4347" i="1"/>
  <c r="B4241" i="2"/>
  <c r="B4340" i="1"/>
  <c r="B4329" i="2"/>
  <c r="B4428" i="1"/>
  <c r="E4136" i="2"/>
  <c r="D4136" i="2"/>
  <c r="C4136" i="2"/>
  <c r="B4265" i="2"/>
  <c r="B4364" i="1"/>
  <c r="C4070" i="2"/>
  <c r="E4070" i="2"/>
  <c r="D4070" i="2"/>
  <c r="H4200" i="2"/>
  <c r="E4299" i="1"/>
  <c r="I4231" i="2"/>
  <c r="F4330" i="1"/>
  <c r="B4262" i="2"/>
  <c r="B4361" i="1"/>
  <c r="H4283" i="2"/>
  <c r="E4382" i="1"/>
  <c r="C4221" i="2"/>
  <c r="E4221" i="2"/>
  <c r="D4221" i="2"/>
  <c r="E4208" i="2"/>
  <c r="D4208" i="2"/>
  <c r="C4208" i="2"/>
  <c r="E4089" i="2"/>
  <c r="C4089" i="2"/>
  <c r="D4089" i="2"/>
  <c r="H4201" i="2"/>
  <c r="E4300" i="1"/>
  <c r="E4152" i="2"/>
  <c r="D4152" i="2"/>
  <c r="C4152" i="2"/>
  <c r="B4176" i="2"/>
  <c r="B4275" i="1"/>
  <c r="E4150" i="2"/>
  <c r="D4150" i="2"/>
  <c r="C4150" i="2"/>
  <c r="B4234" i="2"/>
  <c r="B4333" i="1"/>
  <c r="D4143" i="2"/>
  <c r="E4143" i="2"/>
  <c r="C4143" i="2"/>
  <c r="B4198" i="2"/>
  <c r="B4297" i="1"/>
  <c r="B4210" i="2"/>
  <c r="B4309" i="1"/>
  <c r="B4311" i="2"/>
  <c r="B4410" i="1"/>
  <c r="D4097" i="2"/>
  <c r="E4097" i="2"/>
  <c r="C4097" i="2"/>
  <c r="B4194" i="2"/>
  <c r="B4293" i="1"/>
  <c r="D4142" i="2"/>
  <c r="C4142" i="2"/>
  <c r="E4142" i="2"/>
  <c r="E4230" i="2"/>
  <c r="D4230" i="2"/>
  <c r="C4230" i="2"/>
  <c r="E4166" i="2"/>
  <c r="D4166" i="2"/>
  <c r="C4166" i="2"/>
  <c r="I4362" i="2"/>
  <c r="F4461" i="1"/>
  <c r="I4195" i="2"/>
  <c r="F4294" i="1"/>
  <c r="B4393" i="2"/>
  <c r="B4492" i="1"/>
  <c r="E4163" i="2"/>
  <c r="D4163" i="2"/>
  <c r="C4163" i="2"/>
  <c r="H4186" i="2"/>
  <c r="E4285" i="1"/>
  <c r="B4167" i="2"/>
  <c r="B4266" i="1"/>
  <c r="H4293" i="2"/>
  <c r="E4392" i="1"/>
  <c r="I4308" i="2"/>
  <c r="F4407" i="1"/>
  <c r="D4155" i="2"/>
  <c r="C4155" i="2"/>
  <c r="E4155" i="2"/>
  <c r="H4258" i="2"/>
  <c r="E4357" i="1"/>
  <c r="H4295" i="2"/>
  <c r="E4394" i="1"/>
  <c r="B4170" i="2"/>
  <c r="B4269" i="1"/>
  <c r="H4188" i="2"/>
  <c r="E4287" i="1"/>
  <c r="B4217" i="2"/>
  <c r="B4316" i="1"/>
  <c r="C4214" i="2"/>
  <c r="E4214" i="2"/>
  <c r="D4214" i="2"/>
  <c r="B4290" i="2"/>
  <c r="B4389" i="1"/>
  <c r="I4306" i="2"/>
  <c r="F4405" i="1"/>
  <c r="B4165" i="2"/>
  <c r="B4264" i="1"/>
  <c r="C4258" i="2"/>
  <c r="E4258" i="2"/>
  <c r="D4258" i="2"/>
  <c r="I4325" i="2"/>
  <c r="F4424" i="1"/>
  <c r="D4066" i="2"/>
  <c r="E4066" i="2"/>
  <c r="C4066" i="2"/>
  <c r="B4276" i="2"/>
  <c r="B4375" i="1"/>
  <c r="B4203" i="2"/>
  <c r="B4302" i="1"/>
  <c r="E4212" i="2"/>
  <c r="D4212" i="2"/>
  <c r="C4212" i="2"/>
  <c r="E4095" i="2"/>
  <c r="D4095" i="2"/>
  <c r="C4095" i="2"/>
  <c r="I4217" i="2"/>
  <c r="F4316" i="1"/>
  <c r="B4186" i="2"/>
  <c r="B4285" i="1"/>
  <c r="H4281" i="2"/>
  <c r="E4380" i="1"/>
  <c r="E4294" i="2"/>
  <c r="D4294" i="2"/>
  <c r="C4294" i="2"/>
  <c r="B4240" i="2"/>
  <c r="B4339" i="1"/>
  <c r="I4284" i="2"/>
  <c r="F4383" i="1"/>
  <c r="E4068" i="2"/>
  <c r="D4068" i="2"/>
  <c r="C4068" i="2"/>
  <c r="B4184" i="2"/>
  <c r="B4283" i="1"/>
  <c r="I4341" i="2"/>
  <c r="F4440" i="1"/>
  <c r="I4314" i="2"/>
  <c r="F4413" i="1"/>
  <c r="E4069" i="2"/>
  <c r="D4069" i="2"/>
  <c r="C4069" i="2"/>
  <c r="B4174" i="2"/>
  <c r="B4273" i="1"/>
  <c r="I4283" i="2"/>
  <c r="F4382" i="1"/>
  <c r="B4313" i="2"/>
  <c r="B4412" i="1"/>
  <c r="I4237" i="2"/>
  <c r="F4336" i="1"/>
  <c r="E4104" i="2"/>
  <c r="D4104" i="2"/>
  <c r="C4104" i="2"/>
  <c r="I4176" i="2"/>
  <c r="F4275" i="1"/>
  <c r="B4331" i="2"/>
  <c r="B4430" i="1"/>
  <c r="B4182" i="2"/>
  <c r="B4281" i="1"/>
  <c r="I4228" i="2"/>
  <c r="F4327" i="1"/>
  <c r="B4224" i="2"/>
  <c r="B4323" i="1"/>
  <c r="I4238" i="2"/>
  <c r="F4337" i="1"/>
  <c r="D4087" i="2"/>
  <c r="C4087" i="2"/>
  <c r="E4087" i="2"/>
  <c r="B4164" i="2"/>
  <c r="B4263" i="1"/>
  <c r="D4141" i="2"/>
  <c r="C4141" i="2"/>
  <c r="E4141" i="2"/>
  <c r="H4253" i="2"/>
  <c r="E4352" i="1"/>
  <c r="B4239" i="2"/>
  <c r="B4338" i="1"/>
  <c r="I4198" i="2"/>
  <c r="F4297" i="1"/>
  <c r="D4085" i="2"/>
  <c r="E4085" i="2"/>
  <c r="C4085" i="2"/>
  <c r="B4347" i="2"/>
  <c r="B4446" i="1"/>
  <c r="D4248" i="2"/>
  <c r="E4248" i="2"/>
  <c r="C4248" i="2"/>
  <c r="B4201" i="2"/>
  <c r="B4300" i="1"/>
  <c r="I4286" i="2"/>
  <c r="F4385" i="1"/>
  <c r="I4319" i="2"/>
  <c r="F4418" i="1"/>
  <c r="D4110" i="2"/>
  <c r="C4110" i="2"/>
  <c r="E4110" i="2"/>
  <c r="D4147" i="2"/>
  <c r="C4147" i="2"/>
  <c r="E4147" i="2"/>
  <c r="I4173" i="2"/>
  <c r="F4272" i="1"/>
  <c r="B4322" i="2"/>
  <c r="B4421" i="1"/>
  <c r="B4229" i="2"/>
  <c r="B4328" i="1"/>
  <c r="D4177" i="2"/>
  <c r="C4177" i="2"/>
  <c r="E4177" i="2"/>
  <c r="H4438" i="2"/>
  <c r="E4537" i="1"/>
  <c r="D4223" i="2"/>
  <c r="C4223" i="2"/>
  <c r="E4223" i="2"/>
  <c r="H4226" i="2"/>
  <c r="E4325" i="1"/>
  <c r="E4130" i="2"/>
  <c r="D4130" i="2"/>
  <c r="C4130" i="2"/>
  <c r="I4218" i="2"/>
  <c r="F4317" i="1"/>
  <c r="I4270" i="2"/>
  <c r="F4369" i="1"/>
  <c r="B4305" i="2"/>
  <c r="B4404" i="1"/>
  <c r="E4232" i="2"/>
  <c r="D4232" i="2"/>
  <c r="C4232" i="2"/>
  <c r="B4192" i="2"/>
  <c r="B4291" i="1"/>
  <c r="E4083" i="2"/>
  <c r="D4083" i="2"/>
  <c r="C4083" i="2"/>
  <c r="B4306" i="2"/>
  <c r="B4405" i="1"/>
  <c r="B4277" i="2"/>
  <c r="B4376" i="1"/>
  <c r="D4125" i="2"/>
  <c r="C4125" i="2"/>
  <c r="E4125" i="2"/>
  <c r="D4065" i="2"/>
  <c r="C4065" i="2"/>
  <c r="E4065" i="2"/>
  <c r="I4205" i="2"/>
  <c r="F4304" i="1"/>
  <c r="B4228" i="2"/>
  <c r="B4327" i="1"/>
  <c r="E4140" i="2"/>
  <c r="D4140" i="2"/>
  <c r="C4140" i="2"/>
  <c r="B4318" i="2"/>
  <c r="B4417" i="1"/>
  <c r="E4243" i="2"/>
  <c r="D4243" i="2"/>
  <c r="C4243" i="2"/>
  <c r="D4121" i="2"/>
  <c r="C4121" i="2"/>
  <c r="E4121" i="2"/>
  <c r="B4246" i="2"/>
  <c r="B4345" i="1"/>
  <c r="E4247" i="2"/>
  <c r="D4247" i="2"/>
  <c r="C4247" i="2"/>
  <c r="E4075" i="2"/>
  <c r="D4075" i="2"/>
  <c r="C4075" i="2"/>
  <c r="H4290" i="2"/>
  <c r="E4389" i="1"/>
  <c r="B4344" i="2"/>
  <c r="B4443" i="1"/>
  <c r="B4173" i="2"/>
  <c r="B4272" i="1"/>
  <c r="E4206" i="2"/>
  <c r="D4206" i="2"/>
  <c r="C4206" i="2"/>
  <c r="B4279" i="2"/>
  <c r="B4378" i="1"/>
  <c r="C4093" i="2"/>
  <c r="E4093" i="2"/>
  <c r="D4093" i="2"/>
  <c r="H4291" i="2"/>
  <c r="E4390" i="1"/>
  <c r="H4239" i="2"/>
  <c r="E4338" i="1"/>
  <c r="B4181" i="2"/>
  <c r="B4280" i="1"/>
  <c r="E4207" i="2"/>
  <c r="D4207" i="2"/>
  <c r="C4207" i="2"/>
  <c r="E4178" i="2"/>
  <c r="D4178" i="2"/>
  <c r="C4178" i="2"/>
  <c r="B4226" i="2"/>
  <c r="B4325" i="1"/>
  <c r="B4227" i="2"/>
  <c r="B4326" i="1"/>
  <c r="B4296" i="2"/>
  <c r="B4395" i="1"/>
  <c r="H4232" i="2"/>
  <c r="E4331" i="1"/>
  <c r="B4253" i="2"/>
  <c r="B4352" i="1"/>
  <c r="E4129" i="2"/>
  <c r="C4129" i="2"/>
  <c r="D4129" i="2"/>
  <c r="H4223" i="2"/>
  <c r="E4322" i="1"/>
  <c r="I4339" i="2"/>
  <c r="F4438" i="1"/>
  <c r="E4219" i="2"/>
  <c r="D4219" i="2"/>
  <c r="C4219" i="2"/>
  <c r="B4436" i="2" l="1"/>
  <c r="B4535" i="1"/>
  <c r="E4337" i="2"/>
  <c r="D4337" i="2"/>
  <c r="C4337" i="2"/>
  <c r="B4299" i="2"/>
  <c r="B4398" i="1"/>
  <c r="D4200" i="2"/>
  <c r="E4200" i="2"/>
  <c r="C4200" i="2"/>
  <c r="I4264" i="2"/>
  <c r="F4363" i="1"/>
  <c r="B4274" i="2"/>
  <c r="B4373" i="1"/>
  <c r="D4175" i="2"/>
  <c r="C4175" i="2"/>
  <c r="E4175" i="2"/>
  <c r="B4324" i="2"/>
  <c r="B4423" i="1"/>
  <c r="E4225" i="2"/>
  <c r="D4225" i="2"/>
  <c r="C4225" i="2"/>
  <c r="E4172" i="2"/>
  <c r="D4172" i="2"/>
  <c r="C4172" i="2"/>
  <c r="B4271" i="2"/>
  <c r="B4370" i="1"/>
  <c r="H4324" i="2"/>
  <c r="E4423" i="1"/>
  <c r="B4448" i="2"/>
  <c r="B4547" i="1"/>
  <c r="H4327" i="2"/>
  <c r="E4426" i="1"/>
  <c r="C4349" i="2"/>
  <c r="D4349" i="2"/>
  <c r="E4349" i="2"/>
  <c r="F4427" i="1"/>
  <c r="I4328" i="2"/>
  <c r="I4326" i="2"/>
  <c r="F4425" i="1"/>
  <c r="B4278" i="2"/>
  <c r="B4377" i="1"/>
  <c r="D4179" i="2"/>
  <c r="C4179" i="2"/>
  <c r="E4179" i="2"/>
  <c r="H4301" i="2"/>
  <c r="E4400" i="1"/>
  <c r="B4288" i="2"/>
  <c r="B4387" i="1"/>
  <c r="E4189" i="2"/>
  <c r="D4189" i="2"/>
  <c r="C4189" i="2"/>
  <c r="B4304" i="2"/>
  <c r="B4403" i="1"/>
  <c r="E4205" i="2"/>
  <c r="D4205" i="2"/>
  <c r="C4205" i="2"/>
  <c r="B4411" i="1"/>
  <c r="B4312" i="2"/>
  <c r="D4213" i="2"/>
  <c r="E4213" i="2"/>
  <c r="C4213" i="2"/>
  <c r="I4271" i="2"/>
  <c r="F4370" i="1"/>
  <c r="I4383" i="2"/>
  <c r="F4482" i="1"/>
  <c r="H4440" i="2"/>
  <c r="E4539" i="1"/>
  <c r="B4450" i="2"/>
  <c r="B4549" i="1"/>
  <c r="I4303" i="2"/>
  <c r="F4402" i="1"/>
  <c r="I4348" i="2"/>
  <c r="F4447" i="1"/>
  <c r="B4369" i="2"/>
  <c r="B4468" i="1"/>
  <c r="I4450" i="2"/>
  <c r="F4549" i="1"/>
  <c r="B4441" i="2"/>
  <c r="B4540" i="1"/>
  <c r="I4292" i="2"/>
  <c r="F4391" i="1"/>
  <c r="B4453" i="2"/>
  <c r="B4552" i="1"/>
  <c r="E4305" i="2"/>
  <c r="D4305" i="2"/>
  <c r="C4305" i="2"/>
  <c r="B4328" i="2"/>
  <c r="B4427" i="1"/>
  <c r="C4239" i="2"/>
  <c r="E4239" i="2"/>
  <c r="D4239" i="2"/>
  <c r="B4323" i="2"/>
  <c r="B4422" i="1"/>
  <c r="B4264" i="2"/>
  <c r="B4363" i="1"/>
  <c r="E4351" i="2"/>
  <c r="D4351" i="2"/>
  <c r="C4351" i="2"/>
  <c r="E4215" i="2"/>
  <c r="D4215" i="2"/>
  <c r="C4215" i="2"/>
  <c r="E4270" i="2"/>
  <c r="C4270" i="2"/>
  <c r="D4270" i="2"/>
  <c r="C4342" i="2"/>
  <c r="D4342" i="2"/>
  <c r="E4342" i="2"/>
  <c r="C4354" i="2"/>
  <c r="E4354" i="2"/>
  <c r="D4354" i="2"/>
  <c r="I4282" i="2"/>
  <c r="F4381" i="1"/>
  <c r="B4338" i="2"/>
  <c r="B4437" i="1"/>
  <c r="H4285" i="2"/>
  <c r="E4384" i="1"/>
  <c r="E4196" i="2"/>
  <c r="D4196" i="2"/>
  <c r="C4196" i="2"/>
  <c r="B4272" i="2"/>
  <c r="B4371" i="1"/>
  <c r="E4173" i="2"/>
  <c r="D4173" i="2"/>
  <c r="C4173" i="2"/>
  <c r="I4369" i="2"/>
  <c r="F4468" i="1"/>
  <c r="E4229" i="2"/>
  <c r="D4229" i="2"/>
  <c r="C4229" i="2"/>
  <c r="D4224" i="2"/>
  <c r="E4224" i="2"/>
  <c r="C4224" i="2"/>
  <c r="B4273" i="2"/>
  <c r="B4372" i="1"/>
  <c r="B4339" i="2"/>
  <c r="B4438" i="1"/>
  <c r="E4165" i="2"/>
  <c r="D4165" i="2"/>
  <c r="C4165" i="2"/>
  <c r="H4394" i="2"/>
  <c r="E4493" i="1"/>
  <c r="H4328" i="2"/>
  <c r="E4427" i="1"/>
  <c r="I4296" i="2"/>
  <c r="F4395" i="1"/>
  <c r="H4542" i="2"/>
  <c r="E4641" i="1"/>
  <c r="H4345" i="2"/>
  <c r="E4444" i="1"/>
  <c r="H4449" i="2"/>
  <c r="E4548" i="1"/>
  <c r="B4388" i="2"/>
  <c r="B4487" i="1"/>
  <c r="H4348" i="2"/>
  <c r="E4447" i="1"/>
  <c r="H4326" i="2"/>
  <c r="E4425" i="1"/>
  <c r="I4262" i="2"/>
  <c r="F4361" i="1"/>
  <c r="H4302" i="2"/>
  <c r="E4401" i="1"/>
  <c r="I4273" i="2"/>
  <c r="F4372" i="1"/>
  <c r="I4285" i="2"/>
  <c r="F4384" i="1"/>
  <c r="B4404" i="2"/>
  <c r="B4503" i="1"/>
  <c r="E4201" i="2"/>
  <c r="D4201" i="2"/>
  <c r="C4201" i="2"/>
  <c r="I4382" i="2"/>
  <c r="F4481" i="1"/>
  <c r="H4321" i="2"/>
  <c r="E4420" i="1"/>
  <c r="B4314" i="2"/>
  <c r="B4413" i="1"/>
  <c r="H4322" i="2"/>
  <c r="E4421" i="1"/>
  <c r="H4352" i="2"/>
  <c r="E4451" i="1"/>
  <c r="B4443" i="2"/>
  <c r="B4542" i="1"/>
  <c r="B4417" i="2"/>
  <c r="B4516" i="1"/>
  <c r="B4421" i="2"/>
  <c r="B4520" i="1"/>
  <c r="I4327" i="2"/>
  <c r="F4426" i="1"/>
  <c r="D4174" i="2"/>
  <c r="C4174" i="2"/>
  <c r="E4174" i="2"/>
  <c r="C4240" i="2"/>
  <c r="E4240" i="2"/>
  <c r="D4240" i="2"/>
  <c r="I4405" i="2"/>
  <c r="F4504" i="1"/>
  <c r="B4333" i="2"/>
  <c r="B4432" i="1"/>
  <c r="B4364" i="2"/>
  <c r="B4463" i="1"/>
  <c r="H4332" i="2"/>
  <c r="E4431" i="1"/>
  <c r="E4289" i="2"/>
  <c r="D4289" i="2"/>
  <c r="C4289" i="2"/>
  <c r="B4319" i="2"/>
  <c r="B4418" i="1"/>
  <c r="I4437" i="2"/>
  <c r="F4536" i="1"/>
  <c r="E4344" i="2"/>
  <c r="D4344" i="2"/>
  <c r="C4344" i="2"/>
  <c r="E4318" i="2"/>
  <c r="D4318" i="2"/>
  <c r="C4318" i="2"/>
  <c r="D4322" i="2"/>
  <c r="E4322" i="2"/>
  <c r="C4322" i="2"/>
  <c r="H4357" i="2"/>
  <c r="E4456" i="1"/>
  <c r="E4234" i="2"/>
  <c r="D4234" i="2"/>
  <c r="C4234" i="2"/>
  <c r="E4265" i="2"/>
  <c r="C4265" i="2"/>
  <c r="D4265" i="2"/>
  <c r="B4259" i="2"/>
  <c r="B4358" i="1"/>
  <c r="H4351" i="2"/>
  <c r="E4450" i="1"/>
  <c r="I4305" i="2"/>
  <c r="F4404" i="1"/>
  <c r="B4348" i="2"/>
  <c r="B4447" i="1"/>
  <c r="I4448" i="2"/>
  <c r="F4547" i="1"/>
  <c r="E4220" i="2"/>
  <c r="D4220" i="2"/>
  <c r="C4220" i="2"/>
  <c r="B4350" i="2"/>
  <c r="B4449" i="1"/>
  <c r="I4274" i="2"/>
  <c r="F4373" i="1"/>
  <c r="B4446" i="2"/>
  <c r="B4545" i="1"/>
  <c r="B4280" i="2"/>
  <c r="B4379" i="1"/>
  <c r="H4389" i="2"/>
  <c r="E4488" i="1"/>
  <c r="I4272" i="2"/>
  <c r="F4371" i="1"/>
  <c r="C4347" i="2"/>
  <c r="E4347" i="2"/>
  <c r="D4347" i="2"/>
  <c r="B4281" i="2"/>
  <c r="B4380" i="1"/>
  <c r="B4302" i="2"/>
  <c r="B4401" i="1"/>
  <c r="E4160" i="2"/>
  <c r="D4160" i="2"/>
  <c r="C4160" i="2"/>
  <c r="B4286" i="2"/>
  <c r="B4385" i="1"/>
  <c r="B4308" i="2"/>
  <c r="B4407" i="1"/>
  <c r="H4335" i="2"/>
  <c r="E4434" i="1"/>
  <c r="E4249" i="2"/>
  <c r="D4249" i="2"/>
  <c r="C4249" i="2"/>
  <c r="H4442" i="2"/>
  <c r="E4541" i="1"/>
  <c r="D4251" i="2"/>
  <c r="E4251" i="2"/>
  <c r="C4251" i="2"/>
  <c r="B4332" i="2"/>
  <c r="B4431" i="1"/>
  <c r="I4317" i="2"/>
  <c r="F4416" i="1"/>
  <c r="D4181" i="2"/>
  <c r="C4181" i="2"/>
  <c r="E4181" i="2"/>
  <c r="B4376" i="2"/>
  <c r="B4475" i="1"/>
  <c r="D4182" i="2"/>
  <c r="E4182" i="2"/>
  <c r="C4182" i="2"/>
  <c r="C4203" i="2"/>
  <c r="E4203" i="2"/>
  <c r="D4203" i="2"/>
  <c r="B4287" i="2"/>
  <c r="B4386" i="1"/>
  <c r="B4268" i="2"/>
  <c r="B4367" i="1"/>
  <c r="B4442" i="2"/>
  <c r="B4541" i="1"/>
  <c r="E4187" i="2"/>
  <c r="C4187" i="2"/>
  <c r="D4187" i="2"/>
  <c r="E4209" i="2"/>
  <c r="D4209" i="2"/>
  <c r="C4209" i="2"/>
  <c r="B4359" i="2"/>
  <c r="B4458" i="1"/>
  <c r="H4433" i="2"/>
  <c r="E4532" i="1"/>
  <c r="B4420" i="2"/>
  <c r="B4519" i="1"/>
  <c r="E4233" i="2"/>
  <c r="C4233" i="2"/>
  <c r="D4233" i="2"/>
  <c r="B4389" i="2"/>
  <c r="B4488" i="1"/>
  <c r="B4492" i="2"/>
  <c r="B4591" i="1"/>
  <c r="B4293" i="2"/>
  <c r="B4392" i="1"/>
  <c r="I4352" i="2"/>
  <c r="F4451" i="1"/>
  <c r="E4188" i="2"/>
  <c r="D4188" i="2"/>
  <c r="C4188" i="2"/>
  <c r="E4169" i="2"/>
  <c r="D4169" i="2"/>
  <c r="C4169" i="2"/>
  <c r="D4343" i="2"/>
  <c r="C4343" i="2"/>
  <c r="E4343" i="2"/>
  <c r="B4282" i="2"/>
  <c r="B4381" i="1"/>
  <c r="I4359" i="2"/>
  <c r="F4458" i="1"/>
  <c r="B4341" i="2"/>
  <c r="B4440" i="1"/>
  <c r="B4303" i="2"/>
  <c r="B4402" i="1"/>
  <c r="E4260" i="2"/>
  <c r="D4260" i="2"/>
  <c r="C4260" i="2"/>
  <c r="B4356" i="2"/>
  <c r="B4455" i="1"/>
  <c r="B4355" i="2"/>
  <c r="B4454" i="1"/>
  <c r="H4419" i="2"/>
  <c r="E4518" i="1"/>
  <c r="C4321" i="2"/>
  <c r="D4321" i="2"/>
  <c r="E4321" i="2"/>
  <c r="I4281" i="2"/>
  <c r="F4380" i="1"/>
  <c r="E4331" i="2"/>
  <c r="C4331" i="2"/>
  <c r="D4331" i="2"/>
  <c r="E4290" i="2"/>
  <c r="D4290" i="2"/>
  <c r="C4290" i="2"/>
  <c r="E4393" i="2"/>
  <c r="C4393" i="2"/>
  <c r="D4393" i="2"/>
  <c r="C4194" i="2"/>
  <c r="E4194" i="2"/>
  <c r="D4194" i="2"/>
  <c r="B4275" i="2"/>
  <c r="B4374" i="1"/>
  <c r="H4382" i="2"/>
  <c r="E4481" i="1"/>
  <c r="B4428" i="2"/>
  <c r="B4527" i="1"/>
  <c r="H4288" i="2"/>
  <c r="E4387" i="1"/>
  <c r="C4183" i="2"/>
  <c r="E4183" i="2"/>
  <c r="D4183" i="2"/>
  <c r="E4242" i="2"/>
  <c r="D4242" i="2"/>
  <c r="C4242" i="2"/>
  <c r="D4204" i="2"/>
  <c r="E4204" i="2"/>
  <c r="C4204" i="2"/>
  <c r="H4346" i="2"/>
  <c r="E4445" i="1"/>
  <c r="C4257" i="2"/>
  <c r="E4257" i="2"/>
  <c r="D4257" i="2"/>
  <c r="I4340" i="2"/>
  <c r="F4439" i="1"/>
  <c r="E4256" i="2"/>
  <c r="D4256" i="2"/>
  <c r="C4256" i="2"/>
  <c r="H4395" i="2"/>
  <c r="E4494" i="1"/>
  <c r="I4259" i="2"/>
  <c r="F4358" i="1"/>
  <c r="I4407" i="2"/>
  <c r="F4506" i="1"/>
  <c r="E4176" i="2"/>
  <c r="D4176" i="2"/>
  <c r="C4176" i="2"/>
  <c r="E4329" i="2"/>
  <c r="D4329" i="2"/>
  <c r="C4329" i="2"/>
  <c r="B4456" i="2"/>
  <c r="B4555" i="1"/>
  <c r="B4310" i="2"/>
  <c r="B4409" i="1"/>
  <c r="I4449" i="2"/>
  <c r="F4548" i="1"/>
  <c r="H4342" i="2"/>
  <c r="E4441" i="1"/>
  <c r="H4298" i="2"/>
  <c r="E4397" i="1"/>
  <c r="H4428" i="2"/>
  <c r="E4527" i="1"/>
  <c r="H4297" i="2"/>
  <c r="E4396" i="1"/>
  <c r="B4375" i="2"/>
  <c r="B4474" i="1"/>
  <c r="B4340" i="2"/>
  <c r="B4439" i="1"/>
  <c r="E4357" i="2"/>
  <c r="D4357" i="2"/>
  <c r="C4357" i="2"/>
  <c r="B4383" i="2"/>
  <c r="B4482" i="1"/>
  <c r="E4211" i="2"/>
  <c r="D4211" i="2"/>
  <c r="C4211" i="2"/>
  <c r="B4353" i="2"/>
  <c r="B4452" i="1"/>
  <c r="I4505" i="2"/>
  <c r="F4604" i="1"/>
  <c r="H4393" i="2"/>
  <c r="E4492" i="1"/>
  <c r="H4392" i="2"/>
  <c r="E4491" i="1"/>
  <c r="E4262" i="2"/>
  <c r="D4262" i="2"/>
  <c r="C4262" i="2"/>
  <c r="D4241" i="2"/>
  <c r="C4241" i="2"/>
  <c r="E4241" i="2"/>
  <c r="B4406" i="2"/>
  <c r="B4505" i="1"/>
  <c r="B4334" i="2"/>
  <c r="B4433" i="1"/>
  <c r="E4284" i="2"/>
  <c r="D4284" i="2"/>
  <c r="C4284" i="2"/>
  <c r="I4516" i="2"/>
  <c r="F4615" i="1"/>
  <c r="H4282" i="2"/>
  <c r="E4381" i="1"/>
  <c r="B4445" i="2"/>
  <c r="B4544" i="1"/>
  <c r="B4435" i="2"/>
  <c r="B4534" i="1"/>
  <c r="E4254" i="2"/>
  <c r="C4254" i="2"/>
  <c r="D4254" i="2"/>
  <c r="B4352" i="2"/>
  <c r="B4451" i="1"/>
  <c r="I4440" i="2"/>
  <c r="F4539" i="1"/>
  <c r="D4186" i="2"/>
  <c r="C4186" i="2"/>
  <c r="E4186" i="2"/>
  <c r="B4316" i="2"/>
  <c r="B4415" i="1"/>
  <c r="I4294" i="2"/>
  <c r="F4393" i="1"/>
  <c r="B4410" i="2"/>
  <c r="B4509" i="1"/>
  <c r="I4330" i="2"/>
  <c r="F4429" i="1"/>
  <c r="I4347" i="2"/>
  <c r="F4446" i="1"/>
  <c r="E4307" i="2"/>
  <c r="D4307" i="2"/>
  <c r="C4307" i="2"/>
  <c r="E4235" i="2"/>
  <c r="D4235" i="2"/>
  <c r="C4235" i="2"/>
  <c r="H4347" i="2"/>
  <c r="E4446" i="1"/>
  <c r="D4346" i="2"/>
  <c r="C4346" i="2"/>
  <c r="E4346" i="2"/>
  <c r="E4336" i="2"/>
  <c r="D4336" i="2"/>
  <c r="C4336" i="2"/>
  <c r="H4439" i="2"/>
  <c r="E4538" i="1"/>
  <c r="B4267" i="2"/>
  <c r="B4366" i="1"/>
  <c r="H4429" i="2"/>
  <c r="E4528" i="1"/>
  <c r="B4330" i="2"/>
  <c r="B4429" i="1"/>
  <c r="H4356" i="2"/>
  <c r="E4455" i="1"/>
  <c r="I4438" i="2"/>
  <c r="F4537" i="1"/>
  <c r="D4277" i="2"/>
  <c r="C4277" i="2"/>
  <c r="E4277" i="2"/>
  <c r="H4390" i="2"/>
  <c r="E4489" i="1"/>
  <c r="I4275" i="2"/>
  <c r="F4374" i="1"/>
  <c r="B4361" i="2"/>
  <c r="B4460" i="1"/>
  <c r="B4327" i="2"/>
  <c r="B4426" i="1"/>
  <c r="I4304" i="2"/>
  <c r="F4403" i="1"/>
  <c r="B4291" i="2"/>
  <c r="B4390" i="1"/>
  <c r="I4418" i="2"/>
  <c r="F4517" i="1"/>
  <c r="E4164" i="2"/>
  <c r="D4164" i="2"/>
  <c r="C4164" i="2"/>
  <c r="D4311" i="2"/>
  <c r="C4311" i="2"/>
  <c r="E4311" i="2"/>
  <c r="H4300" i="2"/>
  <c r="E4399" i="1"/>
  <c r="B4419" i="2"/>
  <c r="B4518" i="1"/>
  <c r="I4295" i="2"/>
  <c r="F4394" i="1"/>
  <c r="B4360" i="2"/>
  <c r="B4459" i="1"/>
  <c r="B4301" i="2"/>
  <c r="B4400" i="1"/>
  <c r="B4414" i="2"/>
  <c r="B4513" i="1"/>
  <c r="E4168" i="2"/>
  <c r="D4168" i="2"/>
  <c r="C4168" i="2"/>
  <c r="C4231" i="2"/>
  <c r="E4231" i="2"/>
  <c r="D4231" i="2"/>
  <c r="I4261" i="2"/>
  <c r="F4360" i="1"/>
  <c r="I4413" i="2"/>
  <c r="F4512" i="1"/>
  <c r="B4263" i="2"/>
  <c r="B4362" i="1"/>
  <c r="B4345" i="2"/>
  <c r="B4444" i="1"/>
  <c r="I4316" i="2"/>
  <c r="F4415" i="1"/>
  <c r="D4217" i="2"/>
  <c r="E4217" i="2"/>
  <c r="C4217" i="2"/>
  <c r="C4227" i="2"/>
  <c r="E4227" i="2"/>
  <c r="D4227" i="2"/>
  <c r="B4378" i="2"/>
  <c r="B4477" i="1"/>
  <c r="E4246" i="2"/>
  <c r="D4246" i="2"/>
  <c r="C4246" i="2"/>
  <c r="E4192" i="2"/>
  <c r="D4192" i="2"/>
  <c r="C4192" i="2"/>
  <c r="H4537" i="2"/>
  <c r="E4636" i="1"/>
  <c r="I4336" i="2"/>
  <c r="F4435" i="1"/>
  <c r="I4424" i="2"/>
  <c r="F4523" i="1"/>
  <c r="H4287" i="2"/>
  <c r="E4386" i="1"/>
  <c r="I4461" i="2"/>
  <c r="F4560" i="1"/>
  <c r="B4309" i="2"/>
  <c r="B4408" i="1"/>
  <c r="H4299" i="2"/>
  <c r="E4398" i="1"/>
  <c r="E4320" i="2"/>
  <c r="D4320" i="2"/>
  <c r="C4320" i="2"/>
  <c r="H4454" i="2"/>
  <c r="E4553" i="1"/>
  <c r="I4414" i="2"/>
  <c r="F4513" i="1"/>
  <c r="C4261" i="2"/>
  <c r="E4261" i="2"/>
  <c r="D4261" i="2"/>
  <c r="C4202" i="2"/>
  <c r="D4202" i="2"/>
  <c r="E4202" i="2"/>
  <c r="E4315" i="2"/>
  <c r="D4315" i="2"/>
  <c r="C4315" i="2"/>
  <c r="I4329" i="2"/>
  <c r="F4428" i="1"/>
  <c r="I4392" i="2"/>
  <c r="F4491" i="1"/>
  <c r="H4286" i="2"/>
  <c r="E4385" i="1"/>
  <c r="B4292" i="2"/>
  <c r="B4391" i="1"/>
  <c r="H4422" i="2"/>
  <c r="E4521" i="1"/>
  <c r="H4337" i="2"/>
  <c r="E4436" i="1"/>
  <c r="H4338" i="2"/>
  <c r="E4437" i="1"/>
  <c r="B4430" i="2"/>
  <c r="B4529" i="1"/>
  <c r="D4253" i="2"/>
  <c r="C4253" i="2"/>
  <c r="E4253" i="2"/>
  <c r="B4405" i="2"/>
  <c r="B4504" i="1"/>
  <c r="B4395" i="2"/>
  <c r="B4494" i="1"/>
  <c r="B4285" i="2"/>
  <c r="B4384" i="1"/>
  <c r="I4385" i="2"/>
  <c r="F4484" i="1"/>
  <c r="E4210" i="2"/>
  <c r="D4210" i="2"/>
  <c r="C4210" i="2"/>
  <c r="H4391" i="2"/>
  <c r="E4490" i="1"/>
  <c r="H4333" i="2"/>
  <c r="E4432" i="1"/>
  <c r="E4193" i="2"/>
  <c r="D4193" i="2"/>
  <c r="C4193" i="2"/>
  <c r="D4276" i="2"/>
  <c r="C4276" i="2"/>
  <c r="E4276" i="2"/>
  <c r="H4331" i="2"/>
  <c r="E4430" i="1"/>
  <c r="H4325" i="2"/>
  <c r="E4424" i="1"/>
  <c r="B4283" i="2"/>
  <c r="B4382" i="1"/>
  <c r="C4184" i="2"/>
  <c r="E4184" i="2"/>
  <c r="D4184" i="2"/>
  <c r="B4326" i="2"/>
  <c r="B4425" i="1"/>
  <c r="B4325" i="2"/>
  <c r="B4424" i="1"/>
  <c r="E4226" i="2"/>
  <c r="D4226" i="2"/>
  <c r="C4226" i="2"/>
  <c r="B4412" i="2"/>
  <c r="B4511" i="1"/>
  <c r="B4269" i="2"/>
  <c r="B4368" i="1"/>
  <c r="B4266" i="2"/>
  <c r="B4365" i="1"/>
  <c r="B4297" i="2"/>
  <c r="B4396" i="1"/>
  <c r="H4349" i="2"/>
  <c r="E4448" i="1"/>
  <c r="H4336" i="2"/>
  <c r="E4435" i="1"/>
  <c r="H4289" i="2"/>
  <c r="E4388" i="1"/>
  <c r="B4317" i="2"/>
  <c r="B4416" i="1"/>
  <c r="H4353" i="2"/>
  <c r="E4452" i="1"/>
  <c r="H4284" i="2"/>
  <c r="E4383" i="1"/>
  <c r="H4453" i="2"/>
  <c r="E4552" i="1"/>
  <c r="B4397" i="2"/>
  <c r="B4496" i="1"/>
  <c r="B4335" i="2"/>
  <c r="B4434" i="1"/>
  <c r="E4306" i="2"/>
  <c r="D4306" i="2"/>
  <c r="C4306" i="2"/>
  <c r="H4380" i="2"/>
  <c r="E4479" i="1"/>
  <c r="I4297" i="2"/>
  <c r="F4396" i="1"/>
  <c r="E4296" i="2"/>
  <c r="C4296" i="2"/>
  <c r="D4296" i="2"/>
  <c r="E4228" i="2"/>
  <c r="D4228" i="2"/>
  <c r="C4228" i="2"/>
  <c r="E4279" i="2"/>
  <c r="D4279" i="2"/>
  <c r="C4279" i="2"/>
  <c r="B4300" i="2"/>
  <c r="B4399" i="1"/>
  <c r="I4337" i="2"/>
  <c r="F4436" i="1"/>
  <c r="E4313" i="2"/>
  <c r="C4313" i="2"/>
  <c r="D4313" i="2"/>
  <c r="D4170" i="2"/>
  <c r="E4170" i="2"/>
  <c r="C4170" i="2"/>
  <c r="E4167" i="2"/>
  <c r="D4167" i="2"/>
  <c r="C4167" i="2"/>
  <c r="C4198" i="2"/>
  <c r="D4198" i="2"/>
  <c r="E4198" i="2"/>
  <c r="B4295" i="2"/>
  <c r="B4394" i="1"/>
  <c r="C4218" i="2"/>
  <c r="E4218" i="2"/>
  <c r="D4218" i="2"/>
  <c r="D4298" i="2"/>
  <c r="C4298" i="2"/>
  <c r="E4298" i="2"/>
  <c r="D4236" i="2"/>
  <c r="C4236" i="2"/>
  <c r="E4236" i="2"/>
  <c r="B4535" i="2" l="1"/>
  <c r="B4634" i="1"/>
  <c r="E4436" i="2"/>
  <c r="C4436" i="2"/>
  <c r="D4436" i="2"/>
  <c r="B4373" i="2"/>
  <c r="B4472" i="1"/>
  <c r="D4274" i="2"/>
  <c r="E4274" i="2"/>
  <c r="C4274" i="2"/>
  <c r="I4363" i="2"/>
  <c r="F4462" i="1"/>
  <c r="B4398" i="2"/>
  <c r="B4497" i="1"/>
  <c r="E4299" i="2"/>
  <c r="D4299" i="2"/>
  <c r="C4299" i="2"/>
  <c r="B4370" i="2"/>
  <c r="B4469" i="1"/>
  <c r="E4271" i="2"/>
  <c r="C4271" i="2"/>
  <c r="D4271" i="2"/>
  <c r="B4423" i="2"/>
  <c r="B4522" i="1"/>
  <c r="D4324" i="2"/>
  <c r="E4324" i="2"/>
  <c r="C4324" i="2"/>
  <c r="B4377" i="2"/>
  <c r="B4476" i="1"/>
  <c r="E4312" i="2"/>
  <c r="D4312" i="2"/>
  <c r="C4312" i="2"/>
  <c r="C4278" i="2"/>
  <c r="E4278" i="2"/>
  <c r="D4278" i="2"/>
  <c r="B4411" i="2"/>
  <c r="B4510" i="1"/>
  <c r="I4425" i="2"/>
  <c r="F4524" i="1"/>
  <c r="I4427" i="2"/>
  <c r="F4526" i="1"/>
  <c r="B4403" i="2"/>
  <c r="B4502" i="1"/>
  <c r="C4304" i="2"/>
  <c r="E4304" i="2"/>
  <c r="D4304" i="2"/>
  <c r="H4426" i="2"/>
  <c r="E4525" i="1"/>
  <c r="B4387" i="2"/>
  <c r="B4486" i="1"/>
  <c r="B4547" i="2"/>
  <c r="B4646" i="1"/>
  <c r="C4288" i="2"/>
  <c r="E4288" i="2"/>
  <c r="D4288" i="2"/>
  <c r="C4448" i="2"/>
  <c r="E4448" i="2"/>
  <c r="D4448" i="2"/>
  <c r="H4400" i="2"/>
  <c r="E4499" i="1"/>
  <c r="H4423" i="2"/>
  <c r="E4522" i="1"/>
  <c r="F4469" i="1"/>
  <c r="I4370" i="2"/>
  <c r="B4477" i="2"/>
  <c r="B4576" i="1"/>
  <c r="H4528" i="2"/>
  <c r="E4627" i="1"/>
  <c r="E4353" i="2"/>
  <c r="D4353" i="2"/>
  <c r="C4353" i="2"/>
  <c r="C4282" i="2"/>
  <c r="E4282" i="2"/>
  <c r="D4282" i="2"/>
  <c r="B4488" i="2"/>
  <c r="B4587" i="1"/>
  <c r="B4475" i="2"/>
  <c r="B4574" i="1"/>
  <c r="B4447" i="2"/>
  <c r="B4546" i="1"/>
  <c r="B4432" i="2"/>
  <c r="B4531" i="1"/>
  <c r="B4542" i="2"/>
  <c r="B4641" i="1"/>
  <c r="I4381" i="2"/>
  <c r="F4480" i="1"/>
  <c r="I4391" i="2"/>
  <c r="F4490" i="1"/>
  <c r="B4496" i="2"/>
  <c r="B4595" i="1"/>
  <c r="C4397" i="2"/>
  <c r="E4397" i="2"/>
  <c r="D4397" i="2"/>
  <c r="H4437" i="2"/>
  <c r="E4536" i="1"/>
  <c r="H4386" i="2"/>
  <c r="E4485" i="1"/>
  <c r="E4378" i="2"/>
  <c r="D4378" i="2"/>
  <c r="C4378" i="2"/>
  <c r="I4512" i="2"/>
  <c r="F4611" i="1"/>
  <c r="I4394" i="2"/>
  <c r="F4493" i="1"/>
  <c r="B4426" i="2"/>
  <c r="B4525" i="1"/>
  <c r="B4433" i="2"/>
  <c r="B4532" i="1"/>
  <c r="H4441" i="2"/>
  <c r="E4540" i="1"/>
  <c r="H4494" i="2"/>
  <c r="E4593" i="1"/>
  <c r="D4389" i="2"/>
  <c r="C4389" i="2"/>
  <c r="E4389" i="2"/>
  <c r="B4541" i="2"/>
  <c r="B4640" i="1"/>
  <c r="D4376" i="2"/>
  <c r="E4376" i="2"/>
  <c r="C4376" i="2"/>
  <c r="B4407" i="2"/>
  <c r="B4506" i="1"/>
  <c r="I4371" i="2"/>
  <c r="F4470" i="1"/>
  <c r="E4348" i="2"/>
  <c r="D4348" i="2"/>
  <c r="C4348" i="2"/>
  <c r="E4333" i="2"/>
  <c r="D4333" i="2"/>
  <c r="C4333" i="2"/>
  <c r="E4443" i="2"/>
  <c r="D4443" i="2"/>
  <c r="C4443" i="2"/>
  <c r="I4372" i="2"/>
  <c r="F4471" i="1"/>
  <c r="I4395" i="2"/>
  <c r="F4494" i="1"/>
  <c r="E4430" i="2"/>
  <c r="C4430" i="2"/>
  <c r="D4430" i="2"/>
  <c r="H4552" i="2"/>
  <c r="E4651" i="1"/>
  <c r="E4327" i="2"/>
  <c r="D4327" i="2"/>
  <c r="C4327" i="2"/>
  <c r="B4366" i="2"/>
  <c r="B4465" i="1"/>
  <c r="I4446" i="2"/>
  <c r="F4545" i="1"/>
  <c r="D4334" i="2"/>
  <c r="E4334" i="2"/>
  <c r="C4334" i="2"/>
  <c r="E4442" i="2"/>
  <c r="D4442" i="2"/>
  <c r="C4442" i="2"/>
  <c r="C4308" i="2"/>
  <c r="E4308" i="2"/>
  <c r="D4308" i="2"/>
  <c r="I4404" i="2"/>
  <c r="F4503" i="1"/>
  <c r="I4504" i="2"/>
  <c r="F4603" i="1"/>
  <c r="H4451" i="2"/>
  <c r="E4550" i="1"/>
  <c r="I4468" i="2"/>
  <c r="F4567" i="1"/>
  <c r="B4363" i="2"/>
  <c r="B4462" i="1"/>
  <c r="B4540" i="2"/>
  <c r="B4639" i="1"/>
  <c r="B4460" i="2"/>
  <c r="B4559" i="1"/>
  <c r="E4267" i="2"/>
  <c r="D4267" i="2"/>
  <c r="C4267" i="2"/>
  <c r="B4451" i="2"/>
  <c r="B4550" i="1"/>
  <c r="B4505" i="2"/>
  <c r="B4604" i="1"/>
  <c r="I4548" i="2"/>
  <c r="F4647" i="1"/>
  <c r="B4367" i="2"/>
  <c r="B4466" i="1"/>
  <c r="B4385" i="2"/>
  <c r="B4484" i="1"/>
  <c r="H4488" i="2"/>
  <c r="E4587" i="1"/>
  <c r="H4401" i="2"/>
  <c r="E4500" i="1"/>
  <c r="H4427" i="2"/>
  <c r="E4526" i="1"/>
  <c r="E4264" i="2"/>
  <c r="D4264" i="2"/>
  <c r="C4264" i="2"/>
  <c r="E4441" i="2"/>
  <c r="D4441" i="2"/>
  <c r="C4441" i="2"/>
  <c r="H4450" i="2"/>
  <c r="E4549" i="1"/>
  <c r="H4421" i="2"/>
  <c r="E4520" i="1"/>
  <c r="B4422" i="2"/>
  <c r="B4521" i="1"/>
  <c r="I4549" i="2"/>
  <c r="F4648" i="1"/>
  <c r="I4360" i="2"/>
  <c r="F4459" i="1"/>
  <c r="H4383" i="2"/>
  <c r="E4482" i="1"/>
  <c r="E4419" i="2"/>
  <c r="D4419" i="2"/>
  <c r="C4419" i="2"/>
  <c r="B4482" i="2"/>
  <c r="B4581" i="1"/>
  <c r="B4365" i="2"/>
  <c r="B4464" i="1"/>
  <c r="H4424" i="2"/>
  <c r="E4523" i="1"/>
  <c r="H4521" i="2"/>
  <c r="E4620" i="1"/>
  <c r="H4399" i="2"/>
  <c r="E4498" i="1"/>
  <c r="I4374" i="2"/>
  <c r="F4473" i="1"/>
  <c r="E4383" i="2"/>
  <c r="C4383" i="2"/>
  <c r="D4383" i="2"/>
  <c r="B4409" i="2"/>
  <c r="B4508" i="1"/>
  <c r="E4355" i="2"/>
  <c r="D4355" i="2"/>
  <c r="C4355" i="2"/>
  <c r="B4519" i="2"/>
  <c r="B4618" i="1"/>
  <c r="B4386" i="2"/>
  <c r="B4485" i="1"/>
  <c r="I4416" i="2"/>
  <c r="F4515" i="1"/>
  <c r="B4379" i="2"/>
  <c r="B4478" i="1"/>
  <c r="I4361" i="2"/>
  <c r="F4460" i="1"/>
  <c r="H4493" i="2"/>
  <c r="E4592" i="1"/>
  <c r="E4323" i="2"/>
  <c r="C4323" i="2"/>
  <c r="D4323" i="2"/>
  <c r="B4518" i="2"/>
  <c r="B4617" i="1"/>
  <c r="D4283" i="2"/>
  <c r="E4283" i="2"/>
  <c r="C4283" i="2"/>
  <c r="E4352" i="2"/>
  <c r="D4352" i="2"/>
  <c r="C4352" i="2"/>
  <c r="H4452" i="2"/>
  <c r="E4551" i="1"/>
  <c r="C4266" i="2"/>
  <c r="D4266" i="2"/>
  <c r="E4266" i="2"/>
  <c r="I4484" i="2"/>
  <c r="F4583" i="1"/>
  <c r="I4513" i="2"/>
  <c r="F4612" i="1"/>
  <c r="B4509" i="2"/>
  <c r="B4608" i="1"/>
  <c r="E4310" i="2"/>
  <c r="D4310" i="2"/>
  <c r="C4310" i="2"/>
  <c r="I4439" i="2"/>
  <c r="F4538" i="1"/>
  <c r="B4455" i="2"/>
  <c r="B4554" i="1"/>
  <c r="D4420" i="2"/>
  <c r="E4420" i="2"/>
  <c r="C4420" i="2"/>
  <c r="E4287" i="2"/>
  <c r="D4287" i="2"/>
  <c r="C4287" i="2"/>
  <c r="E4280" i="2"/>
  <c r="C4280" i="2"/>
  <c r="D4280" i="2"/>
  <c r="B4358" i="2"/>
  <c r="B4457" i="1"/>
  <c r="B4413" i="2"/>
  <c r="B4512" i="1"/>
  <c r="B4468" i="2"/>
  <c r="B4567" i="1"/>
  <c r="I4536" i="2"/>
  <c r="F4635" i="1"/>
  <c r="D4314" i="2"/>
  <c r="E4314" i="2"/>
  <c r="C4314" i="2"/>
  <c r="H4425" i="2"/>
  <c r="E4524" i="1"/>
  <c r="B4371" i="2"/>
  <c r="B4470" i="1"/>
  <c r="E4369" i="2"/>
  <c r="C4369" i="2"/>
  <c r="D4369" i="2"/>
  <c r="H4436" i="2"/>
  <c r="E4535" i="1"/>
  <c r="E4297" i="2"/>
  <c r="D4297" i="2"/>
  <c r="C4297" i="2"/>
  <c r="I4396" i="2"/>
  <c r="F4495" i="1"/>
  <c r="H4387" i="2"/>
  <c r="E4486" i="1"/>
  <c r="D4356" i="2"/>
  <c r="E4356" i="2"/>
  <c r="C4356" i="2"/>
  <c r="E4259" i="2"/>
  <c r="C4259" i="2"/>
  <c r="D4259" i="2"/>
  <c r="B4394" i="2"/>
  <c r="B4493" i="1"/>
  <c r="B4416" i="2"/>
  <c r="B4515" i="1"/>
  <c r="E4269" i="2"/>
  <c r="D4269" i="2"/>
  <c r="C4269" i="2"/>
  <c r="B4384" i="2"/>
  <c r="B4483" i="1"/>
  <c r="D4292" i="2"/>
  <c r="E4292" i="2"/>
  <c r="C4292" i="2"/>
  <c r="H4553" i="2"/>
  <c r="E4652" i="1"/>
  <c r="I4435" i="2"/>
  <c r="F4534" i="1"/>
  <c r="I4415" i="2"/>
  <c r="F4514" i="1"/>
  <c r="I4393" i="2"/>
  <c r="F4492" i="1"/>
  <c r="B4534" i="2"/>
  <c r="B4633" i="1"/>
  <c r="D4456" i="2"/>
  <c r="C4456" i="2"/>
  <c r="E4456" i="2"/>
  <c r="D4332" i="2"/>
  <c r="E4332" i="2"/>
  <c r="C4332" i="2"/>
  <c r="D4446" i="2"/>
  <c r="C4446" i="2"/>
  <c r="E4446" i="2"/>
  <c r="H4420" i="2"/>
  <c r="E4519" i="1"/>
  <c r="E4272" i="2"/>
  <c r="D4272" i="2"/>
  <c r="C4272" i="2"/>
  <c r="I4447" i="2"/>
  <c r="F4546" i="1"/>
  <c r="B4396" i="2"/>
  <c r="B4495" i="1"/>
  <c r="I4436" i="2"/>
  <c r="F4535" i="1"/>
  <c r="B4545" i="2"/>
  <c r="B4644" i="1"/>
  <c r="D4295" i="2"/>
  <c r="C4295" i="2"/>
  <c r="E4295" i="2"/>
  <c r="H4479" i="2"/>
  <c r="E4578" i="1"/>
  <c r="E4317" i="2"/>
  <c r="D4317" i="2"/>
  <c r="C4317" i="2"/>
  <c r="B4511" i="2"/>
  <c r="B4610" i="1"/>
  <c r="D4285" i="2"/>
  <c r="E4285" i="2"/>
  <c r="C4285" i="2"/>
  <c r="H4385" i="2"/>
  <c r="E4484" i="1"/>
  <c r="D4435" i="2"/>
  <c r="E4435" i="2"/>
  <c r="C4435" i="2"/>
  <c r="B4439" i="2"/>
  <c r="B4538" i="1"/>
  <c r="B4527" i="2"/>
  <c r="B4626" i="1"/>
  <c r="H4532" i="2"/>
  <c r="E4631" i="1"/>
  <c r="I4373" i="2"/>
  <c r="F4472" i="1"/>
  <c r="B4418" i="2"/>
  <c r="B4517" i="1"/>
  <c r="H4447" i="2"/>
  <c r="E4546" i="1"/>
  <c r="B4427" i="2"/>
  <c r="B4526" i="1"/>
  <c r="H4636" i="2"/>
  <c r="E4735" i="1"/>
  <c r="B4415" i="2"/>
  <c r="B4514" i="1"/>
  <c r="B4544" i="2"/>
  <c r="B4643" i="1"/>
  <c r="E4340" i="2"/>
  <c r="D4340" i="2"/>
  <c r="C4340" i="2"/>
  <c r="E4428" i="2"/>
  <c r="D4428" i="2"/>
  <c r="C4428" i="2"/>
  <c r="D4319" i="2"/>
  <c r="E4319" i="2"/>
  <c r="C4319" i="2"/>
  <c r="I4481" i="2"/>
  <c r="F4580" i="1"/>
  <c r="B4438" i="2"/>
  <c r="B4537" i="1"/>
  <c r="E4328" i="2"/>
  <c r="C4328" i="2"/>
  <c r="D4328" i="2"/>
  <c r="I4402" i="2"/>
  <c r="F4501" i="1"/>
  <c r="B4431" i="2"/>
  <c r="B4530" i="1"/>
  <c r="B4513" i="2"/>
  <c r="B4612" i="1"/>
  <c r="C4316" i="2"/>
  <c r="E4316" i="2"/>
  <c r="D4316" i="2"/>
  <c r="C4445" i="2"/>
  <c r="D4445" i="2"/>
  <c r="E4445" i="2"/>
  <c r="H4491" i="2"/>
  <c r="E4590" i="1"/>
  <c r="B4474" i="2"/>
  <c r="B4573" i="1"/>
  <c r="H4445" i="2"/>
  <c r="E4544" i="1"/>
  <c r="H4481" i="2"/>
  <c r="E4580" i="1"/>
  <c r="B4402" i="2"/>
  <c r="B4501" i="1"/>
  <c r="B4458" i="2"/>
  <c r="B4557" i="1"/>
  <c r="B4449" i="2"/>
  <c r="B4548" i="1"/>
  <c r="B4487" i="2"/>
  <c r="B4586" i="1"/>
  <c r="E4339" i="2"/>
  <c r="D4339" i="2"/>
  <c r="C4339" i="2"/>
  <c r="H4538" i="2"/>
  <c r="E4637" i="1"/>
  <c r="C4268" i="2"/>
  <c r="D4268" i="2"/>
  <c r="E4268" i="2"/>
  <c r="H4489" i="2"/>
  <c r="E4588" i="1"/>
  <c r="H4435" i="2"/>
  <c r="E4534" i="1"/>
  <c r="B4444" i="2"/>
  <c r="B4543" i="1"/>
  <c r="E4414" i="2"/>
  <c r="D4414" i="2"/>
  <c r="C4414" i="2"/>
  <c r="I4537" i="2"/>
  <c r="F4636" i="1"/>
  <c r="H4446" i="2"/>
  <c r="E4545" i="1"/>
  <c r="H4381" i="2"/>
  <c r="E4480" i="1"/>
  <c r="D4375" i="2"/>
  <c r="C4375" i="2"/>
  <c r="E4375" i="2"/>
  <c r="I4380" i="2"/>
  <c r="F4479" i="1"/>
  <c r="E4303" i="2"/>
  <c r="D4303" i="2"/>
  <c r="C4303" i="2"/>
  <c r="I4451" i="2"/>
  <c r="F4550" i="1"/>
  <c r="E4359" i="2"/>
  <c r="D4359" i="2"/>
  <c r="C4359" i="2"/>
  <c r="H4541" i="2"/>
  <c r="E4640" i="1"/>
  <c r="B4401" i="2"/>
  <c r="B4500" i="1"/>
  <c r="C4350" i="2"/>
  <c r="E4350" i="2"/>
  <c r="D4350" i="2"/>
  <c r="I4426" i="2"/>
  <c r="F4525" i="1"/>
  <c r="E4388" i="2"/>
  <c r="D4388" i="2"/>
  <c r="C4388" i="2"/>
  <c r="B4372" i="2"/>
  <c r="B4471" i="1"/>
  <c r="B4549" i="2"/>
  <c r="B4648" i="1"/>
  <c r="H4388" i="2"/>
  <c r="E4487" i="1"/>
  <c r="I4491" i="2"/>
  <c r="F4590" i="1"/>
  <c r="E4405" i="2"/>
  <c r="D4405" i="2"/>
  <c r="C4405" i="2"/>
  <c r="I4428" i="2"/>
  <c r="F4527" i="1"/>
  <c r="H4398" i="2"/>
  <c r="E4497" i="1"/>
  <c r="I4517" i="2"/>
  <c r="F4616" i="1"/>
  <c r="H4492" i="2"/>
  <c r="E4591" i="1"/>
  <c r="H4396" i="2"/>
  <c r="E4495" i="1"/>
  <c r="B4374" i="2"/>
  <c r="B4473" i="1"/>
  <c r="B4440" i="2"/>
  <c r="B4539" i="1"/>
  <c r="E4302" i="2"/>
  <c r="D4302" i="2"/>
  <c r="C4302" i="2"/>
  <c r="H4548" i="2"/>
  <c r="E4647" i="1"/>
  <c r="D4273" i="2"/>
  <c r="E4273" i="2"/>
  <c r="C4273" i="2"/>
  <c r="E4450" i="2"/>
  <c r="C4450" i="2"/>
  <c r="D4450" i="2"/>
  <c r="I4429" i="2"/>
  <c r="F4528" i="1"/>
  <c r="B4555" i="2"/>
  <c r="B4654" i="1"/>
  <c r="C4412" i="2"/>
  <c r="E4412" i="2"/>
  <c r="D4412" i="2"/>
  <c r="B4494" i="2"/>
  <c r="B4593" i="1"/>
  <c r="E4395" i="2"/>
  <c r="D4395" i="2"/>
  <c r="C4395" i="2"/>
  <c r="B4399" i="2"/>
  <c r="B4498" i="1"/>
  <c r="B4504" i="2"/>
  <c r="B4603" i="1"/>
  <c r="C4300" i="2"/>
  <c r="E4300" i="2"/>
  <c r="D4300" i="2"/>
  <c r="C4345" i="2"/>
  <c r="D4345" i="2"/>
  <c r="E4345" i="2"/>
  <c r="B4400" i="2"/>
  <c r="B4499" i="1"/>
  <c r="H4448" i="2"/>
  <c r="E4547" i="1"/>
  <c r="B4424" i="2"/>
  <c r="B4523" i="1"/>
  <c r="B4362" i="2"/>
  <c r="B4461" i="1"/>
  <c r="E4301" i="2"/>
  <c r="C4301" i="2"/>
  <c r="D4301" i="2"/>
  <c r="H4455" i="2"/>
  <c r="E4554" i="1"/>
  <c r="I4615" i="2"/>
  <c r="F4714" i="1"/>
  <c r="C4275" i="2"/>
  <c r="D4275" i="2"/>
  <c r="E4275" i="2"/>
  <c r="D4341" i="2"/>
  <c r="C4341" i="2"/>
  <c r="E4341" i="2"/>
  <c r="B4392" i="2"/>
  <c r="B4491" i="1"/>
  <c r="B4380" i="2"/>
  <c r="B4479" i="1"/>
  <c r="H4456" i="2"/>
  <c r="E4555" i="1"/>
  <c r="H4431" i="2"/>
  <c r="E4530" i="1"/>
  <c r="B4520" i="2"/>
  <c r="B4619" i="1"/>
  <c r="H4384" i="2"/>
  <c r="E4483" i="1"/>
  <c r="H4539" i="2"/>
  <c r="E4638" i="1"/>
  <c r="E4406" i="2"/>
  <c r="C4406" i="2"/>
  <c r="D4406" i="2"/>
  <c r="B4454" i="2"/>
  <c r="B4553" i="1"/>
  <c r="B4368" i="2"/>
  <c r="B4467" i="1"/>
  <c r="C4325" i="2"/>
  <c r="D4325" i="2"/>
  <c r="E4325" i="2"/>
  <c r="B4408" i="2"/>
  <c r="B4507" i="1"/>
  <c r="E4263" i="2"/>
  <c r="D4263" i="2"/>
  <c r="C4263" i="2"/>
  <c r="B4390" i="2"/>
  <c r="B4489" i="1"/>
  <c r="I4458" i="2"/>
  <c r="F4557" i="1"/>
  <c r="D4293" i="2"/>
  <c r="C4293" i="2"/>
  <c r="E4293" i="2"/>
  <c r="D4281" i="2"/>
  <c r="E4281" i="2"/>
  <c r="C4281" i="2"/>
  <c r="D4421" i="2"/>
  <c r="C4421" i="2"/>
  <c r="E4421" i="2"/>
  <c r="B4503" i="2"/>
  <c r="B4602" i="1"/>
  <c r="H4444" i="2"/>
  <c r="E4543" i="1"/>
  <c r="C4361" i="2"/>
  <c r="D4361" i="2"/>
  <c r="E4361" i="2"/>
  <c r="E4286" i="2"/>
  <c r="D4286" i="2"/>
  <c r="C4286" i="2"/>
  <c r="H4430" i="2"/>
  <c r="E4529" i="1"/>
  <c r="E4410" i="2"/>
  <c r="D4410" i="2"/>
  <c r="C4410" i="2"/>
  <c r="H4527" i="2"/>
  <c r="E4626" i="1"/>
  <c r="B4434" i="2"/>
  <c r="B4533" i="1"/>
  <c r="B4425" i="2"/>
  <c r="B4524" i="1"/>
  <c r="D4309" i="2"/>
  <c r="C4309" i="2"/>
  <c r="E4309" i="2"/>
  <c r="E4360" i="2"/>
  <c r="D4360" i="2"/>
  <c r="C4360" i="2"/>
  <c r="D4291" i="2"/>
  <c r="C4291" i="2"/>
  <c r="E4291" i="2"/>
  <c r="B4429" i="2"/>
  <c r="B4528" i="1"/>
  <c r="B4591" i="2"/>
  <c r="B4690" i="1"/>
  <c r="I4547" i="2"/>
  <c r="F4646" i="1"/>
  <c r="B4463" i="2"/>
  <c r="B4562" i="1"/>
  <c r="B4516" i="2"/>
  <c r="B4615" i="1"/>
  <c r="E4404" i="2"/>
  <c r="D4404" i="2"/>
  <c r="C4404" i="2"/>
  <c r="B4437" i="2"/>
  <c r="B4536" i="1"/>
  <c r="B4552" i="2"/>
  <c r="B4651" i="1"/>
  <c r="I4482" i="2"/>
  <c r="F4581" i="1"/>
  <c r="B4382" i="2"/>
  <c r="B4481" i="1"/>
  <c r="I4523" i="2"/>
  <c r="F4622" i="1"/>
  <c r="B4391" i="2"/>
  <c r="B4490" i="1"/>
  <c r="H4432" i="2"/>
  <c r="E4531" i="1"/>
  <c r="B4459" i="2"/>
  <c r="B4558" i="1"/>
  <c r="I4604" i="2"/>
  <c r="F4703" i="1"/>
  <c r="I4506" i="2"/>
  <c r="F4605" i="1"/>
  <c r="C4335" i="2"/>
  <c r="D4335" i="2"/>
  <c r="E4335" i="2"/>
  <c r="E4326" i="2"/>
  <c r="D4326" i="2"/>
  <c r="C4326" i="2"/>
  <c r="H4490" i="2"/>
  <c r="E4589" i="1"/>
  <c r="B4529" i="2"/>
  <c r="B4628" i="1"/>
  <c r="I4560" i="2"/>
  <c r="F4659" i="1"/>
  <c r="I4403" i="2"/>
  <c r="F4502" i="1"/>
  <c r="E4330" i="2"/>
  <c r="D4330" i="2"/>
  <c r="C4330" i="2"/>
  <c r="I4539" i="2"/>
  <c r="F4638" i="1"/>
  <c r="B4452" i="2"/>
  <c r="B4551" i="1"/>
  <c r="H4397" i="2"/>
  <c r="E4496" i="1"/>
  <c r="I4358" i="2"/>
  <c r="F4457" i="1"/>
  <c r="H4518" i="2"/>
  <c r="E4617" i="1"/>
  <c r="B4381" i="2"/>
  <c r="B4480" i="1"/>
  <c r="D4492" i="2"/>
  <c r="C4492" i="2"/>
  <c r="E4492" i="2"/>
  <c r="H4434" i="2"/>
  <c r="E4533" i="1"/>
  <c r="E4364" i="2"/>
  <c r="C4364" i="2"/>
  <c r="D4364" i="2"/>
  <c r="D4417" i="2"/>
  <c r="C4417" i="2"/>
  <c r="E4417" i="2"/>
  <c r="I4384" i="2"/>
  <c r="F4483" i="1"/>
  <c r="H4641" i="2"/>
  <c r="E4740" i="1"/>
  <c r="E4338" i="2"/>
  <c r="D4338" i="2"/>
  <c r="C4338" i="2"/>
  <c r="E4453" i="2"/>
  <c r="C4453" i="2"/>
  <c r="D4453" i="2"/>
  <c r="B4634" i="2" l="1"/>
  <c r="B4733" i="1"/>
  <c r="C4535" i="2"/>
  <c r="D4535" i="2"/>
  <c r="E4535" i="2"/>
  <c r="B4497" i="2"/>
  <c r="B4596" i="1"/>
  <c r="E4398" i="2"/>
  <c r="C4398" i="2"/>
  <c r="D4398" i="2"/>
  <c r="I4462" i="2"/>
  <c r="F4561" i="1"/>
  <c r="B4472" i="2"/>
  <c r="B4571" i="1"/>
  <c r="D4373" i="2"/>
  <c r="E4373" i="2"/>
  <c r="C4373" i="2"/>
  <c r="B4621" i="1"/>
  <c r="B4522" i="2"/>
  <c r="D4423" i="2"/>
  <c r="C4423" i="2"/>
  <c r="E4423" i="2"/>
  <c r="B4469" i="2"/>
  <c r="B4568" i="1"/>
  <c r="E4370" i="2"/>
  <c r="D4370" i="2"/>
  <c r="C4370" i="2"/>
  <c r="I4469" i="2"/>
  <c r="F4568" i="1"/>
  <c r="H4522" i="2"/>
  <c r="E4621" i="1"/>
  <c r="B4502" i="2"/>
  <c r="B4601" i="1"/>
  <c r="H4499" i="2"/>
  <c r="E4598" i="1"/>
  <c r="D4403" i="2"/>
  <c r="C4403" i="2"/>
  <c r="E4403" i="2"/>
  <c r="I4526" i="2"/>
  <c r="F4625" i="1"/>
  <c r="I4524" i="2"/>
  <c r="F4623" i="1"/>
  <c r="B4510" i="2"/>
  <c r="B4609" i="1"/>
  <c r="C4411" i="2"/>
  <c r="E4411" i="2"/>
  <c r="D4411" i="2"/>
  <c r="B4646" i="2"/>
  <c r="B4745" i="1"/>
  <c r="E4547" i="2"/>
  <c r="D4547" i="2"/>
  <c r="C4547" i="2"/>
  <c r="B4486" i="2"/>
  <c r="B4585" i="1"/>
  <c r="D4387" i="2"/>
  <c r="E4387" i="2"/>
  <c r="C4387" i="2"/>
  <c r="H4525" i="2"/>
  <c r="E4624" i="1"/>
  <c r="B4476" i="2"/>
  <c r="B4575" i="1"/>
  <c r="E4377" i="2"/>
  <c r="D4377" i="2"/>
  <c r="C4377" i="2"/>
  <c r="I4557" i="2"/>
  <c r="F4656" i="1"/>
  <c r="E4504" i="2"/>
  <c r="D4504" i="2"/>
  <c r="C4504" i="2"/>
  <c r="B4498" i="2"/>
  <c r="B4597" i="1"/>
  <c r="B4480" i="2"/>
  <c r="B4579" i="1"/>
  <c r="H4482" i="2"/>
  <c r="E4581" i="1"/>
  <c r="B4531" i="2"/>
  <c r="B4630" i="1"/>
  <c r="B4562" i="2"/>
  <c r="B4661" i="1"/>
  <c r="C4427" i="2"/>
  <c r="E4427" i="2"/>
  <c r="D4427" i="2"/>
  <c r="B4490" i="2"/>
  <c r="B4589" i="1"/>
  <c r="E4552" i="2"/>
  <c r="D4552" i="2"/>
  <c r="C4552" i="2"/>
  <c r="D4400" i="2"/>
  <c r="C4400" i="2"/>
  <c r="E4400" i="2"/>
  <c r="H4578" i="2"/>
  <c r="E4677" i="1"/>
  <c r="C4381" i="2"/>
  <c r="E4381" i="2"/>
  <c r="D4381" i="2"/>
  <c r="I4659" i="2"/>
  <c r="F4758" i="1"/>
  <c r="B4536" i="2"/>
  <c r="B4635" i="1"/>
  <c r="B4654" i="2"/>
  <c r="B4753" i="1"/>
  <c r="D4374" i="2"/>
  <c r="C4374" i="2"/>
  <c r="E4374" i="2"/>
  <c r="B4648" i="2"/>
  <c r="B4747" i="1"/>
  <c r="B4586" i="2"/>
  <c r="B4685" i="1"/>
  <c r="B4514" i="2"/>
  <c r="B4613" i="1"/>
  <c r="B4626" i="2"/>
  <c r="B4725" i="1"/>
  <c r="I4583" i="2"/>
  <c r="F4682" i="1"/>
  <c r="H4592" i="2"/>
  <c r="E4691" i="1"/>
  <c r="H4485" i="2"/>
  <c r="E4584" i="1"/>
  <c r="C4432" i="2"/>
  <c r="E4432" i="2"/>
  <c r="D4432" i="2"/>
  <c r="B4553" i="2"/>
  <c r="B4652" i="1"/>
  <c r="I4703" i="2"/>
  <c r="F4802" i="1"/>
  <c r="I4636" i="2"/>
  <c r="F4735" i="1"/>
  <c r="I4514" i="2"/>
  <c r="F4613" i="1"/>
  <c r="B4558" i="2"/>
  <c r="B4657" i="1"/>
  <c r="E4437" i="2"/>
  <c r="D4437" i="2"/>
  <c r="C4437" i="2"/>
  <c r="H4529" i="2"/>
  <c r="E4628" i="1"/>
  <c r="B4619" i="2"/>
  <c r="B4718" i="1"/>
  <c r="H4554" i="2"/>
  <c r="E4653" i="1"/>
  <c r="C4555" i="2"/>
  <c r="E4555" i="2"/>
  <c r="D4555" i="2"/>
  <c r="H4495" i="2"/>
  <c r="E4594" i="1"/>
  <c r="E4549" i="2"/>
  <c r="D4549" i="2"/>
  <c r="C4549" i="2"/>
  <c r="I4550" i="2"/>
  <c r="F4649" i="1"/>
  <c r="E4487" i="2"/>
  <c r="D4487" i="2"/>
  <c r="C4487" i="2"/>
  <c r="B4537" i="2"/>
  <c r="B4636" i="1"/>
  <c r="D4415" i="2"/>
  <c r="E4415" i="2"/>
  <c r="C4415" i="2"/>
  <c r="E4527" i="2"/>
  <c r="D4527" i="2"/>
  <c r="C4527" i="2"/>
  <c r="I4534" i="2"/>
  <c r="F4633" i="1"/>
  <c r="B4470" i="2"/>
  <c r="B4569" i="1"/>
  <c r="I4459" i="2"/>
  <c r="F4558" i="1"/>
  <c r="H4526" i="2"/>
  <c r="E4625" i="1"/>
  <c r="H4593" i="2"/>
  <c r="E4692" i="1"/>
  <c r="B4546" i="2"/>
  <c r="B4645" i="1"/>
  <c r="B4551" i="2"/>
  <c r="B4650" i="1"/>
  <c r="C4362" i="2"/>
  <c r="E4362" i="2"/>
  <c r="D4362" i="2"/>
  <c r="H4497" i="2"/>
  <c r="E4596" i="1"/>
  <c r="H4486" i="2"/>
  <c r="E4585" i="1"/>
  <c r="B4524" i="2"/>
  <c r="B4623" i="1"/>
  <c r="H4483" i="2"/>
  <c r="E4582" i="1"/>
  <c r="I4714" i="2"/>
  <c r="F4813" i="1"/>
  <c r="B4473" i="2"/>
  <c r="B4572" i="1"/>
  <c r="E4544" i="2"/>
  <c r="D4544" i="2"/>
  <c r="C4544" i="2"/>
  <c r="H4617" i="2"/>
  <c r="E4716" i="1"/>
  <c r="E4459" i="2"/>
  <c r="D4459" i="2"/>
  <c r="C4459" i="2"/>
  <c r="I4528" i="2"/>
  <c r="F4627" i="1"/>
  <c r="E4438" i="2"/>
  <c r="D4438" i="2"/>
  <c r="C4438" i="2"/>
  <c r="B4538" i="2"/>
  <c r="B4637" i="1"/>
  <c r="E4371" i="2"/>
  <c r="D4371" i="2"/>
  <c r="C4371" i="2"/>
  <c r="I4460" i="2"/>
  <c r="F4559" i="1"/>
  <c r="I4473" i="2"/>
  <c r="F4572" i="1"/>
  <c r="B4559" i="2"/>
  <c r="B4658" i="1"/>
  <c r="H4536" i="2"/>
  <c r="E4635" i="1"/>
  <c r="E4447" i="2"/>
  <c r="D4447" i="2"/>
  <c r="C4447" i="2"/>
  <c r="I4525" i="2"/>
  <c r="F4624" i="1"/>
  <c r="H4590" i="2"/>
  <c r="E4689" i="1"/>
  <c r="H4740" i="2"/>
  <c r="E4839" i="1"/>
  <c r="B4628" i="2"/>
  <c r="B4727" i="1"/>
  <c r="E4520" i="2"/>
  <c r="D4520" i="2"/>
  <c r="C4520" i="2"/>
  <c r="B4471" i="2"/>
  <c r="B4570" i="1"/>
  <c r="B4548" i="2"/>
  <c r="B4647" i="1"/>
  <c r="I4457" i="2"/>
  <c r="F4556" i="1"/>
  <c r="E4529" i="2"/>
  <c r="D4529" i="2"/>
  <c r="C4529" i="2"/>
  <c r="H4531" i="2"/>
  <c r="E4630" i="1"/>
  <c r="H4530" i="2"/>
  <c r="E4629" i="1"/>
  <c r="H4591" i="2"/>
  <c r="E4690" i="1"/>
  <c r="E4372" i="2"/>
  <c r="D4372" i="2"/>
  <c r="C4372" i="2"/>
  <c r="E4449" i="2"/>
  <c r="D4449" i="2"/>
  <c r="C4449" i="2"/>
  <c r="I4580" i="2"/>
  <c r="F4679" i="1"/>
  <c r="C4439" i="2"/>
  <c r="E4439" i="2"/>
  <c r="D4439" i="2"/>
  <c r="H4652" i="2"/>
  <c r="E4751" i="1"/>
  <c r="H4524" i="2"/>
  <c r="E4623" i="1"/>
  <c r="I4648" i="2"/>
  <c r="F4747" i="1"/>
  <c r="H4500" i="2"/>
  <c r="E4599" i="1"/>
  <c r="D4460" i="2"/>
  <c r="E4460" i="2"/>
  <c r="C4460" i="2"/>
  <c r="H4540" i="2"/>
  <c r="E4639" i="1"/>
  <c r="B4574" i="2"/>
  <c r="B4673" i="1"/>
  <c r="D4380" i="2"/>
  <c r="E4380" i="2"/>
  <c r="C4380" i="2"/>
  <c r="H4588" i="2"/>
  <c r="E4687" i="1"/>
  <c r="I4483" i="2"/>
  <c r="F4582" i="1"/>
  <c r="H4589" i="2"/>
  <c r="E4688" i="1"/>
  <c r="B4467" i="2"/>
  <c r="B4566" i="1"/>
  <c r="B4543" i="2"/>
  <c r="B4642" i="1"/>
  <c r="H4735" i="2"/>
  <c r="E4834" i="1"/>
  <c r="B4644" i="2"/>
  <c r="B4743" i="1"/>
  <c r="B4478" i="2"/>
  <c r="B4577" i="1"/>
  <c r="H4498" i="2"/>
  <c r="E4597" i="1"/>
  <c r="B4639" i="2"/>
  <c r="B4738" i="1"/>
  <c r="C4475" i="2"/>
  <c r="E4475" i="2"/>
  <c r="D4475" i="2"/>
  <c r="B4615" i="2"/>
  <c r="B4714" i="1"/>
  <c r="C4368" i="2"/>
  <c r="E4368" i="2"/>
  <c r="D4368" i="2"/>
  <c r="H4555" i="2"/>
  <c r="E4654" i="1"/>
  <c r="I4616" i="2"/>
  <c r="F4715" i="1"/>
  <c r="D4444" i="2"/>
  <c r="C4444" i="2"/>
  <c r="E4444" i="2"/>
  <c r="D4545" i="2"/>
  <c r="C4545" i="2"/>
  <c r="E4545" i="2"/>
  <c r="H4551" i="2"/>
  <c r="E4650" i="1"/>
  <c r="E4379" i="2"/>
  <c r="D4379" i="2"/>
  <c r="C4379" i="2"/>
  <c r="B4521" i="2"/>
  <c r="B4620" i="1"/>
  <c r="H4587" i="2"/>
  <c r="E4686" i="1"/>
  <c r="C4540" i="2"/>
  <c r="E4540" i="2"/>
  <c r="D4540" i="2"/>
  <c r="H4651" i="2"/>
  <c r="E4750" i="1"/>
  <c r="I4470" i="2"/>
  <c r="F4569" i="1"/>
  <c r="B4532" i="2"/>
  <c r="B4631" i="1"/>
  <c r="B4587" i="2"/>
  <c r="B4686" i="1"/>
  <c r="E4516" i="2"/>
  <c r="D4516" i="2"/>
  <c r="C4516" i="2"/>
  <c r="B4461" i="2"/>
  <c r="B4560" i="1"/>
  <c r="B4603" i="2"/>
  <c r="B4702" i="1"/>
  <c r="I4479" i="2"/>
  <c r="F4578" i="1"/>
  <c r="H4534" i="2"/>
  <c r="E4633" i="1"/>
  <c r="B4526" i="2"/>
  <c r="B4625" i="1"/>
  <c r="I4535" i="2"/>
  <c r="F4634" i="1"/>
  <c r="I4515" i="2"/>
  <c r="F4614" i="1"/>
  <c r="H4620" i="2"/>
  <c r="E4719" i="1"/>
  <c r="D4422" i="2"/>
  <c r="C4422" i="2"/>
  <c r="E4422" i="2"/>
  <c r="B4462" i="2"/>
  <c r="B4561" i="1"/>
  <c r="E4433" i="2"/>
  <c r="D4433" i="2"/>
  <c r="C4433" i="2"/>
  <c r="E4488" i="2"/>
  <c r="D4488" i="2"/>
  <c r="C4488" i="2"/>
  <c r="B4554" i="2"/>
  <c r="B4653" i="1"/>
  <c r="H4520" i="2"/>
  <c r="E4619" i="1"/>
  <c r="B4484" i="2"/>
  <c r="B4583" i="1"/>
  <c r="D4363" i="2"/>
  <c r="E4363" i="2"/>
  <c r="C4363" i="2"/>
  <c r="B4506" i="2"/>
  <c r="B4605" i="1"/>
  <c r="B4483" i="2"/>
  <c r="B4582" i="1"/>
  <c r="I4635" i="2"/>
  <c r="F4734" i="1"/>
  <c r="C4455" i="2"/>
  <c r="E4455" i="2"/>
  <c r="D4455" i="2"/>
  <c r="B4485" i="2"/>
  <c r="B4584" i="1"/>
  <c r="H4523" i="2"/>
  <c r="E4622" i="1"/>
  <c r="E4385" i="2"/>
  <c r="D4385" i="2"/>
  <c r="C4385" i="2"/>
  <c r="I4567" i="2"/>
  <c r="F4666" i="1"/>
  <c r="C4407" i="2"/>
  <c r="E4407" i="2"/>
  <c r="D4407" i="2"/>
  <c r="I4646" i="2"/>
  <c r="F4745" i="1"/>
  <c r="E4454" i="2"/>
  <c r="D4454" i="2"/>
  <c r="C4454" i="2"/>
  <c r="B4491" i="2"/>
  <c r="B4590" i="1"/>
  <c r="E4424" i="2"/>
  <c r="D4424" i="2"/>
  <c r="C4424" i="2"/>
  <c r="E4399" i="2"/>
  <c r="D4399" i="2"/>
  <c r="C4399" i="2"/>
  <c r="I4527" i="2"/>
  <c r="F4626" i="1"/>
  <c r="B4501" i="2"/>
  <c r="B4600" i="1"/>
  <c r="E4396" i="2"/>
  <c r="D4396" i="2"/>
  <c r="C4396" i="2"/>
  <c r="D4384" i="2"/>
  <c r="C4384" i="2"/>
  <c r="E4384" i="2"/>
  <c r="I4495" i="2"/>
  <c r="F4594" i="1"/>
  <c r="I4538" i="2"/>
  <c r="F4637" i="1"/>
  <c r="E4386" i="2"/>
  <c r="D4386" i="2"/>
  <c r="C4386" i="2"/>
  <c r="B4466" i="2"/>
  <c r="B4565" i="1"/>
  <c r="B4525" i="2"/>
  <c r="B4624" i="1"/>
  <c r="B4595" i="2"/>
  <c r="B4694" i="1"/>
  <c r="H4496" i="2"/>
  <c r="E4595" i="1"/>
  <c r="C4392" i="2"/>
  <c r="E4392" i="2"/>
  <c r="D4392" i="2"/>
  <c r="D4402" i="2"/>
  <c r="C4402" i="2"/>
  <c r="E4402" i="2"/>
  <c r="I4546" i="2"/>
  <c r="F4645" i="1"/>
  <c r="B4567" i="2"/>
  <c r="B4666" i="1"/>
  <c r="B4618" i="2"/>
  <c r="B4717" i="1"/>
  <c r="B4464" i="2"/>
  <c r="B4563" i="1"/>
  <c r="C4367" i="2"/>
  <c r="E4367" i="2"/>
  <c r="D4367" i="2"/>
  <c r="H4550" i="2"/>
  <c r="E4649" i="1"/>
  <c r="I4494" i="2"/>
  <c r="F4593" i="1"/>
  <c r="C4426" i="2"/>
  <c r="E4426" i="2"/>
  <c r="D4426" i="2"/>
  <c r="D4496" i="2"/>
  <c r="C4496" i="2"/>
  <c r="E4496" i="2"/>
  <c r="C4390" i="2"/>
  <c r="E4390" i="2"/>
  <c r="D4390" i="2"/>
  <c r="H4480" i="2"/>
  <c r="E4579" i="1"/>
  <c r="H4580" i="2"/>
  <c r="E4679" i="1"/>
  <c r="E4468" i="2"/>
  <c r="D4468" i="2"/>
  <c r="C4468" i="2"/>
  <c r="E4519" i="2"/>
  <c r="D4519" i="2"/>
  <c r="C4519" i="2"/>
  <c r="C4365" i="2"/>
  <c r="E4365" i="2"/>
  <c r="D4365" i="2"/>
  <c r="H4549" i="2"/>
  <c r="E4648" i="1"/>
  <c r="I4647" i="2"/>
  <c r="F4746" i="1"/>
  <c r="I4493" i="2"/>
  <c r="F4592" i="1"/>
  <c r="I4490" i="2"/>
  <c r="F4589" i="1"/>
  <c r="B4557" i="2"/>
  <c r="B4656" i="1"/>
  <c r="I4622" i="2"/>
  <c r="F4721" i="1"/>
  <c r="B4533" i="2"/>
  <c r="B4632" i="1"/>
  <c r="B4500" i="2"/>
  <c r="B4599" i="1"/>
  <c r="B4530" i="2"/>
  <c r="B4629" i="1"/>
  <c r="B4517" i="2"/>
  <c r="B4616" i="1"/>
  <c r="B4610" i="2"/>
  <c r="B4709" i="1"/>
  <c r="B4512" i="2"/>
  <c r="B4611" i="1"/>
  <c r="B4581" i="2"/>
  <c r="B4680" i="1"/>
  <c r="I4603" i="2"/>
  <c r="F4702" i="1"/>
  <c r="I4471" i="2"/>
  <c r="F4570" i="1"/>
  <c r="B4640" i="2"/>
  <c r="B4739" i="1"/>
  <c r="D4463" i="2"/>
  <c r="E4463" i="2"/>
  <c r="C4463" i="2"/>
  <c r="E4513" i="2"/>
  <c r="D4513" i="2"/>
  <c r="C4513" i="2"/>
  <c r="H4547" i="2"/>
  <c r="E4646" i="1"/>
  <c r="H4533" i="2"/>
  <c r="E4632" i="1"/>
  <c r="E4434" i="2"/>
  <c r="C4434" i="2"/>
  <c r="D4434" i="2"/>
  <c r="H4638" i="2"/>
  <c r="E4737" i="1"/>
  <c r="B4593" i="2"/>
  <c r="B4692" i="1"/>
  <c r="D4401" i="2"/>
  <c r="E4401" i="2"/>
  <c r="C4401" i="2"/>
  <c r="H4637" i="2"/>
  <c r="E4736" i="1"/>
  <c r="H4544" i="2"/>
  <c r="E4643" i="1"/>
  <c r="C4431" i="2"/>
  <c r="E4431" i="2"/>
  <c r="D4431" i="2"/>
  <c r="C4418" i="2"/>
  <c r="E4418" i="2"/>
  <c r="D4418" i="2"/>
  <c r="E4511" i="2"/>
  <c r="D4511" i="2"/>
  <c r="C4511" i="2"/>
  <c r="B4633" i="2"/>
  <c r="B4732" i="1"/>
  <c r="B4515" i="2"/>
  <c r="B4614" i="1"/>
  <c r="E4413" i="2"/>
  <c r="D4413" i="2"/>
  <c r="C4413" i="2"/>
  <c r="B4617" i="2"/>
  <c r="B4716" i="1"/>
  <c r="C4482" i="2"/>
  <c r="D4482" i="2"/>
  <c r="E4482" i="2"/>
  <c r="B4604" i="2"/>
  <c r="B4703" i="1"/>
  <c r="I4545" i="2"/>
  <c r="F4644" i="1"/>
  <c r="E4541" i="2"/>
  <c r="D4541" i="2"/>
  <c r="C4541" i="2"/>
  <c r="I4611" i="2"/>
  <c r="F4710" i="1"/>
  <c r="I4480" i="2"/>
  <c r="F4579" i="1"/>
  <c r="H4627" i="2"/>
  <c r="E4726" i="1"/>
  <c r="H4484" i="2"/>
  <c r="E4583" i="1"/>
  <c r="H4640" i="2"/>
  <c r="E4739" i="1"/>
  <c r="I4501" i="2"/>
  <c r="F4600" i="1"/>
  <c r="I4472" i="2"/>
  <c r="F4571" i="1"/>
  <c r="E4534" i="2"/>
  <c r="D4534" i="2"/>
  <c r="C4534" i="2"/>
  <c r="E4416" i="2"/>
  <c r="D4416" i="2"/>
  <c r="C4416" i="2"/>
  <c r="H4535" i="2"/>
  <c r="E4634" i="1"/>
  <c r="B4457" i="2"/>
  <c r="B4556" i="1"/>
  <c r="B4608" i="2"/>
  <c r="B4707" i="1"/>
  <c r="E4518" i="2"/>
  <c r="D4518" i="2"/>
  <c r="C4518" i="2"/>
  <c r="E4505" i="2"/>
  <c r="D4505" i="2"/>
  <c r="C4505" i="2"/>
  <c r="I4503" i="2"/>
  <c r="F4602" i="1"/>
  <c r="E4452" i="2"/>
  <c r="D4452" i="2"/>
  <c r="C4452" i="2"/>
  <c r="B4523" i="2"/>
  <c r="B4622" i="1"/>
  <c r="B4495" i="2"/>
  <c r="B4594" i="1"/>
  <c r="C4391" i="2"/>
  <c r="D4391" i="2"/>
  <c r="E4391" i="2"/>
  <c r="E4425" i="2"/>
  <c r="D4425" i="2"/>
  <c r="C4425" i="2"/>
  <c r="B4489" i="2"/>
  <c r="B4588" i="1"/>
  <c r="H4647" i="2"/>
  <c r="E4746" i="1"/>
  <c r="B4481" i="2"/>
  <c r="B4580" i="1"/>
  <c r="H4543" i="2"/>
  <c r="E4642" i="1"/>
  <c r="B4690" i="2"/>
  <c r="B4789" i="1"/>
  <c r="I4502" i="2"/>
  <c r="F4601" i="1"/>
  <c r="E4591" i="2"/>
  <c r="D4591" i="2"/>
  <c r="C4591" i="2"/>
  <c r="I4590" i="2"/>
  <c r="F4689" i="1"/>
  <c r="I4605" i="2"/>
  <c r="F4704" i="1"/>
  <c r="B4528" i="2"/>
  <c r="B4627" i="1"/>
  <c r="E4503" i="2"/>
  <c r="C4503" i="2"/>
  <c r="D4503" i="2"/>
  <c r="E4408" i="2"/>
  <c r="D4408" i="2"/>
  <c r="C4408" i="2"/>
  <c r="B4539" i="2"/>
  <c r="B4638" i="1"/>
  <c r="H4545" i="2"/>
  <c r="E4644" i="1"/>
  <c r="B4573" i="2"/>
  <c r="B4672" i="1"/>
  <c r="H4519" i="2"/>
  <c r="E4618" i="1"/>
  <c r="I4492" i="2"/>
  <c r="F4591" i="1"/>
  <c r="B4493" i="2"/>
  <c r="B4592" i="1"/>
  <c r="D4358" i="2"/>
  <c r="E4358" i="2"/>
  <c r="C4358" i="2"/>
  <c r="D4509" i="2"/>
  <c r="C4509" i="2"/>
  <c r="E4509" i="2"/>
  <c r="B4508" i="2"/>
  <c r="B4607" i="1"/>
  <c r="B4550" i="2"/>
  <c r="B4649" i="1"/>
  <c r="B4465" i="2"/>
  <c r="B4564" i="1"/>
  <c r="B4641" i="2"/>
  <c r="B4740" i="1"/>
  <c r="B4576" i="2"/>
  <c r="B4675" i="1"/>
  <c r="B4479" i="2"/>
  <c r="B4578" i="1"/>
  <c r="B4612" i="2"/>
  <c r="B4711" i="1"/>
  <c r="C4458" i="2"/>
  <c r="E4458" i="2"/>
  <c r="D4458" i="2"/>
  <c r="I4638" i="2"/>
  <c r="F4737" i="1"/>
  <c r="H4546" i="2"/>
  <c r="E4645" i="1"/>
  <c r="D4382" i="2"/>
  <c r="C4382" i="2"/>
  <c r="E4382" i="2"/>
  <c r="I4581" i="2"/>
  <c r="F4680" i="1"/>
  <c r="H4626" i="2"/>
  <c r="E4725" i="1"/>
  <c r="B4602" i="2"/>
  <c r="B4701" i="1"/>
  <c r="B4507" i="2"/>
  <c r="B4606" i="1"/>
  <c r="C4494" i="2"/>
  <c r="E4494" i="2"/>
  <c r="D4494" i="2"/>
  <c r="B4651" i="2"/>
  <c r="B4750" i="1"/>
  <c r="E4429" i="2"/>
  <c r="D4429" i="2"/>
  <c r="C4429" i="2"/>
  <c r="B4499" i="2"/>
  <c r="B4598" i="1"/>
  <c r="C4440" i="2"/>
  <c r="D4440" i="2"/>
  <c r="E4440" i="2"/>
  <c r="H4487" i="2"/>
  <c r="E4586" i="1"/>
  <c r="E4474" i="2"/>
  <c r="C4474" i="2"/>
  <c r="D4474" i="2"/>
  <c r="B4643" i="2"/>
  <c r="B4742" i="1"/>
  <c r="H4631" i="2"/>
  <c r="E4730" i="1"/>
  <c r="E4394" i="2"/>
  <c r="D4394" i="2"/>
  <c r="C4394" i="2"/>
  <c r="I4612" i="2"/>
  <c r="F4711" i="1"/>
  <c r="E4409" i="2"/>
  <c r="D4409" i="2"/>
  <c r="C4409" i="2"/>
  <c r="E4451" i="2"/>
  <c r="C4451" i="2"/>
  <c r="D4451" i="2"/>
  <c r="E4366" i="2"/>
  <c r="C4366" i="2"/>
  <c r="D4366" i="2"/>
  <c r="E4542" i="2"/>
  <c r="D4542" i="2"/>
  <c r="C4542" i="2"/>
  <c r="D4477" i="2"/>
  <c r="C4477" i="2"/>
  <c r="E4477" i="2"/>
  <c r="E4634" i="2" l="1"/>
  <c r="D4634" i="2"/>
  <c r="C4634" i="2"/>
  <c r="B4733" i="2"/>
  <c r="B4832" i="1"/>
  <c r="B4571" i="2"/>
  <c r="B4670" i="1"/>
  <c r="E4472" i="2"/>
  <c r="D4472" i="2"/>
  <c r="C4472" i="2"/>
  <c r="I4561" i="2"/>
  <c r="F4660" i="1"/>
  <c r="B4596" i="2"/>
  <c r="B4695" i="1"/>
  <c r="C4497" i="2"/>
  <c r="E4497" i="2"/>
  <c r="D4497" i="2"/>
  <c r="B4568" i="2"/>
  <c r="B4667" i="1"/>
  <c r="D4469" i="2"/>
  <c r="C4469" i="2"/>
  <c r="E4469" i="2"/>
  <c r="D4522" i="2"/>
  <c r="C4522" i="2"/>
  <c r="E4522" i="2"/>
  <c r="B4621" i="2"/>
  <c r="B4720" i="1"/>
  <c r="B4575" i="2"/>
  <c r="B4674" i="1"/>
  <c r="E4510" i="2"/>
  <c r="D4510" i="2"/>
  <c r="C4510" i="2"/>
  <c r="C4476" i="2"/>
  <c r="D4476" i="2"/>
  <c r="E4476" i="2"/>
  <c r="I4623" i="2"/>
  <c r="F4722" i="1"/>
  <c r="H4624" i="2"/>
  <c r="E4723" i="1"/>
  <c r="I4625" i="2"/>
  <c r="F4724" i="1"/>
  <c r="B4684" i="1"/>
  <c r="B4585" i="2"/>
  <c r="E4486" i="2"/>
  <c r="D4486" i="2"/>
  <c r="C4486" i="2"/>
  <c r="H4598" i="2"/>
  <c r="E4697" i="1"/>
  <c r="B4601" i="2"/>
  <c r="B4700" i="1"/>
  <c r="B4609" i="2"/>
  <c r="B4708" i="1"/>
  <c r="C4502" i="2"/>
  <c r="D4502" i="2"/>
  <c r="E4502" i="2"/>
  <c r="B4745" i="2"/>
  <c r="B4844" i="1"/>
  <c r="H4621" i="2"/>
  <c r="E4720" i="1"/>
  <c r="E4646" i="2"/>
  <c r="C4646" i="2"/>
  <c r="D4646" i="2"/>
  <c r="I4568" i="2"/>
  <c r="F4667" i="1"/>
  <c r="E4471" i="2"/>
  <c r="D4471" i="2"/>
  <c r="C4471" i="2"/>
  <c r="E4524" i="2"/>
  <c r="D4524" i="2"/>
  <c r="C4524" i="2"/>
  <c r="B4569" i="2"/>
  <c r="B4668" i="1"/>
  <c r="I4613" i="2"/>
  <c r="F4712" i="1"/>
  <c r="I4682" i="2"/>
  <c r="F4781" i="1"/>
  <c r="B4742" i="2"/>
  <c r="B4841" i="1"/>
  <c r="B4750" i="2"/>
  <c r="B4849" i="1"/>
  <c r="B4740" i="2"/>
  <c r="B4839" i="1"/>
  <c r="B4580" i="2"/>
  <c r="B4679" i="1"/>
  <c r="B4692" i="2"/>
  <c r="B4791" i="1"/>
  <c r="B4629" i="2"/>
  <c r="B4728" i="1"/>
  <c r="I4746" i="2"/>
  <c r="F4845" i="1"/>
  <c r="D4618" i="2"/>
  <c r="C4618" i="2"/>
  <c r="E4618" i="2"/>
  <c r="E4466" i="2"/>
  <c r="D4466" i="2"/>
  <c r="C4466" i="2"/>
  <c r="I4734" i="2"/>
  <c r="F4833" i="1"/>
  <c r="H4633" i="2"/>
  <c r="E4732" i="1"/>
  <c r="B4631" i="2"/>
  <c r="B4730" i="1"/>
  <c r="I4582" i="2"/>
  <c r="F4681" i="1"/>
  <c r="H4623" i="2"/>
  <c r="E4722" i="1"/>
  <c r="I4572" i="2"/>
  <c r="F4671" i="1"/>
  <c r="I4627" i="2"/>
  <c r="F4726" i="1"/>
  <c r="H4585" i="2"/>
  <c r="E4684" i="1"/>
  <c r="E4470" i="2"/>
  <c r="D4470" i="2"/>
  <c r="C4470" i="2"/>
  <c r="B4661" i="2"/>
  <c r="B4760" i="1"/>
  <c r="H4618" i="2"/>
  <c r="E4717" i="1"/>
  <c r="E4643" i="2"/>
  <c r="D4643" i="2"/>
  <c r="C4643" i="2"/>
  <c r="D4651" i="2"/>
  <c r="C4651" i="2"/>
  <c r="E4651" i="2"/>
  <c r="C4641" i="2"/>
  <c r="E4641" i="2"/>
  <c r="D4641" i="2"/>
  <c r="B4627" i="2"/>
  <c r="B4726" i="1"/>
  <c r="E4481" i="2"/>
  <c r="C4481" i="2"/>
  <c r="D4481" i="2"/>
  <c r="I4602" i="2"/>
  <c r="F4701" i="1"/>
  <c r="D4593" i="2"/>
  <c r="C4593" i="2"/>
  <c r="E4593" i="2"/>
  <c r="C4530" i="2"/>
  <c r="E4530" i="2"/>
  <c r="D4530" i="2"/>
  <c r="B4666" i="2"/>
  <c r="B4765" i="1"/>
  <c r="B4600" i="2"/>
  <c r="B4699" i="1"/>
  <c r="C4532" i="2"/>
  <c r="D4532" i="2"/>
  <c r="E4532" i="2"/>
  <c r="I4633" i="2"/>
  <c r="F4732" i="1"/>
  <c r="H4594" i="2"/>
  <c r="E4693" i="1"/>
  <c r="I4735" i="2"/>
  <c r="F4834" i="1"/>
  <c r="B4725" i="2"/>
  <c r="B4824" i="1"/>
  <c r="E4562" i="2"/>
  <c r="D4562" i="2"/>
  <c r="C4562" i="2"/>
  <c r="B4717" i="2"/>
  <c r="B4816" i="1"/>
  <c r="B4672" i="2"/>
  <c r="B4771" i="1"/>
  <c r="D4528" i="2"/>
  <c r="C4528" i="2"/>
  <c r="E4528" i="2"/>
  <c r="H4746" i="2"/>
  <c r="E4845" i="1"/>
  <c r="I4644" i="2"/>
  <c r="F4743" i="1"/>
  <c r="B4599" i="2"/>
  <c r="B4698" i="1"/>
  <c r="H4648" i="2"/>
  <c r="E4747" i="1"/>
  <c r="E4567" i="2"/>
  <c r="D4567" i="2"/>
  <c r="C4567" i="2"/>
  <c r="E4501" i="2"/>
  <c r="D4501" i="2"/>
  <c r="C4501" i="2"/>
  <c r="B4582" i="2"/>
  <c r="B4681" i="1"/>
  <c r="I4578" i="2"/>
  <c r="F4677" i="1"/>
  <c r="I4569" i="2"/>
  <c r="F4668" i="1"/>
  <c r="B4738" i="2"/>
  <c r="B4837" i="1"/>
  <c r="H4687" i="2"/>
  <c r="E4786" i="1"/>
  <c r="I4559" i="2"/>
  <c r="F4658" i="1"/>
  <c r="H4596" i="2"/>
  <c r="E4695" i="1"/>
  <c r="E4626" i="2"/>
  <c r="D4626" i="2"/>
  <c r="C4626" i="2"/>
  <c r="B4630" i="2"/>
  <c r="B4729" i="1"/>
  <c r="B4565" i="2"/>
  <c r="B4664" i="1"/>
  <c r="I4571" i="2"/>
  <c r="F4670" i="1"/>
  <c r="C4500" i="2"/>
  <c r="D4500" i="2"/>
  <c r="E4500" i="2"/>
  <c r="I4645" i="2"/>
  <c r="F4744" i="1"/>
  <c r="I4626" i="2"/>
  <c r="F4725" i="1"/>
  <c r="E4483" i="2"/>
  <c r="D4483" i="2"/>
  <c r="C4483" i="2"/>
  <c r="C4639" i="2"/>
  <c r="D4639" i="2"/>
  <c r="E4639" i="2"/>
  <c r="H4690" i="2"/>
  <c r="E4789" i="1"/>
  <c r="B4727" i="2"/>
  <c r="B4826" i="1"/>
  <c r="I4802" i="2"/>
  <c r="F4901" i="1"/>
  <c r="B4613" i="2"/>
  <c r="B4712" i="1"/>
  <c r="H4677" i="2"/>
  <c r="E4776" i="1"/>
  <c r="C4531" i="2"/>
  <c r="E4531" i="2"/>
  <c r="D4531" i="2"/>
  <c r="D4633" i="2"/>
  <c r="E4633" i="2"/>
  <c r="C4633" i="2"/>
  <c r="E4517" i="2"/>
  <c r="D4517" i="2"/>
  <c r="C4517" i="2"/>
  <c r="E4573" i="2"/>
  <c r="D4573" i="2"/>
  <c r="C4573" i="2"/>
  <c r="B4649" i="2"/>
  <c r="B4748" i="1"/>
  <c r="H4644" i="2"/>
  <c r="E4743" i="1"/>
  <c r="B4703" i="2"/>
  <c r="B4802" i="1"/>
  <c r="B4632" i="2"/>
  <c r="B4731" i="1"/>
  <c r="B4702" i="2"/>
  <c r="B4801" i="1"/>
  <c r="H4750" i="2"/>
  <c r="E4849" i="1"/>
  <c r="H4597" i="2"/>
  <c r="E4696" i="1"/>
  <c r="D4628" i="2"/>
  <c r="C4628" i="2"/>
  <c r="E4628" i="2"/>
  <c r="E4514" i="2"/>
  <c r="C4514" i="2"/>
  <c r="D4514" i="2"/>
  <c r="C4576" i="2"/>
  <c r="E4576" i="2"/>
  <c r="D4576" i="2"/>
  <c r="I4704" i="2"/>
  <c r="F4803" i="1"/>
  <c r="B4588" i="2"/>
  <c r="B4687" i="1"/>
  <c r="B4739" i="2"/>
  <c r="B4838" i="1"/>
  <c r="H4586" i="2"/>
  <c r="E4685" i="1"/>
  <c r="H4645" i="2"/>
  <c r="E4744" i="1"/>
  <c r="E4550" i="2"/>
  <c r="D4550" i="2"/>
  <c r="C4550" i="2"/>
  <c r="I4689" i="2"/>
  <c r="F4788" i="1"/>
  <c r="E4489" i="2"/>
  <c r="D4489" i="2"/>
  <c r="C4489" i="2"/>
  <c r="I4600" i="2"/>
  <c r="F4699" i="1"/>
  <c r="C4604" i="2"/>
  <c r="E4604" i="2"/>
  <c r="D4604" i="2"/>
  <c r="H4737" i="2"/>
  <c r="E4836" i="1"/>
  <c r="E4640" i="2"/>
  <c r="D4640" i="2"/>
  <c r="C4640" i="2"/>
  <c r="E4533" i="2"/>
  <c r="D4533" i="2"/>
  <c r="C4533" i="2"/>
  <c r="B4561" i="2"/>
  <c r="B4660" i="1"/>
  <c r="D4603" i="2"/>
  <c r="C4603" i="2"/>
  <c r="E4603" i="2"/>
  <c r="H4751" i="2"/>
  <c r="E4850" i="1"/>
  <c r="H4629" i="2"/>
  <c r="E4728" i="1"/>
  <c r="H4839" i="2"/>
  <c r="E4938" i="1"/>
  <c r="H4716" i="2"/>
  <c r="E4815" i="1"/>
  <c r="B4652" i="2"/>
  <c r="B4751" i="1"/>
  <c r="B4685" i="2"/>
  <c r="B4784" i="1"/>
  <c r="C4526" i="2"/>
  <c r="E4526" i="2"/>
  <c r="D4526" i="2"/>
  <c r="E4559" i="2"/>
  <c r="D4559" i="2"/>
  <c r="C4559" i="2"/>
  <c r="E4465" i="2"/>
  <c r="D4465" i="2"/>
  <c r="C4465" i="2"/>
  <c r="B4607" i="2"/>
  <c r="B4706" i="1"/>
  <c r="B4638" i="2"/>
  <c r="B4737" i="1"/>
  <c r="I4570" i="2"/>
  <c r="F4669" i="1"/>
  <c r="I4637" i="2"/>
  <c r="F4736" i="1"/>
  <c r="I4666" i="2"/>
  <c r="F4765" i="1"/>
  <c r="B4605" i="2"/>
  <c r="B4704" i="1"/>
  <c r="C4462" i="2"/>
  <c r="E4462" i="2"/>
  <c r="D4462" i="2"/>
  <c r="B4560" i="2"/>
  <c r="B4659" i="1"/>
  <c r="I4715" i="2"/>
  <c r="F4814" i="1"/>
  <c r="B4577" i="2"/>
  <c r="B4676" i="1"/>
  <c r="H4653" i="2"/>
  <c r="E4752" i="1"/>
  <c r="E4553" i="2"/>
  <c r="D4553" i="2"/>
  <c r="C4553" i="2"/>
  <c r="E4586" i="2"/>
  <c r="C4586" i="2"/>
  <c r="D4586" i="2"/>
  <c r="H4581" i="2"/>
  <c r="E4680" i="1"/>
  <c r="B4606" i="2"/>
  <c r="B4705" i="1"/>
  <c r="I4737" i="2"/>
  <c r="F4836" i="1"/>
  <c r="E4508" i="2"/>
  <c r="D4508" i="2"/>
  <c r="C4508" i="2"/>
  <c r="E4539" i="2"/>
  <c r="D4539" i="2"/>
  <c r="C4539" i="2"/>
  <c r="H4739" i="2"/>
  <c r="E4838" i="1"/>
  <c r="E4506" i="2"/>
  <c r="D4506" i="2"/>
  <c r="C4506" i="2"/>
  <c r="E4461" i="2"/>
  <c r="D4461" i="2"/>
  <c r="C4461" i="2"/>
  <c r="E4478" i="2"/>
  <c r="D4478" i="2"/>
  <c r="C4478" i="2"/>
  <c r="B4673" i="2"/>
  <c r="B4772" i="1"/>
  <c r="H4630" i="2"/>
  <c r="E4729" i="1"/>
  <c r="H4689" i="2"/>
  <c r="E4788" i="1"/>
  <c r="B4650" i="2"/>
  <c r="B4749" i="1"/>
  <c r="B4747" i="2"/>
  <c r="B4846" i="1"/>
  <c r="B4564" i="2"/>
  <c r="B4663" i="1"/>
  <c r="E4507" i="2"/>
  <c r="D4507" i="2"/>
  <c r="C4507" i="2"/>
  <c r="I4702" i="2"/>
  <c r="F4801" i="1"/>
  <c r="I4721" i="2"/>
  <c r="F4820" i="1"/>
  <c r="I4593" i="2"/>
  <c r="F4692" i="1"/>
  <c r="I4594" i="2"/>
  <c r="F4693" i="1"/>
  <c r="H4654" i="2"/>
  <c r="E4753" i="1"/>
  <c r="B4743" i="2"/>
  <c r="B4842" i="1"/>
  <c r="D4574" i="2"/>
  <c r="C4574" i="2"/>
  <c r="E4574" i="2"/>
  <c r="E4551" i="2"/>
  <c r="D4551" i="2"/>
  <c r="C4551" i="2"/>
  <c r="B4718" i="2"/>
  <c r="B4817" i="1"/>
  <c r="E4648" i="2"/>
  <c r="D4648" i="2"/>
  <c r="C4648" i="2"/>
  <c r="B4579" i="2"/>
  <c r="B4678" i="1"/>
  <c r="B4707" i="2"/>
  <c r="B4806" i="1"/>
  <c r="H4583" i="2"/>
  <c r="E4682" i="1"/>
  <c r="B4716" i="2"/>
  <c r="B4815" i="1"/>
  <c r="H4643" i="2"/>
  <c r="E4742" i="1"/>
  <c r="H4686" i="2"/>
  <c r="E4785" i="1"/>
  <c r="C4644" i="2"/>
  <c r="E4644" i="2"/>
  <c r="D4644" i="2"/>
  <c r="H4639" i="2"/>
  <c r="E4738" i="1"/>
  <c r="I4624" i="2"/>
  <c r="F4723" i="1"/>
  <c r="B4645" i="2"/>
  <c r="B4744" i="1"/>
  <c r="B4636" i="2"/>
  <c r="B4735" i="1"/>
  <c r="E4619" i="2"/>
  <c r="D4619" i="2"/>
  <c r="C4619" i="2"/>
  <c r="E4480" i="2"/>
  <c r="D4480" i="2"/>
  <c r="C4480" i="2"/>
  <c r="H4719" i="2"/>
  <c r="E4818" i="1"/>
  <c r="H4834" i="2"/>
  <c r="E4933" i="1"/>
  <c r="B4572" i="2"/>
  <c r="B4671" i="1"/>
  <c r="C4546" i="2"/>
  <c r="E4546" i="2"/>
  <c r="D4546" i="2"/>
  <c r="D4537" i="2"/>
  <c r="C4537" i="2"/>
  <c r="E4537" i="2"/>
  <c r="H4628" i="2"/>
  <c r="E4727" i="1"/>
  <c r="H4584" i="2"/>
  <c r="E4683" i="1"/>
  <c r="B4597" i="2"/>
  <c r="B4696" i="1"/>
  <c r="B4556" i="2"/>
  <c r="B4655" i="1"/>
  <c r="H4726" i="2"/>
  <c r="E4825" i="1"/>
  <c r="H4736" i="2"/>
  <c r="E4835" i="1"/>
  <c r="E4581" i="2"/>
  <c r="D4581" i="2"/>
  <c r="C4581" i="2"/>
  <c r="H4595" i="2"/>
  <c r="E4694" i="1"/>
  <c r="B4590" i="2"/>
  <c r="B4689" i="1"/>
  <c r="H4622" i="2"/>
  <c r="E4721" i="1"/>
  <c r="B4583" i="2"/>
  <c r="B4682" i="1"/>
  <c r="B4620" i="2"/>
  <c r="B4719" i="1"/>
  <c r="B4637" i="2"/>
  <c r="B4736" i="1"/>
  <c r="E4473" i="2"/>
  <c r="D4473" i="2"/>
  <c r="C4473" i="2"/>
  <c r="H4692" i="2"/>
  <c r="E4791" i="1"/>
  <c r="E4498" i="2"/>
  <c r="D4498" i="2"/>
  <c r="C4498" i="2"/>
  <c r="B4701" i="2"/>
  <c r="B4800" i="1"/>
  <c r="B4598" i="2"/>
  <c r="B4697" i="1"/>
  <c r="E4608" i="2"/>
  <c r="D4608" i="2"/>
  <c r="C4608" i="2"/>
  <c r="E4499" i="2"/>
  <c r="D4499" i="2"/>
  <c r="C4499" i="2"/>
  <c r="H4725" i="2"/>
  <c r="E4824" i="1"/>
  <c r="B4711" i="2"/>
  <c r="B4810" i="1"/>
  <c r="I4601" i="2"/>
  <c r="F4700" i="1"/>
  <c r="B4594" i="2"/>
  <c r="B4693" i="1"/>
  <c r="D4457" i="2"/>
  <c r="C4457" i="2"/>
  <c r="E4457" i="2"/>
  <c r="H4646" i="2"/>
  <c r="E4745" i="1"/>
  <c r="B4611" i="2"/>
  <c r="B4710" i="1"/>
  <c r="B4656" i="2"/>
  <c r="B4755" i="1"/>
  <c r="C4491" i="2"/>
  <c r="E4491" i="2"/>
  <c r="D4491" i="2"/>
  <c r="E4484" i="2"/>
  <c r="D4484" i="2"/>
  <c r="C4484" i="2"/>
  <c r="I4614" i="2"/>
  <c r="F4713" i="1"/>
  <c r="C4521" i="2"/>
  <c r="D4521" i="2"/>
  <c r="E4521" i="2"/>
  <c r="B4642" i="2"/>
  <c r="B4741" i="1"/>
  <c r="I4556" i="2"/>
  <c r="F4655" i="1"/>
  <c r="C4538" i="2"/>
  <c r="E4538" i="2"/>
  <c r="D4538" i="2"/>
  <c r="I4813" i="2"/>
  <c r="F4912" i="1"/>
  <c r="B4753" i="2"/>
  <c r="B4852" i="1"/>
  <c r="E4617" i="2"/>
  <c r="D4617" i="2"/>
  <c r="C4617" i="2"/>
  <c r="I4711" i="2"/>
  <c r="F4810" i="1"/>
  <c r="H4634" i="2"/>
  <c r="E4733" i="1"/>
  <c r="I4579" i="2"/>
  <c r="F4678" i="1"/>
  <c r="D4512" i="2"/>
  <c r="E4512" i="2"/>
  <c r="C4512" i="2"/>
  <c r="E4557" i="2"/>
  <c r="D4557" i="2"/>
  <c r="C4557" i="2"/>
  <c r="H4679" i="2"/>
  <c r="E4778" i="1"/>
  <c r="B4694" i="2"/>
  <c r="B4793" i="1"/>
  <c r="B4584" i="2"/>
  <c r="B4683" i="1"/>
  <c r="H4619" i="2"/>
  <c r="E4718" i="1"/>
  <c r="B4686" i="2"/>
  <c r="B4785" i="1"/>
  <c r="B4714" i="2"/>
  <c r="B4813" i="1"/>
  <c r="C4543" i="2"/>
  <c r="E4543" i="2"/>
  <c r="D4543" i="2"/>
  <c r="I4679" i="2"/>
  <c r="F4778" i="1"/>
  <c r="H4625" i="2"/>
  <c r="E4724" i="1"/>
  <c r="E4654" i="2"/>
  <c r="D4654" i="2"/>
  <c r="C4654" i="2"/>
  <c r="B4589" i="2"/>
  <c r="B4688" i="1"/>
  <c r="B4578" i="2"/>
  <c r="B4677" i="1"/>
  <c r="B4789" i="2"/>
  <c r="B4888" i="1"/>
  <c r="B4622" i="2"/>
  <c r="B4721" i="1"/>
  <c r="B4614" i="2"/>
  <c r="B4713" i="1"/>
  <c r="B4709" i="2"/>
  <c r="B4808" i="1"/>
  <c r="I4589" i="2"/>
  <c r="F4688" i="1"/>
  <c r="E4595" i="2"/>
  <c r="C4595" i="2"/>
  <c r="D4595" i="2"/>
  <c r="C4485" i="2"/>
  <c r="E4485" i="2"/>
  <c r="D4485" i="2"/>
  <c r="I4634" i="2"/>
  <c r="F4733" i="1"/>
  <c r="D4587" i="2"/>
  <c r="C4587" i="2"/>
  <c r="E4587" i="2"/>
  <c r="E4615" i="2"/>
  <c r="D4615" i="2"/>
  <c r="C4615" i="2"/>
  <c r="B4566" i="2"/>
  <c r="B4665" i="1"/>
  <c r="H4599" i="2"/>
  <c r="E4698" i="1"/>
  <c r="B4647" i="2"/>
  <c r="B4746" i="1"/>
  <c r="H4635" i="2"/>
  <c r="E4734" i="1"/>
  <c r="H4582" i="2"/>
  <c r="E4681" i="1"/>
  <c r="I4649" i="2"/>
  <c r="F4748" i="1"/>
  <c r="B4635" i="2"/>
  <c r="B4734" i="1"/>
  <c r="E4490" i="2"/>
  <c r="C4490" i="2"/>
  <c r="D4490" i="2"/>
  <c r="E4602" i="2"/>
  <c r="C4602" i="2"/>
  <c r="D4602" i="2"/>
  <c r="B4653" i="2"/>
  <c r="B4752" i="1"/>
  <c r="C4467" i="2"/>
  <c r="E4467" i="2"/>
  <c r="D4467" i="2"/>
  <c r="D4548" i="2"/>
  <c r="E4548" i="2"/>
  <c r="C4548" i="2"/>
  <c r="I4558" i="2"/>
  <c r="F4657" i="1"/>
  <c r="B4657" i="2"/>
  <c r="B4756" i="1"/>
  <c r="H4691" i="2"/>
  <c r="E4790" i="1"/>
  <c r="E4536" i="2"/>
  <c r="D4536" i="2"/>
  <c r="C4536" i="2"/>
  <c r="I4656" i="2"/>
  <c r="F4755" i="1"/>
  <c r="H4632" i="2"/>
  <c r="E4731" i="1"/>
  <c r="B4680" i="2"/>
  <c r="B4779" i="1"/>
  <c r="H4649" i="2"/>
  <c r="E4748" i="1"/>
  <c r="I4680" i="2"/>
  <c r="F4779" i="1"/>
  <c r="E4612" i="2"/>
  <c r="D4612" i="2"/>
  <c r="C4612" i="2"/>
  <c r="E4495" i="2"/>
  <c r="D4495" i="2"/>
  <c r="C4495" i="2"/>
  <c r="B4592" i="2"/>
  <c r="B4691" i="1"/>
  <c r="E4479" i="2"/>
  <c r="D4479" i="2"/>
  <c r="C4479" i="2"/>
  <c r="C4493" i="2"/>
  <c r="E4493" i="2"/>
  <c r="D4493" i="2"/>
  <c r="C4690" i="2"/>
  <c r="E4690" i="2"/>
  <c r="D4690" i="2"/>
  <c r="C4523" i="2"/>
  <c r="E4523" i="2"/>
  <c r="D4523" i="2"/>
  <c r="I4710" i="2"/>
  <c r="F4809" i="1"/>
  <c r="E4515" i="2"/>
  <c r="D4515" i="2"/>
  <c r="C4515" i="2"/>
  <c r="C4610" i="2"/>
  <c r="E4610" i="2"/>
  <c r="D4610" i="2"/>
  <c r="H4579" i="2"/>
  <c r="E4678" i="1"/>
  <c r="B4563" i="2"/>
  <c r="B4662" i="1"/>
  <c r="B4624" i="2"/>
  <c r="B4723" i="1"/>
  <c r="H4730" i="2"/>
  <c r="E4829" i="1"/>
  <c r="B4675" i="2"/>
  <c r="B4774" i="1"/>
  <c r="I4591" i="2"/>
  <c r="F4690" i="1"/>
  <c r="H4642" i="2"/>
  <c r="E4741" i="1"/>
  <c r="B4732" i="2"/>
  <c r="B4831" i="1"/>
  <c r="B4616" i="2"/>
  <c r="B4715" i="1"/>
  <c r="I4592" i="2"/>
  <c r="F4691" i="1"/>
  <c r="E4464" i="2"/>
  <c r="D4464" i="2"/>
  <c r="C4464" i="2"/>
  <c r="D4525" i="2"/>
  <c r="C4525" i="2"/>
  <c r="E4525" i="2"/>
  <c r="I4745" i="2"/>
  <c r="F4844" i="1"/>
  <c r="E4554" i="2"/>
  <c r="D4554" i="2"/>
  <c r="C4554" i="2"/>
  <c r="B4625" i="2"/>
  <c r="B4724" i="1"/>
  <c r="H4650" i="2"/>
  <c r="E4749" i="1"/>
  <c r="H4688" i="2"/>
  <c r="E4787" i="1"/>
  <c r="I4747" i="2"/>
  <c r="F4846" i="1"/>
  <c r="B4570" i="2"/>
  <c r="B4669" i="1"/>
  <c r="B4658" i="2"/>
  <c r="B4757" i="1"/>
  <c r="B4623" i="2"/>
  <c r="B4722" i="1"/>
  <c r="E4558" i="2"/>
  <c r="D4558" i="2"/>
  <c r="C4558" i="2"/>
  <c r="I4758" i="2"/>
  <c r="F4857" i="1"/>
  <c r="E4733" i="2" l="1"/>
  <c r="D4733" i="2"/>
  <c r="C4733" i="2"/>
  <c r="B4832" i="2"/>
  <c r="B4931" i="1"/>
  <c r="B4695" i="2"/>
  <c r="B4794" i="1"/>
  <c r="C4596" i="2"/>
  <c r="E4596" i="2"/>
  <c r="D4596" i="2"/>
  <c r="F4759" i="1"/>
  <c r="I4660" i="2"/>
  <c r="B4670" i="2"/>
  <c r="B4769" i="1"/>
  <c r="E4571" i="2"/>
  <c r="D4571" i="2"/>
  <c r="C4571" i="2"/>
  <c r="B4720" i="2"/>
  <c r="B4819" i="1"/>
  <c r="D4621" i="2"/>
  <c r="E4621" i="2"/>
  <c r="C4621" i="2"/>
  <c r="B4667" i="2"/>
  <c r="B4766" i="1"/>
  <c r="C4568" i="2"/>
  <c r="E4568" i="2"/>
  <c r="D4568" i="2"/>
  <c r="C4585" i="2"/>
  <c r="E4585" i="2"/>
  <c r="D4585" i="2"/>
  <c r="B4684" i="2"/>
  <c r="B4783" i="1"/>
  <c r="H4720" i="2"/>
  <c r="E4819" i="1"/>
  <c r="I4724" i="2"/>
  <c r="F4823" i="1"/>
  <c r="B4844" i="2"/>
  <c r="B4943" i="1"/>
  <c r="H4723" i="2"/>
  <c r="E4822" i="1"/>
  <c r="E4745" i="2"/>
  <c r="D4745" i="2"/>
  <c r="C4745" i="2"/>
  <c r="I4722" i="2"/>
  <c r="F4821" i="1"/>
  <c r="B4708" i="2"/>
  <c r="B4807" i="1"/>
  <c r="C4609" i="2"/>
  <c r="D4609" i="2"/>
  <c r="E4609" i="2"/>
  <c r="B4700" i="2"/>
  <c r="B4799" i="1"/>
  <c r="C4601" i="2"/>
  <c r="E4601" i="2"/>
  <c r="D4601" i="2"/>
  <c r="H4697" i="2"/>
  <c r="E4796" i="1"/>
  <c r="B4674" i="2"/>
  <c r="B4773" i="1"/>
  <c r="I4667" i="2"/>
  <c r="F4766" i="1"/>
  <c r="E4575" i="2"/>
  <c r="D4575" i="2"/>
  <c r="C4575" i="2"/>
  <c r="D4717" i="2"/>
  <c r="C4717" i="2"/>
  <c r="E4717" i="2"/>
  <c r="B4699" i="2"/>
  <c r="B4798" i="1"/>
  <c r="D4627" i="2"/>
  <c r="C4627" i="2"/>
  <c r="E4627" i="2"/>
  <c r="I4833" i="2"/>
  <c r="F4932" i="1"/>
  <c r="I4736" i="2"/>
  <c r="F4835" i="1"/>
  <c r="B4689" i="2"/>
  <c r="B4788" i="1"/>
  <c r="B4696" i="2"/>
  <c r="B4795" i="1"/>
  <c r="B4660" i="2"/>
  <c r="B4759" i="1"/>
  <c r="E4600" i="2"/>
  <c r="D4600" i="2"/>
  <c r="C4600" i="2"/>
  <c r="B4665" i="2"/>
  <c r="B4764" i="1"/>
  <c r="I4700" i="2"/>
  <c r="F4799" i="1"/>
  <c r="D4718" i="2"/>
  <c r="E4718" i="2"/>
  <c r="C4718" i="2"/>
  <c r="H4790" i="2"/>
  <c r="E4889" i="1"/>
  <c r="E4709" i="2"/>
  <c r="C4709" i="2"/>
  <c r="D4709" i="2"/>
  <c r="D4590" i="2"/>
  <c r="C4590" i="2"/>
  <c r="E4590" i="2"/>
  <c r="E4597" i="2"/>
  <c r="D4597" i="2"/>
  <c r="C4597" i="2"/>
  <c r="H4785" i="2"/>
  <c r="E4884" i="1"/>
  <c r="I4820" i="2"/>
  <c r="F4919" i="1"/>
  <c r="H4788" i="2"/>
  <c r="E4887" i="1"/>
  <c r="E4561" i="2"/>
  <c r="D4561" i="2"/>
  <c r="C4561" i="2"/>
  <c r="B4731" i="2"/>
  <c r="B4830" i="1"/>
  <c r="H4695" i="2"/>
  <c r="E4794" i="1"/>
  <c r="H4684" i="2"/>
  <c r="E4783" i="1"/>
  <c r="B4849" i="2"/>
  <c r="B4948" i="1"/>
  <c r="E4701" i="2"/>
  <c r="D4701" i="2"/>
  <c r="C4701" i="2"/>
  <c r="I4844" i="2"/>
  <c r="F4943" i="1"/>
  <c r="B4774" i="2"/>
  <c r="B4873" i="1"/>
  <c r="E4566" i="2"/>
  <c r="D4566" i="2"/>
  <c r="C4566" i="2"/>
  <c r="B4722" i="2"/>
  <c r="B4821" i="1"/>
  <c r="D4675" i="2"/>
  <c r="E4675" i="2"/>
  <c r="C4675" i="2"/>
  <c r="I4809" i="2"/>
  <c r="F4908" i="1"/>
  <c r="E4623" i="2"/>
  <c r="C4623" i="2"/>
  <c r="D4623" i="2"/>
  <c r="H4829" i="2"/>
  <c r="E4928" i="1"/>
  <c r="B4756" i="2"/>
  <c r="B4855" i="1"/>
  <c r="B4734" i="2"/>
  <c r="B4833" i="1"/>
  <c r="I4778" i="2"/>
  <c r="F4877" i="1"/>
  <c r="B4852" i="2"/>
  <c r="B4951" i="1"/>
  <c r="H4694" i="2"/>
  <c r="E4793" i="1"/>
  <c r="H4683" i="2"/>
  <c r="E4782" i="1"/>
  <c r="H4752" i="2"/>
  <c r="E4851" i="1"/>
  <c r="E4632" i="2"/>
  <c r="D4632" i="2"/>
  <c r="C4632" i="2"/>
  <c r="E4750" i="2"/>
  <c r="D4750" i="2"/>
  <c r="C4750" i="2"/>
  <c r="I4801" i="2"/>
  <c r="F4900" i="1"/>
  <c r="H4729" i="2"/>
  <c r="E4828" i="1"/>
  <c r="I4669" i="2"/>
  <c r="F4768" i="1"/>
  <c r="B4784" i="2"/>
  <c r="B4883" i="1"/>
  <c r="I4788" i="2"/>
  <c r="F4887" i="1"/>
  <c r="B4802" i="2"/>
  <c r="B4901" i="1"/>
  <c r="I4725" i="2"/>
  <c r="F4824" i="1"/>
  <c r="I4658" i="2"/>
  <c r="F4757" i="1"/>
  <c r="H4747" i="2"/>
  <c r="E4846" i="1"/>
  <c r="B4824" i="2"/>
  <c r="B4923" i="1"/>
  <c r="B4765" i="2"/>
  <c r="B4864" i="1"/>
  <c r="I4726" i="2"/>
  <c r="F4825" i="1"/>
  <c r="B4841" i="2"/>
  <c r="B4940" i="1"/>
  <c r="C4658" i="2"/>
  <c r="E4658" i="2"/>
  <c r="D4658" i="2"/>
  <c r="B4723" i="2"/>
  <c r="B4822" i="1"/>
  <c r="I4657" i="2"/>
  <c r="F4756" i="1"/>
  <c r="I4748" i="2"/>
  <c r="F4847" i="1"/>
  <c r="I4912" i="2"/>
  <c r="F5011" i="1"/>
  <c r="B4810" i="2"/>
  <c r="B4909" i="1"/>
  <c r="H4727" i="2"/>
  <c r="E4826" i="1"/>
  <c r="B4676" i="2"/>
  <c r="B4775" i="1"/>
  <c r="C4685" i="2"/>
  <c r="E4685" i="2"/>
  <c r="D4685" i="2"/>
  <c r="E4703" i="2"/>
  <c r="D4703" i="2"/>
  <c r="C4703" i="2"/>
  <c r="E4725" i="2"/>
  <c r="D4725" i="2"/>
  <c r="C4725" i="2"/>
  <c r="C4666" i="2"/>
  <c r="E4666" i="2"/>
  <c r="D4666" i="2"/>
  <c r="C4742" i="2"/>
  <c r="E4742" i="2"/>
  <c r="D4742" i="2"/>
  <c r="E4635" i="2"/>
  <c r="C4635" i="2"/>
  <c r="D4635" i="2"/>
  <c r="E4614" i="2"/>
  <c r="D4614" i="2"/>
  <c r="C4614" i="2"/>
  <c r="B4669" i="2"/>
  <c r="B4768" i="1"/>
  <c r="E4624" i="2"/>
  <c r="D4624" i="2"/>
  <c r="C4624" i="2"/>
  <c r="I4779" i="2"/>
  <c r="F4878" i="1"/>
  <c r="B4721" i="2"/>
  <c r="B4820" i="1"/>
  <c r="D4711" i="2"/>
  <c r="C4711" i="2"/>
  <c r="E4711" i="2"/>
  <c r="H4791" i="2"/>
  <c r="E4890" i="1"/>
  <c r="B4815" i="2"/>
  <c r="B4914" i="1"/>
  <c r="B4772" i="2"/>
  <c r="B4871" i="1"/>
  <c r="E4577" i="2"/>
  <c r="D4577" i="2"/>
  <c r="C4577" i="2"/>
  <c r="B4737" i="2"/>
  <c r="B4836" i="1"/>
  <c r="B4751" i="2"/>
  <c r="B4850" i="1"/>
  <c r="H4743" i="2"/>
  <c r="E4842" i="1"/>
  <c r="H4776" i="2"/>
  <c r="E4875" i="1"/>
  <c r="I4744" i="2"/>
  <c r="F4843" i="1"/>
  <c r="H4786" i="2"/>
  <c r="E4885" i="1"/>
  <c r="B4698" i="2"/>
  <c r="B4797" i="1"/>
  <c r="I4834" i="2"/>
  <c r="F4933" i="1"/>
  <c r="I4671" i="2"/>
  <c r="F4770" i="1"/>
  <c r="I4781" i="2"/>
  <c r="F4880" i="1"/>
  <c r="B4713" i="2"/>
  <c r="B4812" i="1"/>
  <c r="D4753" i="2"/>
  <c r="C4753" i="2"/>
  <c r="E4753" i="2"/>
  <c r="D4570" i="2"/>
  <c r="C4570" i="2"/>
  <c r="E4570" i="2"/>
  <c r="B4662" i="2"/>
  <c r="B4761" i="1"/>
  <c r="H4681" i="2"/>
  <c r="E4780" i="1"/>
  <c r="C4622" i="2"/>
  <c r="D4622" i="2"/>
  <c r="E4622" i="2"/>
  <c r="B4755" i="2"/>
  <c r="B4854" i="1"/>
  <c r="H4824" i="2"/>
  <c r="E4923" i="1"/>
  <c r="B4735" i="2"/>
  <c r="B4834" i="1"/>
  <c r="E4716" i="2"/>
  <c r="C4716" i="2"/>
  <c r="D4716" i="2"/>
  <c r="E4673" i="2"/>
  <c r="D4673" i="2"/>
  <c r="C4673" i="2"/>
  <c r="I4814" i="2"/>
  <c r="F4913" i="1"/>
  <c r="E4638" i="2"/>
  <c r="D4638" i="2"/>
  <c r="C4638" i="2"/>
  <c r="C4652" i="2"/>
  <c r="E4652" i="2"/>
  <c r="D4652" i="2"/>
  <c r="E4599" i="2"/>
  <c r="D4599" i="2"/>
  <c r="C4599" i="2"/>
  <c r="I4692" i="2"/>
  <c r="F4791" i="1"/>
  <c r="B4757" i="2"/>
  <c r="B4856" i="1"/>
  <c r="H4742" i="2"/>
  <c r="E4841" i="1"/>
  <c r="H4748" i="2"/>
  <c r="E4847" i="1"/>
  <c r="I4733" i="2"/>
  <c r="F4832" i="1"/>
  <c r="B4888" i="2"/>
  <c r="B4987" i="1"/>
  <c r="B4813" i="2"/>
  <c r="B4912" i="1"/>
  <c r="E4656" i="2"/>
  <c r="D4656" i="2"/>
  <c r="C4656" i="2"/>
  <c r="C4636" i="2"/>
  <c r="E4636" i="2"/>
  <c r="D4636" i="2"/>
  <c r="H4682" i="2"/>
  <c r="E4781" i="1"/>
  <c r="B4706" i="2"/>
  <c r="B4805" i="1"/>
  <c r="H4815" i="2"/>
  <c r="E4914" i="1"/>
  <c r="B4748" i="2"/>
  <c r="B4847" i="1"/>
  <c r="B4712" i="2"/>
  <c r="B4811" i="1"/>
  <c r="B4837" i="2"/>
  <c r="B4936" i="1"/>
  <c r="I4743" i="2"/>
  <c r="F4842" i="1"/>
  <c r="H4693" i="2"/>
  <c r="E4792" i="1"/>
  <c r="H4722" i="2"/>
  <c r="E4821" i="1"/>
  <c r="I4845" i="2"/>
  <c r="F4944" i="1"/>
  <c r="I4712" i="2"/>
  <c r="F4811" i="1"/>
  <c r="E4657" i="2"/>
  <c r="D4657" i="2"/>
  <c r="C4657" i="2"/>
  <c r="I4846" i="2"/>
  <c r="F4945" i="1"/>
  <c r="E4563" i="2"/>
  <c r="D4563" i="2"/>
  <c r="C4563" i="2"/>
  <c r="I4691" i="2"/>
  <c r="F4790" i="1"/>
  <c r="H4678" i="2"/>
  <c r="E4777" i="1"/>
  <c r="D4789" i="2"/>
  <c r="C4789" i="2"/>
  <c r="E4789" i="2"/>
  <c r="C4714" i="2"/>
  <c r="E4714" i="2"/>
  <c r="D4714" i="2"/>
  <c r="B4710" i="2"/>
  <c r="B4809" i="1"/>
  <c r="B4744" i="2"/>
  <c r="B4843" i="1"/>
  <c r="I4836" i="2"/>
  <c r="F4935" i="1"/>
  <c r="B4659" i="2"/>
  <c r="B4758" i="1"/>
  <c r="E4607" i="2"/>
  <c r="D4607" i="2"/>
  <c r="C4607" i="2"/>
  <c r="H4744" i="2"/>
  <c r="E4843" i="1"/>
  <c r="C4649" i="2"/>
  <c r="E4649" i="2"/>
  <c r="D4649" i="2"/>
  <c r="E4613" i="2"/>
  <c r="D4613" i="2"/>
  <c r="C4613" i="2"/>
  <c r="D4738" i="2"/>
  <c r="C4738" i="2"/>
  <c r="E4738" i="2"/>
  <c r="I4732" i="2"/>
  <c r="F4831" i="1"/>
  <c r="I4681" i="2"/>
  <c r="F4780" i="1"/>
  <c r="B4728" i="2"/>
  <c r="B4827" i="1"/>
  <c r="B4668" i="2"/>
  <c r="B4767" i="1"/>
  <c r="I4901" i="2"/>
  <c r="F5000" i="1"/>
  <c r="H4845" i="2"/>
  <c r="E4944" i="1"/>
  <c r="B4715" i="2"/>
  <c r="B4814" i="1"/>
  <c r="D4680" i="2"/>
  <c r="C4680" i="2"/>
  <c r="E4680" i="2"/>
  <c r="C4578" i="2"/>
  <c r="E4578" i="2"/>
  <c r="D4578" i="2"/>
  <c r="D4686" i="2"/>
  <c r="E4686" i="2"/>
  <c r="C4686" i="2"/>
  <c r="H4745" i="2"/>
  <c r="E4844" i="1"/>
  <c r="B4736" i="2"/>
  <c r="B4835" i="1"/>
  <c r="H4835" i="2"/>
  <c r="E4934" i="1"/>
  <c r="E4707" i="2"/>
  <c r="C4707" i="2"/>
  <c r="D4707" i="2"/>
  <c r="D4743" i="2"/>
  <c r="C4743" i="2"/>
  <c r="E4743" i="2"/>
  <c r="B4705" i="2"/>
  <c r="B4804" i="1"/>
  <c r="H4685" i="2"/>
  <c r="E4784" i="1"/>
  <c r="I4670" i="2"/>
  <c r="F4769" i="1"/>
  <c r="D4629" i="2"/>
  <c r="E4629" i="2"/>
  <c r="C4629" i="2"/>
  <c r="D4569" i="2"/>
  <c r="C4569" i="2"/>
  <c r="E4569" i="2"/>
  <c r="H4787" i="2"/>
  <c r="E4886" i="1"/>
  <c r="B4779" i="2"/>
  <c r="B4878" i="1"/>
  <c r="E4560" i="2"/>
  <c r="D4560" i="2"/>
  <c r="C4560" i="2"/>
  <c r="H4718" i="2"/>
  <c r="E4817" i="1"/>
  <c r="B4826" i="2"/>
  <c r="B4925" i="1"/>
  <c r="I4677" i="2"/>
  <c r="F4776" i="1"/>
  <c r="I4701" i="2"/>
  <c r="F4800" i="1"/>
  <c r="B4791" i="2"/>
  <c r="B4890" i="1"/>
  <c r="H4778" i="2"/>
  <c r="E4877" i="1"/>
  <c r="B4842" i="2"/>
  <c r="B4941" i="1"/>
  <c r="E4616" i="2"/>
  <c r="D4616" i="2"/>
  <c r="C4616" i="2"/>
  <c r="H4731" i="2"/>
  <c r="E4830" i="1"/>
  <c r="H4836" i="2"/>
  <c r="E4935" i="1"/>
  <c r="B4831" i="2"/>
  <c r="B4930" i="1"/>
  <c r="E4589" i="2"/>
  <c r="D4589" i="2"/>
  <c r="C4589" i="2"/>
  <c r="C4642" i="2"/>
  <c r="E4642" i="2"/>
  <c r="D4642" i="2"/>
  <c r="B4719" i="2"/>
  <c r="B4818" i="1"/>
  <c r="H4825" i="2"/>
  <c r="E4924" i="1"/>
  <c r="B4671" i="2"/>
  <c r="B4770" i="1"/>
  <c r="I4723" i="2"/>
  <c r="F4822" i="1"/>
  <c r="C4579" i="2"/>
  <c r="D4579" i="2"/>
  <c r="E4579" i="2"/>
  <c r="D4564" i="2"/>
  <c r="C4564" i="2"/>
  <c r="E4564" i="2"/>
  <c r="H4680" i="2"/>
  <c r="E4779" i="1"/>
  <c r="B4838" i="2"/>
  <c r="B4937" i="1"/>
  <c r="D4727" i="2"/>
  <c r="C4727" i="2"/>
  <c r="E4727" i="2"/>
  <c r="B4664" i="2"/>
  <c r="B4763" i="1"/>
  <c r="H4717" i="2"/>
  <c r="E4816" i="1"/>
  <c r="C4692" i="2"/>
  <c r="E4692" i="2"/>
  <c r="D4692" i="2"/>
  <c r="B4808" i="2"/>
  <c r="B4907" i="1"/>
  <c r="B4785" i="2"/>
  <c r="B4884" i="1"/>
  <c r="E4611" i="2"/>
  <c r="D4611" i="2"/>
  <c r="C4611" i="2"/>
  <c r="H4938" i="2"/>
  <c r="E5037" i="1"/>
  <c r="B4688" i="2"/>
  <c r="B4787" i="1"/>
  <c r="B4678" i="2"/>
  <c r="B4777" i="1"/>
  <c r="H4753" i="2"/>
  <c r="E4852" i="1"/>
  <c r="C4606" i="2"/>
  <c r="E4606" i="2"/>
  <c r="D4606" i="2"/>
  <c r="H4728" i="2"/>
  <c r="E4827" i="1"/>
  <c r="I4755" i="2"/>
  <c r="F4854" i="1"/>
  <c r="D4653" i="2"/>
  <c r="E4653" i="2"/>
  <c r="C4653" i="2"/>
  <c r="B4746" i="2"/>
  <c r="B4845" i="1"/>
  <c r="B4683" i="2"/>
  <c r="B4782" i="1"/>
  <c r="I4810" i="2"/>
  <c r="F4909" i="1"/>
  <c r="D4620" i="2"/>
  <c r="E4620" i="2"/>
  <c r="C4620" i="2"/>
  <c r="E4572" i="2"/>
  <c r="D4572" i="2"/>
  <c r="C4572" i="2"/>
  <c r="B4846" i="2"/>
  <c r="B4945" i="1"/>
  <c r="B4704" i="2"/>
  <c r="B4803" i="1"/>
  <c r="H4850" i="2"/>
  <c r="E4949" i="1"/>
  <c r="E4739" i="2"/>
  <c r="D4739" i="2"/>
  <c r="C4739" i="2"/>
  <c r="H4849" i="2"/>
  <c r="E4948" i="1"/>
  <c r="H4789" i="2"/>
  <c r="E4888" i="1"/>
  <c r="C4565" i="2"/>
  <c r="E4565" i="2"/>
  <c r="D4565" i="2"/>
  <c r="B4681" i="2"/>
  <c r="B4780" i="1"/>
  <c r="B4730" i="2"/>
  <c r="B4829" i="1"/>
  <c r="B4679" i="2"/>
  <c r="B4778" i="1"/>
  <c r="I4678" i="2"/>
  <c r="F4777" i="1"/>
  <c r="D4645" i="2"/>
  <c r="E4645" i="2"/>
  <c r="C4645" i="2"/>
  <c r="H4733" i="2"/>
  <c r="E4832" i="1"/>
  <c r="B4741" i="2"/>
  <c r="B4840" i="1"/>
  <c r="B4663" i="2"/>
  <c r="B4762" i="1"/>
  <c r="I4857" i="2"/>
  <c r="F4956" i="1"/>
  <c r="E4647" i="2"/>
  <c r="D4647" i="2"/>
  <c r="C4647" i="2"/>
  <c r="E4584" i="2"/>
  <c r="D4584" i="2"/>
  <c r="C4584" i="2"/>
  <c r="B4697" i="2"/>
  <c r="B4796" i="1"/>
  <c r="B4682" i="2"/>
  <c r="B4781" i="1"/>
  <c r="B4655" i="2"/>
  <c r="B4754" i="1"/>
  <c r="H4933" i="2"/>
  <c r="E5032" i="1"/>
  <c r="H4738" i="2"/>
  <c r="E4837" i="1"/>
  <c r="E4747" i="2"/>
  <c r="C4747" i="2"/>
  <c r="D4747" i="2"/>
  <c r="E4605" i="2"/>
  <c r="D4605" i="2"/>
  <c r="C4605" i="2"/>
  <c r="B4687" i="2"/>
  <c r="B4786" i="1"/>
  <c r="B4729" i="2"/>
  <c r="B4828" i="1"/>
  <c r="E4582" i="2"/>
  <c r="D4582" i="2"/>
  <c r="C4582" i="2"/>
  <c r="B4771" i="2"/>
  <c r="B4870" i="1"/>
  <c r="B4760" i="2"/>
  <c r="B4859" i="1"/>
  <c r="D4631" i="2"/>
  <c r="E4631" i="2"/>
  <c r="C4631" i="2"/>
  <c r="E4580" i="2"/>
  <c r="D4580" i="2"/>
  <c r="C4580" i="2"/>
  <c r="I4655" i="2"/>
  <c r="F4754" i="1"/>
  <c r="B4806" i="2"/>
  <c r="B4905" i="1"/>
  <c r="I4668" i="2"/>
  <c r="F4767" i="1"/>
  <c r="H4749" i="2"/>
  <c r="E4848" i="1"/>
  <c r="C4637" i="2"/>
  <c r="E4637" i="2"/>
  <c r="D4637" i="2"/>
  <c r="B4724" i="2"/>
  <c r="B4823" i="1"/>
  <c r="E4732" i="2"/>
  <c r="D4732" i="2"/>
  <c r="C4732" i="2"/>
  <c r="D4625" i="2"/>
  <c r="C4625" i="2"/>
  <c r="E4625" i="2"/>
  <c r="H4741" i="2"/>
  <c r="E4840" i="1"/>
  <c r="B4691" i="2"/>
  <c r="B4790" i="1"/>
  <c r="H4698" i="2"/>
  <c r="E4797" i="1"/>
  <c r="I4688" i="2"/>
  <c r="F4787" i="1"/>
  <c r="B4793" i="2"/>
  <c r="B4892" i="1"/>
  <c r="B4693" i="2"/>
  <c r="B4792" i="1"/>
  <c r="D4598" i="2"/>
  <c r="C4598" i="2"/>
  <c r="E4598" i="2"/>
  <c r="E4583" i="2"/>
  <c r="D4583" i="2"/>
  <c r="C4583" i="2"/>
  <c r="C4556" i="2"/>
  <c r="E4556" i="2"/>
  <c r="D4556" i="2"/>
  <c r="I4693" i="2"/>
  <c r="F4792" i="1"/>
  <c r="B4749" i="2"/>
  <c r="B4848" i="1"/>
  <c r="I4765" i="2"/>
  <c r="F4864" i="1"/>
  <c r="D4588" i="2"/>
  <c r="C4588" i="2"/>
  <c r="E4588" i="2"/>
  <c r="B4801" i="2"/>
  <c r="B4900" i="1"/>
  <c r="E4630" i="2"/>
  <c r="D4630" i="2"/>
  <c r="C4630" i="2"/>
  <c r="C4672" i="2"/>
  <c r="E4672" i="2"/>
  <c r="D4672" i="2"/>
  <c r="D4661" i="2"/>
  <c r="C4661" i="2"/>
  <c r="E4661" i="2"/>
  <c r="H4732" i="2"/>
  <c r="E4831" i="1"/>
  <c r="B4839" i="2"/>
  <c r="B4938" i="1"/>
  <c r="B4677" i="2"/>
  <c r="B4776" i="1"/>
  <c r="H4734" i="2"/>
  <c r="E4833" i="1"/>
  <c r="H4696" i="2"/>
  <c r="E4795" i="1"/>
  <c r="B4752" i="2"/>
  <c r="B4851" i="1"/>
  <c r="I4690" i="2"/>
  <c r="F4789" i="1"/>
  <c r="D4592" i="2"/>
  <c r="C4592" i="2"/>
  <c r="E4592" i="2"/>
  <c r="H4724" i="2"/>
  <c r="E4823" i="1"/>
  <c r="E4694" i="2"/>
  <c r="D4694" i="2"/>
  <c r="C4694" i="2"/>
  <c r="I4713" i="2"/>
  <c r="F4812" i="1"/>
  <c r="E4594" i="2"/>
  <c r="D4594" i="2"/>
  <c r="C4594" i="2"/>
  <c r="B4800" i="2"/>
  <c r="B4899" i="1"/>
  <c r="H4721" i="2"/>
  <c r="E4820" i="1"/>
  <c r="H4818" i="2"/>
  <c r="E4917" i="1"/>
  <c r="B4817" i="2"/>
  <c r="B4916" i="1"/>
  <c r="C4650" i="2"/>
  <c r="E4650" i="2"/>
  <c r="D4650" i="2"/>
  <c r="H4838" i="2"/>
  <c r="E4937" i="1"/>
  <c r="I4699" i="2"/>
  <c r="F4798" i="1"/>
  <c r="I4803" i="2"/>
  <c r="F4902" i="1"/>
  <c r="C4702" i="2"/>
  <c r="E4702" i="2"/>
  <c r="D4702" i="2"/>
  <c r="B4816" i="2"/>
  <c r="B4915" i="1"/>
  <c r="B4726" i="2"/>
  <c r="B4825" i="1"/>
  <c r="E4740" i="2"/>
  <c r="D4740" i="2"/>
  <c r="C4740" i="2"/>
  <c r="E4832" i="2" l="1"/>
  <c r="D4832" i="2"/>
  <c r="C4832" i="2"/>
  <c r="B4931" i="2"/>
  <c r="B5030" i="1"/>
  <c r="B4769" i="2"/>
  <c r="B4868" i="1"/>
  <c r="E4670" i="2"/>
  <c r="C4670" i="2"/>
  <c r="D4670" i="2"/>
  <c r="I4759" i="2"/>
  <c r="F4858" i="1"/>
  <c r="B4794" i="2"/>
  <c r="B4893" i="1"/>
  <c r="C4695" i="2"/>
  <c r="E4695" i="2"/>
  <c r="D4695" i="2"/>
  <c r="B4766" i="2"/>
  <c r="B4865" i="1"/>
  <c r="C4667" i="2"/>
  <c r="E4667" i="2"/>
  <c r="D4667" i="2"/>
  <c r="B4819" i="2"/>
  <c r="B4918" i="1"/>
  <c r="D4720" i="2"/>
  <c r="C4720" i="2"/>
  <c r="E4720" i="2"/>
  <c r="I4821" i="2"/>
  <c r="F4920" i="1"/>
  <c r="I4766" i="2"/>
  <c r="F4865" i="1"/>
  <c r="B4872" i="1"/>
  <c r="B4773" i="2"/>
  <c r="E4674" i="2"/>
  <c r="D4674" i="2"/>
  <c r="C4674" i="2"/>
  <c r="E4921" i="1"/>
  <c r="H4822" i="2"/>
  <c r="H4796" i="2"/>
  <c r="E4895" i="1"/>
  <c r="B4943" i="2"/>
  <c r="B5042" i="1"/>
  <c r="C4844" i="2"/>
  <c r="E4844" i="2"/>
  <c r="D4844" i="2"/>
  <c r="F4922" i="1"/>
  <c r="I4823" i="2"/>
  <c r="B4799" i="2"/>
  <c r="B4898" i="1"/>
  <c r="H4819" i="2"/>
  <c r="E4918" i="1"/>
  <c r="E4700" i="2"/>
  <c r="C4700" i="2"/>
  <c r="D4700" i="2"/>
  <c r="B4783" i="2"/>
  <c r="B4882" i="1"/>
  <c r="E4684" i="2"/>
  <c r="D4684" i="2"/>
  <c r="C4684" i="2"/>
  <c r="B4906" i="1"/>
  <c r="B4807" i="2"/>
  <c r="C4708" i="2"/>
  <c r="E4708" i="2"/>
  <c r="D4708" i="2"/>
  <c r="I4787" i="2"/>
  <c r="F4886" i="1"/>
  <c r="H4832" i="2"/>
  <c r="E4931" i="1"/>
  <c r="E4736" i="2"/>
  <c r="C4736" i="2"/>
  <c r="D4736" i="2"/>
  <c r="H4777" i="2"/>
  <c r="E4876" i="1"/>
  <c r="E4676" i="2"/>
  <c r="D4676" i="2"/>
  <c r="C4676" i="2"/>
  <c r="H4831" i="2"/>
  <c r="E4930" i="1"/>
  <c r="B4835" i="2"/>
  <c r="B4934" i="1"/>
  <c r="E4726" i="2"/>
  <c r="C4726" i="2"/>
  <c r="D4726" i="2"/>
  <c r="E4749" i="2"/>
  <c r="D4749" i="2"/>
  <c r="C4749" i="2"/>
  <c r="C4771" i="2"/>
  <c r="E4771" i="2"/>
  <c r="D4771" i="2"/>
  <c r="I4791" i="2"/>
  <c r="F4890" i="1"/>
  <c r="B4915" i="2"/>
  <c r="B5014" i="1"/>
  <c r="I4792" i="2"/>
  <c r="F4891" i="1"/>
  <c r="H4848" i="2"/>
  <c r="E4947" i="1"/>
  <c r="D4655" i="2"/>
  <c r="E4655" i="2"/>
  <c r="C4655" i="2"/>
  <c r="I4909" i="2"/>
  <c r="F5008" i="1"/>
  <c r="B4777" i="2"/>
  <c r="B4876" i="1"/>
  <c r="H4935" i="2"/>
  <c r="E5034" i="1"/>
  <c r="I4769" i="2"/>
  <c r="F4868" i="1"/>
  <c r="H4844" i="2"/>
  <c r="E4943" i="1"/>
  <c r="C4668" i="2"/>
  <c r="E4668" i="2"/>
  <c r="D4668" i="2"/>
  <c r="B4834" i="2"/>
  <c r="B4933" i="1"/>
  <c r="H4826" i="2"/>
  <c r="E4925" i="1"/>
  <c r="B4940" i="2"/>
  <c r="B5039" i="1"/>
  <c r="I4887" i="2"/>
  <c r="F4986" i="1"/>
  <c r="H4782" i="2"/>
  <c r="E4881" i="1"/>
  <c r="I4835" i="2"/>
  <c r="F4934" i="1"/>
  <c r="H4852" i="2"/>
  <c r="E4951" i="1"/>
  <c r="C4816" i="2"/>
  <c r="E4816" i="2"/>
  <c r="D4816" i="2"/>
  <c r="B4781" i="2"/>
  <c r="B4880" i="1"/>
  <c r="C4678" i="2"/>
  <c r="D4678" i="2"/>
  <c r="E4678" i="2"/>
  <c r="H4816" i="2"/>
  <c r="E4915" i="1"/>
  <c r="B4925" i="2"/>
  <c r="B5024" i="1"/>
  <c r="B4827" i="2"/>
  <c r="B4926" i="1"/>
  <c r="I4790" i="2"/>
  <c r="F4889" i="1"/>
  <c r="I4842" i="2"/>
  <c r="F4941" i="1"/>
  <c r="D4735" i="2"/>
  <c r="C4735" i="2"/>
  <c r="E4735" i="2"/>
  <c r="H4842" i="2"/>
  <c r="E4941" i="1"/>
  <c r="B4820" i="2"/>
  <c r="B4919" i="1"/>
  <c r="E4841" i="2"/>
  <c r="D4841" i="2"/>
  <c r="C4841" i="2"/>
  <c r="B4948" i="2"/>
  <c r="B5047" i="1"/>
  <c r="H4887" i="2"/>
  <c r="E4986" i="1"/>
  <c r="I4767" i="2"/>
  <c r="F4866" i="1"/>
  <c r="B4782" i="2"/>
  <c r="B4881" i="1"/>
  <c r="I4822" i="2"/>
  <c r="F4921" i="1"/>
  <c r="H4830" i="2"/>
  <c r="E4929" i="1"/>
  <c r="E4826" i="2"/>
  <c r="C4826" i="2"/>
  <c r="D4826" i="2"/>
  <c r="H4784" i="2"/>
  <c r="E4883" i="1"/>
  <c r="D4728" i="2"/>
  <c r="E4728" i="2"/>
  <c r="C4728" i="2"/>
  <c r="H4923" i="2"/>
  <c r="E5022" i="1"/>
  <c r="C4721" i="2"/>
  <c r="D4721" i="2"/>
  <c r="E4721" i="2"/>
  <c r="B4909" i="2"/>
  <c r="B5008" i="1"/>
  <c r="I4825" i="2"/>
  <c r="F4924" i="1"/>
  <c r="B4883" i="2"/>
  <c r="B4982" i="1"/>
  <c r="H4793" i="2"/>
  <c r="E4892" i="1"/>
  <c r="I4908" i="2"/>
  <c r="F5007" i="1"/>
  <c r="C4849" i="2"/>
  <c r="E4849" i="2"/>
  <c r="D4849" i="2"/>
  <c r="H4917" i="2"/>
  <c r="E5016" i="1"/>
  <c r="D4831" i="2"/>
  <c r="C4831" i="2"/>
  <c r="E4831" i="2"/>
  <c r="H4792" i="2"/>
  <c r="E4891" i="1"/>
  <c r="H4820" i="2"/>
  <c r="E4919" i="1"/>
  <c r="C4682" i="2"/>
  <c r="D4682" i="2"/>
  <c r="E4682" i="2"/>
  <c r="B4787" i="2"/>
  <c r="B4886" i="1"/>
  <c r="B4790" i="2"/>
  <c r="B4889" i="1"/>
  <c r="B4828" i="2"/>
  <c r="B4927" i="1"/>
  <c r="B4796" i="2"/>
  <c r="B4895" i="1"/>
  <c r="E4683" i="2"/>
  <c r="D4683" i="2"/>
  <c r="C4683" i="2"/>
  <c r="E4688" i="2"/>
  <c r="C4688" i="2"/>
  <c r="D4688" i="2"/>
  <c r="B4763" i="2"/>
  <c r="B4862" i="1"/>
  <c r="H4817" i="2"/>
  <c r="E4916" i="1"/>
  <c r="I4780" i="2"/>
  <c r="F4879" i="1"/>
  <c r="B4758" i="2"/>
  <c r="B4857" i="1"/>
  <c r="B4936" i="2"/>
  <c r="B5035" i="1"/>
  <c r="B4812" i="2"/>
  <c r="B4911" i="1"/>
  <c r="B4850" i="2"/>
  <c r="B4949" i="1"/>
  <c r="I4878" i="2"/>
  <c r="F4977" i="1"/>
  <c r="E4810" i="2"/>
  <c r="C4810" i="2"/>
  <c r="D4810" i="2"/>
  <c r="C4784" i="2"/>
  <c r="E4784" i="2"/>
  <c r="D4784" i="2"/>
  <c r="H4783" i="2"/>
  <c r="E4882" i="1"/>
  <c r="I4919" i="2"/>
  <c r="F5018" i="1"/>
  <c r="H4889" i="2"/>
  <c r="E4988" i="1"/>
  <c r="B4759" i="2"/>
  <c r="B4858" i="1"/>
  <c r="B4825" i="2"/>
  <c r="B4924" i="1"/>
  <c r="B4870" i="2"/>
  <c r="B4969" i="1"/>
  <c r="E4741" i="2"/>
  <c r="D4741" i="2"/>
  <c r="C4741" i="2"/>
  <c r="D4757" i="2"/>
  <c r="C4757" i="2"/>
  <c r="E4757" i="2"/>
  <c r="H4851" i="2"/>
  <c r="E4950" i="1"/>
  <c r="B4754" i="2"/>
  <c r="B4853" i="1"/>
  <c r="H4948" i="2"/>
  <c r="E5047" i="1"/>
  <c r="I4776" i="2"/>
  <c r="F4875" i="1"/>
  <c r="B4767" i="2"/>
  <c r="B4866" i="1"/>
  <c r="H4875" i="2"/>
  <c r="E4974" i="1"/>
  <c r="H4797" i="2"/>
  <c r="E4896" i="1"/>
  <c r="B4899" i="2"/>
  <c r="B4998" i="1"/>
  <c r="I4789" i="2"/>
  <c r="F4888" i="1"/>
  <c r="E4691" i="2"/>
  <c r="C4691" i="2"/>
  <c r="D4691" i="2"/>
  <c r="B4905" i="2"/>
  <c r="B5004" i="1"/>
  <c r="E4729" i="2"/>
  <c r="C4729" i="2"/>
  <c r="D4729" i="2"/>
  <c r="E4697" i="2"/>
  <c r="D4697" i="2"/>
  <c r="C4697" i="2"/>
  <c r="I4777" i="2"/>
  <c r="F4876" i="1"/>
  <c r="H4949" i="2"/>
  <c r="E5048" i="1"/>
  <c r="B4845" i="2"/>
  <c r="B4944" i="1"/>
  <c r="H5037" i="2"/>
  <c r="E5136" i="1"/>
  <c r="C4664" i="2"/>
  <c r="D4664" i="2"/>
  <c r="E4664" i="2"/>
  <c r="B4770" i="2"/>
  <c r="B4869" i="1"/>
  <c r="B4804" i="2"/>
  <c r="B4903" i="1"/>
  <c r="E4659" i="2"/>
  <c r="D4659" i="2"/>
  <c r="C4659" i="2"/>
  <c r="D4837" i="2"/>
  <c r="C4837" i="2"/>
  <c r="E4837" i="2"/>
  <c r="B4854" i="2"/>
  <c r="B4953" i="1"/>
  <c r="D4713" i="2"/>
  <c r="E4713" i="2"/>
  <c r="C4713" i="2"/>
  <c r="E4751" i="2"/>
  <c r="D4751" i="2"/>
  <c r="C4751" i="2"/>
  <c r="I5011" i="2"/>
  <c r="F5110" i="1"/>
  <c r="B4864" i="2"/>
  <c r="B4963" i="1"/>
  <c r="I4768" i="2"/>
  <c r="F4867" i="1"/>
  <c r="B4951" i="2"/>
  <c r="B5050" i="1"/>
  <c r="D4660" i="2"/>
  <c r="E4660" i="2"/>
  <c r="C4660" i="2"/>
  <c r="I4902" i="2"/>
  <c r="F5001" i="1"/>
  <c r="E4800" i="2"/>
  <c r="D4800" i="2"/>
  <c r="C4800" i="2"/>
  <c r="H4840" i="2"/>
  <c r="E4939" i="1"/>
  <c r="E4806" i="2"/>
  <c r="C4806" i="2"/>
  <c r="D4806" i="2"/>
  <c r="B4786" i="2"/>
  <c r="B4885" i="1"/>
  <c r="E4746" i="2"/>
  <c r="D4746" i="2"/>
  <c r="C4746" i="2"/>
  <c r="E4671" i="2"/>
  <c r="D4671" i="2"/>
  <c r="C4671" i="2"/>
  <c r="D4705" i="2"/>
  <c r="C4705" i="2"/>
  <c r="E4705" i="2"/>
  <c r="I4831" i="2"/>
  <c r="F4930" i="1"/>
  <c r="I4935" i="2"/>
  <c r="F5034" i="1"/>
  <c r="B4811" i="2"/>
  <c r="B4910" i="1"/>
  <c r="B4912" i="2"/>
  <c r="B5011" i="1"/>
  <c r="D4755" i="2"/>
  <c r="C4755" i="2"/>
  <c r="E4755" i="2"/>
  <c r="I4880" i="2"/>
  <c r="F4979" i="1"/>
  <c r="B4836" i="2"/>
  <c r="B4935" i="1"/>
  <c r="C4765" i="2"/>
  <c r="E4765" i="2"/>
  <c r="D4765" i="2"/>
  <c r="C4852" i="2"/>
  <c r="E4852" i="2"/>
  <c r="D4852" i="2"/>
  <c r="H4884" i="2"/>
  <c r="E4983" i="1"/>
  <c r="I4945" i="2"/>
  <c r="F5044" i="1"/>
  <c r="D4712" i="2"/>
  <c r="C4712" i="2"/>
  <c r="E4712" i="2"/>
  <c r="C4813" i="2"/>
  <c r="E4813" i="2"/>
  <c r="D4813" i="2"/>
  <c r="D4737" i="2"/>
  <c r="C4737" i="2"/>
  <c r="E4737" i="2"/>
  <c r="I4847" i="2"/>
  <c r="F4946" i="1"/>
  <c r="B4923" i="2"/>
  <c r="B5022" i="1"/>
  <c r="H4828" i="2"/>
  <c r="E4927" i="1"/>
  <c r="I4877" i="2"/>
  <c r="F4976" i="1"/>
  <c r="I4932" i="2"/>
  <c r="F5031" i="1"/>
  <c r="H4823" i="2"/>
  <c r="E4922" i="1"/>
  <c r="B4851" i="2"/>
  <c r="B4950" i="1"/>
  <c r="B4778" i="2"/>
  <c r="B4877" i="1"/>
  <c r="E4752" i="2"/>
  <c r="C4752" i="2"/>
  <c r="D4752" i="2"/>
  <c r="C4679" i="2"/>
  <c r="E4679" i="2"/>
  <c r="D4679" i="2"/>
  <c r="E4704" i="2"/>
  <c r="C4704" i="2"/>
  <c r="D4704" i="2"/>
  <c r="B4941" i="2"/>
  <c r="B5040" i="1"/>
  <c r="B4843" i="2"/>
  <c r="B4942" i="1"/>
  <c r="B4847" i="2"/>
  <c r="B4946" i="1"/>
  <c r="B4987" i="2"/>
  <c r="B5086" i="1"/>
  <c r="I4770" i="2"/>
  <c r="F4869" i="1"/>
  <c r="C4824" i="2"/>
  <c r="D4824" i="2"/>
  <c r="E4824" i="2"/>
  <c r="B4821" i="2"/>
  <c r="B4920" i="1"/>
  <c r="H4794" i="2"/>
  <c r="E4893" i="1"/>
  <c r="E4793" i="2"/>
  <c r="D4793" i="2"/>
  <c r="C4793" i="2"/>
  <c r="D4687" i="2"/>
  <c r="C4687" i="2"/>
  <c r="E4687" i="2"/>
  <c r="H4795" i="2"/>
  <c r="E4894" i="1"/>
  <c r="B4829" i="2"/>
  <c r="B4928" i="1"/>
  <c r="B4945" i="2"/>
  <c r="B5044" i="1"/>
  <c r="B4818" i="2"/>
  <c r="B4917" i="1"/>
  <c r="C4842" i="2"/>
  <c r="D4842" i="2"/>
  <c r="E4842" i="2"/>
  <c r="B4878" i="2"/>
  <c r="B4977" i="1"/>
  <c r="D4744" i="2"/>
  <c r="E4744" i="2"/>
  <c r="C4744" i="2"/>
  <c r="D4748" i="2"/>
  <c r="C4748" i="2"/>
  <c r="E4748" i="2"/>
  <c r="C4888" i="2"/>
  <c r="E4888" i="2"/>
  <c r="D4888" i="2"/>
  <c r="B4768" i="2"/>
  <c r="B4867" i="1"/>
  <c r="I4756" i="2"/>
  <c r="F4855" i="1"/>
  <c r="H4846" i="2"/>
  <c r="E4945" i="1"/>
  <c r="I4900" i="2"/>
  <c r="F4999" i="1"/>
  <c r="E4722" i="2"/>
  <c r="D4722" i="2"/>
  <c r="C4722" i="2"/>
  <c r="I4799" i="2"/>
  <c r="F4898" i="1"/>
  <c r="C4719" i="2"/>
  <c r="E4719" i="2"/>
  <c r="D4719" i="2"/>
  <c r="H4877" i="2"/>
  <c r="E4976" i="1"/>
  <c r="C4779" i="2"/>
  <c r="E4779" i="2"/>
  <c r="D4779" i="2"/>
  <c r="B4809" i="2"/>
  <c r="B4908" i="1"/>
  <c r="H4914" i="2"/>
  <c r="E5013" i="1"/>
  <c r="I4832" i="2"/>
  <c r="F4931" i="1"/>
  <c r="H4780" i="2"/>
  <c r="E4879" i="1"/>
  <c r="I4933" i="2"/>
  <c r="F5032" i="1"/>
  <c r="E4669" i="2"/>
  <c r="C4669" i="2"/>
  <c r="D4669" i="2"/>
  <c r="B4830" i="2"/>
  <c r="B4929" i="1"/>
  <c r="I4854" i="2"/>
  <c r="F4953" i="1"/>
  <c r="B4780" i="2"/>
  <c r="B4879" i="1"/>
  <c r="D4785" i="2"/>
  <c r="E4785" i="2"/>
  <c r="C4785" i="2"/>
  <c r="B4937" i="2"/>
  <c r="B5036" i="1"/>
  <c r="H4886" i="2"/>
  <c r="E4985" i="1"/>
  <c r="D4710" i="2"/>
  <c r="E4710" i="2"/>
  <c r="C4710" i="2"/>
  <c r="I4913" i="2"/>
  <c r="F5012" i="1"/>
  <c r="B4871" i="2"/>
  <c r="B4970" i="1"/>
  <c r="B4822" i="2"/>
  <c r="B4921" i="1"/>
  <c r="I4757" i="2"/>
  <c r="F4856" i="1"/>
  <c r="D4731" i="2"/>
  <c r="E4731" i="2"/>
  <c r="C4731" i="2"/>
  <c r="B4764" i="2"/>
  <c r="B4863" i="1"/>
  <c r="B4795" i="2"/>
  <c r="B4894" i="1"/>
  <c r="B4848" i="2"/>
  <c r="B4947" i="1"/>
  <c r="H4827" i="2"/>
  <c r="E4926" i="1"/>
  <c r="B4907" i="2"/>
  <c r="B5006" i="1"/>
  <c r="B4814" i="2"/>
  <c r="B4913" i="1"/>
  <c r="I4811" i="2"/>
  <c r="F4910" i="1"/>
  <c r="B4805" i="2"/>
  <c r="B4904" i="1"/>
  <c r="H4847" i="2"/>
  <c r="E4946" i="1"/>
  <c r="B4761" i="2"/>
  <c r="B4860" i="1"/>
  <c r="B4797" i="2"/>
  <c r="B4896" i="1"/>
  <c r="E4772" i="2"/>
  <c r="D4772" i="2"/>
  <c r="C4772" i="2"/>
  <c r="D4723" i="2"/>
  <c r="C4723" i="2"/>
  <c r="E4723" i="2"/>
  <c r="B4833" i="2"/>
  <c r="B4932" i="1"/>
  <c r="C4665" i="2"/>
  <c r="D4665" i="2"/>
  <c r="E4665" i="2"/>
  <c r="D4696" i="2"/>
  <c r="E4696" i="2"/>
  <c r="C4696" i="2"/>
  <c r="B4798" i="2"/>
  <c r="B4897" i="1"/>
  <c r="B4930" i="2"/>
  <c r="B5029" i="1"/>
  <c r="H4843" i="2"/>
  <c r="E4942" i="1"/>
  <c r="B4803" i="2"/>
  <c r="B4902" i="1"/>
  <c r="H4924" i="2"/>
  <c r="E5023" i="1"/>
  <c r="I4798" i="2"/>
  <c r="F4897" i="1"/>
  <c r="H4937" i="2"/>
  <c r="E5036" i="1"/>
  <c r="I4812" i="2"/>
  <c r="F4911" i="1"/>
  <c r="B4900" i="2"/>
  <c r="B4999" i="1"/>
  <c r="D4846" i="2"/>
  <c r="E4846" i="2"/>
  <c r="C4846" i="2"/>
  <c r="H4833" i="2"/>
  <c r="E4932" i="1"/>
  <c r="E4801" i="2"/>
  <c r="D4801" i="2"/>
  <c r="C4801" i="2"/>
  <c r="B4792" i="2"/>
  <c r="B4891" i="1"/>
  <c r="I4956" i="2"/>
  <c r="F5055" i="1"/>
  <c r="E4681" i="2"/>
  <c r="D4681" i="2"/>
  <c r="C4681" i="2"/>
  <c r="E4838" i="2"/>
  <c r="C4838" i="2"/>
  <c r="D4838" i="2"/>
  <c r="B4890" i="2"/>
  <c r="B4989" i="1"/>
  <c r="B4776" i="2"/>
  <c r="B4875" i="1"/>
  <c r="C4693" i="2"/>
  <c r="E4693" i="2"/>
  <c r="D4693" i="2"/>
  <c r="E4808" i="2"/>
  <c r="C4808" i="2"/>
  <c r="D4808" i="2"/>
  <c r="H4779" i="2"/>
  <c r="E4878" i="1"/>
  <c r="D4791" i="2"/>
  <c r="C4791" i="2"/>
  <c r="E4791" i="2"/>
  <c r="D4715" i="2"/>
  <c r="C4715" i="2"/>
  <c r="E4715" i="2"/>
  <c r="D4706" i="2"/>
  <c r="C4706" i="2"/>
  <c r="E4706" i="2"/>
  <c r="E4662" i="2"/>
  <c r="D4662" i="2"/>
  <c r="C4662" i="2"/>
  <c r="E4698" i="2"/>
  <c r="D4698" i="2"/>
  <c r="C4698" i="2"/>
  <c r="B4914" i="2"/>
  <c r="B5013" i="1"/>
  <c r="I4824" i="2"/>
  <c r="F4923" i="1"/>
  <c r="C4734" i="2"/>
  <c r="D4734" i="2"/>
  <c r="E4734" i="2"/>
  <c r="B4873" i="2"/>
  <c r="B4972" i="1"/>
  <c r="B4788" i="2"/>
  <c r="B4887" i="1"/>
  <c r="C4699" i="2"/>
  <c r="E4699" i="2"/>
  <c r="D4699" i="2"/>
  <c r="B4884" i="2"/>
  <c r="B4983" i="1"/>
  <c r="E4677" i="2"/>
  <c r="C4677" i="2"/>
  <c r="D4677" i="2"/>
  <c r="H4837" i="2"/>
  <c r="E4936" i="1"/>
  <c r="H4944" i="2"/>
  <c r="E5043" i="1"/>
  <c r="I4944" i="2"/>
  <c r="F5043" i="1"/>
  <c r="H4781" i="2"/>
  <c r="E4880" i="1"/>
  <c r="H4841" i="2"/>
  <c r="E4940" i="1"/>
  <c r="H4885" i="2"/>
  <c r="E4984" i="1"/>
  <c r="E4815" i="2"/>
  <c r="C4815" i="2"/>
  <c r="D4815" i="2"/>
  <c r="B4855" i="2"/>
  <c r="B4954" i="1"/>
  <c r="D4774" i="2"/>
  <c r="C4774" i="2"/>
  <c r="E4774" i="2"/>
  <c r="E4689" i="2"/>
  <c r="D4689" i="2"/>
  <c r="C4689" i="2"/>
  <c r="B4775" i="2"/>
  <c r="B4874" i="1"/>
  <c r="E4730" i="2"/>
  <c r="D4730" i="2"/>
  <c r="C4730" i="2"/>
  <c r="B4916" i="2"/>
  <c r="B5015" i="1"/>
  <c r="B4938" i="2"/>
  <c r="B5037" i="1"/>
  <c r="I4864" i="2"/>
  <c r="F4963" i="1"/>
  <c r="C4724" i="2"/>
  <c r="E4724" i="2"/>
  <c r="D4724" i="2"/>
  <c r="B4859" i="2"/>
  <c r="B4958" i="1"/>
  <c r="D4663" i="2"/>
  <c r="E4663" i="2"/>
  <c r="C4663" i="2"/>
  <c r="H4934" i="2"/>
  <c r="E5033" i="1"/>
  <c r="H4890" i="2"/>
  <c r="E4989" i="1"/>
  <c r="B4901" i="2"/>
  <c r="B5000" i="1"/>
  <c r="C4756" i="2"/>
  <c r="E4756" i="2"/>
  <c r="D4756" i="2"/>
  <c r="I4943" i="2"/>
  <c r="F5042" i="1"/>
  <c r="I4754" i="2"/>
  <c r="F4853" i="1"/>
  <c r="B4823" i="2"/>
  <c r="B4922" i="1"/>
  <c r="B4762" i="2"/>
  <c r="B4861" i="1"/>
  <c r="E4817" i="2"/>
  <c r="D4817" i="2"/>
  <c r="C4817" i="2"/>
  <c r="E4839" i="2"/>
  <c r="D4839" i="2"/>
  <c r="C4839" i="2"/>
  <c r="B4892" i="2"/>
  <c r="B4991" i="1"/>
  <c r="C4760" i="2"/>
  <c r="D4760" i="2"/>
  <c r="E4760" i="2"/>
  <c r="H5032" i="2"/>
  <c r="E5131" i="1"/>
  <c r="B4840" i="2"/>
  <c r="B4939" i="1"/>
  <c r="H4888" i="2"/>
  <c r="E4987" i="1"/>
  <c r="I4800" i="2"/>
  <c r="F4899" i="1"/>
  <c r="I5000" i="2"/>
  <c r="F5099" i="1"/>
  <c r="H4821" i="2"/>
  <c r="E4920" i="1"/>
  <c r="B4856" i="2"/>
  <c r="B4955" i="1"/>
  <c r="I4843" i="2"/>
  <c r="F4942" i="1"/>
  <c r="D4802" i="2"/>
  <c r="C4802" i="2"/>
  <c r="E4802" i="2"/>
  <c r="H4928" i="2"/>
  <c r="E5027" i="1"/>
  <c r="B5030" i="2" l="1"/>
  <c r="B5129" i="1"/>
  <c r="D4931" i="2"/>
  <c r="C4931" i="2"/>
  <c r="E4931" i="2"/>
  <c r="B4893" i="2"/>
  <c r="B4992" i="1"/>
  <c r="D4794" i="2"/>
  <c r="C4794" i="2"/>
  <c r="E4794" i="2"/>
  <c r="I4858" i="2"/>
  <c r="F4957" i="1"/>
  <c r="B4868" i="2"/>
  <c r="B4967" i="1"/>
  <c r="E4769" i="2"/>
  <c r="D4769" i="2"/>
  <c r="C4769" i="2"/>
  <c r="B4918" i="2"/>
  <c r="B5017" i="1"/>
  <c r="E4819" i="2"/>
  <c r="D4819" i="2"/>
  <c r="C4819" i="2"/>
  <c r="B4964" i="1"/>
  <c r="B4865" i="2"/>
  <c r="E4766" i="2"/>
  <c r="D4766" i="2"/>
  <c r="C4766" i="2"/>
  <c r="C4807" i="2"/>
  <c r="E4807" i="2"/>
  <c r="D4807" i="2"/>
  <c r="B4906" i="2"/>
  <c r="B5005" i="1"/>
  <c r="B5141" i="1"/>
  <c r="B5042" i="2"/>
  <c r="E4943" i="2"/>
  <c r="D4943" i="2"/>
  <c r="C4943" i="2"/>
  <c r="H4895" i="2"/>
  <c r="E4994" i="1"/>
  <c r="B4882" i="2"/>
  <c r="B4981" i="1"/>
  <c r="D4783" i="2"/>
  <c r="E4783" i="2"/>
  <c r="C4783" i="2"/>
  <c r="H4921" i="2"/>
  <c r="E5020" i="1"/>
  <c r="H4918" i="2"/>
  <c r="E5017" i="1"/>
  <c r="E4773" i="2"/>
  <c r="D4773" i="2"/>
  <c r="C4773" i="2"/>
  <c r="B4971" i="1"/>
  <c r="B4872" i="2"/>
  <c r="B4898" i="2"/>
  <c r="B4997" i="1"/>
  <c r="F4964" i="1"/>
  <c r="I4865" i="2"/>
  <c r="C4799" i="2"/>
  <c r="D4799" i="2"/>
  <c r="E4799" i="2"/>
  <c r="I4920" i="2"/>
  <c r="F5019" i="1"/>
  <c r="I4922" i="2"/>
  <c r="F5021" i="1"/>
  <c r="B4970" i="2"/>
  <c r="B5069" i="1"/>
  <c r="H4974" i="2"/>
  <c r="E5073" i="1"/>
  <c r="B4969" i="2"/>
  <c r="B5068" i="1"/>
  <c r="H4892" i="2"/>
  <c r="E4991" i="1"/>
  <c r="B4919" i="2"/>
  <c r="B5018" i="1"/>
  <c r="B5039" i="2"/>
  <c r="B5138" i="1"/>
  <c r="H4946" i="2"/>
  <c r="E5045" i="1"/>
  <c r="E4792" i="2"/>
  <c r="D4792" i="2"/>
  <c r="C4792" i="2"/>
  <c r="B5006" i="2"/>
  <c r="B5105" i="1"/>
  <c r="B5022" i="2"/>
  <c r="B5121" i="1"/>
  <c r="B4885" i="2"/>
  <c r="B4984" i="1"/>
  <c r="C4951" i="2"/>
  <c r="E4951" i="2"/>
  <c r="D4951" i="2"/>
  <c r="E4870" i="2"/>
  <c r="D4870" i="2"/>
  <c r="C4870" i="2"/>
  <c r="B4862" i="2"/>
  <c r="B4961" i="1"/>
  <c r="E4820" i="2"/>
  <c r="D4820" i="2"/>
  <c r="C4820" i="2"/>
  <c r="D4940" i="2"/>
  <c r="E4940" i="2"/>
  <c r="C4940" i="2"/>
  <c r="I4853" i="2"/>
  <c r="F4952" i="1"/>
  <c r="E4907" i="2"/>
  <c r="D4907" i="2"/>
  <c r="C4907" i="2"/>
  <c r="I5012" i="2"/>
  <c r="F5111" i="1"/>
  <c r="B4929" i="2"/>
  <c r="B5028" i="1"/>
  <c r="H4976" i="2"/>
  <c r="E5075" i="1"/>
  <c r="B5044" i="2"/>
  <c r="B5143" i="1"/>
  <c r="C4923" i="2"/>
  <c r="D4923" i="2"/>
  <c r="E4923" i="2"/>
  <c r="B5011" i="2"/>
  <c r="B5110" i="1"/>
  <c r="D4786" i="2"/>
  <c r="E4786" i="2"/>
  <c r="C4786" i="2"/>
  <c r="I4867" i="2"/>
  <c r="F4966" i="1"/>
  <c r="B4866" i="2"/>
  <c r="B4965" i="1"/>
  <c r="B4924" i="2"/>
  <c r="B5023" i="1"/>
  <c r="D4763" i="2"/>
  <c r="E4763" i="2"/>
  <c r="C4763" i="2"/>
  <c r="H4919" i="2"/>
  <c r="E5018" i="1"/>
  <c r="B4982" i="2"/>
  <c r="B5081" i="1"/>
  <c r="H4941" i="2"/>
  <c r="E5040" i="1"/>
  <c r="B4880" i="2"/>
  <c r="B4979" i="1"/>
  <c r="H4925" i="2"/>
  <c r="E5024" i="1"/>
  <c r="I5099" i="2"/>
  <c r="F5198" i="1"/>
  <c r="I5198" i="2" s="1"/>
  <c r="H5131" i="2"/>
  <c r="E5230" i="1"/>
  <c r="H5230" i="2" s="1"/>
  <c r="D4884" i="2"/>
  <c r="E4884" i="2"/>
  <c r="C4884" i="2"/>
  <c r="D4871" i="2"/>
  <c r="C4871" i="2"/>
  <c r="E4871" i="2"/>
  <c r="I4946" i="2"/>
  <c r="F5045" i="1"/>
  <c r="H4983" i="2"/>
  <c r="E5082" i="1"/>
  <c r="E4912" i="2"/>
  <c r="C4912" i="2"/>
  <c r="D4912" i="2"/>
  <c r="E4767" i="2"/>
  <c r="D4767" i="2"/>
  <c r="C4767" i="2"/>
  <c r="D4825" i="2"/>
  <c r="C4825" i="2"/>
  <c r="E4825" i="2"/>
  <c r="I4977" i="2"/>
  <c r="F5076" i="1"/>
  <c r="D4883" i="2"/>
  <c r="C4883" i="2"/>
  <c r="E4883" i="2"/>
  <c r="H4929" i="2"/>
  <c r="E5028" i="1"/>
  <c r="D4781" i="2"/>
  <c r="E4781" i="2"/>
  <c r="C4781" i="2"/>
  <c r="H4876" i="2"/>
  <c r="E4975" i="1"/>
  <c r="H5027" i="2"/>
  <c r="E5126" i="1"/>
  <c r="C4814" i="2"/>
  <c r="E4814" i="2"/>
  <c r="D4814" i="2"/>
  <c r="H4932" i="2"/>
  <c r="E5031" i="1"/>
  <c r="B4928" i="2"/>
  <c r="B5027" i="1"/>
  <c r="B4877" i="2"/>
  <c r="B4976" i="1"/>
  <c r="B4910" i="2"/>
  <c r="B5009" i="1"/>
  <c r="B4963" i="2"/>
  <c r="B5062" i="1"/>
  <c r="B4903" i="2"/>
  <c r="B5002" i="1"/>
  <c r="I4875" i="2"/>
  <c r="F4974" i="1"/>
  <c r="H4891" i="2"/>
  <c r="E4990" i="1"/>
  <c r="I4924" i="2"/>
  <c r="F5023" i="1"/>
  <c r="B4933" i="2"/>
  <c r="B5032" i="1"/>
  <c r="H4947" i="2"/>
  <c r="E5046" i="1"/>
  <c r="C4840" i="2"/>
  <c r="E4840" i="2"/>
  <c r="D4840" i="2"/>
  <c r="H4926" i="2"/>
  <c r="E5025" i="1"/>
  <c r="E4830" i="2"/>
  <c r="D4830" i="2"/>
  <c r="C4830" i="2"/>
  <c r="D4945" i="2"/>
  <c r="C4945" i="2"/>
  <c r="E4945" i="2"/>
  <c r="I4942" i="2"/>
  <c r="F5041" i="1"/>
  <c r="H4880" i="2"/>
  <c r="E4979" i="1"/>
  <c r="B4887" i="2"/>
  <c r="B4986" i="1"/>
  <c r="B4875" i="2"/>
  <c r="B4974" i="1"/>
  <c r="H4942" i="2"/>
  <c r="E5041" i="1"/>
  <c r="B4947" i="2"/>
  <c r="B5046" i="1"/>
  <c r="D4829" i="2"/>
  <c r="C4829" i="2"/>
  <c r="E4829" i="2"/>
  <c r="B5086" i="2"/>
  <c r="B5185" i="1"/>
  <c r="B5185" i="2" s="1"/>
  <c r="D4778" i="2"/>
  <c r="E4778" i="2"/>
  <c r="C4778" i="2"/>
  <c r="C4811" i="2"/>
  <c r="D4811" i="2"/>
  <c r="E4811" i="2"/>
  <c r="E4864" i="2"/>
  <c r="D4864" i="2"/>
  <c r="C4864" i="2"/>
  <c r="D4804" i="2"/>
  <c r="E4804" i="2"/>
  <c r="C4804" i="2"/>
  <c r="B4949" i="2"/>
  <c r="B5048" i="1"/>
  <c r="I4921" i="2"/>
  <c r="F5020" i="1"/>
  <c r="E4834" i="2"/>
  <c r="D4834" i="2"/>
  <c r="C4834" i="2"/>
  <c r="B4934" i="2"/>
  <c r="B5033" i="1"/>
  <c r="E4901" i="2"/>
  <c r="D4901" i="2"/>
  <c r="C4901" i="2"/>
  <c r="B4867" i="2"/>
  <c r="B4966" i="1"/>
  <c r="B4902" i="2"/>
  <c r="B5001" i="1"/>
  <c r="E4803" i="2"/>
  <c r="D4803" i="2"/>
  <c r="C4803" i="2"/>
  <c r="H4940" i="2"/>
  <c r="E5039" i="1"/>
  <c r="B4874" i="2"/>
  <c r="B4973" i="1"/>
  <c r="C4788" i="2"/>
  <c r="D4788" i="2"/>
  <c r="E4788" i="2"/>
  <c r="E4848" i="2"/>
  <c r="D4848" i="2"/>
  <c r="C4848" i="2"/>
  <c r="I5034" i="2"/>
  <c r="F5133" i="1"/>
  <c r="H4939" i="2"/>
  <c r="E5038" i="1"/>
  <c r="B4869" i="2"/>
  <c r="B4968" i="1"/>
  <c r="H5047" i="2"/>
  <c r="E5146" i="1"/>
  <c r="C4850" i="2"/>
  <c r="E4850" i="2"/>
  <c r="D4850" i="2"/>
  <c r="B5008" i="2"/>
  <c r="B5107" i="1"/>
  <c r="I4891" i="2"/>
  <c r="F4990" i="1"/>
  <c r="D4835" i="2"/>
  <c r="C4835" i="2"/>
  <c r="E4835" i="2"/>
  <c r="I4899" i="2"/>
  <c r="F4998" i="1"/>
  <c r="D4833" i="2"/>
  <c r="C4833" i="2"/>
  <c r="E4833" i="2"/>
  <c r="I4953" i="2"/>
  <c r="F5052" i="1"/>
  <c r="B5050" i="2"/>
  <c r="B5149" i="1"/>
  <c r="H4984" i="2"/>
  <c r="E5083" i="1"/>
  <c r="I4869" i="2"/>
  <c r="F4968" i="1"/>
  <c r="B4991" i="2"/>
  <c r="B5090" i="1"/>
  <c r="E4776" i="2"/>
  <c r="D4776" i="2"/>
  <c r="C4776" i="2"/>
  <c r="H4894" i="2"/>
  <c r="E4993" i="1"/>
  <c r="E4987" i="2"/>
  <c r="C4987" i="2"/>
  <c r="D4987" i="2"/>
  <c r="B4950" i="2"/>
  <c r="B5049" i="1"/>
  <c r="I5110" i="2"/>
  <c r="F5209" i="1"/>
  <c r="I5209" i="2" s="1"/>
  <c r="B4955" i="2"/>
  <c r="B5054" i="1"/>
  <c r="C4892" i="2"/>
  <c r="E4892" i="2"/>
  <c r="D4892" i="2"/>
  <c r="B4958" i="2"/>
  <c r="B5057" i="1"/>
  <c r="D4775" i="2"/>
  <c r="E4775" i="2"/>
  <c r="C4775" i="2"/>
  <c r="I5043" i="2"/>
  <c r="F5142" i="1"/>
  <c r="B4972" i="2"/>
  <c r="B5071" i="1"/>
  <c r="B4989" i="2"/>
  <c r="B5088" i="1"/>
  <c r="B5029" i="2"/>
  <c r="B5128" i="1"/>
  <c r="B4896" i="2"/>
  <c r="B4995" i="1"/>
  <c r="B4894" i="2"/>
  <c r="B4993" i="1"/>
  <c r="H4985" i="2"/>
  <c r="E5084" i="1"/>
  <c r="I5032" i="2"/>
  <c r="F5131" i="1"/>
  <c r="I4898" i="2"/>
  <c r="F4997" i="1"/>
  <c r="B4946" i="2"/>
  <c r="B5045" i="1"/>
  <c r="E4851" i="2"/>
  <c r="C4851" i="2"/>
  <c r="D4851" i="2"/>
  <c r="C4770" i="2"/>
  <c r="D4770" i="2"/>
  <c r="E4770" i="2"/>
  <c r="B5004" i="2"/>
  <c r="B5103" i="1"/>
  <c r="B4858" i="2"/>
  <c r="B4957" i="1"/>
  <c r="B4911" i="2"/>
  <c r="B5010" i="1"/>
  <c r="E4909" i="2"/>
  <c r="C4909" i="2"/>
  <c r="D4909" i="2"/>
  <c r="B4881" i="2"/>
  <c r="B4980" i="1"/>
  <c r="I4941" i="2"/>
  <c r="F5040" i="1"/>
  <c r="H4930" i="2"/>
  <c r="E5029" i="1"/>
  <c r="C4938" i="2"/>
  <c r="D4938" i="2"/>
  <c r="E4938" i="2"/>
  <c r="I5042" i="2"/>
  <c r="F5141" i="1"/>
  <c r="E4859" i="2"/>
  <c r="D4859" i="2"/>
  <c r="C4859" i="2"/>
  <c r="E4873" i="2"/>
  <c r="D4873" i="2"/>
  <c r="C4873" i="2"/>
  <c r="E4890" i="2"/>
  <c r="D4890" i="2"/>
  <c r="C4890" i="2"/>
  <c r="D4930" i="2"/>
  <c r="E4930" i="2"/>
  <c r="C4930" i="2"/>
  <c r="C4797" i="2"/>
  <c r="E4797" i="2"/>
  <c r="D4797" i="2"/>
  <c r="E4795" i="2"/>
  <c r="D4795" i="2"/>
  <c r="C4795" i="2"/>
  <c r="E4847" i="2"/>
  <c r="D4847" i="2"/>
  <c r="C4847" i="2"/>
  <c r="H4922" i="2"/>
  <c r="E5021" i="1"/>
  <c r="I4930" i="2"/>
  <c r="F5029" i="1"/>
  <c r="D4905" i="2"/>
  <c r="C4905" i="2"/>
  <c r="E4905" i="2"/>
  <c r="B4853" i="2"/>
  <c r="B4952" i="1"/>
  <c r="E4759" i="2"/>
  <c r="D4759" i="2"/>
  <c r="C4759" i="2"/>
  <c r="E4812" i="2"/>
  <c r="D4812" i="2"/>
  <c r="C4812" i="2"/>
  <c r="E4782" i="2"/>
  <c r="C4782" i="2"/>
  <c r="D4782" i="2"/>
  <c r="H4931" i="2"/>
  <c r="E5030" i="1"/>
  <c r="B5015" i="2"/>
  <c r="B5114" i="1"/>
  <c r="E4856" i="2"/>
  <c r="C4856" i="2"/>
  <c r="D4856" i="2"/>
  <c r="H4920" i="2"/>
  <c r="E5019" i="1"/>
  <c r="H5043" i="2"/>
  <c r="E5142" i="1"/>
  <c r="B4999" i="2"/>
  <c r="B5098" i="1"/>
  <c r="B4897" i="2"/>
  <c r="B4996" i="1"/>
  <c r="B4860" i="2"/>
  <c r="B4959" i="1"/>
  <c r="B4863" i="2"/>
  <c r="B4962" i="1"/>
  <c r="B5036" i="2"/>
  <c r="B5135" i="1"/>
  <c r="H4879" i="2"/>
  <c r="E4978" i="1"/>
  <c r="B4942" i="2"/>
  <c r="B5041" i="1"/>
  <c r="C4754" i="2"/>
  <c r="D4754" i="2"/>
  <c r="E4754" i="2"/>
  <c r="H4988" i="2"/>
  <c r="E5087" i="1"/>
  <c r="B4895" i="2"/>
  <c r="B4994" i="1"/>
  <c r="H5016" i="2"/>
  <c r="E5115" i="1"/>
  <c r="I4866" i="2"/>
  <c r="F4965" i="1"/>
  <c r="I4889" i="2"/>
  <c r="F4988" i="1"/>
  <c r="H4943" i="2"/>
  <c r="E5042" i="1"/>
  <c r="B4983" i="2"/>
  <c r="B5082" i="1"/>
  <c r="E4768" i="2"/>
  <c r="D4768" i="2"/>
  <c r="C4768" i="2"/>
  <c r="E4916" i="2"/>
  <c r="C4916" i="2"/>
  <c r="D4916" i="2"/>
  <c r="C4900" i="2"/>
  <c r="D4900" i="2"/>
  <c r="E4900" i="2"/>
  <c r="E4798" i="2"/>
  <c r="D4798" i="2"/>
  <c r="C4798" i="2"/>
  <c r="C4761" i="2"/>
  <c r="E4761" i="2"/>
  <c r="D4761" i="2"/>
  <c r="C4764" i="2"/>
  <c r="D4764" i="2"/>
  <c r="E4764" i="2"/>
  <c r="C4937" i="2"/>
  <c r="E4937" i="2"/>
  <c r="D4937" i="2"/>
  <c r="E4843" i="2"/>
  <c r="D4843" i="2"/>
  <c r="C4843" i="2"/>
  <c r="I5031" i="2"/>
  <c r="F5130" i="1"/>
  <c r="H4950" i="2"/>
  <c r="E5049" i="1"/>
  <c r="E4796" i="2"/>
  <c r="D4796" i="2"/>
  <c r="C4796" i="2"/>
  <c r="H4951" i="2"/>
  <c r="E5050" i="1"/>
  <c r="B5014" i="2"/>
  <c r="B5113" i="1"/>
  <c r="I4886" i="2"/>
  <c r="F4985" i="1"/>
  <c r="B5040" i="2"/>
  <c r="B5139" i="1"/>
  <c r="I5001" i="2"/>
  <c r="F5100" i="1"/>
  <c r="H5136" i="2"/>
  <c r="E5235" i="1"/>
  <c r="H5235" i="2" s="1"/>
  <c r="I5018" i="2"/>
  <c r="F5117" i="1"/>
  <c r="B5035" i="2"/>
  <c r="B5134" i="1"/>
  <c r="B4927" i="2"/>
  <c r="B5026" i="1"/>
  <c r="H5022" i="2"/>
  <c r="E5121" i="1"/>
  <c r="H4986" i="2"/>
  <c r="E5085" i="1"/>
  <c r="B4926" i="2"/>
  <c r="B5025" i="1"/>
  <c r="I4868" i="2"/>
  <c r="F4967" i="1"/>
  <c r="D4915" i="2"/>
  <c r="E4915" i="2"/>
  <c r="C4915" i="2"/>
  <c r="I4931" i="2"/>
  <c r="F5030" i="1"/>
  <c r="B4977" i="2"/>
  <c r="B5076" i="1"/>
  <c r="I4923" i="2"/>
  <c r="F5022" i="1"/>
  <c r="I4999" i="2"/>
  <c r="F5098" i="1"/>
  <c r="E4878" i="2"/>
  <c r="D4878" i="2"/>
  <c r="C4878" i="2"/>
  <c r="E4941" i="2"/>
  <c r="D4941" i="2"/>
  <c r="C4941" i="2"/>
  <c r="I4888" i="2"/>
  <c r="F4987" i="1"/>
  <c r="D4936" i="2"/>
  <c r="C4936" i="2"/>
  <c r="E4936" i="2"/>
  <c r="D4828" i="2"/>
  <c r="E4828" i="2"/>
  <c r="C4828" i="2"/>
  <c r="E4827" i="2"/>
  <c r="C4827" i="2"/>
  <c r="D4827" i="2"/>
  <c r="I4934" i="2"/>
  <c r="F5033" i="1"/>
  <c r="I4890" i="2"/>
  <c r="F4989" i="1"/>
  <c r="B5000" i="2"/>
  <c r="B5099" i="1"/>
  <c r="H4936" i="2"/>
  <c r="E5035" i="1"/>
  <c r="H5036" i="2"/>
  <c r="E5135" i="1"/>
  <c r="B4904" i="2"/>
  <c r="B5003" i="1"/>
  <c r="H5013" i="2"/>
  <c r="E5112" i="1"/>
  <c r="B4935" i="2"/>
  <c r="B5034" i="1"/>
  <c r="B4944" i="2"/>
  <c r="B5043" i="1"/>
  <c r="H4882" i="2"/>
  <c r="E4981" i="1"/>
  <c r="B4857" i="2"/>
  <c r="B4956" i="1"/>
  <c r="B4889" i="2"/>
  <c r="B4988" i="1"/>
  <c r="B5047" i="2"/>
  <c r="B5146" i="1"/>
  <c r="B5024" i="2"/>
  <c r="B5123" i="1"/>
  <c r="H5034" i="2"/>
  <c r="E5133" i="1"/>
  <c r="I5044" i="2"/>
  <c r="F5143" i="1"/>
  <c r="E4836" i="2"/>
  <c r="C4836" i="2"/>
  <c r="D4836" i="2"/>
  <c r="B4953" i="2"/>
  <c r="B5052" i="1"/>
  <c r="E4845" i="2"/>
  <c r="C4845" i="2"/>
  <c r="D4845" i="2"/>
  <c r="B4998" i="2"/>
  <c r="B5097" i="1"/>
  <c r="E4758" i="2"/>
  <c r="D4758" i="2"/>
  <c r="C4758" i="2"/>
  <c r="C4790" i="2"/>
  <c r="E4790" i="2"/>
  <c r="D4790" i="2"/>
  <c r="D4948" i="2"/>
  <c r="C4948" i="2"/>
  <c r="E4948" i="2"/>
  <c r="D4925" i="2"/>
  <c r="C4925" i="2"/>
  <c r="E4925" i="2"/>
  <c r="H4881" i="2"/>
  <c r="E4980" i="1"/>
  <c r="I4911" i="2"/>
  <c r="F5010" i="1"/>
  <c r="B4861" i="2"/>
  <c r="B4960" i="1"/>
  <c r="E4805" i="2"/>
  <c r="D4805" i="2"/>
  <c r="C4805" i="2"/>
  <c r="H4945" i="2"/>
  <c r="E5044" i="1"/>
  <c r="H4989" i="2"/>
  <c r="E5088" i="1"/>
  <c r="E4914" i="2"/>
  <c r="D4914" i="2"/>
  <c r="C4914" i="2"/>
  <c r="H4878" i="2"/>
  <c r="E4977" i="1"/>
  <c r="I5055" i="2"/>
  <c r="F5154" i="1"/>
  <c r="I5154" i="2" s="1"/>
  <c r="I4897" i="2"/>
  <c r="F4996" i="1"/>
  <c r="I4910" i="2"/>
  <c r="F5009" i="1"/>
  <c r="B4908" i="2"/>
  <c r="B5007" i="1"/>
  <c r="I4976" i="2"/>
  <c r="F5075" i="1"/>
  <c r="I4979" i="2"/>
  <c r="F5078" i="1"/>
  <c r="D4854" i="2"/>
  <c r="C4854" i="2"/>
  <c r="E4854" i="2"/>
  <c r="H5048" i="2"/>
  <c r="E5147" i="1"/>
  <c r="D4899" i="2"/>
  <c r="C4899" i="2"/>
  <c r="E4899" i="2"/>
  <c r="I4879" i="2"/>
  <c r="F4978" i="1"/>
  <c r="B4886" i="2"/>
  <c r="B4985" i="1"/>
  <c r="H4915" i="2"/>
  <c r="E5014" i="1"/>
  <c r="B4876" i="2"/>
  <c r="B4975" i="1"/>
  <c r="B4922" i="2"/>
  <c r="B5021" i="1"/>
  <c r="B4921" i="2"/>
  <c r="B5020" i="1"/>
  <c r="B4879" i="2"/>
  <c r="B4978" i="1"/>
  <c r="E4809" i="2"/>
  <c r="D4809" i="2"/>
  <c r="C4809" i="2"/>
  <c r="I4855" i="2"/>
  <c r="F4954" i="1"/>
  <c r="B4917" i="2"/>
  <c r="B5016" i="1"/>
  <c r="B4920" i="2"/>
  <c r="B5019" i="1"/>
  <c r="H4896" i="2"/>
  <c r="E4995" i="1"/>
  <c r="E4787" i="2"/>
  <c r="D4787" i="2"/>
  <c r="C4787" i="2"/>
  <c r="I5007" i="2"/>
  <c r="F5106" i="1"/>
  <c r="H4883" i="2"/>
  <c r="E4982" i="1"/>
  <c r="I4986" i="2"/>
  <c r="F5085" i="1"/>
  <c r="E4777" i="2"/>
  <c r="D4777" i="2"/>
  <c r="C4777" i="2"/>
  <c r="B4954" i="2"/>
  <c r="B5053" i="1"/>
  <c r="B5013" i="2"/>
  <c r="B5112" i="1"/>
  <c r="I4856" i="2"/>
  <c r="F4955" i="1"/>
  <c r="H4893" i="2"/>
  <c r="E4992" i="1"/>
  <c r="H4987" i="2"/>
  <c r="E5086" i="1"/>
  <c r="D4762" i="2"/>
  <c r="E4762" i="2"/>
  <c r="C4762" i="2"/>
  <c r="I4963" i="2"/>
  <c r="F5062" i="1"/>
  <c r="D4855" i="2"/>
  <c r="C4855" i="2"/>
  <c r="E4855" i="2"/>
  <c r="B4939" i="2"/>
  <c r="B5038" i="1"/>
  <c r="E4823" i="2"/>
  <c r="D4823" i="2"/>
  <c r="C4823" i="2"/>
  <c r="H5033" i="2"/>
  <c r="E5132" i="1"/>
  <c r="B5037" i="2"/>
  <c r="B5136" i="1"/>
  <c r="B4891" i="2"/>
  <c r="B4990" i="1"/>
  <c r="H5023" i="2"/>
  <c r="E5122" i="1"/>
  <c r="B4932" i="2"/>
  <c r="B5031" i="1"/>
  <c r="B4913" i="2"/>
  <c r="B5012" i="1"/>
  <c r="C4822" i="2"/>
  <c r="E4822" i="2"/>
  <c r="D4822" i="2"/>
  <c r="E4780" i="2"/>
  <c r="D4780" i="2"/>
  <c r="C4780" i="2"/>
  <c r="C4818" i="2"/>
  <c r="E4818" i="2"/>
  <c r="D4818" i="2"/>
  <c r="E4821" i="2"/>
  <c r="D4821" i="2"/>
  <c r="C4821" i="2"/>
  <c r="H4927" i="2"/>
  <c r="E5026" i="1"/>
  <c r="I4876" i="2"/>
  <c r="F4975" i="1"/>
  <c r="H4916" i="2"/>
  <c r="E5015" i="1"/>
  <c r="I5008" i="2"/>
  <c r="F5107" i="1"/>
  <c r="B5129" i="2" l="1"/>
  <c r="B5228" i="1"/>
  <c r="B5228" i="2" s="1"/>
  <c r="E5030" i="2"/>
  <c r="D5030" i="2"/>
  <c r="C5030" i="2"/>
  <c r="B4967" i="2"/>
  <c r="B5066" i="1"/>
  <c r="D4868" i="2"/>
  <c r="C4868" i="2"/>
  <c r="E4868" i="2"/>
  <c r="I4957" i="2"/>
  <c r="F5056" i="1"/>
  <c r="B4992" i="2"/>
  <c r="B5091" i="1"/>
  <c r="E4893" i="2"/>
  <c r="C4893" i="2"/>
  <c r="D4893" i="2"/>
  <c r="D4865" i="2"/>
  <c r="C4865" i="2"/>
  <c r="E4865" i="2"/>
  <c r="B4964" i="2"/>
  <c r="B5063" i="1"/>
  <c r="B5116" i="1"/>
  <c r="B5017" i="2"/>
  <c r="D4918" i="2"/>
  <c r="E4918" i="2"/>
  <c r="C4918" i="2"/>
  <c r="I5019" i="2"/>
  <c r="F5118" i="1"/>
  <c r="B4981" i="2"/>
  <c r="B5080" i="1"/>
  <c r="D4882" i="2"/>
  <c r="C4882" i="2"/>
  <c r="E4882" i="2"/>
  <c r="E5093" i="1"/>
  <c r="H4994" i="2"/>
  <c r="I4964" i="2"/>
  <c r="F5063" i="1"/>
  <c r="B4997" i="2"/>
  <c r="B5096" i="1"/>
  <c r="C4898" i="2"/>
  <c r="D4898" i="2"/>
  <c r="E4898" i="2"/>
  <c r="C4872" i="2"/>
  <c r="E4872" i="2"/>
  <c r="D4872" i="2"/>
  <c r="B4971" i="2"/>
  <c r="B5070" i="1"/>
  <c r="D5042" i="2"/>
  <c r="C5042" i="2"/>
  <c r="E5042" i="2"/>
  <c r="B5141" i="2"/>
  <c r="B5240" i="1"/>
  <c r="B5240" i="2" s="1"/>
  <c r="B5005" i="2"/>
  <c r="B5104" i="1"/>
  <c r="E4906" i="2"/>
  <c r="D4906" i="2"/>
  <c r="C4906" i="2"/>
  <c r="E5116" i="1"/>
  <c r="H5017" i="2"/>
  <c r="I5021" i="2"/>
  <c r="F5120" i="1"/>
  <c r="H5020" i="2"/>
  <c r="E5119" i="1"/>
  <c r="D4949" i="2"/>
  <c r="E4949" i="2"/>
  <c r="C4949" i="2"/>
  <c r="D4917" i="2"/>
  <c r="E4917" i="2"/>
  <c r="C4917" i="2"/>
  <c r="B4965" i="2"/>
  <c r="B5064" i="1"/>
  <c r="B5031" i="2"/>
  <c r="B5130" i="1"/>
  <c r="B4966" i="2"/>
  <c r="B5065" i="1"/>
  <c r="E4947" i="2"/>
  <c r="C4947" i="2"/>
  <c r="D4947" i="2"/>
  <c r="H4990" i="2"/>
  <c r="E5089" i="1"/>
  <c r="E4866" i="2"/>
  <c r="D4866" i="2"/>
  <c r="C4866" i="2"/>
  <c r="B5028" i="2"/>
  <c r="B5127" i="1"/>
  <c r="E4944" i="2"/>
  <c r="D4944" i="2"/>
  <c r="C4944" i="2"/>
  <c r="B5057" i="2"/>
  <c r="B5156" i="1"/>
  <c r="B5156" i="2" s="1"/>
  <c r="E4932" i="2"/>
  <c r="D4932" i="2"/>
  <c r="C4932" i="2"/>
  <c r="D4886" i="2"/>
  <c r="E4886" i="2"/>
  <c r="C4886" i="2"/>
  <c r="B4996" i="2"/>
  <c r="B5095" i="1"/>
  <c r="B5010" i="2"/>
  <c r="B5109" i="1"/>
  <c r="H5084" i="2"/>
  <c r="E5183" i="1"/>
  <c r="H5183" i="2" s="1"/>
  <c r="C4958" i="2"/>
  <c r="D4958" i="2"/>
  <c r="E4958" i="2"/>
  <c r="C4867" i="2"/>
  <c r="E4867" i="2"/>
  <c r="D4867" i="2"/>
  <c r="H5041" i="2"/>
  <c r="E5140" i="1"/>
  <c r="H5126" i="2"/>
  <c r="E5225" i="1"/>
  <c r="H5225" i="2" s="1"/>
  <c r="I4966" i="2"/>
  <c r="F5065" i="1"/>
  <c r="E4929" i="2"/>
  <c r="C4929" i="2"/>
  <c r="D4929" i="2"/>
  <c r="I4997" i="2"/>
  <c r="F5096" i="1"/>
  <c r="B4961" i="2"/>
  <c r="B5060" i="1"/>
  <c r="B5012" i="2"/>
  <c r="B5111" i="1"/>
  <c r="B5046" i="2"/>
  <c r="B5145" i="1"/>
  <c r="I4954" i="2"/>
  <c r="F5053" i="1"/>
  <c r="I4967" i="2"/>
  <c r="F5066" i="1"/>
  <c r="H5115" i="2"/>
  <c r="E5214" i="1"/>
  <c r="H5214" i="2" s="1"/>
  <c r="B5034" i="2"/>
  <c r="B5133" i="1"/>
  <c r="I4974" i="2"/>
  <c r="F5073" i="1"/>
  <c r="H5024" i="2"/>
  <c r="E5123" i="1"/>
  <c r="I5111" i="2"/>
  <c r="F5210" i="1"/>
  <c r="I5210" i="2" s="1"/>
  <c r="C4933" i="2"/>
  <c r="D4933" i="2"/>
  <c r="E4933" i="2"/>
  <c r="B5016" i="2"/>
  <c r="B5115" i="1"/>
  <c r="B5043" i="2"/>
  <c r="B5142" i="1"/>
  <c r="I5133" i="2"/>
  <c r="F5232" i="1"/>
  <c r="I5232" i="2" s="1"/>
  <c r="I5131" i="2"/>
  <c r="F5230" i="1"/>
  <c r="I5230" i="2" s="1"/>
  <c r="H5045" i="2"/>
  <c r="E5144" i="1"/>
  <c r="I4975" i="2"/>
  <c r="F5074" i="1"/>
  <c r="I5062" i="2"/>
  <c r="F5161" i="1"/>
  <c r="I5161" i="2" s="1"/>
  <c r="I5100" i="2"/>
  <c r="F5199" i="1"/>
  <c r="I5199" i="2" s="1"/>
  <c r="B4994" i="2"/>
  <c r="B5093" i="1"/>
  <c r="E4897" i="2"/>
  <c r="D4897" i="2"/>
  <c r="C4897" i="2"/>
  <c r="C4911" i="2"/>
  <c r="D4911" i="2"/>
  <c r="E4911" i="2"/>
  <c r="E4861" i="2"/>
  <c r="C4861" i="2"/>
  <c r="D4861" i="2"/>
  <c r="D4935" i="2"/>
  <c r="C4935" i="2"/>
  <c r="E4935" i="2"/>
  <c r="E4926" i="2"/>
  <c r="D4926" i="2"/>
  <c r="C4926" i="2"/>
  <c r="E5040" i="2"/>
  <c r="D5040" i="2"/>
  <c r="C5040" i="2"/>
  <c r="E4895" i="2"/>
  <c r="D4895" i="2"/>
  <c r="C4895" i="2"/>
  <c r="B5098" i="2"/>
  <c r="B5197" i="1"/>
  <c r="B5197" i="2" s="1"/>
  <c r="I5141" i="2"/>
  <c r="F5240" i="1"/>
  <c r="I5240" i="2" s="1"/>
  <c r="B4957" i="2"/>
  <c r="B5056" i="1"/>
  <c r="B4993" i="2"/>
  <c r="B5092" i="1"/>
  <c r="B5090" i="2"/>
  <c r="B5189" i="1"/>
  <c r="B5189" i="2" s="1"/>
  <c r="I4990" i="2"/>
  <c r="F5089" i="1"/>
  <c r="B4974" i="2"/>
  <c r="B5073" i="1"/>
  <c r="H4975" i="2"/>
  <c r="E5074" i="1"/>
  <c r="B5138" i="2"/>
  <c r="B5237" i="1"/>
  <c r="B5237" i="2" s="1"/>
  <c r="I5130" i="2"/>
  <c r="F5229" i="1"/>
  <c r="I5229" i="2" s="1"/>
  <c r="B5007" i="2"/>
  <c r="B5106" i="1"/>
  <c r="E4862" i="2"/>
  <c r="D4862" i="2"/>
  <c r="C4862" i="2"/>
  <c r="B4959" i="2"/>
  <c r="B5058" i="1"/>
  <c r="B4985" i="2"/>
  <c r="B5084" i="1"/>
  <c r="I5033" i="2"/>
  <c r="F5132" i="1"/>
  <c r="C4860" i="2"/>
  <c r="D4860" i="2"/>
  <c r="E4860" i="2"/>
  <c r="H5026" i="2"/>
  <c r="E5125" i="1"/>
  <c r="I4978" i="2"/>
  <c r="F5077" i="1"/>
  <c r="I4996" i="2"/>
  <c r="F5095" i="1"/>
  <c r="B4960" i="2"/>
  <c r="B5059" i="1"/>
  <c r="B5025" i="2"/>
  <c r="B5124" i="1"/>
  <c r="B5139" i="2"/>
  <c r="B5238" i="1"/>
  <c r="B5238" i="2" s="1"/>
  <c r="I5085" i="2"/>
  <c r="F5184" i="1"/>
  <c r="I5184" i="2" s="1"/>
  <c r="B4990" i="2"/>
  <c r="B5089" i="1"/>
  <c r="I5010" i="2"/>
  <c r="F5109" i="1"/>
  <c r="B5097" i="2"/>
  <c r="B5196" i="1"/>
  <c r="B5196" i="2" s="1"/>
  <c r="H5133" i="2"/>
  <c r="E5232" i="1"/>
  <c r="H5232" i="2" s="1"/>
  <c r="H5112" i="2"/>
  <c r="E5211" i="1"/>
  <c r="H5211" i="2" s="1"/>
  <c r="I5098" i="2"/>
  <c r="F5197" i="1"/>
  <c r="I5197" i="2" s="1"/>
  <c r="H5085" i="2"/>
  <c r="E5184" i="1"/>
  <c r="H5184" i="2" s="1"/>
  <c r="I4985" i="2"/>
  <c r="F5084" i="1"/>
  <c r="H5087" i="2"/>
  <c r="E5186" i="1"/>
  <c r="H5186" i="2" s="1"/>
  <c r="E4999" i="2"/>
  <c r="D4999" i="2"/>
  <c r="C4999" i="2"/>
  <c r="E4858" i="2"/>
  <c r="D4858" i="2"/>
  <c r="C4858" i="2"/>
  <c r="D4894" i="2"/>
  <c r="E4894" i="2"/>
  <c r="C4894" i="2"/>
  <c r="D4991" i="2"/>
  <c r="C4991" i="2"/>
  <c r="E4991" i="2"/>
  <c r="D4875" i="2"/>
  <c r="E4875" i="2"/>
  <c r="C4875" i="2"/>
  <c r="B5002" i="2"/>
  <c r="B5101" i="1"/>
  <c r="B4979" i="2"/>
  <c r="B5078" i="1"/>
  <c r="E5039" i="2"/>
  <c r="D5039" i="2"/>
  <c r="C5039" i="2"/>
  <c r="I4989" i="2"/>
  <c r="F5088" i="1"/>
  <c r="I5009" i="2"/>
  <c r="F5108" i="1"/>
  <c r="H5122" i="2"/>
  <c r="E5221" i="1"/>
  <c r="H5221" i="2" s="1"/>
  <c r="C4891" i="2"/>
  <c r="E4891" i="2"/>
  <c r="D4891" i="2"/>
  <c r="H5086" i="2"/>
  <c r="E5185" i="1"/>
  <c r="H5185" i="2" s="1"/>
  <c r="H4982" i="2"/>
  <c r="E5081" i="1"/>
  <c r="B4978" i="2"/>
  <c r="B5077" i="1"/>
  <c r="E4998" i="2"/>
  <c r="D4998" i="2"/>
  <c r="C4998" i="2"/>
  <c r="H5142" i="2"/>
  <c r="E5241" i="1"/>
  <c r="H5241" i="2" s="1"/>
  <c r="B5103" i="2"/>
  <c r="B5202" i="1"/>
  <c r="B5202" i="2" s="1"/>
  <c r="B4995" i="2"/>
  <c r="B5094" i="1"/>
  <c r="B5054" i="2"/>
  <c r="B5153" i="1"/>
  <c r="B5153" i="2" s="1"/>
  <c r="I4968" i="2"/>
  <c r="F5067" i="1"/>
  <c r="B5107" i="2"/>
  <c r="B5206" i="1"/>
  <c r="B5206" i="2" s="1"/>
  <c r="B4986" i="2"/>
  <c r="B5085" i="1"/>
  <c r="H5025" i="2"/>
  <c r="E5124" i="1"/>
  <c r="E4903" i="2"/>
  <c r="D4903" i="2"/>
  <c r="C4903" i="2"/>
  <c r="E4880" i="2"/>
  <c r="D4880" i="2"/>
  <c r="C4880" i="2"/>
  <c r="B4984" i="2"/>
  <c r="B5083" i="1"/>
  <c r="B5018" i="2"/>
  <c r="B5117" i="1"/>
  <c r="D4881" i="2"/>
  <c r="C4881" i="2"/>
  <c r="E4881" i="2"/>
  <c r="E5044" i="2"/>
  <c r="D5044" i="2"/>
  <c r="C5044" i="2"/>
  <c r="E4863" i="2"/>
  <c r="D4863" i="2"/>
  <c r="C4863" i="2"/>
  <c r="I4998" i="2"/>
  <c r="F5097" i="1"/>
  <c r="B5136" i="2"/>
  <c r="B5235" i="1"/>
  <c r="B5235" i="2" s="1"/>
  <c r="E4879" i="2"/>
  <c r="D4879" i="2"/>
  <c r="C4879" i="2"/>
  <c r="H4977" i="2"/>
  <c r="E5076" i="1"/>
  <c r="B5123" i="2"/>
  <c r="B5222" i="1"/>
  <c r="B5222" i="2" s="1"/>
  <c r="B5003" i="2"/>
  <c r="B5102" i="1"/>
  <c r="I5022" i="2"/>
  <c r="F5121" i="1"/>
  <c r="H5121" i="2"/>
  <c r="E5220" i="1"/>
  <c r="H5220" i="2" s="1"/>
  <c r="B5113" i="2"/>
  <c r="B5212" i="1"/>
  <c r="B5212" i="2" s="1"/>
  <c r="D5004" i="2"/>
  <c r="C5004" i="2"/>
  <c r="E5004" i="2"/>
  <c r="D4896" i="2"/>
  <c r="C4896" i="2"/>
  <c r="E4896" i="2"/>
  <c r="E4955" i="2"/>
  <c r="D4955" i="2"/>
  <c r="C4955" i="2"/>
  <c r="E5008" i="2"/>
  <c r="D5008" i="2"/>
  <c r="C5008" i="2"/>
  <c r="B4973" i="2"/>
  <c r="B5072" i="1"/>
  <c r="D4887" i="2"/>
  <c r="C4887" i="2"/>
  <c r="E4887" i="2"/>
  <c r="B5062" i="2"/>
  <c r="B5161" i="1"/>
  <c r="B5161" i="2" s="1"/>
  <c r="H5082" i="2"/>
  <c r="E5181" i="1"/>
  <c r="H5181" i="2" s="1"/>
  <c r="H5040" i="2"/>
  <c r="E5139" i="1"/>
  <c r="B5110" i="2"/>
  <c r="B5209" i="1"/>
  <c r="B5209" i="2" s="1"/>
  <c r="C4885" i="2"/>
  <c r="D4885" i="2"/>
  <c r="E4885" i="2"/>
  <c r="E4919" i="2"/>
  <c r="D4919" i="2"/>
  <c r="C4919" i="2"/>
  <c r="E5037" i="2"/>
  <c r="D5037" i="2"/>
  <c r="C5037" i="2"/>
  <c r="H4992" i="2"/>
  <c r="E5091" i="1"/>
  <c r="I5106" i="2"/>
  <c r="F5205" i="1"/>
  <c r="I5205" i="2" s="1"/>
  <c r="B5020" i="2"/>
  <c r="B5119" i="1"/>
  <c r="H5147" i="2"/>
  <c r="E5246" i="1"/>
  <c r="H5246" i="2" s="1"/>
  <c r="E5024" i="2"/>
  <c r="D5024" i="2"/>
  <c r="C5024" i="2"/>
  <c r="C4904" i="2"/>
  <c r="E4904" i="2"/>
  <c r="D4904" i="2"/>
  <c r="E5014" i="2"/>
  <c r="D5014" i="2"/>
  <c r="C5014" i="2"/>
  <c r="B5082" i="2"/>
  <c r="B5181" i="1"/>
  <c r="B5181" i="2" s="1"/>
  <c r="H5019" i="2"/>
  <c r="E5118" i="1"/>
  <c r="B5128" i="2"/>
  <c r="B5227" i="1"/>
  <c r="B5227" i="2" s="1"/>
  <c r="H5083" i="2"/>
  <c r="E5182" i="1"/>
  <c r="H5182" i="2" s="1"/>
  <c r="E4874" i="2"/>
  <c r="D4874" i="2"/>
  <c r="C4874" i="2"/>
  <c r="B5033" i="2"/>
  <c r="B5132" i="1"/>
  <c r="H4979" i="2"/>
  <c r="E5078" i="1"/>
  <c r="E4963" i="2"/>
  <c r="D4963" i="2"/>
  <c r="C4963" i="2"/>
  <c r="E5011" i="2"/>
  <c r="D5011" i="2"/>
  <c r="C5011" i="2"/>
  <c r="I4952" i="2"/>
  <c r="F5051" i="1"/>
  <c r="H4991" i="2"/>
  <c r="E5090" i="1"/>
  <c r="I4965" i="2"/>
  <c r="F5064" i="1"/>
  <c r="H5132" i="2"/>
  <c r="E5231" i="1"/>
  <c r="H5231" i="2" s="1"/>
  <c r="E4921" i="2"/>
  <c r="D4921" i="2"/>
  <c r="C4921" i="2"/>
  <c r="H4980" i="2"/>
  <c r="E5079" i="1"/>
  <c r="B5146" i="2"/>
  <c r="B5245" i="1"/>
  <c r="B5245" i="2" s="1"/>
  <c r="H5135" i="2"/>
  <c r="E5234" i="1"/>
  <c r="H5234" i="2" s="1"/>
  <c r="H5050" i="2"/>
  <c r="E5149" i="1"/>
  <c r="D4983" i="2"/>
  <c r="C4983" i="2"/>
  <c r="E4983" i="2"/>
  <c r="D5029" i="2"/>
  <c r="C5029" i="2"/>
  <c r="E5029" i="2"/>
  <c r="H5039" i="2"/>
  <c r="E5138" i="1"/>
  <c r="C4934" i="2"/>
  <c r="E4934" i="2"/>
  <c r="D4934" i="2"/>
  <c r="B5009" i="2"/>
  <c r="B5108" i="1"/>
  <c r="H5028" i="2"/>
  <c r="E5127" i="1"/>
  <c r="I5045" i="2"/>
  <c r="F5144" i="1"/>
  <c r="B5081" i="2"/>
  <c r="B5180" i="1"/>
  <c r="B5180" i="2" s="1"/>
  <c r="H5021" i="2"/>
  <c r="E5120" i="1"/>
  <c r="C4924" i="2"/>
  <c r="D4924" i="2"/>
  <c r="E4924" i="2"/>
  <c r="B5052" i="2"/>
  <c r="B5151" i="1"/>
  <c r="B5151" i="2" s="1"/>
  <c r="D5047" i="2"/>
  <c r="C5047" i="2"/>
  <c r="E5047" i="2"/>
  <c r="B5041" i="2"/>
  <c r="B5140" i="1"/>
  <c r="B4952" i="2"/>
  <c r="B5051" i="1"/>
  <c r="B5088" i="2"/>
  <c r="B5187" i="1"/>
  <c r="B5187" i="2" s="1"/>
  <c r="B5049" i="2"/>
  <c r="B5148" i="1"/>
  <c r="B5149" i="2"/>
  <c r="B5248" i="1"/>
  <c r="B5248" i="2" s="1"/>
  <c r="D4910" i="2"/>
  <c r="C4910" i="2"/>
  <c r="E4910" i="2"/>
  <c r="E4982" i="2"/>
  <c r="C4982" i="2"/>
  <c r="D4982" i="2"/>
  <c r="B5068" i="2"/>
  <c r="B5167" i="1"/>
  <c r="B5167" i="2" s="1"/>
  <c r="I5143" i="2"/>
  <c r="F5242" i="1"/>
  <c r="I5242" i="2" s="1"/>
  <c r="I4955" i="2"/>
  <c r="F5054" i="1"/>
  <c r="B4988" i="2"/>
  <c r="B5087" i="1"/>
  <c r="B5026" i="2"/>
  <c r="B5125" i="1"/>
  <c r="E4942" i="2"/>
  <c r="C4942" i="2"/>
  <c r="D4942" i="2"/>
  <c r="C4853" i="2"/>
  <c r="E4853" i="2"/>
  <c r="D4853" i="2"/>
  <c r="H5029" i="2"/>
  <c r="E5128" i="1"/>
  <c r="E4989" i="2"/>
  <c r="C4989" i="2"/>
  <c r="D4989" i="2"/>
  <c r="E4950" i="2"/>
  <c r="D4950" i="2"/>
  <c r="C4950" i="2"/>
  <c r="C5050" i="2"/>
  <c r="E5050" i="2"/>
  <c r="D5050" i="2"/>
  <c r="H5146" i="2"/>
  <c r="E5245" i="1"/>
  <c r="H5245" i="2" s="1"/>
  <c r="B4976" i="2"/>
  <c r="B5075" i="1"/>
  <c r="H5018" i="2"/>
  <c r="E5117" i="1"/>
  <c r="B5121" i="2"/>
  <c r="B5220" i="1"/>
  <c r="B5220" i="2" s="1"/>
  <c r="C4969" i="2"/>
  <c r="D4969" i="2"/>
  <c r="E4969" i="2"/>
  <c r="H5014" i="2"/>
  <c r="E5113" i="1"/>
  <c r="H5075" i="2"/>
  <c r="E5174" i="1"/>
  <c r="H5174" i="2" s="1"/>
  <c r="E4913" i="2"/>
  <c r="D4913" i="2"/>
  <c r="C4913" i="2"/>
  <c r="D4908" i="2"/>
  <c r="C4908" i="2"/>
  <c r="E4908" i="2"/>
  <c r="B5021" i="2"/>
  <c r="B5120" i="1"/>
  <c r="H4978" i="2"/>
  <c r="E5077" i="1"/>
  <c r="B5071" i="2"/>
  <c r="B5170" i="1"/>
  <c r="B5170" i="2" s="1"/>
  <c r="I5052" i="2"/>
  <c r="F5151" i="1"/>
  <c r="I5151" i="2" s="1"/>
  <c r="C4877" i="2"/>
  <c r="E4877" i="2"/>
  <c r="D4877" i="2"/>
  <c r="E5022" i="2"/>
  <c r="D5022" i="2"/>
  <c r="C5022" i="2"/>
  <c r="H5073" i="2"/>
  <c r="E5172" i="1"/>
  <c r="H5172" i="2" s="1"/>
  <c r="D4876" i="2"/>
  <c r="E4876" i="2"/>
  <c r="C4876" i="2"/>
  <c r="H5015" i="2"/>
  <c r="E5114" i="1"/>
  <c r="E4889" i="2"/>
  <c r="D4889" i="2"/>
  <c r="C4889" i="2"/>
  <c r="E4927" i="2"/>
  <c r="C4927" i="2"/>
  <c r="D4927" i="2"/>
  <c r="B4956" i="2"/>
  <c r="B5055" i="1"/>
  <c r="B5099" i="2"/>
  <c r="B5198" i="1"/>
  <c r="B5198" i="2" s="1"/>
  <c r="C4977" i="2"/>
  <c r="D4977" i="2"/>
  <c r="E4977" i="2"/>
  <c r="H5042" i="2"/>
  <c r="E5141" i="1"/>
  <c r="B5114" i="2"/>
  <c r="B5213" i="1"/>
  <c r="B5213" i="2" s="1"/>
  <c r="I5040" i="2"/>
  <c r="F5139" i="1"/>
  <c r="E4972" i="2"/>
  <c r="D4972" i="2"/>
  <c r="C4972" i="2"/>
  <c r="B4968" i="2"/>
  <c r="B5067" i="1"/>
  <c r="I5020" i="2"/>
  <c r="F5119" i="1"/>
  <c r="D5185" i="2"/>
  <c r="C5185" i="2"/>
  <c r="E5185" i="2"/>
  <c r="I5041" i="2"/>
  <c r="F5140" i="1"/>
  <c r="H5046" i="2"/>
  <c r="E5145" i="1"/>
  <c r="B5027" i="2"/>
  <c r="B5126" i="1"/>
  <c r="B5105" i="2"/>
  <c r="B5204" i="1"/>
  <c r="B5204" i="2" s="1"/>
  <c r="B4962" i="2"/>
  <c r="B5061" i="1"/>
  <c r="I5023" i="2"/>
  <c r="F5122" i="1"/>
  <c r="B5112" i="2"/>
  <c r="B5211" i="1"/>
  <c r="B5211" i="2" s="1"/>
  <c r="D5013" i="2"/>
  <c r="E5013" i="2"/>
  <c r="C5013" i="2"/>
  <c r="H4995" i="2"/>
  <c r="E5094" i="1"/>
  <c r="H5044" i="2"/>
  <c r="E5143" i="1"/>
  <c r="E4857" i="2"/>
  <c r="D4857" i="2"/>
  <c r="C4857" i="2"/>
  <c r="E5000" i="2"/>
  <c r="D5000" i="2"/>
  <c r="C5000" i="2"/>
  <c r="I5030" i="2"/>
  <c r="F5129" i="1"/>
  <c r="C5035" i="2"/>
  <c r="E5035" i="2"/>
  <c r="D5035" i="2"/>
  <c r="H5049" i="2"/>
  <c r="E5148" i="1"/>
  <c r="B5135" i="2"/>
  <c r="B5234" i="1"/>
  <c r="B5234" i="2" s="1"/>
  <c r="E5015" i="2"/>
  <c r="D5015" i="2"/>
  <c r="C5015" i="2"/>
  <c r="B5045" i="2"/>
  <c r="B5144" i="1"/>
  <c r="I5142" i="2"/>
  <c r="F5241" i="1"/>
  <c r="I5241" i="2" s="1"/>
  <c r="D4869" i="2"/>
  <c r="E4869" i="2"/>
  <c r="C4869" i="2"/>
  <c r="B5001" i="2"/>
  <c r="B5100" i="1"/>
  <c r="D5086" i="2"/>
  <c r="C5086" i="2"/>
  <c r="E5086" i="2"/>
  <c r="D4928" i="2"/>
  <c r="C4928" i="2"/>
  <c r="E4928" i="2"/>
  <c r="I5076" i="2"/>
  <c r="F5175" i="1"/>
  <c r="I5175" i="2" s="1"/>
  <c r="E5006" i="2"/>
  <c r="D5006" i="2"/>
  <c r="C5006" i="2"/>
  <c r="B5069" i="2"/>
  <c r="B5168" i="1"/>
  <c r="B5168" i="2" s="1"/>
  <c r="E4920" i="2"/>
  <c r="D4920" i="2"/>
  <c r="C4920" i="2"/>
  <c r="B5023" i="2"/>
  <c r="B5122" i="1"/>
  <c r="C4922" i="2"/>
  <c r="E4922" i="2"/>
  <c r="D4922" i="2"/>
  <c r="C4953" i="2"/>
  <c r="E4953" i="2"/>
  <c r="D4953" i="2"/>
  <c r="H5035" i="2"/>
  <c r="E5134" i="1"/>
  <c r="H5088" i="2"/>
  <c r="E5187" i="1"/>
  <c r="H5187" i="2" s="1"/>
  <c r="B5076" i="2"/>
  <c r="B5175" i="1"/>
  <c r="B5175" i="2" s="1"/>
  <c r="I5078" i="2"/>
  <c r="F5177" i="1"/>
  <c r="I5177" i="2" s="1"/>
  <c r="B5134" i="2"/>
  <c r="B5233" i="1"/>
  <c r="B5233" i="2" s="1"/>
  <c r="B5038" i="2"/>
  <c r="B5137" i="1"/>
  <c r="B5053" i="2"/>
  <c r="B5152" i="1"/>
  <c r="B5152" i="2" s="1"/>
  <c r="I5107" i="2"/>
  <c r="F5206" i="1"/>
  <c r="I5206" i="2" s="1"/>
  <c r="E4939" i="2"/>
  <c r="D4939" i="2"/>
  <c r="C4939" i="2"/>
  <c r="D4954" i="2"/>
  <c r="C4954" i="2"/>
  <c r="E4954" i="2"/>
  <c r="B5019" i="2"/>
  <c r="B5118" i="1"/>
  <c r="B4975" i="2"/>
  <c r="B5074" i="1"/>
  <c r="I5075" i="2"/>
  <c r="F5174" i="1"/>
  <c r="I5174" i="2" s="1"/>
  <c r="H4981" i="2"/>
  <c r="E5080" i="1"/>
  <c r="I4987" i="2"/>
  <c r="F5086" i="1"/>
  <c r="I5117" i="2"/>
  <c r="F5216" i="1"/>
  <c r="I5216" i="2" s="1"/>
  <c r="I4988" i="2"/>
  <c r="F5087" i="1"/>
  <c r="E5036" i="2"/>
  <c r="D5036" i="2"/>
  <c r="C5036" i="2"/>
  <c r="H5030" i="2"/>
  <c r="E5129" i="1"/>
  <c r="I5029" i="2"/>
  <c r="F5128" i="1"/>
  <c r="B4980" i="2"/>
  <c r="B5079" i="1"/>
  <c r="E4946" i="2"/>
  <c r="C4946" i="2"/>
  <c r="D4946" i="2"/>
  <c r="H4993" i="2"/>
  <c r="E5092" i="1"/>
  <c r="H5038" i="2"/>
  <c r="E5137" i="1"/>
  <c r="C4902" i="2"/>
  <c r="E4902" i="2"/>
  <c r="D4902" i="2"/>
  <c r="B5048" i="2"/>
  <c r="B5147" i="1"/>
  <c r="B5032" i="2"/>
  <c r="B5131" i="1"/>
  <c r="H5031" i="2"/>
  <c r="E5130" i="1"/>
  <c r="B5143" i="2"/>
  <c r="B5242" i="1"/>
  <c r="B5242" i="2" s="1"/>
  <c r="D4970" i="2"/>
  <c r="E4970" i="2"/>
  <c r="C4970" i="2"/>
  <c r="E5129" i="2" l="1"/>
  <c r="C5129" i="2"/>
  <c r="D5129" i="2"/>
  <c r="C5228" i="2"/>
  <c r="E5228" i="2"/>
  <c r="D5228" i="2"/>
  <c r="B5091" i="2"/>
  <c r="B5190" i="1"/>
  <c r="B5190" i="2" s="1"/>
  <c r="C4992" i="2"/>
  <c r="E4992" i="2"/>
  <c r="D4992" i="2"/>
  <c r="I5056" i="2"/>
  <c r="F5155" i="1"/>
  <c r="I5155" i="2" s="1"/>
  <c r="B5165" i="1"/>
  <c r="B5165" i="2" s="1"/>
  <c r="B5066" i="2"/>
  <c r="D4967" i="2"/>
  <c r="E4967" i="2"/>
  <c r="C4967" i="2"/>
  <c r="E5017" i="2"/>
  <c r="C5017" i="2"/>
  <c r="D5017" i="2"/>
  <c r="B5215" i="1"/>
  <c r="B5215" i="2" s="1"/>
  <c r="B5116" i="2"/>
  <c r="B5063" i="2"/>
  <c r="B5162" i="1"/>
  <c r="B5162" i="2" s="1"/>
  <c r="E4964" i="2"/>
  <c r="C4964" i="2"/>
  <c r="D4964" i="2"/>
  <c r="I5120" i="2"/>
  <c r="F5219" i="1"/>
  <c r="I5219" i="2" s="1"/>
  <c r="H5116" i="2"/>
  <c r="E5215" i="1"/>
  <c r="H5215" i="2" s="1"/>
  <c r="B5096" i="2"/>
  <c r="B5195" i="1"/>
  <c r="B5195" i="2" s="1"/>
  <c r="E4997" i="2"/>
  <c r="D4997" i="2"/>
  <c r="C4997" i="2"/>
  <c r="I5063" i="2"/>
  <c r="F5162" i="1"/>
  <c r="I5162" i="2" s="1"/>
  <c r="B5104" i="2"/>
  <c r="B5203" i="1"/>
  <c r="B5203" i="2" s="1"/>
  <c r="E5005" i="2"/>
  <c r="C5005" i="2"/>
  <c r="D5005" i="2"/>
  <c r="C5240" i="2"/>
  <c r="E5240" i="2"/>
  <c r="D5240" i="2"/>
  <c r="H5093" i="2"/>
  <c r="E5192" i="1"/>
  <c r="H5192" i="2" s="1"/>
  <c r="D5141" i="2"/>
  <c r="E5141" i="2"/>
  <c r="C5141" i="2"/>
  <c r="B5080" i="2"/>
  <c r="B5179" i="1"/>
  <c r="B5179" i="2" s="1"/>
  <c r="B5169" i="1"/>
  <c r="B5169" i="2" s="1"/>
  <c r="B5070" i="2"/>
  <c r="D4981" i="2"/>
  <c r="C4981" i="2"/>
  <c r="E4981" i="2"/>
  <c r="D4971" i="2"/>
  <c r="C4971" i="2"/>
  <c r="E4971" i="2"/>
  <c r="F5217" i="1"/>
  <c r="I5217" i="2" s="1"/>
  <c r="I5118" i="2"/>
  <c r="E5218" i="1"/>
  <c r="H5218" i="2" s="1"/>
  <c r="H5119" i="2"/>
  <c r="I5073" i="2"/>
  <c r="F5172" i="1"/>
  <c r="I5172" i="2" s="1"/>
  <c r="D4961" i="2"/>
  <c r="C4961" i="2"/>
  <c r="E4961" i="2"/>
  <c r="C5156" i="2"/>
  <c r="E5156" i="2"/>
  <c r="D5156" i="2"/>
  <c r="B5065" i="2"/>
  <c r="B5164" i="1"/>
  <c r="B5164" i="2" s="1"/>
  <c r="E5170" i="2"/>
  <c r="D5170" i="2"/>
  <c r="C5170" i="2"/>
  <c r="C5202" i="2"/>
  <c r="E5202" i="2"/>
  <c r="D5202" i="2"/>
  <c r="I5077" i="2"/>
  <c r="F5176" i="1"/>
  <c r="I5176" i="2" s="1"/>
  <c r="C5175" i="2"/>
  <c r="E5175" i="2"/>
  <c r="D5175" i="2"/>
  <c r="C4962" i="2"/>
  <c r="E4962" i="2"/>
  <c r="D4962" i="2"/>
  <c r="C5071" i="2"/>
  <c r="E5071" i="2"/>
  <c r="D5071" i="2"/>
  <c r="E5220" i="2"/>
  <c r="D5220" i="2"/>
  <c r="C5220" i="2"/>
  <c r="E5245" i="2"/>
  <c r="C5245" i="2"/>
  <c r="D5245" i="2"/>
  <c r="H5091" i="2"/>
  <c r="E5190" i="1"/>
  <c r="H5190" i="2" s="1"/>
  <c r="E5062" i="2"/>
  <c r="D5062" i="2"/>
  <c r="C5062" i="2"/>
  <c r="C5212" i="2"/>
  <c r="E5212" i="2"/>
  <c r="D5212" i="2"/>
  <c r="E5235" i="2"/>
  <c r="D5235" i="2"/>
  <c r="C5235" i="2"/>
  <c r="E5103" i="2"/>
  <c r="D5103" i="2"/>
  <c r="C5103" i="2"/>
  <c r="I5096" i="2"/>
  <c r="F5195" i="1"/>
  <c r="I5195" i="2" s="1"/>
  <c r="C5057" i="2"/>
  <c r="E5057" i="2"/>
  <c r="D5057" i="2"/>
  <c r="E4966" i="2"/>
  <c r="D4966" i="2"/>
  <c r="C4966" i="2"/>
  <c r="H5128" i="2"/>
  <c r="E5227" i="1"/>
  <c r="H5227" i="2" s="1"/>
  <c r="C5082" i="2"/>
  <c r="E5082" i="2"/>
  <c r="D5082" i="2"/>
  <c r="C5019" i="2"/>
  <c r="E5019" i="2"/>
  <c r="D5019" i="2"/>
  <c r="H5077" i="2"/>
  <c r="E5176" i="1"/>
  <c r="H5176" i="2" s="1"/>
  <c r="E5121" i="2"/>
  <c r="D5121" i="2"/>
  <c r="C5121" i="2"/>
  <c r="C5146" i="2"/>
  <c r="D5146" i="2"/>
  <c r="E5146" i="2"/>
  <c r="D5113" i="2"/>
  <c r="C5113" i="2"/>
  <c r="E5113" i="2"/>
  <c r="D5136" i="2"/>
  <c r="C5136" i="2"/>
  <c r="E5136" i="2"/>
  <c r="I5088" i="2"/>
  <c r="F5187" i="1"/>
  <c r="I5187" i="2" s="1"/>
  <c r="D5196" i="2"/>
  <c r="C5196" i="2"/>
  <c r="E5196" i="2"/>
  <c r="H5125" i="2"/>
  <c r="E5224" i="1"/>
  <c r="H5224" i="2" s="1"/>
  <c r="D5237" i="2"/>
  <c r="E5237" i="2"/>
  <c r="C5237" i="2"/>
  <c r="D5161" i="2"/>
  <c r="C5161" i="2"/>
  <c r="E5161" i="2"/>
  <c r="B5147" i="2"/>
  <c r="B5246" i="1"/>
  <c r="B5246" i="2" s="1"/>
  <c r="B5118" i="2"/>
  <c r="B5217" i="1"/>
  <c r="B5217" i="2" s="1"/>
  <c r="C5204" i="2"/>
  <c r="D5204" i="2"/>
  <c r="E5204" i="2"/>
  <c r="H5114" i="2"/>
  <c r="E5213" i="1"/>
  <c r="H5213" i="2" s="1"/>
  <c r="H5117" i="2"/>
  <c r="E5216" i="1"/>
  <c r="H5216" i="2" s="1"/>
  <c r="H5079" i="2"/>
  <c r="E5178" i="1"/>
  <c r="H5178" i="2" s="1"/>
  <c r="I5097" i="2"/>
  <c r="F5196" i="1"/>
  <c r="I5196" i="2" s="1"/>
  <c r="E5097" i="2"/>
  <c r="C5097" i="2"/>
  <c r="D5097" i="2"/>
  <c r="E5138" i="2"/>
  <c r="D5138" i="2"/>
  <c r="C5138" i="2"/>
  <c r="E5197" i="2"/>
  <c r="D5197" i="2"/>
  <c r="C5197" i="2"/>
  <c r="H5092" i="2"/>
  <c r="E5191" i="1"/>
  <c r="H5191" i="2" s="1"/>
  <c r="E5105" i="2"/>
  <c r="C5105" i="2"/>
  <c r="D5105" i="2"/>
  <c r="I5087" i="2"/>
  <c r="F5186" i="1"/>
  <c r="I5186" i="2" s="1"/>
  <c r="B5120" i="2"/>
  <c r="B5219" i="1"/>
  <c r="B5219" i="2" s="1"/>
  <c r="E5151" i="2"/>
  <c r="C5151" i="2"/>
  <c r="D5151" i="2"/>
  <c r="H5138" i="2"/>
  <c r="E5237" i="1"/>
  <c r="H5237" i="2" s="1"/>
  <c r="H5078" i="2"/>
  <c r="E5177" i="1"/>
  <c r="H5177" i="2" s="1"/>
  <c r="I5109" i="2"/>
  <c r="F5208" i="1"/>
  <c r="I5208" i="2" s="1"/>
  <c r="H5074" i="2"/>
  <c r="E5173" i="1"/>
  <c r="H5173" i="2" s="1"/>
  <c r="D5098" i="2"/>
  <c r="C5098" i="2"/>
  <c r="E5098" i="2"/>
  <c r="B5142" i="2"/>
  <c r="B5241" i="1"/>
  <c r="B5241" i="2" s="1"/>
  <c r="I5086" i="2"/>
  <c r="F5185" i="1"/>
  <c r="I5185" i="2" s="1"/>
  <c r="E4975" i="2"/>
  <c r="D4975" i="2"/>
  <c r="C4975" i="2"/>
  <c r="B5061" i="2"/>
  <c r="B5160" i="1"/>
  <c r="B5160" i="2" s="1"/>
  <c r="C5009" i="2"/>
  <c r="E5009" i="2"/>
  <c r="D5009" i="2"/>
  <c r="D5021" i="2"/>
  <c r="C5021" i="2"/>
  <c r="E5021" i="2"/>
  <c r="B5075" i="2"/>
  <c r="B5174" i="1"/>
  <c r="B5174" i="2" s="1"/>
  <c r="E5052" i="2"/>
  <c r="C5052" i="2"/>
  <c r="D5052" i="2"/>
  <c r="B5072" i="2"/>
  <c r="B5171" i="1"/>
  <c r="B5171" i="2" s="1"/>
  <c r="I5121" i="2"/>
  <c r="F5220" i="1"/>
  <c r="I5220" i="2" s="1"/>
  <c r="E5043" i="2"/>
  <c r="D5043" i="2"/>
  <c r="C5043" i="2"/>
  <c r="B5133" i="2"/>
  <c r="B5232" i="1"/>
  <c r="B5232" i="2" s="1"/>
  <c r="B5109" i="2"/>
  <c r="B5208" i="1"/>
  <c r="B5208" i="2" s="1"/>
  <c r="B5130" i="2"/>
  <c r="B5229" i="1"/>
  <c r="B5229" i="2" s="1"/>
  <c r="E5048" i="2"/>
  <c r="D5048" i="2"/>
  <c r="C5048" i="2"/>
  <c r="D5076" i="2"/>
  <c r="E5076" i="2"/>
  <c r="C5076" i="2"/>
  <c r="E5069" i="2"/>
  <c r="D5069" i="2"/>
  <c r="C5069" i="2"/>
  <c r="B5126" i="2"/>
  <c r="B5225" i="1"/>
  <c r="B5225" i="2" s="1"/>
  <c r="H5134" i="2"/>
  <c r="E5233" i="1"/>
  <c r="H5233" i="2" s="1"/>
  <c r="C5027" i="2"/>
  <c r="E5027" i="2"/>
  <c r="D5027" i="2"/>
  <c r="H5145" i="2"/>
  <c r="E5244" i="1"/>
  <c r="H5244" i="2" s="1"/>
  <c r="C4976" i="2"/>
  <c r="D4976" i="2"/>
  <c r="E4976" i="2"/>
  <c r="C5248" i="2"/>
  <c r="D5248" i="2"/>
  <c r="E5248" i="2"/>
  <c r="B5132" i="2"/>
  <c r="B5231" i="1"/>
  <c r="B5231" i="2" s="1"/>
  <c r="D4973" i="2"/>
  <c r="C4973" i="2"/>
  <c r="E4973" i="2"/>
  <c r="H5124" i="2"/>
  <c r="E5223" i="1"/>
  <c r="H5223" i="2" s="1"/>
  <c r="B5089" i="2"/>
  <c r="B5188" i="1"/>
  <c r="B5188" i="2" s="1"/>
  <c r="B5073" i="2"/>
  <c r="B5172" i="1"/>
  <c r="B5172" i="2" s="1"/>
  <c r="B5115" i="2"/>
  <c r="B5214" i="1"/>
  <c r="B5214" i="2" s="1"/>
  <c r="D5034" i="2"/>
  <c r="E5034" i="2"/>
  <c r="C5034" i="2"/>
  <c r="E5010" i="2"/>
  <c r="C5010" i="2"/>
  <c r="D5010" i="2"/>
  <c r="D5031" i="2"/>
  <c r="C5031" i="2"/>
  <c r="E5031" i="2"/>
  <c r="E5032" i="2"/>
  <c r="D5032" i="2"/>
  <c r="C5032" i="2"/>
  <c r="I5108" i="2"/>
  <c r="F5207" i="1"/>
  <c r="I5207" i="2" s="1"/>
  <c r="D4957" i="2"/>
  <c r="E4957" i="2"/>
  <c r="C4957" i="2"/>
  <c r="I5139" i="2"/>
  <c r="F5238" i="1"/>
  <c r="I5238" i="2" s="1"/>
  <c r="D5168" i="2"/>
  <c r="E5168" i="2"/>
  <c r="C5168" i="2"/>
  <c r="C5213" i="2"/>
  <c r="E5213" i="2"/>
  <c r="D5213" i="2"/>
  <c r="B5144" i="2"/>
  <c r="B5243" i="1"/>
  <c r="B5243" i="2" s="1"/>
  <c r="E5114" i="2"/>
  <c r="D5114" i="2"/>
  <c r="C5114" i="2"/>
  <c r="H5137" i="2"/>
  <c r="E5236" i="1"/>
  <c r="H5236" i="2" s="1"/>
  <c r="E5045" i="2"/>
  <c r="D5045" i="2"/>
  <c r="C5045" i="2"/>
  <c r="H5141" i="2"/>
  <c r="E5240" i="1"/>
  <c r="H5240" i="2" s="1"/>
  <c r="H5143" i="2"/>
  <c r="E5242" i="1"/>
  <c r="H5242" i="2" s="1"/>
  <c r="D5149" i="2"/>
  <c r="C5149" i="2"/>
  <c r="E5149" i="2"/>
  <c r="E5033" i="2"/>
  <c r="D5033" i="2"/>
  <c r="C5033" i="2"/>
  <c r="B5102" i="2"/>
  <c r="B5201" i="1"/>
  <c r="B5201" i="2" s="1"/>
  <c r="B5077" i="2"/>
  <c r="B5176" i="1"/>
  <c r="B5176" i="2" s="1"/>
  <c r="B5078" i="2"/>
  <c r="B5177" i="1"/>
  <c r="B5177" i="2" s="1"/>
  <c r="E4990" i="2"/>
  <c r="D4990" i="2"/>
  <c r="C4990" i="2"/>
  <c r="I5132" i="2"/>
  <c r="F5231" i="1"/>
  <c r="I5231" i="2" s="1"/>
  <c r="C4974" i="2"/>
  <c r="E4974" i="2"/>
  <c r="D4974" i="2"/>
  <c r="D5016" i="2"/>
  <c r="C5016" i="2"/>
  <c r="E5016" i="2"/>
  <c r="B5095" i="2"/>
  <c r="B5194" i="1"/>
  <c r="B5194" i="2" s="1"/>
  <c r="B5064" i="2"/>
  <c r="B5163" i="1"/>
  <c r="B5163" i="2" s="1"/>
  <c r="I5140" i="2"/>
  <c r="F5239" i="1"/>
  <c r="I5239" i="2" s="1"/>
  <c r="B5125" i="2"/>
  <c r="B5224" i="1"/>
  <c r="B5224" i="2" s="1"/>
  <c r="B5148" i="2"/>
  <c r="B5247" i="1"/>
  <c r="B5247" i="2" s="1"/>
  <c r="E5003" i="2"/>
  <c r="D5003" i="2"/>
  <c r="C5003" i="2"/>
  <c r="B5085" i="2"/>
  <c r="B5184" i="1"/>
  <c r="B5184" i="2" s="1"/>
  <c r="C4978" i="2"/>
  <c r="E4978" i="2"/>
  <c r="D4978" i="2"/>
  <c r="D4979" i="2"/>
  <c r="E4979" i="2"/>
  <c r="C4979" i="2"/>
  <c r="B5093" i="2"/>
  <c r="B5192" i="1"/>
  <c r="B5192" i="2" s="1"/>
  <c r="E4996" i="2"/>
  <c r="D4996" i="2"/>
  <c r="C4996" i="2"/>
  <c r="B5127" i="2"/>
  <c r="B5226" i="1"/>
  <c r="B5226" i="2" s="1"/>
  <c r="D4965" i="2"/>
  <c r="C4965" i="2"/>
  <c r="E4965" i="2"/>
  <c r="H5094" i="2"/>
  <c r="E5193" i="1"/>
  <c r="H5193" i="2" s="1"/>
  <c r="E5026" i="2"/>
  <c r="D5026" i="2"/>
  <c r="C5026" i="2"/>
  <c r="E5049" i="2"/>
  <c r="C5049" i="2"/>
  <c r="D5049" i="2"/>
  <c r="H5120" i="2"/>
  <c r="E5219" i="1"/>
  <c r="H5219" i="2" s="1"/>
  <c r="C5222" i="2"/>
  <c r="D5222" i="2"/>
  <c r="E5222" i="2"/>
  <c r="E4986" i="2"/>
  <c r="D4986" i="2"/>
  <c r="C4986" i="2"/>
  <c r="H5081" i="2"/>
  <c r="E5180" i="1"/>
  <c r="H5180" i="2" s="1"/>
  <c r="B5101" i="2"/>
  <c r="B5200" i="1"/>
  <c r="B5200" i="2" s="1"/>
  <c r="B5084" i="2"/>
  <c r="B5183" i="1"/>
  <c r="B5183" i="2" s="1"/>
  <c r="E4994" i="2"/>
  <c r="D4994" i="2"/>
  <c r="C4994" i="2"/>
  <c r="I5066" i="2"/>
  <c r="F5165" i="1"/>
  <c r="I5165" i="2" s="1"/>
  <c r="I5065" i="2"/>
  <c r="F5164" i="1"/>
  <c r="I5164" i="2" s="1"/>
  <c r="D5028" i="2"/>
  <c r="C5028" i="2"/>
  <c r="E5028" i="2"/>
  <c r="C5152" i="2"/>
  <c r="E5152" i="2"/>
  <c r="D5152" i="2"/>
  <c r="E5135" i="2"/>
  <c r="D5135" i="2"/>
  <c r="C5135" i="2"/>
  <c r="C5198" i="2"/>
  <c r="E5198" i="2"/>
  <c r="D5198" i="2"/>
  <c r="E4988" i="2"/>
  <c r="D4988" i="2"/>
  <c r="C4988" i="2"/>
  <c r="E5088" i="2"/>
  <c r="D5088" i="2"/>
  <c r="C5088" i="2"/>
  <c r="D5180" i="2"/>
  <c r="C5180" i="2"/>
  <c r="E5180" i="2"/>
  <c r="D5107" i="2"/>
  <c r="C5107" i="2"/>
  <c r="E5107" i="2"/>
  <c r="E5139" i="2"/>
  <c r="D5139" i="2"/>
  <c r="C5139" i="2"/>
  <c r="B5058" i="2"/>
  <c r="B5157" i="1"/>
  <c r="B5157" i="2" s="1"/>
  <c r="I5089" i="2"/>
  <c r="F5188" i="1"/>
  <c r="I5188" i="2" s="1"/>
  <c r="I5053" i="2"/>
  <c r="F5152" i="1"/>
  <c r="I5152" i="2" s="1"/>
  <c r="C5002" i="2"/>
  <c r="E5002" i="2"/>
  <c r="D5002" i="2"/>
  <c r="H5148" i="2"/>
  <c r="E5247" i="1"/>
  <c r="H5247" i="2" s="1"/>
  <c r="C5099" i="2"/>
  <c r="E5099" i="2"/>
  <c r="D5099" i="2"/>
  <c r="I5054" i="2"/>
  <c r="F5153" i="1"/>
  <c r="I5153" i="2" s="1"/>
  <c r="B5051" i="2"/>
  <c r="B5150" i="1"/>
  <c r="B5150" i="2" s="1"/>
  <c r="C5081" i="2"/>
  <c r="E5081" i="2"/>
  <c r="D5081" i="2"/>
  <c r="H5149" i="2"/>
  <c r="E5248" i="1"/>
  <c r="H5248" i="2" s="1"/>
  <c r="H5090" i="2"/>
  <c r="E5189" i="1"/>
  <c r="H5189" i="2" s="1"/>
  <c r="C5209" i="2"/>
  <c r="E5209" i="2"/>
  <c r="D5209" i="2"/>
  <c r="I5067" i="2"/>
  <c r="F5166" i="1"/>
  <c r="I5166" i="2" s="1"/>
  <c r="B5124" i="2"/>
  <c r="B5223" i="1"/>
  <c r="B5223" i="2" s="1"/>
  <c r="E4959" i="2"/>
  <c r="C4959" i="2"/>
  <c r="D4959" i="2"/>
  <c r="D5238" i="2"/>
  <c r="C5238" i="2"/>
  <c r="E5238" i="2"/>
  <c r="E5053" i="2"/>
  <c r="D5053" i="2"/>
  <c r="C5053" i="2"/>
  <c r="I5119" i="2"/>
  <c r="F5218" i="1"/>
  <c r="I5218" i="2" s="1"/>
  <c r="B5055" i="2"/>
  <c r="B5154" i="1"/>
  <c r="B5154" i="2" s="1"/>
  <c r="E4952" i="2"/>
  <c r="D4952" i="2"/>
  <c r="C4952" i="2"/>
  <c r="I5144" i="2"/>
  <c r="F5243" i="1"/>
  <c r="I5243" i="2" s="1"/>
  <c r="D5227" i="2"/>
  <c r="C5227" i="2"/>
  <c r="E5227" i="2"/>
  <c r="C5110" i="2"/>
  <c r="D5110" i="2"/>
  <c r="E5110" i="2"/>
  <c r="C5025" i="2"/>
  <c r="E5025" i="2"/>
  <c r="D5025" i="2"/>
  <c r="C5189" i="2"/>
  <c r="E5189" i="2"/>
  <c r="D5189" i="2"/>
  <c r="B5145" i="2"/>
  <c r="B5244" i="1"/>
  <c r="B5244" i="2" s="1"/>
  <c r="H5140" i="2"/>
  <c r="E5239" i="1"/>
  <c r="H5239" i="2" s="1"/>
  <c r="H5089" i="2"/>
  <c r="E5188" i="1"/>
  <c r="H5188" i="2" s="1"/>
  <c r="H5080" i="2"/>
  <c r="E5179" i="1"/>
  <c r="H5179" i="2" s="1"/>
  <c r="E4980" i="2"/>
  <c r="D4980" i="2"/>
  <c r="C4980" i="2"/>
  <c r="E5038" i="2"/>
  <c r="D5038" i="2"/>
  <c r="C5038" i="2"/>
  <c r="C4956" i="2"/>
  <c r="E4956" i="2"/>
  <c r="D4956" i="2"/>
  <c r="I5051" i="2"/>
  <c r="F5150" i="1"/>
  <c r="I5150" i="2" s="1"/>
  <c r="E5128" i="2"/>
  <c r="D5128" i="2"/>
  <c r="C5128" i="2"/>
  <c r="H5139" i="2"/>
  <c r="E5238" i="1"/>
  <c r="H5238" i="2" s="1"/>
  <c r="H5076" i="2"/>
  <c r="E5175" i="1"/>
  <c r="H5175" i="2" s="1"/>
  <c r="B5117" i="2"/>
  <c r="B5216" i="1"/>
  <c r="B5216" i="2" s="1"/>
  <c r="E5153" i="2"/>
  <c r="D5153" i="2"/>
  <c r="C5153" i="2"/>
  <c r="B5059" i="2"/>
  <c r="B5158" i="1"/>
  <c r="B5158" i="2" s="1"/>
  <c r="E5090" i="2"/>
  <c r="D5090" i="2"/>
  <c r="C5090" i="2"/>
  <c r="I5074" i="2"/>
  <c r="F5173" i="1"/>
  <c r="I5173" i="2" s="1"/>
  <c r="E5046" i="2"/>
  <c r="D5046" i="2"/>
  <c r="C5046" i="2"/>
  <c r="E5206" i="2"/>
  <c r="D5206" i="2"/>
  <c r="C5206" i="2"/>
  <c r="C5242" i="2"/>
  <c r="D5242" i="2"/>
  <c r="E5242" i="2"/>
  <c r="B5079" i="2"/>
  <c r="B5178" i="1"/>
  <c r="B5178" i="2" s="1"/>
  <c r="B5137" i="2"/>
  <c r="B5236" i="1"/>
  <c r="B5236" i="2" s="1"/>
  <c r="E5143" i="2"/>
  <c r="D5143" i="2"/>
  <c r="C5143" i="2"/>
  <c r="D5211" i="2"/>
  <c r="C5211" i="2"/>
  <c r="E5211" i="2"/>
  <c r="H5113" i="2"/>
  <c r="E5212" i="1"/>
  <c r="H5212" i="2" s="1"/>
  <c r="B5140" i="2"/>
  <c r="B5239" i="1"/>
  <c r="B5239" i="2" s="1"/>
  <c r="H5130" i="2"/>
  <c r="E5229" i="1"/>
  <c r="H5229" i="2" s="1"/>
  <c r="I5128" i="2"/>
  <c r="F5227" i="1"/>
  <c r="I5227" i="2" s="1"/>
  <c r="C5233" i="2"/>
  <c r="D5233" i="2"/>
  <c r="E5233" i="2"/>
  <c r="D5112" i="2"/>
  <c r="C5112" i="2"/>
  <c r="E5112" i="2"/>
  <c r="B5067" i="2"/>
  <c r="B5166" i="1"/>
  <c r="B5166" i="2" s="1"/>
  <c r="E5041" i="2"/>
  <c r="C5041" i="2"/>
  <c r="D5041" i="2"/>
  <c r="H5127" i="2"/>
  <c r="E5226" i="1"/>
  <c r="H5226" i="2" s="1"/>
  <c r="H5118" i="2"/>
  <c r="E5217" i="1"/>
  <c r="H5217" i="2" s="1"/>
  <c r="B5119" i="2"/>
  <c r="B5218" i="1"/>
  <c r="B5218" i="2" s="1"/>
  <c r="C5018" i="2"/>
  <c r="E5018" i="2"/>
  <c r="D5018" i="2"/>
  <c r="D5054" i="2"/>
  <c r="E5054" i="2"/>
  <c r="C5054" i="2"/>
  <c r="D4960" i="2"/>
  <c r="E4960" i="2"/>
  <c r="C4960" i="2"/>
  <c r="B5092" i="2"/>
  <c r="B5191" i="1"/>
  <c r="B5191" i="2" s="1"/>
  <c r="B5111" i="2"/>
  <c r="B5210" i="1"/>
  <c r="B5210" i="2" s="1"/>
  <c r="E5234" i="2"/>
  <c r="D5234" i="2"/>
  <c r="C5234" i="2"/>
  <c r="E5187" i="2"/>
  <c r="D5187" i="2"/>
  <c r="C5187" i="2"/>
  <c r="I5084" i="2"/>
  <c r="F5183" i="1"/>
  <c r="I5183" i="2" s="1"/>
  <c r="B5122" i="2"/>
  <c r="B5221" i="1"/>
  <c r="B5221" i="2" s="1"/>
  <c r="B5100" i="2"/>
  <c r="B5199" i="1"/>
  <c r="B5199" i="2" s="1"/>
  <c r="E5167" i="2"/>
  <c r="D5167" i="2"/>
  <c r="C5167" i="2"/>
  <c r="E5020" i="2"/>
  <c r="D5020" i="2"/>
  <c r="C5020" i="2"/>
  <c r="B5083" i="2"/>
  <c r="B5182" i="1"/>
  <c r="B5182" i="2" s="1"/>
  <c r="B5094" i="2"/>
  <c r="B5193" i="1"/>
  <c r="B5193" i="2" s="1"/>
  <c r="I5095" i="2"/>
  <c r="F5194" i="1"/>
  <c r="I5194" i="2" s="1"/>
  <c r="B5106" i="2"/>
  <c r="B5205" i="1"/>
  <c r="B5205" i="2" s="1"/>
  <c r="E4993" i="2"/>
  <c r="C4993" i="2"/>
  <c r="D4993" i="2"/>
  <c r="H5144" i="2"/>
  <c r="E5243" i="1"/>
  <c r="H5243" i="2" s="1"/>
  <c r="H5123" i="2"/>
  <c r="E5222" i="1"/>
  <c r="H5222" i="2" s="1"/>
  <c r="E5012" i="2"/>
  <c r="C5012" i="2"/>
  <c r="D5012" i="2"/>
  <c r="B5087" i="2"/>
  <c r="B5186" i="1"/>
  <c r="B5186" i="2" s="1"/>
  <c r="I5064" i="2"/>
  <c r="F5163" i="1"/>
  <c r="I5163" i="2" s="1"/>
  <c r="D5123" i="2"/>
  <c r="E5123" i="2"/>
  <c r="C5123" i="2"/>
  <c r="D4985" i="2"/>
  <c r="C4985" i="2"/>
  <c r="E4985" i="2"/>
  <c r="C5134" i="2"/>
  <c r="E5134" i="2"/>
  <c r="D5134" i="2"/>
  <c r="I5122" i="2"/>
  <c r="F5221" i="1"/>
  <c r="I5221" i="2" s="1"/>
  <c r="C4968" i="2"/>
  <c r="D4968" i="2"/>
  <c r="E4968" i="2"/>
  <c r="B5131" i="2"/>
  <c r="B5230" i="1"/>
  <c r="B5230" i="2" s="1"/>
  <c r="H5129" i="2"/>
  <c r="E5228" i="1"/>
  <c r="H5228" i="2" s="1"/>
  <c r="B5074" i="2"/>
  <c r="B5173" i="1"/>
  <c r="B5173" i="2" s="1"/>
  <c r="E5023" i="2"/>
  <c r="D5023" i="2"/>
  <c r="C5023" i="2"/>
  <c r="C5001" i="2"/>
  <c r="D5001" i="2"/>
  <c r="E5001" i="2"/>
  <c r="I5129" i="2"/>
  <c r="F5228" i="1"/>
  <c r="I5228" i="2" s="1"/>
  <c r="C5068" i="2"/>
  <c r="E5068" i="2"/>
  <c r="D5068" i="2"/>
  <c r="B5108" i="2"/>
  <c r="B5207" i="1"/>
  <c r="B5207" i="2" s="1"/>
  <c r="E5181" i="2"/>
  <c r="D5181" i="2"/>
  <c r="C5181" i="2"/>
  <c r="E4984" i="2"/>
  <c r="D4984" i="2"/>
  <c r="C4984" i="2"/>
  <c r="E4995" i="2"/>
  <c r="D4995" i="2"/>
  <c r="C4995" i="2"/>
  <c r="E5007" i="2"/>
  <c r="D5007" i="2"/>
  <c r="C5007" i="2"/>
  <c r="B5056" i="2"/>
  <c r="B5155" i="1"/>
  <c r="B5155" i="2" s="1"/>
  <c r="B5060" i="2"/>
  <c r="B5159" i="1"/>
  <c r="B5159" i="2" s="1"/>
  <c r="E5066" i="2" l="1"/>
  <c r="D5066" i="2"/>
  <c r="C5066" i="2"/>
  <c r="E5165" i="2"/>
  <c r="C5165" i="2"/>
  <c r="D5165" i="2"/>
  <c r="C5190" i="2"/>
  <c r="E5190" i="2"/>
  <c r="D5190" i="2"/>
  <c r="D5091" i="2"/>
  <c r="E5091" i="2"/>
  <c r="C5091" i="2"/>
  <c r="C5162" i="2"/>
  <c r="E5162" i="2"/>
  <c r="D5162" i="2"/>
  <c r="D5063" i="2"/>
  <c r="C5063" i="2"/>
  <c r="E5063" i="2"/>
  <c r="D5116" i="2"/>
  <c r="C5116" i="2"/>
  <c r="E5116" i="2"/>
  <c r="E5215" i="2"/>
  <c r="C5215" i="2"/>
  <c r="D5215" i="2"/>
  <c r="E5203" i="2"/>
  <c r="C5203" i="2"/>
  <c r="D5203" i="2"/>
  <c r="D5104" i="2"/>
  <c r="C5104" i="2"/>
  <c r="E5104" i="2"/>
  <c r="D5070" i="2"/>
  <c r="E5070" i="2"/>
  <c r="C5070" i="2"/>
  <c r="E5169" i="2"/>
  <c r="D5169" i="2"/>
  <c r="C5169" i="2"/>
  <c r="D5179" i="2"/>
  <c r="C5179" i="2"/>
  <c r="E5179" i="2"/>
  <c r="D5080" i="2"/>
  <c r="C5080" i="2"/>
  <c r="E5080" i="2"/>
  <c r="E5195" i="2"/>
  <c r="D5195" i="2"/>
  <c r="C5195" i="2"/>
  <c r="C5096" i="2"/>
  <c r="E5096" i="2"/>
  <c r="D5096" i="2"/>
  <c r="E5122" i="2"/>
  <c r="D5122" i="2"/>
  <c r="C5122" i="2"/>
  <c r="C5106" i="2"/>
  <c r="D5106" i="2"/>
  <c r="E5106" i="2"/>
  <c r="C5079" i="2"/>
  <c r="E5079" i="2"/>
  <c r="D5079" i="2"/>
  <c r="D5157" i="2"/>
  <c r="C5157" i="2"/>
  <c r="E5157" i="2"/>
  <c r="E5183" i="2"/>
  <c r="D5183" i="2"/>
  <c r="C5183" i="2"/>
  <c r="E5231" i="2"/>
  <c r="D5231" i="2"/>
  <c r="C5231" i="2"/>
  <c r="D5059" i="2"/>
  <c r="C5059" i="2"/>
  <c r="E5059" i="2"/>
  <c r="C5058" i="2"/>
  <c r="D5058" i="2"/>
  <c r="E5058" i="2"/>
  <c r="C5084" i="2"/>
  <c r="D5084" i="2"/>
  <c r="E5084" i="2"/>
  <c r="D5132" i="2"/>
  <c r="C5132" i="2"/>
  <c r="E5132" i="2"/>
  <c r="C5171" i="2"/>
  <c r="E5171" i="2"/>
  <c r="D5171" i="2"/>
  <c r="D5219" i="2"/>
  <c r="C5219" i="2"/>
  <c r="E5219" i="2"/>
  <c r="C5184" i="2"/>
  <c r="E5184" i="2"/>
  <c r="D5184" i="2"/>
  <c r="D5072" i="2"/>
  <c r="C5072" i="2"/>
  <c r="E5072" i="2"/>
  <c r="C5120" i="2"/>
  <c r="E5120" i="2"/>
  <c r="D5120" i="2"/>
  <c r="E5137" i="2"/>
  <c r="D5137" i="2"/>
  <c r="C5137" i="2"/>
  <c r="E5243" i="2"/>
  <c r="D5243" i="2"/>
  <c r="C5243" i="2"/>
  <c r="E5205" i="2"/>
  <c r="D5205" i="2"/>
  <c r="C5205" i="2"/>
  <c r="E5173" i="2"/>
  <c r="D5173" i="2"/>
  <c r="C5173" i="2"/>
  <c r="D5200" i="2"/>
  <c r="E5200" i="2"/>
  <c r="C5200" i="2"/>
  <c r="D5193" i="2"/>
  <c r="C5193" i="2"/>
  <c r="E5193" i="2"/>
  <c r="E5119" i="2"/>
  <c r="D5119" i="2"/>
  <c r="C5119" i="2"/>
  <c r="E5117" i="2"/>
  <c r="C5117" i="2"/>
  <c r="D5117" i="2"/>
  <c r="E5051" i="2"/>
  <c r="D5051" i="2"/>
  <c r="C5051" i="2"/>
  <c r="D5101" i="2"/>
  <c r="E5101" i="2"/>
  <c r="C5101" i="2"/>
  <c r="C5085" i="2"/>
  <c r="D5085" i="2"/>
  <c r="E5085" i="2"/>
  <c r="C5241" i="2"/>
  <c r="E5241" i="2"/>
  <c r="D5241" i="2"/>
  <c r="E5144" i="2"/>
  <c r="C5144" i="2"/>
  <c r="D5144" i="2"/>
  <c r="E5074" i="2"/>
  <c r="D5074" i="2"/>
  <c r="C5074" i="2"/>
  <c r="C5218" i="2"/>
  <c r="E5218" i="2"/>
  <c r="D5218" i="2"/>
  <c r="C5216" i="2"/>
  <c r="D5216" i="2"/>
  <c r="E5216" i="2"/>
  <c r="C5150" i="2"/>
  <c r="D5150" i="2"/>
  <c r="E5150" i="2"/>
  <c r="E5094" i="2"/>
  <c r="C5094" i="2"/>
  <c r="D5094" i="2"/>
  <c r="D5142" i="2"/>
  <c r="C5142" i="2"/>
  <c r="E5142" i="2"/>
  <c r="D5095" i="2"/>
  <c r="E5095" i="2"/>
  <c r="C5095" i="2"/>
  <c r="C5230" i="2"/>
  <c r="D5230" i="2"/>
  <c r="E5230" i="2"/>
  <c r="D5174" i="2"/>
  <c r="C5174" i="2"/>
  <c r="E5174" i="2"/>
  <c r="D5164" i="2"/>
  <c r="C5164" i="2"/>
  <c r="E5164" i="2"/>
  <c r="C5126" i="2"/>
  <c r="D5126" i="2"/>
  <c r="E5126" i="2"/>
  <c r="C5239" i="2"/>
  <c r="D5239" i="2"/>
  <c r="E5239" i="2"/>
  <c r="E5087" i="2"/>
  <c r="C5087" i="2"/>
  <c r="D5087" i="2"/>
  <c r="E5226" i="2"/>
  <c r="D5226" i="2"/>
  <c r="C5226" i="2"/>
  <c r="C5247" i="2"/>
  <c r="E5247" i="2"/>
  <c r="D5247" i="2"/>
  <c r="D5214" i="2"/>
  <c r="C5214" i="2"/>
  <c r="E5214" i="2"/>
  <c r="D5075" i="2"/>
  <c r="E5075" i="2"/>
  <c r="C5075" i="2"/>
  <c r="D5065" i="2"/>
  <c r="C5065" i="2"/>
  <c r="E5065" i="2"/>
  <c r="C5178" i="2"/>
  <c r="D5178" i="2"/>
  <c r="E5178" i="2"/>
  <c r="C5186" i="2"/>
  <c r="E5186" i="2"/>
  <c r="D5186" i="2"/>
  <c r="C5111" i="2"/>
  <c r="E5111" i="2"/>
  <c r="D5111" i="2"/>
  <c r="E5127" i="2"/>
  <c r="D5127" i="2"/>
  <c r="C5127" i="2"/>
  <c r="E5148" i="2"/>
  <c r="D5148" i="2"/>
  <c r="C5148" i="2"/>
  <c r="C5115" i="2"/>
  <c r="D5115" i="2"/>
  <c r="E5115" i="2"/>
  <c r="E5229" i="2"/>
  <c r="D5229" i="2"/>
  <c r="C5229" i="2"/>
  <c r="D5140" i="2"/>
  <c r="C5140" i="2"/>
  <c r="E5140" i="2"/>
  <c r="D5224" i="2"/>
  <c r="C5224" i="2"/>
  <c r="E5224" i="2"/>
  <c r="D5172" i="2"/>
  <c r="E5172" i="2"/>
  <c r="C5172" i="2"/>
  <c r="D5130" i="2"/>
  <c r="E5130" i="2"/>
  <c r="C5130" i="2"/>
  <c r="E5207" i="2"/>
  <c r="D5207" i="2"/>
  <c r="C5207" i="2"/>
  <c r="C5223" i="2"/>
  <c r="E5223" i="2"/>
  <c r="D5223" i="2"/>
  <c r="D5108" i="2"/>
  <c r="C5108" i="2"/>
  <c r="E5108" i="2"/>
  <c r="E5125" i="2"/>
  <c r="D5125" i="2"/>
  <c r="C5125" i="2"/>
  <c r="C5177" i="2"/>
  <c r="E5177" i="2"/>
  <c r="D5177" i="2"/>
  <c r="D5073" i="2"/>
  <c r="C5073" i="2"/>
  <c r="E5073" i="2"/>
  <c r="D5208" i="2"/>
  <c r="C5208" i="2"/>
  <c r="E5208" i="2"/>
  <c r="E5124" i="2"/>
  <c r="D5124" i="2"/>
  <c r="C5124" i="2"/>
  <c r="E5159" i="2"/>
  <c r="D5159" i="2"/>
  <c r="C5159" i="2"/>
  <c r="C5092" i="2"/>
  <c r="D5092" i="2"/>
  <c r="E5092" i="2"/>
  <c r="E5154" i="2"/>
  <c r="C5154" i="2"/>
  <c r="D5154" i="2"/>
  <c r="D5078" i="2"/>
  <c r="E5078" i="2"/>
  <c r="C5078" i="2"/>
  <c r="D5188" i="2"/>
  <c r="C5188" i="2"/>
  <c r="E5188" i="2"/>
  <c r="D5109" i="2"/>
  <c r="E5109" i="2"/>
  <c r="C5109" i="2"/>
  <c r="E5060" i="2"/>
  <c r="D5060" i="2"/>
  <c r="C5060" i="2"/>
  <c r="E5166" i="2"/>
  <c r="D5166" i="2"/>
  <c r="C5166" i="2"/>
  <c r="D5145" i="2"/>
  <c r="C5145" i="2"/>
  <c r="E5145" i="2"/>
  <c r="E5067" i="2"/>
  <c r="D5067" i="2"/>
  <c r="C5067" i="2"/>
  <c r="E5055" i="2"/>
  <c r="D5055" i="2"/>
  <c r="C5055" i="2"/>
  <c r="C5192" i="2"/>
  <c r="D5192" i="2"/>
  <c r="E5192" i="2"/>
  <c r="E5176" i="2"/>
  <c r="D5176" i="2"/>
  <c r="C5176" i="2"/>
  <c r="E5089" i="2"/>
  <c r="D5089" i="2"/>
  <c r="C5089" i="2"/>
  <c r="C5232" i="2"/>
  <c r="E5232" i="2"/>
  <c r="D5232" i="2"/>
  <c r="D5217" i="2"/>
  <c r="C5217" i="2"/>
  <c r="E5217" i="2"/>
  <c r="E5182" i="2"/>
  <c r="D5182" i="2"/>
  <c r="C5182" i="2"/>
  <c r="E5163" i="2"/>
  <c r="C5163" i="2"/>
  <c r="D5163" i="2"/>
  <c r="C5133" i="2"/>
  <c r="E5133" i="2"/>
  <c r="D5133" i="2"/>
  <c r="C5118" i="2"/>
  <c r="E5118" i="2"/>
  <c r="D5118" i="2"/>
  <c r="D5083" i="2"/>
  <c r="E5083" i="2"/>
  <c r="C5083" i="2"/>
  <c r="E5210" i="2"/>
  <c r="D5210" i="2"/>
  <c r="C5210" i="2"/>
  <c r="D5155" i="2"/>
  <c r="C5155" i="2"/>
  <c r="E5155" i="2"/>
  <c r="D5244" i="2"/>
  <c r="C5244" i="2"/>
  <c r="E5244" i="2"/>
  <c r="D5056" i="2"/>
  <c r="E5056" i="2"/>
  <c r="C5056" i="2"/>
  <c r="E5093" i="2"/>
  <c r="D5093" i="2"/>
  <c r="C5093" i="2"/>
  <c r="D5077" i="2"/>
  <c r="C5077" i="2"/>
  <c r="E5077" i="2"/>
  <c r="C5100" i="2"/>
  <c r="E5100" i="2"/>
  <c r="D5100" i="2"/>
  <c r="C5064" i="2"/>
  <c r="D5064" i="2"/>
  <c r="E5064" i="2"/>
  <c r="D5201" i="2"/>
  <c r="E5201" i="2"/>
  <c r="C5201" i="2"/>
  <c r="C5160" i="2"/>
  <c r="D5160" i="2"/>
  <c r="E5160" i="2"/>
  <c r="D5246" i="2"/>
  <c r="C5246" i="2"/>
  <c r="E5246" i="2"/>
  <c r="E5131" i="2"/>
  <c r="D5131" i="2"/>
  <c r="C5131" i="2"/>
  <c r="C5191" i="2"/>
  <c r="D5191" i="2"/>
  <c r="E5191" i="2"/>
  <c r="C5199" i="2"/>
  <c r="E5199" i="2"/>
  <c r="D5199" i="2"/>
  <c r="C5221" i="2"/>
  <c r="E5221" i="2"/>
  <c r="D5221" i="2"/>
  <c r="C5236" i="2"/>
  <c r="D5236" i="2"/>
  <c r="E5236" i="2"/>
  <c r="C5158" i="2"/>
  <c r="D5158" i="2"/>
  <c r="E5158" i="2"/>
  <c r="D5194" i="2"/>
  <c r="C5194" i="2"/>
  <c r="E5194" i="2"/>
  <c r="C5102" i="2"/>
  <c r="E5102" i="2"/>
  <c r="D5102" i="2"/>
  <c r="C5225" i="2"/>
  <c r="D5225" i="2"/>
  <c r="E5225" i="2"/>
  <c r="E5061" i="2"/>
  <c r="C5061" i="2"/>
  <c r="D5061" i="2"/>
  <c r="E5147" i="2"/>
  <c r="D5147" i="2"/>
  <c r="C514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Kim, Dong-Jin (CSWind)</author>
  </authors>
  <commentList>
    <comment ref="I2516" authorId="0" shapeId="0" xr:uid="{FC614D58-5CA6-4E7F-9C11-D79A20132D7D}">
      <text>
        <r>
          <rPr>
            <b/>
            <sz val="9"/>
            <color indexed="81"/>
            <rFont val="Tahoma"/>
            <family val="2"/>
          </rPr>
          <t>Kim, Dong-Jin (CSWind):</t>
        </r>
        <r>
          <rPr>
            <sz val="9"/>
            <color indexed="81"/>
            <rFont val="Tahoma"/>
            <family val="2"/>
          </rPr>
          <t xml:space="preserve">
wk26~27 Off</t>
        </r>
      </text>
    </comment>
    <comment ref="J3044" authorId="0" shapeId="0" xr:uid="{10495EB2-FC4B-4A32-B382-D815765A5EA4}">
      <text>
        <r>
          <rPr>
            <sz val="9"/>
            <color indexed="81"/>
            <rFont val="돋움"/>
            <family val="3"/>
            <charset val="129"/>
          </rPr>
          <t>임국현</t>
        </r>
        <r>
          <rPr>
            <sz val="9"/>
            <color indexed="81"/>
            <rFont val="Tahoma"/>
            <family val="2"/>
          </rPr>
          <t xml:space="preserve"> </t>
        </r>
        <r>
          <rPr>
            <sz val="9"/>
            <color indexed="81"/>
            <rFont val="돋움"/>
            <family val="3"/>
            <charset val="129"/>
          </rPr>
          <t>프로에게서</t>
        </r>
        <r>
          <rPr>
            <sz val="9"/>
            <color indexed="81"/>
            <rFont val="Tahoma"/>
            <family val="2"/>
          </rPr>
          <t xml:space="preserve"> </t>
        </r>
        <r>
          <rPr>
            <sz val="9"/>
            <color indexed="81"/>
            <rFont val="돋움"/>
            <family val="3"/>
            <charset val="129"/>
          </rPr>
          <t>팀즈로</t>
        </r>
        <r>
          <rPr>
            <sz val="9"/>
            <color indexed="81"/>
            <rFont val="Tahoma"/>
            <family val="2"/>
          </rPr>
          <t xml:space="preserve"> </t>
        </r>
        <r>
          <rPr>
            <sz val="9"/>
            <color indexed="81"/>
            <rFont val="돋움"/>
            <family val="3"/>
            <charset val="129"/>
          </rPr>
          <t>전달받음</t>
        </r>
      </text>
    </comment>
    <comment ref="J3045" authorId="0" shapeId="0" xr:uid="{4DF0D414-C539-4B7E-B9ED-675CC3057FFA}">
      <text>
        <r>
          <rPr>
            <sz val="9"/>
            <color indexed="81"/>
            <rFont val="돋움"/>
            <family val="3"/>
            <charset val="129"/>
          </rPr>
          <t>임국현</t>
        </r>
        <r>
          <rPr>
            <sz val="9"/>
            <color indexed="81"/>
            <rFont val="Tahoma"/>
            <family val="2"/>
          </rPr>
          <t xml:space="preserve"> </t>
        </r>
        <r>
          <rPr>
            <sz val="9"/>
            <color indexed="81"/>
            <rFont val="돋움"/>
            <family val="3"/>
            <charset val="129"/>
          </rPr>
          <t>프로에게서</t>
        </r>
        <r>
          <rPr>
            <sz val="9"/>
            <color indexed="81"/>
            <rFont val="Tahoma"/>
            <family val="2"/>
          </rPr>
          <t xml:space="preserve"> </t>
        </r>
        <r>
          <rPr>
            <sz val="9"/>
            <color indexed="81"/>
            <rFont val="돋움"/>
            <family val="3"/>
            <charset val="129"/>
          </rPr>
          <t>팀즈로</t>
        </r>
        <r>
          <rPr>
            <sz val="9"/>
            <color indexed="81"/>
            <rFont val="Tahoma"/>
            <family val="2"/>
          </rPr>
          <t xml:space="preserve"> </t>
        </r>
        <r>
          <rPr>
            <sz val="9"/>
            <color indexed="81"/>
            <rFont val="돋움"/>
            <family val="3"/>
            <charset val="129"/>
          </rPr>
          <t>전달받음</t>
        </r>
      </text>
    </comment>
    <comment ref="J3046" authorId="0" shapeId="0" xr:uid="{626C5E4A-E698-469C-B5D5-981614966C9A}">
      <text>
        <r>
          <rPr>
            <sz val="9"/>
            <color indexed="81"/>
            <rFont val="돋움"/>
            <family val="3"/>
            <charset val="129"/>
          </rPr>
          <t>임국현</t>
        </r>
        <r>
          <rPr>
            <sz val="9"/>
            <color indexed="81"/>
            <rFont val="Tahoma"/>
            <family val="2"/>
          </rPr>
          <t xml:space="preserve"> </t>
        </r>
        <r>
          <rPr>
            <sz val="9"/>
            <color indexed="81"/>
            <rFont val="돋움"/>
            <family val="3"/>
            <charset val="129"/>
          </rPr>
          <t>프로에게서</t>
        </r>
        <r>
          <rPr>
            <sz val="9"/>
            <color indexed="81"/>
            <rFont val="Tahoma"/>
            <family val="2"/>
          </rPr>
          <t xml:space="preserve"> </t>
        </r>
        <r>
          <rPr>
            <sz val="9"/>
            <color indexed="81"/>
            <rFont val="돋움"/>
            <family val="3"/>
            <charset val="129"/>
          </rPr>
          <t>팀즈로</t>
        </r>
        <r>
          <rPr>
            <sz val="9"/>
            <color indexed="81"/>
            <rFont val="Tahoma"/>
            <family val="2"/>
          </rPr>
          <t xml:space="preserve"> </t>
        </r>
        <r>
          <rPr>
            <sz val="9"/>
            <color indexed="81"/>
            <rFont val="돋움"/>
            <family val="3"/>
            <charset val="129"/>
          </rPr>
          <t>전달받음</t>
        </r>
      </text>
    </comment>
    <comment ref="J3047" authorId="0" shapeId="0" xr:uid="{045467B2-943E-48CD-9927-AFEED38FC307}">
      <text>
        <r>
          <rPr>
            <sz val="9"/>
            <color indexed="81"/>
            <rFont val="돋움"/>
            <family val="3"/>
            <charset val="129"/>
          </rPr>
          <t>임국현</t>
        </r>
        <r>
          <rPr>
            <sz val="9"/>
            <color indexed="81"/>
            <rFont val="Tahoma"/>
            <family val="2"/>
          </rPr>
          <t xml:space="preserve"> </t>
        </r>
        <r>
          <rPr>
            <sz val="9"/>
            <color indexed="81"/>
            <rFont val="돋움"/>
            <family val="3"/>
            <charset val="129"/>
          </rPr>
          <t>프로에게서</t>
        </r>
        <r>
          <rPr>
            <sz val="9"/>
            <color indexed="81"/>
            <rFont val="Tahoma"/>
            <family val="2"/>
          </rPr>
          <t xml:space="preserve"> </t>
        </r>
        <r>
          <rPr>
            <sz val="9"/>
            <color indexed="81"/>
            <rFont val="돋움"/>
            <family val="3"/>
            <charset val="129"/>
          </rPr>
          <t>팀즈로</t>
        </r>
        <r>
          <rPr>
            <sz val="9"/>
            <color indexed="81"/>
            <rFont val="Tahoma"/>
            <family val="2"/>
          </rPr>
          <t xml:space="preserve"> </t>
        </r>
        <r>
          <rPr>
            <sz val="9"/>
            <color indexed="81"/>
            <rFont val="돋움"/>
            <family val="3"/>
            <charset val="129"/>
          </rPr>
          <t>전달받음</t>
        </r>
      </text>
    </comment>
    <comment ref="J3048" authorId="0" shapeId="0" xr:uid="{4C35C317-2E0A-4F9B-9C6F-D27FE262D0EA}">
      <text>
        <r>
          <rPr>
            <sz val="9"/>
            <color indexed="81"/>
            <rFont val="돋움"/>
            <family val="3"/>
            <charset val="129"/>
          </rPr>
          <t>임국현</t>
        </r>
        <r>
          <rPr>
            <sz val="9"/>
            <color indexed="81"/>
            <rFont val="Tahoma"/>
            <family val="2"/>
          </rPr>
          <t xml:space="preserve"> </t>
        </r>
        <r>
          <rPr>
            <sz val="9"/>
            <color indexed="81"/>
            <rFont val="돋움"/>
            <family val="3"/>
            <charset val="129"/>
          </rPr>
          <t>프로에게서</t>
        </r>
        <r>
          <rPr>
            <sz val="9"/>
            <color indexed="81"/>
            <rFont val="Tahoma"/>
            <family val="2"/>
          </rPr>
          <t xml:space="preserve"> </t>
        </r>
        <r>
          <rPr>
            <sz val="9"/>
            <color indexed="81"/>
            <rFont val="돋움"/>
            <family val="3"/>
            <charset val="129"/>
          </rPr>
          <t>팀즈로</t>
        </r>
        <r>
          <rPr>
            <sz val="9"/>
            <color indexed="81"/>
            <rFont val="Tahoma"/>
            <family val="2"/>
          </rPr>
          <t xml:space="preserve"> </t>
        </r>
        <r>
          <rPr>
            <sz val="9"/>
            <color indexed="81"/>
            <rFont val="돋움"/>
            <family val="3"/>
            <charset val="129"/>
          </rPr>
          <t>전달받음</t>
        </r>
      </text>
    </comment>
  </commentList>
</comments>
</file>

<file path=xl/sharedStrings.xml><?xml version="1.0" encoding="utf-8"?>
<sst xmlns="http://schemas.openxmlformats.org/spreadsheetml/2006/main" count="12653" uniqueCount="39">
  <si>
    <t>Year</t>
  </si>
  <si>
    <t>Week</t>
  </si>
  <si>
    <t>Factory</t>
  </si>
  <si>
    <t>Type</t>
  </si>
  <si>
    <t>Category</t>
  </si>
  <si>
    <t>Q'ty</t>
  </si>
  <si>
    <t>DJ 입력일</t>
  </si>
  <si>
    <t>메일 수신일 (or 파일 작성일)</t>
  </si>
  <si>
    <t>VN #1</t>
  </si>
  <si>
    <t>Machine</t>
  </si>
  <si>
    <t>Growing Line</t>
  </si>
  <si>
    <t>Paint Booth</t>
  </si>
  <si>
    <t>Paint Line</t>
  </si>
  <si>
    <t>Roll Bending Machine</t>
  </si>
  <si>
    <t>L/W Machine</t>
  </si>
  <si>
    <t>C/W Machine</t>
  </si>
  <si>
    <t>Performance</t>
  </si>
  <si>
    <t>BT GT</t>
  </si>
  <si>
    <t>WT GT</t>
  </si>
  <si>
    <t>Bending</t>
  </si>
  <si>
    <t>L/W</t>
  </si>
  <si>
    <t>C/W</t>
  </si>
  <si>
    <t>VN #2</t>
  </si>
  <si>
    <t>TW</t>
  </si>
  <si>
    <t>CN</t>
  </si>
  <si>
    <t>TR #1</t>
  </si>
  <si>
    <t>TR #2</t>
  </si>
  <si>
    <t>AM</t>
  </si>
  <si>
    <t>PT On</t>
  </si>
  <si>
    <t>PT Off</t>
  </si>
  <si>
    <t>Month</t>
  </si>
  <si>
    <t>YearMonth</t>
  </si>
  <si>
    <t>Month_Sort</t>
  </si>
  <si>
    <t>GitHub Upload Guide</t>
  </si>
  <si>
    <t>1) Raw(1) 시트는 원본으로 유지합니다.</t>
  </si>
  <si>
    <t>2) GitHub_Export 시트는 Raw(1)을 링크 수식으로 참조합니다.</t>
  </si>
  <si>
    <t>3) GitHub 업로드 전 Excel에서 Ctrl+Alt+Shift+F9 → 저장 후 업로드하세요.</t>
  </si>
  <si>
    <t>4) GitHub의 scripts/convert_excel.py는 GitHub_Export 시트를 우선 읽도록 교체하세요.</t>
  </si>
  <si>
    <t>-</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</si>
</sst>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_-* #,##0.0_-;\-* #,##0.0_-;_-* &quot;-&quot;_-;_-@_-"/>
  </numFmts>
  <fonts count="15" x14ac:knownFonts="1">
    <font>
      <sz val="11"/>
      <color theme="1"/>
      <name val="맑은 고딕"/>
      <scheme val="minor"/>
    </font>
    <font>
      <sz val="11"/>
      <color theme="1"/>
      <name val="Calibri"/>
      <family val="2"/>
    </font>
    <font>
      <sz val="11"/>
      <name val="Calibri"/>
      <family val="2"/>
    </font>
    <font>
      <b/>
      <sz val="11"/>
      <color rgb="FFFFFFFF"/>
      <name val="Calibri"/>
      <family val="2"/>
    </font>
    <font>
      <sz val="8"/>
      <name val="맑은 고딕"/>
      <family val="3"/>
      <charset val="129"/>
      <scheme val="minor"/>
    </font>
    <font>
      <b/>
      <sz val="10"/>
      <color theme="1"/>
      <name val="맑은 고딕"/>
      <family val="3"/>
      <charset val="129"/>
    </font>
    <font>
      <sz val="11"/>
      <color theme="1"/>
      <name val="맑은 고딕"/>
      <family val="3"/>
      <charset val="129"/>
      <scheme val="minor"/>
    </font>
    <font>
      <sz val="11"/>
      <color theme="5" tint="-0.249977111117893"/>
      <name val="Calibri"/>
      <family val="2"/>
    </font>
    <font>
      <b/>
      <sz val="9"/>
      <color theme="0"/>
      <name val="Calibri"/>
      <family val="3"/>
    </font>
    <font>
      <b/>
      <sz val="9"/>
      <color theme="0"/>
      <name val="맑은 고딕"/>
      <family val="3"/>
      <charset val="129"/>
    </font>
    <font>
      <b/>
      <sz val="11"/>
      <color rgb="FFFFFFFF"/>
      <name val="맑은 고딕"/>
      <family val="3"/>
      <charset val="129"/>
    </font>
    <font>
      <b/>
      <sz val="14"/>
      <name val="맑은 고딕"/>
      <family val="3"/>
      <charset val="129"/>
    </font>
    <font>
      <sz val="9"/>
      <color indexed="81"/>
      <name val="Tahoma"/>
      <family val="2"/>
    </font>
    <font>
      <b/>
      <sz val="9"/>
      <color indexed="81"/>
      <name val="Tahoma"/>
      <family val="2"/>
    </font>
    <font>
      <sz val="9"/>
      <color indexed="81"/>
      <name val="돋움"/>
      <family val="3"/>
      <charset val="129"/>
    </font>
  </fonts>
  <fills count="6">
    <fill>
      <patternFill patternType="none"/>
    </fill>
    <fill>
      <patternFill patternType="gray125"/>
    </fill>
    <fill>
      <patternFill patternType="solid">
        <fgColor rgb="FF1F4E78"/>
      </patternFill>
    </fill>
    <fill>
      <patternFill patternType="solid">
        <fgColor rgb="FFFFFF00"/>
        <bgColor indexed="64"/>
      </patternFill>
    </fill>
    <fill>
      <patternFill patternType="solid">
        <fgColor theme="5"/>
        <bgColor indexed="64"/>
      </patternFill>
    </fill>
    <fill>
      <patternFill patternType="solid">
        <fgColor rgb="FF1F4E78"/>
      </patternFill>
    </fill>
  </fills>
  <borders count="9">
    <border>
      <left/>
      <right/>
      <top/>
      <bottom/>
      <diagonal/>
    </border>
    <border>
      <left/>
      <right/>
      <top/>
      <bottom/>
      <diagonal/>
    </border>
    <border>
      <left/>
      <right/>
      <top style="thick">
        <color rgb="FF000000"/>
      </top>
      <bottom/>
      <diagonal/>
    </border>
    <border>
      <left/>
      <right/>
      <top/>
      <bottom style="thick">
        <color rgb="FF000000"/>
      </bottom>
      <diagonal/>
    </border>
    <border>
      <left/>
      <right style="thin">
        <color rgb="FF1F4E78"/>
      </right>
      <top/>
      <bottom style="thick">
        <color rgb="FF000000"/>
      </bottom>
      <diagonal/>
    </border>
    <border>
      <left style="thin">
        <color rgb="FF1F4E78"/>
      </left>
      <right style="thin">
        <color rgb="FF1F4E78"/>
      </right>
      <top/>
      <bottom style="thick">
        <color rgb="FF000000"/>
      </bottom>
      <diagonal/>
    </border>
    <border>
      <left style="thin">
        <color rgb="FF1F4E78"/>
      </left>
      <right/>
      <top/>
      <bottom style="thick">
        <color rgb="FF000000"/>
      </bottom>
      <diagonal/>
    </border>
    <border>
      <left style="thin">
        <color rgb="FF1F4E78"/>
      </left>
      <right style="thick">
        <color rgb="FF000000"/>
      </right>
      <top style="thick">
        <color rgb="FF000000"/>
      </top>
      <bottom style="thick">
        <color rgb="FF000000"/>
      </bottom>
      <diagonal/>
    </border>
    <border>
      <left/>
      <right/>
      <top/>
      <bottom style="thin">
        <color rgb="FF808080"/>
      </bottom>
      <diagonal/>
    </border>
  </borders>
  <cellStyleXfs count="4">
    <xf numFmtId="0" fontId="0" fillId="0" borderId="1">
      <alignment vertical="top"/>
    </xf>
    <xf numFmtId="41" fontId="6" fillId="0" borderId="1">
      <alignment vertical="center"/>
    </xf>
    <xf numFmtId="0" fontId="6" fillId="0" borderId="1">
      <alignment vertical="center"/>
    </xf>
    <xf numFmtId="41" fontId="6" fillId="0" borderId="1">
      <alignment vertical="center"/>
    </xf>
  </cellStyleXfs>
  <cellXfs count="34">
    <xf numFmtId="0" fontId="0" fillId="0" borderId="1" xfId="0">
      <alignment vertical="top"/>
    </xf>
    <xf numFmtId="0" fontId="1" fillId="0" borderId="1" xfId="0" applyFont="1">
      <alignment vertical="top"/>
    </xf>
    <xf numFmtId="0" fontId="2" fillId="0" borderId="1" xfId="0" applyFont="1">
      <alignment vertical="top"/>
    </xf>
    <xf numFmtId="1" fontId="1" fillId="0" borderId="1" xfId="0" applyNumberFormat="1" applyFont="1" applyAlignment="1">
      <alignment vertical="center"/>
    </xf>
    <xf numFmtId="1" fontId="2" fillId="0" borderId="1" xfId="0" applyNumberFormat="1" applyFont="1" applyAlignment="1">
      <alignment vertical="center"/>
    </xf>
    <xf numFmtId="0" fontId="1" fillId="0" borderId="1" xfId="0" applyFont="1" applyAlignment="1">
      <alignment vertical="center"/>
    </xf>
    <xf numFmtId="1" fontId="2" fillId="0" borderId="1" xfId="0" applyNumberFormat="1" applyFont="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1" fontId="2" fillId="0" borderId="2" xfId="0" applyNumberFormat="1" applyFont="1" applyBorder="1" applyAlignment="1">
      <alignment horizontal="center" vertical="center"/>
    </xf>
    <xf numFmtId="0" fontId="2" fillId="0" borderId="2" xfId="0" applyFont="1" applyBorder="1" applyAlignment="1">
      <alignment horizontal="center" vertical="center"/>
    </xf>
    <xf numFmtId="0" fontId="2" fillId="0" borderId="2" xfId="0" applyFont="1" applyBorder="1">
      <alignment vertical="top"/>
    </xf>
    <xf numFmtId="0" fontId="2" fillId="0" borderId="2" xfId="0" applyFont="1" applyBorder="1" applyAlignment="1">
      <alignment horizontal="left" vertical="center"/>
    </xf>
    <xf numFmtId="0" fontId="2" fillId="0" borderId="1" xfId="0" applyFont="1" applyAlignment="1">
      <alignment horizontal="center" vertical="center"/>
    </xf>
    <xf numFmtId="0" fontId="2" fillId="0" borderId="1" xfId="0" applyFont="1" applyAlignment="1">
      <alignment horizontal="left" vertical="center"/>
    </xf>
    <xf numFmtId="1" fontId="2" fillId="0" borderId="3" xfId="0" applyNumberFormat="1" applyFont="1" applyBorder="1" applyAlignment="1">
      <alignment horizontal="center" vertical="center"/>
    </xf>
    <xf numFmtId="0" fontId="2" fillId="0" borderId="3" xfId="0" applyFont="1" applyBorder="1" applyAlignment="1">
      <alignment horizontal="center" vertical="center"/>
    </xf>
    <xf numFmtId="0" fontId="2" fillId="0" borderId="3" xfId="0" applyFont="1" applyBorder="1">
      <alignment vertical="top"/>
    </xf>
    <xf numFmtId="0" fontId="2" fillId="0" borderId="3" xfId="0" applyFont="1" applyBorder="1" applyAlignment="1">
      <alignment horizontal="left" vertical="center"/>
    </xf>
    <xf numFmtId="0" fontId="5" fillId="0" borderId="1" xfId="0" applyFont="1" applyAlignment="1">
      <alignment vertical="center"/>
    </xf>
    <xf numFmtId="176" fontId="3" fillId="2" borderId="6" xfId="3" applyNumberFormat="1" applyFont="1" applyFill="1" applyBorder="1" applyAlignment="1">
      <alignment horizontal="center" vertical="center"/>
    </xf>
    <xf numFmtId="176" fontId="2" fillId="3" borderId="2" xfId="3" applyNumberFormat="1" applyFont="1" applyFill="1" applyBorder="1" applyAlignment="1">
      <alignment horizontal="center" vertical="center"/>
    </xf>
    <xf numFmtId="176" fontId="2" fillId="3" borderId="1" xfId="3" applyNumberFormat="1" applyFont="1" applyFill="1" applyAlignment="1">
      <alignment horizontal="center" vertical="center"/>
    </xf>
    <xf numFmtId="176" fontId="2" fillId="3" borderId="3" xfId="3" applyNumberFormat="1" applyFont="1" applyFill="1" applyBorder="1" applyAlignment="1">
      <alignment horizontal="center" vertical="center"/>
    </xf>
    <xf numFmtId="176" fontId="1" fillId="0" borderId="1" xfId="3" applyNumberFormat="1" applyFont="1" applyAlignment="1">
      <alignment horizontal="center" vertical="center"/>
    </xf>
    <xf numFmtId="0" fontId="7" fillId="0" borderId="1" xfId="0" applyFont="1" applyAlignment="1">
      <alignment vertical="center"/>
    </xf>
    <xf numFmtId="0" fontId="7" fillId="0" borderId="1" xfId="0" applyFont="1">
      <alignment vertical="top"/>
    </xf>
    <xf numFmtId="1" fontId="7" fillId="0" borderId="1" xfId="0" applyNumberFormat="1" applyFont="1" applyAlignment="1">
      <alignment vertical="center"/>
    </xf>
    <xf numFmtId="14" fontId="7" fillId="0" borderId="1" xfId="0" applyNumberFormat="1" applyFont="1" applyAlignment="1">
      <alignment vertical="center"/>
    </xf>
    <xf numFmtId="176" fontId="8" fillId="4" borderId="7" xfId="3" applyNumberFormat="1" applyFont="1" applyFill="1" applyBorder="1" applyAlignment="1">
      <alignment horizontal="center" vertical="center"/>
    </xf>
    <xf numFmtId="176" fontId="9" fillId="4" borderId="7" xfId="3" applyNumberFormat="1" applyFont="1" applyFill="1" applyBorder="1" applyAlignment="1">
      <alignment horizontal="center" vertical="center"/>
    </xf>
    <xf numFmtId="0" fontId="0" fillId="0" borderId="0" xfId="0" applyBorder="1" applyAlignment="1"/>
    <xf numFmtId="0" fontId="10" fillId="5" borderId="8" xfId="0" applyFont="1" applyFill="1" applyBorder="1" applyAlignment="1">
      <alignment horizontal="center" vertical="center"/>
    </xf>
    <xf numFmtId="0" fontId="11" fillId="0" borderId="0" xfId="0" applyFont="1" applyBorder="1" applyAlignment="1"/>
  </cellXfs>
  <cellStyles count="4">
    <cellStyle name="쉼표 [0]" xfId="3" builtinId="6"/>
    <cellStyle name="쉼표 [0] 2" xfId="1" xr:uid="{00000000-0005-0000-0000-000001000000}"/>
    <cellStyle name="표준" xfId="0" builtinId="0"/>
    <cellStyle name="표준 2" xfId="2" xr:uid="{00000000-0005-0000-0000-000002000000}"/>
  </cellStyles>
  <dxfs count="11">
    <dxf>
      <font>
        <strike val="0"/>
      </font>
      <fill>
        <patternFill>
          <bgColor rgb="FFFF0000"/>
        </patternFill>
      </fill>
    </dxf>
    <dxf>
      <font>
        <strike val="0"/>
      </font>
      <fill>
        <patternFill>
          <bgColor rgb="FFFF0000"/>
        </patternFill>
      </fill>
    </dxf>
    <dxf>
      <font>
        <strike val="0"/>
        <condense val="0"/>
        <extend val="0"/>
        <outline val="0"/>
        <shadow val="0"/>
        <vertAlign val="baseline"/>
        <sz val="11"/>
        <color auto="1"/>
        <name val="Calibri"/>
        <family val="2"/>
      </font>
      <numFmt numFmtId="176" formatCode="_-* #,##0.0_-;\-* #,##0.0_-;_-* &quot;-&quot;_-;_-@_-"/>
      <fill>
        <patternFill patternType="solid">
          <fgColor indexed="64"/>
          <bgColor rgb="FFFFFF00"/>
        </patternFill>
      </fill>
      <alignment horizontal="center" vertical="center"/>
    </dxf>
    <dxf>
      <font>
        <strike val="0"/>
        <condense val="0"/>
        <extend val="0"/>
        <outline val="0"/>
        <shadow val="0"/>
        <vertAlign val="baseline"/>
        <sz val="11"/>
        <color auto="1"/>
        <name val="Calibri"/>
        <family val="2"/>
      </font>
      <fill>
        <patternFill>
          <fgColor indexed="64"/>
          <bgColor auto="1"/>
        </patternFill>
      </fill>
      <alignment horizontal="left" vertical="center"/>
    </dxf>
    <dxf>
      <font>
        <strike val="0"/>
        <condense val="0"/>
        <extend val="0"/>
        <outline val="0"/>
        <shadow val="0"/>
        <vertAlign val="baseline"/>
        <sz val="11"/>
        <color auto="1"/>
        <name val="Calibri"/>
        <family val="2"/>
      </font>
      <fill>
        <patternFill>
          <fgColor indexed="64"/>
          <bgColor auto="1"/>
        </patternFill>
      </fill>
    </dxf>
    <dxf>
      <font>
        <strike val="0"/>
        <condense val="0"/>
        <extend val="0"/>
        <outline val="0"/>
        <shadow val="0"/>
        <vertAlign val="baseline"/>
        <sz val="11"/>
        <color auto="1"/>
        <name val="Calibri"/>
        <family val="2"/>
      </font>
      <fill>
        <patternFill>
          <fgColor indexed="64"/>
          <bgColor auto="1"/>
        </patternFill>
      </fill>
      <alignment horizontal="center" vertical="center"/>
    </dxf>
    <dxf>
      <font>
        <strike val="0"/>
        <condense val="0"/>
        <extend val="0"/>
        <outline val="0"/>
        <shadow val="0"/>
        <vertAlign val="baseline"/>
        <sz val="11"/>
        <color auto="1"/>
        <name val="Calibri"/>
        <family val="2"/>
      </font>
      <numFmt numFmtId="1" formatCode="0"/>
      <fill>
        <patternFill>
          <fgColor indexed="64"/>
          <bgColor auto="1"/>
        </patternFill>
      </fill>
      <alignment horizontal="center" vertical="center"/>
    </dxf>
    <dxf>
      <font>
        <strike val="0"/>
        <condense val="0"/>
        <extend val="0"/>
        <outline val="0"/>
        <shadow val="0"/>
        <vertAlign val="baseline"/>
        <sz val="11"/>
        <color auto="1"/>
        <name val="Calibri"/>
        <family val="2"/>
      </font>
      <numFmt numFmtId="1" formatCode="0"/>
      <fill>
        <patternFill>
          <fgColor indexed="64"/>
          <bgColor auto="1"/>
        </patternFill>
      </fill>
      <alignment horizontal="center" vertical="center"/>
    </dxf>
    <dxf>
      <border outline="0">
        <left style="thick">
          <color rgb="FF000000"/>
        </left>
        <right style="thick">
          <color rgb="FF000000"/>
        </right>
        <top style="thick">
          <color rgb="FF000000"/>
        </top>
        <bottom style="thick">
          <color rgb="FF000000"/>
        </bottom>
      </border>
    </dxf>
    <dxf>
      <border outline="0">
        <bottom style="thick">
          <color rgb="FF000000"/>
        </bottom>
      </border>
    </dxf>
    <dxf>
      <font>
        <b/>
        <strike val="0"/>
        <condense val="0"/>
        <extend val="0"/>
        <outline val="0"/>
        <shadow val="0"/>
        <vertAlign val="baseline"/>
        <sz val="11"/>
        <color rgb="FFFFFFFF"/>
        <name val="Calibri"/>
        <family val="2"/>
      </font>
      <fill>
        <patternFill patternType="solid">
          <fgColor indexed="64"/>
          <bgColor rgb="FF1F4E78"/>
        </patternFill>
      </fill>
      <alignment horizontal="center" vertical="center"/>
      <border outline="0">
        <left style="thin">
          <color rgb="FF1F4E78"/>
        </left>
        <right style="thin">
          <color rgb="FF1F4E78"/>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sharedStrings" Target="sharedStrings.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scljh\c\EXCEL\&#49688;&#51452;\&#49324;&#50629;&#49457;~1\96\&#49552;&#51061;&#44592;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7768141\c\my-ducu\Book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SNT\&#54408;&#51656;\&#44284;&#51109;&#45784;&#51088;&#47308;\AA\REPORT\PC%2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dt00\Documents%20and%20Settings\Administrator\Local%20Settings\Temporary%20Internet%20Files\OLK32\My%20Documents\My%20Documents\competitor\HK&#48708;&#44368;&#51064;&#50896;8&#5090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U:\LEHMHA01\QLAGE\VORSTAND\1998\GG08.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4608;&#54788;&#48120;\C\EXCEL\KHM\&#49444;&#48320;\1999\MSOFFICE\HEXCEL\PARK\&#49444;&#48320;\DOMEVARL.JT3"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j205761\c\JUN\&#49552;&#51061;\MSOffice\Excel\Jun\monsil\&#49552;&#51061;\MSOFFICE\HEXCEL\PYB\DATA\JEJO95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0504;&#51652;&#50689;\C\AS_CLAIM\MYCAR\PRDW3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표세부명세"/>
      <sheetName val="은행"/>
      <sheetName val="양식"/>
      <sheetName val="총괄"/>
      <sheetName val="가리봉pro"/>
      <sheetName val="복합pro"/>
      <sheetName val="연립pro"/>
      <sheetName val="부산1pro"/>
      <sheetName val="경상집계"/>
      <sheetName val="경상총괄"/>
      <sheetName val="수지총괄"/>
      <sheetName val="수지집계"/>
      <sheetName val="양도손익"/>
      <sheetName val="양도손익총괄"/>
      <sheetName val="양도수지집계"/>
      <sheetName val="양도수지총괄"/>
      <sheetName val="부산2pro"/>
      <sheetName val="석관pro"/>
      <sheetName val="수원pro"/>
      <sheetName val="은행pro"/>
      <sheetName val="잠원PRO"/>
      <sheetName val="홍은pro"/>
      <sheetName val="원주pro"/>
      <sheetName val="이천pro"/>
      <sheetName val="창현pro"/>
      <sheetName val="춘천pro"/>
      <sheetName val="오남2차pro"/>
      <sheetName val="창신PRO"/>
      <sheetName val="서곡PRO"/>
      <sheetName val="연성pro"/>
      <sheetName val="팔달pro"/>
      <sheetName val="병점PRO"/>
      <sheetName val="잠원"/>
      <sheetName val="가리봉동"/>
      <sheetName val="석관"/>
      <sheetName val="홍은"/>
      <sheetName val="이천"/>
      <sheetName val="부산"/>
      <sheetName val="부산2"/>
      <sheetName val="창현"/>
      <sheetName val="수원"/>
      <sheetName val="자금추정"/>
      <sheetName val="콘도손익"/>
      <sheetName val="장림"/>
      <sheetName val="장림전제"/>
      <sheetName val="Sheet2"/>
      <sheetName val="Sheet3"/>
      <sheetName val="공문"/>
      <sheetName val="VXXX"/>
      <sheetName val="VXXXXX"/>
      <sheetName val="II손익관리"/>
      <sheetName val="1.종합손익(도급)"/>
      <sheetName val="1.종합손익(주택,개발)"/>
      <sheetName val="2.실행예산"/>
      <sheetName val="2.2과부족"/>
      <sheetName val="2.3원가절감"/>
      <sheetName val="8.외주비집행현황"/>
      <sheetName val="9.자재비"/>
      <sheetName val="10.현장집행"/>
      <sheetName val="3.추가원가"/>
      <sheetName val="3.추가원가 (2)"/>
      <sheetName val="4.사전공사"/>
      <sheetName val="5.추정공사비"/>
      <sheetName val="6.금융비용"/>
      <sheetName val="7.공사비집행현황(총괄)"/>
      <sheetName val="11.1생산성"/>
      <sheetName val="인력대비(정직)"/>
      <sheetName val="11.2인원산출"/>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첨부1"/>
      <sheetName val="입찰안"/>
      <sheetName val="노임이"/>
      <sheetName val="数据有效性"/>
      <sheetName val="Worker List"/>
      <sheetName val="GB-IC Villingen GG"/>
      <sheetName val="MC&amp;다변화"/>
      <sheetName val="Library"/>
      <sheetName val="Month-Report"/>
      <sheetName val="CAUDIT"/>
      <sheetName val="감가상각"/>
      <sheetName val="Summary"/>
      <sheetName val="Mot So Thuat Ngu EN-VI"/>
      <sheetName val="1_종합손익(도급)"/>
      <sheetName val="1_종합손익(주택,개발)"/>
      <sheetName val="2_실행예산"/>
      <sheetName val="2_2과부족"/>
      <sheetName val="2_3원가절감"/>
      <sheetName val="8_외주비집행현황"/>
      <sheetName val="9_자재비"/>
      <sheetName val="10_현장집행"/>
      <sheetName val="3_추가원가"/>
      <sheetName val="3_추가원가_(2)"/>
      <sheetName val="4_사전공사"/>
      <sheetName val="5_추정공사비"/>
      <sheetName val="6_금융비용"/>
      <sheetName val="7_공사비집행현황(총괄)"/>
      <sheetName val="11_1생산성"/>
      <sheetName val="11_2인원산출"/>
      <sheetName val="Worker_List"/>
      <sheetName val="GB-IC_Villingen_GG"/>
      <sheetName val="Mot_So_Thuat_Ngu_EN-VI"/>
      <sheetName val="수입"/>
      <sheetName val="공통가설"/>
      <sheetName val="간접"/>
      <sheetName val="집계표"/>
      <sheetName val="손익"/>
      <sheetName val="현금흐름"/>
      <sheetName val="A4288"/>
      <sheetName val="SG"/>
      <sheetName val="수정시산표"/>
      <sheetName val="주택"/>
      <sheetName val="주택(백만원)"/>
      <sheetName val="손익분석"/>
      <sheetName val="관로내역원"/>
      <sheetName val="PAINT"/>
      <sheetName val="자바라1"/>
      <sheetName val="CTEMCOST"/>
      <sheetName val="ELECTRIC"/>
      <sheetName val="C-A(취합)파리"/>
      <sheetName val="신공항A-9(원가수정)"/>
      <sheetName val="KUNGDEVI"/>
      <sheetName val="그래프"/>
      <sheetName val="GDP"/>
      <sheetName val="손익기01"/>
      <sheetName val="부문인원3"/>
      <sheetName val="5Traffic1"/>
      <sheetName val="COL"/>
      <sheetName val="Sheet1"/>
      <sheetName val="동선(을)"/>
      <sheetName val="전계가"/>
      <sheetName val="원가계산서"/>
      <sheetName val="금액내역서"/>
      <sheetName val="인사자료총집계"/>
      <sheetName val="실행내역"/>
      <sheetName val="설계내역서"/>
      <sheetName val="현장관리비"/>
      <sheetName val="예가표"/>
      <sheetName val="시멘트"/>
      <sheetName val="호프"/>
      <sheetName val="공사개요"/>
      <sheetName val="감독1130"/>
      <sheetName val="  한국 AMP ASP-23 판매가격  "/>
      <sheetName val="산근"/>
      <sheetName val="내역"/>
      <sheetName val="여흥"/>
      <sheetName val="APT"/>
      <sheetName val="b_balju (2)"/>
      <sheetName val="b_gunmul"/>
      <sheetName val="CC Down load 0716"/>
      <sheetName val="화물2팀"/>
      <sheetName val="변경실행(2차) "/>
      <sheetName val="bm(CIcable)"/>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01"/>
      <sheetName val="갑지(추정)"/>
      <sheetName val="SCHEDULE"/>
      <sheetName val="금융"/>
      <sheetName val="결재인"/>
      <sheetName val="공사비집계"/>
      <sheetName val="ABUT수량-A1"/>
      <sheetName val="8월차잔"/>
      <sheetName val="유동성사채"/>
      <sheetName val="나.출고"/>
      <sheetName val="나.입고"/>
      <sheetName val="단가"/>
      <sheetName val="3계정별(고속)"/>
      <sheetName val="고속"/>
      <sheetName val="고속목표"/>
      <sheetName val="09년인건비(고속)"/>
      <sheetName val="3계정별(자동주유기)"/>
      <sheetName val="자동주유기"/>
      <sheetName val="자동주유목표"/>
      <sheetName val="고속합산"/>
      <sheetName val="고속합산목표"/>
      <sheetName val="3계정별(속리산)"/>
      <sheetName val="속리산"/>
      <sheetName val="속리산목표"/>
      <sheetName val="09년 인건비(속리산)"/>
      <sheetName val="고속속리산"/>
      <sheetName val="고속속리산목표"/>
      <sheetName val="직행"/>
      <sheetName val="직행목표"/>
      <sheetName val="합산"/>
      <sheetName val="합산목표"/>
      <sheetName val="속리산제외"/>
      <sheetName val="속리산제외목표"/>
      <sheetName val="09년월별예산(운송)"/>
      <sheetName val="합산목표(감가+57.5)"/>
      <sheetName val="노임단가"/>
      <sheetName val="982월원안"/>
      <sheetName val="내역서"/>
      <sheetName val="TR제작사양"/>
      <sheetName val="장기대여금1"/>
      <sheetName val="월별수입"/>
      <sheetName val="차수"/>
      <sheetName val="화의-현금흐름"/>
      <sheetName val="담보"/>
      <sheetName val="1유리"/>
      <sheetName val="예적금"/>
      <sheetName val="월별손익"/>
      <sheetName val="추가예산"/>
      <sheetName val="매출"/>
      <sheetName val="월말명세0912"/>
      <sheetName val="11.외화채무증권(AFS,HTM)08"/>
      <sheetName val="Hedge09"/>
      <sheetName val="13.감액TEST_08"/>
      <sheetName val="해외채권"/>
      <sheetName val="BS09"/>
      <sheetName val="시산표(매출조정전)"/>
      <sheetName val="요약"/>
      <sheetName val="97년추정손익계산서"/>
      <sheetName val="MIBK원단위"/>
      <sheetName val="RECIMAKE"/>
      <sheetName val="Proposal"/>
      <sheetName val="SM1-09"/>
      <sheetName val="SM2-09"/>
      <sheetName val="BD-09"/>
      <sheetName val="7 (2)"/>
      <sheetName val="表21 净利润调节表"/>
      <sheetName val="상각스케쥴(조정)"/>
      <sheetName val="공통비총괄표"/>
      <sheetName val="Variables"/>
      <sheetName val="제조원가 원단위 분석"/>
      <sheetName val="종합표양식(품의 &amp; 입고)_2"/>
      <sheetName val="JUCKEYK"/>
      <sheetName val="원가관리 (동월대비)"/>
      <sheetName val="45,46"/>
      <sheetName val="방배동내역(리라)"/>
      <sheetName val="금융비용"/>
      <sheetName val="총괄내역서"/>
      <sheetName val="익월수주전망"/>
      <sheetName val="980731"/>
      <sheetName val="광곡세부내역"/>
      <sheetName val="DATA"/>
      <sheetName val="실적공사"/>
      <sheetName val="업무처리전"/>
      <sheetName val="2연암거"/>
      <sheetName val="경사수로집계표"/>
      <sheetName val="경사수로"/>
      <sheetName val="진입교량"/>
      <sheetName val="S&amp;R"/>
      <sheetName val="93"/>
      <sheetName val="2-2.매출분석"/>
      <sheetName val="woo(mac)"/>
      <sheetName val="견적의뢰"/>
      <sheetName val="예정(3)"/>
      <sheetName val="동원(3)"/>
      <sheetName val="토목검측서"/>
      <sheetName val="A-100전제"/>
      <sheetName val="몰드시스템 리스트"/>
      <sheetName val="정비손익"/>
      <sheetName val="200"/>
      <sheetName val="정산표"/>
      <sheetName val="Calen"/>
      <sheetName val="Borrower"/>
      <sheetName val="중요02월25일"/>
      <sheetName val="단가추이"/>
      <sheetName val="경유량추이"/>
      <sheetName val="RE9604"/>
      <sheetName val="역T형"/>
      <sheetName val="기계경비(시간당)"/>
      <sheetName val="램머"/>
      <sheetName val="수주현황2월"/>
      <sheetName val="입찰내역서"/>
      <sheetName val="평가제외"/>
      <sheetName val="12년 CF(9월)"/>
      <sheetName val="#REF"/>
      <sheetName val="유림골조"/>
      <sheetName val="기본DATA"/>
      <sheetName val="노무비"/>
      <sheetName val="Sheet13"/>
      <sheetName val="Sheet14"/>
      <sheetName val="중기조종사 단위단가"/>
      <sheetName val="6PILE  (돌출)"/>
      <sheetName val="기성청구 공문"/>
      <sheetName val="IW-LIST"/>
      <sheetName val="SO416"/>
      <sheetName val="개발비자산성검토"/>
      <sheetName val="가공MH"/>
      <sheetName val="08년(Form1)"/>
      <sheetName val="실행철강하도"/>
      <sheetName val="일위대가표"/>
      <sheetName val="단가산출"/>
      <sheetName val="13월별BS"/>
      <sheetName val="집행내역"/>
      <sheetName val="공통부대관리"/>
      <sheetName val="MIJIBI"/>
      <sheetName val="Sheet1 (2)"/>
      <sheetName val="A-4"/>
      <sheetName val="하수급견적대비"/>
      <sheetName val="Year"/>
      <sheetName val="원가(통신)"/>
      <sheetName val="표지"/>
      <sheetName val="설비원가"/>
      <sheetName val="SIL98"/>
      <sheetName val="재고현황"/>
      <sheetName val="지점장"/>
      <sheetName val="재료"/>
      <sheetName val="점수계산1-2"/>
      <sheetName val="일위대가"/>
      <sheetName val="대비표"/>
      <sheetName val="골조시행"/>
      <sheetName val="업무연락"/>
      <sheetName val="Ethylene"/>
      <sheetName val="월별매출"/>
      <sheetName val="ChlorAlkali"/>
      <sheetName val="VXXXXXXX"/>
      <sheetName val="부서코드표"/>
      <sheetName val="발행제기"/>
      <sheetName val="2.대외공문"/>
      <sheetName val="영동(D)"/>
      <sheetName val="조명시설"/>
      <sheetName val="BEST"/>
      <sheetName val="물량표"/>
      <sheetName val="양식(직판용)"/>
      <sheetName val="미드수량"/>
      <sheetName val="참조"/>
      <sheetName val="DATE"/>
      <sheetName val="총내역서"/>
      <sheetName val="단가표"/>
      <sheetName val="slipsumpR"/>
      <sheetName val="현장지지물물량"/>
      <sheetName val="통장출금액"/>
      <sheetName val="위탁매매_1103"/>
      <sheetName val="자기매매_1103"/>
      <sheetName val="위탁매매_1109"/>
      <sheetName val="자기매매_1109"/>
      <sheetName val="실적"/>
      <sheetName val="FAB"/>
      <sheetName val="완제품3"/>
      <sheetName val="비가동-20"/>
      <sheetName val="손익현황"/>
      <sheetName val="현황CODE"/>
      <sheetName val="37개월"/>
      <sheetName val="카메라"/>
      <sheetName val="퇴충"/>
      <sheetName val="部署名"/>
      <sheetName val="車両別燃費及び油類単価"/>
      <sheetName val="1_종합손익(도급)1"/>
      <sheetName val="推移グラフ"/>
      <sheetName val="참조시트"/>
      <sheetName val="BAND(200)"/>
      <sheetName val="OUTER AREA(겹침없음)"/>
      <sheetName val="EG-09"/>
      <sheetName val="M3산출"/>
      <sheetName val="EL 표면적"/>
      <sheetName val="양식3"/>
      <sheetName val="해외 기술훈련비 (합계)"/>
      <sheetName val="접대비"/>
      <sheetName val="ADR"/>
      <sheetName val="Total"/>
      <sheetName val="XZLC004_PART2"/>
      <sheetName val="XZLC003_PART1"/>
      <sheetName val="품셈표"/>
      <sheetName val="갑근세납세필증명원"/>
      <sheetName val="주형"/>
      <sheetName val="sum1 (2)"/>
      <sheetName val="적격"/>
      <sheetName val="3.바닥판설계"/>
      <sheetName val="물량표(신)"/>
      <sheetName val="대공종"/>
      <sheetName val="세부내역서"/>
      <sheetName val="조경"/>
      <sheetName val="입찰보고"/>
      <sheetName val="산출근거"/>
      <sheetName val="일위(토목)"/>
      <sheetName val="요약PL"/>
      <sheetName val="LinerWt"/>
      <sheetName val="D-623D"/>
      <sheetName val="BQMPALOC"/>
      <sheetName val="품셈TABLE"/>
      <sheetName val="슬래브"/>
      <sheetName val="원가계산하도"/>
      <sheetName val="적용건축"/>
      <sheetName val="수지"/>
      <sheetName val="시산표"/>
      <sheetName val="목록"/>
      <sheetName val="중기"/>
      <sheetName val="연돌일위집계"/>
      <sheetName val="월별예산"/>
      <sheetName val="2.총괄표"/>
      <sheetName val="입찰내역 발주처 양식"/>
      <sheetName val="_x0018__x0000_"/>
      <sheetName val=""/>
      <sheetName val="실행간접비용"/>
      <sheetName val="原価センタ"/>
      <sheetName val="감가상각비"/>
      <sheetName val="CC_Down_load_0716"/>
      <sheetName val="변경실행(2차)_"/>
      <sheetName val="나_출고"/>
      <sheetName val="나_입고"/>
      <sheetName val="09년_인건비(속리산)"/>
      <sheetName val="합산목표(감가+57_5)"/>
      <sheetName val="기성청구_공문"/>
      <sheetName val="부하계산서"/>
      <sheetName val="자재단가"/>
      <sheetName val="504전기실 동부하-L"/>
      <sheetName val="Sheet15"/>
      <sheetName val="Sheet9"/>
      <sheetName val="DUT-BAT1"/>
      <sheetName val="인원계획-미화"/>
      <sheetName val="Prices"/>
      <sheetName val="조정내역"/>
      <sheetName val="CF6"/>
      <sheetName val="P.M 별"/>
      <sheetName val="FRQ"/>
      <sheetName val="기준"/>
      <sheetName val="Sheet4"/>
      <sheetName val="주행"/>
      <sheetName val="1_종합손익(도급)2"/>
      <sheetName val="1_종합손익(주택,개발)1"/>
      <sheetName val="2_실행예산1"/>
      <sheetName val="2_2과부족1"/>
      <sheetName val="2_3원가절감1"/>
      <sheetName val="8_외주비집행현황1"/>
      <sheetName val="9_자재비1"/>
      <sheetName val="10_현장집행1"/>
      <sheetName val="3_추가원가1"/>
      <sheetName val="3_추가원가_(2)1"/>
      <sheetName val="4_사전공사1"/>
      <sheetName val="5_추정공사비1"/>
      <sheetName val="6_금융비용1"/>
      <sheetName val="7_공사비집행현황(총괄)1"/>
      <sheetName val="11_1생산성1"/>
      <sheetName val="11_2인원산출1"/>
      <sheetName val="변경실행(2차)_1"/>
      <sheetName val="CC_Down_load_07161"/>
      <sheetName val="나_출고1"/>
      <sheetName val="나_입고1"/>
      <sheetName val="__한국_AMP_ASP-23_판매가격__"/>
      <sheetName val="09년_인건비(속리산)1"/>
      <sheetName val="합산목표(감가+57_5)1"/>
      <sheetName val="제조원가_원단위_분석"/>
      <sheetName val="종합표양식(품의_&amp;_입고)_2"/>
      <sheetName val="원가관리_(동월대비)"/>
      <sheetName val="b_balju_(2)"/>
      <sheetName val="2-2_매출분석"/>
      <sheetName val="몰드시스템_리스트"/>
      <sheetName val="11_외화채무증권(AFS,HTM)08"/>
      <sheetName val="13_감액TEST_08"/>
      <sheetName val="7_(2)"/>
      <sheetName val="12년_CF(9월)"/>
      <sheetName val="중기조종사_단위단가"/>
      <sheetName val="6PILE__(돌출)"/>
      <sheetName val="기성청구_공문1"/>
      <sheetName val="Sheet1_(2)"/>
      <sheetName val="2_대외공문"/>
      <sheetName val="表21_净利润调节表"/>
      <sheetName val="sum1_(2)"/>
      <sheetName val="3_바닥판설계"/>
      <sheetName val="504전기실_동부하-L"/>
      <sheetName val="2_총괄표"/>
      <sheetName val="OUTER_AREA(겹침없음)"/>
      <sheetName val="EL_표면적"/>
      <sheetName val="근거 및 가정"/>
      <sheetName val="09~10년 매출계획"/>
      <sheetName val="2 카드채권(대출포함)"/>
      <sheetName val="Cover"/>
      <sheetName val="목차"/>
      <sheetName val="기본원칙"/>
      <sheetName val="예산전제"/>
      <sheetName val="전사 PL"/>
      <sheetName val="자금 제외 PL"/>
      <sheetName val="자금 PL"/>
      <sheetName val="전사 BS"/>
      <sheetName val="자금 제외 BS"/>
      <sheetName val="자금 BS"/>
      <sheetName val="BS 계정 설명"/>
      <sheetName val=" Cash Flow(전사)"/>
      <sheetName val=" Cash Flow(자금제외)"/>
      <sheetName val=" Cash Flow(자금)"/>
      <sheetName val="ROIC "/>
      <sheetName val="인력계획"/>
      <sheetName val="인건비 명세"/>
      <sheetName val="판관비 명세"/>
      <sheetName val="배부판관비내역"/>
      <sheetName val="OH Cost경비(내역)"/>
      <sheetName val="OH Cost경비(배부기준)"/>
      <sheetName val="기타수지&amp;특별손익 명세"/>
      <sheetName val="전사공통손익"/>
      <sheetName val="투자성경비"/>
      <sheetName val="자금계획(장단기차입금)"/>
      <sheetName val="자금계획(순지급이자)"/>
      <sheetName val="투자계획"/>
      <sheetName val="고정자산증감내역"/>
      <sheetName val="조직도"/>
      <sheetName val="건축내역"/>
      <sheetName val="단가(반정3교-원주)"/>
      <sheetName val="KAM설비"/>
      <sheetName val="Training"/>
      <sheetName val="Facility Information"/>
      <sheetName val="General"/>
      <sheetName val="Instructions"/>
      <sheetName val="People"/>
      <sheetName val="Quality"/>
      <sheetName val="Risk"/>
      <sheetName val="주차"/>
      <sheetName val="A"/>
      <sheetName val="회사정보"/>
      <sheetName val="최소가치(간편)-회계"/>
      <sheetName val="회사제시"/>
      <sheetName val="Data Validation"/>
      <sheetName val="TRE TABLE"/>
      <sheetName val="C3"/>
      <sheetName val="FILE1"/>
      <sheetName val="FILE2"/>
      <sheetName val="6-5공구원본"/>
      <sheetName val="부대시행1"/>
      <sheetName val="부대시행1 (2)"/>
      <sheetName val="부대시행2"/>
      <sheetName val="부대토공"/>
      <sheetName val="부대철콘"/>
      <sheetName val="부대토공실"/>
      <sheetName val="부대철콘실"/>
      <sheetName val="Sheet5"/>
      <sheetName val="Sheet8"/>
      <sheetName val="_x005f_x0018_"/>
      <sheetName val="1.차입금"/>
      <sheetName val="choose"/>
      <sheetName val="설계명세서"/>
      <sheetName val="전신환매도율"/>
      <sheetName val="변동인원"/>
      <sheetName val="1_종합손익(도급)3"/>
      <sheetName val="1_종합손익(주택,개발)2"/>
      <sheetName val="2_실행예산2"/>
      <sheetName val="2_2과부족2"/>
      <sheetName val="2_3원가절감2"/>
      <sheetName val="8_외주비집행현황2"/>
      <sheetName val="9_자재비2"/>
      <sheetName val="10_현장집행2"/>
      <sheetName val="3_추가원가2"/>
      <sheetName val="3_추가원가_(2)2"/>
      <sheetName val="4_사전공사2"/>
      <sheetName val="5_추정공사비2"/>
      <sheetName val="6_금융비용2"/>
      <sheetName val="7_공사비집행현황(총괄)2"/>
      <sheetName val="11_1생산성2"/>
      <sheetName val="11_2인원산출2"/>
      <sheetName val="변경실행(2차)_2"/>
      <sheetName val="CC_Down_load_07162"/>
      <sheetName val="나_출고2"/>
      <sheetName val="나_입고2"/>
      <sheetName val="09년_인건비(속리산)2"/>
      <sheetName val="합산목표(감가+57_5)2"/>
      <sheetName val="__한국_AMP_ASP-23_판매가격__1"/>
      <sheetName val="제조원가_원단위_분석1"/>
      <sheetName val="종합표양식(품의_&amp;_입고)_21"/>
      <sheetName val="원가관리_(동월대비)1"/>
      <sheetName val="b_balju_(2)1"/>
      <sheetName val="2-2_매출분석1"/>
      <sheetName val="몰드시스템_리스트1"/>
      <sheetName val="11_외화채무증권(AFS,HTM)081"/>
      <sheetName val="13_감액TEST_081"/>
      <sheetName val="7_(2)1"/>
      <sheetName val="12년_CF(9월)1"/>
      <sheetName val="중기조종사_단위단가1"/>
      <sheetName val="6PILE__(돌출)1"/>
      <sheetName val="기성청구_공문2"/>
      <sheetName val="Sheet1_(2)1"/>
      <sheetName val="2_대외공문1"/>
      <sheetName val="表21_净利润调节表1"/>
      <sheetName val="sum1_(2)1"/>
      <sheetName val="3_바닥판설계1"/>
      <sheetName val="504전기실_동부하-L1"/>
      <sheetName val="2_총괄표1"/>
      <sheetName val="OUTER_AREA(겹침없음)1"/>
      <sheetName val="EL_표면적1"/>
      <sheetName val="P_M_별"/>
      <sheetName val="대구경북"/>
      <sheetName val="월별손익현황"/>
      <sheetName val="서울서부"/>
      <sheetName val="부산경남"/>
      <sheetName val="서울동부"/>
      <sheetName val="인천경기"/>
      <sheetName val="중부본부"/>
      <sheetName val="호남본부"/>
      <sheetName val="품목코드표"/>
      <sheetName val="국내총괄"/>
      <sheetName val="특판제외"/>
      <sheetName val="건축공사실행"/>
      <sheetName val="건축원가"/>
      <sheetName val="5사남"/>
      <sheetName val="020114"/>
      <sheetName val="0111월"/>
      <sheetName val="주현(해보)"/>
      <sheetName val="주현(영광)"/>
      <sheetName val="입출재고현황 (2)"/>
      <sheetName val="9710"/>
      <sheetName val="물량"/>
      <sheetName val="노임"/>
      <sheetName val="전사_PL"/>
      <sheetName val="자금_제외_PL"/>
      <sheetName val="자금_PL"/>
      <sheetName val="전사_BS"/>
      <sheetName val="자금_제외_BS"/>
      <sheetName val="자금_BS"/>
      <sheetName val="BS_계정_설명"/>
      <sheetName val="_Cash_Flow(전사)"/>
      <sheetName val="_Cash_Flow(자금제외)"/>
      <sheetName val="_Cash_Flow(자금)"/>
      <sheetName val="ROIC_"/>
      <sheetName val="인건비_명세"/>
      <sheetName val="판관비_명세"/>
      <sheetName val="OH_Cost경비(내역)"/>
      <sheetName val="OH_Cost경비(배부기준)"/>
      <sheetName val="기타수지&amp;특별손익_명세"/>
      <sheetName val="01_02월_성과급"/>
      <sheetName val="Process List"/>
      <sheetName val="설비등록목록"/>
      <sheetName val="생산직"/>
      <sheetName val="집계확인"/>
      <sheetName val="선수금"/>
      <sheetName val="Sheet11"/>
      <sheetName val="PVM#10"/>
      <sheetName val="재공품"/>
      <sheetName val="제시 손익계산서"/>
      <sheetName val="제시PL(최종)"/>
      <sheetName val="업무연락 (2)"/>
      <sheetName val="제시대차대조표"/>
      <sheetName val="M_7회차 담금_계획"/>
      <sheetName val="통합손익(TGIF)"/>
      <sheetName val="통합손익"/>
      <sheetName val="저속"/>
      <sheetName val="01.02월 성과급"/>
      <sheetName val="발생집계"/>
      <sheetName val="96PAYC"/>
      <sheetName val="뒤차축소"/>
      <sheetName val="??"/>
      <sheetName val="97 사업추정(WEKI)"/>
      <sheetName val="Sound9월"/>
      <sheetName val="_x005f_x0000__x005f_x0000_"/>
      <sheetName val="96월별PL"/>
      <sheetName val="팀별 실적"/>
      <sheetName val="팀별 실적 (환산)"/>
      <sheetName val="손익(11)_수출포함"/>
      <sheetName val="예산대실적"/>
      <sheetName val="품종별월계"/>
      <sheetName val="출입자명단"/>
      <sheetName val="989월실행"/>
      <sheetName val="환산TB"/>
      <sheetName val="6월 공정외주"/>
      <sheetName val="공정단가계약"/>
      <sheetName val="병"/>
      <sheetName val="64061000"/>
      <sheetName val="자금추ȕ"/>
      <sheetName val="찍기"/>
      <sheetName val="단가일람"/>
      <sheetName val="단위량당중기"/>
      <sheetName val="수량집계표(舊)"/>
      <sheetName val="BOX-1510"/>
      <sheetName val="부대공"/>
      <sheetName val="신공"/>
      <sheetName val="2.주요계수총괄"/>
      <sheetName val="현금"/>
      <sheetName val="경비2내역"/>
      <sheetName val="0001new"/>
      <sheetName val="CC16-내역서"/>
      <sheetName val="교각계산"/>
      <sheetName val="Y-WORK"/>
      <sheetName val="cp-e1"/>
      <sheetName val="05년말(건재)"/>
      <sheetName val="물량표S"/>
      <sheetName val="INPUT"/>
      <sheetName val="원가서"/>
      <sheetName val="YES-T"/>
      <sheetName val="공사내역"/>
      <sheetName val="Project Brief"/>
      <sheetName val="경비"/>
      <sheetName val="한강운반비"/>
      <sheetName val="동절기투입(자재)"/>
      <sheetName val="부속동"/>
      <sheetName val="설계명세서(선로)"/>
      <sheetName val="직재"/>
      <sheetName val="PAD TR보호대기초"/>
      <sheetName val="HANDHOLE(2)"/>
      <sheetName val="가로등기초"/>
      <sheetName val="GAEYO"/>
      <sheetName val="내역표지"/>
      <sheetName val="단면 (2)"/>
      <sheetName val="공통비(전체)"/>
      <sheetName val="토목공사"/>
      <sheetName val="새공통(96임금인상기준)"/>
      <sheetName val="비교1"/>
      <sheetName val="유림총괄"/>
      <sheetName val="15년"/>
      <sheetName val="16년"/>
      <sheetName val="구성비"/>
      <sheetName val="_x005f_x0018__x005f_x0000_"/>
      <sheetName val="기초"/>
      <sheetName val="재무상태표"/>
      <sheetName val="본문"/>
      <sheetName val="철골공사"/>
      <sheetName val="시화점실행"/>
      <sheetName val="자금운용계획표"/>
      <sheetName val="PIPE"/>
      <sheetName val="FLANGE"/>
      <sheetName val="VALVE"/>
      <sheetName val="전체철근집계"/>
      <sheetName val="전도품의"/>
      <sheetName val="건축2"/>
      <sheetName val="118.세금과공과"/>
      <sheetName val="수선비"/>
      <sheetName val="钢板差异"/>
      <sheetName val="시험연구비상각"/>
      <sheetName val="외화"/>
      <sheetName val="Tong hop"/>
      <sheetName val="MarketData"/>
      <sheetName val="Definitions"/>
      <sheetName val="95.1.1이후취득자산(숨기기상태)"/>
      <sheetName val="RV미수수익보정"/>
      <sheetName val="불균등-거치외(미수)"/>
      <sheetName val="불균등-TOP(선수)"/>
      <sheetName val="법인구분"/>
      <sheetName val="기초코드"/>
      <sheetName val="1.MDF1공장"/>
      <sheetName val="제1호"/>
      <sheetName val="차액보증"/>
      <sheetName val="MEMORY"/>
      <sheetName val="공사비증감"/>
      <sheetName val="내역(한신APT)"/>
      <sheetName val="1. 시공측량"/>
      <sheetName val="음료실행"/>
      <sheetName val="자재목록"/>
      <sheetName val="일위(PN)"/>
      <sheetName val="1.본사계정별"/>
      <sheetName val="95하U$가격"/>
      <sheetName val="3.6.2남양주택배"/>
      <sheetName val="ETC"/>
      <sheetName val="Back Data 1"/>
      <sheetName val="Manual"/>
      <sheetName val="__"/>
      <sheetName val="슬래԰"/>
      <sheetName val="슬래"/>
      <sheetName val="슬래렀"/>
      <sheetName val="슬래㰀"/>
      <sheetName val="총괄표"/>
      <sheetName val="정부노임단가"/>
      <sheetName val="슬래밀"/>
      <sheetName val="선급비용"/>
      <sheetName val="품목"/>
      <sheetName val="FB25JN"/>
      <sheetName val="22철거수량"/>
      <sheetName val="분전함신설"/>
      <sheetName val="접지1종"/>
      <sheetName val="설치원가"/>
      <sheetName val="터파기및재료"/>
      <sheetName val="3본사"/>
      <sheetName val="98지급계획"/>
      <sheetName val="125PIECE"/>
      <sheetName val="소총괄표"/>
      <sheetName val="아파트연면적비율(참고1)"/>
      <sheetName val="1월 예산"/>
      <sheetName val="슬래　"/>
      <sheetName val="슬래尀"/>
      <sheetName val="슬래⠀"/>
      <sheetName val="슬래"/>
      <sheetName val="슬래堌"/>
      <sheetName val="수종별수량 (2)"/>
      <sheetName val="구간별수량"/>
      <sheetName val="전선 및 전선관"/>
      <sheetName val="도"/>
      <sheetName val="의정부문예회관변경내역"/>
      <sheetName val="연습"/>
      <sheetName val="_x0018_?"/>
      <sheetName val="설문 평가"/>
      <sheetName val="Master"/>
      <sheetName val="Macro1"/>
      <sheetName val="Bond"/>
      <sheetName val="입찰내역_발주처_양식"/>
      <sheetName val="Data_Validation"/>
      <sheetName val="부서별집계표"/>
      <sheetName val="금년실적"/>
      <sheetName val="B-1.기본정보"/>
      <sheetName val="Utility Usage YTN TOWER"/>
      <sheetName val="원본"/>
      <sheetName val="설산1.나"/>
      <sheetName val="본사S"/>
      <sheetName val="선택창"/>
      <sheetName val="외주현황.wq1"/>
      <sheetName val="노동부"/>
      <sheetName val="RAW"/>
      <sheetName val="0101시산표"/>
      <sheetName val="oct"/>
      <sheetName val="sep"/>
      <sheetName val="미지급금"/>
      <sheetName val="선급금"/>
      <sheetName val="aug"/>
      <sheetName val="단기차입금"/>
      <sheetName val="외화보통예금"/>
      <sheetName val="외회외상매입금"/>
      <sheetName val="외화외상매출금"/>
      <sheetName val="장기차입금"/>
      <sheetName val="要員用master"/>
      <sheetName val="TB"/>
      <sheetName val="PL"/>
      <sheetName val="CS"/>
      <sheetName val=" 견적서"/>
      <sheetName val="대투_보관자료 변경"/>
      <sheetName val="내수자재"/>
      <sheetName val="FA-LISTING"/>
      <sheetName val="공사비예산서(토목분)"/>
      <sheetName val="특외대"/>
      <sheetName val="대투_보관자료_변경"/>
      <sheetName val="슬래䰀"/>
      <sheetName val="11월"/>
      <sheetName val="BD%_70s"/>
      <sheetName val="슬래簀"/>
      <sheetName val="슬래퀀"/>
      <sheetName val="슬래뀀"/>
      <sheetName val="슬래瀀"/>
      <sheetName val="슬래鰀"/>
      <sheetName val="상가지급현황"/>
      <sheetName val="#1) 투자 구분"/>
      <sheetName val="P-산#1-1(WOWA1)"/>
      <sheetName val="4-2물건누계"/>
      <sheetName val="인수기간별S"/>
      <sheetName val="본부유지율"/>
      <sheetName val="자동차추정자료"/>
      <sheetName val="Facility_Information"/>
      <sheetName val="일위대가(계측기설치)"/>
      <sheetName val="예산계정INDEX"/>
      <sheetName val="환율change"/>
      <sheetName val="부하(성남)"/>
      <sheetName val="손해감소유형"/>
      <sheetName val="7"/>
      <sheetName val="항목"/>
      <sheetName val="RE"/>
      <sheetName val="FP"/>
      <sheetName val="공정"/>
      <sheetName val="손익실적"/>
      <sheetName val="손익실적(매출원가)"/>
      <sheetName val="당년사별실적"/>
      <sheetName val="VXXXX"/>
      <sheetName val="탄산"/>
      <sheetName val="감액총괄표"/>
      <sheetName val="9GNG운반"/>
      <sheetName val="납부내역총괄표 (수정)"/>
      <sheetName val="IS"/>
      <sheetName val="기본"/>
      <sheetName val="Rev. Recon 1"/>
      <sheetName val="1.고객불만건수"/>
      <sheetName val="1.변경범위"/>
      <sheetName val="합천내역"/>
      <sheetName val="전기단가조사서"/>
      <sheetName val="Weekly Progress(계장)"/>
      <sheetName val="기초정보"/>
      <sheetName val="2013.2월 연결대상"/>
      <sheetName val="BS_Package_내부거래"/>
      <sheetName val="PL_Package_내부거래"/>
      <sheetName val="첨부1(손익관리)"/>
      <sheetName val="카메라2"/>
      <sheetName val="카메라1"/>
      <sheetName val="첨부11(기계정지개선)"/>
      <sheetName val="카메라3"/>
      <sheetName val="카메라-생산실적"/>
      <sheetName val="카메라-생산실적분석"/>
      <sheetName val="수량산출"/>
      <sheetName val="일반관리비"/>
      <sheetName val="보고서"/>
      <sheetName val="1_종합손익(도급)4"/>
      <sheetName val="명단원자료(이전)"/>
      <sheetName val="Back_Data_1"/>
      <sheetName val="※유형구분분류"/>
      <sheetName val="※类型区分分类"/>
      <sheetName val="해외_기술훈련비_(합계)"/>
      <sheetName val="118_세금과공과"/>
      <sheetName val="97년"/>
      <sheetName val="Jul-Sep Actual cost (2)"/>
      <sheetName val="규"/>
      <sheetName val="규(3)"/>
      <sheetName val="소"/>
      <sheetName val="RE(2)"/>
      <sheetName val="4. Inj 투자상세내역"/>
      <sheetName val="3. Blow 투자 상세내역"/>
      <sheetName val="전사_PL1"/>
      <sheetName val="자금_제외_PL1"/>
      <sheetName val="자금_PL1"/>
      <sheetName val="전사_BS1"/>
      <sheetName val="자금_제외_BS1"/>
      <sheetName val="자금_BS1"/>
      <sheetName val="BS_계정_설명1"/>
      <sheetName val="_Cash_Flow(전사)1"/>
      <sheetName val="_Cash_Flow(자금제외)1"/>
      <sheetName val="_Cash_Flow(자금)1"/>
      <sheetName val="ROIC_1"/>
      <sheetName val="인건비_명세1"/>
      <sheetName val="판관비_명세1"/>
      <sheetName val="OH_Cost경비(내역)1"/>
      <sheetName val="OH_Cost경비(배부기준)1"/>
      <sheetName val="기타수지&amp;특별손익_명세1"/>
      <sheetName val="업무연락_(2)"/>
      <sheetName val="제시_손익계산서"/>
      <sheetName val="01_02월_성과급1"/>
      <sheetName val="M_7회차_담금_계획"/>
      <sheetName val="팀별_실적"/>
      <sheetName val="팀별_실적_(환산)"/>
      <sheetName val="4__Inj_투자상세내역"/>
      <sheetName val="3__Blow_투자_상세내역"/>
      <sheetName val="Process_List"/>
      <sheetName val="요일 테이블"/>
      <sheetName val="요일테이블"/>
      <sheetName val="요일_테이블"/>
      <sheetName val="요일 테이블 (2)"/>
      <sheetName val="TO Data Base"/>
      <sheetName val="YTD Summary"/>
      <sheetName val="Month Summary"/>
      <sheetName val="Trial Balance MAY 2009"/>
      <sheetName val="TB Pivot"/>
      <sheetName val="Freight"/>
      <sheetName val="Freight-loc"/>
      <sheetName val="Freight-Mat"/>
      <sheetName val="Rebates"/>
      <sheetName val="total per LB LB2"/>
      <sheetName val="Trial Balance Vlookup"/>
      <sheetName val="Trial Balance APRIL 2009"/>
      <sheetName val="目录"/>
      <sheetName val="Lists"/>
      <sheetName val="Step2_Correlation"/>
      <sheetName val="Step2_Histogram"/>
      <sheetName val="Roll Out_AQ"/>
      <sheetName val="DePara"/>
      <sheetName val="2004"/>
      <sheetName val="VPO"/>
      <sheetName val="Evolução mandamentos"/>
      <sheetName val="Prod"/>
      <sheetName val="Eficiencia"/>
      <sheetName val="Tabelas"/>
      <sheetName val="Planilha resultados"/>
      <sheetName val="Custos"/>
      <sheetName val="Historico 2003"/>
      <sheetName val="BH"/>
      <sheetName val="Ferias"/>
      <sheetName val="Sig Cycles_Accts &amp; Processes"/>
      <sheetName val="TO_Data_Base"/>
      <sheetName val="YTD_Summary"/>
      <sheetName val="Month_Summary"/>
      <sheetName val="Trial_Balance_MAY_2009"/>
      <sheetName val="TB_Pivot"/>
      <sheetName val="total_per_LB_LB2"/>
      <sheetName val="Trial_Balance_Vlookup"/>
      <sheetName val="Trial_Balance_APRIL_2009"/>
      <sheetName val="Roll_Out_AQ"/>
      <sheetName val="Evolução_mandamentos"/>
      <sheetName val="3 ISo YTD"/>
      <sheetName val="GuV"/>
      <sheetName val="E 法规NC"/>
      <sheetName val="KPI与VIC"/>
      <sheetName val="Données LMU"/>
      <sheetName val="Brazil Sovereign"/>
      <sheetName val="Gauge"/>
      <sheetName val="Resumen Costo"/>
      <sheetName val="Production_REP_CURR"/>
      <sheetName val="Dropdownlists"/>
      <sheetName val="Tabs"/>
      <sheetName val="padajuća_lista"/>
      <sheetName val="Controls_data"/>
      <sheetName val="Assiduidade"/>
      <sheetName val="Fixed ZBB"/>
      <sheetName val="TO_Data_Base1"/>
      <sheetName val="STARTSHEET"/>
      <sheetName val="Base_PEF2"/>
      <sheetName val="CADASTRO"/>
      <sheetName val="dados"/>
      <sheetName val="DIST"/>
      <sheetName val="MALHAD"/>
      <sheetName val="MUG"/>
      <sheetName val="packages"/>
      <sheetName val="Curve"/>
      <sheetName val="PUXADIA"/>
      <sheetName val="Controls_data2"/>
      <sheetName val="5.1"/>
      <sheetName val="Extract Loss"/>
      <sheetName val="QA 跟踪记录表"/>
      <sheetName val="RG Depots"/>
      <sheetName val="Overview"/>
      <sheetName val="material data"/>
      <sheetName val="other data"/>
      <sheetName val="Como Estamos"/>
      <sheetName val="Front"/>
      <sheetName val="#REF!"/>
      <sheetName val="Database (RUR)Mar YTD"/>
      <sheetName val="参数"/>
      <sheetName val="数据"/>
      <sheetName val="Mapping"/>
      <sheetName val="SKU Mapping"/>
      <sheetName val="参数表"/>
      <sheetName val="Drop Down"/>
      <sheetName val="相关字段"/>
      <sheetName val="产品层次"/>
      <sheetName val="Drops"/>
      <sheetName val="HuNan"/>
      <sheetName val="销售组织"/>
      <sheetName val="物料类型清单"/>
      <sheetName val="评估级别"/>
      <sheetName val="Volumen"/>
      <sheetName val="Parameters"/>
      <sheetName val="Cases"/>
      <sheetName val="Revenues"/>
      <sheetName val="Assumptions"/>
      <sheetName val="Raw Data"/>
      <sheetName val="10年KPI预算"/>
      <sheetName val="数据源"/>
      <sheetName val="EBM-2 GHQ"/>
      <sheetName val="Base PEF"/>
      <sheetName val="Canal"/>
      <sheetName val="Ajustes"/>
      <sheetName val="Placas"/>
      <sheetName val="TO_Data_Base3"/>
      <sheetName val="YTD_Summary3"/>
      <sheetName val="Month_Summary3"/>
      <sheetName val="Trial_Balance_MAY_20093"/>
      <sheetName val="TB_Pivot3"/>
      <sheetName val="total_per_LB_LB23"/>
      <sheetName val="Trial_Balance_Vlookup3"/>
      <sheetName val="Trial_Balance_APRIL_20093"/>
      <sheetName val="Evolução_mandamentos3"/>
      <sheetName val="Roll_Out_AQ3"/>
      <sheetName val="Planilha_resultados2"/>
      <sheetName val="Historico_20032"/>
      <sheetName val="Sig_Cycles_Accts_&amp;_Processes2"/>
      <sheetName val="YTD_Summary1"/>
      <sheetName val="Month_Summary1"/>
      <sheetName val="Trial_Balance_MAY_20091"/>
      <sheetName val="TB_Pivot1"/>
      <sheetName val="total_per_LB_LB21"/>
      <sheetName val="Trial_Balance_Vlookup1"/>
      <sheetName val="Trial_Balance_APRIL_20091"/>
      <sheetName val="Evolução_mandamentos1"/>
      <sheetName val="Roll_Out_AQ1"/>
      <sheetName val="Planilha_resultados"/>
      <sheetName val="Historico_2003"/>
      <sheetName val="Sig_Cycles_Accts_&amp;_Processes"/>
      <sheetName val="Feriados"/>
      <sheetName val="Crit"/>
      <sheetName val="Unidades_SAC-REVENDA1"/>
      <sheetName val="Engine"/>
      <sheetName val="REALxMETA_-_CERVEJA"/>
      <sheetName val="menu"/>
      <sheetName val="Principal"/>
      <sheetName val="PM"/>
      <sheetName val="Empresas"/>
      <sheetName val="REALxMETA_-_CERVEJA1"/>
      <sheetName val="Validate"/>
      <sheetName val="Premissas"/>
      <sheetName val="CDI"/>
      <sheetName val="Setup"/>
      <sheetName val="M-Quest"/>
      <sheetName val="Dev_SAC_"/>
      <sheetName val="Fab2"/>
      <sheetName val="MêsBase"/>
      <sheetName val="PREVISÃO"/>
      <sheetName val="12_1"/>
      <sheetName val="CVsku"/>
      <sheetName val="Financials"/>
      <sheetName val="Plan3"/>
      <sheetName val="Anual"/>
      <sheetName val="fabricas"/>
      <sheetName val="Plan1"/>
      <sheetName val="FRA"/>
      <sheetName val="COUPOM"/>
      <sheetName val="Brainstorming1"/>
      <sheetName val="aux"/>
      <sheetName val="Set_Up1"/>
      <sheetName val="BD"/>
      <sheetName val="Listas"/>
      <sheetName val="Meta"/>
      <sheetName val="Months_and_Countries"/>
      <sheetName val="Resumo"/>
      <sheetName val="Entrada_de_Dados1"/>
      <sheetName val="Projects_list"/>
      <sheetName val="Dev_Mercado"/>
      <sheetName val="Nossa_Meta"/>
      <sheetName val="Participantes"/>
      <sheetName val="EI_Calc1"/>
      <sheetName val="Controle"/>
      <sheetName val="9"/>
      <sheetName val="qyrMetas_Real"/>
      <sheetName val="REALxMETA_-_REFRI1"/>
      <sheetName val="Sispec99"/>
      <sheetName val="SispecPSAP"/>
      <sheetName val="Tab_Aux1"/>
      <sheetName val="Custo_Variável"/>
      <sheetName val="Bloomberg"/>
      <sheetName val="Dados_do_Packaging"/>
      <sheetName val="Tendência"/>
      <sheetName val="Perda_Lata"/>
      <sheetName val="Unidades_SAC-REVENDA"/>
      <sheetName val="JUNIO"/>
      <sheetName val="TO_Data_Base2"/>
      <sheetName val="YTD_Summary2"/>
      <sheetName val="Month_Summary2"/>
      <sheetName val="Trial_Balance_MAY_20092"/>
      <sheetName val="TB_Pivot2"/>
      <sheetName val="total_per_LB_LB22"/>
      <sheetName val="Trial_Balance_Vlookup2"/>
      <sheetName val="Trial_Balance_APRIL_20092"/>
      <sheetName val="Evolução_mandamentos2"/>
      <sheetName val="Roll_Out_AQ2"/>
      <sheetName val="Planilha_resultados1"/>
      <sheetName val="Historico_20031"/>
      <sheetName val="Sig_Cycles_Accts_&amp;_Processes1"/>
      <sheetName val="TO_Data_Base4"/>
      <sheetName val="YTD_Summary4"/>
      <sheetName val="Month_Summary4"/>
      <sheetName val="Trial_Balance_MAY_20094"/>
      <sheetName val="TB_Pivot4"/>
      <sheetName val="total_per_LB_LB24"/>
      <sheetName val="Trial_Balance_Vlookup4"/>
      <sheetName val="Trial_Balance_APRIL_20094"/>
      <sheetName val="Evolução_mandamentos4"/>
      <sheetName val="Roll_Out_AQ4"/>
      <sheetName val="Planilha_resultados3"/>
      <sheetName val="Historico_20033"/>
      <sheetName val="Sig_Cycles_Accts_&amp;_Processes3"/>
      <sheetName val="TO_Data_Base5"/>
      <sheetName val="YTD_Summary5"/>
      <sheetName val="Month_Summary5"/>
      <sheetName val="Trial_Balance_MAY_20095"/>
      <sheetName val="TB_Pivot5"/>
      <sheetName val="total_per_LB_LB25"/>
      <sheetName val="Trial_Balance_Vlookup5"/>
      <sheetName val="Trial_Balance_APRIL_20095"/>
      <sheetName val="Evolução_mandamentos5"/>
      <sheetName val="Roll_Out_AQ5"/>
      <sheetName val="Planilha_resultados4"/>
      <sheetName val="Historico_20034"/>
      <sheetName val="Sig_Cycles_Accts_&amp;_Processes4"/>
      <sheetName val="POA"/>
      <sheetName val="Parâmetros"/>
      <sheetName val="Base de Dados"/>
      <sheetName val="Margem_OE"/>
      <sheetName val="Testing Template Guidance"/>
      <sheetName val="Test Programs"/>
      <sheetName val="List"/>
      <sheetName val="VIC"/>
      <sheetName val="VLC"/>
      <sheetName val="BaseDados"/>
      <sheetName val="TO_Data_Base6"/>
      <sheetName val="YTD_Summary6"/>
      <sheetName val="Month_Summary6"/>
      <sheetName val="Trial_Balance_MAY_20096"/>
      <sheetName val="TB_Pivot6"/>
      <sheetName val="total_per_LB_LB26"/>
      <sheetName val="Trial_Balance_Vlookup6"/>
      <sheetName val="Trial_Balance_APRIL_20096"/>
      <sheetName val="Evolução_mandamentos6"/>
      <sheetName val="Roll_Out_AQ6"/>
      <sheetName val="Planilha_resultados5"/>
      <sheetName val="Historico_20035"/>
      <sheetName val="Sig_Cycles_Accts_&amp;_Processes5"/>
      <sheetName val="Back-up"/>
      <sheetName val="MOL"/>
      <sheetName val="Dados BLP"/>
      <sheetName val="Controls data"/>
      <sheetName val="核心经销商销量"/>
      <sheetName val="ValidDataDrops"/>
      <sheetName val="BLP"/>
      <sheetName val="FJJX Bud_IB"/>
      <sheetName val="DATOS"/>
      <sheetName val="look-up data"/>
      <sheetName val="Tabela1"/>
      <sheetName val="[손익기01.XL_x0000__x0000_DePara"/>
      <sheetName val="JOB PROFILE - LAS"/>
      <sheetName val="ARdistr (2)"/>
      <sheetName val="MonthlyChart_Budget"/>
      <sheetName val="Forecast_Chart"/>
      <sheetName val="Forecast_Chart_2"/>
      <sheetName val="Monthly_Forecast"/>
      <sheetName val="MonthlyChart_Simple"/>
      <sheetName val="MonthlyChart_Sloped"/>
      <sheetName val="lookup"/>
      <sheetName val="基本信息"/>
      <sheetName val="SKU_Profile"/>
      <sheetName val="Prd.Hierarchy(产品层级)"/>
      <sheetName val="600ML"/>
      <sheetName val="producto"/>
      <sheetName val="Com (2PK)"/>
      <sheetName val="ctmg"/>
      <sheetName val="Asset"/>
      <sheetName val="MODELO"/>
      <sheetName val="ANS-Ap_Result_2003"/>
      <sheetName val="SupplyChainData"/>
      <sheetName val="Reasons"/>
      <sheetName val="Fun_Bl_Prod"/>
      <sheetName val="Calculos"/>
      <sheetName val="backlog"/>
      <sheetName val="기초자료"/>
      <sheetName val="Prd.Hierarchy(产品层次)"/>
      <sheetName val="Project Code"/>
      <sheetName val="Base_PEF"/>
      <sheetName val="Нарушения"/>
      <sheetName val="15년 BL 사계"/>
      <sheetName val="_손익기01.XL"/>
      <sheetName val="TargIS"/>
      <sheetName val="drop down list"/>
      <sheetName val="источник"/>
      <sheetName val="Fixed_ZBB"/>
      <sheetName val="E_法规NC"/>
      <sheetName val="3_ISo_YTD"/>
      <sheetName val="Données_LMU"/>
      <sheetName val="Brazil_Sovereign"/>
      <sheetName val="Base_de_Dados"/>
      <sheetName val="Resumen_Costo"/>
      <sheetName val="Extract_Loss"/>
      <sheetName val="TO_Data_Base7"/>
      <sheetName val="Groupings"/>
      <sheetName val="cat&amp;ee"/>
      <sheetName val="SKU"/>
      <sheetName val="[손익기01.XL_x005f_x0000__x005f_x0000_DePara"/>
      <sheetName val="ES部行动跟踪记录"/>
      <sheetName val="TO_Data_Base8"/>
      <sheetName val="YTD_Summary7"/>
      <sheetName val="Month_Summary7"/>
      <sheetName val="Trial_Balance_MAY_20097"/>
      <sheetName val="TB_Pivot7"/>
      <sheetName val="total_per_LB_LB27"/>
      <sheetName val="Trial_Balance_Vlookup7"/>
      <sheetName val="Trial_Balance_APRIL_20097"/>
      <sheetName val="Roll_Out_AQ7"/>
      <sheetName val="Evolução_mandamentos7"/>
      <sheetName val="Planilha_resultados6"/>
      <sheetName val="Historico_20036"/>
      <sheetName val="Sig_Cycles_Accts_&amp;_Processes6"/>
      <sheetName val="Como_Estamos"/>
      <sheetName val="ARdistr_(2)"/>
      <sheetName val="QA_跟踪记录表"/>
      <sheetName val="5_1"/>
      <sheetName val="Controls_data1"/>
      <sheetName val="RG_Depots"/>
      <sheetName val="material_data"/>
      <sheetName val="other_data"/>
      <sheetName val="Database_(RUR)Mar_YTD"/>
      <sheetName val="SKU_Mapping"/>
      <sheetName val="Drop_Down"/>
      <sheetName val="Raw_Data"/>
      <sheetName val="EBM-2_GHQ"/>
      <sheetName val="Testing_Template_Guidance"/>
      <sheetName val="Test_Programs"/>
      <sheetName val="Dados_BLP"/>
      <sheetName val="[손익기01_XLDePara"/>
      <sheetName val="Execution"/>
      <sheetName val="Tablas"/>
      <sheetName val="Income Stmt"/>
      <sheetName val="JOB_PROFILE_-_LAS"/>
      <sheetName val="Quarterly LBO Model"/>
      <sheetName val="_손익기01.XL_x005f_x0000__x005f_x0000_DePara"/>
      <sheetName val="[손익기01.XL"/>
      <sheetName val="전사_PL2"/>
      <sheetName val="자금_제외_PL2"/>
      <sheetName val="자금_PL2"/>
      <sheetName val="전사_BS2"/>
      <sheetName val="자금_제외_BS2"/>
      <sheetName val="자금_BS2"/>
      <sheetName val="BS_계정_설명2"/>
      <sheetName val="_Cash_Flow(전사)2"/>
      <sheetName val="_Cash_Flow(자금제외)2"/>
      <sheetName val="_Cash_Flow(자금)2"/>
      <sheetName val="ROIC_2"/>
      <sheetName val="인건비_명세2"/>
      <sheetName val="판관비_명세2"/>
      <sheetName val="OH_Cost경비(내역)2"/>
      <sheetName val="OH_Cost경비(배부기준)2"/>
      <sheetName val="기타수지&amp;특별손익_명세2"/>
      <sheetName val="업무연락_(2)1"/>
      <sheetName val="제시_손익계산서1"/>
      <sheetName val="01_02월_성과급2"/>
      <sheetName val="M_7회차_담금_계획1"/>
      <sheetName val="팀별_실적1"/>
      <sheetName val="팀별_실적_(환산)1"/>
      <sheetName val="4__Inj_투자상세내역1"/>
      <sheetName val="3__Blow_투자_상세내역1"/>
      <sheetName val="Process_List1"/>
      <sheetName val="요일_테이블1"/>
      <sheetName val="요일_테이블_(2)"/>
      <sheetName val="TO_Data_Base9"/>
      <sheetName val="YTD_Summary8"/>
      <sheetName val="Month_Summary8"/>
      <sheetName val="Trial_Balance_MAY_20098"/>
      <sheetName val="TB_Pivot8"/>
      <sheetName val="total_per_LB_LB28"/>
      <sheetName val="Trial_Balance_Vlookup8"/>
      <sheetName val="Trial_Balance_APRIL_20098"/>
      <sheetName val="Roll_Out_AQ8"/>
      <sheetName val="Evolução_mandamentos8"/>
      <sheetName val="Planilha_resultados7"/>
      <sheetName val="Historico_20037"/>
      <sheetName val="Sig_Cycles_Accts_&amp;_Processes7"/>
      <sheetName val="3_ISo_YTD1"/>
      <sheetName val="E_法规NC1"/>
      <sheetName val="Données_LMU1"/>
      <sheetName val="Brazil_Sovereign1"/>
      <sheetName val="Resumen_Costo1"/>
      <sheetName val="Fixed_ZBB1"/>
      <sheetName val="5_11"/>
      <sheetName val="Extract_Loss1"/>
      <sheetName val="QA_跟踪记录表1"/>
      <sheetName val="RG_Depots1"/>
      <sheetName val="material_data1"/>
      <sheetName val="other_data1"/>
      <sheetName val="Como_Estamos1"/>
      <sheetName val="Database_(RUR)Mar_YTD1"/>
      <sheetName val="SKU_Mapping1"/>
      <sheetName val="Drop_Down1"/>
      <sheetName val="Raw_Data1"/>
      <sheetName val="EBM-2_GHQ1"/>
      <sheetName val="Base_PEF1"/>
      <sheetName val="Base_de_Dados1"/>
      <sheetName val="Testing_Template_Guidance1"/>
      <sheetName val="Test_Programs1"/>
      <sheetName val="Dados_BLP1"/>
      <sheetName val="Controls_data3"/>
      <sheetName val="FJJX_Bud_IB"/>
      <sheetName val="look-up_data"/>
      <sheetName val="JOB_PROFILE_-_LAS1"/>
      <sheetName val="ARdistr_(2)1"/>
      <sheetName val="Prd_Hierarchy(产品层级)"/>
      <sheetName val="15년_BL_사계"/>
      <sheetName val="Com_(2PK)"/>
      <sheetName val="Prd_Hierarchy(产品层次)"/>
      <sheetName val="Project_Code"/>
      <sheetName val="_손익기01_XL"/>
      <sheetName val="drop_down_list"/>
      <sheetName val="[손익기01_XL_x005f_x0000__x005f_x0000_DePara"/>
      <sheetName val="Income_Stmt"/>
      <sheetName val="Quarterly_LBO_Model"/>
      <sheetName val="_손익기01_XL_x005f_x0000__x005f_x0000_DePara"/>
      <sheetName val="[손익기01_XL"/>
      <sheetName val="986월원안"/>
      <sheetName val="오승"/>
      <sheetName val="팀별"/>
      <sheetName val="Action-Log"/>
      <sheetName val="Classification 分类"/>
      <sheetName val="Figures Report"/>
      <sheetName val="97실적"/>
      <sheetName val="을지"/>
      <sheetName val="npv"/>
      <sheetName val="13손익(실적)"/>
      <sheetName val="이름표시"/>
      <sheetName val="Set Up"/>
      <sheetName val="CONFIG"/>
      <sheetName val="Fare prices"/>
      <sheetName val="Hotel prices"/>
      <sheetName val="Intro"/>
      <sheetName val="DropDowns"/>
      <sheetName val="CPT倒罐记录"/>
      <sheetName val="extent"/>
      <sheetName val="Tab"/>
      <sheetName val="Arm_PNP"/>
      <sheetName val="cl"/>
      <sheetName val="XLRpt_TempSheet"/>
      <sheetName val="Suporte_2"/>
      <sheetName val="tab STATUS DO PROCESSO "/>
      <sheetName val="Results"/>
      <sheetName val="Perf. Plan. Diário1"/>
      <sheetName val="In (2)"/>
      <sheetName val="code"/>
      <sheetName val="slide 24 cat A"/>
      <sheetName val="slide 82 cat b"/>
      <sheetName val="Prog"/>
      <sheetName val="PLANNER6"/>
      <sheetName val="Hoja2"/>
      <sheetName val="Hoja3"/>
      <sheetName val="범주"/>
      <sheetName val="Incident 유형구분표"/>
      <sheetName val="Macro"/>
      <sheetName val="광주"/>
      <sheetName val="TNC(1안)"/>
      <sheetName val="CLASIFICACION DE AI"/>
      <sheetName val="Base da Datos"/>
      <sheetName val="Apoio"/>
      <sheetName val="SAM"/>
      <sheetName val="DAG"/>
      <sheetName val="Dados dos Produtos"/>
      <sheetName val="Maestro"/>
      <sheetName val="DD list"/>
      <sheetName val="3YP2016-Bottom up"/>
      <sheetName val="부서별12월추계액"/>
      <sheetName val="One_Pager"/>
      <sheetName val="DE-PARA"/>
      <sheetName val="FornecD"/>
      <sheetName val="FornecDAjustado"/>
      <sheetName val="전기"/>
      <sheetName val="Detalle"/>
      <sheetName val="auxiliar"/>
      <sheetName val="MASTER APP"/>
      <sheetName val="Hoja1"/>
      <sheetName val="Cond. Inseguros"/>
      <sheetName val="Comp. Inseguros"/>
      <sheetName val="Lista de datos"/>
      <sheetName val="Base de Datos"/>
      <sheetName val="Motivos"/>
      <sheetName val="Parametros"/>
      <sheetName val="Actionlog"/>
      <sheetName val="_손익기01.XL_x0000__x0000_DePara"/>
      <sheetName val="_손익기01_XLDePara"/>
      <sheetName val="link"/>
      <sheetName val="Vol-Rev"/>
      <sheetName val="来源"/>
      <sheetName val=" DD List"/>
      <sheetName val="Formula"/>
      <sheetName val="各支柱模块清单"/>
      <sheetName val="Share Price 2002"/>
      <sheetName val="????"/>
      <sheetName val="隐患分析"/>
      <sheetName val="安全隐患"/>
      <sheetName val="班组分析"/>
      <sheetName val="源"/>
      <sheetName val="Clasif."/>
      <sheetName val="Lista CI"/>
      <sheetName val="Resumen"/>
      <sheetName val="BBDD"/>
      <sheetName val="Farol Acciones"/>
      <sheetName val="Lista de Entrenamientos"/>
      <sheetName val="Package-SubPackage"/>
      <sheetName val="Supply Cost Centers"/>
      <sheetName val="Basetables"/>
      <sheetName val="BEP 加薪 KPI"/>
      <sheetName val="유형(분류표)"/>
      <sheetName val="PREMISAS"/>
      <sheetName val="ACTION"/>
      <sheetName val="LE"/>
      <sheetName val="表3筛选项"/>
      <sheetName val="진천"/>
      <sheetName val="중연"/>
      <sheetName val="용연"/>
      <sheetName val="울산"/>
      <sheetName val="대구"/>
      <sheetName val="구미"/>
      <sheetName val="언양"/>
      <sheetName val="대차대조표"/>
      <sheetName val="입력자료"/>
      <sheetName val="97손익계획"/>
      <sheetName val="가정"/>
      <sheetName val="공시용PL"/>
      <sheetName val="09~10년_매출계획"/>
      <sheetName val="1_MDF1공장"/>
      <sheetName val="예산대실적_작성"/>
      <sheetName val="2-2.투자"/>
      <sheetName val="기본연봉"/>
      <sheetName val="사원"/>
      <sheetName val="9-1차이내역"/>
      <sheetName val="Proj. Fin."/>
      <sheetName val="ITS Assumptions"/>
      <sheetName val="Proj__Fin_"/>
      <sheetName val="2-2_투자"/>
      <sheetName val="Master Data"/>
      <sheetName val="SALE"/>
      <sheetName val="세액계산"/>
      <sheetName val="조정분개"/>
      <sheetName val="이테크_손익"/>
      <sheetName val="군장_손익"/>
      <sheetName val="에스엠지_손익"/>
      <sheetName val="인프라_손익"/>
      <sheetName val="중국연결_손익"/>
      <sheetName val="사우디_손익"/>
      <sheetName val="말레이_손익"/>
      <sheetName val="인니_손익"/>
      <sheetName val="연결손익요약(기획차이)"/>
      <sheetName val="연결손익요약(보고용)"/>
      <sheetName val="연결재무"/>
      <sheetName val="이테크_재무"/>
      <sheetName val="군장_재무"/>
      <sheetName val="에스엠지_재무"/>
      <sheetName val="인프라_재무"/>
      <sheetName val="중국연결_재무"/>
      <sheetName val="사우디_재무"/>
      <sheetName val="말레이_재무"/>
      <sheetName val="인니_재무"/>
      <sheetName val="CE(공)"/>
      <sheetName val="연결손익"/>
      <sheetName val="building"/>
      <sheetName val="1_종합손익(주택,개발)3"/>
      <sheetName val="2_실행예산3"/>
      <sheetName val="2_2과부족3"/>
      <sheetName val="2_3원가절감3"/>
      <sheetName val="8_외주비집행현황3"/>
      <sheetName val="9_자재비3"/>
      <sheetName val="10_현장집행3"/>
      <sheetName val="3_추가원가3"/>
      <sheetName val="3_추가원가_(2)3"/>
      <sheetName val="4_사전공사3"/>
      <sheetName val="5_추정공사비3"/>
      <sheetName val="6_금융비용3"/>
      <sheetName val="7_공사비집행현황(총괄)3"/>
      <sheetName val="11_1생산성3"/>
      <sheetName val="11_2인원산출3"/>
      <sheetName val="CC_Down_load_07163"/>
      <sheetName val="변경실행(2차)_3"/>
      <sheetName val="나_출고3"/>
      <sheetName val="나_입고3"/>
      <sheetName val="09년_인건비(속리산)3"/>
      <sheetName val="합산목표(감가+57_5)3"/>
      <sheetName val="b_balju_(2)2"/>
      <sheetName val="__한국_AMP_ASP-23_판매가격__2"/>
      <sheetName val="중기조종사_단위단가2"/>
      <sheetName val="6PILE__(돌출)2"/>
      <sheetName val="기성청구_공문3"/>
      <sheetName val="2_주요계수총괄"/>
      <sheetName val="제조원가_원단위_분석2"/>
      <sheetName val="종합표양식(품의_&amp;_입고)_22"/>
      <sheetName val="원가관리_(동월대비)2"/>
      <sheetName val="7_(2)2"/>
      <sheetName val="2-2_매출분석2"/>
      <sheetName val="몰드시스템_리스트2"/>
      <sheetName val="sum1_(2)2"/>
      <sheetName val="11_외화채무증권(AFS,HTM)082"/>
      <sheetName val="13_감액TEST_082"/>
      <sheetName val="Sheet1_(2)2"/>
      <sheetName val="3_바닥판설계2"/>
      <sheetName val="2_총괄표2"/>
      <sheetName val="12년_CF(9월)2"/>
      <sheetName val="Project_Brief"/>
      <sheetName val="表21_净利润调节表2"/>
      <sheetName val="입출재고현황_(2)"/>
      <sheetName val="2_대외공문2"/>
      <sheetName val="TRE_TABLE"/>
      <sheetName val="504전기실_동부하-L2"/>
      <sheetName val="OUTER_AREA(겹침없음)2"/>
      <sheetName val="EL_표면적2"/>
      <sheetName val="P_M_별1"/>
      <sheetName val="단면_(2)"/>
      <sheetName val="1_본사계정별"/>
      <sheetName val="97_사업추정(WEKI)"/>
      <sheetName val="6월_공정외주"/>
      <sheetName val="Tong_hop"/>
      <sheetName val="95_1_1이후취득자산(숨기기상태)"/>
      <sheetName val="상품입력"/>
      <sheetName val="sheet6"/>
      <sheetName val="予算実績管理現況"/>
      <sheetName val="TO"/>
      <sheetName val="C2121"/>
      <sheetName val="C2123"/>
      <sheetName val="C2124"/>
      <sheetName val="C2125"/>
      <sheetName val="C2127"/>
      <sheetName val="C2122"/>
      <sheetName val="약품공급2"/>
      <sheetName val="CF表示組替表"/>
      <sheetName val="배수공"/>
      <sheetName val="추정pl"/>
      <sheetName val="support"/>
      <sheetName val="개산공사비"/>
      <sheetName val="선평원내역"/>
      <sheetName val="기둥(원형)"/>
      <sheetName val="판가반영"/>
      <sheetName val="화전내"/>
      <sheetName val="수량산출내역1115"/>
      <sheetName val="BID"/>
      <sheetName val="식재품셈"/>
      <sheetName val="원가1"/>
      <sheetName val="원가2"/>
      <sheetName val="TYPE-1"/>
      <sheetName val="그룹자료"/>
      <sheetName val="임율자료"/>
      <sheetName val="구조물공"/>
      <sheetName val="토공"/>
      <sheetName val="포장공"/>
      <sheetName val="현용"/>
      <sheetName val="13.포장용역비표준"/>
      <sheetName val="9.가공부자재표준"/>
      <sheetName val="8.ROLL표준(TSW)"/>
      <sheetName val="4.톤당조관량표준"/>
      <sheetName val="5.조관부자재표준"/>
      <sheetName val="表21_净利润夐#奜#"/>
      <sheetName val="공시용CF"/>
      <sheetName val="#5"/>
      <sheetName val="#3"/>
      <sheetName val="Appendix(권장,단체)"/>
      <sheetName val="BM_NEW2"/>
      <sheetName val="000000"/>
      <sheetName val="목록!"/>
      <sheetName val="마스터0919"/>
      <sheetName val="고정자산-회사제시"/>
      <sheetName val="Bonuses"/>
      <sheetName val="HQ 급여 "/>
      <sheetName val="OF 급여"/>
      <sheetName val="F.Ma급여"/>
      <sheetName val="SMT 급여"/>
      <sheetName val="QC 급여"/>
      <sheetName val="Sam sung 급여"/>
      <sheetName val="Dlock 급여"/>
      <sheetName val=" thôi việc 급여"/>
      <sheetName val="Công smt"/>
      <sheetName val="Công smt (2)"/>
      <sheetName val="Detail smt"/>
      <sheetName val="Công QC"/>
      <sheetName val="Detail QC "/>
      <sheetName val="Công SS"/>
      <sheetName val="Detail SS"/>
      <sheetName val="Công FMa"/>
      <sheetName val="Detail FMa"/>
      <sheetName val="Công OF"/>
      <sheetName val="Detail OF"/>
      <sheetName val="Công Dlock"/>
      <sheetName val="Detail Dlock"/>
      <sheetName val="Công thôi việc"/>
      <sheetName val="Detail thôi"/>
      <sheetName val="EPOXY"/>
      <sheetName val="2-1.강사료,교통비 지급명세"/>
      <sheetName val="2007전체투자세액공제_2008년처분"/>
      <sheetName val="득점현황"/>
      <sheetName val="환율표"/>
      <sheetName val="KEY CODE"/>
      <sheetName val="10월_vs_12월_채권잔액"/>
      <sheetName val="현장"/>
      <sheetName val="MH_생산"/>
      <sheetName val="구분List"/>
      <sheetName val="表21_净利润墨-닑⿕"/>
      <sheetName val="7.Utility Analysis"/>
      <sheetName val="Operational Activities"/>
      <sheetName val="월별자료"/>
      <sheetName val="Index"/>
      <sheetName val="MAT"/>
      <sheetName val="U_TYPE_1_"/>
      <sheetName val="C1.3.1"/>
      <sheetName val="부대공Ⅱ"/>
      <sheetName val="입찰내역 Ĉ_x0000__x0000_ᇆ"/>
      <sheetName val="입찰내역 Ĉ_x0000__x0000_ᇆ"/>
      <sheetName val="정보화기기매출"/>
      <sheetName val="compare2"/>
      <sheetName val="Krw"/>
      <sheetName val="BS"/>
      <sheetName val="소야공정계획표"/>
      <sheetName val="실행기성 갑지"/>
      <sheetName val="Eq. Mobilization"/>
      <sheetName val="견적"/>
      <sheetName val="기계경비"/>
      <sheetName val="종단계산"/>
      <sheetName val="산출근거(S4)"/>
      <sheetName val="설치자재"/>
      <sheetName val="표시트"/>
      <sheetName val="カテゴリ表"/>
      <sheetName val="카드채권(대출포함)"/>
      <sheetName val="공통"/>
      <sheetName val="T6-6(7)"/>
      <sheetName val="입찰내역_발주처_양식1"/>
      <sheetName val="Data_Validation1"/>
      <sheetName val="부대시행1_(2)"/>
      <sheetName val="근거_및_가정"/>
      <sheetName val="2_카드채권(대출포함)"/>
      <sheetName val="1_차입금"/>
      <sheetName val="Utility_Usage_YTN_TOWER"/>
      <sheetName val="B-1_기본정보"/>
      <sheetName val="?"/>
      <sheetName val="PAD_TR보호대기초"/>
      <sheetName val="설문_평가"/>
      <sheetName val="_견적서"/>
      <sheetName val="드롭다운"/>
      <sheetName val="1. 작성방식"/>
      <sheetName val="4.1 월별 에너지 사용량"/>
      <sheetName val="노원열병합  건축공사기성내역서"/>
      <sheetName val="pg15"/>
      <sheetName val="코드"/>
      <sheetName val="표)CFT장 조직별 배분"/>
      <sheetName val="기술분류체계"/>
      <sheetName val="Remark"/>
      <sheetName val="20180214 P&amp;T"/>
      <sheetName val="Ref. 중점 추진 과제별 상세"/>
      <sheetName val="작성요령"/>
      <sheetName val="2.6 三无 (2)"/>
      <sheetName val="_x0018__"/>
      <sheetName val="노임단가(공사)"/>
      <sheetName val="수량산출서 갑지"/>
      <sheetName val="기초견적가"/>
      <sheetName val="TANK"/>
      <sheetName val="조건표"/>
      <sheetName val="결과조달"/>
      <sheetName val="견적대비표"/>
      <sheetName val="포장복구집계"/>
      <sheetName val="간선계산"/>
      <sheetName val="AS복구"/>
      <sheetName val="2000년1차"/>
      <sheetName val="데이타"/>
      <sheetName val="ITEM"/>
      <sheetName val="일반공사"/>
      <sheetName val="터널조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변수값"/>
      <sheetName val="청천내"/>
      <sheetName val="요율"/>
      <sheetName val="2공구하도급내역서"/>
      <sheetName val="시설물"/>
      <sheetName val="연결임시"/>
      <sheetName val="부대tu"/>
      <sheetName val="9509"/>
      <sheetName val="투찰추정"/>
      <sheetName val="하부철근수량"/>
      <sheetName val="식재출력용"/>
      <sheetName val="가로등내역서"/>
      <sheetName val="저"/>
      <sheetName val="Baby일위대가"/>
      <sheetName val="실행대비"/>
      <sheetName val="지급자재"/>
      <sheetName val="노무비단가"/>
      <sheetName val="관리,공감"/>
      <sheetName val="식재인부"/>
      <sheetName val="입찰"/>
      <sheetName val="산출내역서"/>
      <sheetName val="4차원가계산서"/>
      <sheetName val="중기상차"/>
      <sheetName val="단가결정"/>
      <sheetName val="유지관리"/>
      <sheetName val="내역아"/>
      <sheetName val="여과지동"/>
      <sheetName val="울타리"/>
      <sheetName val="자재대"/>
      <sheetName val="조명율표"/>
      <sheetName val="원가"/>
      <sheetName val="공정코드"/>
      <sheetName val="총괄-1"/>
      <sheetName val="도급"/>
      <sheetName val="설 계"/>
      <sheetName val="현경"/>
      <sheetName val="단가대비표"/>
      <sheetName val="배수내역"/>
      <sheetName val="설계조건"/>
      <sheetName val="터널전기"/>
      <sheetName val="제-노임"/>
      <sheetName val="N賃率-職"/>
      <sheetName val="토목주소"/>
      <sheetName val="프랜트면허"/>
      <sheetName val="최적단면"/>
      <sheetName val="I一般比"/>
      <sheetName val="RES"/>
      <sheetName val="Desal-E&amp;I"/>
      <sheetName val="10매출"/>
      <sheetName val="공사비_NDE"/>
      <sheetName val="도급예산내역서봉투"/>
      <sheetName val="공사원가계산서"/>
      <sheetName val="설계산출표지"/>
      <sheetName val="도급예산내역서총괄표"/>
      <sheetName val="을부담운반비"/>
      <sheetName val="운반비산출"/>
      <sheetName val="현장경비"/>
      <sheetName val="세금자료"/>
      <sheetName val="준검 내역서"/>
      <sheetName val="을-ATYPE"/>
      <sheetName val="98수문일위"/>
      <sheetName val="대전-교대(A1-A2)"/>
      <sheetName val="CAT_5"/>
      <sheetName val="FitOutConfCentre"/>
      <sheetName val="일위대가(목록)"/>
      <sheetName val="재료비"/>
      <sheetName val="6월 공嚺㓶가"/>
      <sheetName val="有型区分分类"/>
      <sheetName val="업무 분류(Category)"/>
      <sheetName val="月度設定"/>
      <sheetName val="단기차입금(200006)"/>
      <sheetName val="코드관리"/>
      <sheetName val="Exchange rate"/>
      <sheetName val="작성양식"/>
      <sheetName val="Facility_Information1"/>
      <sheetName val="설산1_나"/>
      <sheetName val="3_6_2남양주택배"/>
      <sheetName val="1월_예산"/>
      <sheetName val="외주현황_wq1"/>
      <sheetName val="1__시공측량"/>
      <sheetName val="납부내역총괄표_(수정)"/>
      <sheetName val="#1)_투자_구분"/>
      <sheetName val="수종별수량_(2)"/>
      <sheetName val="전선_및_전선관"/>
      <sheetName val="STANDARD"/>
      <sheetName val="유효성검사"/>
      <sheetName val="7상품수"/>
      <sheetName val="분석가정"/>
      <sheetName val="배열수식"/>
      <sheetName val="날개수량1.5"/>
      <sheetName val="sum_x0008__x0000__x000d__x0000__x0006__x0000_"/>
      <sheetName val="Ѐ܀ऀ܀؀਀؀Ԁ̀Ѐ̀Ѐࠀ܀ఀ؀܀"/>
      <sheetName val="숨김"/>
      <sheetName val="1월~9월"/>
      <sheetName val="기계"/>
      <sheetName val="정화조"/>
      <sheetName val="토목"/>
      <sheetName val="F 월별기성수금현황 "/>
      <sheetName val="계좌정보"/>
      <sheetName val="기초정보 코드"/>
      <sheetName val="1_종합손익(도급)5"/>
      <sheetName val="1_종합손익(주택,개발)4"/>
      <sheetName val="2_실행예산4"/>
      <sheetName val="2_2과부족4"/>
      <sheetName val="2_3원가절감4"/>
      <sheetName val="8_외주비집행현황4"/>
      <sheetName val="9_자재비4"/>
      <sheetName val="10_현장집행4"/>
      <sheetName val="3_추가원가4"/>
      <sheetName val="3_추가원가_(2)4"/>
      <sheetName val="4_사전공사4"/>
      <sheetName val="5_추정공사비4"/>
      <sheetName val="6_금융비용4"/>
      <sheetName val="7_공사비집행현황(총괄)4"/>
      <sheetName val="11_1생산성4"/>
      <sheetName val="11_2인원산출4"/>
      <sheetName val="변경실행(2차)_4"/>
      <sheetName val="CC_Down_load_07164"/>
      <sheetName val="나_출고4"/>
      <sheetName val="나_입고4"/>
      <sheetName val="09년_인건비(속리산)4"/>
      <sheetName val="합산목표(감가+57_5)4"/>
      <sheetName val="__한국_AMP_ASP-23_판매가격__3"/>
      <sheetName val="제조원가_원단위_분석3"/>
      <sheetName val="종합표양식(품의_&amp;_입고)_23"/>
      <sheetName val="원가관리_(동월대비)3"/>
      <sheetName val="b_balju_(2)3"/>
      <sheetName val="2-2_매출분석3"/>
      <sheetName val="몰드시스템_리스트3"/>
      <sheetName val="7_(2)3"/>
      <sheetName val="11_외화채무증권(AFS,HTM)083"/>
      <sheetName val="13_감액TEST_083"/>
      <sheetName val="12년_CF(9월)3"/>
      <sheetName val="중기조종사_단위단가3"/>
      <sheetName val="6PILE__(돌출)3"/>
      <sheetName val="기성청구_공문4"/>
      <sheetName val="Sheet1_(2)3"/>
      <sheetName val="2_대외공문3"/>
      <sheetName val="表21_净利润调节表3"/>
      <sheetName val="sum1_(2)3"/>
      <sheetName val="3_바닥판설계3"/>
      <sheetName val="504전기실_동부하-L3"/>
      <sheetName val="2_총괄표3"/>
      <sheetName val="OUTER_AREA(겹침없음)3"/>
      <sheetName val="EL_표면적3"/>
      <sheetName val="P_M_별2"/>
      <sheetName val="09~10년_매출계획1"/>
      <sheetName val="전사_PL3"/>
      <sheetName val="자금_제외_PL3"/>
      <sheetName val="자금_PL3"/>
      <sheetName val="전사_BS3"/>
      <sheetName val="자금_제외_BS3"/>
      <sheetName val="자금_BS3"/>
      <sheetName val="BS_계정_설명3"/>
      <sheetName val="_Cash_Flow(전사)3"/>
      <sheetName val="_Cash_Flow(자금제외)3"/>
      <sheetName val="_Cash_Flow(자금)3"/>
      <sheetName val="ROIC_3"/>
      <sheetName val="인건비_명세3"/>
      <sheetName val="판관비_명세3"/>
      <sheetName val="OH_Cost경비(내역)3"/>
      <sheetName val="OH_Cost경비(배부기준)3"/>
      <sheetName val="기타수지&amp;특별손익_명세3"/>
      <sheetName val="입출재고현황_(2)1"/>
      <sheetName val="TRE_TABLE1"/>
      <sheetName val="Process_List2"/>
      <sheetName val="제시_손익계산서2"/>
      <sheetName val="업무연락_(2)2"/>
      <sheetName val="M_7회차_담금_계획2"/>
      <sheetName val="01_02월_성과급3"/>
      <sheetName val="97_사업추정(WEKI)1"/>
      <sheetName val="팀별_실적2"/>
      <sheetName val="팀별_실적_(환산)2"/>
      <sheetName val="6월_공정외주1"/>
      <sheetName val="2_주요계수총괄1"/>
      <sheetName val="1_본사계정별1"/>
      <sheetName val="118_세금과공과1"/>
      <sheetName val="Tong_hop1"/>
      <sheetName val="95_1_1이후취득자산(숨기기상태)1"/>
      <sheetName val="1_MDF1공장1"/>
      <sheetName val="Project_Brief1"/>
      <sheetName val="Back_Data_11"/>
      <sheetName val="단면_(2)1"/>
      <sheetName val="해외_기술훈련비_(합계)1"/>
      <sheetName val="Weekly_Progress(계장)"/>
      <sheetName val="KEY_CODE"/>
      <sheetName val="2013_2월_연결대상"/>
      <sheetName val="2-1_강사료,교통비_지급명세"/>
      <sheetName val="13_포장용역비표준"/>
      <sheetName val="9_가공부자재표준"/>
      <sheetName val="8_ROLL표준(TSW)"/>
      <sheetName val="4_톤당조관량표준"/>
      <sheetName val="5_조관부자재표준"/>
      <sheetName val="실행기성_갑지"/>
      <sheetName val="4__Inj_투자상세내역2"/>
      <sheetName val="3__Blow_투자_상세내역2"/>
      <sheetName val="Jul-Sep_Actual_cost_(2)"/>
      <sheetName val="요일_테이블2"/>
      <sheetName val="요일_테이블_(2)1"/>
      <sheetName val="TO_Data_Base10"/>
      <sheetName val="YTD_Summary9"/>
      <sheetName val="Month_Summary9"/>
      <sheetName val="Trial_Balance_MAY_20099"/>
      <sheetName val="TB_Pivot9"/>
      <sheetName val="total_per_LB_LB29"/>
      <sheetName val="Trial_Balance_Vlookup9"/>
      <sheetName val="Trial_Balance_APRIL_20099"/>
      <sheetName val="Roll_Out_AQ9"/>
      <sheetName val="Evolução_mandamentos9"/>
      <sheetName val="Planilha_resultados8"/>
      <sheetName val="Historico_20038"/>
      <sheetName val="Sig_Cycles_Accts_&amp;_Processes8"/>
      <sheetName val="3_ISo_YTD2"/>
      <sheetName val="E_法规NC2"/>
      <sheetName val="Données_LMU2"/>
      <sheetName val="Brazil_Sovereign2"/>
      <sheetName val="Resumen_Costo2"/>
      <sheetName val="Fixed_ZBB2"/>
      <sheetName val="5_12"/>
      <sheetName val="Extract_Loss2"/>
      <sheetName val="QA_跟踪记录表2"/>
      <sheetName val="RG_Depots2"/>
      <sheetName val="material_data2"/>
      <sheetName val="other_data2"/>
      <sheetName val="Como_Estamos2"/>
      <sheetName val="Database_(RUR)Mar_YTD2"/>
      <sheetName val="SKU_Mapping2"/>
      <sheetName val="Drop_Down2"/>
      <sheetName val="Raw_Data2"/>
      <sheetName val="EBM-2_GHQ2"/>
      <sheetName val="Base_PEF3"/>
      <sheetName val="Base_de_Dados2"/>
      <sheetName val="Testing_Template_Guidance2"/>
      <sheetName val="Test_Programs2"/>
      <sheetName val="Dados_BLP2"/>
      <sheetName val="Controls_data4"/>
      <sheetName val="FJJX_Bud_IB1"/>
      <sheetName val="look-up_data1"/>
      <sheetName val="JOB_PROFILE_-_LAS2"/>
      <sheetName val="ARdistr_(2)2"/>
      <sheetName val="Prd_Hierarchy(产品层级)1"/>
      <sheetName val="Com_(2PK)1"/>
      <sheetName val="Prd_Hierarchy(产品层次)1"/>
      <sheetName val="Project_Code1"/>
      <sheetName val="15년_BL_사계1"/>
      <sheetName val="_손익기01_XL1"/>
      <sheetName val="drop_down_list1"/>
      <sheetName val="[손익기01_XL_x005f_x0000__x005f_x0000_DePara1"/>
      <sheetName val="[손익기01_XL1"/>
      <sheetName val="Income_Stmt1"/>
      <sheetName val="Quarterly_LBO_Model1"/>
      <sheetName val="_손익기01_XL_x005f_x0000__x005f_x0000_DePara1"/>
      <sheetName val="Classification_分类"/>
      <sheetName val="Figures_Report"/>
      <sheetName val="Set_Up"/>
      <sheetName val="Fare_prices"/>
      <sheetName val="Hotel_prices"/>
      <sheetName val="tab_STATUS_DO_PROCESSO_"/>
      <sheetName val="Perf__Plan__Diário1"/>
      <sheetName val="In_(2)"/>
      <sheetName val="slide_24_cat_A"/>
      <sheetName val="slide_82_cat_b"/>
      <sheetName val="Incident_유형구분표"/>
      <sheetName val="CLASIFICACION_DE_AI"/>
      <sheetName val="Base_da_Datos"/>
      <sheetName val="Dados_dos_Produtos"/>
      <sheetName val="DD_list"/>
      <sheetName val="3YP2016-Bottom_up"/>
      <sheetName val="MASTER_APP"/>
      <sheetName val="Cond__Inseguros"/>
      <sheetName val="Comp__Inseguros"/>
      <sheetName val="Lista_de_datos"/>
      <sheetName val="Base_de_Datos"/>
      <sheetName val="_DD_List"/>
      <sheetName val="Share_Price_2002"/>
      <sheetName val="Clasif_"/>
      <sheetName val="Lista_CI"/>
      <sheetName val="Farol_Acciones"/>
      <sheetName val="Lista_de_Entrenamientos"/>
      <sheetName val="Supply_Cost_Centers"/>
      <sheetName val="BEP_加薪_KPI"/>
      <sheetName val="MTP"/>
      <sheetName val="수목단가"/>
      <sheetName val="시설수량표"/>
      <sheetName val="식재수량표"/>
      <sheetName val="수정양식"/>
      <sheetName val="#1 Basic"/>
      <sheetName val="만기"/>
      <sheetName val="월별비교(물리)"/>
      <sheetName val="1"/>
      <sheetName val="EP0618"/>
      <sheetName val="첨부#2.Cash Flow(현장작성)"/>
      <sheetName val="생산성(2차)"/>
      <sheetName val="요약(1차)"/>
      <sheetName val="선택지"/>
      <sheetName val="Congfig"/>
      <sheetName val="Bank code"/>
      <sheetName val="총수율"/>
      <sheetName val="11"/>
      <sheetName val="Drop-down RAW"/>
      <sheetName val="CODE生成机"/>
      <sheetName val="조직필터"/>
      <sheetName val="산자사 운전용품"/>
      <sheetName val="슬래_xd800_"/>
      <sheetName val="MEMO"/>
      <sheetName val="민감도분석"/>
      <sheetName val="LOG"/>
      <sheetName val="보고서 표"/>
      <sheetName val="0. 가정 및 결론"/>
      <sheetName val="1. 투자비"/>
      <sheetName val="2. Rent-roll"/>
      <sheetName val="3. Funding"/>
      <sheetName val="4. 운영수익"/>
      <sheetName val="5. 운영비용"/>
      <sheetName val="6.1 N+1년차 NOI 산정"/>
      <sheetName val="6. 부동산매각"/>
      <sheetName val="7. 보유세"/>
      <sheetName val="8. 교통유발부담금"/>
      <sheetName val="9. BS부속"/>
      <sheetName val="10. CF(M)"/>
      <sheetName val="11. IS(M)"/>
      <sheetName val="12. BS(M)"/>
      <sheetName val="14. IS(FY)"/>
      <sheetName val="13. CF(FY)"/>
      <sheetName val="15. BS(FY)"/>
      <sheetName val="16. RE(FY)"/>
      <sheetName val="오류항목"/>
      <sheetName val="3.일반사상"/>
      <sheetName val="조도계산서 (도서)"/>
      <sheetName val="안산기계장치"/>
      <sheetName val="A(Rev.3)"/>
      <sheetName val="호남본"/>
      <sheetName val="갑지"/>
      <sheetName val="hiddenSheet"/>
      <sheetName val="640ꠌ᜹렀㣃씃"/>
      <sheetName val="640ꠏ᜹쀀씃"/>
      <sheetName val="STRAT PLAN WKSHT"/>
      <sheetName val="Sales Plan &amp; other"/>
      <sheetName val="ConsolidateUSD"/>
      <sheetName val="STRAT_PLAN_WKSHT"/>
      <sheetName val="Sales_Plan_&amp;_other"/>
      <sheetName val="ref"/>
      <sheetName val="drop downs"/>
      <sheetName val="Basic Information"/>
      <sheetName val="입찰내역 Ĉ"/>
      <sheetName val="sum_x0008_"/>
      <sheetName val="구분 Table"/>
      <sheetName val="역T형옹벽(3.0)"/>
      <sheetName val="한계원가"/>
      <sheetName val="받을어음"/>
      <sheetName val="외상매출금현황-수정분 A2"/>
      <sheetName val="상불"/>
      <sheetName val="Assign"/>
      <sheetName val="합잔_역사"/>
      <sheetName val="01현금및현금성자산(ok)"/>
      <sheetName val="기준재고"/>
      <sheetName val="euc"/>
      <sheetName val="수액원료4"/>
      <sheetName val="관리자"/>
      <sheetName val="1월"/>
      <sheetName val="회사전체"/>
      <sheetName val="VNHA"/>
      <sheetName val="대차대조표-공시형"/>
      <sheetName val="참고) 기준정보"/>
      <sheetName val="전기자료"/>
      <sheetName val="Sheet10"/>
      <sheetName val="중기일위대가"/>
      <sheetName val="진행 DATA (2)"/>
      <sheetName val="NG Item"/>
      <sheetName val="미계약2"/>
      <sheetName val="7_Utility_Analysis"/>
      <sheetName val="Operational_Activities"/>
      <sheetName val="근거_및_가정1"/>
      <sheetName val="2_카드채권(대출포함)1"/>
      <sheetName val="입찰내역_발주처_양식2"/>
      <sheetName val="Data_Validation2"/>
      <sheetName val="1_차입금1"/>
      <sheetName val="부대시행1_(2)1"/>
      <sheetName val="_견적서1"/>
      <sheetName val="Utility_Usage_YTN_TOWER1"/>
      <sheetName val="B-1_기본정보1"/>
      <sheetName val="PAD_TR보호대기초1"/>
      <sheetName val="설문_평가1"/>
      <sheetName val="대투_보관자료_변경1"/>
      <sheetName val="2-2_투자1"/>
      <sheetName val="Proj__Fin_1"/>
      <sheetName val="Rev__Recon_1"/>
      <sheetName val="1_고객불만건수"/>
      <sheetName val="1_변경범위"/>
      <sheetName val="HQ_급여_"/>
      <sheetName val="OF_급여"/>
      <sheetName val="F_Ma급여"/>
      <sheetName val="SMT_급여"/>
      <sheetName val="QC_급여"/>
      <sheetName val="Sam_sung_급여"/>
      <sheetName val="Dlock_급여"/>
      <sheetName val="_thôi_việc_급여"/>
      <sheetName val="Công_smt"/>
      <sheetName val="Công_smt_(2)"/>
      <sheetName val="Detail_smt"/>
      <sheetName val="Công_QC"/>
      <sheetName val="Detail_QC_"/>
      <sheetName val="Công_SS"/>
      <sheetName val="Detail_SS"/>
      <sheetName val="Công_FMa"/>
      <sheetName val="Detail_FMa"/>
      <sheetName val="Công_OF"/>
      <sheetName val="Detail_OF"/>
      <sheetName val="Công_Dlock"/>
      <sheetName val="Detail_Dlock"/>
      <sheetName val="Công_thôi_việc"/>
      <sheetName val="Detail_thôi"/>
      <sheetName val="C1_3_1"/>
      <sheetName val="입찰내역_Ĉᇆ"/>
      <sheetName val="입찰내역_Ĉᇆ"/>
      <sheetName val="Eq__Mobilization"/>
      <sheetName val="ITS_Assumptions"/>
      <sheetName val="Master_Data"/>
      <sheetName val="1_종합손익(도급)6"/>
      <sheetName val="1_종합손익(주택,개발)5"/>
      <sheetName val="2_실행예산5"/>
      <sheetName val="2_2과부족5"/>
      <sheetName val="2_3원가절감5"/>
      <sheetName val="8_외주비집행현황5"/>
      <sheetName val="9_자재비5"/>
      <sheetName val="10_현장집행5"/>
      <sheetName val="3_추가원가5"/>
      <sheetName val="3_추가원가_(2)5"/>
      <sheetName val="4_사전공사5"/>
      <sheetName val="5_추정공사비5"/>
      <sheetName val="6_금융비용5"/>
      <sheetName val="7_공사비집행현황(총괄)5"/>
      <sheetName val="11_1생산성5"/>
      <sheetName val="11_2인원산출5"/>
      <sheetName val="7_Utility_Analysis1"/>
      <sheetName val="Operational_Activities1"/>
      <sheetName val="b_balju_(2)4"/>
      <sheetName val="__한국_AMP_ASP-23_판매가격__4"/>
      <sheetName val="CC_Down_load_07165"/>
      <sheetName val="변경실행(2차)_5"/>
      <sheetName val="나_출고5"/>
      <sheetName val="나_입고5"/>
      <sheetName val="09년_인건비(속리산)5"/>
      <sheetName val="합산목표(감가+57_5)5"/>
      <sheetName val="Facility_Information2"/>
      <sheetName val="제조원가_원단위_분석4"/>
      <sheetName val="종합표양식(품의_&amp;_입고)_24"/>
      <sheetName val="원가관리_(동월대비)4"/>
      <sheetName val="2-2_매출분석4"/>
      <sheetName val="중기조종사_단위단가4"/>
      <sheetName val="6PILE__(돌출)4"/>
      <sheetName val="기성청구_공문5"/>
      <sheetName val="11_외화채무증권(AFS,HTM)084"/>
      <sheetName val="13_감액TEST_084"/>
      <sheetName val="몰드시스템_리스트4"/>
      <sheetName val="7_(2)4"/>
      <sheetName val="表21_净利润调节表4"/>
      <sheetName val="12년_CF(9월)4"/>
      <sheetName val="Sheet1_(2)4"/>
      <sheetName val="2_대외공문4"/>
      <sheetName val="근거_및_가정2"/>
      <sheetName val="09~10년_매출계획2"/>
      <sheetName val="2_카드채권(대출포함)2"/>
      <sheetName val="전사_PL4"/>
      <sheetName val="자금_제외_PL4"/>
      <sheetName val="자금_PL4"/>
      <sheetName val="전사_BS4"/>
      <sheetName val="자금_제외_BS4"/>
      <sheetName val="자금_BS4"/>
      <sheetName val="BS_계정_설명4"/>
      <sheetName val="_Cash_Flow(전사)4"/>
      <sheetName val="_Cash_Flow(자금제외)4"/>
      <sheetName val="_Cash_Flow(자금)4"/>
      <sheetName val="ROIC_4"/>
      <sheetName val="인건비_명세4"/>
      <sheetName val="판관비_명세4"/>
      <sheetName val="OH_Cost경비(내역)4"/>
      <sheetName val="OH_Cost경비(배부기준)4"/>
      <sheetName val="기타수지&amp;특별손익_명세4"/>
      <sheetName val="118_세금과공과2"/>
      <sheetName val="sum1_(2)4"/>
      <sheetName val="3_바닥판설계4"/>
      <sheetName val="504전기실_동부하-L4"/>
      <sheetName val="2_총괄표4"/>
      <sheetName val="OUTER_AREA(겹침없음)4"/>
      <sheetName val="EL_표면적4"/>
      <sheetName val="P_M_별3"/>
      <sheetName val="입찰내역_발주처_양식3"/>
      <sheetName val="Sheet475"/>
      <sheetName val="PUR-12K"/>
      <sheetName val="TSCLFEB"/>
      <sheetName val="7300-1000.11"/>
      <sheetName val="7300-1000_11"/>
      <sheetName val="기준Data"/>
      <sheetName val="PJT 현황"/>
      <sheetName val="요일_테이블3"/>
      <sheetName val="요일_테이블_(2)2"/>
      <sheetName val="TO_Data_Base11"/>
      <sheetName val="YTD_Summary10"/>
      <sheetName val="Month_Summary10"/>
      <sheetName val="Trial_Balance_MAY_200910"/>
      <sheetName val="TB_Pivot10"/>
      <sheetName val="total_per_LB_LB210"/>
      <sheetName val="Trial_Balance_Vlookup10"/>
      <sheetName val="Trial_Balance_APRIL_200910"/>
      <sheetName val="Roll_Out_AQ10"/>
      <sheetName val="Evolução_mandamentos10"/>
      <sheetName val="Planilha_resultados9"/>
      <sheetName val="Historico_20039"/>
      <sheetName val="Sig_Cycles_Accts_&amp;_Processes9"/>
      <sheetName val="Fixed_ZBB3"/>
      <sheetName val="E_法规NC3"/>
      <sheetName val="3_ISo_YTD3"/>
      <sheetName val="Données_LMU3"/>
      <sheetName val="Brazil_Sovereign3"/>
      <sheetName val="Resumen_Costo3"/>
      <sheetName val="Base_de_Dados3"/>
      <sheetName val="Extract_Loss3"/>
      <sheetName val="5_13"/>
      <sheetName val="QA_跟踪记录表3"/>
      <sheetName val="RG_Depots3"/>
      <sheetName val="material_data3"/>
      <sheetName val="other_data3"/>
      <sheetName val="Como_Estamos3"/>
      <sheetName val="Database_(RUR)Mar_YTD3"/>
      <sheetName val="SKU_Mapping3"/>
      <sheetName val="Drop_Down3"/>
      <sheetName val="Raw_Data3"/>
      <sheetName val="EBM-2_GHQ3"/>
      <sheetName val="Base_PEF4"/>
      <sheetName val="Controls_data5"/>
      <sheetName val="Dados_BLP3"/>
      <sheetName val="Testing_Template_Guidance3"/>
      <sheetName val="Test_Programs3"/>
      <sheetName val="FJJX_Bud_IB2"/>
      <sheetName val="JOB_PROFILE_-_LAS3"/>
      <sheetName val="ARdistr_(2)3"/>
      <sheetName val="look-up_data2"/>
      <sheetName val="Prd_Hierarchy(产品层级)2"/>
      <sheetName val="Com_(2PK)2"/>
      <sheetName val="업무연락_(2)3"/>
      <sheetName val="제시_손익계산서3"/>
      <sheetName val="01_02월_성과급4"/>
      <sheetName val="M_7회차_담금_계획3"/>
      <sheetName val="팀별_실적3"/>
      <sheetName val="팀별_실적_(환산)3"/>
      <sheetName val="4__Inj_투자상세내역3"/>
      <sheetName val="3__Blow_투자_상세내역3"/>
      <sheetName val="Process_List3"/>
      <sheetName val="Prd_Hierarchy(产品层次)2"/>
      <sheetName val="Project_Code2"/>
      <sheetName val="_손익기01_XL2"/>
      <sheetName val="drop_down_list2"/>
      <sheetName val="[손익기01_XL_x005f_x0000__x005f_x0000_DePara2"/>
      <sheetName val="Income_Stmt2"/>
      <sheetName val="Quarterly_LBO_Model2"/>
      <sheetName val="[손익기01_XL2"/>
      <sheetName val="_손익기01_XL_x005f_x0000__x005f_x0000_DePara2"/>
      <sheetName val="15년_BL_사계2"/>
      <sheetName val="Classification_分类1"/>
      <sheetName val="Figures_Report1"/>
      <sheetName val="Set_Up2"/>
      <sheetName val="Fare_prices1"/>
      <sheetName val="Hotel_prices1"/>
      <sheetName val="tab_STATUS_DO_PROCESSO_1"/>
      <sheetName val="Perf__Plan__Diário11"/>
      <sheetName val="In_(2)1"/>
      <sheetName val="slide_24_cat_A1"/>
      <sheetName val="slide_82_cat_b1"/>
      <sheetName val="Incident_유형구분표1"/>
      <sheetName val="CLASIFICACION_DE_AI1"/>
      <sheetName val="Base_da_Datos1"/>
      <sheetName val="Dados_dos_Produtos1"/>
      <sheetName val="DD_list1"/>
      <sheetName val="F08 - Asia Pac Full Year Q3"/>
      <sheetName val="Actions"/>
      <sheetName val="Listco"/>
      <sheetName val="Intl"/>
      <sheetName val="Procurement"/>
      <sheetName val="Top Priorities"/>
      <sheetName val="SLOB"/>
      <sheetName val="Listco Stock"/>
      <sheetName val="SOH"/>
      <sheetName val="Intl Purchase"/>
      <sheetName val="GTME"/>
      <sheetName val="FY outlook"/>
      <sheetName val="CY outlook"/>
      <sheetName val="FY"/>
      <sheetName val="CY"/>
      <sheetName val="Cash metrics"/>
      <sheetName val="Listco-Tony"/>
      <sheetName val="Intl-Ming"/>
      <sheetName val="Procurement-Jeff"/>
      <sheetName val="Hierarchy"/>
      <sheetName val="P6 7"/>
      <sheetName val="Top_Priorities"/>
      <sheetName val="Listco_Stock"/>
      <sheetName val="Intl_Purchase"/>
      <sheetName val="FY_outlook"/>
      <sheetName val="CY_outlook"/>
      <sheetName val="Cash_metrics"/>
      <sheetName val="F08_-_Asia_Pac_Full_Year_Q3"/>
      <sheetName val="TABLA"/>
      <sheetName val="_ExportMetadata"/>
      <sheetName val="Valor_Actual_2002"/>
      <sheetName val="Vtas2000"/>
      <sheetName val="Liquidacion_Julio_2002"/>
      <sheetName val="icos0502"/>
      <sheetName val="pplay_load3"/>
      <sheetName val="tabla_fcst_unid"/>
      <sheetName val="P6_7"/>
      <sheetName val="DATOS BASE"/>
      <sheetName val="DropList"/>
      <sheetName val="Unidades SAC-REVENDA"/>
      <sheetName val="FornecM Check"/>
      <sheetName val="Estatus"/>
      <sheetName val="Info"/>
      <sheetName val="Estratificación AI"/>
      <sheetName val="Dashboard"/>
      <sheetName val="condicion inseguras"/>
      <sheetName val="Actos Inseguros"/>
      <sheetName val="Control de incidentes"/>
      <sheetName val="Plan de Acción"/>
      <sheetName val="Hazards Analysis-隐患分析"/>
      <sheetName val="工伤分类"/>
      <sheetName val="备注"/>
      <sheetName val="_손익기01.XL_x005f_x005f_x005f_x0000__x005f_x005f_x0"/>
      <sheetName val="INDICE"/>
      <sheetName val="Dashboard Prevención Riesgos "/>
      <sheetName val="Seguimiento"/>
      <sheetName val="TOP KPIs MTM"/>
      <sheetName val="PLAN DE ACCION"/>
      <sheetName val="Faro de Indicadores"/>
      <sheetName val="ORGANIGRAMA"/>
      <sheetName val="Catalog_Zone"/>
      <sheetName val="下拉清单"/>
      <sheetName val="菜单"/>
      <sheetName val="Control"/>
      <sheetName val="加薪规则排序"/>
      <sheetName val="담당자Raw"/>
      <sheetName val="Issues List_Payments"/>
      <sheetName val="Analysis"/>
      <sheetName val="支柱模块源数据--请勿更改或删除"/>
      <sheetName val="MasterData"/>
      <sheetName val="条件表"/>
      <sheetName val="下拉菜单"/>
      <sheetName val="索引表"/>
      <sheetName val="drop-down_lists"/>
      <sheetName val="引用"/>
      <sheetName val="数据库"/>
      <sheetName val="turnover reason퇴직사유"/>
      <sheetName val="Grafica Actos"/>
      <sheetName val="PGK-1610"/>
      <sheetName val="POC LIST"/>
      <sheetName val="Condiciones SyE"/>
      <sheetName val="数据验证"/>
      <sheetName val="SKU Basic Data"/>
      <sheetName val="DETALLE MENSUAL"/>
      <sheetName val="do not delete"/>
      <sheetName val="REALxMETA - CERVEJA"/>
      <sheetName val="REALxMETA - REFRI"/>
      <sheetName val="[손익기01.XL??DePara"/>
      <sheetName val="Farol Metas"/>
      <sheetName val="NA"/>
      <sheetName val="MidAm"/>
      <sheetName val="LAN"/>
      <sheetName val="LAS"/>
      <sheetName val="COPEC"/>
      <sheetName val="EUR"/>
      <sheetName val="Africa"/>
      <sheetName val="APAC S"/>
      <sheetName val="APAC N"/>
      <sheetName val="Slide output"/>
      <sheetName val="Preview2"/>
      <sheetName val="Agenda"/>
      <sheetName val="Cadastros"/>
      <sheetName val="Base_Cobertura_WP"/>
      <sheetName val="TOTAL_HL"/>
      <sheetName val="99"/>
      <sheetName val="BASE_APOIO"/>
      <sheetName val="AO"/>
      <sheetName val="2"/>
      <sheetName val="BG"/>
      <sheetName val="Farol"/>
      <sheetName val="Base_Farol_Manual_Consolidada"/>
      <sheetName val="Árvore"/>
      <sheetName val="Tela_Inicial"/>
      <sheetName val="XLR_NoRangeSheet"/>
      <sheetName val="GVs"/>
      <sheetName val="Cadastro_Comercial"/>
      <sheetName val="2-Instalações"/>
      <sheetName val="RESUMO_MC"/>
      <sheetName val="Organization"/>
      <sheetName val="EMPREGADOS"/>
      <sheetName val="4-Estrutura_da_Área_de_Vendas"/>
      <sheetName val="5-Vendas-5_4-5_5-5_6"/>
      <sheetName val="FE"/>
      <sheetName val="BD_-_Realizado"/>
      <sheetName val="Cadastro_de_Veículos"/>
      <sheetName val="3-Equipamentos_e_Meios"/>
      <sheetName val="Cálculo_TMEF-TMR"/>
      <sheetName val="Liberação_Juros_Set_2004"/>
      <sheetName val="Lista_de_Feriados"/>
      <sheetName val="BASE"/>
      <sheetName val="Base_Graf"/>
      <sheetName val="Aderencia_Algoritmo_SIV"/>
      <sheetName val="Árvore_3v"/>
      <sheetName val="Sistema"/>
      <sheetName val="Dados_Dev"/>
      <sheetName val="Cxs_Int"/>
      <sheetName val="Pilares"/>
      <sheetName val="IC's"/>
      <sheetName val="Rel_Histórico"/>
      <sheetName val="TMEF_-_TMR_151"/>
      <sheetName val="Entrada_de_Dados"/>
      <sheetName val="EI_Calc"/>
      <sheetName val="Produtos"/>
      <sheetName val="PV"/>
      <sheetName val="Base_Críticas_de_Pedidos"/>
      <sheetName val="REALxMETA_-_REFRI"/>
      <sheetName val="Planificador"/>
      <sheetName val="8-Procedimentos"/>
      <sheetName val="Gráfico_3"/>
      <sheetName val="Gráfico"/>
      <sheetName val="Gráfico_Anual"/>
      <sheetName val="GR"/>
      <sheetName val="Tabela_Preço"/>
      <sheetName val="Tab_Aux"/>
      <sheetName val="Produtos_e_Custos"/>
      <sheetName val="TI"/>
      <sheetName val="Plan2"/>
      <sheetName val="BASE_GV"/>
      <sheetName val="Matriz_Unidade"/>
      <sheetName val="Variavel"/>
      <sheetName val="Mod Relac."/>
      <sheetName val="Vlookup"/>
      <sheetName val="Catalogo"/>
      <sheetName val="MD"/>
      <sheetName val="Directrices de Metas 2017"/>
      <sheetName val="Лист2"/>
      <sheetName val="L1_L2_Lookup"/>
      <sheetName val="Entity Target"/>
      <sheetName val="条件"/>
      <sheetName val="Matriz"/>
      <sheetName val="Pareto"/>
      <sheetName val="Hoja5"/>
      <sheetName val="Personal"/>
      <sheetName val="VALIDACION DE DATOS"/>
      <sheetName val="Hoja4"/>
      <sheetName val="Lista"/>
      <sheetName val="De_Para"/>
      <sheetName val="Drop-down List"/>
      <sheetName val="by DD"/>
      <sheetName val="Ba"/>
      <sheetName val="分类统计"/>
      <sheetName val="隐患分类"/>
      <sheetName val="Check Qualidade"/>
      <sheetName val="Check Aderencia"/>
      <sheetName val="FornecM_Check"/>
      <sheetName val="Unidades_SAC-REVENDA2"/>
      <sheetName val="Mod_Relac_"/>
      <sheetName val="[손익기01_XL??DePara"/>
      <sheetName val="Farol_Metas"/>
      <sheetName val="Estratificación_AI"/>
      <sheetName val="condicion_inseguras"/>
      <sheetName val="Actos_Inseguros"/>
      <sheetName val="Control_de_incidentes"/>
      <sheetName val="Plan_de_Acción"/>
      <sheetName val="1o_Sem"/>
      <sheetName val="2o_Sem"/>
      <sheetName val="ID_Ano"/>
      <sheetName val="BaseReal"/>
      <sheetName val="Devolução_Cx_Mês"/>
      <sheetName val="Base_Fornec_M_AS_Hl"/>
      <sheetName val="Acompanhamento_Devolução"/>
      <sheetName val="Base_%_VD"/>
      <sheetName val="De Para"/>
      <sheetName val="Ta_x0005_"/>
      <sheetName val="Base Farol"/>
      <sheetName val="Gerencial IL"/>
      <sheetName val="Ventas Campo"/>
      <sheetName val="Graficos"/>
      <sheetName val="MASTER_APP1"/>
      <sheetName val="Cond__Inseguros1"/>
      <sheetName val="Comp__Inseguros1"/>
      <sheetName val="Base_de_Datos1"/>
      <sheetName val="3YP2016-Bottom_up1"/>
      <sheetName val="Farol_Acciones1"/>
      <sheetName val="Lista_de_datos1"/>
      <sheetName val="FornecM_Check1"/>
      <sheetName val="Unidades_SAC-REVENDA3"/>
      <sheetName val="Clasif_1"/>
      <sheetName val="Lista_de_Entrenamientos1"/>
      <sheetName val="Supply_Cost_Centers1"/>
      <sheetName val="[손익기01_XL??DePara1"/>
      <sheetName val="Farol_Metas1"/>
      <sheetName val="Lista_CI1"/>
      <sheetName val="Mod_Relac_1"/>
      <sheetName val="Estratificación_AI1"/>
      <sheetName val="condicion_inseguras1"/>
      <sheetName val="Actos_Inseguros1"/>
      <sheetName val="Control_de_incidentes1"/>
      <sheetName val="Plan_de_Acción1"/>
      <sheetName val="_DD_List1"/>
      <sheetName val="Share_Price_20021"/>
      <sheetName val="TOP_KPIs_MTM"/>
      <sheetName val="PLAN_DE_ACCION"/>
      <sheetName val="Faro_de_Indicadores"/>
      <sheetName val="Grafica_Actos"/>
      <sheetName val="Condiciones_SyE"/>
      <sheetName val="REALxMETA_-_CERVEJA2"/>
      <sheetName val="REALxMETA_-_REFRI2"/>
      <sheetName val="Dashboard_Prevención_Riesgos_"/>
      <sheetName val="POC_LIST"/>
      <sheetName val="Entity_Target"/>
      <sheetName val="Issues_List_Payments"/>
      <sheetName val="ACTOS POR RIESGO"/>
      <sheetName val="drop lists"/>
      <sheetName val="MRL NON SUPPLY URU"/>
      <sheetName val="AIIM - Empresas Ext 2012"/>
      <sheetName val="Blad2"/>
      <sheetName val="KPIs Hana"/>
      <sheetName val="CausasProblemasFolios"/>
      <sheetName val="Catalago de refacciones "/>
      <sheetName val="Existencias al 07-Nov-2012"/>
      <sheetName val="GAP"/>
      <sheetName val="Check GG"/>
      <sheetName val="요일_테이블4"/>
      <sheetName val="요일_테이블_(2)3"/>
      <sheetName val="TO_Data_Base12"/>
      <sheetName val="YTD_Summary11"/>
      <sheetName val="Month_Summary11"/>
      <sheetName val="Trial_Balance_MAY_200911"/>
      <sheetName val="TB_Pivot11"/>
      <sheetName val="total_per_LB_LB211"/>
      <sheetName val="Trial_Balance_Vlookup11"/>
      <sheetName val="Trial_Balance_APRIL_200911"/>
      <sheetName val="Roll_Out_AQ11"/>
      <sheetName val="Evolução_mandamentos11"/>
      <sheetName val="Planilha_resultados10"/>
      <sheetName val="Historico_200310"/>
      <sheetName val="Sig_Cycles_Accts_&amp;_Processes10"/>
      <sheetName val="Fixed_ZBB4"/>
      <sheetName val="E_法规NC4"/>
      <sheetName val="3_ISo_YTD4"/>
      <sheetName val="Données_LMU4"/>
      <sheetName val="Brazil_Sovereign4"/>
      <sheetName val="Resumen_Costo4"/>
      <sheetName val="Base_de_Dados4"/>
      <sheetName val="Extract_Loss4"/>
      <sheetName val="5_14"/>
      <sheetName val="QA_跟踪记录表4"/>
      <sheetName val="RG_Depots4"/>
      <sheetName val="material_data4"/>
      <sheetName val="other_data4"/>
      <sheetName val="Como_Estamos4"/>
      <sheetName val="Database_(RUR)Mar_YTD4"/>
      <sheetName val="SKU_Mapping4"/>
      <sheetName val="Drop_Down4"/>
      <sheetName val="Raw_Data4"/>
      <sheetName val="EBM-2_GHQ4"/>
      <sheetName val="Base_PEF5"/>
      <sheetName val="Controls_data6"/>
      <sheetName val="Dados_BLP4"/>
      <sheetName val="Testing_Template_Guidance4"/>
      <sheetName val="Test_Programs4"/>
      <sheetName val="FJJX_Bud_IB3"/>
      <sheetName val="JOB_PROFILE_-_LAS4"/>
      <sheetName val="ARdistr_(2)4"/>
      <sheetName val="look-up_data3"/>
      <sheetName val="Prd_Hierarchy(产品层级)3"/>
      <sheetName val="Com_(2PK)3"/>
      <sheetName val="전사_PL5"/>
      <sheetName val="자금_제외_PL5"/>
      <sheetName val="자금_PL5"/>
      <sheetName val="전사_BS5"/>
      <sheetName val="자금_제외_BS5"/>
      <sheetName val="자금_BS5"/>
      <sheetName val="BS_계정_설명5"/>
      <sheetName val="_Cash_Flow(전사)5"/>
      <sheetName val="_Cash_Flow(자금제외)5"/>
      <sheetName val="_Cash_Flow(자금)5"/>
      <sheetName val="ROIC_5"/>
      <sheetName val="인건비_명세5"/>
      <sheetName val="판관비_명세5"/>
      <sheetName val="OH_Cost경비(내역)5"/>
      <sheetName val="OH_Cost경비(배부기준)5"/>
      <sheetName val="기타수지&amp;특별손익_명세5"/>
      <sheetName val="업무연락_(2)4"/>
      <sheetName val="제시_손익계산서4"/>
      <sheetName val="01_02월_성과급5"/>
      <sheetName val="M_7회차_담금_계획4"/>
      <sheetName val="팀별_실적4"/>
      <sheetName val="팀별_실적_(환산)4"/>
      <sheetName val="4__Inj_투자상세내역4"/>
      <sheetName val="3__Blow_투자_상세내역4"/>
      <sheetName val="Process_List4"/>
      <sheetName val="Prd_Hierarchy(产品层次)3"/>
      <sheetName val="Project_Code3"/>
      <sheetName val="_손익기01_XL3"/>
      <sheetName val="drop_down_list3"/>
      <sheetName val="[손익기01_XL_x005f_x0000__x005f_x0000_DePara3"/>
      <sheetName val="Income_Stmt3"/>
      <sheetName val="Quarterly_LBO_Model3"/>
      <sheetName val="[손익기01_XL3"/>
      <sheetName val="_손익기01_XL_x005f_x0000__x005f_x0000_DePara3"/>
      <sheetName val="15년_BL_사계3"/>
      <sheetName val="Classification_分类2"/>
      <sheetName val="Figures_Report2"/>
      <sheetName val="Set_Up3"/>
      <sheetName val="Fare_prices2"/>
      <sheetName val="Hotel_prices2"/>
      <sheetName val="tab_STATUS_DO_PROCESSO_2"/>
      <sheetName val="Perf__Plan__Diário12"/>
      <sheetName val="In_(2)2"/>
      <sheetName val="slide_24_cat_A2"/>
      <sheetName val="slide_82_cat_b2"/>
      <sheetName val="1_MDF1공장2"/>
      <sheetName val="Incident_유형구분표2"/>
      <sheetName val="CLASIFICACION_DE_AI2"/>
      <sheetName val="Base_da_Datos2"/>
      <sheetName val="Dados_dos_Produtos2"/>
      <sheetName val="DD_list2"/>
      <sheetName val="F08_-_Asia_Pac_Full_Year_Q31"/>
      <sheetName val="Top_Priorities1"/>
      <sheetName val="Listco_Stock1"/>
      <sheetName val="Intl_Purchase1"/>
      <sheetName val="FY_outlook1"/>
      <sheetName val="CY_outlook1"/>
      <sheetName val="Cash_metrics1"/>
      <sheetName val="P6_71"/>
      <sheetName val="DATOS_BASE"/>
      <sheetName val="Hazards_Analysis-隐患分析"/>
      <sheetName val="_손익기01_XL_x005f_x005f_x005f_x0000__x005f_x005f_x0"/>
      <sheetName val="turnover_reason퇴직사유"/>
      <sheetName val="SKU_Basic_Data"/>
      <sheetName val="DETALLE_MENSUAL"/>
      <sheetName val="do_not_delete"/>
      <sheetName val="APAC_S"/>
      <sheetName val="APAC_N"/>
      <sheetName val="Slide_output"/>
      <sheetName val="Directrices_de_Metas_2017"/>
      <sheetName val="구분"/>
      <sheetName val="Feuil2"/>
      <sheetName val="요일_테이블5"/>
      <sheetName val="요일_테이블_(2)4"/>
      <sheetName val="TO_Data_Base13"/>
      <sheetName val="YTD_Summary12"/>
      <sheetName val="Month_Summary12"/>
      <sheetName val="Trial_Balance_MAY_200912"/>
      <sheetName val="TB_Pivot12"/>
      <sheetName val="total_per_LB_LB212"/>
      <sheetName val="Trial_Balance_Vlookup12"/>
      <sheetName val="Trial_Balance_APRIL_200912"/>
      <sheetName val="Roll_Out_AQ12"/>
      <sheetName val="Evolução_mandamentos12"/>
      <sheetName val="Planilha_resultados11"/>
      <sheetName val="Historico_200311"/>
      <sheetName val="Sig_Cycles_Accts_&amp;_Processes11"/>
      <sheetName val="Fixed_ZBB5"/>
      <sheetName val="E_法规NC5"/>
      <sheetName val="3_ISo_YTD5"/>
      <sheetName val="Données_LMU5"/>
      <sheetName val="Brazil_Sovereign5"/>
      <sheetName val="Resumen_Costo5"/>
      <sheetName val="Base_de_Dados5"/>
      <sheetName val="Extract_Loss5"/>
      <sheetName val="5_15"/>
      <sheetName val="QA_跟踪记录表5"/>
      <sheetName val="RG_Depots5"/>
      <sheetName val="material_data5"/>
      <sheetName val="other_data5"/>
      <sheetName val="Como_Estamos5"/>
      <sheetName val="Database_(RUR)Mar_YTD5"/>
      <sheetName val="SKU_Mapping5"/>
      <sheetName val="Drop_Down5"/>
      <sheetName val="Raw_Data5"/>
      <sheetName val="EBM-2_GHQ5"/>
      <sheetName val="Base_PEF6"/>
      <sheetName val="Controls_data7"/>
      <sheetName val="Dados_BLP5"/>
      <sheetName val="Testing_Template_Guidance5"/>
      <sheetName val="Test_Programs5"/>
      <sheetName val="FJJX_Bud_IB4"/>
      <sheetName val="JOB_PROFILE_-_LAS5"/>
      <sheetName val="ARdistr_(2)5"/>
      <sheetName val="look-up_data4"/>
      <sheetName val="Prd_Hierarchy(产品层级)4"/>
      <sheetName val="Com_(2PK)4"/>
      <sheetName val="전사_PL6"/>
      <sheetName val="자금_제외_PL6"/>
      <sheetName val="자금_PL6"/>
      <sheetName val="전사_BS6"/>
      <sheetName val="자금_제외_BS6"/>
      <sheetName val="자금_BS6"/>
      <sheetName val="BS_계정_설명6"/>
      <sheetName val="_Cash_Flow(전사)6"/>
      <sheetName val="_Cash_Flow(자금제외)6"/>
      <sheetName val="_Cash_Flow(자금)6"/>
      <sheetName val="ROIC_6"/>
      <sheetName val="인건비_명세6"/>
      <sheetName val="판관비_명세6"/>
      <sheetName val="OH_Cost경비(내역)6"/>
      <sheetName val="OH_Cost경비(배부기준)6"/>
      <sheetName val="기타수지&amp;특별손익_명세6"/>
      <sheetName val="업무연락_(2)5"/>
      <sheetName val="제시_손익계산서5"/>
      <sheetName val="01_02월_성과급6"/>
      <sheetName val="M_7회차_담금_계획5"/>
      <sheetName val="팀별_실적5"/>
      <sheetName val="팀별_실적_(환산)5"/>
      <sheetName val="4__Inj_투자상세내역5"/>
      <sheetName val="3__Blow_투자_상세내역5"/>
      <sheetName val="Process_List5"/>
      <sheetName val="7_(2)5"/>
      <sheetName val="Prd_Hierarchy(产品层次)4"/>
      <sheetName val="Project_Code4"/>
      <sheetName val="_손익기01_XL4"/>
      <sheetName val="drop_down_list4"/>
      <sheetName val="[손익기01_XL_x005f_x0000__x005f_x0000_DePara4"/>
      <sheetName val="Income_Stmt4"/>
      <sheetName val="Quarterly_LBO_Model4"/>
      <sheetName val="[손익기01_XL4"/>
      <sheetName val="_손익기01_XL_x005f_x0000__x005f_x0000_DePara4"/>
      <sheetName val="15년_BL_사계4"/>
      <sheetName val="Classification_分类3"/>
      <sheetName val="Figures_Report3"/>
      <sheetName val="Set_Up4"/>
      <sheetName val="Fare_prices3"/>
      <sheetName val="Hotel_prices3"/>
      <sheetName val="tab_STATUS_DO_PROCESSO_3"/>
      <sheetName val="Perf__Plan__Diário13"/>
      <sheetName val="In_(2)3"/>
      <sheetName val="slide_24_cat_A3"/>
      <sheetName val="slide_82_cat_b3"/>
      <sheetName val="09~10년_매출계획3"/>
      <sheetName val="1_MDF1공장3"/>
      <sheetName val="Incident_유형구분표3"/>
      <sheetName val="CLASIFICACION_DE_AI3"/>
      <sheetName val="Base_da_Datos3"/>
      <sheetName val="Dados_dos_Produtos3"/>
      <sheetName val="DD_list3"/>
      <sheetName val="3YP2016-Bottom_up2"/>
      <sheetName val="MASTER_APP2"/>
      <sheetName val="Cond__Inseguros2"/>
      <sheetName val="Comp__Inseguros2"/>
      <sheetName val="Lista_de_datos2"/>
      <sheetName val="Base_de_Datos2"/>
      <sheetName val="_DD_List2"/>
      <sheetName val="Share_Price_20022"/>
      <sheetName val="Clasif_2"/>
      <sheetName val="Lista_CI2"/>
      <sheetName val="Farol_Acciones2"/>
      <sheetName val="Lista_de_Entrenamientos2"/>
      <sheetName val="Supply_Cost_Centers2"/>
      <sheetName val="BEP_加薪_KPI1"/>
      <sheetName val="F08_-_Asia_Pac_Full_Year_Q32"/>
      <sheetName val="Top_Priorities2"/>
      <sheetName val="Listco_Stock2"/>
      <sheetName val="Intl_Purchase2"/>
      <sheetName val="FY_outlook2"/>
      <sheetName val="CY_outlook2"/>
      <sheetName val="Cash_metrics2"/>
      <sheetName val="P6_72"/>
      <sheetName val="DATOS_BASE1"/>
      <sheetName val="Hazards_Analysis-隐患分析1"/>
      <sheetName val="_손익기01_XL_x005f_x005f_x005f_x0000__x005f_x005f_x1"/>
      <sheetName val="Dashboard_Prevención_Riesgos_1"/>
      <sheetName val="TOP_KPIs_MTM1"/>
      <sheetName val="PLAN_DE_ACCION1"/>
      <sheetName val="Faro_de_Indicadores1"/>
      <sheetName val="Issues_List_Payments1"/>
      <sheetName val="Grafica_Actos1"/>
      <sheetName val="Condiciones_SyE1"/>
      <sheetName val="turnover_reason퇴직사유1"/>
      <sheetName val="POC_LIST1"/>
      <sheetName val="SKU_Basic_Data1"/>
      <sheetName val="DETALLE_MENSUAL1"/>
      <sheetName val="do_not_delete1"/>
      <sheetName val="REALxMETA_-_CERVEJA3"/>
      <sheetName val="REALxMETA_-_REFRI3"/>
      <sheetName val="APAC_S1"/>
      <sheetName val="APAC_N1"/>
      <sheetName val="Slide_output1"/>
      <sheetName val="Directrices_de_Metas_20171"/>
      <sheetName val="Entity_Target1"/>
      <sheetName val="VALIDACION_DE_DATOS"/>
      <sheetName val="Drop-down_List"/>
      <sheetName val="by_DD"/>
      <sheetName val="DCY"/>
      <sheetName val="DHS"/>
      <sheetName val="HHJ"/>
      <sheetName val="SWS-1"/>
      <sheetName val="부재료 비교(11년 vs 10년)"/>
      <sheetName val="_손익기01.XL_x005f_x0000__x0"/>
      <sheetName val="工作表2"/>
      <sheetName val="条件格式选项"/>
      <sheetName val="单位信息"/>
      <sheetName val="条件格式"/>
      <sheetName val="요일 테이블 "/>
      <sheetName val="Nombre de SOP"/>
      <sheetName val="Vermelha"/>
      <sheetName val="Список"/>
      <sheetName val="targets"/>
      <sheetName val=" mngt Pillar"/>
      <sheetName val="2. Indicadores"/>
      <sheetName val="Ta¨"/>
      <sheetName val="Ta "/>
      <sheetName val="Sheet3 (2)"/>
      <sheetName val="Hoegaarden"/>
      <sheetName val="Lao &amp; Cam"/>
      <sheetName val="Hoegaarden 2019"/>
      <sheetName val="Lao &amp; Cam 2019"/>
      <sheetName val="Malaysia"/>
      <sheetName val="Malaysia 2019"/>
      <sheetName val="Singapore"/>
      <sheetName val="Singapore 2019"/>
      <sheetName val="Sheet2 (2)"/>
      <sheetName val="下拉菜单选项"/>
      <sheetName val="Key"/>
      <sheetName val="Lookups"/>
      <sheetName val="Other Listings"/>
      <sheetName val="Registros"/>
      <sheetName val="Lista de Entrenamientos RSO"/>
      <sheetName val="Tablero SDG"/>
      <sheetName val="Lista Areas"/>
      <sheetName val="One Page"/>
      <sheetName val="Tablero_SDG"/>
      <sheetName val="Lista_Areas"/>
      <sheetName val="One_Page"/>
      <sheetName val="Tablero_SDG1"/>
      <sheetName val="Lista_Areas1"/>
      <sheetName val="One_Page1"/>
      <sheetName val="Sub-Productos HN"/>
      <sheetName val="SDG"/>
      <sheetName val="Eficiencia linea"/>
      <sheetName val="Tablero_SDG2"/>
      <sheetName val="Lista_Areas2"/>
      <sheetName val="One_Page2"/>
      <sheetName val="Sub-Productos_HN"/>
      <sheetName val="Capa"/>
      <sheetName val="Reference"/>
      <sheetName val="Dropdown"/>
      <sheetName val="[손익기01_XL_x0000__x0000_DePara2"/>
      <sheetName val="_손익기01_XL_x0000__x0000_DePara2"/>
      <sheetName val="[손익기01_XL_x0000__x0000_DePara1"/>
      <sheetName val="_손익기01_XL_x0000__x0000_DePara1"/>
      <sheetName val="有效性"/>
      <sheetName val="基础信息"/>
      <sheetName val="dd"/>
      <sheetName val="隐患统计图"/>
      <sheetName val="Refs"/>
      <sheetName val="Unidades_SAC-REVENDA4"/>
      <sheetName val="FornecM_Check2"/>
      <sheetName val="Mod_Relac_2"/>
      <sheetName val="[손익기01_XL??DePara2"/>
      <sheetName val="Farol_Metas2"/>
      <sheetName val="Estratificación_AI2"/>
      <sheetName val="condicion_inseguras2"/>
      <sheetName val="Actos_Inseguros2"/>
      <sheetName val="Control_de_incidentes2"/>
      <sheetName val="Plan_de_Acción2"/>
      <sheetName val="Check_Qualidade"/>
      <sheetName val="De_Para1"/>
      <sheetName val="Check_Aderencia"/>
      <sheetName val="Ta"/>
      <sheetName val="Base_Farol"/>
      <sheetName val="Ventas_Campo"/>
      <sheetName val="Gerencial_IL"/>
      <sheetName val="Ta_"/>
      <sheetName val="ACTOS_POR_RIESGO"/>
      <sheetName val="Nombre_de_SOP"/>
      <sheetName val="drop_lists"/>
      <sheetName val="Check_GG"/>
      <sheetName val="KPIs_Hana"/>
      <sheetName val="Catalago_de_refacciones_"/>
      <sheetName val="Existencias_al_07-Nov-2012"/>
      <sheetName val="MRL_NON_SUPPLY_URU"/>
      <sheetName val="AIIM_-_Empresas_Ext_2012"/>
      <sheetName val="Pauta RPS Distribuição"/>
      <sheetName val="BaseGrupo"/>
      <sheetName val="RProd"/>
      <sheetName val="Planilha1"/>
      <sheetName val="Planilha2"/>
      <sheetName val="Estoque"/>
      <sheetName val="Estoque (2)"/>
      <sheetName val="ajuda"/>
      <sheetName val="Adm"/>
      <sheetName val="Controls"/>
      <sheetName val="菜单联动"/>
      <sheetName val="不安全行为库"/>
      <sheetName val="KPI标准"/>
      <sheetName val="Motorista"/>
      <sheetName val="[손익기01_XL_x0000__x0000_DePara3"/>
      <sheetName val="_손익기01_XL_x0000__x0000_DePara3"/>
      <sheetName val="_손익기01.XL_x0000__x0"/>
      <sheetName val="[손익기01_XL_x0000__x0000_DePara4"/>
      <sheetName val="_손익기01_XL_x0000__x0000_DePara4"/>
      <sheetName val="_손익기01_XL_x005f_x0000__x0"/>
      <sheetName val="_손익기01_XL_x005f_x0000__x1"/>
      <sheetName val="Julio"/>
      <sheetName val="CONTADOR"/>
      <sheetName val="DROP"/>
      <sheetName val="INGRESO"/>
      <sheetName val="DATOS DE VALIDACIÓN"/>
      <sheetName val="clasificación"/>
      <sheetName val="Datos con"/>
      <sheetName val="Dato"/>
      <sheetName val="Enero(11)"/>
      <sheetName val="Respel-RAEE"/>
      <sheetName val="Asistencia"/>
      <sheetName val=" Datos Cond."/>
      <sheetName val="CRITERIOS"/>
      <sheetName val="참조용"/>
      <sheetName val="이상욱"/>
      <sheetName val="최창원"/>
      <sheetName val="권순오"/>
      <sheetName val="유윤선"/>
      <sheetName val="서유덕"/>
      <sheetName val="이창훈"/>
      <sheetName val="이도현"/>
      <sheetName val="진형수"/>
      <sheetName val="원영훈"/>
      <sheetName val="정진광"/>
      <sheetName val="강승권"/>
      <sheetName val="마민호"/>
      <sheetName val="주차통행료"/>
      <sheetName val="이상욱2"/>
      <sheetName val="Comp Inseguros"/>
      <sheetName val="BNR_2012 в ящике"/>
      <sheetName val="Legend"/>
      <sheetName val="INGRESO (2)"/>
      <sheetName val="PG-K1610 (UEN Areas)MNG"/>
      <sheetName val="DATOS GEN."/>
      <sheetName val="NUEVOS CRITERIOS"/>
      <sheetName val="Condiciones Agua"/>
      <sheetName val="筛选列表"/>
      <sheetName val="ETD"/>
      <sheetName val="Cons"/>
      <sheetName val="TO_Data_Base14"/>
      <sheetName val="YTD_Summary13"/>
      <sheetName val="Month_Summary13"/>
      <sheetName val="Trial_Balance_MAY_200913"/>
      <sheetName val="TB_Pivot13"/>
      <sheetName val="total_per_LB_LB213"/>
      <sheetName val="Trial_Balance_Vlookup13"/>
      <sheetName val="Trial_Balance_APRIL_200913"/>
      <sheetName val="Roll_Out_AQ13"/>
      <sheetName val="Evolução_mandamentos13"/>
      <sheetName val="Planilha_resultados12"/>
      <sheetName val="Historico_200312"/>
      <sheetName val="Sig_Cycles_Accts_&amp;_Processes12"/>
      <sheetName val="Fixed_ZBB6"/>
      <sheetName val="E_法规NC6"/>
      <sheetName val="3_ISo_YTD6"/>
      <sheetName val="Données_LMU6"/>
      <sheetName val="Brazil_Sovereign6"/>
      <sheetName val="Resumen_Costo6"/>
      <sheetName val="Extract_Loss6"/>
      <sheetName val="QA_跟踪记录表6"/>
      <sheetName val="5_16"/>
      <sheetName val="Base_de_Dados6"/>
      <sheetName val="Como_Estamos6"/>
      <sheetName val="Controls_data8"/>
      <sheetName val="RG_Depots6"/>
      <sheetName val="material_data6"/>
      <sheetName val="other_data6"/>
      <sheetName val="Database_(RUR)Mar_YTD6"/>
      <sheetName val="SKU_Mapping6"/>
      <sheetName val="Drop_Down6"/>
      <sheetName val="Raw_Data6"/>
      <sheetName val="EBM-2_GHQ6"/>
      <sheetName val="Base_PEF7"/>
      <sheetName val="Testing_Template_Guidance6"/>
      <sheetName val="Test_Programs6"/>
      <sheetName val="Dados_BLP6"/>
      <sheetName val="FJJX_Bud_IB5"/>
      <sheetName val="JOB_PROFILE_-_LAS6"/>
      <sheetName val="ARdistr_(2)6"/>
      <sheetName val="look-up_data5"/>
      <sheetName val="Prd_Hierarchy(产品层级)5"/>
      <sheetName val="Com_(2PK)5"/>
      <sheetName val="Project_Code5"/>
      <sheetName val="요일_테이블6"/>
      <sheetName val="요일_테이블_(2)5"/>
      <sheetName val="Prd_Hierarchy(产品层次)5"/>
      <sheetName val="전사_PL7"/>
      <sheetName val="자금_제외_PL7"/>
      <sheetName val="자금_PL7"/>
      <sheetName val="전사_BS7"/>
      <sheetName val="자금_제외_BS7"/>
      <sheetName val="자금_BS7"/>
      <sheetName val="BS_계정_설명7"/>
      <sheetName val="_Cash_Flow(전사)7"/>
      <sheetName val="_Cash_Flow(자금제외)7"/>
      <sheetName val="_Cash_Flow(자금)7"/>
      <sheetName val="ROIC_7"/>
      <sheetName val="인건비_명세7"/>
      <sheetName val="판관비_명세7"/>
      <sheetName val="OH_Cost경비(내역)7"/>
      <sheetName val="OH_Cost경비(배부기준)7"/>
      <sheetName val="기타수지&amp;특별손익_명세7"/>
      <sheetName val="업무연락_(2)6"/>
      <sheetName val="제시_손익계산서6"/>
      <sheetName val="01_02월_성과급7"/>
      <sheetName val="M_7회차_담금_계획6"/>
      <sheetName val="팀별_실적6"/>
      <sheetName val="팀별_실적_(환산)6"/>
      <sheetName val="4__Inj_투자상세내역6"/>
      <sheetName val="3__Blow_투자_상세내역6"/>
      <sheetName val="Process_List6"/>
      <sheetName val="7_(2)6"/>
      <sheetName val="_손익기01_XL5"/>
      <sheetName val="Income_Stmt5"/>
      <sheetName val="drop_down_list5"/>
      <sheetName val="[손익기01_XL_x005f_x0000__x005f_x0000_DePara5"/>
      <sheetName val="Quarterly_LBO_Model5"/>
      <sheetName val="Figures_Report4"/>
      <sheetName val="[손익기01_XL5"/>
      <sheetName val="_손익기01_XL_x005f_x0000__x005f_x0000_DePara5"/>
      <sheetName val="Fare_prices4"/>
      <sheetName val="Hotel_prices4"/>
      <sheetName val="Set_Up5"/>
      <sheetName val="15년_BL_사계5"/>
      <sheetName val="Classification_分类4"/>
      <sheetName val="tab_STATUS_DO_PROCESSO_4"/>
      <sheetName val="Perf__Plan__Diário14"/>
      <sheetName val="In_(2)4"/>
      <sheetName val="CLASIFICACION_DE_AI4"/>
      <sheetName val="Base_da_Datos4"/>
      <sheetName val="slide_24_cat_A4"/>
      <sheetName val="slide_82_cat_b4"/>
      <sheetName val="Dados_dos_Produtos4"/>
      <sheetName val="09~10년_매출계획4"/>
      <sheetName val="1_MDF1공장4"/>
      <sheetName val="Incident_유형구분표4"/>
      <sheetName val="3YP2016-Bottom_up3"/>
      <sheetName val="DD_list4"/>
      <sheetName val="Base_de_Datos3"/>
      <sheetName val="Clasif_3"/>
      <sheetName val="Supply_Cost_Centers3"/>
      <sheetName val="Cond__Inseguros3"/>
      <sheetName val="Comp__Inseguros3"/>
      <sheetName val="Lista_de_datos3"/>
      <sheetName val="MASTER_APP3"/>
      <sheetName val="2_카드채권(대출포함)3"/>
      <sheetName val="Lista_CI3"/>
      <sheetName val="Dashboard_Prevención_Riesgos_2"/>
      <sheetName val="TOP_KPIs_MTM2"/>
      <sheetName val="PLAN_DE_ACCION2"/>
      <sheetName val="Faro_de_Indicadores2"/>
      <sheetName val="Farol_Acciones3"/>
      <sheetName val="Lista_de_Entrenamientos3"/>
      <sheetName val="Share_Price_20023"/>
      <sheetName val="_DD_List3"/>
      <sheetName val="BEP_加薪_KPI2"/>
      <sheetName val="Issues_List_Payments2"/>
      <sheetName val="do_not_delete2"/>
      <sheetName val="Grafica_Actos2"/>
      <sheetName val="APAC_S2"/>
      <sheetName val="APAC_N2"/>
      <sheetName val="Slide_output2"/>
      <sheetName val="Condiciones_SyE2"/>
      <sheetName val="REALxMETA_-_CERVEJA4"/>
      <sheetName val="REALxMETA_-_REFRI4"/>
      <sheetName val="Directrices_de_Metas_20172"/>
      <sheetName val="_손익기01_XL_x005f_x005f_x005f_x0000__x005f_x005f_x2"/>
      <sheetName val="Hazards_Analysis-隐患分析2"/>
      <sheetName val="F08_-_Asia_Pac_Full_Year_Q33"/>
      <sheetName val="Top_Priorities3"/>
      <sheetName val="Listco_Stock3"/>
      <sheetName val="Intl_Purchase3"/>
      <sheetName val="FY_outlook3"/>
      <sheetName val="CY_outlook3"/>
      <sheetName val="Cash_metrics3"/>
      <sheetName val="P6_73"/>
      <sheetName val="DATOS_BASE2"/>
      <sheetName val="97_사업추정(WEKI)2"/>
      <sheetName val="Tong_hop2"/>
      <sheetName val="95_1_1이후취득자산(숨기기상태)2"/>
      <sheetName val="6월_공정외주2"/>
      <sheetName val="입출재고현황_(2)2"/>
      <sheetName val="TRE_TABLE2"/>
      <sheetName val="POC_LIST2"/>
      <sheetName val="turnover_reason퇴직사유2"/>
      <sheetName val="SKU_Basic_Data2"/>
      <sheetName val="Entity_Target2"/>
      <sheetName val="DETALLE_MENSUAL2"/>
      <sheetName val="Drop-down_List1"/>
      <sheetName val="by_DD1"/>
      <sheetName val="VALIDACION_DE_DATOS1"/>
      <sheetName val="Jul-Sep_Actual_cost_(2)1"/>
      <sheetName val="부재료_비교(11년_vs_10년)"/>
      <sheetName val="Sheet3_(2)"/>
      <sheetName val="Lao_&amp;_Cam"/>
      <sheetName val="Hoegaarden_2019"/>
      <sheetName val="Lao_&amp;_Cam_2019"/>
      <sheetName val="Malaysia_2019"/>
      <sheetName val="Singapore_2019"/>
      <sheetName val="Sheet2_(2)"/>
      <sheetName val="요일_테이블_"/>
      <sheetName val="Other_Listings"/>
      <sheetName val="2__Indicadores"/>
      <sheetName val="Lista_de_Entrenamientos_RSO"/>
      <sheetName val="Tablero_SDG3"/>
      <sheetName val="Lista_Areas3"/>
      <sheetName val="One_Page3"/>
      <sheetName val="Sub-Productos_HN1"/>
      <sheetName val="Eficiencia_linea"/>
      <sheetName val="_mngt_Pillar"/>
      <sheetName val="Un"/>
      <sheetName val="Justificativas"/>
      <sheetName val="DO NOT MOVE"/>
      <sheetName val="PINC汇总"/>
      <sheetName val="Note"/>
      <sheetName val="物料主数据"/>
      <sheetName val="选项"/>
      <sheetName val="品牌填写下拉菜单"/>
      <sheetName val="Dropdown list"/>
      <sheetName val="Liste"/>
      <sheetName val="清单"/>
      <sheetName val="beerflow"/>
      <sheetName val="요일_테이블7"/>
      <sheetName val="요일_테이블_(2)6"/>
      <sheetName val="TO_Data_Base15"/>
      <sheetName val="YTD_Summary14"/>
      <sheetName val="Month_Summary14"/>
      <sheetName val="Trial_Balance_MAY_200914"/>
      <sheetName val="TB_Pivot14"/>
      <sheetName val="total_per_LB_LB214"/>
      <sheetName val="Trial_Balance_Vlookup14"/>
      <sheetName val="Trial_Balance_APRIL_200914"/>
      <sheetName val="Roll_Out_AQ14"/>
      <sheetName val="Evolução_mandamentos14"/>
      <sheetName val="Planilha_resultados13"/>
      <sheetName val="Historico_200313"/>
      <sheetName val="Sig_Cycles_Accts_&amp;_Processes13"/>
      <sheetName val="3_ISo_YTD7"/>
      <sheetName val="E_法规NC7"/>
      <sheetName val="Données_LMU7"/>
      <sheetName val="Brazil_Sovereign7"/>
      <sheetName val="Resumen_Costo7"/>
      <sheetName val="Fixed_ZBB7"/>
      <sheetName val="5_17"/>
      <sheetName val="Extract_Loss7"/>
      <sheetName val="QA_跟踪记录表7"/>
      <sheetName val="RG_Depots7"/>
      <sheetName val="material_data7"/>
      <sheetName val="other_data7"/>
      <sheetName val="Como_Estamos7"/>
      <sheetName val="Database_(RUR)Mar_YTD7"/>
      <sheetName val="SKU_Mapping7"/>
      <sheetName val="Drop_Down7"/>
      <sheetName val="Raw_Data7"/>
      <sheetName val="EBM-2_GHQ7"/>
      <sheetName val="Base_PEF8"/>
      <sheetName val="Base_de_Dados7"/>
      <sheetName val="Testing_Template_Guidance7"/>
      <sheetName val="Test_Programs7"/>
      <sheetName val="Dados_BLP7"/>
      <sheetName val="Controls_data9"/>
      <sheetName val="FJJX_Bud_IB6"/>
      <sheetName val="look-up_data6"/>
      <sheetName val="JOB_PROFILE_-_LAS7"/>
      <sheetName val="ARdistr_(2)7"/>
      <sheetName val="Prd_Hierarchy(产品层级)6"/>
      <sheetName val="Com_(2PK)6"/>
      <sheetName val="전사_PL8"/>
      <sheetName val="자금_제외_PL8"/>
      <sheetName val="자금_PL8"/>
      <sheetName val="전사_BS8"/>
      <sheetName val="자금_제외_BS8"/>
      <sheetName val="자금_BS8"/>
      <sheetName val="BS_계정_설명8"/>
      <sheetName val="_Cash_Flow(전사)8"/>
      <sheetName val="_Cash_Flow(자금제외)8"/>
      <sheetName val="_Cash_Flow(자금)8"/>
      <sheetName val="ROIC_8"/>
      <sheetName val="인건비_명세8"/>
      <sheetName val="판관비_명세8"/>
      <sheetName val="OH_Cost경비(내역)8"/>
      <sheetName val="OH_Cost경비(배부기준)8"/>
      <sheetName val="기타수지&amp;특별손익_명세8"/>
      <sheetName val="업무연락_(2)7"/>
      <sheetName val="제시_손익계산서7"/>
      <sheetName val="01_02월_성과급8"/>
      <sheetName val="M_7회차_담금_계획7"/>
      <sheetName val="팀별_실적7"/>
      <sheetName val="팀별_실적_(환산)7"/>
      <sheetName val="4__Inj_투자상세내역7"/>
      <sheetName val="3__Blow_투자_상세내역7"/>
      <sheetName val="Process_List7"/>
      <sheetName val="7_(2)7"/>
      <sheetName val="Prd_Hierarchy(产品层次)6"/>
      <sheetName val="Project_Code6"/>
      <sheetName val="_손익기01_XL6"/>
      <sheetName val="drop_down_list6"/>
      <sheetName val="[손익기01_XL_x005f_x0000__x005f_x0000_DePara6"/>
      <sheetName val="Income_Stmt6"/>
      <sheetName val="Quarterly_LBO_Model6"/>
      <sheetName val="_손익기01_XL_x005f_x0000__x005f_x0000_DePara6"/>
      <sheetName val="[손익기01_XL6"/>
      <sheetName val="15년_BL_사계6"/>
      <sheetName val="1_종합손익(주택,개발)6"/>
      <sheetName val="2_실행예산6"/>
      <sheetName val="2_2과부족6"/>
      <sheetName val="2_3원가절감6"/>
      <sheetName val="8_외주비집행현황6"/>
      <sheetName val="9_자재비6"/>
      <sheetName val="10_현장집행6"/>
      <sheetName val="3_추가원가6"/>
      <sheetName val="3_추가원가_(2)6"/>
      <sheetName val="4_사전공사6"/>
      <sheetName val="5_추정공사비6"/>
      <sheetName val="6_금융비용6"/>
      <sheetName val="7_공사비집행현황(총괄)6"/>
      <sheetName val="11_1생산성6"/>
      <sheetName val="11_2인원산출6"/>
      <sheetName val="Classification_分类5"/>
      <sheetName val="Figures_Report5"/>
      <sheetName val="Set_Up6"/>
      <sheetName val="Fare_prices5"/>
      <sheetName val="Hotel_prices5"/>
      <sheetName val="__한국_AMP_ASP-23_판매가격__5"/>
      <sheetName val="제조원가_원단위_분석5"/>
      <sheetName val="종합표양식(품의_&amp;_입고)_25"/>
      <sheetName val="원가관리_(동월대비)5"/>
      <sheetName val="b_balju_(2)5"/>
      <sheetName val="2-2_매출분석5"/>
      <sheetName val="몰드시스템_리스트5"/>
      <sheetName val="11_외화채무증권(AFS,HTM)085"/>
      <sheetName val="13_감액TEST_085"/>
      <sheetName val="12년_CF(9월)5"/>
      <sheetName val="중기조종사_단위단가5"/>
      <sheetName val="6PILE__(돌출)5"/>
      <sheetName val="Sheet1_(2)5"/>
      <sheetName val="09~10년_매출계획5"/>
      <sheetName val="1_MDF1공장5"/>
      <sheetName val="tab_STATUS_DO_PROCESSO_5"/>
      <sheetName val="Perf__Plan__Diário15"/>
      <sheetName val="In_(2)5"/>
      <sheetName val="slide_24_cat_A5"/>
      <sheetName val="slide_82_cat_b5"/>
      <sheetName val="Incident_유형구분표5"/>
      <sheetName val="CLASIFICACION_DE_AI5"/>
      <sheetName val="Base_da_Datos5"/>
      <sheetName val="Dados_dos_Produtos5"/>
      <sheetName val="DD_list5"/>
      <sheetName val="3YP2016-Bottom_up4"/>
      <sheetName val="2_카드채권(대출포함)4"/>
      <sheetName val="MASTER_APP4"/>
      <sheetName val="Cond__Inseguros4"/>
      <sheetName val="Comp__Inseguros4"/>
      <sheetName val="Lista_de_datos4"/>
      <sheetName val="Base_de_Datos4"/>
      <sheetName val="_DD_List4"/>
      <sheetName val="Share_Price_20024"/>
      <sheetName val="Clasif_4"/>
      <sheetName val="Lista_CI4"/>
      <sheetName val="Farol_Acciones4"/>
      <sheetName val="Lista_de_Entrenamientos4"/>
      <sheetName val="Supply_Cost_Centers4"/>
      <sheetName val="BEP_加薪_KPI3"/>
      <sheetName val="F08_-_Asia_Pac_Full_Year_Q34"/>
      <sheetName val="Top_Priorities4"/>
      <sheetName val="Listco_Stock4"/>
      <sheetName val="Intl_Purchase4"/>
      <sheetName val="FY_outlook4"/>
      <sheetName val="CY_outlook4"/>
      <sheetName val="Cash_metrics4"/>
      <sheetName val="P6_74"/>
      <sheetName val="DATOS_BASE3"/>
      <sheetName val="Unidades_SAC-REVENDA5"/>
      <sheetName val="FornecM_Check3"/>
      <sheetName val="Estratificación_AI3"/>
      <sheetName val="condicion_inseguras3"/>
      <sheetName val="Actos_Inseguros3"/>
      <sheetName val="Control_de_incidentes3"/>
      <sheetName val="Plan_de_Acción3"/>
      <sheetName val="Dashboard_Prevención_Riesgos_3"/>
      <sheetName val="TOP_KPIs_MTM3"/>
      <sheetName val="PLAN_DE_ACCION3"/>
      <sheetName val="Faro_de_Indicadores3"/>
      <sheetName val="Hazards_Analysis-隐患分析3"/>
      <sheetName val="_손익기01_XL_x005f_x005f_x005f_x0000__x005f_x005f_x3"/>
      <sheetName val="97_사업추정(WEKI)3"/>
      <sheetName val="Tong_hop3"/>
      <sheetName val="95_1_1이후취득자산(숨기기상태)3"/>
      <sheetName val="6월_공정외주3"/>
      <sheetName val="입출재고현황_(2)3"/>
      <sheetName val="TRE_TABLE3"/>
      <sheetName val="Jul-Sep_Actual_cost_(2)2"/>
      <sheetName val="Issues_List_Payments3"/>
      <sheetName val="turnover_reason퇴직사유3"/>
      <sheetName val="Grafica_Actos3"/>
      <sheetName val="POC_LIST3"/>
      <sheetName val="부재료_비교(11년_vs_10년)1"/>
      <sheetName val="Condiciones_SyE3"/>
      <sheetName val="DETALLE_MENSUAL3"/>
      <sheetName val="do_not_delete3"/>
      <sheetName val="APAC_S3"/>
      <sheetName val="APAC_N3"/>
      <sheetName val="Slide_output3"/>
      <sheetName val="[손익기01_XL??DePara3"/>
      <sheetName val="Farol_Metas3"/>
      <sheetName val="Mod_Relac_3"/>
      <sheetName val="REALxMETA_-_CERVEJA5"/>
      <sheetName val="REALxMETA_-_REFRI5"/>
      <sheetName val="Directrices_de_Metas_20173"/>
      <sheetName val="Data_validation3"/>
      <sheetName val="SKU_Basic_Data3"/>
      <sheetName val="Entity_Target3"/>
      <sheetName val="VALIDACION_DE_DATOS2"/>
      <sheetName val="Drop-down_List2"/>
      <sheetName val="by_DD2"/>
      <sheetName val="Check_Qualidade1"/>
      <sheetName val="De_Para2"/>
      <sheetName val="Check_Aderencia1"/>
      <sheetName val="_손익기01_XL_x005f_x0000__x01"/>
      <sheetName val="Base_Farol1"/>
      <sheetName val="Gerencial_IL1"/>
      <sheetName val="Ventas_Campo1"/>
      <sheetName val="ACTOS_POR_RIESGO1"/>
      <sheetName val="drop_lists1"/>
      <sheetName val="MRL_NON_SUPPLY_URU1"/>
      <sheetName val="AIIM_-_Empresas_Ext_20121"/>
      <sheetName val="KPIs_Hana1"/>
      <sheetName val="Catalago_de_refacciones_1"/>
      <sheetName val="Existencias_al_07-Nov-20121"/>
      <sheetName val="Check_GG1"/>
      <sheetName val="Sheet3_(2)1"/>
      <sheetName val="요일_테이블_1"/>
      <sheetName val="Nombre_de_SOP1"/>
      <sheetName val="_mngt_Pillar1"/>
      <sheetName val="2__Indicadores1"/>
      <sheetName val="Ta_1"/>
      <sheetName val="Lao_&amp;_Cam1"/>
      <sheetName val="Hoegaarden_20191"/>
      <sheetName val="Lao_&amp;_Cam_20191"/>
      <sheetName val="Malaysia_20191"/>
      <sheetName val="Singapore_20191"/>
      <sheetName val="Sheet2_(2)1"/>
      <sheetName val="Other_Listings1"/>
      <sheetName val="Lista_de_Entrenamientos_RSO1"/>
      <sheetName val="Tablero_SDG4"/>
      <sheetName val="Lista_Areas4"/>
      <sheetName val="One_Page4"/>
      <sheetName val="Sub-Productos_HN2"/>
      <sheetName val="Eficiencia_linea1"/>
      <sheetName val="Pauta_RPS_Distribuição"/>
      <sheetName val="Estoque_(2)"/>
      <sheetName val="_손익기01_XL_x0"/>
      <sheetName val="Comp_Inseguros"/>
      <sheetName val="BNR_2012_в_ящике"/>
      <sheetName val="DATOS_DE_VALIDACIÓN"/>
      <sheetName val="Datos_con"/>
      <sheetName val="_Datos_Cond_"/>
      <sheetName val="DO_NOT_MOVE"/>
      <sheetName val="INGRESO_(2)"/>
      <sheetName val="PG-K1610_(UEN_Areas)MNG"/>
      <sheetName val="DATOS_GEN_"/>
      <sheetName val="NUEVOS_CRITERIOS"/>
      <sheetName val="Condiciones_Agua"/>
      <sheetName val="[손익기01_XLDePara5"/>
      <sheetName val="_손익기01_XLDePara5"/>
      <sheetName val="Control de Fallas"/>
      <sheetName val="Setup for Templates"/>
      <sheetName val="Datos emp"/>
      <sheetName val="Проверки"/>
      <sheetName val="Drop list"/>
      <sheetName val="FX Rates"/>
      <sheetName val="Proced."/>
      <sheetName val="PTN"/>
      <sheetName val="Cut Machine Summary"/>
      <sheetName val="Validation lists"/>
      <sheetName val="Planilha_relts_xdb75__xdb62_eos7"/>
      <sheetName val="Testing_Template_Huidance1"/>
      <sheetName val="  한국 AMP ASP-23 판㧤가격  "/>
      <sheetName val="11.䡸화채무줝ⴌ(AFS,HTM)08"/>
      <sheetName val="status"/>
      <sheetName val="TIPO DE ACTO"/>
      <sheetName val="Marcas"/>
      <sheetName val="Concentrado"/>
      <sheetName val="CRITICIDAD DE CI"/>
      <sheetName val="Catálogo de CI"/>
      <sheetName val="% CUMPLIMIENTO"/>
      <sheetName val="% cumplimiento "/>
      <sheetName val="CALIFICACIONES 2019"/>
      <sheetName val="Lev 4 360 deg check Crit Task"/>
      <sheetName val="Lev 4 Chk IC Stock Crit Task"/>
      <sheetName val="Lev 4 WMS Putaway Crit Task"/>
      <sheetName val="Final_Summary-All"/>
      <sheetName val="Auxiliary"/>
      <sheetName val="PREENCHIMENTO"/>
      <sheetName val="Vagas x Candidatos"/>
      <sheetName val="Listas y equipos a evaluar"/>
      <sheetName val="NH3"/>
      <sheetName val="Hoja7"/>
      <sheetName val="Data Reporte"/>
      <sheetName val="Read me"/>
      <sheetName val="_x0000__x0005__x0000__x0001__x0000__x0000__x0000_"/>
      <sheetName val="_x0000__x0005__x0000_ÿ_x000f__x0000_ÿ"/>
      <sheetName val="Imputs"/>
      <sheetName val="Champions List"/>
      <sheetName val="Guidelines"/>
      <sheetName val="NAZ Strategy"/>
      <sheetName val="Daily Dashboard"/>
      <sheetName val="TO_Data_Base16"/>
      <sheetName val="YTD_Summary15"/>
      <sheetName val="Month_Summary15"/>
      <sheetName val="Trial_Balance_MAY_200915"/>
      <sheetName val="TB_Pivot15"/>
      <sheetName val="total_per_LB_LB215"/>
      <sheetName val="Trial_Balance_Vlookup15"/>
      <sheetName val="Trial_Balance_APRIL_200915"/>
      <sheetName val="Roll_Out_AQ15"/>
      <sheetName val="Evolução_mandamentos15"/>
      <sheetName val="Planilha_resultados14"/>
      <sheetName val="Historico_200314"/>
      <sheetName val="Sig_Cycles_Accts_&amp;_Processes14"/>
      <sheetName val="Fixed_ZBB8"/>
      <sheetName val="Como_Estamos8"/>
      <sheetName val="3_ISo_YTD8"/>
      <sheetName val="E_法规NC8"/>
      <sheetName val="Données_LMU8"/>
      <sheetName val="Brazil_Sovereign8"/>
      <sheetName val="Resumen_Costo8"/>
      <sheetName val="Base_de_Dados8"/>
      <sheetName val="Extract_Loss8"/>
      <sheetName val="5_18"/>
      <sheetName val="QA_跟踪记录表8"/>
      <sheetName val="RG_Depots8"/>
      <sheetName val="material_data8"/>
      <sheetName val="other_data8"/>
      <sheetName val="JOB_PROFILE_-_LAS8"/>
      <sheetName val="Database_(RUR)Mar_YTD8"/>
      <sheetName val="SKU_Mapping8"/>
      <sheetName val="Drop_Down8"/>
      <sheetName val="Raw_Data8"/>
      <sheetName val="EBM-2_GHQ8"/>
      <sheetName val="Base_PEF9"/>
      <sheetName val="Testing_Template_Guidance8"/>
      <sheetName val="Test_Programs8"/>
      <sheetName val="Controls_data10"/>
      <sheetName val="Dados_BLP8"/>
      <sheetName val="FJJX_Bud_IB7"/>
      <sheetName val="ARdistr_(2)8"/>
      <sheetName val="look-up_data7"/>
      <sheetName val="Prd_Hierarchy(产品层级)7"/>
      <sheetName val="Com_(2PK)7"/>
      <sheetName val="요일_테이블8"/>
      <sheetName val="요일_테이블_(2)7"/>
      <sheetName val="Prd_Hierarchy(产品层次)7"/>
      <sheetName val="Project_Code7"/>
      <sheetName val="전사_PL9"/>
      <sheetName val="자금_제외_PL9"/>
      <sheetName val="자금_PL9"/>
      <sheetName val="전사_BS9"/>
      <sheetName val="자금_제외_BS9"/>
      <sheetName val="자금_BS9"/>
      <sheetName val="BS_계정_설명9"/>
      <sheetName val="_Cash_Flow(전사)9"/>
      <sheetName val="_Cash_Flow(자금제외)9"/>
      <sheetName val="_Cash_Flow(자금)9"/>
      <sheetName val="ROIC_9"/>
      <sheetName val="인건비_명세9"/>
      <sheetName val="판관비_명세9"/>
      <sheetName val="OH_Cost경비(내역)9"/>
      <sheetName val="OH_Cost경비(배부기준)9"/>
      <sheetName val="기타수지&amp;특별손익_명세9"/>
      <sheetName val="업무연락_(2)8"/>
      <sheetName val="제시_손익계산서8"/>
      <sheetName val="01_02월_성과급9"/>
      <sheetName val="M_7회차_담금_계획8"/>
      <sheetName val="팀별_실적8"/>
      <sheetName val="팀별_실적_(환산)8"/>
      <sheetName val="4__Inj_투자상세내역8"/>
      <sheetName val="3__Blow_투자_상세내역8"/>
      <sheetName val="Process_List8"/>
      <sheetName val="7_(2)8"/>
      <sheetName val="_손익기01_XL7"/>
      <sheetName val="drop_down_list7"/>
      <sheetName val="[손익기01_XL_x005f_x0000__x005f_x0000_DePara7"/>
      <sheetName val="Income_Stmt7"/>
      <sheetName val="Quarterly_LBO_Model7"/>
      <sheetName val="Figures_Report6"/>
      <sheetName val="Set_Up7"/>
      <sheetName val="[손익기01_XL7"/>
      <sheetName val="tab_STATUS_DO_PROCESSO_6"/>
      <sheetName val="_손익기01_XL_x005f_x0000__x005f_x0000_DePara7"/>
      <sheetName val="Perf__Plan__Diário16"/>
      <sheetName val="In_(2)6"/>
      <sheetName val="Fare_prices6"/>
      <sheetName val="Hotel_prices6"/>
      <sheetName val="15년_BL_사계7"/>
      <sheetName val="Classification_分类6"/>
      <sheetName val="1_종합손익(도급)7"/>
      <sheetName val="1_종합손익(주택,개발)7"/>
      <sheetName val="2_실행예산7"/>
      <sheetName val="2_2과부족7"/>
      <sheetName val="2_3원가절감7"/>
      <sheetName val="8_외주비집행현황7"/>
      <sheetName val="9_자재비7"/>
      <sheetName val="10_현장집행7"/>
      <sheetName val="3_추가원가7"/>
      <sheetName val="3_추가원가_(2)7"/>
      <sheetName val="4_사전공사7"/>
      <sheetName val="5_추정공사비7"/>
      <sheetName val="6_금융비용7"/>
      <sheetName val="7_공사비집행현황(총괄)7"/>
      <sheetName val="11_1생산성7"/>
      <sheetName val="11_2인원산출7"/>
      <sheetName val="Clasif_5"/>
      <sheetName val="Cond__Inseguros5"/>
      <sheetName val="Comp__Inseguros5"/>
      <sheetName val="Lista_de_datos5"/>
      <sheetName val="MASTER_APP5"/>
      <sheetName val="CLASIFICACION_DE_AI6"/>
      <sheetName val="Base_da_Datos6"/>
      <sheetName val="__한국_AMP_ASP-23_판매가격__6"/>
      <sheetName val="CC_Down_load_07166"/>
      <sheetName val="변경실행(2차)_6"/>
      <sheetName val="나_출고6"/>
      <sheetName val="나_입고6"/>
      <sheetName val="09년_인건비(속리산)6"/>
      <sheetName val="합산목표(감가+57_5)6"/>
      <sheetName val="제조원가_원단위_분석6"/>
      <sheetName val="종합표양식(품의_&amp;_입고)_26"/>
      <sheetName val="원가관리_(동월대비)6"/>
      <sheetName val="b_balju_(2)6"/>
      <sheetName val="2-2_매출분석6"/>
      <sheetName val="몰드시스템_리스트6"/>
      <sheetName val="11_외화채무증권(AFS,HTM)086"/>
      <sheetName val="13_감액TEST_086"/>
      <sheetName val="12년_CF(9월)6"/>
      <sheetName val="중기조종사_단위단가6"/>
      <sheetName val="6PILE__(돌출)6"/>
      <sheetName val="기성청구_공문6"/>
      <sheetName val="Sheet1_(2)6"/>
      <sheetName val="slide_24_cat_A6"/>
      <sheetName val="slide_82_cat_b6"/>
      <sheetName val="Dados_dos_Produtos6"/>
      <sheetName val="09~10년_매출계획6"/>
      <sheetName val="1_MDF1공장6"/>
      <sheetName val="Incident_유형구분표6"/>
      <sheetName val="3YP2016-Bottom_up5"/>
      <sheetName val="DD_list6"/>
      <sheetName val="Lista_CI5"/>
      <sheetName val="Base_de_Datos5"/>
      <sheetName val="Dashboard_Prevención_Riesgos_4"/>
      <sheetName val="TOP_KPIs_MTM4"/>
      <sheetName val="PLAN_DE_ACCION4"/>
      <sheetName val="Faro_de_Indicadores4"/>
      <sheetName val="2_카드채권(대출포함)5"/>
      <sheetName val="表21_净利润调节表5"/>
      <sheetName val="DETALLE_MENSUAL4"/>
      <sheetName val="Farol_Acciones5"/>
      <sheetName val="FornecM_Check4"/>
      <sheetName val="Unidades_SAC-REVENDA6"/>
      <sheetName val="Lista_de_Entrenamientos5"/>
      <sheetName val="Supply_Cost_Centers5"/>
      <sheetName val="Estratificación_AI4"/>
      <sheetName val="condicion_inseguras4"/>
      <sheetName val="Actos_Inseguros4"/>
      <sheetName val="Control_de_incidentes4"/>
      <sheetName val="Plan_de_Acción4"/>
      <sheetName val="_DD_List5"/>
      <sheetName val="Share_Price_20025"/>
      <sheetName val="Grafica_Actos4"/>
      <sheetName val="Condiciones_SyE4"/>
      <sheetName val="REALxMETA_-_CERVEJA6"/>
      <sheetName val="REALxMETA_-_REFRI6"/>
      <sheetName val="BEP_加薪_KPI4"/>
      <sheetName val="[손익기01_XL??DePara4"/>
      <sheetName val="Farol_Metas4"/>
      <sheetName val="Mod_Relac_4"/>
      <sheetName val="Issues_List_Payments4"/>
      <sheetName val="Directrices_de_Metas_20174"/>
      <sheetName val="POC_LIST4"/>
      <sheetName val="Entity_Target4"/>
      <sheetName val="F08_-_Asia_Pac_Full_Year_Q35"/>
      <sheetName val="Top_Priorities5"/>
      <sheetName val="Listco_Stock5"/>
      <sheetName val="Intl_Purchase5"/>
      <sheetName val="FY_outlook5"/>
      <sheetName val="CY_outlook5"/>
      <sheetName val="Cash_metrics5"/>
      <sheetName val="P6_75"/>
      <sheetName val="DATOS_BASE4"/>
      <sheetName val="Hazards_Analysis-隐患分析4"/>
      <sheetName val="_손익기01_XL_x005f_x005f_x005f_x0000__x005f_x005f_x4"/>
      <sheetName val="SKU_Basic_Data4"/>
      <sheetName val="97_사업추정(WEKI)4"/>
      <sheetName val="Tong_hop4"/>
      <sheetName val="95_1_1이후취득자산(숨기기상태)4"/>
      <sheetName val="6월_공정외주4"/>
      <sheetName val="입출재고현황_(2)4"/>
      <sheetName val="TRE_TABLE4"/>
      <sheetName val="입찰내역_발주처_양식4"/>
      <sheetName val="ACTOS_POR_RIESGO2"/>
      <sheetName val="do_not_delete4"/>
      <sheetName val="Check_Qualidade2"/>
      <sheetName val="De_Para3"/>
      <sheetName val="Nombre_de_SOP2"/>
      <sheetName val="drop_lists2"/>
      <sheetName val="APAC_S4"/>
      <sheetName val="APAC_N4"/>
      <sheetName val="Slide_output4"/>
      <sheetName val="turnover_reason퇴직사유4"/>
      <sheetName val="Data_validation4"/>
      <sheetName val="MRL_NON_SUPPLY_URU2"/>
      <sheetName val="Drop-down_List3"/>
      <sheetName val="by_DD3"/>
      <sheetName val="VALIDACION_DE_DATOS3"/>
      <sheetName val="Jul-Sep_Actual_cost_(2)3"/>
      <sheetName val="Check_Aderencia2"/>
      <sheetName val="Base_Farol2"/>
      <sheetName val="Gerencial_IL2"/>
      <sheetName val="Ventas_Campo2"/>
      <sheetName val="AIIM_-_Empresas_Ext_20122"/>
      <sheetName val="KPIs_Hana2"/>
      <sheetName val="Catalago_de_refacciones_2"/>
      <sheetName val="Existencias_al_07-Nov-20122"/>
      <sheetName val="Check_GG2"/>
      <sheetName val="Ta_2"/>
      <sheetName val="2__Indicadores2"/>
      <sheetName val="_손익기01_XL_x005f_x0000__x02"/>
      <sheetName val="부재료_비교(11년_vs_10년)2"/>
      <sheetName val="Sheet3_(2)2"/>
      <sheetName val="Lao_&amp;_Cam2"/>
      <sheetName val="Hoegaarden_20192"/>
      <sheetName val="Lao_&amp;_Cam_20192"/>
      <sheetName val="Malaysia_20192"/>
      <sheetName val="Singapore_20192"/>
      <sheetName val="Sheet2_(2)2"/>
      <sheetName val="Comp_Inseguros1"/>
      <sheetName val="Lista_de_Entrenamientos_RSO2"/>
      <sheetName val="_mngt_Pillar2"/>
      <sheetName val="Tablero_SDG5"/>
      <sheetName val="Lista_Areas5"/>
      <sheetName val="One_Page5"/>
      <sheetName val="Sub-Productos_HN3"/>
      <sheetName val="Eficiencia_linea2"/>
      <sheetName val="Pauta_RPS_Distribuição1"/>
      <sheetName val="Estoque_(2)1"/>
      <sheetName val="요일_테이블_2"/>
      <sheetName val="Other_Listings2"/>
      <sheetName val="BNR_2012_в_ящике1"/>
      <sheetName val="FX_Rates"/>
      <sheetName val="Vagas_x_Candidatos"/>
      <sheetName val="DO_NOT_MOVE1"/>
      <sheetName val="DATOS_DE_VALIDACIÓN1"/>
      <sheetName val="Datos_con1"/>
      <sheetName val="_Datos_Cond_1"/>
      <sheetName val="INGRESO_(2)1"/>
      <sheetName val="PG-K1610_(UEN_Areas)MNG1"/>
      <sheetName val="DATOS_GEN_1"/>
      <sheetName val="NUEVOS_CRITERIOS1"/>
      <sheetName val="Condiciones_Agua1"/>
      <sheetName val="__한국_AMP_ASP-23_판㧤가격__"/>
      <sheetName val="11_䡸화채무줝ⴌ(AFS,HTM)08"/>
      <sheetName val="Drop_list"/>
      <sheetName val="Dropdown_list"/>
      <sheetName val="Proced_"/>
      <sheetName val="Control_de_Fallas"/>
      <sheetName val="Setup_for_Templates"/>
      <sheetName val="Datos_emp"/>
      <sheetName val="TIPO_DE_ACTO"/>
      <sheetName val="%_cumplimiento_"/>
      <sheetName val="%_CUMPLIMIENTO"/>
      <sheetName val="Listas_y_equipos_a_evaluar"/>
      <sheetName val="CRITICIDAD_DE_CI"/>
      <sheetName val="Catálogo_de_CI"/>
      <sheetName val="Data_Reporte"/>
      <sheetName val="Read_me"/>
      <sheetName val="ÿÿ"/>
      <sheetName val="Validation_lists"/>
      <sheetName val="Cut_Machine_Summary"/>
      <sheetName val="Daily_Dashboard"/>
      <sheetName val="YTD_Summary16"/>
      <sheetName val="Month_Summary16"/>
      <sheetName val="Trial_Balance_MAY_200916"/>
      <sheetName val="TB_Pivot16"/>
      <sheetName val="total_per_LB_LB216"/>
      <sheetName val="Trial_Balance_Vlookup16"/>
      <sheetName val="Trial_Balance_APRIL_200916"/>
      <sheetName val="TO_Data_Base17"/>
      <sheetName val="Roll_Out_AQ16"/>
      <sheetName val="Evolução_mandamentos16"/>
      <sheetName val="Planilha_resultados15"/>
      <sheetName val="Historico_200315"/>
      <sheetName val="Sig_Cycles_Accts_&amp;_Processes15"/>
      <sheetName val="Fixed_ZBB9"/>
      <sheetName val="3_ISo_YTD9"/>
      <sheetName val="E_法规NC9"/>
      <sheetName val="Données_LMU9"/>
      <sheetName val="Brazil_Sovereign9"/>
      <sheetName val="Resumen_Costo9"/>
      <sheetName val="Extract_Loss9"/>
      <sheetName val="QA_跟踪记录表9"/>
      <sheetName val="5_19"/>
      <sheetName val="Como_Estamos9"/>
      <sheetName val="Base_de_Dados9"/>
      <sheetName val="RG_Depots9"/>
      <sheetName val="material_data9"/>
      <sheetName val="other_data9"/>
      <sheetName val="Database_(RUR)Mar_YTD9"/>
      <sheetName val="SKU_Mapping9"/>
      <sheetName val="Drop_Down9"/>
      <sheetName val="Raw_Data9"/>
      <sheetName val="EBM-2_GHQ9"/>
      <sheetName val="Base_PEF10"/>
      <sheetName val="Testing_Template_Guidance9"/>
      <sheetName val="Test_Programs9"/>
      <sheetName val="Controls_data11"/>
      <sheetName val="Dados_BLP9"/>
      <sheetName val="ARdistr_(2)9"/>
      <sheetName val="FJJX_Bud_IB8"/>
      <sheetName val="look-up_data8"/>
      <sheetName val="Prd_Hierarchy(产品层级)8"/>
      <sheetName val="Com_(2PK)8"/>
      <sheetName val="JOB_PROFILE_-_LAS9"/>
      <sheetName val="요일_테이블9"/>
      <sheetName val="요일_테이블_(2)8"/>
      <sheetName val="Prd_Hierarchy(产品层次)8"/>
      <sheetName val="Project_Code8"/>
      <sheetName val="전사_PL10"/>
      <sheetName val="자금_제외_PL10"/>
      <sheetName val="자금_PL10"/>
      <sheetName val="전사_BS10"/>
      <sheetName val="자금_제외_BS10"/>
      <sheetName val="자금_BS10"/>
      <sheetName val="BS_계정_설명10"/>
      <sheetName val="_Cash_Flow(전사)10"/>
      <sheetName val="_Cash_Flow(자금제외)10"/>
      <sheetName val="_Cash_Flow(자금)10"/>
      <sheetName val="ROIC_10"/>
      <sheetName val="인건비_명세10"/>
      <sheetName val="판관비_명세10"/>
      <sheetName val="OH_Cost경비(내역)10"/>
      <sheetName val="OH_Cost경비(배부기준)10"/>
      <sheetName val="기타수지&amp;특별손익_명세10"/>
      <sheetName val="업무연락_(2)9"/>
      <sheetName val="제시_손익계산서9"/>
      <sheetName val="01_02월_성과급10"/>
      <sheetName val="M_7회차_담금_계획9"/>
      <sheetName val="팀별_실적9"/>
      <sheetName val="팀별_실적_(환산)9"/>
      <sheetName val="4__Inj_투자상세내역9"/>
      <sheetName val="3__Blow_투자_상세내역9"/>
      <sheetName val="Process_List9"/>
      <sheetName val="7_(2)9"/>
      <sheetName val="_손익기01_XL8"/>
      <sheetName val="Income_Stmt8"/>
      <sheetName val="drop_down_list8"/>
      <sheetName val="Figures_Report7"/>
      <sheetName val="[손익기01_XL_x005f_x0000__x005f_x0000_DePara8"/>
      <sheetName val="Quarterly_LBO_Model8"/>
      <sheetName val="[손익기01_XL8"/>
      <sheetName val="_손익기01_XL_x005f_x0000__x005f_x0000_DePara8"/>
      <sheetName val="15년_BL_사계8"/>
      <sheetName val="1_종합손익(도급)8"/>
      <sheetName val="1_종합손익(주택,개발)8"/>
      <sheetName val="2_실행예산8"/>
      <sheetName val="2_2과부족8"/>
      <sheetName val="2_3원가절감8"/>
      <sheetName val="8_외주비집행현황8"/>
      <sheetName val="9_자재비8"/>
      <sheetName val="10_현장집행8"/>
      <sheetName val="3_추가원가8"/>
      <sheetName val="3_추가원가_(2)8"/>
      <sheetName val="4_사전공사8"/>
      <sheetName val="5_추정공사비8"/>
      <sheetName val="6_금융비용8"/>
      <sheetName val="7_공사비집행현황(총괄)8"/>
      <sheetName val="11_1생산성8"/>
      <sheetName val="11_2인원산출8"/>
      <sheetName val="Classification_分类7"/>
      <sheetName val="Set_Up8"/>
      <sheetName val="Fare_prices7"/>
      <sheetName val="Hotel_prices7"/>
      <sheetName val="tab_STATUS_DO_PROCESSO_7"/>
      <sheetName val="Perf__Plan__Diário17"/>
      <sheetName val="In_(2)7"/>
      <sheetName val="__한국_AMP_ASP-23_판매가격__7"/>
      <sheetName val="CC_Down_load_07167"/>
      <sheetName val="변경실행(2차)_7"/>
      <sheetName val="나_출고7"/>
      <sheetName val="나_입고7"/>
      <sheetName val="09년_인건비(속리산)7"/>
      <sheetName val="합산목표(감가+57_5)7"/>
      <sheetName val="제조원가_원단위_분석7"/>
      <sheetName val="종합표양식(품의_&amp;_입고)_27"/>
      <sheetName val="원가관리_(동월대비)7"/>
      <sheetName val="b_balju_(2)7"/>
      <sheetName val="2-2_매출분석7"/>
      <sheetName val="몰드시스템_리스트7"/>
      <sheetName val="11_외화채무증권(AFS,HTM)087"/>
      <sheetName val="13_감액TEST_087"/>
      <sheetName val="12년_CF(9월)7"/>
      <sheetName val="중기조종사_단위단가7"/>
      <sheetName val="6PILE__(돌출)7"/>
      <sheetName val="기성청구_공문7"/>
      <sheetName val="Sheet1_(2)7"/>
      <sheetName val="CLASIFICACION_DE_AI7"/>
      <sheetName val="Base_da_Datos7"/>
      <sheetName val="slide_24_cat_A7"/>
      <sheetName val="slide_82_cat_b7"/>
      <sheetName val="Dados_dos_Produtos7"/>
      <sheetName val="09~10년_매출계획7"/>
      <sheetName val="1_MDF1공장7"/>
      <sheetName val="Incident_유형구분표7"/>
      <sheetName val="3YP2016-Bottom_up6"/>
      <sheetName val="DD_list7"/>
      <sheetName val="Base_de_Datos6"/>
      <sheetName val="Supply_Cost_Centers6"/>
      <sheetName val="2_카드채권(대출포함)6"/>
      <sheetName val="表21_净利润调节表6"/>
      <sheetName val="Cond__Inseguros6"/>
      <sheetName val="Comp__Inseguros6"/>
      <sheetName val="Lista_de_datos6"/>
      <sheetName val="MASTER_APP6"/>
      <sheetName val="Clasif_6"/>
      <sheetName val="Farol_Acciones6"/>
      <sheetName val="Lista_de_Entrenamientos6"/>
      <sheetName val="Unidades_SAC-REVENDA7"/>
      <sheetName val="FornecM_Check5"/>
      <sheetName val="Lista_CI6"/>
      <sheetName val="Estratificación_AI5"/>
      <sheetName val="condicion_inseguras5"/>
      <sheetName val="Actos_Inseguros5"/>
      <sheetName val="Control_de_incidentes5"/>
      <sheetName val="Plan_de_Acción5"/>
      <sheetName val="_DD_List6"/>
      <sheetName val="Share_Price_20026"/>
      <sheetName val="Issues_List_Payments5"/>
      <sheetName val="BEP_加薪_KPI5"/>
      <sheetName val="Faro_de_Indicadores5"/>
      <sheetName val="TOP_KPIs_MTM5"/>
      <sheetName val="PLAN_DE_ACCION5"/>
      <sheetName val="Grafica_Actos5"/>
      <sheetName val="POC_LIST5"/>
      <sheetName val="Dashboard_Prevención_Riesgos_5"/>
      <sheetName val="APAC_S5"/>
      <sheetName val="APAC_N5"/>
      <sheetName val="Slide_output5"/>
      <sheetName val="do_not_delete5"/>
      <sheetName val="[손익기01_XL??DePara5"/>
      <sheetName val="Farol_Metas5"/>
      <sheetName val="Mod_Relac_5"/>
      <sheetName val="Condiciones_SyE5"/>
      <sheetName val="REALxMETA_-_CERVEJA7"/>
      <sheetName val="REALxMETA_-_REFRI7"/>
      <sheetName val="Directrices_de_Metas_20175"/>
      <sheetName val="F08_-_Asia_Pac_Full_Year_Q36"/>
      <sheetName val="Top_Priorities6"/>
      <sheetName val="Listco_Stock6"/>
      <sheetName val="Intl_Purchase6"/>
      <sheetName val="FY_outlook6"/>
      <sheetName val="CY_outlook6"/>
      <sheetName val="Cash_metrics6"/>
      <sheetName val="P6_76"/>
      <sheetName val="DATOS_BASE5"/>
      <sheetName val="DETALLE_MENSUAL5"/>
      <sheetName val="Entity_Target5"/>
      <sheetName val="VALIDACION_DE_DATOS4"/>
      <sheetName val="_손익기01_XL_x005f_x005f_x005f_x0000__x005f_x005f_x5"/>
      <sheetName val="Hazards_Analysis-隐患分析5"/>
      <sheetName val="97_사업추정(WEKI)5"/>
      <sheetName val="Tong_hop5"/>
      <sheetName val="95_1_1이후취득자산(숨기기상태)5"/>
      <sheetName val="sum1_(2)5"/>
      <sheetName val="3_바닥판설계5"/>
      <sheetName val="6월_공정외주5"/>
      <sheetName val="2_대외공문5"/>
      <sheetName val="2_총괄표5"/>
      <sheetName val="입출재고현황_(2)5"/>
      <sheetName val="504전기실_동부하-L5"/>
      <sheetName val="OUTER_AREA(겹침없음)5"/>
      <sheetName val="EL_표면적5"/>
      <sheetName val="TRE_TABLE5"/>
      <sheetName val="입찰내역_발주처_양식5"/>
      <sheetName val="Data_validation5"/>
      <sheetName val="turnover_reason퇴직사유5"/>
      <sheetName val="SKU_Basic_Data5"/>
      <sheetName val="Jul-Sep_Actual_cost_(2)4"/>
      <sheetName val="Drop-down_List4"/>
      <sheetName val="by_DD4"/>
      <sheetName val="Check_Qualidade3"/>
      <sheetName val="Check_Aderencia3"/>
      <sheetName val="De_Para4"/>
      <sheetName val="Base_Farol3"/>
      <sheetName val="Gerencial_IL3"/>
      <sheetName val="Ventas_Campo3"/>
      <sheetName val="ACTOS_POR_RIESGO3"/>
      <sheetName val="drop_lists3"/>
      <sheetName val="MRL_NON_SUPPLY_URU3"/>
      <sheetName val="AIIM_-_Empresas_Ext_20123"/>
      <sheetName val="KPIs_Hana3"/>
      <sheetName val="Catalago_de_refacciones_3"/>
      <sheetName val="Existencias_al_07-Nov-20123"/>
      <sheetName val="Check_GG3"/>
      <sheetName val="Nombre_de_SOP3"/>
      <sheetName val="Ta_3"/>
      <sheetName val="2__Indicadores3"/>
      <sheetName val="부재료_비교(11년_vs_10년)3"/>
      <sheetName val="_손익기01_XL_x005f_x0000__x03"/>
      <sheetName val="_mngt_Pillar3"/>
      <sheetName val="Sheet3_(2)3"/>
      <sheetName val="Lista_de_Entrenamientos_RSO3"/>
      <sheetName val="Tablero_SDG6"/>
      <sheetName val="Lista_Areas6"/>
      <sheetName val="One_Page6"/>
      <sheetName val="Sub-Productos_HN4"/>
      <sheetName val="Eficiencia_linea3"/>
      <sheetName val="요일_테이블_3"/>
      <sheetName val="Sheet2_(2)3"/>
      <sheetName val="Lao_&amp;_Cam3"/>
      <sheetName val="Hoegaarden_20193"/>
      <sheetName val="Lao_&amp;_Cam_20193"/>
      <sheetName val="Malaysia_20193"/>
      <sheetName val="Singapore_20193"/>
      <sheetName val="Other_Listings3"/>
      <sheetName val="Pauta_RPS_Distribuição2"/>
      <sheetName val="Estoque_(2)2"/>
      <sheetName val="Comp_Inseguros2"/>
      <sheetName val="BNR_2012_в_ящике2"/>
      <sheetName val="DATOS_DE_VALIDACIÓN2"/>
      <sheetName val="Datos_con2"/>
      <sheetName val="_Datos_Cond_2"/>
      <sheetName val="DO_NOT_MOVE2"/>
      <sheetName val="INGRESO_(2)2"/>
      <sheetName val="PG-K1610_(UEN_Areas)MNG2"/>
      <sheetName val="DATOS_GEN_2"/>
      <sheetName val="NUEVOS_CRITERIOS2"/>
      <sheetName val="Condiciones_Agua2"/>
      <sheetName val="Dropdown_list1"/>
      <sheetName val="FX_Rates1"/>
      <sheetName val="Vagas_x_Candidatos1"/>
      <sheetName val="__한국_AMP_ASP-23_판㧤가격__1"/>
      <sheetName val="11_䡸화채무줝ⴌ(AFS,HTM)081"/>
      <sheetName val="Drop_list1"/>
      <sheetName val="Proced_1"/>
      <sheetName val="Control_de_Fallas1"/>
      <sheetName val="Setup_for_Templates1"/>
      <sheetName val="Datos_emp1"/>
      <sheetName val="TIPO_DE_ACTO1"/>
      <sheetName val="%_cumplimiento_1"/>
      <sheetName val="%_CUMPLIMIENTO1"/>
      <sheetName val="Listas_y_equipos_a_evaluar1"/>
      <sheetName val="CRITICIDAD_DE_CI1"/>
      <sheetName val="Catálogo_de_CI1"/>
      <sheetName val="Data_Reporte1"/>
      <sheetName val="Read_me1"/>
      <sheetName val="Validation_lists1"/>
      <sheetName val="Cut_Machine_Summary1"/>
      <sheetName val="Daily_Dashboard1"/>
      <sheetName val="Champions_List"/>
      <sheetName val="_손익기01_XL_x0000__x1"/>
      <sheetName val="_손익기01_XL_x005f_x0000__x2"/>
      <sheetName val="费用指引"/>
      <sheetName val="进货时间"/>
      <sheetName val="参考字段（不许更改）"/>
      <sheetName val="Mapeo SKUs"/>
      <sheetName val="Vol.(Ds)"/>
      <sheetName val="Vol.(Ka)"/>
      <sheetName val="Vol.(Oth)"/>
      <sheetName val="Vol.(Oth) Cortesias"/>
      <sheetName val="INPUT-$Intervention(Ds)"/>
      <sheetName val="INPUT-ICO"/>
      <sheetName val="INPUT-Cust.Sugg.Margin(Ds)"/>
      <sheetName val="On Invoice"/>
      <sheetName val="INPUT-$Intervention(Ka)"/>
      <sheetName val="INPUT-Cust.Sugg.Margin(Ka)"/>
      <sheetName val="INPUT SKUs"/>
      <sheetName val="清單"/>
      <sheetName val="Brand P&amp;L"/>
      <sheetName val="MALTA"/>
      <sheetName val="SPARK"/>
      <sheetName val="SUPERMONT"/>
      <sheetName val="SUPERMONT P"/>
      <sheetName val="Mapeo_SKUs"/>
      <sheetName val="Vol_(Ds)"/>
      <sheetName val="Vol_(Ka)"/>
      <sheetName val="Vol_(Oth)"/>
      <sheetName val="Vol_(Oth)_Cortesias"/>
      <sheetName val="INPUT-Cust_Sugg_Margin(Ds)"/>
      <sheetName val="On_Invoice"/>
      <sheetName val="INPUT-Cust_Sugg_Margin(Ka)"/>
      <sheetName val="INPUT_SKUs"/>
      <sheetName val="Mapeo_SKUs1"/>
      <sheetName val="Vol_(Ds)1"/>
      <sheetName val="Vol_(Ka)1"/>
      <sheetName val="Vol_(Oth)1"/>
      <sheetName val="Vol_(Oth)_Cortesias1"/>
      <sheetName val="INPUT-Cust_Sugg_Margin(Ds)1"/>
      <sheetName val="On_Invoice1"/>
      <sheetName val="INPUT-Cust_Sugg_Margin(Ka)1"/>
      <sheetName val="INPUT_SKUs1"/>
      <sheetName val="유효성목록"/>
      <sheetName val="Data selection"/>
      <sheetName val="BMU_H"/>
      <sheetName val="1."/>
      <sheetName val="Customer &amp; SO"/>
      <sheetName val="Session Proposal"/>
      <sheetName val="社員リスト"/>
      <sheetName val="생산성"/>
      <sheetName val="Book1"/>
      <sheetName val="数据分类"/>
      <sheetName val="Dropdown Menu"/>
      <sheetName val="Territory"/>
      <sheetName val="MMR12活动类型"/>
      <sheetName val="经销商"/>
      <sheetName val="Region"/>
      <sheetName val="SalesPkg_TR_KHCode_TR_KHCode"/>
      <sheetName val="填写内容参考"/>
      <sheetName val="Análise Tempos"/>
      <sheetName val="Incentivo Automóvil"/>
      <sheetName val="EQR"/>
      <sheetName val="CNQ"/>
      <sheetName val="Справочник"/>
      <sheetName val="PDA BOP"/>
      <sheetName val="Referencias"/>
      <sheetName val="Códigos"/>
      <sheetName val="Validação de Dados"/>
      <sheetName val="No llenar "/>
      <sheetName val="0-info"/>
      <sheetName val="FAI分析"/>
      <sheetName val="미관리업소"/>
      <sheetName val="유류대 현황"/>
      <sheetName val="정평화"/>
      <sheetName val="김익성"/>
      <sheetName val="최일수"/>
      <sheetName val="정원구"/>
      <sheetName val="문공식"/>
      <sheetName val="박현일"/>
      <sheetName val="김진생"/>
      <sheetName val="Overdue(Feb)"/>
      <sheetName val="Overdue(Jan)"/>
      <sheetName val="취합"/>
      <sheetName val="PN+Extension"/>
      <sheetName val="1. 템플릿"/>
      <sheetName val="2. 작성 참고사항"/>
      <sheetName val="2월"/>
      <sheetName val="3월"/>
      <sheetName val="4월"/>
      <sheetName val="거리"/>
      <sheetName val="架构"/>
      <sheetName val="库存模板"/>
      <sheetName val="陈列明细"/>
      <sheetName val="mapping (2)"/>
      <sheetName val="Ref."/>
      <sheetName val="折扣类型"/>
      <sheetName val="目标SKU"/>
      <sheetName val="Backup"/>
      <sheetName val="匹配"/>
      <sheetName val="序列"/>
      <sheetName val="Lista de Motivos"/>
      <sheetName val="Ponto Crítico - Resp. Plano"/>
      <sheetName val="Lista Funcionários (2)"/>
      <sheetName val="PIRÂMIDE"/>
      <sheetName val="Consolidator"/>
      <sheetName val="2.3 Projects Status"/>
      <sheetName val="YTD_Summary17"/>
      <sheetName val="Month_Summary17"/>
      <sheetName val="Trial_Balance_MAY_200917"/>
      <sheetName val="TB_Pivot17"/>
      <sheetName val="total_per_LB_LB217"/>
      <sheetName val="Trial_Balance_Vlookup17"/>
      <sheetName val="Trial_Balance_APRIL_200917"/>
      <sheetName val="TO_Data_Base18"/>
      <sheetName val="Roll_Out_AQ17"/>
      <sheetName val="Evolução_mandamentos17"/>
      <sheetName val="Planilha_resultados16"/>
      <sheetName val="Historico_200316"/>
      <sheetName val="Sig_Cycles_Accts_&amp;_Processes16"/>
      <sheetName val="Fixed_ZBB10"/>
      <sheetName val="3_ISo_YTD10"/>
      <sheetName val="E_法规NC10"/>
      <sheetName val="Données_LMU10"/>
      <sheetName val="Brazil_Sovereign10"/>
      <sheetName val="Resumen_Costo10"/>
      <sheetName val="Extract_Loss10"/>
      <sheetName val="QA_跟踪记录表10"/>
      <sheetName val="5_110"/>
      <sheetName val="Como_Estamos10"/>
      <sheetName val="Base_de_Dados10"/>
      <sheetName val="RG_Depots10"/>
      <sheetName val="material_data10"/>
      <sheetName val="other_data10"/>
      <sheetName val="Database_(RUR)Mar_YTD10"/>
      <sheetName val="SKU_Mapping10"/>
      <sheetName val="Drop_Down10"/>
      <sheetName val="Raw_Data10"/>
      <sheetName val="EBM-2_GHQ10"/>
      <sheetName val="Base_PEF11"/>
      <sheetName val="Testing_Template_Guidance10"/>
      <sheetName val="Test_Programs10"/>
      <sheetName val="Controls_data12"/>
      <sheetName val="Dados_BLP10"/>
      <sheetName val="ARdistr_(2)10"/>
      <sheetName val="FJJX_Bud_IB9"/>
      <sheetName val="look-up_data9"/>
      <sheetName val="Prd_Hierarchy(产品层级)9"/>
      <sheetName val="Com_(2PK)9"/>
      <sheetName val="JOB_PROFILE_-_LAS10"/>
      <sheetName val="요일_테이블10"/>
      <sheetName val="요일_테이블_(2)9"/>
      <sheetName val="Prd_Hierarchy(产品层次)9"/>
      <sheetName val="Project_Code9"/>
      <sheetName val="전사_PL11"/>
      <sheetName val="자금_제외_PL11"/>
      <sheetName val="자금_PL11"/>
      <sheetName val="전사_BS11"/>
      <sheetName val="자금_제외_BS11"/>
      <sheetName val="자금_BS11"/>
      <sheetName val="BS_계정_설명11"/>
      <sheetName val="_Cash_Flow(전사)11"/>
      <sheetName val="_Cash_Flow(자금제외)11"/>
      <sheetName val="_Cash_Flow(자금)11"/>
      <sheetName val="ROIC_11"/>
      <sheetName val="인건비_명세11"/>
      <sheetName val="판관비_명세11"/>
      <sheetName val="OH_Cost경비(내역)11"/>
      <sheetName val="OH_Cost경비(배부기준)11"/>
      <sheetName val="기타수지&amp;특별손익_명세11"/>
      <sheetName val="업무연락_(2)10"/>
      <sheetName val="제시_손익계산서10"/>
      <sheetName val="01_02월_성과급11"/>
      <sheetName val="M_7회차_담금_계획10"/>
      <sheetName val="팀별_실적10"/>
      <sheetName val="팀별_실적_(환산)10"/>
      <sheetName val="4__Inj_투자상세내역10"/>
      <sheetName val="3__Blow_투자_상세내역10"/>
      <sheetName val="Process_List10"/>
      <sheetName val="7_(2)10"/>
      <sheetName val="_손익기01_XL9"/>
      <sheetName val="Income_Stmt9"/>
      <sheetName val="drop_down_list9"/>
      <sheetName val="Figures_Report8"/>
      <sheetName val="[손익기01_XL_x005f_x0000__x005f_x0000_DePara9"/>
      <sheetName val="Quarterly_LBO_Model9"/>
      <sheetName val="[손익기01_XL9"/>
      <sheetName val="_손익기01_XL_x005f_x0000__x005f_x0000_DePara9"/>
      <sheetName val="15년_BL_사계9"/>
      <sheetName val="1_종합손익(도급)9"/>
      <sheetName val="1_종합손익(주택,개발)9"/>
      <sheetName val="2_실행예산9"/>
      <sheetName val="2_2과부족9"/>
      <sheetName val="2_3원가절감9"/>
      <sheetName val="8_외주비집행현황9"/>
      <sheetName val="9_자재비9"/>
      <sheetName val="10_현장집행9"/>
      <sheetName val="3_추가원가9"/>
      <sheetName val="3_추가원가_(2)9"/>
      <sheetName val="4_사전공사9"/>
      <sheetName val="5_추정공사비9"/>
      <sheetName val="6_금융비용9"/>
      <sheetName val="7_공사비집행현황(총괄)9"/>
      <sheetName val="11_1생산성9"/>
      <sheetName val="11_2인원산출9"/>
      <sheetName val="Classification_分类8"/>
      <sheetName val="Set_Up9"/>
      <sheetName val="Fare_prices8"/>
      <sheetName val="Hotel_prices8"/>
      <sheetName val="tab_STATUS_DO_PROCESSO_8"/>
      <sheetName val="Perf__Plan__Diário18"/>
      <sheetName val="In_(2)8"/>
      <sheetName val="__한국_AMP_ASP-23_판매가격__8"/>
      <sheetName val="CC_Down_load_07168"/>
      <sheetName val="변경실행(2차)_8"/>
      <sheetName val="나_출고8"/>
      <sheetName val="나_입고8"/>
      <sheetName val="09년_인건비(속리산)8"/>
      <sheetName val="합산목표(감가+57_5)8"/>
      <sheetName val="제조원가_원단위_분석8"/>
      <sheetName val="종합표양식(품의_&amp;_입고)_28"/>
      <sheetName val="원가관리_(동월대비)8"/>
      <sheetName val="b_balju_(2)8"/>
      <sheetName val="2-2_매출분석8"/>
      <sheetName val="몰드시스템_리스트8"/>
      <sheetName val="11_외화채무증권(AFS,HTM)088"/>
      <sheetName val="13_감액TEST_088"/>
      <sheetName val="12년_CF(9월)8"/>
      <sheetName val="중기조종사_단위단가8"/>
      <sheetName val="6PILE__(돌출)8"/>
      <sheetName val="기성청구_공문8"/>
      <sheetName val="Sheet1_(2)8"/>
      <sheetName val="CLASIFICACION_DE_AI8"/>
      <sheetName val="Base_da_Datos8"/>
      <sheetName val="slide_24_cat_A8"/>
      <sheetName val="slide_82_cat_b8"/>
      <sheetName val="Dados_dos_Produtos8"/>
      <sheetName val="09~10년_매출계획8"/>
      <sheetName val="1_MDF1공장8"/>
      <sheetName val="Incident_유형구분표8"/>
      <sheetName val="3YP2016-Bottom_up7"/>
      <sheetName val="DD_list8"/>
      <sheetName val="Base_de_Datos7"/>
      <sheetName val="2_카드채권(대출포함)7"/>
      <sheetName val="表21_净利润调节表7"/>
      <sheetName val="MASTER_APP7"/>
      <sheetName val="Cond__Inseguros7"/>
      <sheetName val="Comp__Inseguros7"/>
      <sheetName val="Lista_de_datos7"/>
      <sheetName val="Supply_Cost_Centers7"/>
      <sheetName val="Clasif_7"/>
      <sheetName val="Farol_Acciones7"/>
      <sheetName val="Lista_de_Entrenamientos7"/>
      <sheetName val="Unidades_SAC-REVENDA8"/>
      <sheetName val="FornecM_Check6"/>
      <sheetName val="Lista_CI7"/>
      <sheetName val="Estratificación_AI6"/>
      <sheetName val="condicion_inseguras6"/>
      <sheetName val="Actos_Inseguros6"/>
      <sheetName val="Control_de_incidentes6"/>
      <sheetName val="Plan_de_Acción6"/>
      <sheetName val="_DD_List7"/>
      <sheetName val="Share_Price_20027"/>
      <sheetName val="BEP_加薪_KPI6"/>
      <sheetName val="F08_-_Asia_Pac_Full_Year_Q37"/>
      <sheetName val="Top_Priorities7"/>
      <sheetName val="Listco_Stock7"/>
      <sheetName val="Intl_Purchase7"/>
      <sheetName val="FY_outlook7"/>
      <sheetName val="CY_outlook7"/>
      <sheetName val="Cash_metrics7"/>
      <sheetName val="P6_77"/>
      <sheetName val="DATOS_BASE6"/>
      <sheetName val="Issues_List_Payments6"/>
      <sheetName val="Faro_de_Indicadores6"/>
      <sheetName val="TOP_KPIs_MTM6"/>
      <sheetName val="PLAN_DE_ACCION6"/>
      <sheetName val="Grafica_Actos6"/>
      <sheetName val="POC_LIST6"/>
      <sheetName val="Dashboard_Prevención_Riesgos_6"/>
      <sheetName val="APAC_S6"/>
      <sheetName val="APAC_N6"/>
      <sheetName val="Slide_output6"/>
      <sheetName val="do_not_delete6"/>
      <sheetName val="[손익기01_XL??DePara6"/>
      <sheetName val="Farol_Metas6"/>
      <sheetName val="Mod_Relac_6"/>
      <sheetName val="Condiciones_SyE6"/>
      <sheetName val="REALxMETA_-_CERVEJA8"/>
      <sheetName val="REALxMETA_-_REFRI8"/>
      <sheetName val="Directrices_de_Metas_20176"/>
      <sheetName val="DETALLE_MENSUAL6"/>
      <sheetName val="Entity_Target6"/>
      <sheetName val="VALIDACION_DE_DATOS5"/>
      <sheetName val="_손익기01_XL_x005f_x005f_x005f_x0000__x005f_x005f_x6"/>
      <sheetName val="Hazards_Analysis-隐患分析6"/>
      <sheetName val="97_사업추정(WEKI)6"/>
      <sheetName val="Tong_hop6"/>
      <sheetName val="95_1_1이후취득자산(숨기기상태)6"/>
      <sheetName val="sum1_(2)6"/>
      <sheetName val="3_바닥판설계6"/>
      <sheetName val="6월_공정외주6"/>
      <sheetName val="2_대외공문6"/>
      <sheetName val="2_총괄표6"/>
      <sheetName val="PAR"/>
      <sheetName val="订单追踪_信阳市区_0825"/>
      <sheetName val="Data_validation6"/>
      <sheetName val="입출재고현황_(2)6"/>
      <sheetName val="504전기실_동부하-L6"/>
      <sheetName val="OUTER_AREA(겹침없음)6"/>
      <sheetName val="EL_표면적6"/>
      <sheetName val="TRE_TABLE6"/>
      <sheetName val="입찰내역_발주처_양식6"/>
      <sheetName val="turnover_reason퇴직사유6"/>
      <sheetName val="SKU_Basic_Data6"/>
      <sheetName val="Check_Qualidade4"/>
      <sheetName val="De_Para5"/>
      <sheetName val="Check_Aderencia4"/>
      <sheetName val="Drop-down_List5"/>
      <sheetName val="by_DD5"/>
      <sheetName val="Jul-Sep_Actual_cost_(2)5"/>
      <sheetName val="Base_Farol4"/>
      <sheetName val="Gerencial_IL4"/>
      <sheetName val="Ventas_Campo4"/>
      <sheetName val="ACTOS_POR_RIESGO4"/>
      <sheetName val="drop_lists4"/>
      <sheetName val="MRL_NON_SUPPLY_URU4"/>
      <sheetName val="AIIM_-_Empresas_Ext_20124"/>
      <sheetName val="KPIs_Hana4"/>
      <sheetName val="Catalago_de_refacciones_4"/>
      <sheetName val="Existencias_al_07-Nov-20124"/>
      <sheetName val="Check_GG4"/>
      <sheetName val="Nombre_de_SOP4"/>
      <sheetName val="NAZ_Strategy"/>
      <sheetName val="Ta_4"/>
      <sheetName val="2__Indicadores4"/>
      <sheetName val="부재료_비교(11년_vs_10년)4"/>
      <sheetName val="_손익기01_XL_x005f_x0000__x04"/>
      <sheetName val="Lista_de_Entrenamientos_RSO4"/>
      <sheetName val="Tablero_SDG7"/>
      <sheetName val="Lista_Areas7"/>
      <sheetName val="One_Page7"/>
      <sheetName val="Sub-Productos_HN5"/>
      <sheetName val="Eficiencia_linea4"/>
      <sheetName val="_mngt_Pillar4"/>
      <sheetName val="Sheet3_(2)4"/>
      <sheetName val="요일_테이블_4"/>
      <sheetName val="Sheet2_(2)4"/>
      <sheetName val="Lao_&amp;_Cam4"/>
      <sheetName val="Hoegaarden_20194"/>
      <sheetName val="Lao_&amp;_Cam_20194"/>
      <sheetName val="Malaysia_20194"/>
      <sheetName val="Singapore_20194"/>
      <sheetName val="Other_Listings4"/>
      <sheetName val="Pauta_RPS_Distribuição3"/>
      <sheetName val="Estoque_(2)3"/>
      <sheetName val="Comp_Inseguros3"/>
      <sheetName val="BNR_2012_в_ящике3"/>
      <sheetName val="DATOS_DE_VALIDACIÓN3"/>
      <sheetName val="Datos_con3"/>
      <sheetName val="_Datos_Cond_3"/>
      <sheetName val="DO_NOT_MOVE3"/>
      <sheetName val="INGRESO_(2)3"/>
      <sheetName val="PG-K1610_(UEN_Areas)MNG3"/>
      <sheetName val="DATOS_GEN_3"/>
      <sheetName val="NUEVOS_CRITERIOS3"/>
      <sheetName val="Condiciones_Agua3"/>
      <sheetName val="Dropdown_list2"/>
      <sheetName val="Proced_2"/>
      <sheetName val="Drop_list2"/>
      <sheetName val="FX_Rates2"/>
      <sheetName val="Vagas_x_Candidatos2"/>
      <sheetName val="__한국_AMP_ASP-23_판㧤가격__2"/>
      <sheetName val="11_䡸화채무줝ⴌ(AFS,HTM)082"/>
      <sheetName val="Control_de_Fallas2"/>
      <sheetName val="Setup_for_Templates2"/>
      <sheetName val="Datos_emp2"/>
      <sheetName val="TIPO_DE_ACTO2"/>
      <sheetName val="%_cumplimiento_2"/>
      <sheetName val="%_CUMPLIMIENTO2"/>
      <sheetName val="Listas_y_equipos_a_evaluar2"/>
      <sheetName val="CRITICIDAD_DE_CI2"/>
      <sheetName val="Catálogo_de_CI2"/>
      <sheetName val="Data_Reporte2"/>
      <sheetName val="Read_me2"/>
      <sheetName val="Validation_lists2"/>
      <sheetName val="Cut_Machine_Summary2"/>
      <sheetName val="Daily_Dashboard2"/>
      <sheetName val="Champions_List1"/>
      <sheetName val="CALIFICACIONES_2019"/>
      <sheetName val="Lev_4_360_deg_check_Crit_Task"/>
      <sheetName val="Lev_4_Chk_IC_Stock_Crit_Task"/>
      <sheetName val="Lev_4_WMS_Putaway_Crit_Task"/>
      <sheetName val="Mapeo_SKUs2"/>
      <sheetName val="Vol_(Ds)2"/>
      <sheetName val="Vol_(Ka)2"/>
      <sheetName val="Vol_(Oth)2"/>
      <sheetName val="Vol_(Oth)_Cortesias2"/>
      <sheetName val="INPUT-Cust_Sugg_Margin(Ds)2"/>
      <sheetName val="On_Invoice2"/>
      <sheetName val="INPUT-Cust_Sugg_Margin(Ka)2"/>
      <sheetName val="INPUT_SKUs2"/>
      <sheetName val="Brand_P&amp;L"/>
      <sheetName val="SUPERMONT_P"/>
      <sheetName val="Data_selection"/>
      <sheetName val="1_"/>
      <sheetName val="Customer_&amp;_SO"/>
      <sheetName val="Session_Proposal"/>
      <sheetName val="PROCESS MD"/>
      <sheetName val="Table"/>
      <sheetName val="Consolidated_Project List"/>
      <sheetName val="Fixed Cost"/>
      <sheetName val="[손익기01_XL_x0000__x0000_DePara6"/>
      <sheetName val="_손익기01_XL_x0000__x0000_DePara6"/>
      <sheetName val="_손익기01_XL_x005f_x0000__x3"/>
      <sheetName val="_손익기01_XL_x0000__x01"/>
      <sheetName val="_손익기01_XL_x0000__x2"/>
      <sheetName val="_손익기01_XL_x0000__x3"/>
      <sheetName val="Project List"/>
      <sheetName val="概览"/>
      <sheetName val="Выпадающие списки"/>
      <sheetName val="Списки"/>
      <sheetName val="Listas desplegables"/>
      <sheetName val="Resumen General"/>
      <sheetName val="Cátalogo de CI"/>
      <sheetName val="Hoja2 (2)"/>
      <sheetName val="Technology check list"/>
      <sheetName val="Status de Usuario"/>
      <sheetName val="pel_nvo"/>
      <sheetName val="SST"/>
      <sheetName val="Actos y Condiciones "/>
      <sheetName val="Settings"/>
      <sheetName val="NO BORRAR"/>
      <sheetName val="CUMPLIMIENTO"/>
      <sheetName val="Formato checklist Lab"/>
      <sheetName val="SOP Freshness"/>
      <sheetName val="PAINEL RECOLHA CRÉDITO"/>
      <sheetName val="Gráficos - CDD"/>
      <sheetName val="Values"/>
      <sheetName val="Industries"/>
      <sheetName val="监控探头清单"/>
      <sheetName val="下拉选项"/>
      <sheetName val="연료전력(군포)"/>
      <sheetName val="적립수신"/>
      <sheetName val="순수통장"/>
      <sheetName val="일별"/>
      <sheetName val="원부재료1"/>
      <sheetName val="不安全行为分类"/>
      <sheetName val="Xref"/>
      <sheetName val="IQ_SALE_REAL_ESTATE_CF_FIN"/>
      <sheetName val="IQ_SALE_REAL_ESTATE_CF_INS"/>
      <sheetName val="IQ_SALE_REAL_ESTATE_CF_UTI"/>
      <sheetName val="IQ_SHORT_INTEREST_PERCENT"/>
      <sheetName val="IQ_TAX_EQUIV_NET_INT_INC"/>
      <sheetName val="IQ_TOTAL_DEBT_ISSUED_BNK"/>
      <sheetName val="IQ_TOTAL_DEBT_ISSUED_FIN"/>
      <sheetName val="IQ_TOTAL_DEBT_ISSUED_REIT"/>
      <sheetName val="IQ_TOTAL_DEBT_ISSUED_UTI"/>
      <sheetName val="IQ_TOTAL_DEBT_ISSUES_INS"/>
      <sheetName val="IQ_TOTAL_DEBT_OVER_EBITDA"/>
      <sheetName val="Text"/>
      <sheetName val="3. Training &amp; travel"/>
      <sheetName val="Mapeo_SKUs4"/>
      <sheetName val="Vol_(Ds)4"/>
      <sheetName val="Vol_(Ka)4"/>
      <sheetName val="Vol_(Oth)4"/>
      <sheetName val="Vol_(Oth)_Cortesias4"/>
      <sheetName val="INPUT-Cust_Sugg_Margin(Ds)4"/>
      <sheetName val="On_Invoice4"/>
      <sheetName val="INPUT-Cust_Sugg_Margin(Ka)4"/>
      <sheetName val="INPUT_SKUs4"/>
      <sheetName val="SUPERMONT_P2"/>
      <sheetName val="Brand_P&amp;L1"/>
      <sheetName val="Mapeo_SKUs3"/>
      <sheetName val="Vol_(Ds)3"/>
      <sheetName val="Vol_(Ka)3"/>
      <sheetName val="Vol_(Oth)3"/>
      <sheetName val="Vol_(Oth)_Cortesias3"/>
      <sheetName val="INPUT-Cust_Sugg_Margin(Ds)3"/>
      <sheetName val="On_Invoice3"/>
      <sheetName val="INPUT-Cust_Sugg_Margin(Ka)3"/>
      <sheetName val="INPUT_SKUs3"/>
      <sheetName val="SUPERMONT_P1"/>
      <sheetName val="Source"/>
      <sheetName val="Dimension IN Sheet1!D1912"/>
      <sheetName val="Dimension IN 1912"/>
      <sheetName val="Introduction"/>
      <sheetName val="Manage to Sustain"/>
      <sheetName val="Meeting List"/>
      <sheetName val="DropLists"/>
      <sheetName val="Packages Info"/>
      <sheetName val="Preferred Option"/>
      <sheetName val="TO_Data_Base19"/>
      <sheetName val="YTD_Summary18"/>
      <sheetName val="Month_Summary18"/>
      <sheetName val="Trial_Balance_MAY_200918"/>
      <sheetName val="TB_Pivot18"/>
      <sheetName val="total_per_LB_LB218"/>
      <sheetName val="Trial_Balance_Vlookup18"/>
      <sheetName val="Trial_Balance_APRIL_200918"/>
      <sheetName val="Roll_Out_AQ18"/>
      <sheetName val="Evolução_mandamentos18"/>
      <sheetName val="Planilha_resultados17"/>
      <sheetName val="Historico_200317"/>
      <sheetName val="Sig_Cycles_Accts_&amp;_Processes17"/>
      <sheetName val="Fixed_ZBB11"/>
      <sheetName val="E_法规NC11"/>
      <sheetName val="3_ISo_YTD11"/>
      <sheetName val="Données_LMU11"/>
      <sheetName val="Brazil_Sovereign11"/>
      <sheetName val="Resumen_Costo11"/>
      <sheetName val="Base_de_Dados11"/>
      <sheetName val="Extract_Loss11"/>
      <sheetName val="5_111"/>
      <sheetName val="QA_跟踪记录表11"/>
      <sheetName val="RG_Depots11"/>
      <sheetName val="material_data11"/>
      <sheetName val="other_data11"/>
      <sheetName val="Como_Estamos11"/>
      <sheetName val="Database_(RUR)Mar_YTD11"/>
      <sheetName val="SKU_Mapping11"/>
      <sheetName val="Drop_Down11"/>
      <sheetName val="Raw_Data11"/>
      <sheetName val="EBM-2_GHQ11"/>
      <sheetName val="Base_PEF12"/>
      <sheetName val="Controls_data13"/>
      <sheetName val="Testing_Template_Guidance11"/>
      <sheetName val="Test_Programs11"/>
      <sheetName val="Dados_BLP11"/>
      <sheetName val="JOB_PROFILE_-_LAS11"/>
      <sheetName val="ARdistr_(2)11"/>
      <sheetName val="FJJX_Bud_IB10"/>
      <sheetName val="look-up_data10"/>
      <sheetName val="Prd_Hierarchy(产品层级)10"/>
      <sheetName val="Com_(2PK)10"/>
      <sheetName val="Project_Code10"/>
      <sheetName val="[손익기01_XL10"/>
      <sheetName val="요일_테이블11"/>
      <sheetName val="요일_테이블_(2)10"/>
      <sheetName val="Prd_Hierarchy(产品层次)10"/>
      <sheetName val="전사_PL12"/>
      <sheetName val="자금_제외_PL12"/>
      <sheetName val="자금_PL12"/>
      <sheetName val="전사_BS12"/>
      <sheetName val="자금_제외_BS12"/>
      <sheetName val="자금_BS12"/>
      <sheetName val="BS_계정_설명12"/>
      <sheetName val="_Cash_Flow(전사)12"/>
      <sheetName val="_Cash_Flow(자금제외)12"/>
      <sheetName val="_Cash_Flow(자금)12"/>
      <sheetName val="ROIC_12"/>
      <sheetName val="인건비_명세12"/>
      <sheetName val="판관비_명세12"/>
      <sheetName val="OH_Cost경비(내역)12"/>
      <sheetName val="OH_Cost경비(배부기준)12"/>
      <sheetName val="기타수지&amp;특별손익_명세12"/>
      <sheetName val="업무연락_(2)11"/>
      <sheetName val="제시_손익계산서11"/>
      <sheetName val="01_02월_성과급12"/>
      <sheetName val="M_7회차_담금_계획11"/>
      <sheetName val="팀별_실적11"/>
      <sheetName val="팀별_실적_(환산)11"/>
      <sheetName val="4__Inj_투자상세내역11"/>
      <sheetName val="3__Blow_투자_상세내역11"/>
      <sheetName val="Process_List11"/>
      <sheetName val="7_(2)11"/>
      <sheetName val="_손익기01_XL10"/>
      <sheetName val="drop_down_list10"/>
      <sheetName val="Income_Stmt10"/>
      <sheetName val="[손익기01_XL_x005f_x0000__x005f_x0000_DePara10"/>
      <sheetName val="Quarterly_LBO_Model10"/>
      <sheetName val="_손익기01_XL_x005f_x0000__x005f_x0000_DePara10"/>
      <sheetName val="15년_BL_사계10"/>
      <sheetName val="1_종합손익(도급)10"/>
      <sheetName val="1_종합손익(주택,개발)10"/>
      <sheetName val="2_실행예산10"/>
      <sheetName val="2_2과부족10"/>
      <sheetName val="2_3원가절감10"/>
      <sheetName val="8_외주비집행현황10"/>
      <sheetName val="9_자재비10"/>
      <sheetName val="10_현장집행10"/>
      <sheetName val="3_추가원가10"/>
      <sheetName val="3_추가원가_(2)10"/>
      <sheetName val="4_사전공사10"/>
      <sheetName val="5_추정공사비10"/>
      <sheetName val="6_금융비용10"/>
      <sheetName val="7_공사비집행현황(총괄)10"/>
      <sheetName val="11_1생산성10"/>
      <sheetName val="11_2인원산출10"/>
      <sheetName val="Figures_Report9"/>
      <sheetName val="Classification_分类9"/>
      <sheetName val="Set_Up10"/>
      <sheetName val="Fare_prices9"/>
      <sheetName val="Hotel_prices9"/>
      <sheetName val="tab_STATUS_DO_PROCESSO_9"/>
      <sheetName val="slide_24_cat_A9"/>
      <sheetName val="slide_82_cat_b9"/>
      <sheetName val="__한국_AMP_ASP-23_판매가격__9"/>
      <sheetName val="CC_Down_load_07169"/>
      <sheetName val="변경실행(2차)_9"/>
      <sheetName val="나_출고9"/>
      <sheetName val="나_입고9"/>
      <sheetName val="09년_인건비(속리산)9"/>
      <sheetName val="합산목표(감가+57_5)9"/>
      <sheetName val="제조원가_원단위_분석9"/>
      <sheetName val="종합표양식(품의_&amp;_입고)_29"/>
      <sheetName val="원가관리_(동월대비)9"/>
      <sheetName val="b_balju_(2)9"/>
      <sheetName val="2-2_매출분석9"/>
      <sheetName val="몰드시스템_리스트9"/>
      <sheetName val="11_외화채무증권(AFS,HTM)089"/>
      <sheetName val="13_감액TEST_089"/>
      <sheetName val="12년_CF(9월)9"/>
      <sheetName val="중기조종사_단위단가9"/>
      <sheetName val="6PILE__(돌출)9"/>
      <sheetName val="기성청구_공문9"/>
      <sheetName val="Sheet1_(2)9"/>
      <sheetName val="Perf__Plan__Diário19"/>
      <sheetName val="In_(2)9"/>
      <sheetName val="CLASIFICACION_DE_AI9"/>
      <sheetName val="Base_da_Datos9"/>
      <sheetName val="Dados_dos_Produtos9"/>
      <sheetName val="09~10년_매출계획9"/>
      <sheetName val="1_MDF1공장9"/>
      <sheetName val="Incident_유형구분표9"/>
      <sheetName val="3YP2016-Bottom_up8"/>
      <sheetName val="DD_list9"/>
      <sheetName val="Base_de_Datos8"/>
      <sheetName val="Clasif_8"/>
      <sheetName val="Supply_Cost_Centers8"/>
      <sheetName val="Cond__Inseguros8"/>
      <sheetName val="Comp__Inseguros8"/>
      <sheetName val="Lista_de_datos8"/>
      <sheetName val="MASTER_APP8"/>
      <sheetName val="2_카드채권(대출포함)8"/>
      <sheetName val="表21_净利润调节表8"/>
      <sheetName val="Lista_CI8"/>
      <sheetName val="Dashboard_Prevención_Riesgos_7"/>
      <sheetName val="TOP_KPIs_MTM7"/>
      <sheetName val="PLAN_DE_ACCION7"/>
      <sheetName val="Faro_de_Indicadores7"/>
      <sheetName val="Farol_Acciones8"/>
      <sheetName val="Lista_de_Entrenamientos8"/>
      <sheetName val="Unidades_SAC-REVENDA9"/>
      <sheetName val="FornecM_Check7"/>
      <sheetName val="Share_Price_20028"/>
      <sheetName val="_DD_List8"/>
      <sheetName val="BEP_加薪_KPI7"/>
      <sheetName val="_손익기01_XL_x005f_x005f_x005f_x0000__x005f_x005f_x7"/>
      <sheetName val="F08_-_Asia_Pac_Full_Year_Q38"/>
      <sheetName val="Top_Priorities8"/>
      <sheetName val="Listco_Stock8"/>
      <sheetName val="Intl_Purchase8"/>
      <sheetName val="FY_outlook8"/>
      <sheetName val="CY_outlook8"/>
      <sheetName val="Cash_metrics8"/>
      <sheetName val="P6_78"/>
      <sheetName val="DATOS_BASE7"/>
      <sheetName val="Estratificación_AI7"/>
      <sheetName val="condicion_inseguras7"/>
      <sheetName val="Actos_Inseguros7"/>
      <sheetName val="Control_de_incidentes7"/>
      <sheetName val="Plan_de_Acción7"/>
      <sheetName val="Hazards_Analysis-隐患分析7"/>
      <sheetName val="97_사업추정(WEKI)7"/>
      <sheetName val="Tong_hop7"/>
      <sheetName val="95_1_1이후취득자산(숨기기상태)7"/>
      <sheetName val="sum1_(2)7"/>
      <sheetName val="3_바닥판설계7"/>
      <sheetName val="6월_공정외주7"/>
      <sheetName val="2_대외공문7"/>
      <sheetName val="2_총괄표7"/>
      <sheetName val="입출재고현황_(2)7"/>
      <sheetName val="504전기실_동부하-L7"/>
      <sheetName val="OUTER_AREA(겹침없음)7"/>
      <sheetName val="EL_표면적7"/>
      <sheetName val="TRE_TABLE7"/>
      <sheetName val="입찰내역_발주처_양식7"/>
      <sheetName val="Issues_List_Payments7"/>
      <sheetName val="turnover_reason퇴직사유7"/>
      <sheetName val="Grafica_Actos7"/>
      <sheetName val="POC_LIST7"/>
      <sheetName val="Condiciones_SyE7"/>
      <sheetName val="DETALLE_MENSUAL7"/>
      <sheetName val="SKU_Basic_Data7"/>
      <sheetName val="do_not_delete7"/>
      <sheetName val="APAC_S7"/>
      <sheetName val="APAC_N7"/>
      <sheetName val="Slide_output7"/>
      <sheetName val="[손익기01_XL??DePara7"/>
      <sheetName val="Farol_Metas7"/>
      <sheetName val="Mod_Relac_7"/>
      <sheetName val="REALxMETA_-_CERVEJA9"/>
      <sheetName val="REALxMETA_-_REFRI9"/>
      <sheetName val="Directrices_de_Metas_20177"/>
      <sheetName val="Data_validation7"/>
      <sheetName val="Drop-down_List6"/>
      <sheetName val="by_DD6"/>
      <sheetName val="VALIDACION_DE_DATOS6"/>
      <sheetName val="Entity_Target7"/>
      <sheetName val="Jul-Sep_Actual_cost_(2)6"/>
      <sheetName val="Check_Qualidade5"/>
      <sheetName val="De_Para6"/>
      <sheetName val="Check_Aderencia5"/>
      <sheetName val="부재료_비교(11년_vs_10년)5"/>
      <sheetName val="_손익기01_XL_x005f_x0000__x05"/>
      <sheetName val="Base_Farol5"/>
      <sheetName val="Gerencial_IL5"/>
      <sheetName val="Ventas_Campo5"/>
      <sheetName val="ACTOS_POR_RIESGO5"/>
      <sheetName val="drop_lists5"/>
      <sheetName val="MRL_NON_SUPPLY_URU5"/>
      <sheetName val="AIIM_-_Empresas_Ext_20125"/>
      <sheetName val="KPIs_Hana5"/>
      <sheetName val="Catalago_de_refacciones_5"/>
      <sheetName val="Existencias_al_07-Nov-20125"/>
      <sheetName val="Check_GG5"/>
      <sheetName val="Sheet3_(2)5"/>
      <sheetName val="Nombre_de_SOP5"/>
      <sheetName val="Lao_&amp;_Cam5"/>
      <sheetName val="Hoegaarden_20195"/>
      <sheetName val="Lao_&amp;_Cam_20195"/>
      <sheetName val="Malaysia_20195"/>
      <sheetName val="Singapore_20195"/>
      <sheetName val="_mngt_Pillar5"/>
      <sheetName val="2__Indicadores5"/>
      <sheetName val="Ta_5"/>
      <sheetName val="요일_테이블_5"/>
      <sheetName val="Sheet2_(2)5"/>
      <sheetName val="Other_Listings5"/>
      <sheetName val="Lista_de_Entrenamientos_RSO5"/>
      <sheetName val="Tablero_SDG8"/>
      <sheetName val="Lista_Areas8"/>
      <sheetName val="One_Page8"/>
      <sheetName val="Sub-Productos_HN6"/>
      <sheetName val="Eficiencia_linea5"/>
      <sheetName val="Pauta_RPS_Distribuição4"/>
      <sheetName val="Estoque_(2)4"/>
      <sheetName val="Comp_Inseguros4"/>
      <sheetName val="BNR_2012_в_ящике4"/>
      <sheetName val="DATOS_DE_VALIDACIÓN4"/>
      <sheetName val="Datos_con4"/>
      <sheetName val="_Datos_Cond_4"/>
      <sheetName val="DO_NOT_MOVE4"/>
      <sheetName val="INGRESO_(2)4"/>
      <sheetName val="PG-K1610_(UEN_Areas)MNG4"/>
      <sheetName val="DATOS_GEN_4"/>
      <sheetName val="NUEVOS_CRITERIOS4"/>
      <sheetName val="Condiciones_Agua4"/>
      <sheetName val="Dropdown_list3"/>
      <sheetName val="Proced_3"/>
      <sheetName val="Drop_list3"/>
      <sheetName val="FX_Rates3"/>
      <sheetName val="Cut_Machine_Summary3"/>
      <sheetName val="__한국_AMP_ASP-23_판㧤가격__3"/>
      <sheetName val="11_䡸화채무줝ⴌ(AFS,HTM)083"/>
      <sheetName val="Control_de_Fallas3"/>
      <sheetName val="Setup_for_Templates3"/>
      <sheetName val="Datos_emp3"/>
      <sheetName val="Validation_lists3"/>
      <sheetName val="TIPO_DE_ACTO3"/>
      <sheetName val="CRITICIDAD_DE_CI3"/>
      <sheetName val="Catálogo_de_CI3"/>
      <sheetName val="%_CUMPLIMIENTO3"/>
      <sheetName val="%_cumplimiento_3"/>
      <sheetName val="CALIFICACIONES_20191"/>
      <sheetName val="Lev_4_360_deg_check_Crit_Task1"/>
      <sheetName val="Lev_4_Chk_IC_Stock_Crit_Task1"/>
      <sheetName val="Lev_4_WMS_Putaway_Crit_Task1"/>
      <sheetName val="Data_selection1"/>
      <sheetName val="1_1"/>
      <sheetName val="Customer_&amp;_SO1"/>
      <sheetName val="Session_Proposal1"/>
      <sheetName val="Vagas_x_Candidatos3"/>
      <sheetName val="Listas_y_equipos_a_evaluar3"/>
      <sheetName val="Data_Reporte3"/>
      <sheetName val="Read_me3"/>
      <sheetName val="Champions_List2"/>
      <sheetName val="NAZ_Strategy1"/>
      <sheetName val="Daily_Dashboard3"/>
      <sheetName val="Dropdown_Menu"/>
      <sheetName val="Análise_Tempos"/>
      <sheetName val="PDA_BOP"/>
      <sheetName val="Validação_de_Dados"/>
      <sheetName val="No_llenar_"/>
      <sheetName val="Incentivo_Automóvil"/>
      <sheetName val="유류대_현황"/>
      <sheetName val="mapping_(2)"/>
      <sheetName val="Ref_"/>
      <sheetName val="2_3_Projects_Status"/>
      <sheetName val="Lista_de_Motivos"/>
      <sheetName val="Ponto_Crítico_-_Resp__Plano"/>
      <sheetName val="Lista_Funcionários_(2)"/>
      <sheetName val="Project_List"/>
      <sheetName val="PROCESS_MD"/>
      <sheetName val="Выпадающие_списки"/>
      <sheetName val="1__템플릿"/>
      <sheetName val="2__작성_참고사항"/>
      <sheetName val="Listas_desplegables"/>
      <sheetName val="Resumen_General"/>
      <sheetName val="Cátalogo_de_CI"/>
      <sheetName val="Hoja2_(2)"/>
      <sheetName val="Technology_check_list"/>
      <sheetName val="Status_de_Usuario"/>
      <sheetName val="Actos_y_Condiciones_"/>
      <sheetName val="NO_BORRAR"/>
      <sheetName val="Formato_checklist_Lab"/>
      <sheetName val="Consolidated_Project_List"/>
      <sheetName val="Fixed_Cost"/>
      <sheetName val="Supporting"/>
      <sheetName val="입문 트랜드(종합분석)"/>
      <sheetName val="Maestras"/>
      <sheetName val="Master CE"/>
      <sheetName val="CE_Final "/>
      <sheetName val="CALENDAR"/>
      <sheetName val="OL LIST"/>
      <sheetName val="YTD GUEST LIST"/>
      <sheetName val="Session Full list"/>
      <sheetName val="FOOD PAYMENT update JAN"/>
      <sheetName val="Rate card F19 "/>
      <sheetName val="Master Plan  (update)"/>
      <sheetName val="The KPI "/>
      <sheetName val="Mentor Plan "/>
      <sheetName val="Master Plan "/>
      <sheetName val="Tier 1 GOV_PC Networking "/>
      <sheetName val="Tier 1 LBO "/>
      <sheetName val="工作表7"/>
      <sheetName val="自定义"/>
      <sheetName val="[손익기01_XL_x0000__x0000_DePara7"/>
      <sheetName val="_손익기01_XL_x0000__x0000_DePara7"/>
      <sheetName val="_손익기01_XL_x0000__x02"/>
      <sheetName val="[손익기01_XL_x0000__x0000_DePara8"/>
      <sheetName val="_손익기01_XL_x0000__x0000_DePara8"/>
      <sheetName val="_손익기01_XL_x0000__x03"/>
      <sheetName val="[손익기01_XL_x0000__x0000_DePara9"/>
      <sheetName val="_손익기01_XL_x0000__x0000_DePara9"/>
      <sheetName val="_손익기01_XL_x0000__x04"/>
      <sheetName val="_손익기01_XL_x005f_x0000__x4"/>
      <sheetName val="_손익기01_XL_x005f_x0000__x5"/>
      <sheetName val="_손익기01_XL_x005f_x0000__x6"/>
      <sheetName val="链接数据"/>
      <sheetName val="类型"/>
      <sheetName val="2020 MMR12"/>
      <sheetName val="不安全行为分析"/>
      <sheetName val="Razão Social"/>
      <sheetName val="MOTOSxCONDUTOR"/>
      <sheetName val="Plan4"/>
      <sheetName val="filtros"/>
      <sheetName val="Relatorio"/>
      <sheetName val="Codes"/>
      <sheetName val="PAINEL_RECOLHA_CRÉDITO"/>
      <sheetName val="Gráficos_-_CDD"/>
      <sheetName val="YTD_Summary19"/>
      <sheetName val="Month_Summary19"/>
      <sheetName val="Trial_Balance_MAY_200919"/>
      <sheetName val="TB_Pivot19"/>
      <sheetName val="total_per_LB_LB219"/>
      <sheetName val="Trial_Balance_Vlookup19"/>
      <sheetName val="Trial_Balance_APRIL_200919"/>
      <sheetName val="TO_Data_Base20"/>
      <sheetName val="Roll_Out_AQ19"/>
      <sheetName val="Evolução_mandamentos19"/>
      <sheetName val="Planilha_resultados18"/>
      <sheetName val="Historico_200318"/>
      <sheetName val="Sig_Cycles_Accts_&amp;_Processes18"/>
      <sheetName val="Fixed_ZBB12"/>
      <sheetName val="3_ISo_YTD12"/>
      <sheetName val="E_法规NC12"/>
      <sheetName val="Données_LMU12"/>
      <sheetName val="Brazil_Sovereign12"/>
      <sheetName val="Resumen_Costo12"/>
      <sheetName val="Extract_Loss12"/>
      <sheetName val="QA_跟踪记录表12"/>
      <sheetName val="5_112"/>
      <sheetName val="Como_Estamos12"/>
      <sheetName val="Base_de_Dados12"/>
      <sheetName val="RG_Depots12"/>
      <sheetName val="material_data12"/>
      <sheetName val="other_data12"/>
      <sheetName val="Database_(RUR)Mar_YTD12"/>
      <sheetName val="SKU_Mapping12"/>
      <sheetName val="Drop_Down12"/>
      <sheetName val="Raw_Data12"/>
      <sheetName val="EBM-2_GHQ12"/>
      <sheetName val="Base_PEF13"/>
      <sheetName val="Testing_Template_Guidance12"/>
      <sheetName val="Test_Programs12"/>
      <sheetName val="Controls_data14"/>
      <sheetName val="Dados_BLP12"/>
      <sheetName val="ARdistr_(2)12"/>
      <sheetName val="FJJX_Bud_IB11"/>
      <sheetName val="look-up_data11"/>
      <sheetName val="Prd_Hierarchy(产品层级)11"/>
      <sheetName val="Com_(2PK)11"/>
      <sheetName val="JOB_PROFILE_-_LAS12"/>
      <sheetName val="요일_테이블12"/>
      <sheetName val="요일_테이블_(2)11"/>
      <sheetName val="Prd_Hierarchy(产品层次)11"/>
      <sheetName val="Project_Code11"/>
      <sheetName val="전사_PL13"/>
      <sheetName val="자금_제외_PL13"/>
      <sheetName val="자금_PL13"/>
      <sheetName val="전사_BS13"/>
      <sheetName val="자금_제외_BS13"/>
      <sheetName val="자금_BS13"/>
      <sheetName val="BS_계정_설명13"/>
      <sheetName val="_Cash_Flow(전사)13"/>
      <sheetName val="_Cash_Flow(자금제외)13"/>
      <sheetName val="_Cash_Flow(자금)13"/>
      <sheetName val="ROIC_13"/>
      <sheetName val="인건비_명세13"/>
      <sheetName val="판관비_명세13"/>
      <sheetName val="OH_Cost경비(내역)13"/>
      <sheetName val="OH_Cost경비(배부기준)13"/>
      <sheetName val="기타수지&amp;특별손익_명세13"/>
      <sheetName val="업무연락_(2)12"/>
      <sheetName val="제시_손익계산서12"/>
      <sheetName val="01_02월_성과급13"/>
      <sheetName val="M_7회차_담금_계획12"/>
      <sheetName val="팀별_실적12"/>
      <sheetName val="팀별_실적_(환산)12"/>
      <sheetName val="4__Inj_투자상세내역12"/>
      <sheetName val="3__Blow_투자_상세내역12"/>
      <sheetName val="Process_List12"/>
      <sheetName val="7_(2)12"/>
      <sheetName val="_손익기01_XL11"/>
      <sheetName val="Income_Stmt11"/>
      <sheetName val="drop_down_list11"/>
      <sheetName val="Figures_Report10"/>
      <sheetName val="[손익기01_XL_x005f_x0000__x005f_x0000_DePara11"/>
      <sheetName val="Quarterly_LBO_Model11"/>
      <sheetName val="[손익기01_XL11"/>
      <sheetName val="_손익기01_XL_x005f_x0000__x005f_x0000_DePara11"/>
      <sheetName val="15년_BL_사계11"/>
      <sheetName val="1_종합손익(도급)11"/>
      <sheetName val="1_종합손익(주택,개발)11"/>
      <sheetName val="2_실행예산11"/>
      <sheetName val="2_2과부족11"/>
      <sheetName val="2_3원가절감11"/>
      <sheetName val="8_외주비집행현황11"/>
      <sheetName val="9_자재비11"/>
      <sheetName val="10_현장집행11"/>
      <sheetName val="3_추가원가11"/>
      <sheetName val="3_추가원가_(2)11"/>
      <sheetName val="4_사전공사11"/>
      <sheetName val="5_추정공사비11"/>
      <sheetName val="6_금융비용11"/>
      <sheetName val="7_공사비집행현황(총괄)11"/>
      <sheetName val="11_1생산성11"/>
      <sheetName val="11_2인원산출11"/>
      <sheetName val="Classification_分类10"/>
      <sheetName val="Set_Up11"/>
      <sheetName val="Fare_prices10"/>
      <sheetName val="Hotel_prices10"/>
      <sheetName val="tab_STATUS_DO_PROCESSO_10"/>
      <sheetName val="Perf__Plan__Diário110"/>
      <sheetName val="In_(2)10"/>
      <sheetName val="__한국_AMP_ASP-23_판매가격__10"/>
      <sheetName val="CC_Down_load_071610"/>
      <sheetName val="변경실행(2차)_10"/>
      <sheetName val="나_출고10"/>
      <sheetName val="나_입고10"/>
      <sheetName val="09년_인건비(속리산)10"/>
      <sheetName val="합산목표(감가+57_5)10"/>
      <sheetName val="제조원가_원단위_분석10"/>
      <sheetName val="종합표양식(품의_&amp;_입고)_210"/>
      <sheetName val="원가관리_(동월대비)10"/>
      <sheetName val="b_balju_(2)10"/>
      <sheetName val="2-2_매출분석10"/>
      <sheetName val="몰드시스템_리스트10"/>
      <sheetName val="11_외화채무증권(AFS,HTM)0810"/>
      <sheetName val="13_감액TEST_0810"/>
      <sheetName val="12년_CF(9월)10"/>
      <sheetName val="중기조종사_단위단가10"/>
      <sheetName val="6PILE__(돌출)10"/>
      <sheetName val="기성청구_공문10"/>
      <sheetName val="Sheet1_(2)10"/>
      <sheetName val="CLASIFICACION_DE_AI10"/>
      <sheetName val="Base_da_Datos10"/>
      <sheetName val="slide_24_cat_A10"/>
      <sheetName val="slide_82_cat_b10"/>
      <sheetName val="Dados_dos_Produtos10"/>
      <sheetName val="09~10년_매출계획10"/>
      <sheetName val="1_MDF1공장10"/>
      <sheetName val="Incident_유형구분표10"/>
      <sheetName val="3YP2016-Bottom_up9"/>
      <sheetName val="DD_list10"/>
      <sheetName val="Base_de_Datos9"/>
      <sheetName val="Supply_Cost_Centers9"/>
      <sheetName val="2_카드채권(대출포함)9"/>
      <sheetName val="表21_净利润调节表9"/>
      <sheetName val="Cond__Inseguros9"/>
      <sheetName val="Comp__Inseguros9"/>
      <sheetName val="Lista_de_datos9"/>
      <sheetName val="MASTER_APP9"/>
      <sheetName val="Clasif_9"/>
      <sheetName val="Farol_Acciones9"/>
      <sheetName val="Lista_de_Entrenamientos9"/>
      <sheetName val="Unidades_SAC-REVENDA10"/>
      <sheetName val="FornecM_Check8"/>
      <sheetName val="Lista_CI9"/>
      <sheetName val="Estratificación_AI8"/>
      <sheetName val="condicion_inseguras8"/>
      <sheetName val="Actos_Inseguros8"/>
      <sheetName val="Control_de_incidentes8"/>
      <sheetName val="Plan_de_Acción8"/>
      <sheetName val="_DD_List9"/>
      <sheetName val="Share_Price_20029"/>
      <sheetName val="Issues_List_Payments8"/>
      <sheetName val="BEP_加薪_KPI8"/>
      <sheetName val="Faro_de_Indicadores8"/>
      <sheetName val="TOP_KPIs_MTM8"/>
      <sheetName val="PLAN_DE_ACCION8"/>
      <sheetName val="Grafica_Actos8"/>
      <sheetName val="POC_LIST8"/>
      <sheetName val="Dashboard_Prevención_Riesgos_8"/>
      <sheetName val="APAC_S8"/>
      <sheetName val="APAC_N8"/>
      <sheetName val="Slide_output8"/>
      <sheetName val="do_not_delete8"/>
      <sheetName val="[손익기01_XL??DePara8"/>
      <sheetName val="Farol_Metas8"/>
      <sheetName val="Mod_Relac_8"/>
      <sheetName val="Condiciones_SyE8"/>
      <sheetName val="REALxMETA_-_CERVEJA10"/>
      <sheetName val="REALxMETA_-_REFRI10"/>
      <sheetName val="Directrices_de_Metas_20178"/>
      <sheetName val="F08_-_Asia_Pac_Full_Year_Q39"/>
      <sheetName val="Top_Priorities9"/>
      <sheetName val="Listco_Stock9"/>
      <sheetName val="Intl_Purchase9"/>
      <sheetName val="FY_outlook9"/>
      <sheetName val="CY_outlook9"/>
      <sheetName val="Cash_metrics9"/>
      <sheetName val="P6_79"/>
      <sheetName val="DATOS_BASE8"/>
      <sheetName val="DETALLE_MENSUAL8"/>
      <sheetName val="Entity_Target8"/>
      <sheetName val="VALIDACION_DE_DATOS7"/>
      <sheetName val="_손익기01_XL_x005f_x005f_x005f_x0000__x005f_x005f_x8"/>
      <sheetName val="Hazards_Analysis-隐患分析8"/>
      <sheetName val="97_사업추정(WEKI)8"/>
      <sheetName val="Tong_hop8"/>
      <sheetName val="95_1_1이후취득자산(숨기기상태)8"/>
      <sheetName val="sum1_(2)8"/>
      <sheetName val="3_바닥판설계8"/>
      <sheetName val="6월_공정외주8"/>
      <sheetName val="2_대외공문8"/>
      <sheetName val="2_총괄표8"/>
      <sheetName val="입출재고현황_(2)8"/>
      <sheetName val="504전기실_동부하-L8"/>
      <sheetName val="OUTER_AREA(겹침없음)8"/>
      <sheetName val="EL_표면적8"/>
      <sheetName val="TRE_TABLE8"/>
      <sheetName val="입찰내역_발주처_양식8"/>
      <sheetName val="Data_validation8"/>
      <sheetName val="turnover_reason퇴직사유8"/>
      <sheetName val="SKU_Basic_Data8"/>
      <sheetName val="Jul-Sep_Actual_cost_(2)7"/>
      <sheetName val="Drop-down_List7"/>
      <sheetName val="by_DD7"/>
      <sheetName val="Check_Qualidade6"/>
      <sheetName val="Check_Aderencia6"/>
      <sheetName val="De_Para7"/>
      <sheetName val="Base_Farol6"/>
      <sheetName val="Gerencial_IL6"/>
      <sheetName val="Ventas_Campo6"/>
      <sheetName val="ACTOS_POR_RIESGO6"/>
      <sheetName val="drop_lists6"/>
      <sheetName val="MRL_NON_SUPPLY_URU6"/>
      <sheetName val="AIIM_-_Empresas_Ext_20126"/>
      <sheetName val="KPIs_Hana6"/>
      <sheetName val="Catalago_de_refacciones_6"/>
      <sheetName val="Existencias_al_07-Nov-20126"/>
      <sheetName val="Check_GG6"/>
      <sheetName val="Nombre_de_SOP6"/>
      <sheetName val="Ta_6"/>
      <sheetName val="2__Indicadores6"/>
      <sheetName val="부재료_비교(11년_vs_10년)6"/>
      <sheetName val="_손익기01_XL_x005f_x0000__x06"/>
      <sheetName val="Lista_de_Entrenamientos_RSO6"/>
      <sheetName val="Tablero_SDG9"/>
      <sheetName val="Lista_Areas9"/>
      <sheetName val="One_Page9"/>
      <sheetName val="Sub-Productos_HN7"/>
      <sheetName val="Eficiencia_linea6"/>
      <sheetName val="_mngt_Pillar6"/>
      <sheetName val="Sheet3_(2)6"/>
      <sheetName val="요일_테이블_6"/>
      <sheetName val="Sheet2_(2)6"/>
      <sheetName val="Lao_&amp;_Cam6"/>
      <sheetName val="Hoegaarden_20196"/>
      <sheetName val="Lao_&amp;_Cam_20196"/>
      <sheetName val="Malaysia_20196"/>
      <sheetName val="Singapore_20196"/>
      <sheetName val="Other_Listings6"/>
      <sheetName val="Pauta_RPS_Distribuição5"/>
      <sheetName val="Estoque_(2)5"/>
      <sheetName val="Comp_Inseguros5"/>
      <sheetName val="BNR_2012_в_ящике5"/>
      <sheetName val="DATOS_DE_VALIDACIÓN5"/>
      <sheetName val="Datos_con5"/>
      <sheetName val="_Datos_Cond_5"/>
      <sheetName val="DO_NOT_MOVE5"/>
      <sheetName val="INGRESO_(2)5"/>
      <sheetName val="PG-K1610_(UEN_Areas)MNG5"/>
      <sheetName val="DATOS_GEN_5"/>
      <sheetName val="NUEVOS_CRITERIOS5"/>
      <sheetName val="Condiciones_Agua5"/>
      <sheetName val="Dropdown_list4"/>
      <sheetName val="FX_Rates4"/>
      <sheetName val="Vagas_x_Candidatos4"/>
      <sheetName val="__한국_AMP_ASP-23_판㧤가격__4"/>
      <sheetName val="11_䡸화채무줝ⴌ(AFS,HTM)084"/>
      <sheetName val="Drop_list4"/>
      <sheetName val="Proced_4"/>
      <sheetName val="Control_de_Fallas4"/>
      <sheetName val="Setup_for_Templates4"/>
      <sheetName val="Datos_emp4"/>
      <sheetName val="TIPO_DE_ACTO4"/>
      <sheetName val="%_cumplimiento_4"/>
      <sheetName val="%_CUMPLIMIENTO4"/>
      <sheetName val="Listas_y_equipos_a_evaluar4"/>
      <sheetName val="CRITICIDAD_DE_CI4"/>
      <sheetName val="Catálogo_de_CI4"/>
      <sheetName val="Data_Reporte4"/>
      <sheetName val="Read_me4"/>
      <sheetName val="Validation_lists4"/>
      <sheetName val="Cut_Machine_Summary4"/>
      <sheetName val="Daily_Dashboard4"/>
      <sheetName val="Champions_List3"/>
      <sheetName val="NAZ_Strategy2"/>
      <sheetName val="CALIFICACIONES_20192"/>
      <sheetName val="Lev_4_360_deg_check_Crit_Task2"/>
      <sheetName val="Lev_4_Chk_IC_Stock_Crit_Task2"/>
      <sheetName val="Lev_4_WMS_Putaway_Crit_Task2"/>
      <sheetName val="Brand_P&amp;L2"/>
      <sheetName val="Data_selection2"/>
      <sheetName val="1_2"/>
      <sheetName val="Customer_&amp;_SO2"/>
      <sheetName val="Session_Proposal2"/>
      <sheetName val="Análise_Tempos1"/>
      <sheetName val="Validação_de_Dados1"/>
      <sheetName val="No_llenar_1"/>
      <sheetName val="PDA_BOP1"/>
      <sheetName val="Incentivo_Automóvil1"/>
      <sheetName val="PROCESS_MD1"/>
      <sheetName val="Lista_de_Motivos1"/>
      <sheetName val="Ponto_Crítico_-_Resp__Plano1"/>
      <sheetName val="Lista_Funcionários_(2)1"/>
      <sheetName val="PAINEL_RECOLHA_CRÉDITO1"/>
      <sheetName val="Gráficos_-_CDD1"/>
      <sheetName val="데이터유효성목록"/>
      <sheetName val="부산제일극장"/>
      <sheetName val="기성현황집계표"/>
      <sheetName val="시험장S자로가로등공사"/>
      <sheetName val="일위대가목차"/>
      <sheetName val="Sheet17"/>
      <sheetName val="설비등록׃⼫"/>
      <sheetName val="설비등록_x0010__x0000_"/>
      <sheetName val="_x005f_x005f_x005f_x0018__x005f_x005f_x005f_x0000_"/>
      <sheetName val="_x005f_x0018_?"/>
      <sheetName val="특수선일위대가"/>
      <sheetName val="필요면적"/>
      <sheetName val="견적내역서"/>
      <sheetName val="집계"/>
      <sheetName val="견적을지"/>
      <sheetName val="M&amp;Q Lead"/>
      <sheetName val="1TL종점(1)"/>
      <sheetName val="_x005f_x005f_x005f_x0000__x005f_x005f_x005f_x0000_"/>
      <sheetName val="견적 맵"/>
      <sheetName val="포지셔닝(유형별)"/>
      <sheetName val="채권(하반기)"/>
      <sheetName val="금액"/>
      <sheetName val="제품"/>
      <sheetName val="분류표"/>
      <sheetName val="Long Term Prices"/>
      <sheetName val="생산량"/>
      <sheetName val="BK_PPA"/>
      <sheetName val="Cntmrs"/>
      <sheetName val="$bhp"/>
      <sheetName val="업무분장 "/>
      <sheetName val="간접비차이_PJT"/>
      <sheetName val="_x005f_x005f_x005f_x0000__x005f"/>
      <sheetName val="소주(苏州)"/>
      <sheetName val="1_종합손익(도급)12"/>
      <sheetName val="1_종합손익(주택,개발)12"/>
      <sheetName val="2_실행예산12"/>
      <sheetName val="2_2과부족12"/>
      <sheetName val="2_3원가절감12"/>
      <sheetName val="8_외주비집행현황12"/>
      <sheetName val="9_자재비12"/>
      <sheetName val="10_현장집행12"/>
      <sheetName val="3_추가원가12"/>
      <sheetName val="3_추가원가_(2)12"/>
      <sheetName val="4_사전공사12"/>
      <sheetName val="5_추정공사비12"/>
      <sheetName val="6_금융비용12"/>
      <sheetName val="7_공사비집행현황(총괄)12"/>
      <sheetName val="11_1생산성12"/>
      <sheetName val="11_2인원산출12"/>
      <sheetName val="Worker_List1"/>
      <sheetName val="GB-IC_Villingen_GG1"/>
      <sheetName val="Mot_So_Thuat_Ngu_EN-VI1"/>
      <sheetName val="__한국_AMP_ASP-23_판매가격__11"/>
      <sheetName val="변경실행(2차)_11"/>
      <sheetName val="CC_Down_load_071611"/>
      <sheetName val="b_balju_(2)11"/>
      <sheetName val="나_출고11"/>
      <sheetName val="나_입고11"/>
      <sheetName val="09년_인건비(속리산)11"/>
      <sheetName val="합산목표(감가+57_5)11"/>
      <sheetName val="제조원가_원단위_분석11"/>
      <sheetName val="종합표양식(품의_&amp;_입고)_211"/>
      <sheetName val="원가관리_(동월대비)11"/>
      <sheetName val="2-2_매출분석11"/>
      <sheetName val="중기조종사_단위단가11"/>
      <sheetName val="6PILE__(돌출)11"/>
      <sheetName val="기성청구_공문11"/>
      <sheetName val="몰드시스템_리스트11"/>
      <sheetName val="7_(2)13"/>
      <sheetName val="11_외화채무증권(AFS,HTM)0811"/>
      <sheetName val="13_감액TEST_0811"/>
      <sheetName val="Sheet1_(2)11"/>
      <sheetName val="表21_净利润调节表10"/>
      <sheetName val="sum1_(2)9"/>
      <sheetName val="3_바닥판설계9"/>
      <sheetName val="12년_CF(9월)11"/>
      <sheetName val="2_대외공문9"/>
      <sheetName val="전사_PL14"/>
      <sheetName val="자금_제외_PL14"/>
      <sheetName val="자금_PL14"/>
      <sheetName val="전사_BS14"/>
      <sheetName val="자금_제외_BS14"/>
      <sheetName val="자금_BS14"/>
      <sheetName val="BS_계정_설명14"/>
      <sheetName val="_Cash_Flow(전사)14"/>
      <sheetName val="_Cash_Flow(자금제외)14"/>
      <sheetName val="_Cash_Flow(자금)14"/>
      <sheetName val="ROIC_14"/>
      <sheetName val="인건비_명세14"/>
      <sheetName val="판관비_명세14"/>
      <sheetName val="OH_Cost경비(내역)14"/>
      <sheetName val="OH_Cost경비(배부기준)14"/>
      <sheetName val="기타수지&amp;특별손익_명세14"/>
      <sheetName val="Process_List13"/>
      <sheetName val="제시_손익계산서13"/>
      <sheetName val="업무연락_(2)13"/>
      <sheetName val="M_7회차_담금_계획13"/>
      <sheetName val="01_02월_성과급14"/>
      <sheetName val="09~10년_매출계획11"/>
      <sheetName val="97_사업추정(WEKI)9"/>
      <sheetName val="팀별_실적13"/>
      <sheetName val="팀별_실적_(환산)13"/>
      <sheetName val="6월_공정외주9"/>
      <sheetName val="2_총괄표9"/>
      <sheetName val="Tong_hop9"/>
      <sheetName val="95_1_1이후취득자산(숨기기상태)9"/>
      <sheetName val="1_MDF1공장11"/>
      <sheetName val="입출재고현황_(2)9"/>
      <sheetName val="504전기실_동부하-L9"/>
      <sheetName val="OUTER_AREA(겹침없음)9"/>
      <sheetName val="EL_표면적9"/>
      <sheetName val="TRE_TABLE9"/>
      <sheetName val="입찰내역_발주처_양식9"/>
      <sheetName val="2_주요계수총괄2"/>
      <sheetName val="Facility_Information3"/>
      <sheetName val="근거_및_가정3"/>
      <sheetName val="P_M_별4"/>
      <sheetName val="2_카드채권(대출포함)10"/>
      <sheetName val="118_세금과공과3"/>
      <sheetName val="Project_Brief2"/>
      <sheetName val="단면_(2)2"/>
      <sheetName val="설문_평가2"/>
      <sheetName val="PAD_TR보호대기초2"/>
      <sheetName val="해외_기술훈련비_(합계)2"/>
      <sheetName val="1_차입금2"/>
      <sheetName val="부대시행1_(2)2"/>
      <sheetName val="1__시공측량1"/>
      <sheetName val="1_본사계정별2"/>
      <sheetName val="납부내역총괄표_(수정)1"/>
      <sheetName val="3_6_2남양주택배1"/>
      <sheetName val="_견적서2"/>
      <sheetName val="Utility_Usage_YTN_TOWER2"/>
      <sheetName val="Back_Data_12"/>
      <sheetName val="Rev__Recon_11"/>
      <sheetName val="1_고객불만건수1"/>
      <sheetName val="1_변경범위1"/>
      <sheetName val="수종별수량_(2)1"/>
      <sheetName val="Weekly_Progress(계장)1"/>
      <sheetName val="2013_2월_연결대상1"/>
      <sheetName val="B-1_기본정보2"/>
      <sheetName val="설산1_나1"/>
      <sheetName val="1월_예산1"/>
      <sheetName val="전선_및_전선관1"/>
      <sheetName val="외주현황_wq11"/>
      <sheetName val="대투_보관자료_변경2"/>
      <sheetName val="#1)_투자_구분1"/>
      <sheetName val="Jul-Sep_Actual_cost_(2)8"/>
      <sheetName val="4__Inj_투자상세내역13"/>
      <sheetName val="3__Blow_투자_상세내역13"/>
      <sheetName val="요일_테이블13"/>
      <sheetName val="요일_테이블_(2)12"/>
      <sheetName val="TO_Data_Base21"/>
      <sheetName val="YTD_Summary20"/>
      <sheetName val="Month_Summary20"/>
      <sheetName val="Trial_Balance_MAY_200920"/>
      <sheetName val="TB_Pivot20"/>
      <sheetName val="total_per_LB_LB220"/>
      <sheetName val="Trial_Balance_Vlookup20"/>
      <sheetName val="Trial_Balance_APRIL_200920"/>
      <sheetName val="Roll_Out_AQ20"/>
      <sheetName val="Evolução_mandamentos20"/>
      <sheetName val="Planilha_resultados19"/>
      <sheetName val="Historico_200319"/>
      <sheetName val="Sig_Cycles_Accts_&amp;_Processes19"/>
      <sheetName val="3_ISo_YTD13"/>
      <sheetName val="E_法规NC13"/>
      <sheetName val="Données_LMU13"/>
      <sheetName val="Brazil_Sovereign13"/>
      <sheetName val="Resumen_Costo13"/>
      <sheetName val="Fixed_ZBB13"/>
      <sheetName val="5_113"/>
      <sheetName val="Extract_Loss13"/>
      <sheetName val="QA_跟踪记录表13"/>
      <sheetName val="RG_Depots13"/>
      <sheetName val="material_data13"/>
      <sheetName val="other_data13"/>
      <sheetName val="Como_Estamos13"/>
      <sheetName val="Database_(RUR)Mar_YTD13"/>
      <sheetName val="SKU_Mapping13"/>
      <sheetName val="Drop_Down13"/>
      <sheetName val="Raw_Data13"/>
      <sheetName val="EBM-2_GHQ13"/>
      <sheetName val="Base_PEF14"/>
      <sheetName val="Base_de_Dados13"/>
      <sheetName val="Testing_Template_Guidance13"/>
      <sheetName val="Test_Programs13"/>
      <sheetName val="Dados_BLP13"/>
      <sheetName val="Controls_data15"/>
      <sheetName val="FJJX_Bud_IB12"/>
      <sheetName val="look-up_data12"/>
      <sheetName val="JOB_PROFILE_-_LAS13"/>
      <sheetName val="ARdistr_(2)13"/>
      <sheetName val="Prd_Hierarchy(产品层级)12"/>
      <sheetName val="Com_(2PK)12"/>
      <sheetName val="Prd_Hierarchy(产品层次)12"/>
      <sheetName val="Project_Code12"/>
      <sheetName val="15년_BL_사계12"/>
      <sheetName val="_손익기01_XL12"/>
      <sheetName val="drop_down_list12"/>
      <sheetName val="[손익기01_XL_x005f_x0000__x005f_x0000_DePara12"/>
      <sheetName val="Income_Stmt12"/>
      <sheetName val="Quarterly_LBO_Model12"/>
      <sheetName val="_손익기01_XL_x005f_x0000__x005f_x0000_DePara12"/>
      <sheetName val="[손익기01_XL12"/>
      <sheetName val="Classification_分类11"/>
      <sheetName val="Figures_Report11"/>
      <sheetName val="Set_Up12"/>
      <sheetName val="Fare_prices11"/>
      <sheetName val="Hotel_prices11"/>
      <sheetName val="tab_STATUS_DO_PROCESSO_11"/>
      <sheetName val="Perf__Plan__Diário111"/>
      <sheetName val="In_(2)11"/>
      <sheetName val="slide_24_cat_A11"/>
      <sheetName val="slide_82_cat_b11"/>
      <sheetName val="Incident_유형구분표11"/>
      <sheetName val="CLASIFICACION_DE_AI11"/>
      <sheetName val="Base_da_Datos11"/>
      <sheetName val="Dados_dos_Produtos11"/>
      <sheetName val="DD_list11"/>
      <sheetName val="3YP2016-Bottom_up10"/>
      <sheetName val="MASTER_APP10"/>
      <sheetName val="Cond__Inseguros10"/>
      <sheetName val="Comp__Inseguros10"/>
      <sheetName val="Lista_de_datos10"/>
      <sheetName val="Base_de_Datos10"/>
      <sheetName val="_DD_List10"/>
      <sheetName val="Share_Price_200210"/>
      <sheetName val="Clasif_10"/>
      <sheetName val="Lista_CI10"/>
      <sheetName val="Farol_Acciones10"/>
      <sheetName val="Lista_de_Entrenamientos10"/>
      <sheetName val="Supply_Cost_Centers10"/>
      <sheetName val="BEP_加薪_KPI9"/>
      <sheetName val="13_포장용역비표준1"/>
      <sheetName val="9_가공부자재표준1"/>
      <sheetName val="8_ROLL표준(TSW)1"/>
      <sheetName val="4_톤당조관량표준1"/>
      <sheetName val="5_조관부자재표준1"/>
      <sheetName val="2-2_투자2"/>
      <sheetName val="Proj__Fin_2"/>
      <sheetName val="ITS_Assumptions1"/>
      <sheetName val="Master_Data1"/>
      <sheetName val="수량산출서_갑지"/>
      <sheetName val="HQ_급여_1"/>
      <sheetName val="OF_급여1"/>
      <sheetName val="F_Ma급여1"/>
      <sheetName val="SMT_급여1"/>
      <sheetName val="QC_급여1"/>
      <sheetName val="Sam_sung_급여1"/>
      <sheetName val="Dlock_급여1"/>
      <sheetName val="_thôi_việc_급여1"/>
      <sheetName val="Công_smt1"/>
      <sheetName val="Công_smt_(2)1"/>
      <sheetName val="Detail_smt1"/>
      <sheetName val="Công_QC1"/>
      <sheetName val="Detail_QC_1"/>
      <sheetName val="Công_SS1"/>
      <sheetName val="Detail_SS1"/>
      <sheetName val="Công_FMa1"/>
      <sheetName val="Detail_FMa1"/>
      <sheetName val="Công_OF1"/>
      <sheetName val="Detail_OF1"/>
      <sheetName val="Công_Dlock1"/>
      <sheetName val="Detail_Dlock1"/>
      <sheetName val="Công_thôi_việc1"/>
      <sheetName val="Detail_thôi1"/>
      <sheetName val="2-1_강사료,교통비_지급명세1"/>
      <sheetName val="KEY_CODE1"/>
      <sheetName val="7_Utility_Analysis2"/>
      <sheetName val="Operational_Activities2"/>
      <sheetName val="C1_3_11"/>
      <sheetName val="실행기성_갑지1"/>
      <sheetName val="Eq__Mobilization1"/>
      <sheetName val="1__작성방식"/>
      <sheetName val="4_1_월별_에너지_사용량"/>
      <sheetName val="노원열병합__건축공사기성내역서"/>
      <sheetName val="표)CFT장_조직별_배분"/>
      <sheetName val="20180214_P&amp;T"/>
      <sheetName val="Ref__중점_추진_과제별_상세"/>
      <sheetName val="2_6_三无_(2)"/>
      <sheetName val="_"/>
      <sheetName val="G_R300경비"/>
      <sheetName val="AS포장복구_"/>
      <sheetName val="설_계"/>
      <sheetName val="준검_내역서"/>
      <sheetName val="6월_공嚺㓶가"/>
      <sheetName val="업무_분류(Category)"/>
      <sheetName val="Exchange_rate"/>
      <sheetName val="날개수량1_5"/>
      <sheetName val="sum_x000a_"/>
      <sheetName val="F_월별기성수금현황_"/>
      <sheetName val="기초정보_코드"/>
      <sheetName val="#1_Basic"/>
      <sheetName val="첨부#2_Cash_Flow(현장작성)"/>
      <sheetName val="Bank_code"/>
      <sheetName val="Drop-down_RAW"/>
      <sheetName val="산자사_운전용품"/>
      <sheetName val="보고서_표"/>
      <sheetName val="0__가정_및_결론"/>
      <sheetName val="1__투자비"/>
      <sheetName val="2__Rent-roll"/>
      <sheetName val="3__Funding"/>
      <sheetName val="4__운영수익"/>
      <sheetName val="5__운영비용"/>
      <sheetName val="6_1_N+1년차_NOI_산정"/>
      <sheetName val="6__부동산매각"/>
      <sheetName val="7__보유세"/>
      <sheetName val="8__교통유발부담금"/>
      <sheetName val="9__BS부속"/>
      <sheetName val="10__CF(M)"/>
      <sheetName val="11__IS(M)"/>
      <sheetName val="12__BS(M)"/>
      <sheetName val="14__IS(FY)"/>
      <sheetName val="13__CF(FY)"/>
      <sheetName val="15__BS(FY)"/>
      <sheetName val="16__RE(FY)"/>
      <sheetName val="3_일반사상"/>
      <sheetName val="조도계산서_(도서)"/>
      <sheetName val="A(Rev_3)"/>
      <sheetName val="STRAT_PLAN_WKSHT1"/>
      <sheetName val="Sales_Plan_&amp;_other1"/>
      <sheetName val="drop_downs"/>
      <sheetName val="Basic_Information"/>
      <sheetName val="입찰내역_Ĉ"/>
      <sheetName val="sum"/>
      <sheetName val="구분_Table"/>
      <sheetName val="역T형옹벽(3_0)"/>
      <sheetName val="외상매출금현황-수정분_A2"/>
      <sheetName val="참고)_기준정보"/>
      <sheetName val="진행_DATA_(2)"/>
      <sheetName val="NG_Item"/>
      <sheetName val="7300-1000_111"/>
      <sheetName val="PJT_현황"/>
      <sheetName val="F08_-_Asia_Pac_Full_Year_Q310"/>
      <sheetName val="Top_Priorities10"/>
      <sheetName val="Listco_Stock10"/>
      <sheetName val="Intl_Purchase10"/>
      <sheetName val="FY_outlook10"/>
      <sheetName val="CY_outlook10"/>
      <sheetName val="Cash_metrics10"/>
      <sheetName val="P6_710"/>
      <sheetName val="DATOS_BASE9"/>
      <sheetName val="Unidades_SAC-REVENDA11"/>
      <sheetName val="FornecM_Check9"/>
      <sheetName val="Estratificación_AI9"/>
      <sheetName val="condicion_inseguras9"/>
      <sheetName val="Actos_Inseguros9"/>
      <sheetName val="Control_de_incidentes9"/>
      <sheetName val="Plan_de_Acción9"/>
      <sheetName val="Hazards_Analysis-隐患分析9"/>
      <sheetName val="_손익기01_XL_x005f_x005f_x005f_x0000__x005f_x005f_x9"/>
      <sheetName val="Dashboard_Prevención_Riesgos_9"/>
      <sheetName val="TOP_KPIs_MTM9"/>
      <sheetName val="PLAN_DE_ACCION9"/>
      <sheetName val="Faro_de_Indicadores9"/>
      <sheetName val="Issues_List_Payments9"/>
      <sheetName val="turnover_reason퇴직사유9"/>
      <sheetName val="Grafica_Actos9"/>
      <sheetName val="POC_LIST9"/>
      <sheetName val="Condiciones_SyE9"/>
      <sheetName val="SKU_Basic_Data9"/>
      <sheetName val="DETALLE_MENSUAL9"/>
      <sheetName val="do_not_delete9"/>
      <sheetName val="REALxMETA_-_CERVEJA11"/>
      <sheetName val="REALxMETA_-_REFRI11"/>
      <sheetName val="[손익기01_XL??DePara9"/>
      <sheetName val="Farol_Metas9"/>
      <sheetName val="APAC_S9"/>
      <sheetName val="APAC_N9"/>
      <sheetName val="Slide_output9"/>
      <sheetName val="Mod_Relac_9"/>
      <sheetName val="Directrices_de_Metas_20179"/>
      <sheetName val="Entity_Target9"/>
      <sheetName val="VALIDACION_DE_DATOS8"/>
      <sheetName val="Drop-down_List8"/>
      <sheetName val="by_DD8"/>
      <sheetName val="Check_Qualidade7"/>
      <sheetName val="Check_Aderencia7"/>
      <sheetName val="De_Para8"/>
      <sheetName val="Base_Farol7"/>
      <sheetName val="Gerencial_IL7"/>
      <sheetName val="Ventas_Campo7"/>
      <sheetName val="ACTOS_POR_RIESGO7"/>
      <sheetName val="drop_lists7"/>
      <sheetName val="MRL_NON_SUPPLY_URU7"/>
      <sheetName val="AIIM_-_Empresas_Ext_20127"/>
      <sheetName val="KPIs_Hana7"/>
      <sheetName val="Catalago_de_refacciones_7"/>
      <sheetName val="Existencias_al_07-Nov-20127"/>
      <sheetName val="Check_GG7"/>
      <sheetName val="부재료_비교(11년_vs_10년)7"/>
      <sheetName val="_손익기01_XL_x005f_x0000__x07"/>
      <sheetName val="요일_테이블_7"/>
      <sheetName val="Nombre_de_SOP7"/>
      <sheetName val="_mngt_Pillar7"/>
      <sheetName val="2__Indicadores7"/>
      <sheetName val="Ta_7"/>
      <sheetName val="Sheet3_(2)7"/>
      <sheetName val="Lao_&amp;_Cam7"/>
      <sheetName val="Hoegaarden_20197"/>
      <sheetName val="Lao_&amp;_Cam_20197"/>
      <sheetName val="Malaysia_20197"/>
      <sheetName val="Singapore_20197"/>
      <sheetName val="Sheet2_(2)7"/>
      <sheetName val="Other_Listings7"/>
      <sheetName val="Lista_de_Entrenamientos_RSO7"/>
      <sheetName val="Tablero_SDG10"/>
      <sheetName val="Lista_Areas10"/>
      <sheetName val="One_Page10"/>
      <sheetName val="Sub-Productos_HN8"/>
      <sheetName val="Eficiencia_linea7"/>
      <sheetName val="Pauta_RPS_Distribuição6"/>
      <sheetName val="Estoque_(2)6"/>
      <sheetName val="DATOS_DE_VALIDACIÓN6"/>
      <sheetName val="Datos_con6"/>
      <sheetName val="_Datos_Cond_6"/>
      <sheetName val="Comp_Inseguros6"/>
      <sheetName val="BNR_2012_в_ящике6"/>
      <sheetName val="INGRESO_(2)6"/>
      <sheetName val="PG-K1610_(UEN_Areas)MNG6"/>
      <sheetName val="DATOS_GEN_6"/>
      <sheetName val="NUEVOS_CRITERIOS6"/>
      <sheetName val="Condiciones_Agua6"/>
      <sheetName val="DO_NOT_MOVE6"/>
      <sheetName val="Dropdown_list5"/>
      <sheetName val="Control_de_Fallas5"/>
      <sheetName val="Setup_for_Templates5"/>
      <sheetName val="Datos_emp5"/>
      <sheetName val="Drop_list5"/>
      <sheetName val="FX_Rates5"/>
      <sheetName val="Proced_5"/>
      <sheetName val="Cut_Machine_Summary5"/>
      <sheetName val="Validation_lists5"/>
      <sheetName val="__한국_AMP_ASP-23_판㧤가격__5"/>
      <sheetName val="11_䡸화채무줝ⴌ(AFS,HTM)085"/>
      <sheetName val="TIPO_DE_ACTO5"/>
      <sheetName val="CRITICIDAD_DE_CI5"/>
      <sheetName val="Catálogo_de_CI5"/>
      <sheetName val="%_CUMPLIMIENTO5"/>
      <sheetName val="%_cumplimiento_5"/>
      <sheetName val="CALIFICACIONES_20193"/>
      <sheetName val="Lev_4_360_deg_check_Crit_Task3"/>
      <sheetName val="Lev_4_Chk_IC_Stock_Crit_Task3"/>
      <sheetName val="Lev_4_WMS_Putaway_Crit_Task3"/>
      <sheetName val="Vagas_x_Candidatos5"/>
      <sheetName val="Listas_y_equipos_a_evaluar5"/>
      <sheetName val="Data_Reporte5"/>
      <sheetName val="Read_me5"/>
      <sheetName val="Champions_List4"/>
      <sheetName val="NAZ_Strategy3"/>
      <sheetName val="Daily_Dashboard5"/>
      <sheetName val="Mapeo_SKUs5"/>
      <sheetName val="Vol_(Ds)5"/>
      <sheetName val="Vol_(Ka)5"/>
      <sheetName val="Vol_(Oth)5"/>
      <sheetName val="Vol_(Oth)_Cortesias5"/>
      <sheetName val="INPUT-Cust_Sugg_Margin(Ds)5"/>
      <sheetName val="On_Invoice5"/>
      <sheetName val="INPUT-Cust_Sugg_Margin(Ka)5"/>
      <sheetName val="INPUT_SKUs5"/>
      <sheetName val="Brand_P&amp;L3"/>
      <sheetName val="SUPERMONT_P3"/>
      <sheetName val="Data_selection3"/>
      <sheetName val="1_3"/>
      <sheetName val="Customer_&amp;_SO3"/>
      <sheetName val="Session_Proposal3"/>
      <sheetName val="Dropdown_Menu1"/>
      <sheetName val="Análise_Tempos2"/>
      <sheetName val="Incentivo_Automóvil2"/>
      <sheetName val="PDA_BOP2"/>
      <sheetName val="Validação_de_Dados2"/>
      <sheetName val="No_llenar_2"/>
      <sheetName val="유류대_현황1"/>
      <sheetName val="1__템플릿1"/>
      <sheetName val="2__작성_참고사항1"/>
      <sheetName val="mapping_(2)1"/>
      <sheetName val="Ref_1"/>
      <sheetName val="Lista_de_Motivos2"/>
      <sheetName val="Ponto_Crítico_-_Resp__Plano2"/>
      <sheetName val="Lista_Funcionários_(2)2"/>
      <sheetName val="2_3_Projects_Status1"/>
      <sheetName val="PROCESS_MD2"/>
      <sheetName val="Consolidated_Project_List1"/>
      <sheetName val="Fixed_Cost1"/>
      <sheetName val="Project_List1"/>
      <sheetName val="Выпадающие_списки1"/>
      <sheetName val="Listas_desplegables1"/>
      <sheetName val="Resumen_General1"/>
      <sheetName val="Cátalogo_de_CI1"/>
      <sheetName val="Hoja2_(2)1"/>
      <sheetName val="Technology_check_list1"/>
      <sheetName val="Status_de_Usuario1"/>
      <sheetName val="Actos_y_Condiciones_1"/>
      <sheetName val="NO_BORRAR1"/>
      <sheetName val="Formato_checklist_Lab1"/>
      <sheetName val="SOP_Freshness"/>
      <sheetName val="PAINEL_RECOLHA_CRÉDITO2"/>
      <sheetName val="Gráficos_-_CDD2"/>
      <sheetName val="3__Training_&amp;_travel"/>
      <sheetName val="Dimension_IN_Sheet1!D1912"/>
      <sheetName val="Dimension_IN_1912"/>
      <sheetName val="Manage_to_Sustain"/>
      <sheetName val="Meeting_List"/>
      <sheetName val="Packages_Info"/>
      <sheetName val="Preferred_Option"/>
      <sheetName val="입문_트랜드(종합분석)"/>
      <sheetName val="Master_CE"/>
      <sheetName val="CE_Final_"/>
      <sheetName val="OL_LIST"/>
      <sheetName val="YTD_GUEST_LIST"/>
      <sheetName val="Session_Full_list"/>
      <sheetName val="FOOD_PAYMENT_update_JAN"/>
      <sheetName val="Rate_card_F19_"/>
      <sheetName val="Master_Plan__(update)"/>
      <sheetName val="The_KPI_"/>
      <sheetName val="Mentor_Plan_"/>
      <sheetName val="Master_Plan_"/>
      <sheetName val="Tier_1_GOV_PC_Networking_"/>
      <sheetName val="Tier_1_LBO_"/>
      <sheetName val="2020_MMR12"/>
      <sheetName val="Razão_Social"/>
      <sheetName val="설비등록"/>
      <sheetName val="M&amp;Q_Lead"/>
      <sheetName val="견적_맵"/>
      <sheetName val="Long_Term_Prices"/>
      <sheetName val="업무분장_"/>
      <sheetName val="외부자료"/>
      <sheetName val="Diesel Price "/>
      <sheetName val="시스템 개요 유효값"/>
      <sheetName val="(참조)"/>
      <sheetName val="Investment Category"/>
      <sheetName val="문의내용 카테고리 분류(수정X)"/>
      <sheetName val="월간공정표(04월))"/>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NC"/>
      <sheetName val="2TM"/>
      <sheetName val="1TM"/>
      <sheetName val="Tong hop 1TM"/>
      <sheetName val="WBS"/>
      <sheetName val="DMKH"/>
      <sheetName val="NS Lán trại"/>
      <sheetName val="Check cong no NC"/>
      <sheetName val="갑지1"/>
      <sheetName val="gr_val"/>
      <sheetName val="gr_sum"/>
      <sheetName val="협가표"/>
      <sheetName val="TOWER 12TON"/>
      <sheetName val="TOWER 10TON"/>
      <sheetName val="JIB CRANE,HOIST"/>
      <sheetName val="기본일위"/>
      <sheetName val="1711월"/>
      <sheetName val="Ref. Spec Review 양식"/>
      <sheetName val="Ref. 시험항목 테이블"/>
      <sheetName val="Ref. Search Result 테이블"/>
      <sheetName val="견적서"/>
      <sheetName val="6호기"/>
      <sheetName val="네고14"/>
      <sheetName val="관리1"/>
      <sheetName val="연체리스료"/>
      <sheetName val="control sheet"/>
      <sheetName val="BATCH"/>
      <sheetName val="산출"/>
      <sheetName val="1.수인터널"/>
      <sheetName val="1-1"/>
      <sheetName val="지장물C"/>
      <sheetName val="1-2.설계변경요청서(갑지)"/>
      <sheetName val="사유집계"/>
      <sheetName val="설계변경내역서(주차관제)"/>
      <sheetName val="증감사유"/>
      <sheetName val="첨부1.(주차관제-.당공)"/>
      <sheetName val="첨부1-1.설계변경내역서(CCTV)"/>
      <sheetName val="첨부1-2.(주차관제-변공)"/>
      <sheetName val="2-6.변공량(추가공사)"/>
      <sheetName val=" 2-1.관제(물량산출서집계표)"/>
      <sheetName val=" 2-2.유도(물량산출서집계표)"/>
      <sheetName val="물량산출서(총괄)"/>
      <sheetName val="3-1.주차관제"/>
      <sheetName val="3-2.주차-광케이블"/>
      <sheetName val="3-3.층별LPR"/>
      <sheetName val="4-1.유도-광케이블"/>
      <sheetName val="4-2.주차키오스크"/>
      <sheetName val="4-3.4면카메라"/>
      <sheetName val="4-5.CCTV"/>
      <sheetName val="4-6.블럭유도등"/>
      <sheetName val="4-7.입구만차등"/>
      <sheetName val="4-8.비상벨"/>
      <sheetName val="wall"/>
      <sheetName val="가설공사내역"/>
      <sheetName val="401"/>
      <sheetName val="아산추가1220"/>
      <sheetName val="7_공사비집_x0000__x0000_Ā_x0000__x0005__x0000_翸_x0000_"/>
      <sheetName val="_x005f_x0018__"/>
      <sheetName val="전기요금 산출내역"/>
      <sheetName val="1공구산출내역서"/>
      <sheetName val="기성"/>
      <sheetName val="BQ"/>
      <sheetName val="Basic"/>
      <sheetName val="교량하부공"/>
      <sheetName val="1~9 하중계산"/>
      <sheetName val="정공공사"/>
      <sheetName val="날개벽수량표"/>
      <sheetName val="기초단가"/>
      <sheetName val="파일의이용"/>
      <sheetName val="BSD (2)"/>
      <sheetName val="유리단가"/>
      <sheetName val="증감대비"/>
      <sheetName val="공종단가"/>
      <sheetName val="총괄집계표"/>
      <sheetName val="합계표"/>
      <sheetName val="_x005f_x0000___x0000__x0000__x0005__x0000_㴐ኰ"/>
      <sheetName val="_x005f_x0000___x0000__x0000__x0005__x0000_움ᕕ"/>
      <sheetName val="2_실행ﶻĉ_x0000_"/>
      <sheetName val="2_실행䔭疖꜀"/>
      <sheetName val="2_실행ﶻ_x001e__x0000_"/>
      <sheetName val="공통비_x0000__x0000_ʯ"/>
      <sheetName val="공통비_x0000_í遘̩"/>
      <sheetName val="이름표"/>
      <sheetName val="JT3.0견적-구1"/>
      <sheetName val="Dropbox 목록"/>
      <sheetName val="DB"/>
      <sheetName val="Asset9809CAK"/>
      <sheetName val="대환취급"/>
      <sheetName val="SS20"/>
      <sheetName val="SS10"/>
      <sheetName val="OUTER_A՜_x0000_缀_x0000__x0000__x0000_尀빙끯"/>
      <sheetName val="부대공사총괄"/>
      <sheetName val="건축공사집계표"/>
      <sheetName val="방배동내역 (총괄)"/>
      <sheetName val="날개벽(시점좌측)"/>
      <sheetName val="철거산출근거"/>
      <sheetName val="01_02월_성B_x0000_"/>
      <sheetName val="부대내역"/>
      <sheetName val="C1ㅇ"/>
      <sheetName val="단가조정"/>
      <sheetName val="나_출_x0000__x0000_"/>
      <sheetName val="1_수인터널"/>
      <sheetName val="工완성공사율"/>
      <sheetName val="운반"/>
      <sheetName val="항목(1)"/>
      <sheetName val="BOOK4"/>
      <sheetName val="건축갑지"/>
      <sheetName val="건축내역서"/>
      <sheetName val="견적보고서"/>
      <sheetName val="NKC (final)"/>
      <sheetName val="자판실행"/>
      <sheetName val="_x005f_x0000_"/>
      <sheetName val="기타수지&amp;특별손익_ﹴÕ"/>
      <sheetName val="NCR_HEC_6 Opens"/>
      <sheetName val="NCR_HEC_4 Open &amp; Vendor_2 Opens"/>
      <sheetName val="수량산출서 (2)"/>
      <sheetName val="SPT vs PHI"/>
      <sheetName val="Planilha_relts??eos7"/>
      <sheetName val="Project Count"/>
      <sheetName val="Index1"/>
      <sheetName val="손익계산서"/>
      <sheetName val="대구은행"/>
      <sheetName val="원재료"/>
      <sheetName val="비품"/>
      <sheetName val="PF 현황(11년12월)"/>
      <sheetName val="공통부대비"/>
      <sheetName val="FAB별"/>
      <sheetName val="이자"/>
      <sheetName val="입찰내역 _x0000__x0000__x0000__x0001_Ԁ_x0000_"/>
      <sheetName val="입찰내역 _x0000_⊍_x0000__x0000_∀的"/>
      <sheetName val="3.공통공사대비"/>
      <sheetName val="2002년12월"/>
      <sheetName val="현장관리비 산출내역"/>
      <sheetName val="일일투입집계표"/>
      <sheetName val="평가데이터"/>
      <sheetName val="Macro3"/>
      <sheetName val="무형자산 LS11"/>
      <sheetName val="Global"/>
      <sheetName val="Sensitivity and GC Value"/>
      <sheetName val="지급어음"/>
      <sheetName val="중속정보"/>
      <sheetName val="실행예산SHEET도장재검토"/>
      <sheetName val="0901"/>
      <sheetName val="식문화"/>
      <sheetName val="SRS 월별 BS"/>
      <sheetName val="SRS"/>
      <sheetName val="중기매출"/>
      <sheetName val="제조비(신청)"/>
      <sheetName val="경쟁사생산량추이"/>
      <sheetName val="12매출실적Copy"/>
      <sheetName val="매출액"/>
      <sheetName val="경영현황"/>
      <sheetName val="4월실적"/>
      <sheetName val="C"/>
      <sheetName val="평가&amp;선급.미지급"/>
      <sheetName val="지질조사"/>
      <sheetName val="07년10~12월"/>
      <sheetName val="EXC IND"/>
      <sheetName val="SRS_월별_BS"/>
      <sheetName val="평가&amp;선급_미지급"/>
      <sheetName val="COLOR별 인쇄"/>
      <sheetName val="일정표"/>
      <sheetName val="FED"/>
      <sheetName val="급여인상효과-연간부담분"/>
      <sheetName val="오스피셔스제사차"/>
      <sheetName val="공종별집계"/>
      <sheetName val="001"/>
      <sheetName val="FORM4"/>
      <sheetName val="FORM1"/>
      <sheetName val="FORM2"/>
      <sheetName val="FORM3"/>
      <sheetName val="FORM5"/>
      <sheetName val="FORM10"/>
      <sheetName val="FORM15"/>
      <sheetName val="FORM16"/>
      <sheetName val="23기-3분기결산PL"/>
      <sheetName val="개발계획수립"/>
      <sheetName val="건축"/>
      <sheetName val="산근(목록)"/>
      <sheetName val="심사계산"/>
      <sheetName val="변수"/>
      <sheetName val="심사물량"/>
      <sheetName val="입력"/>
      <sheetName val="노임단"/>
      <sheetName val="단위수량"/>
      <sheetName val="예측단가간지"/>
      <sheetName val="환경일위대가"/>
      <sheetName val="1~69"/>
      <sheetName val="01_건설공사_투입인원수_산정"/>
      <sheetName val="운반공"/>
      <sheetName val="이형관중량"/>
      <sheetName val="일위목록"/>
      <sheetName val="자재단"/>
      <sheetName val="장비단"/>
      <sheetName val="고시단가"/>
      <sheetName val="지구단위계획"/>
      <sheetName val="단위모델"/>
      <sheetName val="1__시공측량2"/>
      <sheetName val="납부내역총괄표_(수정)2"/>
      <sheetName val="수종별수량_(2)2"/>
      <sheetName val="Weekly_Progress(계장)2"/>
      <sheetName val="3_6_2남양주택배2"/>
      <sheetName val="설산1_나2"/>
      <sheetName val="master(ZH)"/>
      <sheetName val="2.FM Fee_2차년도"/>
      <sheetName val="3.감가장비"/>
      <sheetName val="91"/>
      <sheetName val="생산1-2"/>
      <sheetName val="생산1-1"/>
      <sheetName val="매출계획"/>
      <sheetName val="품의서개정(갑)"/>
      <sheetName val="10.예산 및 원가 계획(02년)"/>
      <sheetName val="OH _x000f__x0000__x000c__x0000__x0006__x0000__x0005__x0000__x000c__x0000_"/>
      <sheetName val="_x0000__x0004__x0000__x0002__x0000__x0002__x0000__x0005__x0000__x0008__x0000_"/>
      <sheetName val="ࠀ฀က฀Ԁ"/>
      <sheetName val="OH _x000f_"/>
      <sheetName val="____"/>
      <sheetName val="지급제한자"/>
      <sheetName val="목차 "/>
      <sheetName val="0. 물류비집계 rev1"/>
      <sheetName val="0. 물류비 집계"/>
      <sheetName val="(1-2) 국내 구간별 운송 견적 1"/>
      <sheetName val="(1-1) 국내 구간별 운송 실적  (2)"/>
      <sheetName val="(1) 국내 사이트 상세 주소 "/>
      <sheetName val="수입 건수 정리"/>
      <sheetName val="(2-1) 수출 해상 (LCL) "/>
      <sheetName val="(2-2) 수출 항공 "/>
      <sheetName val="(2-4) 수출 내륙 운송료"/>
      <sheetName val="(3-1) 수입 해상 (FCL)"/>
      <sheetName val="(3-2) 수입 해상 (LCL) "/>
      <sheetName val="(3-3) 수입 항공 "/>
      <sheetName val="(3-5) 수입 내륙 운송료"/>
      <sheetName val="물류비"/>
      <sheetName val="운송내역 "/>
      <sheetName val="Sheet16"/>
      <sheetName val="연결조정사항(2019)"/>
      <sheetName val="20년 동일기간 소테마"/>
      <sheetName val="소방사항"/>
      <sheetName val="本月预计"/>
      <sheetName val="1)추진현황"/>
      <sheetName val="매출회전"/>
      <sheetName val="TMPA"/>
      <sheetName val="예총"/>
      <sheetName val="TLoss"/>
      <sheetName val="0304"/>
      <sheetName val="1__작성방식1"/>
      <sheetName val="표)CFT장_조직별_배분1"/>
      <sheetName val="20180214_P&amp;T1"/>
      <sheetName val="Ref__중점_추진_과제별_상세1"/>
      <sheetName val="Bank_code1"/>
      <sheetName val="Drop-down_RAW1"/>
      <sheetName val="Basic_Information1"/>
      <sheetName val="Exchange_rate1"/>
      <sheetName val="Ref__Spec_Review_양식"/>
      <sheetName val="Ref__시험항목_테이블"/>
      <sheetName val="Ref__Search_Result_테이블"/>
      <sheetName val="TOWER_12TON"/>
      <sheetName val="TOWER_10TON"/>
      <sheetName val="JIB_CRANE,HOIST"/>
      <sheetName val="07.01"/>
      <sheetName val="설계내역양식"/>
      <sheetName val="경영비율 "/>
      <sheetName val="기본사항"/>
      <sheetName val="main"/>
      <sheetName val="간접경상비"/>
      <sheetName val="F4-F7"/>
      <sheetName val="Supplement2"/>
      <sheetName val="운영경비 세부작성근거"/>
      <sheetName val="체신주조서"/>
      <sheetName val="Back_Data_13"/>
      <sheetName val="1__작성방식2"/>
      <sheetName val="2_주요계수총괄3"/>
      <sheetName val="Project_Brief3"/>
      <sheetName val="1_본사계정별3"/>
      <sheetName val="단면_(2)3"/>
      <sheetName val="표)CFT장_조직별_배분2"/>
      <sheetName val="20180214_P&amp;T2"/>
      <sheetName val="Ref__중점_추진_과제별_상세2"/>
      <sheetName val="Bank_code2"/>
      <sheetName val="해외_기술훈련비_(합계)3"/>
      <sheetName val="1월_예산2"/>
      <sheetName val="Drop-down_RAW2"/>
      <sheetName val="Basic_Information2"/>
      <sheetName val="외주현황_wq12"/>
      <sheetName val="#1)_투자_구분2"/>
      <sheetName val="전선_및_전선관2"/>
      <sheetName val="Exchange_rate2"/>
      <sheetName val="실행기성_갑지2"/>
      <sheetName val="진행_DATA_(2)1"/>
      <sheetName val="Ref__Spec_Review_양식1"/>
      <sheetName val="Ref__시험항목_테이블1"/>
      <sheetName val="Ref__Search_Result_테이블1"/>
      <sheetName val="NG_Item1"/>
      <sheetName val="2013_2월_연결대상2"/>
      <sheetName val="2-1_강사료,교통비_지급명세2"/>
      <sheetName val="KEY_CODE2"/>
      <sheetName val="13_포장용역비표준2"/>
      <sheetName val="9_가공부자재표준2"/>
      <sheetName val="8_ROLL표준(TSW)2"/>
      <sheetName val="4_톤당조관량표준2"/>
      <sheetName val="5_조관부자재표준2"/>
      <sheetName val="F_월별기성수금현황_1"/>
      <sheetName val="준검_내역서1"/>
      <sheetName val="수량산출서_갑지1"/>
      <sheetName val="G_R300경비1"/>
      <sheetName val="AS포장복구_1"/>
      <sheetName val="설_계1"/>
      <sheetName val="조도계산서_(도서)1"/>
      <sheetName val="기초정보_코드1"/>
      <sheetName val="날개수량1_51"/>
      <sheetName val="6월_공嚺㓶가1"/>
      <sheetName val="2_6_三无_(2)1"/>
      <sheetName val="보고서_표1"/>
      <sheetName val="0__가정_및_결론1"/>
      <sheetName val="1__투자비1"/>
      <sheetName val="2__Rent-roll1"/>
      <sheetName val="3__Funding1"/>
      <sheetName val="4__운영수익1"/>
      <sheetName val="5__운영비용1"/>
      <sheetName val="6_1_N+1년차_NOI_산정1"/>
      <sheetName val="6__부동산매각1"/>
      <sheetName val="7__보유세1"/>
      <sheetName val="8__교통유발부담금1"/>
      <sheetName val="9__BS부속1"/>
      <sheetName val="10__CF(M)1"/>
      <sheetName val="11__IS(M)1"/>
      <sheetName val="12__BS(M)1"/>
      <sheetName val="14__IS(FY)1"/>
      <sheetName val="13__CF(FY)1"/>
      <sheetName val="15__BS(FY)1"/>
      <sheetName val="16__RE(FY)1"/>
      <sheetName val="4_1_월별_에너지_사용량1"/>
      <sheetName val="TOWER_12TON1"/>
      <sheetName val="TOWER_10TON1"/>
      <sheetName val="JIB_CRANE,HOIST1"/>
      <sheetName val="M&amp;Q_Lead1"/>
      <sheetName val="OH_"/>
      <sheetName val="경영비율_"/>
      <sheetName val="Dropbox_목록"/>
      <sheetName val="영업보증금"/>
      <sheetName val="자금_제_x0000__x0000_Ԁ_x0000_"/>
      <sheetName val="국내_x0000__x0000_"/>
      <sheetName val="7_공사비집"/>
      <sheetName val="504전기실_Ç_x0000_Ԁ_x0000_瀀"/>
      <sheetName val="504전기실_Ç_x0000_Ԁ_x0000_退"/>
      <sheetName val="504전기실_壇멿︀ⳕԯ"/>
      <sheetName val="참고3.DATA"/>
      <sheetName val="504전기실_x0000__x0000__x0001_Ԁ_x0000_"/>
      <sheetName val="_x005f_x0000__"/>
      <sheetName val="공통비"/>
      <sheetName val="OUTER_A՜"/>
      <sheetName val="입찰내역 "/>
      <sheetName val="Phieu_trinh_ky_cấu_tháp"/>
      <sheetName val="Phieu_trinh_ky_VTP"/>
      <sheetName val="KS-VL_rời"/>
      <sheetName val="Tai_san"/>
      <sheetName val="Check_dong_tien"/>
      <sheetName val="Chi_phí_SDTS"/>
      <sheetName val="Check_COST"/>
      <sheetName val="DATA_HD"/>
      <sheetName val="Tong_hop_1TM"/>
      <sheetName val="NS_Lán_trại"/>
      <sheetName val="Check_cong_no_NC"/>
      <sheetName val="STRAT_PLAN_WKSHT2"/>
      <sheetName val="Sales_Plan_&amp;_other2"/>
      <sheetName val="drop_downs1"/>
      <sheetName val="Project_Count"/>
      <sheetName val="control_sheet"/>
      <sheetName val="PF_현황(11년12월)"/>
      <sheetName val="Diesel_Price_"/>
      <sheetName val="문의내용_카테고리_분류(수정X)"/>
      <sheetName val="Sensitivity_and_GC_Value"/>
      <sheetName val="B05"/>
      <sheetName val="B07"/>
      <sheetName val="A02"/>
      <sheetName val="A04"/>
      <sheetName val="A13"/>
      <sheetName val="B08"/>
      <sheetName val="B10"/>
      <sheetName val="tifico"/>
      <sheetName val="생산"/>
      <sheetName val="단가조사표"/>
      <sheetName val="물가대비표"/>
      <sheetName val="상반기손익차2총괄"/>
      <sheetName val="7_공사비집Ā翸"/>
      <sheetName val="NKC_(final)"/>
      <sheetName val="1-2_설계변경요청서(갑지)"/>
      <sheetName val="첨부1_(주차관제-_당공)"/>
      <sheetName val="첨부1-1_설계변경내역서(CCTV)"/>
      <sheetName val="첨부1-2_(주차관제-변공)"/>
      <sheetName val="2-6_변공량(추가공사)"/>
      <sheetName val="_2-1_관제(물량산출서집계표)"/>
      <sheetName val="_2-2_유도(물량산출서집계표)"/>
      <sheetName val="3-1_주차관제"/>
      <sheetName val="3-2_주차-광케이블"/>
      <sheetName val="3-3_층별LPR"/>
      <sheetName val="4-1_유도-광케이블"/>
      <sheetName val="4-2_주차키오스크"/>
      <sheetName val="4-3_4면카메라"/>
      <sheetName val="4-5_CCTV"/>
      <sheetName val="4-6_블럭유도등"/>
      <sheetName val="4-7_입구만차등"/>
      <sheetName val="4-8_비상벨"/>
      <sheetName val="__Dscljh_c_EXCEL________1_96__2"/>
      <sheetName val="토공(우물통,기타) "/>
      <sheetName val="_x005f_x005f_x005f_x005f_x005f_x005f_x005f_x0018__x005f"/>
      <sheetName val="_x005f_x005f_x005f_x0018__"/>
      <sheetName val="간접비"/>
      <sheetName val="무역한도관리"/>
      <sheetName val="Insight MTD QTD YTD DATA"/>
      <sheetName val="Working (PivotTable)"/>
      <sheetName val="Essbase (53 Weeks)"/>
      <sheetName val="Essbase (52 Weeks)"/>
      <sheetName val="Store Listing"/>
      <sheetName val="COMP Working"/>
      <sheetName val="Q1"/>
      <sheetName val="Q2"/>
      <sheetName val="Q3"/>
      <sheetName val="COMP LLY Working"/>
      <sheetName val="주주명부&lt;끝&gt;"/>
      <sheetName val="지역개발"/>
      <sheetName val="매입매출(입력)"/>
      <sheetName val="상표권"/>
      <sheetName val="ALK_Chi tiết công nợ"/>
      <sheetName val="Parem"/>
      <sheetName val="CHITIET VL-NC-TT1p"/>
      <sheetName val="TONGKE3p"/>
      <sheetName val="집계확_x0000_"/>
      <sheetName val="PH 5"/>
      <sheetName val="bar chart-rev"/>
      <sheetName val="가설전기별첨"/>
      <sheetName val="SAP_Role"/>
      <sheetName val="cctr"/>
      <sheetName val="계정_H100"/>
      <sheetName val="계정_1000"/>
      <sheetName val="계정_7000"/>
      <sheetName val="계정_8000"/>
      <sheetName val="AP_H100"/>
      <sheetName val="AP_1000"/>
      <sheetName val="AP_7000"/>
      <sheetName val="AP_8000"/>
      <sheetName val="__한국_AMP_ASP-23_판매가격_롟"/>
      <sheetName val="기타코드"/>
      <sheetName val="Menu_Link"/>
      <sheetName val="원가관리_(동월대-_x0000_Ԁ"/>
      <sheetName val="类别"/>
      <sheetName val="(실사조정)총괄"/>
      <sheetName val="3.판관비명세서"/>
      <sheetName val="변동률산출"/>
      <sheetName val="사업단위"/>
      <sheetName val="3_ReasonCode"/>
      <sheetName val="_손익기01.XL_x005f_x0000__x005f_x005f_x0"/>
      <sheetName val="pp"/>
      <sheetName val="Data_validation9"/>
      <sheetName val="Admin"/>
      <sheetName val="CD-실적"/>
      <sheetName val="단기대여금"/>
      <sheetName val="장기대여금"/>
      <sheetName val="4월 매출"/>
      <sheetName val="2005조관부자재표준"/>
      <sheetName val="2005공정별직접노무비표준"/>
      <sheetName val="2005공정별전력비표준"/>
      <sheetName val="2005도금부자재표준"/>
      <sheetName val="2005톤당조관량표준"/>
      <sheetName val="2005인발표준"/>
      <sheetName val="Stop"/>
      <sheetName val="Accueil"/>
      <sheetName val="C61X-BOM"/>
      <sheetName val="⑤항목별2"/>
      <sheetName val="퇴직사유"/>
      <sheetName val="기준정보基准信息参考"/>
      <sheetName val="계정정보"/>
      <sheetName val="카테고리 분류 (수정X)"/>
      <sheetName val="산출기준(파견전산실)"/>
      <sheetName val="보빈규격"/>
      <sheetName val="BS준비"/>
      <sheetName val="7 _2_"/>
      <sheetName val="ALL"/>
      <sheetName val="LIDE"/>
      <sheetName val="7__2_"/>
      <sheetName val="부서실적"/>
      <sheetName val="xSeries255"/>
      <sheetName val="매출_비용"/>
      <sheetName val="조립지적"/>
      <sheetName val="1st"/>
      <sheetName val="krsec08"/>
      <sheetName val="Report Setup"/>
      <sheetName val="마력및원가표"/>
      <sheetName val="지성학원"/>
      <sheetName val="손익합산"/>
      <sheetName val="특정현금과예금"/>
      <sheetName val="현금과예금"/>
      <sheetName val="OWNER-1 (2)"/>
      <sheetName val="Sheet7"/>
      <sheetName val="유예기간"/>
      <sheetName val="07수주상세"/>
      <sheetName val="생산대일정"/>
      <sheetName val="pre-inv"/>
      <sheetName val="보조부문비배부"/>
      <sheetName val="1월말"/>
      <sheetName val="고객만족도 향상"/>
      <sheetName val="ScraRework"/>
      <sheetName val="생산계획"/>
      <sheetName val="판매계획"/>
      <sheetName val="IS_KGAAP"/>
      <sheetName val="통일"/>
      <sheetName val="3-3"/>
      <sheetName val="산출데이타(a)"/>
      <sheetName val="02"/>
      <sheetName val="3"/>
      <sheetName val="4"/>
      <sheetName val="08"/>
      <sheetName val="월확9601"/>
      <sheetName val="가격조사서"/>
      <sheetName val="108.수선비"/>
      <sheetName val="7__2_1"/>
      <sheetName val="Report_Setup"/>
      <sheetName val="OWNER-1_(2)"/>
      <sheetName val="MethodB"/>
      <sheetName val="제조부문배부"/>
      <sheetName val="자재코드"/>
      <sheetName val="DX220LC_M-BOM"/>
      <sheetName val="MethodC"/>
      <sheetName val="S225NLC-V"/>
      <sheetName val="S300V-MBOM"/>
      <sheetName val="WELDING"/>
      <sheetName val="프로젝트_LIST"/>
      <sheetName val="공정불량LIST"/>
      <sheetName val="입고단가기준"/>
      <sheetName val="7__2_2"/>
      <sheetName val="Report_Setup1"/>
      <sheetName val="#1_Basic1"/>
      <sheetName val="OWNER-1_(2)1"/>
      <sheetName val="BS준비.XLS"/>
      <sheetName val="BS%EC%A4%80%EB%B9%84.XLS"/>
      <sheetName val="ITEM-LIST"/>
      <sheetName val="출자한도"/>
      <sheetName val="기초데이타"/>
      <sheetName val="품의"/>
      <sheetName val="동해title"/>
      <sheetName val="3210이연법인세"/>
      <sheetName val="0212"/>
      <sheetName val="comm"/>
      <sheetName val="리드"/>
      <sheetName val="CashFlow(중간집계)"/>
      <sheetName val="현재"/>
      <sheetName val="퇴직금추계(04.9.30)"/>
      <sheetName val="세율등"/>
      <sheetName val="1.경제설계"/>
      <sheetName val="해외생산"/>
      <sheetName val="경수97.02"/>
      <sheetName val="업무분장(현행)"/>
      <sheetName val="현금명세"/>
      <sheetName val="1995년 섹터별 매출"/>
      <sheetName val="현금및현금등가물"/>
      <sheetName val="GA"/>
      <sheetName val="서울(안)"/>
      <sheetName val="Lead"/>
      <sheetName val="Links"/>
      <sheetName val="실적분석"/>
      <sheetName val="SALE&amp;COST"/>
      <sheetName val="44-2Q 주석.xlsx"/>
      <sheetName val="고상실행"/>
      <sheetName val="MCS"/>
      <sheetName val="종합표"/>
      <sheetName val="팀_업체별 월기성실적"/>
      <sheetName val="팀_업체별 시공의뢰"/>
      <sheetName val="Discipline별"/>
      <sheetName val="수정추가"/>
      <sheetName val="호선별"/>
      <sheetName val="업체별_기능별"/>
      <sheetName val="참고용(시공)"/>
      <sheetName val="참고용(실적)"/>
      <sheetName val="월별인력"/>
      <sheetName val="손익계산서(전사)"/>
      <sheetName val="xxxxxx"/>
      <sheetName val="A(1)"/>
      <sheetName val="A (3)"/>
      <sheetName val="2공구산출내역"/>
      <sheetName val="회사제시BS"/>
      <sheetName val="대차대조"/>
      <sheetName val="DL08 DF 모드"/>
      <sheetName val="CRITERIA1"/>
      <sheetName val="CRITERIA2"/>
      <sheetName val="CRITERIA3"/>
      <sheetName val="재료비_매출원가"/>
      <sheetName val="견적구분"/>
      <sheetName val="99금액"/>
      <sheetName val="원지 수급가"/>
      <sheetName val="현금경비중역"/>
      <sheetName val="2.상각보정명세"/>
      <sheetName val="현금흐름Ⅰ"/>
      <sheetName val="Table_K7"/>
      <sheetName val="부재료입고집계"/>
      <sheetName val="YOEMAGUM"/>
      <sheetName val="4b Consolidated PL"/>
      <sheetName val="C200"/>
      <sheetName val="TT List"/>
      <sheetName val="6F8"/>
      <sheetName val="공기연장현황"/>
      <sheetName val="합산목표(감가+5_x0000__x0000_Ԁ_x0000_䀀"/>
      <sheetName val="CIP"/>
      <sheetName val="금액집계(리포트)"/>
      <sheetName val="1_종합손익(도급)13"/>
      <sheetName val="1_종합손익(주택,개발)13"/>
      <sheetName val="2_실행예산13"/>
      <sheetName val="2_2과부족13"/>
      <sheetName val="2_3원가절감13"/>
      <sheetName val="8_외주비집행현황13"/>
      <sheetName val="9_자재비13"/>
      <sheetName val="10_현장집행13"/>
      <sheetName val="3_추가원가13"/>
      <sheetName val="3_추가원가_(2)13"/>
      <sheetName val="4_사전공사13"/>
      <sheetName val="5_추정공사비13"/>
      <sheetName val="6_금융비용13"/>
      <sheetName val="7_공사비집행현황(총괄)13"/>
      <sheetName val="11_1생산성13"/>
      <sheetName val="11_2인원산출13"/>
      <sheetName val="Worker_List2"/>
      <sheetName val="GB-IC_Villingen_GG2"/>
      <sheetName val="Mot_So_Thuat_Ngu_EN-VI2"/>
      <sheetName val="__한국_AMP_ASP-23_판매가격__12"/>
      <sheetName val="b_balju_(2)12"/>
      <sheetName val="CC_Down_load_071612"/>
      <sheetName val="변경실행(2차)_12"/>
      <sheetName val="나_출고12"/>
      <sheetName val="나_입고12"/>
      <sheetName val="09년_인건비(속리산)12"/>
      <sheetName val="합산목표(감가+57_5)12"/>
      <sheetName val="11_외화채무증권(AFS,HTM)0812"/>
      <sheetName val="13_감액TEST_0812"/>
      <sheetName val="7_(2)14"/>
      <sheetName val="表21_净利润调节表11"/>
      <sheetName val="제조원가_원단위_분석12"/>
      <sheetName val="종합표양식(품의_&amp;_입고)_212"/>
      <sheetName val="원가관리_(동월대비)12"/>
      <sheetName val="2-2_매출분석12"/>
      <sheetName val="몰드시스템_리스트12"/>
      <sheetName val="12년_CF(9월)12"/>
      <sheetName val="중기조종사_단위단가12"/>
      <sheetName val="6PILE__(돌출)12"/>
      <sheetName val="기성청구_공문12"/>
      <sheetName val="Sheet1_(2)12"/>
      <sheetName val="2_대외공문10"/>
      <sheetName val="OUTER_AREA(겹침없음)10"/>
      <sheetName val="EL_표면적10"/>
      <sheetName val="sum1_(2)10"/>
      <sheetName val="3_바닥판설계10"/>
      <sheetName val="2_총괄표10"/>
      <sheetName val="입찰내역_발주처_양식10"/>
      <sheetName val="504전기실_동부하-L10"/>
      <sheetName val="P_M_별5"/>
      <sheetName val="근거_및_가정4"/>
      <sheetName val="09~10년_매출계획12"/>
      <sheetName val="2_카드채권(대출포함)11"/>
      <sheetName val="전사_PL15"/>
      <sheetName val="자금_제외_PL15"/>
      <sheetName val="자금_PL15"/>
      <sheetName val="전사_BS15"/>
      <sheetName val="자금_제외_BS15"/>
      <sheetName val="자금_BS15"/>
      <sheetName val="BS_계정_설명15"/>
      <sheetName val="_Cash_Flow(전사)15"/>
      <sheetName val="_Cash_Flow(자금제외)15"/>
      <sheetName val="_Cash_Flow(자금)15"/>
      <sheetName val="ROIC_15"/>
      <sheetName val="인건비_명세15"/>
      <sheetName val="판관비_명세15"/>
      <sheetName val="OH_Cost경비(내역)15"/>
      <sheetName val="OH_Cost경비(배부기준)15"/>
      <sheetName val="기타수지&amp;특별손익_명세15"/>
      <sheetName val="Facility_Information4"/>
      <sheetName val="TRE_TABLE10"/>
      <sheetName val="부대시행1_(2)3"/>
      <sheetName val="1_차입금3"/>
      <sheetName val="입출재고현황_(2)10"/>
      <sheetName val="Process_List14"/>
      <sheetName val="제시_손익계산서14"/>
      <sheetName val="업무연락_(2)14"/>
      <sheetName val="M_7회차_담금_계획14"/>
      <sheetName val="01_02월_성과급15"/>
      <sheetName val="97_사업추정(WEKI)10"/>
      <sheetName val="팀별_실적14"/>
      <sheetName val="팀별_실적_(환산)14"/>
      <sheetName val="6월_공정외주10"/>
      <sheetName val="PAD_TR보호대기초3"/>
      <sheetName val="118_세금과공과4"/>
      <sheetName val="Tong_hop10"/>
      <sheetName val="95_1_1이후취득자산(숨기기상태)10"/>
      <sheetName val="1_MDF1공장12"/>
      <sheetName val="설문_평가3"/>
      <sheetName val="B-1_기본정보3"/>
      <sheetName val="Utility_Usage_YTN_TOWER3"/>
      <sheetName val="_견적서3"/>
      <sheetName val="대투_보관자료_변경3"/>
      <sheetName val="Rev__Recon_12"/>
      <sheetName val="1_고객불만건수2"/>
      <sheetName val="1_변경범위2"/>
      <sheetName val="Jul-Sep_Actual_cost_(2)9"/>
      <sheetName val="4__Inj_투자상세내역14"/>
      <sheetName val="3__Blow_투자_상세내역14"/>
      <sheetName val="요일_테이블14"/>
      <sheetName val="요일_테이블_(2)13"/>
      <sheetName val="TO_Data_Base22"/>
      <sheetName val="YTD_Summary21"/>
      <sheetName val="Month_Summary21"/>
      <sheetName val="Trial_Balance_MAY_200921"/>
      <sheetName val="TB_Pivot21"/>
      <sheetName val="total_per_LB_LB221"/>
      <sheetName val="Trial_Balance_Vlookup21"/>
      <sheetName val="Trial_Balance_APRIL_200921"/>
      <sheetName val="Roll_Out_AQ21"/>
      <sheetName val="Evolução_mandamentos21"/>
      <sheetName val="Planilha_resultados20"/>
      <sheetName val="Historico_200320"/>
      <sheetName val="Sig_Cycles_Accts_&amp;_Processes20"/>
      <sheetName val="3_ISo_YTD14"/>
      <sheetName val="E_法规NC14"/>
      <sheetName val="Données_LMU14"/>
      <sheetName val="Brazil_Sovereign14"/>
      <sheetName val="Resumen_Costo14"/>
      <sheetName val="Fixed_ZBB14"/>
      <sheetName val="5_114"/>
      <sheetName val="Extract_Loss14"/>
      <sheetName val="QA_跟踪记录表14"/>
      <sheetName val="RG_Depots14"/>
      <sheetName val="material_data14"/>
      <sheetName val="other_data14"/>
      <sheetName val="Como_Estamos14"/>
      <sheetName val="Database_(RUR)Mar_YTD14"/>
      <sheetName val="SKU_Mapping14"/>
      <sheetName val="Drop_Down14"/>
      <sheetName val="Raw_Data14"/>
      <sheetName val="EBM-2_GHQ14"/>
      <sheetName val="Base_PEF15"/>
      <sheetName val="Base_de_Dados14"/>
      <sheetName val="Testing_Template_Guidance14"/>
      <sheetName val="Test_Programs14"/>
      <sheetName val="Dados_BLP14"/>
      <sheetName val="Controls_data16"/>
      <sheetName val="FJJX_Bud_IB13"/>
      <sheetName val="look-up_data13"/>
      <sheetName val="JOB_PROFILE_-_LAS14"/>
      <sheetName val="ARdistr_(2)14"/>
      <sheetName val="Prd_Hierarchy(产品层级)13"/>
      <sheetName val="Com_(2PK)13"/>
      <sheetName val="Prd_Hierarchy(产品层次)13"/>
      <sheetName val="Project_Code13"/>
      <sheetName val="15년_BL_사계13"/>
      <sheetName val="_손익기01_XL13"/>
      <sheetName val="drop_down_list13"/>
      <sheetName val="[손익기01_XL_x005f_x0000__x005f_x0000_DePara13"/>
      <sheetName val="Income_Stmt13"/>
      <sheetName val="Quarterly_LBO_Model13"/>
      <sheetName val="_손익기01_XL_x005f_x0000__x005f_x0000_DePara13"/>
      <sheetName val="[손익기01_XL13"/>
      <sheetName val="Classification_分类12"/>
      <sheetName val="Figures_Report12"/>
      <sheetName val="Set_Up13"/>
      <sheetName val="Fare_prices12"/>
      <sheetName val="Hotel_prices12"/>
      <sheetName val="tab_STATUS_DO_PROCESSO_12"/>
      <sheetName val="Perf__Plan__Diário112"/>
      <sheetName val="In_(2)12"/>
      <sheetName val="slide_24_cat_A12"/>
      <sheetName val="slide_82_cat_b12"/>
      <sheetName val="Incident_유형구분표12"/>
      <sheetName val="CLASIFICACION_DE_AI12"/>
      <sheetName val="Base_da_Datos12"/>
      <sheetName val="Dados_dos_Produtos12"/>
      <sheetName val="DD_list12"/>
      <sheetName val="3YP2016-Bottom_up11"/>
      <sheetName val="MASTER_APP11"/>
      <sheetName val="Cond__Inseguros11"/>
      <sheetName val="Comp__Inseguros11"/>
      <sheetName val="Lista_de_datos11"/>
      <sheetName val="Base_de_Datos11"/>
      <sheetName val="_DD_List11"/>
      <sheetName val="Share_Price_200211"/>
      <sheetName val="Clasif_11"/>
      <sheetName val="Lista_CI11"/>
      <sheetName val="Farol_Acciones11"/>
      <sheetName val="Lista_de_Entrenamientos11"/>
      <sheetName val="Supply_Cost_Centers11"/>
      <sheetName val="BEP_加薪_KPI10"/>
      <sheetName val="2-2_투자3"/>
      <sheetName val="Proj__Fin_3"/>
      <sheetName val="ITS_Assumptions2"/>
      <sheetName val="Master_Data2"/>
      <sheetName val="HQ_급여_2"/>
      <sheetName val="OF_급여2"/>
      <sheetName val="F_Ma급여2"/>
      <sheetName val="SMT_급여2"/>
      <sheetName val="QC_급여2"/>
      <sheetName val="Sam_sung_급여2"/>
      <sheetName val="Dlock_급여2"/>
      <sheetName val="_thôi_việc_급여2"/>
      <sheetName val="Công_smt2"/>
      <sheetName val="Công_smt_(2)2"/>
      <sheetName val="Detail_smt2"/>
      <sheetName val="Công_QC2"/>
      <sheetName val="Detail_QC_2"/>
      <sheetName val="Công_SS2"/>
      <sheetName val="Detail_SS2"/>
      <sheetName val="Công_FMa2"/>
      <sheetName val="Detail_FMa2"/>
      <sheetName val="Công_OF2"/>
      <sheetName val="Detail_OF2"/>
      <sheetName val="Công_Dlock2"/>
      <sheetName val="Detail_Dlock2"/>
      <sheetName val="Công_thôi_việc2"/>
      <sheetName val="Detail_thôi2"/>
      <sheetName val="7_Utility_Analysis3"/>
      <sheetName val="Operational_Activities3"/>
      <sheetName val="C1_3_12"/>
      <sheetName val="Eq__Mobilization2"/>
      <sheetName val="노원열병합__건축공사기성내역서1"/>
      <sheetName val="업무_분류(Category)1"/>
      <sheetName val="첨부#2_Cash_Flow(현장작성)1"/>
      <sheetName val="산자사_운전용품1"/>
      <sheetName val="3_일반사상1"/>
      <sheetName val="A(Rev_3)1"/>
      <sheetName val="입찰내역_Ĉ1"/>
      <sheetName val="구분_Table1"/>
      <sheetName val="역T형옹벽(3_0)1"/>
      <sheetName val="외상매출금현황-수정분_A21"/>
      <sheetName val="참고)_기준정보1"/>
      <sheetName val="7300-1000_112"/>
      <sheetName val="PJT_현황1"/>
      <sheetName val="F08_-_Asia_Pac_Full_Year_Q311"/>
      <sheetName val="Top_Priorities11"/>
      <sheetName val="Listco_Stock11"/>
      <sheetName val="Intl_Purchase11"/>
      <sheetName val="FY_outlook11"/>
      <sheetName val="CY_outlook11"/>
      <sheetName val="Cash_metrics11"/>
      <sheetName val="P6_711"/>
      <sheetName val="DATOS_BASE10"/>
      <sheetName val="Unidades_SAC-REVENDA12"/>
      <sheetName val="FornecM_Check10"/>
      <sheetName val="Estratificación_AI10"/>
      <sheetName val="condicion_inseguras10"/>
      <sheetName val="Actos_Inseguros10"/>
      <sheetName val="Control_de_incidentes10"/>
      <sheetName val="Plan_de_Acción10"/>
      <sheetName val="Hazards_Analysis-隐患分析10"/>
      <sheetName val="_손익기01_XL_x005f_x005f_x005f_x0000__x005f_x005f_10"/>
      <sheetName val="Dashboard_Prevención_Riesgos_10"/>
      <sheetName val="TOP_KPIs_MTM10"/>
      <sheetName val="PLAN_DE_ACCION10"/>
      <sheetName val="Faro_de_Indicadores10"/>
      <sheetName val="Issues_List_Payments10"/>
      <sheetName val="turnover_reason퇴직사유10"/>
      <sheetName val="Grafica_Actos10"/>
      <sheetName val="POC_LIST10"/>
      <sheetName val="Condiciones_SyE10"/>
      <sheetName val="SKU_Basic_Data10"/>
      <sheetName val="DETALLE_MENSUAL10"/>
      <sheetName val="do_not_delete10"/>
      <sheetName val="REALxMETA_-_CERVEJA12"/>
      <sheetName val="REALxMETA_-_REFRI12"/>
      <sheetName val="[손익기01_XL??DePara10"/>
      <sheetName val="Farol_Metas10"/>
      <sheetName val="APAC_S10"/>
      <sheetName val="APAC_N10"/>
      <sheetName val="Slide_output10"/>
      <sheetName val="Mod_Relac_10"/>
      <sheetName val="Directrices_de_Metas_201710"/>
      <sheetName val="Entity_Target10"/>
      <sheetName val="VALIDACION_DE_DATOS9"/>
      <sheetName val="Drop-down_List9"/>
      <sheetName val="by_DD9"/>
      <sheetName val="Check_Qualidade8"/>
      <sheetName val="Check_Aderencia8"/>
      <sheetName val="De_Para9"/>
      <sheetName val="Base_Farol8"/>
      <sheetName val="Gerencial_IL8"/>
      <sheetName val="Ventas_Campo8"/>
      <sheetName val="ACTOS_POR_RIESGO8"/>
      <sheetName val="drop_lists8"/>
      <sheetName val="MRL_NON_SUPPLY_URU8"/>
      <sheetName val="AIIM_-_Empresas_Ext_20128"/>
      <sheetName val="KPIs_Hana8"/>
      <sheetName val="Catalago_de_refacciones_8"/>
      <sheetName val="Existencias_al_07-Nov-20128"/>
      <sheetName val="Check_GG8"/>
      <sheetName val="부재료_비교(11년_vs_10년)8"/>
      <sheetName val="_손익기01_XL_x005f_x0000__x08"/>
      <sheetName val="요일_테이블_8"/>
      <sheetName val="Nombre_de_SOP8"/>
      <sheetName val="_mngt_Pillar8"/>
      <sheetName val="2__Indicadores8"/>
      <sheetName val="Ta_8"/>
      <sheetName val="Sheet3_(2)8"/>
      <sheetName val="Lao_&amp;_Cam8"/>
      <sheetName val="Hoegaarden_20198"/>
      <sheetName val="Lao_&amp;_Cam_20198"/>
      <sheetName val="Malaysia_20198"/>
      <sheetName val="Singapore_20198"/>
      <sheetName val="Sheet2_(2)8"/>
      <sheetName val="Other_Listings8"/>
      <sheetName val="Lista_de_Entrenamientos_RSO8"/>
      <sheetName val="Tablero_SDG11"/>
      <sheetName val="Lista_Areas11"/>
      <sheetName val="One_Page11"/>
      <sheetName val="Sub-Productos_HN9"/>
      <sheetName val="Eficiencia_linea8"/>
      <sheetName val="Pauta_RPS_Distribuição7"/>
      <sheetName val="Estoque_(2)7"/>
      <sheetName val="DATOS_DE_VALIDACIÓN7"/>
      <sheetName val="Datos_con7"/>
      <sheetName val="_Datos_Cond_7"/>
      <sheetName val="Comp_Inseguros7"/>
      <sheetName val="BNR_2012_в_ящике7"/>
      <sheetName val="INGRESO_(2)7"/>
      <sheetName val="PG-K1610_(UEN_Areas)MNG7"/>
      <sheetName val="DATOS_GEN_7"/>
      <sheetName val="NUEVOS_CRITERIOS7"/>
      <sheetName val="Condiciones_Agua7"/>
      <sheetName val="DO_NOT_MOVE7"/>
      <sheetName val="Dropdown_list6"/>
      <sheetName val="Control_de_Fallas6"/>
      <sheetName val="Setup_for_Templates6"/>
      <sheetName val="Datos_emp6"/>
      <sheetName val="Drop_list6"/>
      <sheetName val="FX_Rates6"/>
      <sheetName val="Proced_6"/>
      <sheetName val="Cut_Machine_Summary6"/>
      <sheetName val="Validation_lists6"/>
      <sheetName val="__한국_AMP_ASP-23_판㧤가격__6"/>
      <sheetName val="11_䡸화채무줝ⴌ(AFS,HTM)086"/>
      <sheetName val="TIPO_DE_ACTO6"/>
      <sheetName val="CRITICIDAD_DE_CI6"/>
      <sheetName val="Catálogo_de_CI6"/>
      <sheetName val="%_CUMPLIMIENTO6"/>
      <sheetName val="%_cumplimiento_6"/>
      <sheetName val="CALIFICACIONES_20194"/>
      <sheetName val="Lev_4_360_deg_check_Crit_Task4"/>
      <sheetName val="Lev_4_Chk_IC_Stock_Crit_Task4"/>
      <sheetName val="Lev_4_WMS_Putaway_Crit_Task4"/>
      <sheetName val="Vagas_x_Candidatos6"/>
      <sheetName val="Listas_y_equipos_a_evaluar6"/>
      <sheetName val="Data_Reporte6"/>
      <sheetName val="Read_me6"/>
      <sheetName val="Champions_List5"/>
      <sheetName val="NAZ_Strategy4"/>
      <sheetName val="Daily_Dashboard6"/>
      <sheetName val="Mapeo_SKUs6"/>
      <sheetName val="Vol_(Ds)6"/>
      <sheetName val="Vol_(Ka)6"/>
      <sheetName val="Vol_(Oth)6"/>
      <sheetName val="Vol_(Oth)_Cortesias6"/>
      <sheetName val="INPUT-Cust_Sugg_Margin(Ds)6"/>
      <sheetName val="On_Invoice6"/>
      <sheetName val="INPUT-Cust_Sugg_Margin(Ka)6"/>
      <sheetName val="INPUT_SKUs6"/>
      <sheetName val="Brand_P&amp;L4"/>
      <sheetName val="SUPERMONT_P4"/>
      <sheetName val="Data_selection4"/>
      <sheetName val="1_4"/>
      <sheetName val="Customer_&amp;_SO4"/>
      <sheetName val="Session_Proposal4"/>
      <sheetName val="Dropdown_Menu2"/>
      <sheetName val="Análise_Tempos3"/>
      <sheetName val="Incentivo_Automóvil3"/>
      <sheetName val="PDA_BOP3"/>
      <sheetName val="Validação_de_Dados3"/>
      <sheetName val="No_llenar_3"/>
      <sheetName val="유류대_현황2"/>
      <sheetName val="1__템플릿2"/>
      <sheetName val="2__작성_참고사항2"/>
      <sheetName val="mapping_(2)2"/>
      <sheetName val="Ref_2"/>
      <sheetName val="Lista_de_Motivos3"/>
      <sheetName val="Ponto_Crítico_-_Resp__Plano3"/>
      <sheetName val="Lista_Funcionários_(2)3"/>
      <sheetName val="2_3_Projects_Status2"/>
      <sheetName val="PROCESS_MD3"/>
      <sheetName val="Consolidated_Project_List2"/>
      <sheetName val="Fixed_Cost2"/>
      <sheetName val="Project_List2"/>
      <sheetName val="Выпадающие_списки2"/>
      <sheetName val="Listas_desplegables2"/>
      <sheetName val="Resumen_General2"/>
      <sheetName val="Cátalogo_de_CI2"/>
      <sheetName val="Hoja2_(2)2"/>
      <sheetName val="Technology_check_list2"/>
      <sheetName val="Status_de_Usuario2"/>
      <sheetName val="Actos_y_Condiciones_2"/>
      <sheetName val="NO_BORRAR2"/>
      <sheetName val="Formato_checklist_Lab2"/>
      <sheetName val="SOP_Freshness1"/>
      <sheetName val="PAINEL_RECOLHA_CRÉDITO3"/>
      <sheetName val="Gráficos_-_CDD3"/>
      <sheetName val="3__Training_&amp;_travel1"/>
      <sheetName val="Dimension_IN_Sheet1!D19121"/>
      <sheetName val="Dimension_IN_19121"/>
      <sheetName val="Manage_to_Sustain1"/>
      <sheetName val="Meeting_List1"/>
      <sheetName val="Packages_Info1"/>
      <sheetName val="Preferred_Option1"/>
      <sheetName val="입문_트랜드(종합분석)1"/>
      <sheetName val="Master_CE1"/>
      <sheetName val="CE_Final_1"/>
      <sheetName val="OL_LIST1"/>
      <sheetName val="YTD_GUEST_LIST1"/>
      <sheetName val="Session_Full_list1"/>
      <sheetName val="FOOD_PAYMENT_update_JAN1"/>
      <sheetName val="Rate_card_F19_1"/>
      <sheetName val="Master_Plan__(update)1"/>
      <sheetName val="The_KPI_1"/>
      <sheetName val="Mentor_Plan_1"/>
      <sheetName val="Master_Plan_1"/>
      <sheetName val="Tier_1_GOV_PC_Networking_1"/>
      <sheetName val="Tier_1_LBO_1"/>
      <sheetName val="2020_MMR121"/>
      <sheetName val="Razão_Social1"/>
      <sheetName val="견적_맵1"/>
      <sheetName val="Long_Term_Prices1"/>
      <sheetName val="업무분장_1"/>
      <sheetName val=" Drop"/>
      <sheetName val="KEBHANA(평균환율)"/>
      <sheetName val="SAP 검증(평균환율)"/>
      <sheetName val="KEBHANA(월말환율)"/>
      <sheetName val="SAP 검증(월말환율)"/>
      <sheetName val="환율"/>
      <sheetName val="작성방법"/>
      <sheetName val="전분기말 정산표(PQE)"/>
      <sheetName val="전년동기 정산표"/>
      <sheetName val="전기말 정산표(PYE)"/>
      <sheetName val="당기말 정산표(CPE)"/>
      <sheetName val="회사명"/>
      <sheetName val="목차(Contents)"/>
      <sheetName val="연결정산표"/>
      <sheetName val="범주별"/>
      <sheetName val="A01-1"/>
      <sheetName val="A01-2"/>
      <sheetName val="A01-3"/>
      <sheetName val="A01-3 조정내역"/>
      <sheetName val="A01-3 단순합산"/>
      <sheetName val="현금등"/>
      <sheetName val="A02-1"/>
      <sheetName val="A02-2"/>
      <sheetName val="CF_refer"/>
      <sheetName val="매출채권 및 금융자산"/>
      <sheetName val="A03-1"/>
      <sheetName val="A03-2"/>
      <sheetName val="A03-3"/>
      <sheetName val="A03-3 연결조정"/>
      <sheetName val="A04-1"/>
      <sheetName val="A04-2"/>
      <sheetName val="A04-3"/>
      <sheetName val="A04-4"/>
      <sheetName val="재고"/>
      <sheetName val="A05"/>
      <sheetName val="기타자산"/>
      <sheetName val="A06"/>
      <sheetName val="유형자산"/>
      <sheetName val="A07"/>
      <sheetName val="A07. 유형자산 차기이월, 미실현"/>
      <sheetName val="A07. 유형자산 감가상각"/>
      <sheetName val="A08"/>
      <sheetName val="A08. 연결 조정"/>
      <sheetName val="A09"/>
      <sheetName val="A09. 연결 조정"/>
      <sheetName val="A10"/>
      <sheetName val="A11"/>
      <sheetName val="차입금(완)"/>
      <sheetName val="B01-1"/>
      <sheetName val="B01-2"/>
      <sheetName val="B01-3"/>
      <sheetName val="B01-4"/>
      <sheetName val="B02"/>
      <sheetName val="B03"/>
      <sheetName val="B01 연결 조정"/>
      <sheetName val="순확정급여부채"/>
      <sheetName val="B04"/>
      <sheetName val="B04-1"/>
      <sheetName val="B04 연결 조정"/>
      <sheetName val="충당,계약부채"/>
      <sheetName val="B05 연결 조정"/>
      <sheetName val="B06"/>
      <sheetName val="납입자본(연결자본변동표 참조 작성)"/>
      <sheetName val="이익잉여금(연결자본변동표 참조 작성)"/>
      <sheetName val="기타포괄손익누계액(연결자본변동표 참조 작성)"/>
      <sheetName val="C01(신)"/>
      <sheetName val="C01(구)"/>
      <sheetName val="C02"/>
      <sheetName val="비용의성격"/>
      <sheetName val="D01-1"/>
      <sheetName val="D01-2"/>
      <sheetName val="D01 연결 조정"/>
      <sheetName val="판관비기타금융"/>
      <sheetName val="D02"/>
      <sheetName val="E01"/>
      <sheetName val="E02"/>
      <sheetName val="F01"/>
      <sheetName val="주당손익(개별파일 작성)"/>
      <sheetName val="우발약정"/>
      <sheetName val="G01"/>
      <sheetName val="G02"/>
      <sheetName val="G03"/>
      <sheetName val="G04"/>
      <sheetName val="특관자"/>
      <sheetName val="H01"/>
      <sheetName val="H02"/>
      <sheetName val="H03"/>
      <sheetName val="H04"/>
      <sheetName val="H05"/>
      <sheetName val="H06"/>
      <sheetName val="위험관리"/>
      <sheetName val="I01"/>
      <sheetName val="I02"/>
      <sheetName val="I03"/>
      <sheetName val="I04-1"/>
      <sheetName val="I04-2(내부거래)"/>
      <sheetName val="I04-3(내부거래)"/>
      <sheetName val="I04-4(내부거래)"/>
      <sheetName val="I04-5(장기리스)"/>
      <sheetName val="I05"/>
      <sheetName val="I06"/>
      <sheetName val="J01"/>
      <sheetName val="J01-1"/>
      <sheetName val="K01"/>
      <sheetName val="K02"/>
      <sheetName val="K03"/>
      <sheetName val="K03-1"/>
      <sheetName val="K04"/>
      <sheetName val="예산입력방법"/>
      <sheetName val="예산간사조직표"/>
      <sheetName val="특수,항공 부서코드표"/>
      <sheetName val="본부별예산편성총괄표"/>
      <sheetName val="집행부서별예산계획표"/>
      <sheetName val="집행부서별예산산출내역표"/>
      <sheetName val="본부별인원인건비총괄표"/>
      <sheetName val="부서별인원인건비계획"/>
      <sheetName val="용역인원인건비계획"/>
      <sheetName val="예산조정신청서 양식"/>
      <sheetName val="96예산신청을 위한 양식및 공문"/>
      <sheetName val="특수,항공_부서코드표"/>
      <sheetName val="예산조정신청서_양식"/>
      <sheetName val="96예산신청을_위한_양식및_공문"/>
      <sheetName val="세계수요종합OK"/>
      <sheetName val="사양조정"/>
      <sheetName val="투입분"/>
      <sheetName val="LASER"/>
      <sheetName val="PLASMA"/>
      <sheetName val="96예산신청을%20위한%20양식및%20공문.XLS"/>
      <sheetName val="96%EC%98%88%EC%82%B0%EC%8B%A0%E"/>
      <sheetName val="특수,항공_부서코드표1"/>
      <sheetName val="예산조정신청서_양식1"/>
      <sheetName val="96예산신청을_위한_양식및_공문1"/>
      <sheetName val="96예산신청을%20위한%20양식및%20공문_XLS"/>
      <sheetName val="특수,항공_부서코드표2"/>
      <sheetName val="예산조정신청서_양식2"/>
      <sheetName val="96예산신청을_위한_양식및_공문2"/>
      <sheetName val="인건비"/>
      <sheetName val="화기9901매출"/>
      <sheetName val="Act vs. budget"/>
      <sheetName val="자금_제"/>
      <sheetName val="품목리스트"/>
      <sheetName val="공사비지급"/>
      <sheetName val="MTP1"/>
      <sheetName val="inter"/>
      <sheetName val="UPA(Part C,D,E,G,H)"/>
      <sheetName val="UPA(Part F)"/>
      <sheetName val="Materials"/>
      <sheetName val="일위대가 (Part C,D,E,G,H)"/>
      <sheetName val="Insulation_Utl_Off"/>
      <sheetName val="Note_Piping"/>
      <sheetName val="신당동집계표"/>
      <sheetName val="유림콘도"/>
      <sheetName val="장비명"/>
      <sheetName val="Ext. Stone-P"/>
      <sheetName val="유효성 목록"/>
      <sheetName val="드롭다운(수정금지)"/>
      <sheetName val="_Cash_Flow(자_x0000__x0000_"/>
      <sheetName val="총 원가계산"/>
      <sheetName val="증감내역서"/>
      <sheetName val="단면치수"/>
      <sheetName val="첨부1-2. 증감사유내역서(을)"/>
      <sheetName val="504전기실_Ç"/>
      <sheetName val="504전기실"/>
      <sheetName val="예산관리대장"/>
      <sheetName val="Xunit (단위환산)"/>
      <sheetName val="T13(P68~72,78)"/>
      <sheetName val="책임준비금"/>
      <sheetName val="HERO01"/>
      <sheetName val="04_4월말_합병시_지분변동차액"/>
      <sheetName val="2007"/>
      <sheetName val="Name"/>
      <sheetName val="기본값"/>
      <sheetName val="다목적갑"/>
      <sheetName val="Warranty"/>
      <sheetName val="원가관리_(동월대-"/>
      <sheetName val="조도"/>
      <sheetName val="6PILE__(Y_x0000__x0000_"/>
      <sheetName val="1.설계기준"/>
      <sheetName val="단가산출서"/>
      <sheetName val="6PILE__(剙_x0010__x0000_"/>
      <sheetName val="식재총괄"/>
      <sheetName val="골조"/>
      <sheetName val="4월25일실행"/>
      <sheetName val="경계석,골재외 (2)"/>
      <sheetName val="합산목표(감가+5"/>
      <sheetName val="통က_x0000_"/>
      <sheetName val="방배2E"/>
      <sheetName val="1.설계조건"/>
      <sheetName val="경상직원"/>
      <sheetName val="ITB COST"/>
      <sheetName val="제조원가_원단ၒ_x0000__x0000__x0000_"/>
      <sheetName val="제조원가_원단_x0000_좏_x0000__x0000_"/>
      <sheetName val="제조원가_원단_x0000_泀_x0000__x0000_"/>
      <sheetName val="제조원가_원단_x0010__x0000_༘֜"/>
      <sheetName val="제조원가_원단_x0000_ī_x0000_"/>
      <sheetName val="Process Li"/>
      <sheetName val="공사"/>
      <sheetName val="P-J"/>
      <sheetName val="97노임단가"/>
      <sheetName val="입력란"/>
      <sheetName val="Ⅴ-2.공종별내역"/>
      <sheetName val="OH_Cost경비(배부呸2닑"/>
      <sheetName val="암거날개벽"/>
      <sheetName val="sum "/>
      <sheetName val="▶ 일일출역 집계_20210819143316"/>
      <sheetName val="완성차 미수금"/>
      <sheetName val="1~9_하중계산"/>
      <sheetName val="504전기실Ԁ"/>
      <sheetName val="BSD_(2)"/>
      <sheetName val="시스템_개요_유효값"/>
      <sheetName val="전기요금_산출내역"/>
      <sheetName val="_x005f_x0000__㴐ኰ"/>
      <sheetName val="_x005f_x0000__움ᕕ"/>
      <sheetName val="2_실행ﶻ"/>
      <sheetName val="철거공사1"/>
      <sheetName val="견적 (2)"/>
      <sheetName val="ENE-CAL"/>
      <sheetName val="1_종합손익(주택,绘ÿ헾⽊"/>
      <sheetName val="토지조서(원본)"/>
      <sheetName val="본사공가현황"/>
      <sheetName val="504전기실__x0000_Ԁ_x0000_"/>
      <sheetName val="504전기실__x0000_Ԁ_x0000_က"/>
      <sheetName val="실행"/>
      <sheetName val="L형옹벽"/>
      <sheetName val="물가정보"/>
      <sheetName val="정부노임"/>
      <sheetName val="입찰내역"/>
      <sheetName val="Process Li 鸴"/>
      <sheetName val="직종부호"/>
      <sheetName val="CERTIFICATE"/>
      <sheetName val="@공통코드"/>
      <sheetName val="SS215065"/>
      <sheetName val="기준정보"/>
      <sheetName val="1__시공측량3"/>
      <sheetName val="설산1_나3"/>
      <sheetName val="수종별수량_(2)3"/>
      <sheetName val="납부내역총괄표_(수정)3"/>
      <sheetName val="3_6_2남양주택배3"/>
      <sheetName val="Weekly_Progress(계장)3"/>
      <sheetName val="1_수인터널1"/>
      <sheetName val="NCR_HEC_6_Opens"/>
      <sheetName val="NCR_HEC_4_Open_&amp;_Vendor_2_Opens"/>
      <sheetName val="JT3_0견적-구1"/>
      <sheetName val="방배동내역_(총괄)"/>
      <sheetName val="GL"/>
      <sheetName val="2003FX"/>
      <sheetName val="연간점유"/>
      <sheetName val="업무계획1"/>
      <sheetName val="기준표"/>
      <sheetName val="4Q주석"/>
      <sheetName val="추정99"/>
      <sheetName val="실행내역서 "/>
      <sheetName val="선택옵션"/>
      <sheetName val="옵션"/>
      <sheetName val="CriteriaUpdate"/>
      <sheetName val="주간남10대순위1"/>
      <sheetName val="주간여30대순위1"/>
      <sheetName val="건강_미결"/>
      <sheetName val="Noncurrent assets"/>
      <sheetName val="2장(1사업부)ERP"/>
      <sheetName val="KPIs- TTP, PTP, People Turnover"/>
      <sheetName val="部门"/>
      <sheetName val="1월 목표"/>
      <sheetName val="FILIAL MINAS"/>
      <sheetName val="info for drop box"/>
      <sheetName val="[손익기01_XL_x0000__x0000_DePara10"/>
      <sheetName val="_손익기01_XL_x0000__x0000_DePara10"/>
      <sheetName val="_손익기01_XL_x0000__x05"/>
      <sheetName val="_손익기01_XL_x005f_x0000__x7"/>
      <sheetName val="POCM 배송지"/>
      <sheetName val="IT_CHNG_01-K"/>
      <sheetName val="IPE"/>
      <sheetName val="GBP_BODS"/>
      <sheetName val="GFP_CFIN"/>
      <sheetName val="GDP_MDG"/>
      <sheetName val="GUP_SLT"/>
      <sheetName val="GAP_SOL"/>
      <sheetName val="GXP_PO"/>
      <sheetName val="%_Automation_Analysis_Business"/>
      <sheetName val="Curvas"/>
      <sheetName val="BD_Geral"/>
      <sheetName val="Produtos_e_Custos1"/>
      <sheetName val="EE"/>
      <sheetName val="BD_-_Realizado1"/>
      <sheetName val="Cadastro_de_Veículos1"/>
      <sheetName val="Sispec"/>
      <sheetName val="公式页面"/>
      <sheetName val="CC"/>
      <sheetName val="데이터 유효성 목록"/>
      <sheetName val="Mapping "/>
      <sheetName val="WS DB"/>
      <sheetName val="Region "/>
      <sheetName val="SKU DB"/>
      <sheetName val="SKU信息"/>
      <sheetName val="销售项费用项"/>
      <sheetName val="陈列描述"/>
      <sheetName val="大组压仓"/>
      <sheetName val="CPR用Rate&amp;Mix"/>
      <sheetName val="Pivot"/>
      <sheetName val="Data_validation10"/>
      <sheetName val="辅助表格"/>
      <sheetName val="10 麦汁CIP清洗标准水量"/>
      <sheetName val="BU"/>
      <sheetName val="Tipo Viaje"/>
      <sheetName val="Flota y Personal"/>
      <sheetName val="_손익기01_XL_x0000__x4"/>
      <sheetName val="_손익기01_XL_x0000__x5"/>
      <sheetName val="_손익기01_XL_x0000__x6"/>
      <sheetName val="_손익기01_XL_x0000__x7"/>
      <sheetName val="SAP info"/>
      <sheetName val="Target Book"/>
      <sheetName val="后台"/>
      <sheetName val="AL来源"/>
      <sheetName val="Name List"/>
      <sheetName val="Ref_New Contract Model"/>
      <sheetName val="Dec"/>
      <sheetName val="리스트용"/>
      <sheetName val="Mapeo_SKUs7"/>
      <sheetName val="Vol_(Ds)7"/>
      <sheetName val="Vol_(Ka)7"/>
      <sheetName val="Vol_(Oth)7"/>
      <sheetName val="Vol_(Oth)_Cortesias7"/>
      <sheetName val="INPUT-Cust_Sugg_Margin(Ds)7"/>
      <sheetName val="On_Invoice7"/>
      <sheetName val="INPUT-Cust_Sugg_Margin(Ka)7"/>
      <sheetName val="INPUT_SKUs7"/>
      <sheetName val="SUPERMONT_P5"/>
      <sheetName val="3__Training_&amp;_travel2"/>
      <sheetName val="Mapeo_SKUs8"/>
      <sheetName val="Vol_(Ds)8"/>
      <sheetName val="Vol_(Ka)8"/>
      <sheetName val="Vol_(Oth)8"/>
      <sheetName val="Vol_(Oth)_Cortesias8"/>
      <sheetName val="INPUT-Cust_Sugg_Margin(Ds)8"/>
      <sheetName val="On_Invoice8"/>
      <sheetName val="INPUT-Cust_Sugg_Margin(Ka)8"/>
      <sheetName val="INPUT_SKUs8"/>
      <sheetName val="Brand_P&amp;L5"/>
      <sheetName val="SUPERMONT_P6"/>
      <sheetName val="3__Training_&amp;_travel3"/>
      <sheetName val="DIAGEO VENTURE"/>
      <sheetName val="Mapeo_SKUs9"/>
      <sheetName val="Vol_(Ds)9"/>
      <sheetName val="Vol_(Ka)9"/>
      <sheetName val="Vol_(Oth)9"/>
      <sheetName val="Vol_(Oth)_Cortesias9"/>
      <sheetName val="INPUT-Cust_Sugg_Margin(Ds)9"/>
      <sheetName val="On_Invoice9"/>
      <sheetName val="INPUT-Cust_Sugg_Margin(Ka)9"/>
      <sheetName val="INPUT_SKUs9"/>
      <sheetName val="Brand_P&amp;L6"/>
      <sheetName val="SUPERMONT_P7"/>
      <sheetName val="Data_selection5"/>
      <sheetName val="1_5"/>
      <sheetName val="3__Training_&amp;_travel4"/>
      <sheetName val="MAESTRO CODIGOS"/>
      <sheetName val="Por regional"/>
      <sheetName val="Por Proveedor"/>
      <sheetName val="X Categoria"/>
      <sheetName val="Por Vendedor"/>
      <sheetName val="Por Mayoristas"/>
      <sheetName val="Por Cliente"/>
      <sheetName val="Por producto"/>
      <sheetName val="Por producto cant."/>
      <sheetName val="Por producto cant. (2)"/>
      <sheetName val="Por Vendedor X Ciudad"/>
      <sheetName val="Act por cliente"/>
      <sheetName val="Act por Proveedor"/>
      <sheetName val="Act por producto"/>
      <sheetName val="_x005f_x005f_x005f_x0018_"/>
      <sheetName val="입찰내역 Ĉ_x005f_x0000__x005f_x0000_ᇆ"/>
      <sheetName val="입찰내역 Ĉ_x005f_x0000__x005f_x0000_ᇆ"/>
      <sheetName val="_x005f_x005f_x005f_x005f_x005f_x005f_x005f_x0000__x005f"/>
      <sheetName val="경영혁신본부"/>
      <sheetName val="토지평가조서(발송용)"/>
      <sheetName val="anaysis_sheet"/>
      <sheetName val="주관사업"/>
      <sheetName val="종합"/>
      <sheetName val="단양 00 아파트-세부내역"/>
      <sheetName val="수량이동"/>
      <sheetName val="DRUM"/>
      <sheetName val="Cash2"/>
      <sheetName val="Z"/>
      <sheetName val="sum_x0008__x0000_ _x0000__x0006__x0000_"/>
      <sheetName val="슬래?"/>
      <sheetName val="_x005f_x0000__x005f"/>
      <sheetName val="_x0000___x0000__x0000__x0005__x0000_㴐ኰ"/>
      <sheetName val="_x0000___x0000__x0000__x0005__x0000_움ᕕ"/>
      <sheetName val="8月水电燃使用表"/>
      <sheetName val="자료입력"/>
      <sheetName val="자산LIST"/>
      <sheetName val="해외출자현황(원본틀)"/>
      <sheetName val="2.Consideration sheet"/>
      <sheetName val="3. Export"/>
      <sheetName val="목록구분"/>
      <sheetName val="2_주요계수총괄4"/>
      <sheetName val="1_본사계정별4"/>
      <sheetName val="Back_Data_14"/>
      <sheetName val="Project_Brief4"/>
      <sheetName val="단면_(2)4"/>
      <sheetName val="1월_예산3"/>
      <sheetName val="해외_기술훈련비_(합계)4"/>
      <sheetName val="외주현황_wq13"/>
      <sheetName val="#1)_투자_구분3"/>
      <sheetName val="전선_및_전선관3"/>
      <sheetName val="2013_2월_연결대상3"/>
      <sheetName val="KEY_CODE3"/>
      <sheetName val="2-1_강사료,교통비_지급명세3"/>
      <sheetName val="13_포장용역비표준3"/>
      <sheetName val="9_가공부자재표준3"/>
      <sheetName val="8_ROLL표준(TSW)3"/>
      <sheetName val="4_톤당조관량표준3"/>
      <sheetName val="5_조관부자재표준3"/>
      <sheetName val="실행기성_갑지3"/>
      <sheetName val="1__작성방식3"/>
      <sheetName val="표)CFT장_조직별_배분3"/>
      <sheetName val="20180214_P&amp;T3"/>
      <sheetName val="Ref__중점_추진_과제별_상세3"/>
      <sheetName val="2_6_三无_(2)2"/>
      <sheetName val="수량산출서_갑지2"/>
      <sheetName val="G_R300경비2"/>
      <sheetName val="AS포장복구_2"/>
      <sheetName val="설_계2"/>
      <sheetName val="Bank_code3"/>
      <sheetName val="Drop-down_RAW3"/>
      <sheetName val="Basic_Information3"/>
      <sheetName val="Exchange_rate3"/>
      <sheetName val="진행_DATA_(2)2"/>
      <sheetName val="Ref__Spec_Review_양식2"/>
      <sheetName val="Ref__시험항목_테이블2"/>
      <sheetName val="Ref__Search_Result_테이블2"/>
      <sheetName val="NG_Item2"/>
      <sheetName val="F_월별기성수금현황_2"/>
      <sheetName val="준검_내역서2"/>
      <sheetName val="조도계산서_(도서)2"/>
      <sheetName val="기초정보_코드2"/>
      <sheetName val="날개수량1_52"/>
      <sheetName val="6월_공嚺㓶가2"/>
      <sheetName val="보고서_표2"/>
      <sheetName val="0__가정_및_결론2"/>
      <sheetName val="1__투자비2"/>
      <sheetName val="2__Rent-roll2"/>
      <sheetName val="3__Funding2"/>
      <sheetName val="4__운영수익2"/>
      <sheetName val="5__운영비용2"/>
      <sheetName val="6_1_N+1년차_NOI_산정2"/>
      <sheetName val="6__부동산매각2"/>
      <sheetName val="7__보유세2"/>
      <sheetName val="8__교통유발부담금2"/>
      <sheetName val="9__BS부속2"/>
      <sheetName val="10__CF(M)2"/>
      <sheetName val="11__IS(M)2"/>
      <sheetName val="12__BS(M)2"/>
      <sheetName val="14__IS(FY)2"/>
      <sheetName val="13__CF(FY)2"/>
      <sheetName val="15__BS(FY)2"/>
      <sheetName val="16__RE(FY)2"/>
      <sheetName val="4_1_월별_에너지_사용량2"/>
      <sheetName val="M&amp;Q_Lead2"/>
      <sheetName val="10_예산_및_원가_계획(02년)"/>
      <sheetName val="Investment_Category"/>
      <sheetName val="TOWER_12TON2"/>
      <sheetName val="TOWER_10TON2"/>
      <sheetName val="JIB_CRANE,HOIST2"/>
      <sheetName val="경영비율_1"/>
      <sheetName val="SRS_월별_BS1"/>
      <sheetName val="평가&amp;선급_미지급1"/>
      <sheetName val="EXC_IND"/>
      <sheetName val="COLOR별_인쇄"/>
      <sheetName val="Dropbox_목록1"/>
      <sheetName val="20년_동일기간_소테마"/>
      <sheetName val="07_01"/>
      <sheetName val="수량산출서_(2)"/>
      <sheetName val="2_FM_Fee_2차년도"/>
      <sheetName val="3_감가장비"/>
      <sheetName val="실행내역서_"/>
      <sheetName val="무형자산_LS11"/>
      <sheetName val="2_Consideration_sheet"/>
      <sheetName val="3__Export"/>
      <sheetName val="PC%계산"/>
      <sheetName val="_손익기01.XL__DePara"/>
      <sheetName val="_손익기01_XL__DePara"/>
      <sheetName val="PH_5"/>
      <sheetName val="bar_chart-rev"/>
      <sheetName val="1_설계조건"/>
      <sheetName val="Essbase"/>
      <sheetName val="2014"/>
      <sheetName val="2018"/>
      <sheetName val="07~08 PL"/>
      <sheetName val="argl(1)"/>
      <sheetName val="CO"/>
      <sheetName val="부가가치"/>
      <sheetName val="2021 KPI_SD (대표이사)"/>
      <sheetName val="기성및원가"/>
      <sheetName val="표준공사비-조명제외x10%up"/>
      <sheetName val="D"/>
      <sheetName val="act98"/>
      <sheetName val="건설중인"/>
      <sheetName val="대지급(한미)"/>
      <sheetName val="DATA SHEET(절대삭제 금지)"/>
      <sheetName val="Quantity"/>
      <sheetName val="TEMP2"/>
      <sheetName val="表21_净利润釘×㜀࠷"/>
      <sheetName val="loading"/>
      <sheetName val="a.연결정리"/>
      <sheetName val="NOZZLE제작단가"/>
      <sheetName val="Electrical Load List"/>
      <sheetName val="월별"/>
      <sheetName val="Piping Design Data"/>
      <sheetName val="2담당0113"/>
      <sheetName val="1담당0113"/>
      <sheetName val="#88"/>
      <sheetName val="#10"/>
      <sheetName val="#100"/>
      <sheetName val="#101"/>
      <sheetName val="#102"/>
      <sheetName val="#103"/>
      <sheetName val="#104"/>
      <sheetName val="#105"/>
      <sheetName val="#106"/>
      <sheetName val="#107"/>
      <sheetName val="#108"/>
      <sheetName val="#11"/>
      <sheetName val="#21"/>
      <sheetName val="#22"/>
      <sheetName val="#95"/>
      <sheetName val="#60"/>
      <sheetName val="#61"/>
      <sheetName val="#62"/>
      <sheetName val="#63"/>
      <sheetName val="#64"/>
      <sheetName val="#65"/>
      <sheetName val="#70"/>
      <sheetName val="#71"/>
      <sheetName val="#72"/>
      <sheetName val="#73"/>
      <sheetName val="#74"/>
      <sheetName val="#75"/>
      <sheetName val="#76"/>
      <sheetName val="#77"/>
      <sheetName val="#82"/>
      <sheetName val="#83"/>
      <sheetName val="#84"/>
      <sheetName val="#87"/>
      <sheetName val="#90"/>
      <sheetName val="#91"/>
      <sheetName val="#92"/>
      <sheetName val="#93"/>
      <sheetName val="#94"/>
      <sheetName val="#98"/>
      <sheetName val="DANHPHAP"/>
      <sheetName val="CHITIET VL-NC-TT -1p"/>
      <sheetName val="CHITIET VL-NC-TT-3p"/>
      <sheetName val="TONG HOP VL-NC TT"/>
      <sheetName val="TDTKP1"/>
      <sheetName val="KPVC-BD "/>
      <sheetName val="제조원가_원단_x0000_ǻ_x0000_"/>
      <sheetName val="통က"/>
      <sheetName val="제조원가_원단"/>
      <sheetName val="제조원가_원단_x0010_"/>
      <sheetName val="#1_Basic2"/>
      <sheetName val="STRAT_PLAN_WKSHT3"/>
      <sheetName val="Sales_Plan_&amp;_other3"/>
      <sheetName val="drop_downs2"/>
      <sheetName val="문의내용_카테고리_분류(수정X)1"/>
      <sheetName val="Diesel_Price_1"/>
      <sheetName val="Phieu_trinh_ky_cấu_tháp1"/>
      <sheetName val="Phieu_trinh_ky_VTP1"/>
      <sheetName val="KS-VL_rời1"/>
      <sheetName val="Tai_san1"/>
      <sheetName val="Check_dong_tien1"/>
      <sheetName val="Chi_phí_SDTS1"/>
      <sheetName val="Check_COST1"/>
      <sheetName val="DATA_HD1"/>
      <sheetName val="Tong_hop_1TM1"/>
      <sheetName val="NS_Lán_trại1"/>
      <sheetName val="Check_cong_no_NC1"/>
      <sheetName val="목차_"/>
      <sheetName val="0__물류비집계_rev1"/>
      <sheetName val="0__물류비_집계"/>
      <sheetName val="(1-2)_국내_구간별_운송_견적_1"/>
      <sheetName val="(1-1)_국내_구간별_운송_실적__(2)"/>
      <sheetName val="(1)_국내_사이트_상세_주소_"/>
      <sheetName val="수입_건수_정리"/>
      <sheetName val="(2-1)_수출_해상_(LCL)_"/>
      <sheetName val="(2-2)_수출_항공_"/>
      <sheetName val="(2-4)_수출_내륙_운송료"/>
      <sheetName val="(3-1)_수입_해상_(FCL)"/>
      <sheetName val="(3-2)_수입_해상_(LCL)_"/>
      <sheetName val="(3-3)_수입_항공_"/>
      <sheetName val="(3-5)_수입_내륙_운송료"/>
      <sheetName val="운송내역_"/>
      <sheetName val="Project_Count1"/>
      <sheetName val="control_sheet1"/>
      <sheetName val="SPT_vs_PHI"/>
      <sheetName val="1-2_설계변경요청서(갑지)1"/>
      <sheetName val="첨부1_(주차관제-_당공)1"/>
      <sheetName val="첨부1-1_설계변경내역서(CCTV)1"/>
      <sheetName val="첨부1-2_(주차관제-변공)1"/>
      <sheetName val="2-6_변공량(추가공사)1"/>
      <sheetName val="_2-1_관제(물량산출서집계표)1"/>
      <sheetName val="_2-2_유도(물량산출서집계표)1"/>
      <sheetName val="3-1_주차관제1"/>
      <sheetName val="3-2_주차-광케이블1"/>
      <sheetName val="3-3_층별LPR1"/>
      <sheetName val="4-1_유도-광케이블1"/>
      <sheetName val="4-2_주차키오스크1"/>
      <sheetName val="4-3_4면카메라1"/>
      <sheetName val="4-5_CCTV1"/>
      <sheetName val="4-6_블럭유도등1"/>
      <sheetName val="4-7_입구만차등1"/>
      <sheetName val="4-8_비상벨1"/>
      <sheetName val="NKC_(final)1"/>
      <sheetName val="PF_현황(11년12월)1"/>
      <sheetName val="입찰내역_Ԁ"/>
      <sheetName val="입찰내역_⊍∀的"/>
      <sheetName val="Sensitivity_and_GC_Value1"/>
      <sheetName val="3_공통공사대비"/>
      <sheetName val="현장관리비_산출내역"/>
      <sheetName val="운영경비_세부작성근거"/>
      <sheetName val="참고3_DATA"/>
      <sheetName val="입찰내역_"/>
      <sheetName val="토공(우물통,기타)_"/>
      <sheetName val="Insight_MTD_QTD_YTD_DATA"/>
      <sheetName val="Working_(PivotTable)"/>
      <sheetName val="Essbase_(53_Weeks)"/>
      <sheetName val="Essbase_(52_Weeks)"/>
      <sheetName val="Store_Listing"/>
      <sheetName val="COMP_Working"/>
      <sheetName val="COMP_LLY_Working"/>
      <sheetName val="ALK_Chi_tiết_công_nợ"/>
      <sheetName val="CHITIET_VL-NC-TT1p"/>
      <sheetName val="Xunit_(단위환산)"/>
      <sheetName val="4월_매출"/>
      <sheetName val="SAP_검증(평균환율)"/>
      <sheetName val="SAP_검증(월말환율)"/>
      <sheetName val="전분기말_정산표(PQE)"/>
      <sheetName val="전년동기_정산표"/>
      <sheetName val="전기말_정산표(PYE)"/>
      <sheetName val="당기말_정산표(CPE)"/>
      <sheetName val="A01-3_조정내역"/>
      <sheetName val="A01-3_단순합산"/>
      <sheetName val="매출채권_및_금융자산"/>
      <sheetName val="A03-3_연결조정"/>
      <sheetName val="A07__유형자산_차기이월,_미실현"/>
      <sheetName val="A07__유형자산_감가상각"/>
      <sheetName val="A08__연결_조정"/>
      <sheetName val="A09__연결_조정"/>
      <sheetName val="B01_연결_조정"/>
      <sheetName val="B04_연결_조정"/>
      <sheetName val="B05_연결_조정"/>
      <sheetName val="납입자본(연결자본변동표_참조_작성)"/>
      <sheetName val="이익잉여금(연결자본변동표_참조_작성)"/>
      <sheetName val="기타포괄손익누계액(연결자본변동표_참조_작성)"/>
      <sheetName val="D01_연결_조정"/>
      <sheetName val="주당손익(개별파일_작성)"/>
      <sheetName val="_Drop"/>
      <sheetName val="7__2_3"/>
      <sheetName val="Report_Setup2"/>
      <sheetName val="OWNER-1_(2)2"/>
      <sheetName val="고객만족도_향상"/>
      <sheetName val="108_수선비"/>
      <sheetName val="BS준비_XLS"/>
      <sheetName val="BS%EC%A4%80%EB%B9%84_XLS"/>
      <sheetName val="퇴직금추계(04_9_30)"/>
      <sheetName val="1_경제설계"/>
      <sheetName val="경수97_02"/>
      <sheetName val="1995년_섹터별_매출"/>
      <sheetName val="44-2Q_주석_xlsx"/>
      <sheetName val="팀_업체별_월기성실적"/>
      <sheetName val="팀_업체별_시공의뢰"/>
      <sheetName val="A_(3)"/>
      <sheetName val="DL08_DF_모드"/>
      <sheetName val="원지_수급가"/>
      <sheetName val="2_상각보정명세"/>
      <sheetName val="특수,항공_부서코드표3"/>
      <sheetName val="예산조정신청서_양식3"/>
      <sheetName val="96예산신청을_위한_양식및_공문3"/>
      <sheetName val="96예산신청을%20위한%20양식및%20공문_XLS1"/>
      <sheetName val="4b_Consolidated_PL"/>
      <sheetName val="TT_List"/>
      <sheetName val="2_주요계수총괄5"/>
      <sheetName val="Facility_Information5"/>
      <sheetName val="P_M_별6"/>
      <sheetName val="118_세금과공과5"/>
      <sheetName val="Project_Brief5"/>
      <sheetName val="단면_(2)5"/>
      <sheetName val="설문_평가4"/>
      <sheetName val="PAD_TR보호대기초4"/>
      <sheetName val="해외_기술훈련비_(합계)5"/>
      <sheetName val="1_차입금4"/>
      <sheetName val="부대시행1_(2)4"/>
      <sheetName val="1__시공측량4"/>
      <sheetName val="1_본사계정별5"/>
      <sheetName val="납부내역총괄표_(수정)4"/>
      <sheetName val="3_6_2남양주택배4"/>
      <sheetName val="_견적서4"/>
      <sheetName val="Utility_Usage_YTN_TOWER4"/>
      <sheetName val="Back_Data_15"/>
      <sheetName val="Rev__Recon_13"/>
      <sheetName val="1_고객불만건수3"/>
      <sheetName val="1_변경범위3"/>
      <sheetName val="수종별수량_(2)4"/>
      <sheetName val="Weekly_Progress(계장)4"/>
      <sheetName val="2013_2월_연결대상4"/>
      <sheetName val="1월_예산4"/>
      <sheetName val="설산1_나4"/>
      <sheetName val="전선_및_전선관4"/>
      <sheetName val="#1)_투자_구분4"/>
      <sheetName val="B-1_기본정보4"/>
      <sheetName val="외주현황_wq14"/>
      <sheetName val="대투_보관자료_변경4"/>
      <sheetName val="13_포장용역비표준4"/>
      <sheetName val="9_가공부자재표준4"/>
      <sheetName val="8_ROLL표준(TSW)4"/>
      <sheetName val="4_톤당조관량표준4"/>
      <sheetName val="5_조관부자재표준4"/>
      <sheetName val="2-2_투자4"/>
      <sheetName val="Proj__Fin_4"/>
      <sheetName val="ITS_Assumptions3"/>
      <sheetName val="Master_Data3"/>
      <sheetName val="실행기성_갑지4"/>
      <sheetName val="Eq__Mobilization3"/>
      <sheetName val="6월_공嚺㓶가3"/>
      <sheetName val="KEY_CODE4"/>
      <sheetName val="2-1_강사료,교통비_지급명세4"/>
      <sheetName val="HQ_급여_3"/>
      <sheetName val="OF_급여3"/>
      <sheetName val="F_Ma급여3"/>
      <sheetName val="SMT_급여3"/>
      <sheetName val="QC_급여3"/>
      <sheetName val="Sam_sung_급여3"/>
      <sheetName val="Dlock_급여3"/>
      <sheetName val="_thôi_việc_급여3"/>
      <sheetName val="Công_smt3"/>
      <sheetName val="Công_smt_(2)3"/>
      <sheetName val="Detail_smt3"/>
      <sheetName val="Công_QC3"/>
      <sheetName val="Detail_QC_3"/>
      <sheetName val="Công_SS3"/>
      <sheetName val="Detail_SS3"/>
      <sheetName val="Công_FMa3"/>
      <sheetName val="Detail_FMa3"/>
      <sheetName val="Công_OF3"/>
      <sheetName val="Detail_OF3"/>
      <sheetName val="Công_Dlock3"/>
      <sheetName val="Detail_Dlock3"/>
      <sheetName val="Công_thôi_việc3"/>
      <sheetName val="Detail_thôi3"/>
      <sheetName val="C1_3_13"/>
      <sheetName val="1__작성방식4"/>
      <sheetName val="표)CFT장_조직별_배분4"/>
      <sheetName val="20180214_P&amp;T4"/>
      <sheetName val="Ref__중점_추진_과제별_상세4"/>
      <sheetName val="2_6_三无_(2)3"/>
      <sheetName val="업무_분류(Category)2"/>
      <sheetName val="수량산출서_갑지3"/>
      <sheetName val="G_R300경비3"/>
      <sheetName val="AS포장복구_3"/>
      <sheetName val="설_계3"/>
      <sheetName val="Worker_List3"/>
      <sheetName val="GB-IC_Villingen_GG3"/>
      <sheetName val="Exchange_rate4"/>
      <sheetName val="준검_내역서3"/>
      <sheetName val="날개수량1_53"/>
      <sheetName val="F_월별기성수금현황_3"/>
      <sheetName val="기초정보_코드3"/>
      <sheetName val="#1_Basic3"/>
      <sheetName val="첨부#2_Cash_Flow(현장작성)2"/>
      <sheetName val="Bank_code4"/>
      <sheetName val="Drop-down_RAW4"/>
      <sheetName val="산자사_운전용품2"/>
      <sheetName val="보고서_표3"/>
      <sheetName val="0__가정_및_결론3"/>
      <sheetName val="1__투자비3"/>
      <sheetName val="2__Rent-roll3"/>
      <sheetName val="3__Funding3"/>
      <sheetName val="4__운영수익3"/>
      <sheetName val="5__운영비용3"/>
      <sheetName val="6_1_N+1년차_NOI_산정3"/>
      <sheetName val="6__부동산매각3"/>
      <sheetName val="7__보유세3"/>
      <sheetName val="8__교통유발부담금3"/>
      <sheetName val="9__BS부속3"/>
      <sheetName val="10__CF(M)3"/>
      <sheetName val="11__IS(M)3"/>
      <sheetName val="12__BS(M)3"/>
      <sheetName val="14__IS(FY)3"/>
      <sheetName val="13__CF(FY)3"/>
      <sheetName val="15__BS(FY)3"/>
      <sheetName val="16__RE(FY)3"/>
      <sheetName val="4_1_월별_에너지_사용량3"/>
      <sheetName val="3_일반사상2"/>
      <sheetName val="조도계산서_(도서)3"/>
      <sheetName val="A(Rev_3)2"/>
      <sheetName val="M&amp;Q_Lead3"/>
      <sheetName val="STRAT_PLAN_WKSHT4"/>
      <sheetName val="Sales_Plan_&amp;_other4"/>
      <sheetName val="drop_downs3"/>
      <sheetName val="Basic_Information4"/>
      <sheetName val="진행_DATA_(2)3"/>
      <sheetName val="견적_맵2"/>
      <sheetName val="7300-1000_113"/>
      <sheetName val="PJT_현황2"/>
      <sheetName val="참고)_기준정보2"/>
      <sheetName val="Long_Term_Prices2"/>
      <sheetName val="업무분장_2"/>
      <sheetName val="구분_Table2"/>
      <sheetName val="Investment_Category1"/>
      <sheetName val="문의내용_카테고리_분류(수정X)2"/>
      <sheetName val="Diesel_Price_2"/>
      <sheetName val="TOWER_12TON3"/>
      <sheetName val="TOWER_10TON3"/>
      <sheetName val="JIB_CRANE,HOIST3"/>
      <sheetName val="시스템_개요_유효값1"/>
      <sheetName val="입찰내역_Ĉ2"/>
      <sheetName val="Phieu_trinh_ky_cấu_tháp2"/>
      <sheetName val="Phieu_trinh_ky_VTP2"/>
      <sheetName val="KS-VL_rời2"/>
      <sheetName val="Tai_san2"/>
      <sheetName val="Check_dong_tien2"/>
      <sheetName val="Chi_phí_SDTS2"/>
      <sheetName val="Check_COST2"/>
      <sheetName val="DATA_HD2"/>
      <sheetName val="Tong_hop_1TM2"/>
      <sheetName val="NS_Lán_trại2"/>
      <sheetName val="Check_cong_no_NC2"/>
      <sheetName val="목차_1"/>
      <sheetName val="0__물류비집계_rev11"/>
      <sheetName val="0__물류비_집계1"/>
      <sheetName val="(1-2)_국내_구간별_운송_견적_11"/>
      <sheetName val="(1-1)_국내_구간별_운송_실적__(2)1"/>
      <sheetName val="(1)_국내_사이트_상세_주소_1"/>
      <sheetName val="수입_건수_정리1"/>
      <sheetName val="(2-1)_수출_해상_(LCL)_1"/>
      <sheetName val="(2-2)_수출_항공_1"/>
      <sheetName val="(2-4)_수출_내륙_운송료1"/>
      <sheetName val="(3-1)_수입_해상_(FCL)1"/>
      <sheetName val="(3-2)_수입_해상_(LCL)_1"/>
      <sheetName val="(3-3)_수입_항공_1"/>
      <sheetName val="(3-5)_수입_내륙_운송료1"/>
      <sheetName val="운송내역_1"/>
      <sheetName val="Project_Count2"/>
      <sheetName val="수량산출서_(2)1"/>
      <sheetName val="1_수인터널2"/>
      <sheetName val="역T형옹벽(3_0)2"/>
      <sheetName val="외상매출금현황-수정분_A22"/>
      <sheetName val="control_sheet2"/>
      <sheetName val="JT3_0견적-구11"/>
      <sheetName val="Dropbox_목록2"/>
      <sheetName val="SPT_vs_PHI1"/>
      <sheetName val="전기요금_산출내역1"/>
      <sheetName val="1-2_설계변경요청서(갑지)2"/>
      <sheetName val="첨부1_(주차관제-_당공)2"/>
      <sheetName val="첨부1-1_설계변경내역서(CCTV)2"/>
      <sheetName val="첨부1-2_(주차관제-변공)2"/>
      <sheetName val="2-6_변공량(추가공사)2"/>
      <sheetName val="_2-1_관제(물량산출서집계표)2"/>
      <sheetName val="_2-2_유도(물량산출서집계표)2"/>
      <sheetName val="3-1_주차관제2"/>
      <sheetName val="3-2_주차-광케이블2"/>
      <sheetName val="3-3_층별LPR2"/>
      <sheetName val="4-1_유도-광케이블2"/>
      <sheetName val="4-2_주차키오스크2"/>
      <sheetName val="4-3_4면카메라2"/>
      <sheetName val="4-5_CCTV2"/>
      <sheetName val="4-6_블럭유도등2"/>
      <sheetName val="4-7_입구만차등2"/>
      <sheetName val="4-8_비상벨2"/>
      <sheetName val="1~9_하중계산1"/>
      <sheetName val="BSD_(2)1"/>
      <sheetName val="방배동내역_(총괄)1"/>
      <sheetName val="NKC_(final)2"/>
      <sheetName val="NCR_HEC_6_Opens1"/>
      <sheetName val="NCR_HEC_4_Open_&amp;_Vendor_2_Open1"/>
      <sheetName val="PF_현황(11년12월)2"/>
      <sheetName val="Ref__Spec_Review_양식3"/>
      <sheetName val="Ref__시험항목_테이블3"/>
      <sheetName val="Ref__Search_Result_테이블3"/>
      <sheetName val="NG_Item3"/>
      <sheetName val="20년_동일기간_소테마1"/>
      <sheetName val="SRS_월별_BS2"/>
      <sheetName val="평가&amp;선급_미지급2"/>
      <sheetName val="EXC_IND1"/>
      <sheetName val="COLOR별_인쇄1"/>
      <sheetName val="무형자산_LS111"/>
      <sheetName val="10_예산_및_원가_계획(02년)1"/>
      <sheetName val="Sensitivity_and_GC_Value2"/>
      <sheetName val="07_011"/>
      <sheetName val="경영비율_2"/>
      <sheetName val="2_FM_Fee_2차년도1"/>
      <sheetName val="3_감가장비1"/>
      <sheetName val="3_공통공사대비1"/>
      <sheetName val="현장관리비_산출내역1"/>
      <sheetName val="운영경비_세부작성근거1"/>
      <sheetName val="참고3_DATA1"/>
      <sheetName val="입찰내역_1"/>
      <sheetName val="토공(우물통,기타)_1"/>
      <sheetName val="Insight_MTD_QTD_YTD_DATA1"/>
      <sheetName val="Working_(PivotTable)1"/>
      <sheetName val="Essbase_(53_Weeks)1"/>
      <sheetName val="Essbase_(52_Weeks)1"/>
      <sheetName val="Store_Listing1"/>
      <sheetName val="COMP_Working1"/>
      <sheetName val="COMP_LLY_Working1"/>
      <sheetName val="ALK_Chi_tiết_công_nợ1"/>
      <sheetName val="CHITIET_VL-NC-TT1p1"/>
      <sheetName val="PH_51"/>
      <sheetName val="bar_chart-rev1"/>
      <sheetName val="Xunit_(단위환산)1"/>
      <sheetName val="4월_매출1"/>
      <sheetName val="SAP_검증(평균환율)1"/>
      <sheetName val="SAP_검증(월말환율)1"/>
      <sheetName val="전분기말_정산표(PQE)1"/>
      <sheetName val="전년동기_정산표1"/>
      <sheetName val="전기말_정산표(PYE)1"/>
      <sheetName val="당기말_정산표(CPE)1"/>
      <sheetName val="A01-3_조정내역1"/>
      <sheetName val="A01-3_단순합산1"/>
      <sheetName val="매출채권_및_금융자산1"/>
      <sheetName val="A03-3_연결조정1"/>
      <sheetName val="A07__유형자산_차기이월,_미실현1"/>
      <sheetName val="A07__유형자산_감가상각1"/>
      <sheetName val="A08__연결_조정1"/>
      <sheetName val="A09__연결_조정1"/>
      <sheetName val="B01_연결_조정1"/>
      <sheetName val="B04_연결_조정1"/>
      <sheetName val="B05_연결_조정1"/>
      <sheetName val="납입자본(연결자본변동표_참조_작성)1"/>
      <sheetName val="이익잉여금(연결자본변동표_참조_작성)1"/>
      <sheetName val="기타포괄손익누계액(연결자본변동표_참조_작성)1"/>
      <sheetName val="D01_연결_조정1"/>
      <sheetName val="주당손익(개별파일_작성)1"/>
      <sheetName val="_Drop1"/>
      <sheetName val="7__2_4"/>
      <sheetName val="Report_Setup3"/>
      <sheetName val="OWNER-1_(2)3"/>
      <sheetName val="고객만족도_향상1"/>
      <sheetName val="108_수선비1"/>
      <sheetName val="BS준비_XLS1"/>
      <sheetName val="BS%EC%A4%80%EB%B9%84_XLS1"/>
      <sheetName val="퇴직금추계(04_9_30)1"/>
      <sheetName val="1_경제설계1"/>
      <sheetName val="경수97_021"/>
      <sheetName val="1995년_섹터별_매출1"/>
      <sheetName val="44-2Q_주석_xlsx1"/>
      <sheetName val="팀_업체별_월기성실적1"/>
      <sheetName val="팀_업체별_시공의뢰1"/>
      <sheetName val="A_(3)1"/>
      <sheetName val="DL08_DF_모드1"/>
      <sheetName val="원지_수급가1"/>
      <sheetName val="2_상각보정명세1"/>
      <sheetName val="특수,항공_부서코드표4"/>
      <sheetName val="예산조정신청서_양식4"/>
      <sheetName val="96예산신청을_위한_양식및_공문4"/>
      <sheetName val="96예산신청을%20위한%20양식및%20공문_XLS2"/>
      <sheetName val="4b_Consolidated_PL1"/>
      <sheetName val="TT_List1"/>
      <sheetName val="계정code"/>
      <sheetName val="북마크"/>
      <sheetName val="표지 (3)"/>
      <sheetName val="방법론선택및업로드"/>
      <sheetName val="건축개요_"/>
      <sheetName val="Ⅱ.추정종합"/>
      <sheetName val="단독빌딩 총합계본"/>
      <sheetName val="돈암사업"/>
      <sheetName val="Salary(해외)"/>
      <sheetName val="제임스짐 예상매출 for 2023B"/>
      <sheetName val="[손익기01_XL_x0000__x0000_DePara11"/>
      <sheetName val="_손익기01_XL_x0000__x0000_DePara11"/>
      <sheetName val="_손익기01_XL_x0000__x06"/>
      <sheetName val="_x005f_x005f_x005f_x0018__x005f"/>
      <sheetName val="Rate Analysis"/>
      <sheetName val="EE-PROP"/>
      <sheetName val="집계표(OPTION)"/>
      <sheetName val="일위"/>
      <sheetName val="ASALTOTA"/>
      <sheetName val="국민연금"/>
      <sheetName val="매출내역"/>
      <sheetName val="VS P-Q"/>
      <sheetName val="6PILE__(돌출_x0000_"/>
      <sheetName val="96보완계획7.12"/>
      <sheetName val="backdata"/>
      <sheetName val="Spreadsheet Information"/>
      <sheetName val="下拉框选项"/>
      <sheetName val="Criteria List"/>
      <sheetName val="应收帐款(외상매출금)"/>
      <sheetName val="0405比较_查询"/>
      <sheetName val="원형1호맨홀토공수량"/>
      <sheetName val="시공비2"/>
      <sheetName val="DOOR"/>
      <sheetName val="STEEL"/>
      <sheetName val="비교표"/>
      <sheetName val="예산표 "/>
      <sheetName val="시공비"/>
      <sheetName val="M-UP"/>
      <sheetName val="상주비"/>
      <sheetName val="특수"/>
      <sheetName val="GLASS"/>
      <sheetName val="GRANITE"/>
      <sheetName val="PAINT (2)"/>
      <sheetName val="VOLUMN"/>
      <sheetName val="물량표 (2)"/>
      <sheetName val="MOCK-UP"/>
      <sheetName val="B"/>
      <sheetName val="member design"/>
      <sheetName val="design criteria"/>
      <sheetName val="working load at the btm ft."/>
      <sheetName val="plan&amp;section of foundation"/>
      <sheetName val="품목코드"/>
      <sheetName val="Setup sheet"/>
    </sheetNames>
    <sheetDataSet>
      <sheetData sheetId="0"/>
      <sheetData sheetId="1"/>
      <sheetData sheetId="2"/>
      <sheetData sheetId="3"/>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sheetData sheetId="702"/>
      <sheetData sheetId="703"/>
      <sheetData sheetId="704" refreshError="1"/>
      <sheetData sheetId="705"/>
      <sheetData sheetId="706"/>
      <sheetData sheetId="707"/>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sheetData sheetId="899" refreshError="1"/>
      <sheetData sheetId="900" refreshError="1"/>
      <sheetData sheetId="90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sheetData sheetId="1048"/>
      <sheetData sheetId="1049"/>
      <sheetData sheetId="1050"/>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sheetData sheetId="1246"/>
      <sheetData sheetId="1247"/>
      <sheetData sheetId="1248"/>
      <sheetData sheetId="1249" refreshError="1"/>
      <sheetData sheetId="1250" refreshError="1"/>
      <sheetData sheetId="1251" refreshError="1"/>
      <sheetData sheetId="1252" refreshError="1"/>
      <sheetData sheetId="1253" refreshError="1"/>
      <sheetData sheetId="1254" refreshError="1"/>
      <sheetData sheetId="1255" refreshError="1"/>
      <sheetData sheetId="1256"/>
      <sheetData sheetId="1257" refreshError="1"/>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refreshError="1"/>
      <sheetData sheetId="2214" refreshError="1"/>
      <sheetData sheetId="2215" refreshError="1"/>
      <sheetData sheetId="2216"/>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sheetData sheetId="2506"/>
      <sheetData sheetId="2507"/>
      <sheetData sheetId="2508"/>
      <sheetData sheetId="2509"/>
      <sheetData sheetId="2510"/>
      <sheetData sheetId="2511"/>
      <sheetData sheetId="2512"/>
      <sheetData sheetId="2513" refreshError="1"/>
      <sheetData sheetId="2514" refreshError="1"/>
      <sheetData sheetId="2515"/>
      <sheetData sheetId="2516"/>
      <sheetData sheetId="2517"/>
      <sheetData sheetId="2518" refreshError="1"/>
      <sheetData sheetId="2519" refreshError="1"/>
      <sheetData sheetId="2520"/>
      <sheetData sheetId="2521" refreshError="1"/>
      <sheetData sheetId="2522" refreshError="1"/>
      <sheetData sheetId="2523" refreshError="1"/>
      <sheetData sheetId="2524" refreshError="1"/>
      <sheetData sheetId="2525" refreshError="1"/>
      <sheetData sheetId="2526" refreshError="1"/>
      <sheetData sheetId="2527"/>
      <sheetData sheetId="2528"/>
      <sheetData sheetId="2529"/>
      <sheetData sheetId="2530"/>
      <sheetData sheetId="2531"/>
      <sheetData sheetId="2532"/>
      <sheetData sheetId="2533"/>
      <sheetData sheetId="2534"/>
      <sheetData sheetId="2535"/>
      <sheetData sheetId="2536"/>
      <sheetData sheetId="2537"/>
      <sheetData sheetId="2538" refreshError="1"/>
      <sheetData sheetId="2539"/>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refreshError="1"/>
      <sheetData sheetId="2663" refreshError="1"/>
      <sheetData sheetId="2664" refreshError="1"/>
      <sheetData sheetId="2665" refreshError="1"/>
      <sheetData sheetId="2666" refreshError="1"/>
      <sheetData sheetId="2667" refreshError="1"/>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sheetData sheetId="2846"/>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sheetData sheetId="2858"/>
      <sheetData sheetId="2859"/>
      <sheetData sheetId="2860"/>
      <sheetData sheetId="2861"/>
      <sheetData sheetId="2862"/>
      <sheetData sheetId="2863"/>
      <sheetData sheetId="2864" refreshError="1"/>
      <sheetData sheetId="2865" refreshError="1"/>
      <sheetData sheetId="2866"/>
      <sheetData sheetId="2867"/>
      <sheetData sheetId="2868"/>
      <sheetData sheetId="2869"/>
      <sheetData sheetId="2870"/>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sheetData sheetId="2913" refreshError="1"/>
      <sheetData sheetId="2914" refreshError="1"/>
      <sheetData sheetId="2915"/>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sheetData sheetId="2939"/>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sheetData sheetId="3400"/>
      <sheetData sheetId="3401"/>
      <sheetData sheetId="3402"/>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sheetData sheetId="4062"/>
      <sheetData sheetId="4063"/>
      <sheetData sheetId="4064"/>
      <sheetData sheetId="4065"/>
      <sheetData sheetId="4066"/>
      <sheetData sheetId="4067"/>
      <sheetData sheetId="4068"/>
      <sheetData sheetId="4069"/>
      <sheetData sheetId="4070"/>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sheetData sheetId="4083"/>
      <sheetData sheetId="4084"/>
      <sheetData sheetId="4085" refreshError="1"/>
      <sheetData sheetId="4086" refreshError="1"/>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refreshError="1"/>
      <sheetData sheetId="4285" refreshError="1"/>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refreshError="1"/>
      <sheetData sheetId="4389" refreshError="1"/>
      <sheetData sheetId="4390" refreshError="1"/>
      <sheetData sheetId="4391" refreshError="1"/>
      <sheetData sheetId="4392"/>
      <sheetData sheetId="4393"/>
      <sheetData sheetId="4394"/>
      <sheetData sheetId="4395"/>
      <sheetData sheetId="4396"/>
      <sheetData sheetId="4397"/>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refreshError="1"/>
      <sheetData sheetId="4464" refreshError="1"/>
      <sheetData sheetId="4465" refreshError="1"/>
      <sheetData sheetId="4466" refreshError="1"/>
      <sheetData sheetId="4467" refreshError="1"/>
      <sheetData sheetId="4468"/>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refreshError="1"/>
      <sheetData sheetId="4807" refreshError="1"/>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sheetData sheetId="5713"/>
      <sheetData sheetId="5714"/>
      <sheetData sheetId="5715"/>
      <sheetData sheetId="5716"/>
      <sheetData sheetId="5717"/>
      <sheetData sheetId="5718" refreshError="1"/>
      <sheetData sheetId="5719"/>
      <sheetData sheetId="5720"/>
      <sheetData sheetId="5721" refreshError="1"/>
      <sheetData sheetId="5722" refreshError="1"/>
      <sheetData sheetId="5723" refreshError="1"/>
      <sheetData sheetId="5724" refreshError="1"/>
      <sheetData sheetId="5725"/>
      <sheetData sheetId="5726"/>
      <sheetData sheetId="5727"/>
      <sheetData sheetId="5728"/>
      <sheetData sheetId="5729"/>
      <sheetData sheetId="5730"/>
      <sheetData sheetId="5731"/>
      <sheetData sheetId="5732"/>
      <sheetData sheetId="5733"/>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sheetData sheetId="5836"/>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sheetData sheetId="5879"/>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sheetData sheetId="6010"/>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sheetData sheetId="6109"/>
      <sheetData sheetId="6110"/>
      <sheetData sheetId="6111"/>
      <sheetData sheetId="6112"/>
      <sheetData sheetId="6113"/>
      <sheetData sheetId="6114"/>
      <sheetData sheetId="6115"/>
      <sheetData sheetId="6116"/>
      <sheetData sheetId="6117"/>
      <sheetData sheetId="6118"/>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refreshError="1"/>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sheetData sheetId="6828"/>
      <sheetData sheetId="6829"/>
      <sheetData sheetId="6830"/>
      <sheetData sheetId="6831"/>
      <sheetData sheetId="6832"/>
      <sheetData sheetId="6833"/>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sheetData sheetId="6932"/>
      <sheetData sheetId="6933"/>
      <sheetData sheetId="6934"/>
      <sheetData sheetId="6935"/>
      <sheetData sheetId="6936"/>
      <sheetData sheetId="6937"/>
      <sheetData sheetId="6938"/>
      <sheetData sheetId="6939"/>
      <sheetData sheetId="6940"/>
      <sheetData sheetId="694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sheetData sheetId="6969"/>
      <sheetData sheetId="6970"/>
      <sheetData sheetId="6971"/>
      <sheetData sheetId="6972"/>
      <sheetData sheetId="6973"/>
      <sheetData sheetId="6974"/>
      <sheetData sheetId="6975"/>
      <sheetData sheetId="6976"/>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sheetData sheetId="6998" refreshError="1"/>
      <sheetData sheetId="6999" refreshError="1"/>
      <sheetData sheetId="7000" refreshError="1"/>
      <sheetData sheetId="7001" refreshError="1"/>
      <sheetData sheetId="7002" refreshError="1"/>
      <sheetData sheetId="7003"/>
      <sheetData sheetId="7004"/>
      <sheetData sheetId="7005"/>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sheetData sheetId="7016"/>
      <sheetData sheetId="7017"/>
      <sheetData sheetId="7018"/>
      <sheetData sheetId="7019"/>
      <sheetData sheetId="7020"/>
      <sheetData sheetId="7021"/>
      <sheetData sheetId="7022"/>
      <sheetData sheetId="7023"/>
      <sheetData sheetId="7024" refreshError="1"/>
      <sheetData sheetId="7025" refreshError="1"/>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refreshError="1"/>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refreshError="1"/>
      <sheetData sheetId="7178" refreshError="1"/>
      <sheetData sheetId="7179" refreshError="1"/>
      <sheetData sheetId="7180"/>
      <sheetData sheetId="7181"/>
      <sheetData sheetId="7182"/>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refreshError="1"/>
      <sheetData sheetId="7657"/>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refreshError="1"/>
      <sheetData sheetId="7703" refreshError="1"/>
      <sheetData sheetId="7704" refreshError="1"/>
      <sheetData sheetId="7705" refreshError="1"/>
      <sheetData sheetId="7706" refreshError="1"/>
      <sheetData sheetId="7707" refreshError="1"/>
      <sheetData sheetId="770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품의서"/>
      <sheetName val="#REF"/>
      <sheetName val="Macro1"/>
      <sheetName val="11"/>
      <sheetName val="BASE"/>
      <sheetName val="주행"/>
      <sheetName val="표지★"/>
      <sheetName val="MX628EX"/>
      <sheetName val="p2-1"/>
      <sheetName val="2.대외공문"/>
      <sheetName val="980731"/>
      <sheetName val="cheeck Score_January"/>
      <sheetName val="85872-82"/>
      <sheetName val="???"/>
      <sheetName val="_REF"/>
      <sheetName val="표지_"/>
      <sheetName val="p2_1"/>
      <sheetName val="2_대외공문"/>
      <sheetName val="비교원가(84601-3L040)"/>
      <sheetName val="비교원가(84601-3L050)"/>
      <sheetName val="비교원가(84601-3L060)"/>
      <sheetName val="비교원가(84601-3L070)"/>
      <sheetName val="비교원가(84660-3L000)"/>
      <sheetName val="비교원가(84660-3L100)"/>
      <sheetName val="비교원가(84690-3L000)"/>
      <sheetName val="비교원가(84640-3L000)"/>
      <sheetName val="비교원가(84640-3L010)"/>
      <sheetName val="비교원가(84640-3L020)"/>
      <sheetName val="비교원가(97040-3L000)"/>
      <sheetName val="Sheet1"/>
      <sheetName val="KUNGDEVI"/>
      <sheetName val="Index"/>
      <sheetName val="생산능력"/>
      <sheetName val="Book1"/>
      <sheetName val="감독1130"/>
      <sheetName val="일반관리비"/>
      <sheetName val="G&amp;A(HQ)"/>
      <sheetName val="COGS(HQ)"/>
      <sheetName val="Manufacturing cost(total)"/>
      <sheetName val="EX판매요약  "/>
      <sheetName val="01 PL (본사) "/>
      <sheetName val="NC (판매구분)"/>
      <sheetName val="상각추이(96-10)-배분"/>
      <sheetName val="98년도"/>
      <sheetName val="99년도"/>
      <sheetName val="00년도"/>
      <sheetName val="98PL"/>
      <sheetName val="99PL"/>
      <sheetName val="00PL"/>
      <sheetName val="매출원가2002"/>
      <sheetName val="Con EBITDA"/>
      <sheetName val="원화종합"/>
      <sheetName val="금호전체"/>
      <sheetName val="조정내역"/>
      <sheetName val="Sheet2"/>
      <sheetName val="Sheet3"/>
      <sheetName val="report_20"/>
      <sheetName val="camera_30"/>
      <sheetName val="목표세부명세"/>
      <sheetName val="CAUDIT"/>
      <sheetName val="___"/>
      <sheetName val="??仛"/>
      <sheetName val="??★"/>
      <sheetName val="2.????"/>
      <sheetName val="Ç°ÀÇ¼­"/>
      <sheetName val="ÁÖÇà"/>
      <sheetName val="Ç¥Áö¡Ú"/>
      <sheetName val="2.´ë¿Ü°ø¹®"/>
      <sheetName val="근태현황"/>
      <sheetName val="외주현황.wq1"/>
      <sheetName val="문서처리전"/>
      <sheetName val="차수"/>
      <sheetName val="__仛"/>
      <sheetName val="__★"/>
      <sheetName val="2.____"/>
      <sheetName val="Training matrix - vn"/>
      <sheetName val="ｴｰｼﾞG3"/>
      <sheetName val="2_대외공문1"/>
      <sheetName val="cheeck_Score_January"/>
      <sheetName val="Manufacturing_cost(total)"/>
      <sheetName val="EX판매요약__"/>
      <sheetName val="01_PL_(본사)_"/>
      <sheetName val="NC_(판매구분)"/>
      <sheetName val="Con_EBITDA"/>
      <sheetName val="2_????"/>
      <sheetName val="2_´ë¿Ü°ø¹®"/>
      <sheetName val="외주현황_wq1"/>
      <sheetName val="2_____"/>
      <sheetName val="Training_matrix_-_vn"/>
      <sheetName val="Order Convert"/>
      <sheetName val="2_대외공문2"/>
      <sheetName val="cheeck_Score_January1"/>
      <sheetName val="Manufacturing_cost(total)1"/>
      <sheetName val="EX판매요약__1"/>
      <sheetName val="01_PL_(본사)_1"/>
      <sheetName val="NC_(판매구분)1"/>
      <sheetName val="Con_EBITDA1"/>
      <sheetName val="2_????1"/>
      <sheetName val="2_´ë¿Ü°ø¹®1"/>
      <sheetName val="외주현황_wq11"/>
      <sheetName val="2_____1"/>
      <sheetName val="Training_matrix_-_vn1"/>
      <sheetName val="Order_Convert"/>
      <sheetName val="database"/>
      <sheetName val="Production Plan1"/>
      <sheetName val="Value Analysis - Sheet 1"/>
      <sheetName val="카케라1"/>
      <sheetName val="카메라4"/>
      <sheetName val="원단위"/>
      <sheetName val="RD제품개발투자비(매가)"/>
      <sheetName val="표2"/>
      <sheetName val="so-021"/>
      <sheetName val="major"/>
      <sheetName val="기안"/>
      <sheetName val="R&amp;D"/>
      <sheetName val="신규DEP"/>
      <sheetName val="95계획"/>
      <sheetName val="협조전"/>
      <sheetName val="BUS제원1"/>
      <sheetName val="GRACE"/>
      <sheetName val="대외공문"/>
      <sheetName val="기안(2)"/>
      <sheetName val="예산근거"/>
      <sheetName val="경쟁실분"/>
      <sheetName val="그패프"/>
      <sheetName val="현금경비중역"/>
      <sheetName val="MAST S"/>
      <sheetName val="96수출"/>
      <sheetName val="인도원가"/>
      <sheetName val="전체현황"/>
      <sheetName val="견적LIST"/>
      <sheetName val="투자계획서"/>
      <sheetName val="Sheet4"/>
      <sheetName val="Sheet5"/>
      <sheetName val="표지"/>
      <sheetName val="END리스트"/>
      <sheetName val="부특1(ABS)"/>
      <sheetName val="부특1(TCS)"/>
      <sheetName val="부특2"/>
      <sheetName val="신기술"/>
      <sheetName val="기존차비교"/>
      <sheetName val="기존차문제"/>
      <sheetName val="도면문제"/>
      <sheetName val="시작차문제"/>
      <sheetName val="전체일정1"/>
      <sheetName val="전체일정2"/>
      <sheetName val="금형개발 "/>
      <sheetName val="검사구개발"/>
      <sheetName val="지그개발"/>
      <sheetName val="설비개발"/>
      <sheetName val="신뢰성(HU)"/>
      <sheetName val="신뢰성(SEN)"/>
      <sheetName val="외주개발"/>
      <sheetName val="납품용기개발"/>
      <sheetName val="CH'K P(A)"/>
      <sheetName val="CH'K P(B)"/>
      <sheetName val="FMEA W_S(HU)"/>
      <sheetName val="FMEA W_S(S_W)"/>
      <sheetName val="참조(구매품질조직도)"/>
      <sheetName val="참조(업체별담당자)"/>
      <sheetName val=".mdb,*.htm,*.html,*.pub);웹 페이지("/>
      <sheetName val="ccar"/>
      <sheetName val="목차"/>
      <sheetName val="1-1)개발추진범위"/>
      <sheetName val="1-2)개발일정"/>
      <sheetName val="S_MBR_UPR"/>
      <sheetName val="S_MBR_LWR"/>
      <sheetName val="Sheet6"/>
      <sheetName val="Sheet7"/>
      <sheetName val="Sheet8"/>
      <sheetName val="품목리스트"/>
      <sheetName val="회사조직도"/>
      <sheetName val="품질목표"/>
      <sheetName val="KPC항목"/>
      <sheetName val="CFT조직도"/>
      <sheetName val="부품특성1"/>
      <sheetName val="부품특성2 "/>
      <sheetName val="과거차문제점검토및반영계획"/>
      <sheetName val="전체일정"/>
      <sheetName val="부품SOURCE"/>
      <sheetName val="금형"/>
      <sheetName val="검사구"/>
      <sheetName val="지그"/>
      <sheetName val="설비"/>
      <sheetName val="납품용기"/>
      <sheetName val="신뢰성(H&amp;E)"/>
      <sheetName val="시작품관리계획서"/>
      <sheetName val="설계구조검토"/>
      <sheetName val="시작문제반영"/>
      <sheetName val=""/>
      <sheetName val="5_1_설비투자변경이력"/>
      <sheetName val="5_2_설비투자LIST_금액조정"/>
      <sheetName val="6_부대설비LIST"/>
      <sheetName val="02자동화합리화"/>
      <sheetName val="첨부_가공계획011120"/>
      <sheetName val="SPARE"/>
      <sheetName val="_x0005__x0003__x0004_b"/>
      <sheetName val="S"/>
      <sheetName val="VXXX"/>
      <sheetName val="SPARE PART(기계부)"/>
      <sheetName val="SPARE PART(전기부)"/>
      <sheetName val="소모 공구"/>
      <sheetName val="소모품"/>
      <sheetName val="부자재"/>
      <sheetName val="기타(볼트,니쁠,프로파일,아크릴)"/>
      <sheetName val="우일 FA(납땜),아이제 코리아(마킹),반도상사(도장)"/>
      <sheetName val="10.21이후 (최종본)"/>
      <sheetName val="List(Item별) (10_21회의록 근거)"/>
      <sheetName val="10.21이후"/>
      <sheetName val="10.20까지"/>
      <sheetName val="228"/>
      <sheetName val="25.32.34"/>
      <sheetName val="List(Item별) (하나모듈)"/>
      <sheetName val="List(Item별)"/>
      <sheetName val="List(UPG별)"/>
      <sheetName val="EO-List"/>
      <sheetName val="사장"/>
      <sheetName val="사원"/>
      <sheetName val="기존젨비교"/>
      <sheetName val="_x0000_䅀㿠_x0000__x0000__x0000__x0000__x0001__x0000__x0000__x0000__x0000__x0000__x0001_t_x0016__x0000_䅀㿰_x0000__x0000_"/>
      <sheetName val="戀椀最㔀"/>
      <sheetName val="Sheet1_x0000__x0000__x0000__x0004__x0000__x0000__x0000__x0000__x0000__x0000_ ǅ_x0000__x0000__x0000__x0000__x0000__x0000__x0000__x0000__x0000__x0000__x0000_"/>
      <sheetName val="_x0000__x0001__x0000__x0001__x0000__x0003__x0000__x0001__x0000_Ô_x0000__x0001__x0000__x0000__x0000_,_x0000_¦_x0000_¦_x0000__x0000__x0000__x0000__x0000__x0000__x0000__x0000__x0000__x0000__x0000_"/>
      <sheetName val="_x001e_.&gt;N^n~®¾ÎÞî"/>
      <sheetName val="bleĤģ_x0000__x0000__x0000__x0000__x0000__x0000_서식을 Ĩĥ_x0000__x0000__x0000__x0000_ħĦ_x0000__x0000__x0000__x0000__x0000__x0000_률_x0000_"/>
      <sheetName val="전산품의"/>
      <sheetName val="ㅊ.ㅔㅁㅇ"/>
      <sheetName val="품의양식"/>
      <sheetName val="Sheet1_x0000_ˆŒ_x0004__x0000_ ǅ_x0001__x0000_ˆ&lt;BOOK1.XLS]Shee"/>
      <sheetName val="_x001e_.&gt;N^n~Žž®¾ÎÞî"/>
      <sheetName val="bleĤģ서식을 ĨĥħĦ_x0000_률_x0000_며_x0000_을 변경īĪ용_x0000_ĭĬ 끌어"/>
      <sheetName val="Sheet1_x0000_ˆŒ_x0000__x0004__x0000_ ǅ"/>
      <sheetName val="¿ÜÁÖÇöÈ².wq1"/>
      <sheetName val="CD-실적"/>
      <sheetName val="FR HR(A-LEA)"/>
      <sheetName val="FR HR(VINYL)"/>
      <sheetName val="PROTECTOR단가"/>
      <sheetName val="LEASE4"/>
      <sheetName val="bleĤģ"/>
      <sheetName val="DATA"/>
      <sheetName val="NBQA"/>
      <sheetName val="MOTO"/>
      <sheetName val="UPH"/>
      <sheetName val="??"/>
      <sheetName val="̃_x0000_"/>
      <sheetName val="Sheet1_x0000__x0000__x0004__x0000_ ǅ_x0000__x0001__x0000_&lt;BOOK1.XLS]Sh"/>
      <sheetName val="bleĤģ_x0000_서식을 Ĩĥ_x0000_ħĦ_x0000_률_x0000_며_x0000_을 변경īĪ_x0000_용_x0000_ĭĬ"/>
      <sheetName val="bleĤģ서식을 ĨĥħĦ"/>
      <sheetName val="RR 세부"/>
      <sheetName val="?䅀㿠????_x0001_?????_x0001_t_x0016_?䅀㿰??"/>
      <sheetName val="Sheet1???_x0004_?????? ǅ???????????"/>
      <sheetName val="?_x0001_?_x0001_?_x0003_?_x0001_?Ô?_x0001_???,?¦?¦???????????"/>
      <sheetName val="bleĤģ??????서식을 Ĩĥ????ħĦ??????률?"/>
      <sheetName val="Sheet1?ˆŒ_x0004_? ǅ_x0001_?ˆ&lt;BOOK1.XLS]Shee"/>
      <sheetName val="bleĤģ서식을 ĨĥħĦ?률?며?을 변경īĪ용?ĭĬ 끌어"/>
      <sheetName val="Sheet1?ˆŒ?_x0004_? ǅ"/>
      <sheetName val="_x0001_?_x0001_?_x0003_?_x0001_?Ô_x0001_?,?¦¦"/>
      <sheetName val="bleĤģ서식을 ĨĥħĦ?률?"/>
      <sheetName val=".mdb,_.htm,_.html,_.pub);웹 페이지("/>
      <sheetName val="_x0001_"/>
      <sheetName val="dd mmmm yyyy_x0000__x0000__x0000_赶_x0000__x0003__x0016_[$-0409]hh:m"/>
      <sheetName val="[Book1.xls]d_m_yy_____1010000_4"/>
      <sheetName val="환율기준"/>
      <sheetName val="B_K작업분석1"/>
      <sheetName val="조치사항"/>
      <sheetName val="XGPROD"/>
      <sheetName val="OPT손익_내수"/>
      <sheetName val="B"/>
      <sheetName val="OPT손익_수출"/>
      <sheetName val="full_(2)"/>
      <sheetName val="GRP"/>
      <sheetName val="발생장소"/>
      <sheetName val="공작"/>
      <sheetName val="계열사현황종합"/>
      <sheetName val="모듈"/>
      <sheetName val="KMCWD"/>
      <sheetName val="KD율"/>
      <sheetName val="문제유형"/>
      <sheetName val="DATA_(2)"/>
      <sheetName val="A-A"/>
      <sheetName val="전장"/>
      <sheetName val="64164"/>
      <sheetName val="차체"/>
      <sheetName val="HOLE_9905(1)"/>
      <sheetName val="_SR3차원단위_(3)"/>
      <sheetName val="내장"/>
      <sheetName val="계정"/>
      <sheetName val="THEME_CODE"/>
      <sheetName val="1-5-2"/>
      <sheetName val="외장"/>
      <sheetName val="해외"/>
      <sheetName val="VDR"/>
      <sheetName val="126_255"/>
      <sheetName val="JANG_DOM"/>
      <sheetName val="CR_CODE"/>
      <sheetName val="설비사양서B-1"/>
      <sheetName val="구list"/>
      <sheetName val="대표경력"/>
      <sheetName val="대표자"/>
      <sheetName val="2월"/>
      <sheetName val="부서CODE"/>
      <sheetName val="차체부품_INS_REPORT(갑)"/>
      <sheetName val="DAT(목표)"/>
      <sheetName val="인원"/>
      <sheetName val="진급관련DATA"/>
      <sheetName val="1.변경범위"/>
      <sheetName val="PC%계산"/>
      <sheetName val="䅀㿠_x0001_?_x0001_t_x0016_?䅀㿰"/>
      <sheetName val="_x0001_?_x0001_?_x0003_?_x0001_?Ô_x0001_?,?¦¦_x0002_?p?4"/>
      <sheetName val="Sheet1_x0000_ˆŒ_x0004__x0000_ ǅ_x0001__x0000_ˆ&lt;BOOK1.XLS]Sh"/>
      <sheetName val="3.일반사상"/>
      <sheetName val="OP20"/>
      <sheetName val="__"/>
      <sheetName val="수출"/>
      <sheetName val="dd mmmm yyyy"/>
      <sheetName val="d_m_yy"/>
      <sheetName val="_䅀㿠_____x0001_______x0001_t_x0016__䅀㿰__"/>
      <sheetName val="Sheet1____x0004_______ ǅ___________"/>
      <sheetName val="__x0001___x0001___x0003___x0001__Ô__x0001____,_¦_¦___________"/>
      <sheetName val="bleĤģ______서식을 Ĩĥ____ħĦ______률_"/>
      <sheetName val="Sheet1_ˆŒ_x0004__ ǅ_x0001__ˆ&lt;BOOK1.XLS_Shee"/>
      <sheetName val="bleĤģ서식을 ĨĥħĦ_률_며_을 변경īĪ용_ĭĬ 끌어"/>
      <sheetName val="䅀㿠_x0001___x0001_t_x0016__䅀㿰"/>
      <sheetName val="_x0001___x0001___x0003___x0001__Ô_x0001__,_¦¦_x0002__p_4"/>
      <sheetName val="Sheet1_ˆŒ__x0004__ ǅ"/>
      <sheetName val="_x0001___x0001___x0003___x0001__Ô_x0001__,_¦¦"/>
      <sheetName val="bleĤģ서식을 ĨĥħĦ_률_"/>
      <sheetName val="Sheet1??ˆŒ?_x0004_?????? ǅ???????????"/>
      <sheetName val="dd mmmm yyyy_x0000_赶_x0003__x0016_[$-0409]hh:mm:s"/>
      <sheetName val="̃?"/>
      <sheetName val="기초자료"/>
      <sheetName val="Sheet1 (2)"/>
      <sheetName val="02년결과_VLOOK"/>
      <sheetName val="2차-PROTO-(1)"/>
      <sheetName val="팀별 내역"/>
      <sheetName val="샤설"/>
      <sheetName val="시작"/>
      <sheetName val="성시"/>
      <sheetName val="차시"/>
      <sheetName val="기시"/>
      <sheetName val="전시"/>
      <sheetName val="인증"/>
      <sheetName val="용접계산참조"/>
      <sheetName val="원가계산"/>
      <sheetName val="재료비"/>
      <sheetName val="가공비"/>
      <sheetName val="하나로통신"/>
      <sheetName val="원본"/>
      <sheetName val="M1master"/>
      <sheetName val=" 계산(&amp;E)                중지(&amp;A)  "/>
      <sheetName val="사용하십시오.인터넷 주소 '|'이(가) 잘못되었습니다. "/>
      <sheetName val="3"/>
      <sheetName val="되게 합니다.선택한 WordArt 개체의 왼쪽에 텍스트를"/>
      <sheetName val="회색조 이미지로 변환합니다.선택한 그림을 흑백 이미지로 "/>
      <sheetName val="Sheet1 (3)"/>
      <sheetName val="1의 공정능력"/>
      <sheetName val="서식등록대장"/>
      <sheetName val="Sheet1_x0000_ˆŒ_x0004__x0000_ ǅ_x0001__x0000_ˆ&lt;BOOK1.XLS"/>
      <sheetName val="1st Gear"/>
      <sheetName val="1st Gear (2)"/>
      <sheetName val="차체부품 INS REPORT(갑)"/>
      <sheetName val="검사기준서"/>
      <sheetName val="R_D"/>
      <sheetName val="2차_PROTO__1_"/>
      <sheetName val="수리결과"/>
      <sheetName val="와이어링종합"/>
      <sheetName val="Sheet1??_x0004_? ǅ?_x0001_?&lt;BOOK1.XLS]Sh"/>
      <sheetName val="bleĤģ?서식을 Ĩĥ?ħĦ?률?며?을 변경īĪ?용?ĭĬ"/>
      <sheetName val="dd mmmm yyyy???赶?_x0003__x0016_[$-0409]hh:m"/>
      <sheetName val="[Book1.xls]d_m_yy_____1010000_5"/>
      <sheetName val="FB-봉제"/>
      <sheetName val="FC-봉제"/>
      <sheetName val="프로텍터(압출)"/>
      <sheetName val="인서트와이어"/>
      <sheetName val="LX3.0 RR"/>
      <sheetName val="Sheet1ˆŒ_x0004_ ǅ_x0001_ˆ&lt;BOOK1.XLS]Sheet2ˆ"/>
      <sheetName val="bleĤģ서식을 ĨĥħĦ률며을 변경īĪ용ĭĬ 끌어 에서는"/>
      <sheetName val="시작품의"/>
      <sheetName val="2"/>
      <sheetName val="FUEL FILLER"/>
      <sheetName val="Sheet1__ˆŒ__x0004_______ ǅ___________"/>
      <sheetName val="̃_"/>
      <sheetName val="+T"/>
      <sheetName val="[Book1.xls]d_m_yy_____1010000_2"/>
      <sheetName val="[Book1.xls]d_m_yy_____1010000_3"/>
      <sheetName val="[Book1.xls]d_m_yy_____1010000_6"/>
      <sheetName val="[Book1.xls]d_m_yy_____1010000_7"/>
      <sheetName val="MH_생산"/>
      <sheetName val="CC Down load 0716"/>
      <sheetName val="내역서"/>
      <sheetName val="_x005f_x0005__x005f_x0003__x005f_x0004_b"/>
      <sheetName val="_x005f_x0000_䅀㿠_x005f_x0000__x005f_x0000__x005f_x0000__"/>
      <sheetName val="Sheet1_x005f_x0000__x005f_x0000__x005f_x0000__x"/>
      <sheetName val="_x005f_x0000__x005f_x0001__x005f_x0000__x005f_x0001__x0"/>
      <sheetName val="_x005f_x001e_.&gt;N^n~®¾ÎÞî"/>
      <sheetName val="bleĤģ_x005f_x0000__x005f_x0000__x005f_x0000__x000"/>
      <sheetName val="Sheet1_x005f_x0000_ˆŒ_x005f_x0004__x005f_x0000_ ǅ"/>
      <sheetName val="_x005f_x001e_.&gt;N^n~Žž®¾ÎÞî"/>
      <sheetName val="bleĤģ서식을 ĨĥħĦ_x005f_x0000_률_x005f_x0000_며_x"/>
      <sheetName val="Sheet1_x005f_x0000_ˆŒ_x005f_x0000__x005f_x0004__x"/>
      <sheetName val="̃_x005f_x0000_"/>
      <sheetName val="Sheet1_x005f_x0000__x005f_x0000__x005f_x0004__x"/>
      <sheetName val="bleĤģ_x005f_x0000_서식을 Ĩĥ_x005f_x0000_ħĦ_x00"/>
      <sheetName val="?䅀㿠????_x005f_x0001_?????_x005f_x0001_t_x00"/>
      <sheetName val="Sheet1???_x005f_x0004_?????? ǅ?????"/>
      <sheetName val="?_x005f_x0001_?_x005f_x0001_?_x005f_x0003_?_x0001"/>
      <sheetName val="Sheet1?ˆŒ_x005f_x0004_? ǅ_x005f_x0001_?ˆ&lt;BO"/>
      <sheetName val="Sheet1?ˆŒ?_x005f_x0004_? ǅ"/>
      <sheetName val="_x005f_x0001_?_x005f_x0001_?_x005f_x0003_?_x005f_x0001_"/>
      <sheetName val="dd mmmm yyyy_x005f_x0000__x005f_x0000__x000"/>
      <sheetName val="_x005f_x0001_"/>
      <sheetName val="Production_Plan1"/>
      <sheetName val="Value_Analysis_-_Sheet_1"/>
      <sheetName val="MAST_S"/>
      <sheetName val="금형개발_"/>
      <sheetName val="CH'K_P(A)"/>
      <sheetName val="CH'K_P(B)"/>
      <sheetName val="FMEA_W_S(HU)"/>
      <sheetName val="FMEA_W_S(S_W)"/>
      <sheetName val="_mdb,*_htm,*_html,*_pub);웹_페이지("/>
      <sheetName val="부품특성2_"/>
      <sheetName val="b"/>
      <sheetName val="SPARE_PART(기계부)"/>
      <sheetName val="SPARE_PART(전기부)"/>
      <sheetName val="소모_공구"/>
      <sheetName val="우일_FA(납땜),아이제_코리아(마킹),반도상사(도장)"/>
      <sheetName val="10_21이후_(최종본)"/>
      <sheetName val="List(Item별)_(10_21회의록_근거)"/>
      <sheetName val="10_21이후"/>
      <sheetName val="10_20까지"/>
      <sheetName val="25_32_34"/>
      <sheetName val="List(Item별)_(하나모듈)"/>
      <sheetName val="䅀㿠t䅀㿰"/>
      <sheetName val="Sheet1_ǅ"/>
      <sheetName val="Ô,¦¦"/>
      <sheetName val="_&gt;N^n~®¾ÎÞî"/>
      <sheetName val="bleĤģ서식을_ĨĥħĦ률"/>
      <sheetName val="Sheet1ˆŒ_ǅˆ&lt;BOOK1_XLS]Shee"/>
      <sheetName val="_&gt;N^n~Žž®¾ÎÞî"/>
      <sheetName val="bleĤģ서식을_ĨĥħĦ률며을_변경īĪ용ĭĬ_끌어"/>
      <sheetName val="ㅊ_ㅔㅁㅇ"/>
      <sheetName val="Sheet1ˆŒ_ǅ"/>
      <sheetName val="¿ÜÁÖÇöÈ²_wq1"/>
      <sheetName val="FR_HR(A-LEA)"/>
      <sheetName val="FR_HR(VINYL)"/>
      <sheetName val="Sheet1_ǅ&lt;BOOK1_XLS]Sh"/>
      <sheetName val="bleĤģ서식을_ĨĥħĦ률며을_변경īĪ용ĭĬ"/>
      <sheetName val="bleĤģ서식을_ĨĥħĦ"/>
      <sheetName val="RR_세부"/>
      <sheetName val="?䅀㿠?????????t?䅀㿰??"/>
      <sheetName val="Sheet1?????????_ǅ???????????"/>
      <sheetName val="?????Ô????,?¦?¦???????????"/>
      <sheetName val="bleĤģ??????서식을_Ĩĥ????ħĦ??????률?"/>
      <sheetName val="Sheet1?ˆŒ?_ǅ?ˆ&lt;BOOK1_XLS]Shee"/>
      <sheetName val="bleĤģ서식을_ĨĥħĦ?률?며?을_변경īĪ용?ĭĬ_끌어"/>
      <sheetName val="Sheet1?ˆŒ??_ǅ"/>
      <sheetName val="????Ô?,?¦¦"/>
      <sheetName val="bleĤģ서식을_ĨĥħĦ?률?"/>
      <sheetName val="dd_mmmm_yyyy赶[$-0409]hh:m"/>
      <sheetName val="1_변경범위"/>
      <sheetName val="3_일반사상"/>
      <sheetName val="_mdb,__htm,__html,__pub);웹_페이지("/>
      <sheetName val="Sheet1ˆŒ_ǅˆ&lt;BOOK1_XLS]Sh"/>
      <sheetName val="CC_Down_load_0716"/>
      <sheetName val="d/m/yy"/>
      <sheetName val="수입"/>
      <sheetName val="[Book1.xls]dd mmmm yyyy_x0000__x0000__x0000_赶_x0000__x0003__x0016_["/>
      <sheetName val="[Book1.xls]d/m/yy_x005f_x0000__x005f_x0013_"/>
      <sheetName val="[Book1.xls]dd_mmmm_yyyy赶[$-0409"/>
      <sheetName val="[Book1.xls][Book1.xls]d/m/yy_x0"/>
      <sheetName val="[Book1.xls][Book1.xls]d/m/yy_x0000__x0013_["/>
      <sheetName val="JP_GP_UP통합"/>
      <sheetName val="内销1~8"/>
      <sheetName val="04"/>
      <sheetName val="[Book1.xls][Book1.xls]d/m/yy[$-"/>
      <sheetName val="Sheet1?ˆŒ_x0004_? ǅ_x0001_?ˆ&lt;BOOK1.XLS]Sh"/>
      <sheetName val="Sheet1___x0004__ ǅ__x0001__&lt;BOOK1.XLS_Sh"/>
      <sheetName val="bleĤģ_서식을 Ĩĥ_ħĦ_률_며_을 변경īĪ_용_ĭĬ"/>
      <sheetName val="dd mmmm yyyy___赶__x0003__x0016__$-0409_hh_m"/>
      <sheetName val="d_m_yy__x0013__$-1010000_d_m_yyyy__x001e__$"/>
      <sheetName val="Sheet1_ˆŒ_x0004__ ǅ_x0001__ˆ&lt;BOOK1.XLS_Sh"/>
      <sheetName val="+T_x0000__x0002__x0005_Ā_x0008__x0000__x0000_믪_x000c__x0002_Ā_x0008_໦ȥ_x0001__x0000__x0000__x0000_蘕诠밖_x0001__x0000__x0000__x0000__x0018__x0000_"/>
      <sheetName val="W-현원가"/>
      <sheetName val="J100"/>
      <sheetName val="MAIN"/>
      <sheetName val="BND"/>
      <sheetName val="ORIGIN"/>
      <sheetName val="●목차"/>
      <sheetName val="●현황"/>
      <sheetName val="Tbom-tot"/>
      <sheetName val="LIST"/>
      <sheetName val="EXP-COST"/>
      <sheetName val="A-100전제"/>
      <sheetName val="시설투자"/>
      <sheetName val="팀별 합계"/>
      <sheetName val="PILOT APP."/>
      <sheetName val="BRAKE"/>
      <sheetName val="T진도"/>
      <sheetName val="J150 승인진도관리 LIST"/>
      <sheetName val="TOTAL LIST"/>
      <sheetName val="FTR MACRo"/>
      <sheetName val="지정공장"/>
      <sheetName val="서울정비"/>
      <sheetName val="전체실적"/>
      <sheetName val="효율계획(당월)"/>
      <sheetName val="Price Range"/>
      <sheetName val="판매대수"/>
      <sheetName val="PAKAGE4362"/>
      <sheetName val="목표재료비"/>
      <sheetName val="헤드불량내용"/>
      <sheetName val="크랑크불량내용"/>
      <sheetName val="intro"/>
      <sheetName val="표시형식"/>
      <sheetName val="셀간 이동"/>
      <sheetName val="영역선택"/>
      <sheetName val="_x0000_p"/>
      <sheetName val="C"/>
      <sheetName val="현금예금"/>
      <sheetName val="투자자산"/>
      <sheetName val="유형자산"/>
      <sheetName val="상각overall"/>
      <sheetName val="단기차입금"/>
      <sheetName val="장기차입금"/>
      <sheetName val="자본"/>
      <sheetName val="이자비용"/>
      <sheetName val="T255 가격현황"/>
      <sheetName val="제조관리"/>
      <sheetName val="#REF!"/>
      <sheetName val=" 계산(&amp;E)                중지(&amp;Aⴀॆࡷ"/>
      <sheetName val=" 계산(&amp;E)                중지(&amp;A_x0001__x0000_　"/>
      <sheetName val=" 계산(&amp;E)                중지(&amp;A_x0001__x0000_瀀"/>
      <sheetName val="Ô,¦¦p4"/>
      <sheetName val=":"/>
      <sheetName val="확정실적"/>
      <sheetName val="작성 (3)"/>
      <sheetName val="작성 (2)"/>
      <sheetName val="禀议"/>
      <sheetName val="JP PSI"/>
      <sheetName val="HP PSI"/>
      <sheetName val="HP汇总"/>
      <sheetName val="人事U核对信息"/>
      <sheetName val="全体劳务工名单"/>
      <sheetName val="物流人员信息"/>
      <sheetName val="JP汇总"/>
      <sheetName val="补偿明细(非劳务)"/>
      <sheetName val="补偿明细（劳务）"/>
      <sheetName val="[Book1.xls]dd mmmm yyyy"/>
      <sheetName val="[Book1.xls]d/m/yy"/>
      <sheetName val="코드생성기"/>
      <sheetName val="검기갑지"/>
      <sheetName val="인도"/>
      <sheetName val="CODE生成机"/>
      <sheetName val="[Book1.xls][Book1.xls]d_m_yy__2"/>
      <sheetName val="_x0001__x0000__x0001__x0000__x0003__x0000__x0001__x0000_Ô_x0001__x0000_,_x0000_¦¦_x0002__x0000_p_x0000_4"/>
      <sheetName val="[Book1.xls][Book1.xls]d_m_yy__6"/>
      <sheetName val="[Book1.xls][Book1.xls]d_m_yy__3"/>
      <sheetName val="[Book1.xls][Book1.xls]d_m_yy__5"/>
      <sheetName val="[Book1.xls][Book1.xls]d_m_yy__4"/>
      <sheetName val="[Book1.xls][Book1.xls]d_m_yy__7"/>
      <sheetName val="[Book1.xls][Book1.xls]d_m_yy__8"/>
      <sheetName val="_x0000_䎈㨀尀倀爀漀最爀愀洀䐀愀琀愀尀䴀椀挀爀漀猀漀昀琀尀圀椀渀搀漀"/>
      <sheetName val="◁서열운반비 상세내역 (실제기준)"/>
      <sheetName val="업무연락"/>
      <sheetName val="월별매출"/>
      <sheetName val="DR설변이력070115"/>
      <sheetName val="䅀㿠?t?䅀㿰"/>
      <sheetName val="????Ô?,?¦¦?p?4"/>
      <sheetName val="dd_mmmm_yyyy"/>
      <sheetName val="_䅀㿠_________t_䅀㿰__"/>
      <sheetName val="Sheet1__________ǅ___________"/>
      <sheetName val="_____Ô____,_¦_¦___________"/>
      <sheetName val="bleĤģ______서식을_Ĩĥ____ħĦ______률_"/>
      <sheetName val="Sheet1_ˆŒ__ǅ_ˆ&lt;BOOK1_XLS_Shee"/>
      <sheetName val="bleĤģ서식을_ĨĥħĦ_률_며_을_변경īĪ용_ĭĬ_끌어"/>
      <sheetName val="䅀㿠_t_䅀㿰"/>
      <sheetName val="____Ô_,_¦¦_p_4"/>
      <sheetName val="Sheet1_ˆŒ___ǅ"/>
      <sheetName val="____Ô_,_¦¦"/>
      <sheetName val="bleĤģ서식을_ĨĥħĦ_률_"/>
      <sheetName val="팀별_내역"/>
      <sheetName val="_계산(&amp;E)________________중지(&amp;A)__"/>
      <sheetName val="사용하십시오_인터넷_주소_'|'이(가)_잘못되었습니다__"/>
      <sheetName val="되게_합니다_선택한_WordArt_개체의_왼쪽에_텍스트를"/>
      <sheetName val="회색조_이미지로_변환합니다_선택한_그림을_흑백_이미지로_"/>
      <sheetName val="Sheet1_(2)"/>
      <sheetName val="Sheet1_(3)"/>
      <sheetName val="1의_공정능력"/>
      <sheetName val="Sheet1ˆŒ_ǅˆ&lt;BOOK1_XLS"/>
      <sheetName val="1st_Gear"/>
      <sheetName val="1st_Gear_(2)"/>
      <sheetName val="차체부품_INS_REPORT(갑)1"/>
      <sheetName val="+TĀ믪Ā໦ȥ蘕诠밖"/>
      <sheetName val="Sheet1??ˆŒ???????_ǅ???????????"/>
      <sheetName val="dd_mmmm_yyyy赶[$-0409]hh:mm:s"/>
      <sheetName val="LX3_0_RR"/>
      <sheetName val="Sheet1__ˆŒ________ǅ___________"/>
      <sheetName val="Sheet1???_ǅ??&lt;BOOK1_XLS]Sh"/>
      <sheetName val="bleĤģ?서식을_Ĩĥ?ħĦ?률?며?을_변경īĪ?용?ĭĬ"/>
      <sheetName val="2_대외공문3"/>
      <sheetName val="2_????2"/>
      <sheetName val="Production_Plan11"/>
      <sheetName val="Value_Analysis_-_Sheet_11"/>
      <sheetName val="MAST_S1"/>
      <sheetName val="금형개발_1"/>
      <sheetName val="CH'K_P(A)1"/>
      <sheetName val="CH'K_P(B)1"/>
      <sheetName val="FMEA_W_S(HU)1"/>
      <sheetName val="FMEA_W_S(S_W)1"/>
      <sheetName val="_mdb,*_htm,*_html,*_pub);웹_페이지1"/>
      <sheetName val="부품특성2_1"/>
      <sheetName val="SPARE_PART(기계부)1"/>
      <sheetName val="SPARE_PART(전기부)1"/>
      <sheetName val="소모_공구1"/>
      <sheetName val="우일_FA(납땜),아이제_코리아(마킹),반도상사(도장)1"/>
      <sheetName val="10_21이후_(최종본)1"/>
      <sheetName val="List(Item별)_(10_21회의록_근거)1"/>
      <sheetName val="10_21이후1"/>
      <sheetName val="10_20까지1"/>
      <sheetName val="25_32_341"/>
      <sheetName val="List(Item별)_(하나모듈)1"/>
      <sheetName val="ㅊ_ㅔㅁㅇ1"/>
      <sheetName val="¿ÜÁÖÇöÈ²_wq11"/>
      <sheetName val="FR_HR(A-LEA)1"/>
      <sheetName val="FR_HR(VINYL)1"/>
      <sheetName val="bleĤģ서식을_ĨĥħĦ1"/>
      <sheetName val="RR_세부1"/>
      <sheetName val="bleĤģ??????서식을_Ĩĥ????ħĦ??????률1"/>
      <sheetName val="bleĤģ서식을_ĨĥħĦ?률?며?을_변경īĪ용?ĭĬ_끌1"/>
      <sheetName val="bleĤģ서식을_ĨĥħĦ?률?1"/>
      <sheetName val="2_____2"/>
      <sheetName val="_mdb,__htm,__html,__pub);웹_페이지1"/>
      <sheetName val="3_일반사상1"/>
      <sheetName val="1_변경범위1"/>
      <sheetName val="dd_mmmm_yyyy1"/>
      <sheetName val="bleĤģ______서식을_Ĩĥ____ħĦ______률1"/>
      <sheetName val="bleĤģ서식을_ĨĥħĦ_률_며_을_변경īĪ용_ĭĬ_끌1"/>
      <sheetName val="bleĤģ서식을_ĨĥħĦ_률_1"/>
      <sheetName val="팀별_내역1"/>
      <sheetName val="_계산(&amp;E)________________중지(&amp;A)_1"/>
      <sheetName val="사용하십시오_인터넷_주소_'|'이(가)_잘못되었습니다_1"/>
      <sheetName val="되게_합니다_선택한_WordArt_개체의_왼쪽에_텍스트1"/>
      <sheetName val="회색조_이미지로_변환합니다_선택한_그림을_흑백_이미지로1"/>
      <sheetName val="Sheet1_(2)1"/>
      <sheetName val="Sheet1_(3)1"/>
      <sheetName val="1의_공정능력1"/>
      <sheetName val="1st_Gear1"/>
      <sheetName val="1st_Gear_(2)1"/>
      <sheetName val="차체부품_INS_REPORT(갑)2"/>
      <sheetName val="LX3_0_RR1"/>
      <sheetName val="bleĤģ?서식을_Ĩĥ?ħĦ?률?며?을_변경īĪ?용?ĭ1"/>
      <sheetName val="[Book1.xls]dd_mmmm_yyyy_______2"/>
      <sheetName val="[Book1.xls]dd_mmmm_yyyy_______3"/>
      <sheetName val="[Book1.xls]dd_mmmm_yyyy____04_2"/>
      <sheetName val="[Book1.xls]dd_mmmm_yyyy____04_3"/>
      <sheetName val="[Book1.xls][Book1.xls]d_m_yy_10"/>
      <sheetName val="[Book1.xls]dd mmmm yyyy_x0000_赶_x0003__x0016_[$-0"/>
      <sheetName val="감가상각비"/>
      <sheetName val="ALPHA AIM"/>
      <sheetName val="95MAKER"/>
      <sheetName val="작성양식"/>
      <sheetName val="[Book1.xls][Book1.xls]d_m_yy__9"/>
      <sheetName val="[Book1.xls][Book1.xls]d_m_yy_13"/>
      <sheetName val="[Book1.xls][Book1.xls]d_m_yy_11"/>
      <sheetName val="[Book1.xls][Book1.xls]d_m_yy_12"/>
      <sheetName val="[Book1.xls][Book1.xls]d_m_yy_14"/>
      <sheetName val="[Book1.xls]d_m_yy_____1010000_9"/>
      <sheetName val="[Book1.xls][Book1.xls]d_m_yy_21"/>
      <sheetName val="[Book1.xls][Book1.xls]d_m_yy_18"/>
      <sheetName val="[Book1.xls][Book1.xls]d_m_yy_19"/>
      <sheetName val="[Book1.xls][Book1.xls]d_m_yy_20"/>
      <sheetName val="[Book1.xls]d_m_yy_____1010000_8"/>
      <sheetName val="[Book1.xls][Book1.xls]d_m_yy_15"/>
      <sheetName val="[Book1.xls][Book1.xls]d_m_yy_16"/>
      <sheetName val="[Book1.xls][Book1.xls]d_m_yy_17"/>
      <sheetName val="[Book1.xls]d_m_yy_____101000_12"/>
      <sheetName val="[Book1.xls][Book1.xls]d_m_yy_24"/>
      <sheetName val="[Book1.xls][Book1.xls]d_m_yy_23"/>
      <sheetName val="[Book1.xls]d_m_yy_____101000_10"/>
      <sheetName val="[Book1.xls]d_m_yy_____101000_11"/>
      <sheetName val="[Book1.xls][Book1.xls]d_m_yy_22"/>
      <sheetName val="[Book1.xls][Book1.xls]d_m_yy_25"/>
      <sheetName val="B.K작업분석1"/>
      <sheetName val="수입검사관리대장.xls"/>
      <sheetName val="계획수량"/>
      <sheetName val="+T_x0000__x0002__x0005_Ā_x0008__x0000_믪_x000c__x0002_Ā_x0008_໦ȥ_x0001__x0000_8蘕诠밖_x0001__x0000__x0018__x0000__x0012__x0000_謘밍鍐"/>
      <sheetName val="비교원가(97040-3L0孰&gt;⻼"/>
      <sheetName val="Synthesis by Region and Quarter"/>
      <sheetName val="Sheet189"/>
      <sheetName val="_Book1.xls_d_m_yy_____1010000_4"/>
      <sheetName val="_Book1.xls_d_m_yy_____1010000_5"/>
      <sheetName val="Sheet1ˆŒ_x0004_ ǅ_x0001_ˆ&lt;BOOK1.XLS_Sheet2ˆ"/>
      <sheetName val="_Book1.xls_d_m_yy_____1010000_2"/>
      <sheetName val="_Book1.xls_d_m_yy_____1010000_3"/>
      <sheetName val="_Book1.xls_d_m_yy_____1010000_6"/>
      <sheetName val="cheeck_Score_January2"/>
      <sheetName val="Manufacturing_cost(total)2"/>
      <sheetName val="EX판매요약__2"/>
      <sheetName val="01_PL_(본사)_2"/>
      <sheetName val="NC_(판매구분)2"/>
      <sheetName val="Con_EBITDA2"/>
      <sheetName val="2_´ë¿Ü°ø¹®2"/>
      <sheetName val="외주현황_wq12"/>
      <sheetName val="Training_matrix_-_vn2"/>
      <sheetName val="Order_Convert1"/>
      <sheetName val="_Book1.xls_d_m_yy_____1010000_7"/>
      <sheetName val="infor"/>
      <sheetName val="[Book1.xls][Book1.xls]d/m/yy"/>
      <sheetName val=" 계산(&amp;E)                중지(&amp;A_x0001_"/>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refreshError="1"/>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refreshError="1"/>
      <sheetData sheetId="190"/>
      <sheetData sheetId="191"/>
      <sheetData sheetId="192"/>
      <sheetData sheetId="193"/>
      <sheetData sheetId="194"/>
      <sheetData sheetId="195"/>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sheetData sheetId="352" refreshError="1"/>
      <sheetData sheetId="353" refreshError="1"/>
      <sheetData sheetId="354"/>
      <sheetData sheetId="355" refreshError="1"/>
      <sheetData sheetId="356"/>
      <sheetData sheetId="357" refreshError="1"/>
      <sheetData sheetId="358" refreshError="1"/>
      <sheetData sheetId="359" refreshError="1"/>
      <sheetData sheetId="360" refreshError="1"/>
      <sheetData sheetId="361" refreshError="1"/>
      <sheetData sheetId="362"/>
      <sheetData sheetId="363"/>
      <sheetData sheetId="364" refreshError="1"/>
      <sheetData sheetId="365" refreshError="1"/>
      <sheetData sheetId="366"/>
      <sheetData sheetId="367"/>
      <sheetData sheetId="368"/>
      <sheetData sheetId="369"/>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sheetData sheetId="385" refreshError="1"/>
      <sheetData sheetId="386"/>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sheetData sheetId="550" refreshError="1"/>
      <sheetData sheetId="551" refreshError="1"/>
      <sheetData sheetId="552"/>
      <sheetData sheetId="553" refreshError="1"/>
      <sheetData sheetId="554"/>
      <sheetData sheetId="555"/>
      <sheetData sheetId="556" refreshError="1"/>
      <sheetData sheetId="557"/>
      <sheetData sheetId="558" refreshError="1"/>
      <sheetData sheetId="559"/>
      <sheetData sheetId="560" refreshError="1"/>
      <sheetData sheetId="561" refreshError="1"/>
      <sheetData sheetId="562" refreshError="1"/>
      <sheetData sheetId="563" refreshError="1"/>
      <sheetData sheetId="564" refreshError="1"/>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refreshError="1"/>
      <sheetData sheetId="651" refreshError="1"/>
      <sheetData sheetId="652"/>
      <sheetData sheetId="653"/>
      <sheetData sheetId="654"/>
      <sheetData sheetId="655" refreshError="1"/>
      <sheetData sheetId="656" refreshError="1"/>
      <sheetData sheetId="657" refreshError="1"/>
      <sheetData sheetId="658"/>
      <sheetData sheetId="659" refreshError="1"/>
      <sheetData sheetId="660"/>
      <sheetData sheetId="661"/>
      <sheetData sheetId="662" refreshError="1"/>
      <sheetData sheetId="663"/>
      <sheetData sheetId="664"/>
      <sheetData sheetId="665" refreshError="1"/>
      <sheetData sheetId="666"/>
      <sheetData sheetId="667" refreshError="1"/>
      <sheetData sheetId="668"/>
      <sheetData sheetId="669"/>
      <sheetData sheetId="670" refreshError="1"/>
      <sheetData sheetId="671" refreshError="1"/>
      <sheetData sheetId="672"/>
      <sheetData sheetId="673"/>
      <sheetData sheetId="674" refreshError="1"/>
      <sheetData sheetId="675"/>
      <sheetData sheetId="676"/>
      <sheetData sheetId="677" refreshError="1"/>
      <sheetData sheetId="678" refreshError="1"/>
      <sheetData sheetId="679"/>
      <sheetData sheetId="680"/>
      <sheetData sheetId="681" refreshError="1"/>
      <sheetData sheetId="682" refreshError="1"/>
      <sheetData sheetId="683" refreshError="1"/>
      <sheetData sheetId="684" refreshError="1"/>
      <sheetData sheetId="685" refreshError="1"/>
      <sheetData sheetId="686" refreshError="1"/>
      <sheetData sheetId="687"/>
      <sheetData sheetId="688" refreshError="1"/>
      <sheetData sheetId="689" refreshError="1"/>
      <sheetData sheetId="690" refreshError="1"/>
      <sheetData sheetId="691" refreshError="1"/>
      <sheetData sheetId="692" refreshError="1"/>
      <sheetData sheetId="693" refreshError="1"/>
      <sheetData sheetId="694"/>
      <sheetData sheetId="695"/>
      <sheetData sheetId="696"/>
      <sheetData sheetId="697"/>
      <sheetData sheetId="698"/>
      <sheetData sheetId="699"/>
      <sheetData sheetId="700"/>
      <sheetData sheetId="701"/>
      <sheetData sheetId="702"/>
      <sheetData sheetId="703"/>
      <sheetData sheetId="704" refreshError="1"/>
      <sheetData sheetId="705"/>
      <sheetData sheetId="706" refreshError="1"/>
      <sheetData sheetId="70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 TORQUE"/>
      <sheetName val="MODE"/>
      <sheetName val="BLOW"/>
      <sheetName val="송전기본"/>
      <sheetName val="p2-1"/>
      <sheetName val="Training matrix - vn"/>
      <sheetName val="TEMP_TORQUE"/>
      <sheetName val="Training_matrix_-_vn"/>
      <sheetName val="gb-ic villingen gg"/>
      <sheetName val="PC%"/>
      <sheetName val="TEMP_TORQUE1"/>
      <sheetName val="Training_matrix_-_vn1"/>
      <sheetName val="TEMP_TORQUE2"/>
      <sheetName val="Training_matrix_-_vn2"/>
      <sheetName val="CTRLP"/>
      <sheetName val="#ref"/>
    </sheetNames>
    <sheetDataSet>
      <sheetData sheetId="0" refreshError="1">
        <row r="12">
          <cell r="D12">
            <v>190</v>
          </cell>
          <cell r="E12">
            <v>160</v>
          </cell>
          <cell r="F12">
            <v>140</v>
          </cell>
          <cell r="G12">
            <v>150</v>
          </cell>
          <cell r="H12">
            <v>152</v>
          </cell>
          <cell r="I12">
            <v>160</v>
          </cell>
          <cell r="J12">
            <v>140</v>
          </cell>
          <cell r="K12">
            <v>153</v>
          </cell>
          <cell r="L12">
            <v>150</v>
          </cell>
          <cell r="M12">
            <v>160</v>
          </cell>
        </row>
        <row r="13">
          <cell r="D13">
            <v>160</v>
          </cell>
          <cell r="E13">
            <v>180</v>
          </cell>
          <cell r="F13">
            <v>145</v>
          </cell>
          <cell r="G13">
            <v>150</v>
          </cell>
          <cell r="H13">
            <v>153</v>
          </cell>
          <cell r="I13">
            <v>175</v>
          </cell>
          <cell r="J13">
            <v>157</v>
          </cell>
          <cell r="K13">
            <v>152</v>
          </cell>
          <cell r="L13">
            <v>148</v>
          </cell>
          <cell r="M13">
            <v>155</v>
          </cell>
        </row>
        <row r="14">
          <cell r="D14">
            <v>190</v>
          </cell>
          <cell r="E14">
            <v>150</v>
          </cell>
          <cell r="F14">
            <v>140</v>
          </cell>
          <cell r="G14">
            <v>142</v>
          </cell>
          <cell r="H14">
            <v>182</v>
          </cell>
          <cell r="I14">
            <v>170</v>
          </cell>
          <cell r="J14">
            <v>157</v>
          </cell>
          <cell r="K14">
            <v>148</v>
          </cell>
          <cell r="L14">
            <v>160</v>
          </cell>
          <cell r="M14">
            <v>180</v>
          </cell>
        </row>
        <row r="15">
          <cell r="D15">
            <v>140</v>
          </cell>
          <cell r="E15">
            <v>160</v>
          </cell>
          <cell r="F15">
            <v>180</v>
          </cell>
          <cell r="G15">
            <v>160</v>
          </cell>
          <cell r="H15">
            <v>196</v>
          </cell>
          <cell r="I15">
            <v>180</v>
          </cell>
          <cell r="J15">
            <v>170</v>
          </cell>
          <cell r="K15">
            <v>220</v>
          </cell>
          <cell r="L15">
            <v>172</v>
          </cell>
          <cell r="M15">
            <v>185</v>
          </cell>
        </row>
        <row r="16">
          <cell r="D16">
            <v>188</v>
          </cell>
          <cell r="E16">
            <v>150</v>
          </cell>
          <cell r="F16">
            <v>165</v>
          </cell>
          <cell r="G16">
            <v>185</v>
          </cell>
          <cell r="H16">
            <v>205</v>
          </cell>
          <cell r="I16">
            <v>165</v>
          </cell>
          <cell r="J16">
            <v>140</v>
          </cell>
          <cell r="K16">
            <v>168</v>
          </cell>
          <cell r="L16">
            <v>140</v>
          </cell>
          <cell r="M16">
            <v>152</v>
          </cell>
        </row>
        <row r="17">
          <cell r="D17" t="str">
            <v xml:space="preserve"> </v>
          </cell>
          <cell r="E17" t="str">
            <v xml:space="preserve"> </v>
          </cell>
          <cell r="F17" t="str">
            <v xml:space="preserve"> </v>
          </cell>
          <cell r="G17" t="str">
            <v xml:space="preserve"> </v>
          </cell>
          <cell r="H17" t="str">
            <v xml:space="preserve"> </v>
          </cell>
          <cell r="I17" t="str">
            <v xml:space="preserve"> </v>
          </cell>
          <cell r="J17" t="str">
            <v xml:space="preserve"> </v>
          </cell>
          <cell r="K17" t="str">
            <v xml:space="preserve"> </v>
          </cell>
          <cell r="L17" t="str">
            <v xml:space="preserve"> </v>
          </cell>
          <cell r="M17" t="str">
            <v xml:space="preserve"> </v>
          </cell>
        </row>
        <row r="18">
          <cell r="D18" t="str">
            <v xml:space="preserve"> </v>
          </cell>
          <cell r="E18" t="str">
            <v xml:space="preserve"> </v>
          </cell>
          <cell r="F18" t="str">
            <v xml:space="preserve"> </v>
          </cell>
          <cell r="G18" t="str">
            <v xml:space="preserve"> </v>
          </cell>
          <cell r="H18" t="str">
            <v xml:space="preserve"> </v>
          </cell>
          <cell r="I18" t="str">
            <v xml:space="preserve"> </v>
          </cell>
          <cell r="J18" t="str">
            <v xml:space="preserve"> </v>
          </cell>
          <cell r="K18" t="str">
            <v xml:space="preserve"> </v>
          </cell>
          <cell r="L18" t="str">
            <v xml:space="preserve"> </v>
          </cell>
          <cell r="M18" t="str">
            <v xml:space="preserve"> </v>
          </cell>
        </row>
        <row r="19">
          <cell r="D19" t="str">
            <v xml:space="preserve"> </v>
          </cell>
          <cell r="E19" t="str">
            <v xml:space="preserve"> </v>
          </cell>
          <cell r="F19" t="str">
            <v xml:space="preserve"> </v>
          </cell>
          <cell r="G19" t="str">
            <v xml:space="preserve"> </v>
          </cell>
          <cell r="H19" t="str">
            <v xml:space="preserve"> </v>
          </cell>
          <cell r="I19" t="str">
            <v xml:space="preserve"> </v>
          </cell>
          <cell r="J19" t="str">
            <v xml:space="preserve"> </v>
          </cell>
          <cell r="K19" t="str">
            <v xml:space="preserve"> </v>
          </cell>
          <cell r="L19" t="str">
            <v xml:space="preserve"> </v>
          </cell>
          <cell r="M19" t="str">
            <v xml:space="preserve"> </v>
          </cell>
        </row>
        <row r="20">
          <cell r="D20" t="str">
            <v xml:space="preserve"> </v>
          </cell>
          <cell r="E20" t="str">
            <v xml:space="preserve"> </v>
          </cell>
          <cell r="F20" t="str">
            <v xml:space="preserve"> </v>
          </cell>
          <cell r="G20" t="str">
            <v xml:space="preserve"> </v>
          </cell>
          <cell r="H20" t="str">
            <v xml:space="preserve"> </v>
          </cell>
          <cell r="I20" t="str">
            <v xml:space="preserve"> </v>
          </cell>
          <cell r="J20" t="str">
            <v xml:space="preserve"> </v>
          </cell>
          <cell r="K20" t="str">
            <v xml:space="preserve"> </v>
          </cell>
          <cell r="L20" t="str">
            <v xml:space="preserve"> </v>
          </cell>
          <cell r="M20" t="str">
            <v xml:space="preserve"> </v>
          </cell>
        </row>
        <row r="21">
          <cell r="D21" t="str">
            <v xml:space="preserve"> </v>
          </cell>
          <cell r="E21" t="str">
            <v xml:space="preserve"> </v>
          </cell>
          <cell r="F21" t="str">
            <v xml:space="preserve"> </v>
          </cell>
          <cell r="G21" t="str">
            <v xml:space="preserve"> </v>
          </cell>
          <cell r="H21" t="str">
            <v xml:space="preserve"> </v>
          </cell>
          <cell r="I21" t="str">
            <v xml:space="preserve"> </v>
          </cell>
          <cell r="J21" t="str">
            <v xml:space="preserve"> </v>
          </cell>
          <cell r="K21" t="str">
            <v xml:space="preserve"> </v>
          </cell>
          <cell r="L21" t="str">
            <v xml:space="preserve"> </v>
          </cell>
          <cell r="M21" t="str">
            <v xml:space="preserve"> </v>
          </cell>
        </row>
        <row r="22">
          <cell r="D22" t="str">
            <v xml:space="preserve"> </v>
          </cell>
          <cell r="E22" t="str">
            <v xml:space="preserve"> </v>
          </cell>
          <cell r="F22" t="str">
            <v xml:space="preserve"> </v>
          </cell>
          <cell r="G22" t="str">
            <v xml:space="preserve"> </v>
          </cell>
          <cell r="H22" t="str">
            <v xml:space="preserve"> </v>
          </cell>
          <cell r="I22" t="str">
            <v xml:space="preserve"> </v>
          </cell>
          <cell r="J22" t="str">
            <v xml:space="preserve"> </v>
          </cell>
          <cell r="K22" t="str">
            <v xml:space="preserve"> </v>
          </cell>
          <cell r="L22" t="str">
            <v xml:space="preserve"> </v>
          </cell>
          <cell r="M22" t="str">
            <v xml:space="preserve"> </v>
          </cell>
        </row>
        <row r="23">
          <cell r="D23" t="str">
            <v xml:space="preserve"> </v>
          </cell>
          <cell r="E23" t="str">
            <v xml:space="preserve"> </v>
          </cell>
          <cell r="F23" t="str">
            <v xml:space="preserve"> </v>
          </cell>
          <cell r="G23" t="str">
            <v xml:space="preserve"> </v>
          </cell>
          <cell r="H23" t="str">
            <v xml:space="preserve"> </v>
          </cell>
          <cell r="I23" t="str">
            <v xml:space="preserve"> </v>
          </cell>
          <cell r="J23" t="str">
            <v xml:space="preserve"> </v>
          </cell>
          <cell r="K23" t="str">
            <v xml:space="preserve"> </v>
          </cell>
          <cell r="L23" t="str">
            <v xml:space="preserve"> </v>
          </cell>
          <cell r="M23" t="str">
            <v xml:space="preserve"> </v>
          </cell>
        </row>
        <row r="24">
          <cell r="D24" t="str">
            <v xml:space="preserve"> </v>
          </cell>
          <cell r="E24" t="str">
            <v xml:space="preserve"> </v>
          </cell>
          <cell r="F24" t="str">
            <v xml:space="preserve"> </v>
          </cell>
          <cell r="G24" t="str">
            <v xml:space="preserve"> </v>
          </cell>
          <cell r="H24" t="str">
            <v xml:space="preserve"> </v>
          </cell>
          <cell r="I24" t="str">
            <v xml:space="preserve"> </v>
          </cell>
          <cell r="J24" t="str">
            <v xml:space="preserve"> </v>
          </cell>
          <cell r="K24" t="str">
            <v xml:space="preserve"> </v>
          </cell>
          <cell r="L24" t="str">
            <v xml:space="preserve"> </v>
          </cell>
          <cell r="M24" t="str">
            <v xml:space="preserve"> </v>
          </cell>
        </row>
        <row r="25">
          <cell r="D25" t="str">
            <v xml:space="preserve"> </v>
          </cell>
          <cell r="E25" t="str">
            <v xml:space="preserve"> </v>
          </cell>
          <cell r="F25" t="str">
            <v xml:space="preserve"> </v>
          </cell>
          <cell r="G25" t="str">
            <v xml:space="preserve"> </v>
          </cell>
          <cell r="H25" t="str">
            <v xml:space="preserve"> </v>
          </cell>
          <cell r="I25" t="str">
            <v xml:space="preserve"> </v>
          </cell>
          <cell r="J25" t="str">
            <v xml:space="preserve"> </v>
          </cell>
          <cell r="K25" t="str">
            <v xml:space="preserve"> </v>
          </cell>
          <cell r="L25" t="str">
            <v xml:space="preserve"> </v>
          </cell>
          <cell r="M25" t="str">
            <v xml:space="preserve"> </v>
          </cell>
        </row>
        <row r="26">
          <cell r="D26" t="str">
            <v xml:space="preserve"> </v>
          </cell>
          <cell r="E26" t="str">
            <v xml:space="preserve"> </v>
          </cell>
          <cell r="F26" t="str">
            <v xml:space="preserve"> </v>
          </cell>
          <cell r="G26" t="str">
            <v xml:space="preserve"> </v>
          </cell>
          <cell r="H26" t="str">
            <v xml:space="preserve"> </v>
          </cell>
          <cell r="I26" t="str">
            <v xml:space="preserve"> </v>
          </cell>
          <cell r="J26" t="str">
            <v xml:space="preserve"> </v>
          </cell>
          <cell r="K26" t="str">
            <v xml:space="preserve"> </v>
          </cell>
          <cell r="L26" t="str">
            <v xml:space="preserve"> </v>
          </cell>
          <cell r="M26" t="str">
            <v xml:space="preserve"> </v>
          </cell>
        </row>
        <row r="27">
          <cell r="D27" t="str">
            <v xml:space="preserve"> </v>
          </cell>
          <cell r="E27" t="str">
            <v xml:space="preserve"> </v>
          </cell>
          <cell r="F27" t="str">
            <v xml:space="preserve"> </v>
          </cell>
          <cell r="G27" t="str">
            <v xml:space="preserve"> </v>
          </cell>
          <cell r="H27" t="str">
            <v xml:space="preserve"> </v>
          </cell>
          <cell r="I27" t="str">
            <v xml:space="preserve"> </v>
          </cell>
          <cell r="J27" t="str">
            <v xml:space="preserve"> </v>
          </cell>
          <cell r="K27" t="str">
            <v xml:space="preserve"> </v>
          </cell>
          <cell r="L27" t="str">
            <v xml:space="preserve"> </v>
          </cell>
          <cell r="M27" t="str">
            <v xml:space="preserve"> </v>
          </cell>
        </row>
        <row r="28">
          <cell r="D28" t="str">
            <v xml:space="preserve"> </v>
          </cell>
          <cell r="E28" t="str">
            <v xml:space="preserve"> </v>
          </cell>
          <cell r="F28" t="str">
            <v xml:space="preserve"> </v>
          </cell>
          <cell r="G28" t="str">
            <v xml:space="preserve"> </v>
          </cell>
          <cell r="H28" t="str">
            <v xml:space="preserve"> </v>
          </cell>
          <cell r="I28" t="str">
            <v xml:space="preserve"> </v>
          </cell>
          <cell r="J28" t="str">
            <v xml:space="preserve"> </v>
          </cell>
          <cell r="K28" t="str">
            <v xml:space="preserve"> </v>
          </cell>
          <cell r="L28" t="str">
            <v xml:space="preserve"> </v>
          </cell>
          <cell r="M28" t="str">
            <v xml:space="preserve"> </v>
          </cell>
        </row>
        <row r="29">
          <cell r="D29" t="str">
            <v xml:space="preserve"> </v>
          </cell>
          <cell r="E29" t="str">
            <v xml:space="preserve"> </v>
          </cell>
          <cell r="F29" t="str">
            <v xml:space="preserve"> </v>
          </cell>
          <cell r="G29" t="str">
            <v xml:space="preserve"> </v>
          </cell>
          <cell r="H29" t="str">
            <v xml:space="preserve"> </v>
          </cell>
          <cell r="I29" t="str">
            <v xml:space="preserve"> </v>
          </cell>
          <cell r="J29" t="str">
            <v xml:space="preserve"> </v>
          </cell>
          <cell r="K29" t="str">
            <v xml:space="preserve"> </v>
          </cell>
          <cell r="L29" t="str">
            <v xml:space="preserve"> </v>
          </cell>
          <cell r="M29" t="str">
            <v xml:space="preserve"> </v>
          </cell>
        </row>
        <row r="30">
          <cell r="D30" t="str">
            <v xml:space="preserve"> </v>
          </cell>
          <cell r="E30" t="str">
            <v xml:space="preserve"> </v>
          </cell>
          <cell r="F30" t="str">
            <v xml:space="preserve"> </v>
          </cell>
          <cell r="G30" t="str">
            <v xml:space="preserve"> </v>
          </cell>
          <cell r="H30" t="str">
            <v xml:space="preserve"> </v>
          </cell>
          <cell r="I30" t="str">
            <v xml:space="preserve"> </v>
          </cell>
          <cell r="J30" t="str">
            <v xml:space="preserve"> </v>
          </cell>
          <cell r="K30" t="str">
            <v xml:space="preserve"> </v>
          </cell>
          <cell r="L30" t="str">
            <v xml:space="preserve"> </v>
          </cell>
          <cell r="M30" t="str">
            <v xml:space="preserve"> </v>
          </cell>
        </row>
        <row r="31">
          <cell r="D31" t="str">
            <v xml:space="preserve"> </v>
          </cell>
          <cell r="E31" t="str">
            <v xml:space="preserve"> </v>
          </cell>
          <cell r="F31" t="str">
            <v xml:space="preserve"> </v>
          </cell>
          <cell r="G31" t="str">
            <v xml:space="preserve"> </v>
          </cell>
          <cell r="H31" t="str">
            <v xml:space="preserve"> </v>
          </cell>
          <cell r="I31" t="str">
            <v xml:space="preserve"> </v>
          </cell>
          <cell r="J31" t="str">
            <v xml:space="preserve"> </v>
          </cell>
          <cell r="K31" t="str">
            <v xml:space="preserve"> </v>
          </cell>
          <cell r="L31" t="str">
            <v xml:space="preserve"> </v>
          </cell>
          <cell r="M31" t="str">
            <v xml:space="preserve"> </v>
          </cell>
        </row>
      </sheetData>
      <sheetData sheetId="1"/>
      <sheetData sheetId="2"/>
      <sheetData sheetId="3" refreshError="1"/>
      <sheetData sheetId="4" refreshError="1"/>
      <sheetData sheetId="5" refreshError="1"/>
      <sheetData sheetId="6">
        <row r="12">
          <cell r="D12">
            <v>190</v>
          </cell>
        </row>
      </sheetData>
      <sheetData sheetId="7"/>
      <sheetData sheetId="8" refreshError="1"/>
      <sheetData sheetId="9" refreshError="1"/>
      <sheetData sheetId="10">
        <row r="12">
          <cell r="D12">
            <v>190</v>
          </cell>
        </row>
      </sheetData>
      <sheetData sheetId="11"/>
      <sheetData sheetId="12">
        <row r="12">
          <cell r="D12">
            <v>190</v>
          </cell>
        </row>
      </sheetData>
      <sheetData sheetId="13"/>
      <sheetData sheetId="14"/>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80430"/>
      <sheetName val="980731"/>
      <sheetName val="990731"/>
      <sheetName val="000930"/>
      <sheetName val="010101"/>
      <sheetName val="인원비교요약표1월"/>
      <sheetName val="010801"/>
      <sheetName val="인원비교요약표8월"/>
    </sheetNames>
    <sheetDataSet>
      <sheetData sheetId="0"/>
      <sheetData sheetId="1"/>
      <sheetData sheetId="2"/>
      <sheetData sheetId="3"/>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B-IC Villingen GG"/>
      <sheetName val="입력"/>
      <sheetName val="Ellesmere Port (08)"/>
      <sheetName val="주행"/>
      <sheetName val="#REF"/>
      <sheetName val="GG08"/>
      <sheetName val="TEMP TORQUE"/>
      <sheetName val="2.대외공문"/>
      <sheetName val="SAW Load"/>
      <sheetName val="KUNGDEVI"/>
      <sheetName val="송전기본"/>
      <sheetName val="GB-IC_Villingen_GG"/>
      <sheetName val="Ellesmere_Port_(08)"/>
      <sheetName val="TEMP_TORQUE"/>
      <sheetName val="2_대외공문"/>
      <sheetName val="SAW_Load"/>
      <sheetName val="GB-IC_Villingen_GG1"/>
      <sheetName val="Ellesmere_Port_(08)1"/>
      <sheetName val="TEMP_TORQUE1"/>
      <sheetName val="2_대외공문1"/>
      <sheetName val="SAW_Load1"/>
      <sheetName val="GB_IC Villingen GG"/>
      <sheetName val="CAUDIT"/>
      <sheetName val="검기갑지"/>
      <sheetName val="M1master"/>
      <sheetName val="외주현황.wq1"/>
      <sheetName val="추이도"/>
      <sheetName val="Sheet2"/>
      <sheetName val="현금경비중역"/>
      <sheetName val="WEIGHT"/>
      <sheetName val="구동"/>
      <sheetName val="5.WIRE적용LIST"/>
      <sheetName val="PROCEDURE LIST"/>
      <sheetName val="집계"/>
      <sheetName val="실적 및 계획"/>
      <sheetName val="等価CP"/>
      <sheetName val="ﾀｲﾔCP"/>
      <sheetName val="금형비"/>
      <sheetName val="RESN_SUM"/>
      <sheetName val="Actions"/>
      <sheetName val="작업제품군"/>
      <sheetName val="차종"/>
      <sheetName val="환율"/>
      <sheetName val="사용자코드1"/>
      <sheetName val="사용자코드2"/>
      <sheetName val="제품"/>
      <sheetName val="매출성격"/>
      <sheetName val="지역"/>
      <sheetName val="가격표"/>
      <sheetName val="DATA"/>
      <sheetName val="명단"/>
      <sheetName val="입하이력"/>
      <sheetName val="기안"/>
      <sheetName val="협조전"/>
      <sheetName val="OEM "/>
      <sheetName val="표지"/>
      <sheetName val="KMO"/>
      <sheetName val="월생산"/>
      <sheetName val="생산_P"/>
      <sheetName val="JT3.0견적-구1"/>
      <sheetName val="a14실"/>
      <sheetName val="ML"/>
      <sheetName val="PC%계산"/>
      <sheetName val="정미시간"/>
      <sheetName val="수입"/>
      <sheetName val="Account"/>
      <sheetName val="본부별팀별9911"/>
      <sheetName val="직원신상"/>
      <sheetName val="CD-실적"/>
      <sheetName val="R&amp;D"/>
      <sheetName val="●현황"/>
      <sheetName val="1.General"/>
      <sheetName val="2.Suplr Data"/>
      <sheetName val="Countries"/>
      <sheetName val="품의양"/>
      <sheetName val="GB_IC_Villingen_GG"/>
      <sheetName val="외주현황_wq1"/>
      <sheetName val="OEM_"/>
      <sheetName val="KNOB"/>
      <sheetName val="Bid_Sheet"/>
      <sheetName val="LX3.0 RR"/>
      <sheetName val="작성양식"/>
      <sheetName val="진행 DATA (2)"/>
      <sheetName val="engline"/>
      <sheetName val="6월수불"/>
      <sheetName val="공정능력외경"/>
      <sheetName val="재료비"/>
      <sheetName val="LEASE4"/>
      <sheetName val="불량현상별END"/>
      <sheetName val="광주"/>
      <sheetName val="검사협정서"/>
      <sheetName val="12-30"/>
      <sheetName val="제품원재"/>
      <sheetName val="실행계획"/>
      <sheetName val="COND"/>
      <sheetName val="현재"/>
      <sheetName val="투자-국내2"/>
      <sheetName val="126.255"/>
      <sheetName val="Config"/>
      <sheetName val="Sheet1"/>
      <sheetName val="NGS4"/>
      <sheetName val="2012년 APQP 년간 계획"/>
      <sheetName val="이자율"/>
      <sheetName val="수리결과"/>
      <sheetName val="신규DEP"/>
      <sheetName val="3620SE"/>
      <sheetName val="FUEL FILLER"/>
      <sheetName val="14.1부"/>
      <sheetName val="IP지급공수"/>
      <sheetName val="A-100전제"/>
      <sheetName val="VT원단위"/>
      <sheetName val="교육계획"/>
      <sheetName val="작업표준"/>
      <sheetName val="현금흐름표"/>
      <sheetName val="실적_및_계획"/>
      <sheetName val="5_WIRE적용LIST"/>
      <sheetName val="조치사항"/>
      <sheetName val="GRP"/>
      <sheetName val="발생장소"/>
      <sheetName val="문제유형"/>
      <sheetName val="VDR"/>
      <sheetName val="GRUN.FRT"/>
      <sheetName val="CF"/>
      <sheetName val="기초자료입력"/>
      <sheetName val="설비사양서B-1"/>
      <sheetName val="주물"/>
      <sheetName val="보고"/>
      <sheetName val="SM-NEW"/>
      <sheetName val="업종별"/>
      <sheetName val="초도발주서"/>
      <sheetName val="PP%계산"/>
      <sheetName val="1"/>
      <sheetName val="▶메카"/>
      <sheetName val="050218"/>
      <sheetName val="LP부품 용기 승인 Process"/>
      <sheetName val="GRACE"/>
      <sheetName val="96"/>
      <sheetName val="RD제품개발투자비(매가)"/>
      <sheetName val="HP1AMLIST"/>
      <sheetName val="선반OPT"/>
      <sheetName val="재질단가"/>
      <sheetName val="공통"/>
      <sheetName val="FACT.B"/>
      <sheetName val="재료율"/>
      <sheetName val="BOM 5-5-99 SEMIAUTO"/>
      <sheetName val="Parametres"/>
      <sheetName val="54813M2001"/>
      <sheetName val="2. YF E.O 변경 계산서"/>
      <sheetName val="이력"/>
      <sheetName val="code"/>
      <sheetName val="공정능력계산(외경)"/>
      <sheetName val="RECL(터키)"/>
      <sheetName val="인원"/>
      <sheetName val="09 sales"/>
      <sheetName val="settings"/>
      <sheetName val="4DR"/>
      <sheetName val="28.8부"/>
      <sheetName val="MC&amp;다변화"/>
      <sheetName val="상세(독일)"/>
      <sheetName val="하나로통신"/>
      <sheetName val="MH(PD)"/>
      <sheetName val="CORE(PD)"/>
      <sheetName val="125PIECE"/>
      <sheetName val="효율계획(당월)"/>
      <sheetName val="전체실적"/>
      <sheetName val="생산전망"/>
      <sheetName val="9904주부식"/>
      <sheetName val="제품코드"/>
      <sheetName val="조직도_99"/>
      <sheetName val="공정별공법-W.HSE-LH"/>
      <sheetName val="누계"/>
      <sheetName val="당월"/>
      <sheetName val="익월"/>
      <sheetName val="BAU"/>
      <sheetName val="ASSETS"/>
      <sheetName val="PC%계산DWMC"/>
      <sheetName val="Assumptions"/>
      <sheetName val="MAT"/>
      <sheetName val="세부"/>
      <sheetName val="법인+비법인"/>
      <sheetName val="LANOS"/>
      <sheetName val="LEGANZA"/>
      <sheetName val="NUBIRA"/>
      <sheetName val="CIELO발주"/>
      <sheetName val="TPR"/>
      <sheetName val="TWIST"/>
      <sheetName val="AVSSX"/>
      <sheetName val="경비공통"/>
      <sheetName val="96연구소인건비"/>
      <sheetName val="PAN"/>
      <sheetName val="계산"/>
      <sheetName val="417CPK"/>
      <sheetName val="EXP AC CONV-MAIN"/>
      <sheetName val="Apr"/>
      <sheetName val="재료비집계표"/>
      <sheetName val="ISRDATA"/>
      <sheetName val="DATA(이천)"/>
      <sheetName val="W-현원가"/>
      <sheetName val="경제성분석"/>
      <sheetName val="2"/>
      <sheetName val="채권"/>
      <sheetName val="발주서"/>
      <sheetName val="BRAKE"/>
      <sheetName val="MASTER"/>
      <sheetName val="RP변환코드"/>
      <sheetName val="일일생산계획"/>
      <sheetName val="신규표지"/>
      <sheetName val="95제조원가"/>
      <sheetName val="OPT손익 내수"/>
      <sheetName val="OPT손익 수출"/>
      <sheetName val="용기 SIZE"/>
      <sheetName val="GB-IC_Villingen_GG2"/>
      <sheetName val="Ellesmere_Port_(08)2"/>
      <sheetName val="TEMP_TORQUE2"/>
      <sheetName val="2_대외공문2"/>
      <sheetName val="SAW_Load2"/>
      <sheetName val="MTL$-INTE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MMM)"/>
      <sheetName val="_"/>
      <sheetName val="CF_Y26"/>
      <sheetName val="+"/>
      <sheetName val="Cost Trend_Y26"/>
      <sheetName val="Cost_Y26"/>
      <sheetName val="Unit Price"/>
      <sheetName val="------"/>
      <sheetName val="R121_AM Apr"/>
      <sheetName val="R121_PT Off Apr"/>
      <sheetName val="R121_PT On Apr"/>
      <sheetName val="R121_VN Off Apr"/>
      <sheetName val="R121_VN On Apr"/>
      <sheetName val="R121_CN Apr"/>
      <sheetName val="R121_TR Apr"/>
      <sheetName val="R121_TW Apr"/>
      <sheetName val="-----"/>
      <sheetName val="R121_AM Mar"/>
      <sheetName val="R121_PT Off Mar"/>
      <sheetName val="R121_PT On Mar"/>
      <sheetName val="R121_VN Off Mar"/>
      <sheetName val="R121_VN On Mar"/>
      <sheetName val="R121_CN Mar"/>
      <sheetName val="R121_TR Mar"/>
      <sheetName val="R121_TW Mar"/>
      <sheetName val="----"/>
      <sheetName val="R121_AM Feb"/>
      <sheetName val="R121_PT Off Feb"/>
      <sheetName val="R121_PT On Feb"/>
      <sheetName val="R121_VN Off Feb"/>
      <sheetName val="R121_VN On Feb"/>
      <sheetName val="R121_CN Feb"/>
      <sheetName val="R121_TR Feb"/>
      <sheetName val="R121_TW Feb"/>
      <sheetName val="---"/>
      <sheetName val="R121_AM Jan"/>
      <sheetName val="R121_PT Off Jan"/>
      <sheetName val="R121_PT On Jan"/>
      <sheetName val="R121_VN Off Jan"/>
      <sheetName val="R121_VN On Jan"/>
      <sheetName val="R121_CN Jan"/>
      <sheetName val="R121_TR Jan"/>
      <sheetName val="R121_TW Jan"/>
      <sheetName val="--"/>
      <sheetName val="R121_AM Dec"/>
      <sheetName val="R121_PT Off Dec"/>
      <sheetName val="R121_PT On Dec"/>
      <sheetName val="R121_VN Off Dec"/>
      <sheetName val="R121_VN On Dec"/>
      <sheetName val="R121_CN Dec"/>
      <sheetName val="R121_TR Dec"/>
      <sheetName val="R121_TW Dec"/>
      <sheetName val="-"/>
      <sheetName val="R121_AM Nov"/>
      <sheetName val="R121_PT Off Nov"/>
      <sheetName val="R121_PT On Nov"/>
      <sheetName val="R121_VN Off Nov"/>
      <sheetName val="R121_VN On Nov"/>
      <sheetName val="R121_CN Nov"/>
      <sheetName val="R121_TR Nov"/>
      <sheetName val="R121_TW Nov"/>
      <sheetName val="Paint System (TBU)"/>
      <sheetName val="HC"/>
      <sheetName val="HC-PA"/>
      <sheetName val="Decapagem"/>
      <sheetName val="Metalização"/>
      <sheetName val="Pintura"/>
      <sheetName val="936"/>
      <sheetName val="1433"/>
      <sheetName val="1501 (2)"/>
      <sheetName val="1501"/>
      <sheetName val="1569"/>
      <sheetName val="1697"/>
      <sheetName val="1697_v2"/>
      <sheetName val="1732"/>
      <sheetName val="1770"/>
      <sheetName val="1791"/>
      <sheetName val="WT"/>
      <sheetName val="1569 (2)"/>
      <sheetName val="TP ASOW"/>
      <sheetName val="MP ZVK"/>
      <sheetName val="Data_1433"/>
      <sheetName val="Data_1501"/>
      <sheetName val="PL FOLLOW UP"/>
      <sheetName val="Area"/>
      <sheetName val="Repair Costs"/>
      <sheetName val="m2MH"/>
      <sheetName val="DTBS"/>
      <sheetName val="#REF"/>
      <sheetName val="Raw(1)"/>
      <sheetName val="Raw Data_Global Equipment-Based"/>
      <sheetName val="RecoveredExternalLink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2858">
          <cell r="I2858">
            <v>10228.499999999993</v>
          </cell>
        </row>
      </sheetData>
      <sheetData sheetId="9">
        <row r="749">
          <cell r="I749">
            <v>40785</v>
          </cell>
        </row>
      </sheetData>
      <sheetData sheetId="10">
        <row r="410">
          <cell r="I410">
            <v>11400</v>
          </cell>
        </row>
      </sheetData>
      <sheetData sheetId="11">
        <row r="558">
          <cell r="I558">
            <v>20056</v>
          </cell>
        </row>
      </sheetData>
      <sheetData sheetId="12">
        <row r="835">
          <cell r="I835">
            <v>33001</v>
          </cell>
        </row>
      </sheetData>
      <sheetData sheetId="13">
        <row r="1457">
          <cell r="I1457">
            <v>39425</v>
          </cell>
        </row>
      </sheetData>
      <sheetData sheetId="14">
        <row r="987">
          <cell r="I987">
            <v>27560</v>
          </cell>
        </row>
      </sheetData>
      <sheetData sheetId="15">
        <row r="110">
          <cell r="I110">
            <v>2185</v>
          </cell>
        </row>
      </sheetData>
      <sheetData sheetId="16" refreshError="1"/>
      <sheetData sheetId="17">
        <row r="2858">
          <cell r="I2858">
            <v>4645.75</v>
          </cell>
        </row>
      </sheetData>
      <sheetData sheetId="18">
        <row r="748">
          <cell r="I748">
            <v>48244</v>
          </cell>
        </row>
      </sheetData>
      <sheetData sheetId="19">
        <row r="410">
          <cell r="I410">
            <v>14271</v>
          </cell>
        </row>
      </sheetData>
      <sheetData sheetId="20">
        <row r="558">
          <cell r="I558">
            <v>3830</v>
          </cell>
        </row>
      </sheetData>
      <sheetData sheetId="21">
        <row r="835">
          <cell r="I835">
            <v>35465</v>
          </cell>
        </row>
      </sheetData>
      <sheetData sheetId="22">
        <row r="1457">
          <cell r="I1457">
            <v>56744</v>
          </cell>
        </row>
      </sheetData>
      <sheetData sheetId="23">
        <row r="987">
          <cell r="I987">
            <v>16760</v>
          </cell>
        </row>
      </sheetData>
      <sheetData sheetId="24">
        <row r="110">
          <cell r="I110">
            <v>0</v>
          </cell>
        </row>
      </sheetData>
      <sheetData sheetId="25" refreshError="1"/>
      <sheetData sheetId="26">
        <row r="2858">
          <cell r="I2858">
            <v>3346.7999999999997</v>
          </cell>
        </row>
      </sheetData>
      <sheetData sheetId="27">
        <row r="748">
          <cell r="I748">
            <v>4672</v>
          </cell>
        </row>
      </sheetData>
      <sheetData sheetId="28">
        <row r="410">
          <cell r="I410">
            <v>16380</v>
          </cell>
        </row>
      </sheetData>
      <sheetData sheetId="29">
        <row r="558">
          <cell r="I558">
            <v>6000</v>
          </cell>
        </row>
      </sheetData>
      <sheetData sheetId="30">
        <row r="835">
          <cell r="I835">
            <v>16003</v>
          </cell>
        </row>
      </sheetData>
      <sheetData sheetId="31">
        <row r="1457">
          <cell r="I1457">
            <v>35584</v>
          </cell>
        </row>
      </sheetData>
      <sheetData sheetId="32">
        <row r="987">
          <cell r="I987">
            <v>11820</v>
          </cell>
        </row>
      </sheetData>
      <sheetData sheetId="33">
        <row r="110">
          <cell r="I110">
            <v>0</v>
          </cell>
        </row>
      </sheetData>
      <sheetData sheetId="34" refreshError="1"/>
      <sheetData sheetId="35">
        <row r="2858">
          <cell r="I2858">
            <v>0</v>
          </cell>
        </row>
      </sheetData>
      <sheetData sheetId="36">
        <row r="748">
          <cell r="I748">
            <v>19717</v>
          </cell>
        </row>
      </sheetData>
      <sheetData sheetId="37">
        <row r="410">
          <cell r="I410">
            <v>26385</v>
          </cell>
        </row>
      </sheetData>
      <sheetData sheetId="38">
        <row r="558">
          <cell r="I558">
            <v>34075</v>
          </cell>
        </row>
      </sheetData>
      <sheetData sheetId="39">
        <row r="835">
          <cell r="I835">
            <v>79498</v>
          </cell>
        </row>
      </sheetData>
      <sheetData sheetId="40">
        <row r="1457">
          <cell r="I1457">
            <v>47146</v>
          </cell>
        </row>
      </sheetData>
      <sheetData sheetId="41">
        <row r="987">
          <cell r="I987">
            <v>20025</v>
          </cell>
        </row>
      </sheetData>
      <sheetData sheetId="42">
        <row r="110">
          <cell r="I110">
            <v>0</v>
          </cell>
        </row>
      </sheetData>
      <sheetData sheetId="43" refreshError="1"/>
      <sheetData sheetId="44">
        <row r="2858">
          <cell r="I2858">
            <v>0</v>
          </cell>
        </row>
      </sheetData>
      <sheetData sheetId="45">
        <row r="748">
          <cell r="I748">
            <v>17288</v>
          </cell>
        </row>
      </sheetData>
      <sheetData sheetId="46">
        <row r="410">
          <cell r="I410">
            <v>12999</v>
          </cell>
        </row>
      </sheetData>
      <sheetData sheetId="47">
        <row r="558">
          <cell r="I558">
            <v>16966</v>
          </cell>
        </row>
      </sheetData>
      <sheetData sheetId="48">
        <row r="834">
          <cell r="I834">
            <v>37370</v>
          </cell>
        </row>
      </sheetData>
      <sheetData sheetId="49">
        <row r="1457">
          <cell r="I1457">
            <v>51268</v>
          </cell>
        </row>
      </sheetData>
      <sheetData sheetId="50">
        <row r="987">
          <cell r="I987">
            <v>32770</v>
          </cell>
        </row>
      </sheetData>
      <sheetData sheetId="51">
        <row r="110">
          <cell r="I110">
            <v>0</v>
          </cell>
        </row>
      </sheetData>
      <sheetData sheetId="52" refreshError="1"/>
      <sheetData sheetId="53">
        <row r="2858">
          <cell r="I2858">
            <v>13.3</v>
          </cell>
        </row>
      </sheetData>
      <sheetData sheetId="54">
        <row r="748">
          <cell r="I748">
            <v>14914</v>
          </cell>
        </row>
      </sheetData>
      <sheetData sheetId="55">
        <row r="410">
          <cell r="I410">
            <v>8955</v>
          </cell>
        </row>
      </sheetData>
      <sheetData sheetId="56">
        <row r="558">
          <cell r="I558">
            <v>523</v>
          </cell>
        </row>
      </sheetData>
      <sheetData sheetId="57">
        <row r="922">
          <cell r="I922">
            <v>0</v>
          </cell>
        </row>
      </sheetData>
      <sheetData sheetId="58">
        <row r="1457">
          <cell r="I1457">
            <v>14550</v>
          </cell>
        </row>
      </sheetData>
      <sheetData sheetId="59">
        <row r="987">
          <cell r="I987">
            <v>10125</v>
          </cell>
        </row>
      </sheetData>
      <sheetData sheetId="60">
        <row r="110">
          <cell r="I110">
            <v>8200</v>
          </cell>
        </row>
      </sheetData>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refreshError="1"/>
      <sheetData sheetId="9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T3.0견적-구1"/>
      <sheetName val="GB-IC Villingen GG"/>
      <sheetName val="목표세부명세"/>
      <sheetName val="첨부1"/>
      <sheetName val="JT3_0견적-구1"/>
      <sheetName val="GB-IC_Villingen_GG"/>
      <sheetName val="JT3_0견적-구11"/>
      <sheetName val="GB-IC_Villingen_GG1"/>
      <sheetName val="CTRLS"/>
      <sheetName val="PROB"/>
    </sheetNames>
    <sheetDataSet>
      <sheetData sheetId="0" refreshError="1">
        <row r="2">
          <cell r="AA2">
            <v>35509.416516319441</v>
          </cell>
        </row>
        <row r="3">
          <cell r="AA3">
            <v>35509.416516319441</v>
          </cell>
        </row>
        <row r="4">
          <cell r="A4" t="str">
            <v xml:space="preserve">   구분</v>
          </cell>
          <cell r="D4" t="str">
            <v>SUFIX</v>
          </cell>
          <cell r="AN4" t="str">
            <v>SUFIX</v>
          </cell>
        </row>
        <row r="5">
          <cell r="C5" t="str">
            <v>부번</v>
          </cell>
          <cell r="D5" t="str">
            <v>NO.</v>
          </cell>
          <cell r="H5" t="str">
            <v>품명</v>
          </cell>
          <cell r="I5" t="str">
            <v>재료비</v>
          </cell>
          <cell r="M5" t="str">
            <v>재료</v>
          </cell>
          <cell r="O5" t="str">
            <v>가공비</v>
          </cell>
          <cell r="S5" t="str">
            <v>형구</v>
          </cell>
          <cell r="T5" t="str">
            <v>제조원가</v>
          </cell>
          <cell r="U5" t="str">
            <v>관리비</v>
          </cell>
          <cell r="V5" t="str">
            <v>견적가</v>
          </cell>
          <cell r="W5" t="str">
            <v>비고</v>
          </cell>
          <cell r="Z5" t="str">
            <v>NEGO 예상가</v>
          </cell>
          <cell r="AM5" t="str">
            <v>부번</v>
          </cell>
          <cell r="AN5" t="str">
            <v>NO.</v>
          </cell>
          <cell r="AR5" t="str">
            <v>품명</v>
          </cell>
          <cell r="AS5" t="str">
            <v>조사책정가</v>
          </cell>
          <cell r="AW5" t="str">
            <v>형구비</v>
          </cell>
        </row>
        <row r="6">
          <cell r="A6" t="str">
            <v>차종</v>
          </cell>
          <cell r="B6" t="str">
            <v>GRA</v>
          </cell>
          <cell r="I6" t="str">
            <v>자작</v>
          </cell>
          <cell r="J6" t="str">
            <v>외주</v>
          </cell>
          <cell r="K6" t="str">
            <v>도입</v>
          </cell>
          <cell r="L6" t="str">
            <v>소계</v>
          </cell>
          <cell r="M6" t="str">
            <v>관리비</v>
          </cell>
          <cell r="N6" t="str">
            <v>FRAME</v>
          </cell>
          <cell r="O6" t="str">
            <v>포장</v>
          </cell>
          <cell r="P6" t="str">
            <v>PAD</v>
          </cell>
          <cell r="Q6" t="str">
            <v>TRIM</v>
          </cell>
          <cell r="R6" t="str">
            <v>소계</v>
          </cell>
          <cell r="S6" t="str">
            <v>상각비</v>
          </cell>
          <cell r="U6" t="str">
            <v>이윤</v>
          </cell>
          <cell r="Y6" t="str">
            <v>KIA</v>
          </cell>
          <cell r="Z6" t="str">
            <v>요구가</v>
          </cell>
          <cell r="AC6" t="str">
            <v>요구가SUB</v>
          </cell>
          <cell r="AE6" t="str">
            <v>TRIM</v>
          </cell>
          <cell r="AI6" t="str">
            <v>PAD</v>
          </cell>
          <cell r="AS6" t="str">
            <v>국내(D)</v>
          </cell>
          <cell r="AT6" t="str">
            <v>수출(E)</v>
          </cell>
          <cell r="AV6" t="str">
            <v>상각</v>
          </cell>
          <cell r="AW6" t="str">
            <v>자산화</v>
          </cell>
          <cell r="AX6" t="str">
            <v>소계</v>
          </cell>
        </row>
        <row r="7">
          <cell r="B7" t="str">
            <v xml:space="preserve"> -DE</v>
          </cell>
          <cell r="AE7" t="str">
            <v>재료비</v>
          </cell>
          <cell r="AF7" t="str">
            <v>가공비</v>
          </cell>
          <cell r="AG7" t="str">
            <v>부품가</v>
          </cell>
          <cell r="AI7" t="str">
            <v>재료비</v>
          </cell>
          <cell r="AJ7" t="str">
            <v>가공비</v>
          </cell>
          <cell r="AK7" t="str">
            <v>부품가</v>
          </cell>
        </row>
        <row r="8">
          <cell r="A8" t="str">
            <v>12P</v>
          </cell>
          <cell r="B8" t="str">
            <v>LTD</v>
          </cell>
          <cell r="C8" t="str">
            <v>K75A 57 100</v>
          </cell>
          <cell r="H8" t="str">
            <v>SEAT FRT.LH</v>
          </cell>
          <cell r="I8">
            <v>17246.7</v>
          </cell>
          <cell r="J8">
            <v>26777.600000000002</v>
          </cell>
          <cell r="L8">
            <v>44024.3</v>
          </cell>
          <cell r="M8">
            <v>1052.953</v>
          </cell>
          <cell r="N8">
            <v>1213.2</v>
          </cell>
          <cell r="O8">
            <v>2556</v>
          </cell>
          <cell r="P8">
            <v>2562.7999999999997</v>
          </cell>
          <cell r="Q8">
            <v>4036.5</v>
          </cell>
          <cell r="R8">
            <v>10368.5</v>
          </cell>
          <cell r="S8">
            <v>83.6</v>
          </cell>
          <cell r="T8">
            <v>55529.353000000003</v>
          </cell>
          <cell r="U8">
            <v>8330.6469999999972</v>
          </cell>
          <cell r="V8">
            <v>63860</v>
          </cell>
          <cell r="Y8">
            <v>59970</v>
          </cell>
          <cell r="Z8">
            <v>64080</v>
          </cell>
          <cell r="AC8">
            <v>48060.800000000003</v>
          </cell>
          <cell r="AE8">
            <v>15215.3</v>
          </cell>
          <cell r="AF8">
            <v>4036.5</v>
          </cell>
          <cell r="AG8">
            <v>19251.8</v>
          </cell>
          <cell r="AM8" t="str">
            <v>K72A 57 100A</v>
          </cell>
          <cell r="AN8" t="str">
            <v>B</v>
          </cell>
          <cell r="AO8" t="str">
            <v>D</v>
          </cell>
          <cell r="AP8" t="str">
            <v>E</v>
          </cell>
          <cell r="AR8" t="str">
            <v>SEAT FRT.LH</v>
          </cell>
          <cell r="AS8">
            <v>63500</v>
          </cell>
          <cell r="AT8">
            <v>60320</v>
          </cell>
          <cell r="AV8">
            <v>83.6</v>
          </cell>
          <cell r="AW8">
            <v>1354</v>
          </cell>
          <cell r="AX8">
            <v>1437.6</v>
          </cell>
        </row>
        <row r="9">
          <cell r="C9" t="str">
            <v>K75A 57 200</v>
          </cell>
          <cell r="H9" t="str">
            <v>SEAT FRT.RH</v>
          </cell>
          <cell r="I9">
            <v>26479.100000000002</v>
          </cell>
          <cell r="J9">
            <v>75617.399999999994</v>
          </cell>
          <cell r="L9">
            <v>102096.5</v>
          </cell>
          <cell r="M9">
            <v>2306.721</v>
          </cell>
          <cell r="N9">
            <v>1213.2</v>
          </cell>
          <cell r="O9">
            <v>4152.6000000000004</v>
          </cell>
          <cell r="P9">
            <v>4172</v>
          </cell>
          <cell r="Q9">
            <v>6308.9</v>
          </cell>
          <cell r="R9">
            <v>15846.699999999999</v>
          </cell>
          <cell r="S9">
            <v>410.7</v>
          </cell>
          <cell r="T9">
            <v>120660.621</v>
          </cell>
          <cell r="U9">
            <v>18099.379000000001</v>
          </cell>
          <cell r="V9">
            <v>138760</v>
          </cell>
          <cell r="Y9">
            <v>130310</v>
          </cell>
          <cell r="Z9">
            <v>144540</v>
          </cell>
          <cell r="AC9">
            <v>108405.4</v>
          </cell>
          <cell r="AE9">
            <v>23658.2</v>
          </cell>
          <cell r="AF9">
            <v>6308.9</v>
          </cell>
          <cell r="AG9">
            <v>29967.1</v>
          </cell>
          <cell r="AM9" t="str">
            <v>K72A 57 200B</v>
          </cell>
          <cell r="AN9" t="str">
            <v>E</v>
          </cell>
          <cell r="AO9" t="str">
            <v>G</v>
          </cell>
          <cell r="AP9" t="str">
            <v>H</v>
          </cell>
          <cell r="AR9" t="str">
            <v>SEAT FRT.RH</v>
          </cell>
          <cell r="AS9">
            <v>135070</v>
          </cell>
          <cell r="AT9">
            <v>128320</v>
          </cell>
          <cell r="AV9">
            <v>410.7</v>
          </cell>
          <cell r="AW9">
            <v>1359.2</v>
          </cell>
          <cell r="AX9">
            <v>1769.9</v>
          </cell>
        </row>
        <row r="10">
          <cell r="C10" t="str">
            <v>K75A 57 300</v>
          </cell>
          <cell r="H10" t="str">
            <v>SEAT REAR.1st</v>
          </cell>
          <cell r="I10">
            <v>34202.300000000003</v>
          </cell>
          <cell r="J10">
            <v>116305.90000000001</v>
          </cell>
          <cell r="L10">
            <v>150508.20000000001</v>
          </cell>
          <cell r="M10">
            <v>3352.1870000000004</v>
          </cell>
          <cell r="O10">
            <v>6368.4</v>
          </cell>
          <cell r="P10">
            <v>5924.24</v>
          </cell>
          <cell r="Q10">
            <v>6009.9</v>
          </cell>
          <cell r="R10">
            <v>18302.54</v>
          </cell>
          <cell r="S10">
            <v>974.9</v>
          </cell>
          <cell r="T10">
            <v>173137.82700000002</v>
          </cell>
          <cell r="U10">
            <v>25972.172999999981</v>
          </cell>
          <cell r="V10">
            <v>199110</v>
          </cell>
          <cell r="Y10">
            <v>186990</v>
          </cell>
          <cell r="Z10">
            <v>212440</v>
          </cell>
          <cell r="AC10">
            <v>159331.22000000003</v>
          </cell>
          <cell r="AE10">
            <v>29830.6</v>
          </cell>
          <cell r="AF10">
            <v>6009.9</v>
          </cell>
          <cell r="AG10">
            <v>35840.5</v>
          </cell>
          <cell r="AI10">
            <v>4075.7</v>
          </cell>
          <cell r="AJ10">
            <v>2813.12</v>
          </cell>
          <cell r="AK10">
            <v>6888.82</v>
          </cell>
          <cell r="AM10" t="str">
            <v>K72A 57 300A</v>
          </cell>
          <cell r="AN10" t="str">
            <v>C</v>
          </cell>
          <cell r="AO10" t="str">
            <v>E</v>
          </cell>
          <cell r="AP10" t="str">
            <v>F</v>
          </cell>
          <cell r="AQ10" t="str">
            <v>G</v>
          </cell>
          <cell r="AR10" t="str">
            <v>SEAT REAR.1st</v>
          </cell>
          <cell r="AS10">
            <v>193400</v>
          </cell>
          <cell r="AT10">
            <v>183730</v>
          </cell>
          <cell r="AV10">
            <v>974.9</v>
          </cell>
          <cell r="AW10">
            <v>3341.6</v>
          </cell>
          <cell r="AX10">
            <v>4316.5</v>
          </cell>
        </row>
        <row r="11">
          <cell r="C11" t="str">
            <v>K75A 57 400</v>
          </cell>
          <cell r="H11" t="str">
            <v>SEAT REAR.2nd</v>
          </cell>
          <cell r="I11">
            <v>39825.5</v>
          </cell>
          <cell r="J11">
            <v>110792.90000000001</v>
          </cell>
          <cell r="L11">
            <v>150618.40000000002</v>
          </cell>
          <cell r="M11">
            <v>3410.623</v>
          </cell>
          <cell r="O11">
            <v>7675.2</v>
          </cell>
          <cell r="P11">
            <v>5483.2</v>
          </cell>
          <cell r="Q11">
            <v>6637.8</v>
          </cell>
          <cell r="R11">
            <v>19796.2</v>
          </cell>
          <cell r="S11">
            <v>169.7</v>
          </cell>
          <cell r="T11">
            <v>173994.92300000004</v>
          </cell>
          <cell r="U11">
            <v>26095.076999999961</v>
          </cell>
          <cell r="V11">
            <v>200090</v>
          </cell>
          <cell r="Y11">
            <v>187910</v>
          </cell>
          <cell r="Z11">
            <v>213570</v>
          </cell>
          <cell r="AC11">
            <v>160176.60000000003</v>
          </cell>
          <cell r="AE11">
            <v>35432.6</v>
          </cell>
          <cell r="AF11">
            <v>6637.8</v>
          </cell>
          <cell r="AG11">
            <v>42070.400000000001</v>
          </cell>
          <cell r="AI11">
            <v>4287.2</v>
          </cell>
          <cell r="AJ11">
            <v>2920.4</v>
          </cell>
          <cell r="AK11">
            <v>7207.6</v>
          </cell>
          <cell r="AM11" t="str">
            <v>K72A 57 400A</v>
          </cell>
          <cell r="AN11" t="str">
            <v>C</v>
          </cell>
          <cell r="AO11" t="str">
            <v>D</v>
          </cell>
          <cell r="AP11" t="str">
            <v>E</v>
          </cell>
          <cell r="AQ11" t="str">
            <v>F</v>
          </cell>
          <cell r="AR11" t="str">
            <v>SEAT REAR.2nd</v>
          </cell>
          <cell r="AS11">
            <v>193660</v>
          </cell>
          <cell r="AT11">
            <v>183970</v>
          </cell>
          <cell r="AV11">
            <v>169.7</v>
          </cell>
          <cell r="AW11">
            <v>4078.1</v>
          </cell>
          <cell r="AX11">
            <v>4247.8</v>
          </cell>
        </row>
        <row r="12">
          <cell r="C12" t="str">
            <v>K75A 57 500</v>
          </cell>
          <cell r="H12" t="str">
            <v>SEAT REAR.3rd</v>
          </cell>
          <cell r="I12">
            <v>31178.699999999997</v>
          </cell>
          <cell r="J12">
            <v>50446.3</v>
          </cell>
          <cell r="L12">
            <v>81625</v>
          </cell>
          <cell r="M12">
            <v>1944.2869999999998</v>
          </cell>
          <cell r="O12">
            <v>5013</v>
          </cell>
          <cell r="P12">
            <v>7020.880000000001</v>
          </cell>
          <cell r="Q12">
            <v>4978.3999999999996</v>
          </cell>
          <cell r="R12">
            <v>17012.28</v>
          </cell>
          <cell r="S12">
            <v>60.3</v>
          </cell>
          <cell r="T12">
            <v>100641.867</v>
          </cell>
          <cell r="U12">
            <v>15098.133000000002</v>
          </cell>
          <cell r="V12">
            <v>115740</v>
          </cell>
          <cell r="Y12">
            <v>108690</v>
          </cell>
          <cell r="Z12">
            <v>120240</v>
          </cell>
          <cell r="AC12">
            <v>90179.4</v>
          </cell>
          <cell r="AE12">
            <v>24762.1</v>
          </cell>
          <cell r="AF12">
            <v>4978.3999999999996</v>
          </cell>
          <cell r="AG12">
            <v>29740.5</v>
          </cell>
          <cell r="AI12">
            <v>5181</v>
          </cell>
          <cell r="AJ12">
            <v>3576</v>
          </cell>
          <cell r="AK12">
            <v>8757</v>
          </cell>
          <cell r="AM12" t="str">
            <v>K72A 57 500A</v>
          </cell>
          <cell r="AN12" t="str">
            <v>C</v>
          </cell>
          <cell r="AO12" t="str">
            <v>E</v>
          </cell>
          <cell r="AP12" t="str">
            <v>F</v>
          </cell>
          <cell r="AR12" t="str">
            <v>SEAT REAR.3rd</v>
          </cell>
          <cell r="AS12">
            <v>114500</v>
          </cell>
          <cell r="AT12">
            <v>108770</v>
          </cell>
          <cell r="AV12">
            <v>60.3</v>
          </cell>
          <cell r="AW12">
            <v>1594.5</v>
          </cell>
          <cell r="AX12">
            <v>1654.8</v>
          </cell>
        </row>
        <row r="13">
          <cell r="H13" t="str">
            <v>소계</v>
          </cell>
          <cell r="I13">
            <v>148932.29999999999</v>
          </cell>
          <cell r="J13">
            <v>379940.10000000003</v>
          </cell>
          <cell r="K13">
            <v>0</v>
          </cell>
          <cell r="L13">
            <v>528872.4</v>
          </cell>
          <cell r="M13">
            <v>12066.771000000001</v>
          </cell>
          <cell r="N13">
            <v>2426.4</v>
          </cell>
          <cell r="O13">
            <v>25765.200000000001</v>
          </cell>
          <cell r="P13">
            <v>25163.119999999999</v>
          </cell>
          <cell r="Q13">
            <v>27971.5</v>
          </cell>
          <cell r="R13">
            <v>81326.22</v>
          </cell>
          <cell r="S13">
            <v>1699.1999999999998</v>
          </cell>
          <cell r="T13">
            <v>623964.59100000001</v>
          </cell>
          <cell r="U13">
            <v>93595.408999999941</v>
          </cell>
          <cell r="V13">
            <v>717560</v>
          </cell>
          <cell r="Y13">
            <v>673870</v>
          </cell>
          <cell r="Z13">
            <v>754870</v>
          </cell>
          <cell r="AA13">
            <v>0</v>
          </cell>
          <cell r="AC13">
            <v>566153.52</v>
          </cell>
          <cell r="AE13">
            <v>128898.7</v>
          </cell>
          <cell r="AF13">
            <v>27971.5</v>
          </cell>
          <cell r="AG13">
            <v>156870.29999999999</v>
          </cell>
          <cell r="AI13">
            <v>13543.9</v>
          </cell>
          <cell r="AJ13">
            <v>9309.52</v>
          </cell>
          <cell r="AK13">
            <v>22853.42</v>
          </cell>
          <cell r="AR13" t="str">
            <v>소계</v>
          </cell>
          <cell r="AS13">
            <v>700130</v>
          </cell>
          <cell r="AT13">
            <v>665110</v>
          </cell>
          <cell r="AV13">
            <v>1699.1999999999998</v>
          </cell>
          <cell r="AW13">
            <v>11727.4</v>
          </cell>
          <cell r="AX13">
            <v>13426.599999999999</v>
          </cell>
        </row>
        <row r="14">
          <cell r="B14" t="str">
            <v>EST</v>
          </cell>
          <cell r="C14" t="str">
            <v>K75B 57 100</v>
          </cell>
          <cell r="H14" t="str">
            <v>SEAT FRT.LH</v>
          </cell>
          <cell r="I14">
            <v>13194.2</v>
          </cell>
          <cell r="J14">
            <v>25850.7</v>
          </cell>
          <cell r="L14">
            <v>39044.9</v>
          </cell>
          <cell r="M14">
            <v>912.84</v>
          </cell>
          <cell r="N14">
            <v>1197</v>
          </cell>
          <cell r="O14">
            <v>2494.8000000000002</v>
          </cell>
          <cell r="P14">
            <v>2562.7999999999997</v>
          </cell>
          <cell r="Q14">
            <v>4425.2</v>
          </cell>
          <cell r="R14">
            <v>10679.8</v>
          </cell>
          <cell r="S14">
            <v>83.6</v>
          </cell>
          <cell r="T14">
            <v>50721.139999999992</v>
          </cell>
          <cell r="U14">
            <v>7608.8600000000079</v>
          </cell>
          <cell r="V14">
            <v>58330</v>
          </cell>
          <cell r="Y14">
            <v>54780</v>
          </cell>
          <cell r="Z14">
            <v>57960</v>
          </cell>
          <cell r="AC14">
            <v>43470.1</v>
          </cell>
          <cell r="AE14">
            <v>8604.9</v>
          </cell>
          <cell r="AF14">
            <v>4425.2</v>
          </cell>
          <cell r="AG14">
            <v>13030.099999999999</v>
          </cell>
          <cell r="AJ14">
            <v>0</v>
          </cell>
          <cell r="AK14">
            <v>0</v>
          </cell>
          <cell r="AM14" t="str">
            <v>K72B 57 100A</v>
          </cell>
          <cell r="AN14" t="str">
            <v>C</v>
          </cell>
          <cell r="AO14" t="str">
            <v>D</v>
          </cell>
          <cell r="AR14" t="str">
            <v>SEAT FRT.LH</v>
          </cell>
          <cell r="AS14">
            <v>55300</v>
          </cell>
          <cell r="AT14">
            <v>52530</v>
          </cell>
          <cell r="AV14">
            <v>83.6</v>
          </cell>
          <cell r="AW14">
            <v>1310</v>
          </cell>
          <cell r="AX14">
            <v>1393.6</v>
          </cell>
        </row>
        <row r="15">
          <cell r="C15" t="str">
            <v>K75B 57 200</v>
          </cell>
          <cell r="H15" t="str">
            <v>SEAT FRT.RH</v>
          </cell>
          <cell r="I15">
            <v>19936.199999999997</v>
          </cell>
          <cell r="J15">
            <v>75530.5</v>
          </cell>
          <cell r="L15">
            <v>95466.7</v>
          </cell>
          <cell r="M15">
            <v>2108.6959999999999</v>
          </cell>
          <cell r="N15">
            <v>1197</v>
          </cell>
          <cell r="O15">
            <v>4152.6000000000004</v>
          </cell>
          <cell r="P15">
            <v>4172</v>
          </cell>
          <cell r="Q15">
            <v>6936.8</v>
          </cell>
          <cell r="R15">
            <v>16458.400000000001</v>
          </cell>
          <cell r="S15">
            <v>410.7</v>
          </cell>
          <cell r="T15">
            <v>114444.496</v>
          </cell>
          <cell r="U15">
            <v>17165.504000000001</v>
          </cell>
          <cell r="V15">
            <v>131610</v>
          </cell>
          <cell r="Y15">
            <v>123600</v>
          </cell>
          <cell r="Z15">
            <v>136540</v>
          </cell>
          <cell r="AC15">
            <v>102403.5</v>
          </cell>
          <cell r="AE15">
            <v>13823.1</v>
          </cell>
          <cell r="AF15">
            <v>6936.8</v>
          </cell>
          <cell r="AG15">
            <v>20759.900000000001</v>
          </cell>
          <cell r="AJ15">
            <v>0</v>
          </cell>
          <cell r="AK15">
            <v>0</v>
          </cell>
          <cell r="AM15" t="str">
            <v>K72B 57 200A</v>
          </cell>
          <cell r="AN15" t="str">
            <v>D</v>
          </cell>
          <cell r="AO15" t="str">
            <v>F</v>
          </cell>
          <cell r="AP15" t="str">
            <v>G</v>
          </cell>
          <cell r="AQ15" t="str">
            <v>H</v>
          </cell>
          <cell r="AR15" t="str">
            <v>SEAT FRT.RH</v>
          </cell>
          <cell r="AS15">
            <v>124540</v>
          </cell>
          <cell r="AT15">
            <v>118310</v>
          </cell>
          <cell r="AV15">
            <v>410.7</v>
          </cell>
          <cell r="AW15">
            <v>1359.2</v>
          </cell>
          <cell r="AX15">
            <v>1769.9</v>
          </cell>
        </row>
        <row r="16">
          <cell r="C16" t="str">
            <v>K75B 57 300</v>
          </cell>
          <cell r="H16" t="str">
            <v>SEAT REAR.1st</v>
          </cell>
          <cell r="I16">
            <v>28242.600000000002</v>
          </cell>
          <cell r="J16">
            <v>116332.1</v>
          </cell>
          <cell r="L16">
            <v>144574.70000000001</v>
          </cell>
          <cell r="M16">
            <v>3173.92</v>
          </cell>
          <cell r="O16">
            <v>6368.4</v>
          </cell>
          <cell r="P16">
            <v>5924.24</v>
          </cell>
          <cell r="Q16">
            <v>6622.9</v>
          </cell>
          <cell r="R16">
            <v>18915.54</v>
          </cell>
          <cell r="S16">
            <v>974.9</v>
          </cell>
          <cell r="T16">
            <v>167639.06000000003</v>
          </cell>
          <cell r="U16">
            <v>25140.939999999973</v>
          </cell>
          <cell r="V16">
            <v>192780</v>
          </cell>
          <cell r="Y16">
            <v>181050</v>
          </cell>
          <cell r="Z16">
            <v>205350</v>
          </cell>
          <cell r="AC16">
            <v>154010.72000000003</v>
          </cell>
          <cell r="AE16">
            <v>19389.8</v>
          </cell>
          <cell r="AF16">
            <v>6622.9</v>
          </cell>
          <cell r="AG16">
            <v>26012.699999999997</v>
          </cell>
          <cell r="AI16">
            <v>4075.7</v>
          </cell>
          <cell r="AJ16">
            <v>2813.12</v>
          </cell>
          <cell r="AK16">
            <v>6888.82</v>
          </cell>
          <cell r="AM16" t="str">
            <v>K72B 57 300B</v>
          </cell>
          <cell r="AN16" t="str">
            <v>D</v>
          </cell>
          <cell r="AO16" t="str">
            <v>E</v>
          </cell>
          <cell r="AP16" t="str">
            <v>F</v>
          </cell>
          <cell r="AR16" t="str">
            <v>SEAT REAR.1st</v>
          </cell>
          <cell r="AS16">
            <v>182160</v>
          </cell>
          <cell r="AT16">
            <v>173060</v>
          </cell>
          <cell r="AV16">
            <v>974.9</v>
          </cell>
          <cell r="AW16">
            <v>3341.6</v>
          </cell>
          <cell r="AX16">
            <v>4316.5</v>
          </cell>
        </row>
        <row r="17">
          <cell r="C17" t="str">
            <v>K75B 57 400</v>
          </cell>
          <cell r="H17" t="str">
            <v>SEAT REAR.2nd</v>
          </cell>
          <cell r="I17">
            <v>33959.199999999997</v>
          </cell>
          <cell r="J17">
            <v>91930.5</v>
          </cell>
          <cell r="L17">
            <v>125889.7</v>
          </cell>
          <cell r="M17">
            <v>2857.386</v>
          </cell>
          <cell r="O17">
            <v>7675.2</v>
          </cell>
          <cell r="P17">
            <v>6055.36</v>
          </cell>
          <cell r="Q17">
            <v>7310.6</v>
          </cell>
          <cell r="R17">
            <v>21041.16</v>
          </cell>
          <cell r="S17">
            <v>169.4</v>
          </cell>
          <cell r="T17">
            <v>149957.64599999998</v>
          </cell>
          <cell r="U17">
            <v>22492.354000000021</v>
          </cell>
          <cell r="V17">
            <v>172450</v>
          </cell>
          <cell r="Y17">
            <v>161950</v>
          </cell>
          <cell r="Z17">
            <v>182260</v>
          </cell>
          <cell r="AC17">
            <v>136692.86000000002</v>
          </cell>
          <cell r="AE17">
            <v>25907.5</v>
          </cell>
          <cell r="AF17">
            <v>7310.6</v>
          </cell>
          <cell r="AG17">
            <v>33218.1</v>
          </cell>
          <cell r="AI17">
            <v>5116.2</v>
          </cell>
          <cell r="AJ17">
            <v>3492.5600000000004</v>
          </cell>
          <cell r="AK17">
            <v>8608.76</v>
          </cell>
          <cell r="AM17" t="str">
            <v>K72B 57 400A</v>
          </cell>
          <cell r="AN17" t="str">
            <v>C</v>
          </cell>
          <cell r="AO17" t="str">
            <v>E</v>
          </cell>
          <cell r="AP17" t="str">
            <v>F</v>
          </cell>
          <cell r="AQ17" t="str">
            <v>G</v>
          </cell>
          <cell r="AR17" t="str">
            <v>SEAT REAR.2nd</v>
          </cell>
          <cell r="AS17">
            <v>163930</v>
          </cell>
          <cell r="AT17">
            <v>155730</v>
          </cell>
          <cell r="AV17">
            <v>169.4</v>
          </cell>
          <cell r="AW17">
            <v>3371.9</v>
          </cell>
          <cell r="AX17">
            <v>3541.3</v>
          </cell>
        </row>
        <row r="18">
          <cell r="C18" t="str">
            <v>K75B 57 500</v>
          </cell>
          <cell r="H18" t="str">
            <v>SEAT REAR.3rd</v>
          </cell>
          <cell r="I18">
            <v>26977.5</v>
          </cell>
          <cell r="J18">
            <v>50492.5</v>
          </cell>
          <cell r="L18">
            <v>77470</v>
          </cell>
          <cell r="M18">
            <v>1819.175</v>
          </cell>
          <cell r="O18">
            <v>5013</v>
          </cell>
          <cell r="P18">
            <v>7020.880000000001</v>
          </cell>
          <cell r="Q18">
            <v>5486.7</v>
          </cell>
          <cell r="R18">
            <v>17520.580000000002</v>
          </cell>
          <cell r="S18">
            <v>60.3</v>
          </cell>
          <cell r="T18">
            <v>96870.055000000008</v>
          </cell>
          <cell r="U18">
            <v>14529.944999999992</v>
          </cell>
          <cell r="V18">
            <v>111400</v>
          </cell>
          <cell r="Y18">
            <v>104620</v>
          </cell>
          <cell r="Z18">
            <v>115380</v>
          </cell>
          <cell r="AC18">
            <v>86532.7</v>
          </cell>
          <cell r="AE18">
            <v>16445.099999999999</v>
          </cell>
          <cell r="AF18">
            <v>5486.7</v>
          </cell>
          <cell r="AG18">
            <v>21931.8</v>
          </cell>
          <cell r="AI18">
            <v>5181</v>
          </cell>
          <cell r="AJ18">
            <v>3576</v>
          </cell>
          <cell r="AK18">
            <v>8757</v>
          </cell>
          <cell r="AM18" t="str">
            <v>K72B 57 500C</v>
          </cell>
          <cell r="AN18" t="str">
            <v>E</v>
          </cell>
          <cell r="AO18" t="str">
            <v>F</v>
          </cell>
          <cell r="AR18" t="str">
            <v>SEAT REAR.3rd</v>
          </cell>
          <cell r="AS18">
            <v>105530</v>
          </cell>
          <cell r="AT18">
            <v>100250</v>
          </cell>
          <cell r="AV18">
            <v>60.3</v>
          </cell>
          <cell r="AW18">
            <v>1594.5</v>
          </cell>
          <cell r="AX18">
            <v>1654.8</v>
          </cell>
        </row>
        <row r="19">
          <cell r="H19" t="str">
            <v>소계</v>
          </cell>
          <cell r="I19">
            <v>122309.7</v>
          </cell>
          <cell r="J19">
            <v>360136.3</v>
          </cell>
          <cell r="K19">
            <v>0</v>
          </cell>
          <cell r="L19">
            <v>482446.00000000006</v>
          </cell>
          <cell r="M19">
            <v>10872.017</v>
          </cell>
          <cell r="N19">
            <v>2394</v>
          </cell>
          <cell r="O19">
            <v>25704</v>
          </cell>
          <cell r="P19">
            <v>25735.279999999999</v>
          </cell>
          <cell r="Q19">
            <v>30782.2</v>
          </cell>
          <cell r="R19">
            <v>84615.48000000001</v>
          </cell>
          <cell r="S19">
            <v>1698.8999999999999</v>
          </cell>
          <cell r="T19">
            <v>579632.397</v>
          </cell>
          <cell r="U19">
            <v>86937.602999999988</v>
          </cell>
          <cell r="V19">
            <v>666570</v>
          </cell>
          <cell r="Y19">
            <v>626000</v>
          </cell>
          <cell r="Z19">
            <v>697490</v>
          </cell>
          <cell r="AA19">
            <v>0</v>
          </cell>
          <cell r="AC19">
            <v>523109.88000000006</v>
          </cell>
          <cell r="AE19">
            <v>84170.4</v>
          </cell>
          <cell r="AF19">
            <v>30782.2</v>
          </cell>
          <cell r="AG19">
            <v>114952.59999999999</v>
          </cell>
          <cell r="AI19">
            <v>14372.9</v>
          </cell>
          <cell r="AJ19">
            <v>9881.68</v>
          </cell>
          <cell r="AK19">
            <v>24254.58</v>
          </cell>
          <cell r="AR19" t="str">
            <v>소계</v>
          </cell>
          <cell r="AS19">
            <v>631460</v>
          </cell>
          <cell r="AT19">
            <v>599880</v>
          </cell>
          <cell r="AV19">
            <v>1698.8999999999999</v>
          </cell>
          <cell r="AW19">
            <v>10977.199999999999</v>
          </cell>
          <cell r="AX19">
            <v>12676.099999999999</v>
          </cell>
        </row>
        <row r="20">
          <cell r="A20" t="str">
            <v>11P</v>
          </cell>
          <cell r="B20" t="str">
            <v>LTD</v>
          </cell>
          <cell r="C20" t="str">
            <v>K75A 57 100</v>
          </cell>
          <cell r="H20" t="str">
            <v>SEAT FRT.LH</v>
          </cell>
          <cell r="I20">
            <v>17246.7</v>
          </cell>
          <cell r="J20">
            <v>26777.600000000002</v>
          </cell>
          <cell r="L20">
            <v>44024.3</v>
          </cell>
          <cell r="M20">
            <v>1052.953</v>
          </cell>
          <cell r="N20">
            <v>1213.2</v>
          </cell>
          <cell r="O20">
            <v>2556</v>
          </cell>
          <cell r="P20">
            <v>2562.7999999999997</v>
          </cell>
          <cell r="Q20">
            <v>4036.5</v>
          </cell>
          <cell r="R20">
            <v>10368.5</v>
          </cell>
          <cell r="S20">
            <v>83.6</v>
          </cell>
          <cell r="T20">
            <v>55529.353000000003</v>
          </cell>
          <cell r="U20">
            <v>8330.6469999999972</v>
          </cell>
          <cell r="V20">
            <v>63860</v>
          </cell>
          <cell r="Y20">
            <v>59970</v>
          </cell>
          <cell r="Z20">
            <v>64080</v>
          </cell>
          <cell r="AA20">
            <v>0</v>
          </cell>
          <cell r="AC20">
            <v>48060.800000000003</v>
          </cell>
          <cell r="AE20">
            <v>15215.3</v>
          </cell>
          <cell r="AF20">
            <v>4036.5</v>
          </cell>
          <cell r="AG20">
            <v>19251.8</v>
          </cell>
          <cell r="AK20">
            <v>0</v>
          </cell>
          <cell r="AM20" t="str">
            <v>K72A 57 100A</v>
          </cell>
          <cell r="AN20" t="str">
            <v>B</v>
          </cell>
          <cell r="AO20" t="str">
            <v>D</v>
          </cell>
          <cell r="AP20" t="str">
            <v>E</v>
          </cell>
          <cell r="AR20" t="str">
            <v>SEAT FRT.LH</v>
          </cell>
          <cell r="AS20">
            <v>63500</v>
          </cell>
          <cell r="AT20">
            <v>60320</v>
          </cell>
          <cell r="AV20">
            <v>83.6</v>
          </cell>
          <cell r="AW20">
            <v>1354</v>
          </cell>
          <cell r="AX20">
            <v>1437.6</v>
          </cell>
        </row>
        <row r="21">
          <cell r="C21" t="str">
            <v>K75F 57 200</v>
          </cell>
          <cell r="H21" t="str">
            <v>SEAT FRT.RH</v>
          </cell>
          <cell r="I21">
            <v>17919</v>
          </cell>
          <cell r="J21">
            <v>79828.399999999994</v>
          </cell>
          <cell r="L21">
            <v>97747.4</v>
          </cell>
          <cell r="M21">
            <v>2134.1379999999999</v>
          </cell>
          <cell r="N21">
            <v>1213.2</v>
          </cell>
          <cell r="O21">
            <v>3258</v>
          </cell>
          <cell r="P21">
            <v>2527.04</v>
          </cell>
          <cell r="Q21">
            <v>4171.1000000000004</v>
          </cell>
          <cell r="R21">
            <v>11169.34</v>
          </cell>
          <cell r="S21">
            <v>369.5</v>
          </cell>
          <cell r="T21">
            <v>111420.378</v>
          </cell>
          <cell r="U21">
            <v>16709.622000000003</v>
          </cell>
          <cell r="V21">
            <v>128130</v>
          </cell>
          <cell r="Y21">
            <v>120330</v>
          </cell>
          <cell r="Z21">
            <v>135890</v>
          </cell>
          <cell r="AC21">
            <v>101918.5</v>
          </cell>
          <cell r="AE21">
            <v>17076.400000000001</v>
          </cell>
          <cell r="AF21">
            <v>4171.1000000000004</v>
          </cell>
          <cell r="AG21">
            <v>21247.5</v>
          </cell>
          <cell r="AK21">
            <v>0</v>
          </cell>
          <cell r="AM21" t="str">
            <v>K72G 57 200A</v>
          </cell>
          <cell r="AN21" t="str">
            <v>B</v>
          </cell>
          <cell r="AO21" t="str">
            <v>D</v>
          </cell>
          <cell r="AP21" t="str">
            <v>E</v>
          </cell>
          <cell r="AR21" t="str">
            <v>SEAT FRT.RH</v>
          </cell>
          <cell r="AS21">
            <v>124410</v>
          </cell>
          <cell r="AT21">
            <v>118190</v>
          </cell>
          <cell r="AV21">
            <v>369.5</v>
          </cell>
          <cell r="AW21">
            <v>6535.6</v>
          </cell>
          <cell r="AX21">
            <v>6905.1</v>
          </cell>
        </row>
        <row r="22">
          <cell r="C22" t="str">
            <v>K75A 57 300</v>
          </cell>
          <cell r="H22" t="str">
            <v>SEAT REAR.1st</v>
          </cell>
          <cell r="I22">
            <v>34202.300000000003</v>
          </cell>
          <cell r="J22">
            <v>116305.90000000001</v>
          </cell>
          <cell r="L22">
            <v>150508.20000000001</v>
          </cell>
          <cell r="M22">
            <v>3352.1870000000004</v>
          </cell>
          <cell r="O22">
            <v>6368.4</v>
          </cell>
          <cell r="P22">
            <v>5924.24</v>
          </cell>
          <cell r="Q22">
            <v>6009.9</v>
          </cell>
          <cell r="R22">
            <v>18302.54</v>
          </cell>
          <cell r="S22">
            <v>974.9</v>
          </cell>
          <cell r="T22">
            <v>173137.82700000002</v>
          </cell>
          <cell r="U22">
            <v>25972.172999999981</v>
          </cell>
          <cell r="V22">
            <v>199110</v>
          </cell>
          <cell r="Y22">
            <v>186990</v>
          </cell>
          <cell r="Z22">
            <v>212440</v>
          </cell>
          <cell r="AA22">
            <v>0</v>
          </cell>
          <cell r="AC22">
            <v>159331.22000000003</v>
          </cell>
          <cell r="AE22">
            <v>29830.6</v>
          </cell>
          <cell r="AF22">
            <v>6009.9</v>
          </cell>
          <cell r="AG22">
            <v>35840.5</v>
          </cell>
          <cell r="AI22">
            <v>4075.7</v>
          </cell>
          <cell r="AJ22">
            <v>2813.12</v>
          </cell>
          <cell r="AK22">
            <v>6888.82</v>
          </cell>
          <cell r="AM22" t="str">
            <v>K72A 57 300A</v>
          </cell>
          <cell r="AN22" t="str">
            <v>C</v>
          </cell>
          <cell r="AO22" t="str">
            <v>E</v>
          </cell>
          <cell r="AP22" t="str">
            <v>F</v>
          </cell>
          <cell r="AQ22" t="str">
            <v>G</v>
          </cell>
          <cell r="AR22" t="str">
            <v>SEAT REAR.1st</v>
          </cell>
          <cell r="AS22">
            <v>193400</v>
          </cell>
          <cell r="AT22">
            <v>183730</v>
          </cell>
          <cell r="AV22">
            <v>974.9</v>
          </cell>
          <cell r="AW22">
            <v>3341.6</v>
          </cell>
          <cell r="AX22">
            <v>4316.5</v>
          </cell>
        </row>
        <row r="23">
          <cell r="C23" t="str">
            <v>K75A 57 400</v>
          </cell>
          <cell r="H23" t="str">
            <v>SEAT REAR.2nd</v>
          </cell>
          <cell r="I23">
            <v>39825.5</v>
          </cell>
          <cell r="J23">
            <v>110792.90000000001</v>
          </cell>
          <cell r="L23">
            <v>150618.40000000002</v>
          </cell>
          <cell r="M23">
            <v>3410.623</v>
          </cell>
          <cell r="O23">
            <v>7675.2</v>
          </cell>
          <cell r="P23">
            <v>5483.2</v>
          </cell>
          <cell r="Q23">
            <v>6637.8</v>
          </cell>
          <cell r="R23">
            <v>19796.2</v>
          </cell>
          <cell r="S23">
            <v>169.7</v>
          </cell>
          <cell r="T23">
            <v>173994.92300000004</v>
          </cell>
          <cell r="U23">
            <v>26095.076999999961</v>
          </cell>
          <cell r="V23">
            <v>200090</v>
          </cell>
          <cell r="Y23">
            <v>187910</v>
          </cell>
          <cell r="Z23">
            <v>213570</v>
          </cell>
          <cell r="AA23">
            <v>0</v>
          </cell>
          <cell r="AC23">
            <v>160176.60000000003</v>
          </cell>
          <cell r="AE23">
            <v>35432.6</v>
          </cell>
          <cell r="AF23">
            <v>6637.8</v>
          </cell>
          <cell r="AG23">
            <v>42070.400000000001</v>
          </cell>
          <cell r="AI23">
            <v>4287.2</v>
          </cell>
          <cell r="AJ23">
            <v>2920.4</v>
          </cell>
          <cell r="AK23">
            <v>7207.6</v>
          </cell>
          <cell r="AM23" t="str">
            <v>K72A 57 400A</v>
          </cell>
          <cell r="AN23" t="str">
            <v>C</v>
          </cell>
          <cell r="AO23" t="str">
            <v>D</v>
          </cell>
          <cell r="AP23" t="str">
            <v>E</v>
          </cell>
          <cell r="AQ23" t="str">
            <v>F</v>
          </cell>
          <cell r="AR23" t="str">
            <v>SEAT REAR.2nd</v>
          </cell>
          <cell r="AS23">
            <v>193660</v>
          </cell>
          <cell r="AT23">
            <v>183970</v>
          </cell>
          <cell r="AV23">
            <v>169.7</v>
          </cell>
          <cell r="AW23">
            <v>4078.1</v>
          </cell>
          <cell r="AX23">
            <v>4247.8</v>
          </cell>
        </row>
        <row r="24">
          <cell r="C24" t="str">
            <v>K75A 57 500</v>
          </cell>
          <cell r="H24" t="str">
            <v>SEAT REAR.3rd</v>
          </cell>
          <cell r="I24">
            <v>31178.699999999997</v>
          </cell>
          <cell r="J24">
            <v>50446.3</v>
          </cell>
          <cell r="L24">
            <v>81625</v>
          </cell>
          <cell r="M24">
            <v>1944.2869999999998</v>
          </cell>
          <cell r="O24">
            <v>5013</v>
          </cell>
          <cell r="P24">
            <v>7020.880000000001</v>
          </cell>
          <cell r="Q24">
            <v>4978.3999999999996</v>
          </cell>
          <cell r="R24">
            <v>17012.28</v>
          </cell>
          <cell r="S24">
            <v>60.3</v>
          </cell>
          <cell r="T24">
            <v>100641.867</v>
          </cell>
          <cell r="U24">
            <v>15098.133000000002</v>
          </cell>
          <cell r="V24">
            <v>115740</v>
          </cell>
          <cell r="Y24">
            <v>108690</v>
          </cell>
          <cell r="Z24">
            <v>120240</v>
          </cell>
          <cell r="AA24">
            <v>0</v>
          </cell>
          <cell r="AC24">
            <v>90179.4</v>
          </cell>
          <cell r="AE24">
            <v>24762.1</v>
          </cell>
          <cell r="AF24">
            <v>4978.3999999999996</v>
          </cell>
          <cell r="AG24">
            <v>29740.5</v>
          </cell>
          <cell r="AI24">
            <v>5181</v>
          </cell>
          <cell r="AJ24">
            <v>3576</v>
          </cell>
          <cell r="AK24">
            <v>8757</v>
          </cell>
          <cell r="AM24" t="str">
            <v>K72A 57 500A</v>
          </cell>
          <cell r="AN24" t="str">
            <v>C</v>
          </cell>
          <cell r="AO24" t="str">
            <v>E</v>
          </cell>
          <cell r="AP24" t="str">
            <v>F</v>
          </cell>
          <cell r="AR24" t="str">
            <v>SEAT REAR.3rd</v>
          </cell>
          <cell r="AS24">
            <v>114500</v>
          </cell>
          <cell r="AT24">
            <v>108770</v>
          </cell>
          <cell r="AV24">
            <v>60.3</v>
          </cell>
          <cell r="AW24">
            <v>1594.5</v>
          </cell>
          <cell r="AX24">
            <v>1654.8</v>
          </cell>
        </row>
        <row r="25">
          <cell r="H25" t="str">
            <v>소계</v>
          </cell>
          <cell r="I25">
            <v>140372.20000000001</v>
          </cell>
          <cell r="J25">
            <v>384151.10000000003</v>
          </cell>
          <cell r="K25">
            <v>0</v>
          </cell>
          <cell r="L25">
            <v>524523.30000000005</v>
          </cell>
          <cell r="M25">
            <v>11894.188</v>
          </cell>
          <cell r="N25">
            <v>2426.4</v>
          </cell>
          <cell r="O25">
            <v>24870.6</v>
          </cell>
          <cell r="P25">
            <v>23518.16</v>
          </cell>
          <cell r="Q25">
            <v>25833.699999999997</v>
          </cell>
          <cell r="R25">
            <v>76648.86</v>
          </cell>
          <cell r="S25">
            <v>1658</v>
          </cell>
          <cell r="T25">
            <v>614724.348</v>
          </cell>
          <cell r="U25">
            <v>92205.651999999944</v>
          </cell>
          <cell r="V25">
            <v>706930</v>
          </cell>
          <cell r="Y25">
            <v>663890</v>
          </cell>
          <cell r="Z25">
            <v>746220</v>
          </cell>
          <cell r="AA25">
            <v>0</v>
          </cell>
          <cell r="AC25">
            <v>559666.52000000014</v>
          </cell>
          <cell r="AE25">
            <v>122317</v>
          </cell>
          <cell r="AF25">
            <v>25833.699999999997</v>
          </cell>
          <cell r="AG25">
            <v>148150.70000000001</v>
          </cell>
          <cell r="AI25">
            <v>13543.9</v>
          </cell>
          <cell r="AJ25">
            <v>9309.52</v>
          </cell>
          <cell r="AK25">
            <v>22853.42</v>
          </cell>
          <cell r="AR25" t="str">
            <v>소계</v>
          </cell>
          <cell r="AS25">
            <v>689470</v>
          </cell>
          <cell r="AT25">
            <v>654980</v>
          </cell>
          <cell r="AV25">
            <v>1658</v>
          </cell>
          <cell r="AW25">
            <v>16903.800000000003</v>
          </cell>
          <cell r="AX25">
            <v>18561.8</v>
          </cell>
        </row>
        <row r="26">
          <cell r="A26" t="str">
            <v>9P</v>
          </cell>
          <cell r="B26" t="str">
            <v>LTD</v>
          </cell>
          <cell r="C26" t="str">
            <v>K75A 57 100</v>
          </cell>
          <cell r="H26" t="str">
            <v>SEAT FRT.LH</v>
          </cell>
          <cell r="I26">
            <v>17246.7</v>
          </cell>
          <cell r="J26">
            <v>26777.600000000002</v>
          </cell>
          <cell r="L26">
            <v>44024.3</v>
          </cell>
          <cell r="M26">
            <v>1052.953</v>
          </cell>
          <cell r="N26">
            <v>1213.2</v>
          </cell>
          <cell r="O26">
            <v>2556</v>
          </cell>
          <cell r="P26">
            <v>2562.7999999999997</v>
          </cell>
          <cell r="Q26">
            <v>4036.5</v>
          </cell>
          <cell r="R26">
            <v>10368.5</v>
          </cell>
          <cell r="S26">
            <v>83.6</v>
          </cell>
          <cell r="T26">
            <v>55529.353000000003</v>
          </cell>
          <cell r="U26">
            <v>8330.6469999999972</v>
          </cell>
          <cell r="V26">
            <v>63860</v>
          </cell>
          <cell r="Y26">
            <v>59970</v>
          </cell>
          <cell r="Z26">
            <v>64080</v>
          </cell>
          <cell r="AA26">
            <v>0</v>
          </cell>
          <cell r="AC26">
            <v>48060.800000000003</v>
          </cell>
          <cell r="AE26">
            <v>15215.3</v>
          </cell>
          <cell r="AF26">
            <v>4036.5</v>
          </cell>
          <cell r="AG26">
            <v>19251.8</v>
          </cell>
          <cell r="AI26">
            <v>0</v>
          </cell>
          <cell r="AJ26">
            <v>0</v>
          </cell>
          <cell r="AK26">
            <v>0</v>
          </cell>
          <cell r="AM26" t="str">
            <v>K72A 57 100A</v>
          </cell>
          <cell r="AN26" t="str">
            <v>B</v>
          </cell>
          <cell r="AO26" t="str">
            <v>D</v>
          </cell>
          <cell r="AP26" t="str">
            <v>E</v>
          </cell>
          <cell r="AR26" t="str">
            <v>SEAT FRT.LH</v>
          </cell>
          <cell r="AS26">
            <v>63500</v>
          </cell>
          <cell r="AT26">
            <v>60320</v>
          </cell>
          <cell r="AV26">
            <v>83.6</v>
          </cell>
          <cell r="AW26">
            <v>1354</v>
          </cell>
          <cell r="AX26">
            <v>1437.6</v>
          </cell>
        </row>
        <row r="27">
          <cell r="C27" t="str">
            <v>K75A 57 200</v>
          </cell>
          <cell r="H27" t="str">
            <v>SEAT FRT.RH</v>
          </cell>
          <cell r="I27">
            <v>26479.100000000002</v>
          </cell>
          <cell r="J27">
            <v>75617.399999999994</v>
          </cell>
          <cell r="L27">
            <v>102096.5</v>
          </cell>
          <cell r="M27">
            <v>2306.721</v>
          </cell>
          <cell r="N27">
            <v>1213.2</v>
          </cell>
          <cell r="O27">
            <v>4152.6000000000004</v>
          </cell>
          <cell r="P27">
            <v>4172</v>
          </cell>
          <cell r="Q27">
            <v>6308.9</v>
          </cell>
          <cell r="R27">
            <v>15846.699999999999</v>
          </cell>
          <cell r="S27">
            <v>410.7</v>
          </cell>
          <cell r="T27">
            <v>120660.621</v>
          </cell>
          <cell r="U27">
            <v>18099.379000000001</v>
          </cell>
          <cell r="V27">
            <v>138760</v>
          </cell>
          <cell r="Y27">
            <v>130310</v>
          </cell>
          <cell r="Z27">
            <v>144540</v>
          </cell>
          <cell r="AA27">
            <v>0</v>
          </cell>
          <cell r="AC27">
            <v>108405.4</v>
          </cell>
          <cell r="AE27">
            <v>23658.2</v>
          </cell>
          <cell r="AF27">
            <v>6308.9</v>
          </cell>
          <cell r="AG27">
            <v>29967.1</v>
          </cell>
          <cell r="AI27">
            <v>0</v>
          </cell>
          <cell r="AJ27">
            <v>0</v>
          </cell>
          <cell r="AK27">
            <v>0</v>
          </cell>
          <cell r="AM27" t="str">
            <v>K72A 57 200B</v>
          </cell>
          <cell r="AN27" t="str">
            <v>E</v>
          </cell>
          <cell r="AO27" t="str">
            <v>G</v>
          </cell>
          <cell r="AP27" t="str">
            <v>H</v>
          </cell>
          <cell r="AR27" t="str">
            <v>SEAT FRT.RH</v>
          </cell>
          <cell r="AS27">
            <v>135070</v>
          </cell>
          <cell r="AT27">
            <v>128320</v>
          </cell>
          <cell r="AV27">
            <v>410.7</v>
          </cell>
          <cell r="AW27">
            <v>1359.2</v>
          </cell>
          <cell r="AX27">
            <v>1769.9</v>
          </cell>
        </row>
        <row r="28">
          <cell r="C28" t="str">
            <v>K75D 57 300</v>
          </cell>
          <cell r="H28" t="str">
            <v>SEAT REAR.1st</v>
          </cell>
          <cell r="I28">
            <v>34912.400000000001</v>
          </cell>
          <cell r="J28">
            <v>120709.3</v>
          </cell>
          <cell r="L28">
            <v>155621.70000000001</v>
          </cell>
          <cell r="M28">
            <v>3461.558</v>
          </cell>
          <cell r="O28">
            <v>6870.6</v>
          </cell>
          <cell r="P28">
            <v>5590.48</v>
          </cell>
          <cell r="Q28">
            <v>7250.8</v>
          </cell>
          <cell r="R28">
            <v>19711.88</v>
          </cell>
          <cell r="S28">
            <v>974.9</v>
          </cell>
          <cell r="T28">
            <v>179770.038</v>
          </cell>
          <cell r="U28">
            <v>26969.962</v>
          </cell>
          <cell r="V28">
            <v>206740</v>
          </cell>
          <cell r="Y28">
            <v>194150</v>
          </cell>
          <cell r="Z28">
            <v>220470</v>
          </cell>
          <cell r="AC28">
            <v>165351.86000000002</v>
          </cell>
          <cell r="AE28">
            <v>31808</v>
          </cell>
          <cell r="AF28">
            <v>7250.8</v>
          </cell>
          <cell r="AG28">
            <v>39058.800000000003</v>
          </cell>
          <cell r="AI28">
            <v>3592.2</v>
          </cell>
          <cell r="AJ28">
            <v>2479.36</v>
          </cell>
          <cell r="AK28">
            <v>6071.5599999999995</v>
          </cell>
          <cell r="AM28" t="str">
            <v>K72E 57 300A</v>
          </cell>
          <cell r="AN28" t="str">
            <v>C</v>
          </cell>
          <cell r="AO28" t="str">
            <v>E</v>
          </cell>
          <cell r="AP28" t="str">
            <v>F</v>
          </cell>
          <cell r="AQ28" t="str">
            <v>G</v>
          </cell>
          <cell r="AR28" t="str">
            <v>SEAT REAR.1st</v>
          </cell>
          <cell r="AS28">
            <v>201180</v>
          </cell>
          <cell r="AT28">
            <v>191120</v>
          </cell>
          <cell r="AV28">
            <v>974.9</v>
          </cell>
          <cell r="AW28">
            <v>3457.8</v>
          </cell>
          <cell r="AX28">
            <v>4432.7</v>
          </cell>
        </row>
        <row r="29">
          <cell r="C29" t="str">
            <v>K75D 57 400</v>
          </cell>
          <cell r="H29" t="str">
            <v>SEAT REAR.2nd</v>
          </cell>
          <cell r="I29">
            <v>30778.1</v>
          </cell>
          <cell r="J29">
            <v>70210.3</v>
          </cell>
          <cell r="L29">
            <v>100988.4</v>
          </cell>
          <cell r="M29">
            <v>2327.549</v>
          </cell>
          <cell r="O29">
            <v>5013</v>
          </cell>
          <cell r="P29">
            <v>7020.880000000001</v>
          </cell>
          <cell r="Q29">
            <v>4978.3999999999996</v>
          </cell>
          <cell r="R29">
            <v>17012.28</v>
          </cell>
          <cell r="S29">
            <v>0</v>
          </cell>
          <cell r="T29">
            <v>120328.22899999999</v>
          </cell>
          <cell r="U29">
            <v>18051.771000000008</v>
          </cell>
          <cell r="V29">
            <v>138380</v>
          </cell>
          <cell r="Y29">
            <v>129950</v>
          </cell>
          <cell r="Z29">
            <v>146060</v>
          </cell>
          <cell r="AC29">
            <v>109542.79999999999</v>
          </cell>
          <cell r="AE29">
            <v>24762.1</v>
          </cell>
          <cell r="AF29">
            <v>4978.3999999999996</v>
          </cell>
          <cell r="AG29">
            <v>29740.5</v>
          </cell>
          <cell r="AI29">
            <v>5181</v>
          </cell>
          <cell r="AJ29">
            <v>3576</v>
          </cell>
          <cell r="AK29">
            <v>8757</v>
          </cell>
          <cell r="AM29" t="str">
            <v>K72E 57 400A</v>
          </cell>
          <cell r="AN29" t="str">
            <v>B</v>
          </cell>
          <cell r="AO29" t="str">
            <v>D</v>
          </cell>
          <cell r="AP29" t="str">
            <v>E</v>
          </cell>
          <cell r="AR29" t="str">
            <v>SEAT REAR.2nd</v>
          </cell>
          <cell r="AS29">
            <v>135760</v>
          </cell>
          <cell r="AT29">
            <v>128970</v>
          </cell>
          <cell r="AV29">
            <v>0</v>
          </cell>
          <cell r="AW29">
            <v>2807.2</v>
          </cell>
          <cell r="AX29">
            <v>2807.2</v>
          </cell>
        </row>
        <row r="30">
          <cell r="H30" t="str">
            <v>소계</v>
          </cell>
          <cell r="I30">
            <v>109416.30000000002</v>
          </cell>
          <cell r="J30">
            <v>293314.59999999998</v>
          </cell>
          <cell r="K30">
            <v>0</v>
          </cell>
          <cell r="L30">
            <v>402730.9</v>
          </cell>
          <cell r="M30">
            <v>9148.780999999999</v>
          </cell>
          <cell r="N30">
            <v>2426.4</v>
          </cell>
          <cell r="O30">
            <v>18592.2</v>
          </cell>
          <cell r="P30">
            <v>19346.16</v>
          </cell>
          <cell r="Q30">
            <v>22574.6</v>
          </cell>
          <cell r="R30">
            <v>62939.360000000001</v>
          </cell>
          <cell r="S30">
            <v>1469.1999999999998</v>
          </cell>
          <cell r="T30">
            <v>476288.24099999998</v>
          </cell>
          <cell r="U30">
            <v>71451.759000000005</v>
          </cell>
          <cell r="V30">
            <v>547740</v>
          </cell>
          <cell r="Y30">
            <v>514380</v>
          </cell>
          <cell r="Z30">
            <v>575150</v>
          </cell>
          <cell r="AA30">
            <v>0</v>
          </cell>
          <cell r="AC30">
            <v>431360.86000000004</v>
          </cell>
          <cell r="AE30">
            <v>95443.5</v>
          </cell>
          <cell r="AF30">
            <v>22574.6</v>
          </cell>
          <cell r="AG30">
            <v>118018.1</v>
          </cell>
          <cell r="AI30">
            <v>8773.2000000000007</v>
          </cell>
          <cell r="AJ30">
            <v>6055.3600000000006</v>
          </cell>
          <cell r="AK30">
            <v>14828.560000000001</v>
          </cell>
          <cell r="AR30" t="str">
            <v>소계</v>
          </cell>
          <cell r="AS30">
            <v>535510</v>
          </cell>
          <cell r="AT30">
            <v>508730</v>
          </cell>
          <cell r="AV30">
            <v>1469.1999999999998</v>
          </cell>
          <cell r="AW30">
            <v>8978.2000000000007</v>
          </cell>
          <cell r="AX30">
            <v>10447.4</v>
          </cell>
        </row>
        <row r="31">
          <cell r="B31" t="str">
            <v>EST</v>
          </cell>
          <cell r="C31" t="str">
            <v>K75B 57 100</v>
          </cell>
          <cell r="H31" t="str">
            <v>SEAT FRT.LH</v>
          </cell>
          <cell r="I31">
            <v>13194.2</v>
          </cell>
          <cell r="J31">
            <v>25850.7</v>
          </cell>
          <cell r="L31">
            <v>39044.9</v>
          </cell>
          <cell r="M31">
            <v>912.84</v>
          </cell>
          <cell r="N31">
            <v>1197</v>
          </cell>
          <cell r="O31">
            <v>2494.8000000000002</v>
          </cell>
          <cell r="P31">
            <v>2562.7999999999997</v>
          </cell>
          <cell r="Q31">
            <v>4425.2</v>
          </cell>
          <cell r="R31">
            <v>10679.8</v>
          </cell>
          <cell r="S31">
            <v>83.6</v>
          </cell>
          <cell r="T31">
            <v>50721.139999999992</v>
          </cell>
          <cell r="U31">
            <v>7608.8600000000079</v>
          </cell>
          <cell r="V31">
            <v>58330</v>
          </cell>
          <cell r="Y31">
            <v>54780</v>
          </cell>
          <cell r="Z31">
            <v>57960</v>
          </cell>
          <cell r="AA31">
            <v>0</v>
          </cell>
          <cell r="AC31">
            <v>43470.1</v>
          </cell>
          <cell r="AE31">
            <v>8604.9</v>
          </cell>
          <cell r="AF31">
            <v>4425.2</v>
          </cell>
          <cell r="AG31">
            <v>13030.099999999999</v>
          </cell>
          <cell r="AI31">
            <v>0</v>
          </cell>
          <cell r="AJ31">
            <v>0</v>
          </cell>
          <cell r="AK31">
            <v>0</v>
          </cell>
          <cell r="AM31" t="str">
            <v>K72B 57 100A</v>
          </cell>
          <cell r="AN31" t="str">
            <v>C</v>
          </cell>
          <cell r="AO31" t="str">
            <v>D</v>
          </cell>
          <cell r="AR31" t="str">
            <v>SEAT FRT.LH</v>
          </cell>
          <cell r="AS31">
            <v>55300</v>
          </cell>
          <cell r="AT31">
            <v>52530</v>
          </cell>
          <cell r="AV31">
            <v>83.6</v>
          </cell>
          <cell r="AW31">
            <v>1310</v>
          </cell>
          <cell r="AX31">
            <v>1393.6</v>
          </cell>
        </row>
        <row r="32">
          <cell r="C32" t="str">
            <v>K75B 57 200</v>
          </cell>
          <cell r="H32" t="str">
            <v>SEAT FRT.RH</v>
          </cell>
          <cell r="I32">
            <v>19936.199999999997</v>
          </cell>
          <cell r="J32">
            <v>75530.5</v>
          </cell>
          <cell r="L32">
            <v>95466.7</v>
          </cell>
          <cell r="M32">
            <v>2108.6959999999999</v>
          </cell>
          <cell r="N32">
            <v>1197</v>
          </cell>
          <cell r="O32">
            <v>4152.6000000000004</v>
          </cell>
          <cell r="P32">
            <v>4172</v>
          </cell>
          <cell r="Q32">
            <v>6936.8</v>
          </cell>
          <cell r="R32">
            <v>16458.400000000001</v>
          </cell>
          <cell r="S32">
            <v>410.7</v>
          </cell>
          <cell r="T32">
            <v>114444.496</v>
          </cell>
          <cell r="U32">
            <v>17165.504000000001</v>
          </cell>
          <cell r="V32">
            <v>131610</v>
          </cell>
          <cell r="Y32">
            <v>123600</v>
          </cell>
          <cell r="Z32">
            <v>136540</v>
          </cell>
          <cell r="AA32">
            <v>0</v>
          </cell>
          <cell r="AC32">
            <v>102403.5</v>
          </cell>
          <cell r="AE32">
            <v>13823.1</v>
          </cell>
          <cell r="AF32">
            <v>6936.8</v>
          </cell>
          <cell r="AG32">
            <v>20759.900000000001</v>
          </cell>
          <cell r="AI32">
            <v>0</v>
          </cell>
          <cell r="AJ32">
            <v>0</v>
          </cell>
          <cell r="AK32">
            <v>0</v>
          </cell>
          <cell r="AM32" t="str">
            <v>K72B 57 200A</v>
          </cell>
          <cell r="AN32" t="str">
            <v>D</v>
          </cell>
          <cell r="AO32" t="str">
            <v>F</v>
          </cell>
          <cell r="AP32" t="str">
            <v>G</v>
          </cell>
          <cell r="AR32" t="str">
            <v>SEAT FRT.RH</v>
          </cell>
          <cell r="AS32">
            <v>124540</v>
          </cell>
          <cell r="AT32">
            <v>118310</v>
          </cell>
          <cell r="AV32">
            <v>410.7</v>
          </cell>
          <cell r="AW32">
            <v>1359.2</v>
          </cell>
          <cell r="AX32">
            <v>1769.9</v>
          </cell>
        </row>
        <row r="33">
          <cell r="C33" t="str">
            <v>K75E 57 300</v>
          </cell>
          <cell r="H33" t="str">
            <v>SEAT REAR.1st</v>
          </cell>
          <cell r="I33">
            <v>28994.6</v>
          </cell>
          <cell r="J33">
            <v>120735.5</v>
          </cell>
          <cell r="L33">
            <v>149730.1</v>
          </cell>
          <cell r="M33">
            <v>3284.5479999999998</v>
          </cell>
          <cell r="O33">
            <v>6870.6</v>
          </cell>
          <cell r="P33">
            <v>5590.48</v>
          </cell>
          <cell r="Q33">
            <v>7983.3</v>
          </cell>
          <cell r="R33">
            <v>20444.38</v>
          </cell>
          <cell r="S33">
            <v>974.9</v>
          </cell>
          <cell r="T33">
            <v>174433.92800000001</v>
          </cell>
          <cell r="U33">
            <v>26166.071999999986</v>
          </cell>
          <cell r="V33">
            <v>200600</v>
          </cell>
          <cell r="Y33">
            <v>188390</v>
          </cell>
          <cell r="Z33">
            <v>213590</v>
          </cell>
          <cell r="AC33">
            <v>160192.76</v>
          </cell>
          <cell r="AE33">
            <v>20874.900000000001</v>
          </cell>
          <cell r="AF33">
            <v>7983.3</v>
          </cell>
          <cell r="AG33">
            <v>28858.2</v>
          </cell>
          <cell r="AI33">
            <v>3592.2</v>
          </cell>
          <cell r="AJ33">
            <v>2479.36</v>
          </cell>
          <cell r="AK33">
            <v>6071.5599999999995</v>
          </cell>
          <cell r="AM33" t="str">
            <v>K72F 57 300B</v>
          </cell>
          <cell r="AN33" t="str">
            <v>D</v>
          </cell>
          <cell r="AO33" t="str">
            <v>E</v>
          </cell>
          <cell r="AP33" t="str">
            <v>F</v>
          </cell>
          <cell r="AR33" t="str">
            <v>SEAT REAR.1st</v>
          </cell>
          <cell r="AS33">
            <v>189520</v>
          </cell>
          <cell r="AT33">
            <v>180040</v>
          </cell>
          <cell r="AV33">
            <v>974.9</v>
          </cell>
          <cell r="AW33">
            <v>3357.4</v>
          </cell>
          <cell r="AX33">
            <v>4332.3</v>
          </cell>
        </row>
        <row r="34">
          <cell r="C34" t="str">
            <v>K75E 57 400</v>
          </cell>
          <cell r="H34" t="str">
            <v>SEAT REAR.2nd</v>
          </cell>
          <cell r="I34">
            <v>26576.400000000001</v>
          </cell>
          <cell r="J34">
            <v>70256.5</v>
          </cell>
          <cell r="L34">
            <v>96832.9</v>
          </cell>
          <cell r="M34">
            <v>2202.422</v>
          </cell>
          <cell r="O34">
            <v>5013</v>
          </cell>
          <cell r="P34">
            <v>7020.880000000001</v>
          </cell>
          <cell r="Q34">
            <v>5486.7</v>
          </cell>
          <cell r="R34">
            <v>17520.580000000002</v>
          </cell>
          <cell r="S34">
            <v>0</v>
          </cell>
          <cell r="T34">
            <v>116555.902</v>
          </cell>
          <cell r="U34">
            <v>17484.097999999998</v>
          </cell>
          <cell r="V34">
            <v>134040</v>
          </cell>
          <cell r="Y34">
            <v>125880</v>
          </cell>
          <cell r="Z34">
            <v>141190</v>
          </cell>
          <cell r="AC34">
            <v>105895.59999999999</v>
          </cell>
          <cell r="AE34">
            <v>16487.599999999999</v>
          </cell>
          <cell r="AF34">
            <v>5486.7</v>
          </cell>
          <cell r="AG34">
            <v>21974.3</v>
          </cell>
          <cell r="AI34">
            <v>5181</v>
          </cell>
          <cell r="AJ34">
            <v>3576</v>
          </cell>
          <cell r="AK34">
            <v>8757</v>
          </cell>
          <cell r="AM34" t="str">
            <v>K72F 57 400A</v>
          </cell>
          <cell r="AN34" t="str">
            <v>C</v>
          </cell>
          <cell r="AO34" t="str">
            <v>D</v>
          </cell>
          <cell r="AR34" t="str">
            <v>SEAT REAR.2nd</v>
          </cell>
          <cell r="AS34">
            <v>126800</v>
          </cell>
          <cell r="AT34">
            <v>120460</v>
          </cell>
          <cell r="AV34">
            <v>0</v>
          </cell>
          <cell r="AW34">
            <v>2807.2</v>
          </cell>
          <cell r="AX34">
            <v>2807.2</v>
          </cell>
        </row>
        <row r="35">
          <cell r="H35" t="str">
            <v>소계</v>
          </cell>
          <cell r="I35">
            <v>88701.4</v>
          </cell>
          <cell r="J35">
            <v>292373.2</v>
          </cell>
          <cell r="K35">
            <v>0</v>
          </cell>
          <cell r="L35">
            <v>381074.6</v>
          </cell>
          <cell r="M35">
            <v>8508.5059999999994</v>
          </cell>
          <cell r="N35">
            <v>2394</v>
          </cell>
          <cell r="O35">
            <v>18531</v>
          </cell>
          <cell r="P35">
            <v>19346.16</v>
          </cell>
          <cell r="Q35">
            <v>24832</v>
          </cell>
          <cell r="R35">
            <v>65103.16</v>
          </cell>
          <cell r="S35">
            <v>1469.1999999999998</v>
          </cell>
          <cell r="T35">
            <v>456155.46600000001</v>
          </cell>
          <cell r="U35">
            <v>68424.533999999985</v>
          </cell>
          <cell r="V35">
            <v>524580</v>
          </cell>
          <cell r="Y35">
            <v>492650</v>
          </cell>
          <cell r="Z35">
            <v>549280</v>
          </cell>
          <cell r="AA35">
            <v>0</v>
          </cell>
          <cell r="AC35">
            <v>411961.95999999996</v>
          </cell>
          <cell r="AE35">
            <v>59790.3</v>
          </cell>
          <cell r="AF35">
            <v>24832</v>
          </cell>
          <cell r="AG35">
            <v>84622.3</v>
          </cell>
          <cell r="AI35">
            <v>8773.2000000000007</v>
          </cell>
          <cell r="AJ35">
            <v>6055.3600000000006</v>
          </cell>
          <cell r="AK35">
            <v>14828.560000000001</v>
          </cell>
          <cell r="AR35" t="str">
            <v>소계</v>
          </cell>
          <cell r="AS35">
            <v>496160</v>
          </cell>
          <cell r="AT35">
            <v>471340</v>
          </cell>
          <cell r="AV35">
            <v>1469.1999999999998</v>
          </cell>
          <cell r="AW35">
            <v>8833.7999999999993</v>
          </cell>
          <cell r="AX35">
            <v>10303</v>
          </cell>
        </row>
        <row r="36">
          <cell r="A36" t="str">
            <v>9'P</v>
          </cell>
          <cell r="B36" t="str">
            <v>LTD</v>
          </cell>
          <cell r="C36" t="str">
            <v>K75A 57 100</v>
          </cell>
          <cell r="H36" t="str">
            <v>SEAT FRT.LH</v>
          </cell>
          <cell r="I36">
            <v>17246.7</v>
          </cell>
          <cell r="J36">
            <v>26777.600000000002</v>
          </cell>
          <cell r="L36">
            <v>44024.3</v>
          </cell>
          <cell r="M36">
            <v>1052.953</v>
          </cell>
          <cell r="N36">
            <v>1213.2</v>
          </cell>
          <cell r="O36">
            <v>2556</v>
          </cell>
          <cell r="P36">
            <v>2562.7999999999997</v>
          </cell>
          <cell r="Q36">
            <v>4036.5</v>
          </cell>
          <cell r="R36">
            <v>10368.5</v>
          </cell>
          <cell r="S36">
            <v>83.6</v>
          </cell>
          <cell r="T36">
            <v>55529.353000000003</v>
          </cell>
          <cell r="U36">
            <v>8330.6469999999972</v>
          </cell>
          <cell r="V36">
            <v>63860</v>
          </cell>
          <cell r="Y36">
            <v>59970</v>
          </cell>
          <cell r="Z36">
            <v>64080</v>
          </cell>
          <cell r="AA36">
            <v>0</v>
          </cell>
          <cell r="AC36">
            <v>48060.800000000003</v>
          </cell>
          <cell r="AE36">
            <v>15215.3</v>
          </cell>
          <cell r="AF36">
            <v>4036.5</v>
          </cell>
          <cell r="AG36">
            <v>19251.8</v>
          </cell>
          <cell r="AI36">
            <v>0</v>
          </cell>
          <cell r="AJ36">
            <v>0</v>
          </cell>
          <cell r="AK36">
            <v>0</v>
          </cell>
          <cell r="AM36" t="str">
            <v>K72A 57 100A</v>
          </cell>
          <cell r="AN36" t="str">
            <v>B</v>
          </cell>
          <cell r="AO36" t="str">
            <v>D</v>
          </cell>
          <cell r="AP36" t="str">
            <v>E</v>
          </cell>
          <cell r="AR36" t="str">
            <v>SEAT FRT.LH</v>
          </cell>
          <cell r="AS36">
            <v>63500</v>
          </cell>
          <cell r="AT36">
            <v>60320</v>
          </cell>
          <cell r="AV36">
            <v>83.6</v>
          </cell>
          <cell r="AW36">
            <v>1354</v>
          </cell>
          <cell r="AX36">
            <v>1437.6</v>
          </cell>
        </row>
        <row r="37">
          <cell r="C37" t="str">
            <v>K75F 57 200</v>
          </cell>
          <cell r="H37" t="str">
            <v>SEAT FRT.RH</v>
          </cell>
          <cell r="I37">
            <v>17919</v>
          </cell>
          <cell r="J37">
            <v>79828.399999999994</v>
          </cell>
          <cell r="L37">
            <v>97747.4</v>
          </cell>
          <cell r="M37">
            <v>2134.1379999999999</v>
          </cell>
          <cell r="N37">
            <v>1213.2</v>
          </cell>
          <cell r="O37">
            <v>3258</v>
          </cell>
          <cell r="P37">
            <v>2527.04</v>
          </cell>
          <cell r="Q37">
            <v>4171.1000000000004</v>
          </cell>
          <cell r="R37">
            <v>11169.34</v>
          </cell>
          <cell r="S37">
            <v>369.5</v>
          </cell>
          <cell r="T37">
            <v>111420.378</v>
          </cell>
          <cell r="U37">
            <v>16709.622000000003</v>
          </cell>
          <cell r="V37">
            <v>128130</v>
          </cell>
          <cell r="Y37">
            <v>120330</v>
          </cell>
          <cell r="Z37">
            <v>135890</v>
          </cell>
          <cell r="AA37">
            <v>0</v>
          </cell>
          <cell r="AC37">
            <v>101918.5</v>
          </cell>
          <cell r="AE37">
            <v>17076.400000000001</v>
          </cell>
          <cell r="AF37">
            <v>4171.1000000000004</v>
          </cell>
          <cell r="AG37">
            <v>21247.5</v>
          </cell>
          <cell r="AI37">
            <v>0</v>
          </cell>
          <cell r="AJ37">
            <v>0</v>
          </cell>
          <cell r="AK37">
            <v>0</v>
          </cell>
          <cell r="AM37" t="str">
            <v>K72G 57 200A</v>
          </cell>
          <cell r="AN37" t="str">
            <v>B</v>
          </cell>
          <cell r="AO37" t="str">
            <v>D</v>
          </cell>
          <cell r="AP37" t="str">
            <v>E</v>
          </cell>
          <cell r="AR37" t="str">
            <v>SEAT FRT.RH</v>
          </cell>
          <cell r="AS37">
            <v>124410</v>
          </cell>
          <cell r="AT37">
            <v>118190</v>
          </cell>
          <cell r="AV37">
            <v>369.5</v>
          </cell>
          <cell r="AW37">
            <v>6535.6</v>
          </cell>
          <cell r="AX37">
            <v>6905.1</v>
          </cell>
        </row>
        <row r="38">
          <cell r="C38" t="str">
            <v>K75F 57 300</v>
          </cell>
          <cell r="H38" t="str">
            <v>SEAT RR.1st,LH</v>
          </cell>
          <cell r="I38">
            <v>19965.55</v>
          </cell>
          <cell r="J38">
            <v>80486.7</v>
          </cell>
          <cell r="L38">
            <v>100452.25</v>
          </cell>
          <cell r="M38">
            <v>2208.7004999999999</v>
          </cell>
          <cell r="O38">
            <v>5307.3</v>
          </cell>
          <cell r="P38">
            <v>2610.48</v>
          </cell>
          <cell r="Q38">
            <v>3812.3</v>
          </cell>
          <cell r="R38">
            <v>11730.080000000002</v>
          </cell>
          <cell r="S38">
            <v>125</v>
          </cell>
          <cell r="T38">
            <v>114516.03050000001</v>
          </cell>
          <cell r="U38">
            <v>17173.969499999992</v>
          </cell>
          <cell r="V38">
            <v>131690</v>
          </cell>
          <cell r="Y38">
            <v>123680</v>
          </cell>
          <cell r="Z38">
            <v>140370</v>
          </cell>
          <cell r="AC38">
            <v>105277.75</v>
          </cell>
          <cell r="AE38">
            <v>18517.75</v>
          </cell>
          <cell r="AF38">
            <v>3812.3</v>
          </cell>
          <cell r="AG38">
            <v>22330.05</v>
          </cell>
          <cell r="AI38">
            <v>1468</v>
          </cell>
          <cell r="AJ38">
            <v>1013.1999999999999</v>
          </cell>
          <cell r="AK38">
            <v>2481.1999999999998</v>
          </cell>
          <cell r="AM38" t="str">
            <v>K72G 57 300A</v>
          </cell>
          <cell r="AN38" t="str">
            <v>B</v>
          </cell>
          <cell r="AO38" t="str">
            <v>D</v>
          </cell>
          <cell r="AP38" t="str">
            <v>E</v>
          </cell>
          <cell r="AQ38" t="str">
            <v>F</v>
          </cell>
          <cell r="AR38" t="str">
            <v>SEAT RR.1st,LH</v>
          </cell>
          <cell r="AS38">
            <v>128120</v>
          </cell>
          <cell r="AT38">
            <v>121710</v>
          </cell>
          <cell r="AV38">
            <v>125</v>
          </cell>
          <cell r="AW38">
            <v>6192.8</v>
          </cell>
          <cell r="AX38">
            <v>6317.8</v>
          </cell>
        </row>
        <row r="39">
          <cell r="C39" t="str">
            <v>K75F 57 350</v>
          </cell>
          <cell r="H39" t="str">
            <v>SEAT RR.1st,RH</v>
          </cell>
          <cell r="I39">
            <v>19965.55</v>
          </cell>
          <cell r="J39">
            <v>84760.7</v>
          </cell>
          <cell r="L39">
            <v>104726.25</v>
          </cell>
          <cell r="M39">
            <v>2294.1804999999999</v>
          </cell>
          <cell r="O39">
            <v>5307.3</v>
          </cell>
          <cell r="P39">
            <v>2610.48</v>
          </cell>
          <cell r="Q39">
            <v>3812.3</v>
          </cell>
          <cell r="R39">
            <v>11730.080000000002</v>
          </cell>
          <cell r="S39">
            <v>125</v>
          </cell>
          <cell r="T39">
            <v>118875.5105</v>
          </cell>
          <cell r="U39">
            <v>17834.489499999996</v>
          </cell>
          <cell r="V39">
            <v>136710</v>
          </cell>
          <cell r="Y39">
            <v>128390</v>
          </cell>
          <cell r="Z39">
            <v>146070</v>
          </cell>
          <cell r="AC39">
            <v>109551.75</v>
          </cell>
          <cell r="AE39">
            <v>18517.75</v>
          </cell>
          <cell r="AF39">
            <v>3812.3</v>
          </cell>
          <cell r="AG39">
            <v>22330.05</v>
          </cell>
          <cell r="AI39">
            <v>1468</v>
          </cell>
          <cell r="AJ39">
            <v>1013.1999999999999</v>
          </cell>
          <cell r="AK39">
            <v>2481.1999999999998</v>
          </cell>
          <cell r="AM39" t="str">
            <v>K72G 57 350A</v>
          </cell>
          <cell r="AN39" t="str">
            <v>B</v>
          </cell>
          <cell r="AO39" t="str">
            <v>D</v>
          </cell>
          <cell r="AP39" t="str">
            <v>E</v>
          </cell>
          <cell r="AR39" t="str">
            <v>SEAT RR.1st,RH</v>
          </cell>
          <cell r="AS39">
            <v>132820</v>
          </cell>
          <cell r="AT39">
            <v>126180</v>
          </cell>
          <cell r="AV39">
            <v>125</v>
          </cell>
          <cell r="AW39">
            <v>6192.8</v>
          </cell>
          <cell r="AX39">
            <v>6317.8</v>
          </cell>
        </row>
        <row r="40">
          <cell r="C40" t="str">
            <v>K75F 57400</v>
          </cell>
          <cell r="H40" t="str">
            <v>SEAT RR.2nd,LH</v>
          </cell>
          <cell r="I40">
            <v>19047.25</v>
          </cell>
          <cell r="J40">
            <v>36912.700000000004</v>
          </cell>
          <cell r="L40">
            <v>55959.950000000004</v>
          </cell>
          <cell r="M40">
            <v>1309.6715000000002</v>
          </cell>
          <cell r="O40">
            <v>3213</v>
          </cell>
          <cell r="P40">
            <v>2586.64</v>
          </cell>
          <cell r="Q40">
            <v>3812.3</v>
          </cell>
          <cell r="R40">
            <v>9611.9399999999987</v>
          </cell>
          <cell r="S40">
            <v>0</v>
          </cell>
          <cell r="T40">
            <v>66881.561499999996</v>
          </cell>
          <cell r="U40">
            <v>10028.438500000004</v>
          </cell>
          <cell r="V40">
            <v>76910</v>
          </cell>
          <cell r="Y40">
            <v>72230</v>
          </cell>
          <cell r="Z40">
            <v>81140</v>
          </cell>
          <cell r="AC40">
            <v>60856.970000000008</v>
          </cell>
          <cell r="AE40">
            <v>17529.05</v>
          </cell>
          <cell r="AF40">
            <v>3812.3</v>
          </cell>
          <cell r="AG40">
            <v>21341.35</v>
          </cell>
          <cell r="AI40">
            <v>1571.6</v>
          </cell>
          <cell r="AJ40">
            <v>1084.72</v>
          </cell>
          <cell r="AK40">
            <v>2656.3199999999997</v>
          </cell>
          <cell r="AM40" t="str">
            <v>K72G 57 400A</v>
          </cell>
          <cell r="AN40" t="str">
            <v>B</v>
          </cell>
          <cell r="AO40" t="str">
            <v>D</v>
          </cell>
          <cell r="AR40" t="str">
            <v>SEAT RR.2nd,LH</v>
          </cell>
          <cell r="AS40">
            <v>76380</v>
          </cell>
          <cell r="AT40">
            <v>72560</v>
          </cell>
          <cell r="AV40">
            <v>0</v>
          </cell>
          <cell r="AW40">
            <v>2792.35</v>
          </cell>
          <cell r="AX40">
            <v>2792.35</v>
          </cell>
        </row>
        <row r="41">
          <cell r="C41" t="str">
            <v>K75F 57 450</v>
          </cell>
          <cell r="H41" t="str">
            <v>SEAT RR.2nd,RH</v>
          </cell>
          <cell r="I41">
            <v>19047.25</v>
          </cell>
          <cell r="J41">
            <v>36912.700000000004</v>
          </cell>
          <cell r="L41">
            <v>55959.950000000004</v>
          </cell>
          <cell r="M41">
            <v>1309.6715000000002</v>
          </cell>
          <cell r="O41">
            <v>3213</v>
          </cell>
          <cell r="P41">
            <v>2586.64</v>
          </cell>
          <cell r="Q41">
            <v>3812.3</v>
          </cell>
          <cell r="R41">
            <v>9611.9399999999987</v>
          </cell>
          <cell r="S41">
            <v>0</v>
          </cell>
          <cell r="T41">
            <v>66881.561499999996</v>
          </cell>
          <cell r="U41">
            <v>10028.438500000004</v>
          </cell>
          <cell r="V41">
            <v>76910</v>
          </cell>
          <cell r="Y41">
            <v>72230</v>
          </cell>
          <cell r="Z41">
            <v>81140</v>
          </cell>
          <cell r="AC41">
            <v>60856.970000000008</v>
          </cell>
          <cell r="AE41">
            <v>17529.05</v>
          </cell>
          <cell r="AF41">
            <v>3812.3</v>
          </cell>
          <cell r="AG41">
            <v>21341.35</v>
          </cell>
          <cell r="AI41">
            <v>1571.6</v>
          </cell>
          <cell r="AJ41">
            <v>1084.72</v>
          </cell>
          <cell r="AK41">
            <v>2656.3199999999997</v>
          </cell>
          <cell r="AM41" t="str">
            <v>K72G 57 450A</v>
          </cell>
          <cell r="AN41" t="str">
            <v>B</v>
          </cell>
          <cell r="AO41" t="str">
            <v>D</v>
          </cell>
          <cell r="AP41" t="str">
            <v>E</v>
          </cell>
          <cell r="AR41" t="str">
            <v>SEAT RR.2nd,RH</v>
          </cell>
          <cell r="AS41">
            <v>76380</v>
          </cell>
          <cell r="AT41">
            <v>72560</v>
          </cell>
          <cell r="AV41">
            <v>0</v>
          </cell>
          <cell r="AW41">
            <v>2792.35</v>
          </cell>
          <cell r="AX41">
            <v>2792.35</v>
          </cell>
        </row>
        <row r="42">
          <cell r="C42" t="str">
            <v>K75A 57 500</v>
          </cell>
          <cell r="H42" t="str">
            <v>SEAT REAR.3rd</v>
          </cell>
          <cell r="I42">
            <v>31178.699999999997</v>
          </cell>
          <cell r="J42">
            <v>50446.3</v>
          </cell>
          <cell r="L42">
            <v>81625</v>
          </cell>
          <cell r="M42">
            <v>1944.2869999999998</v>
          </cell>
          <cell r="O42">
            <v>5013</v>
          </cell>
          <cell r="P42">
            <v>7020.880000000001</v>
          </cell>
          <cell r="Q42">
            <v>4978.3999999999996</v>
          </cell>
          <cell r="R42">
            <v>17012.28</v>
          </cell>
          <cell r="S42">
            <v>60.3</v>
          </cell>
          <cell r="T42">
            <v>100641.867</v>
          </cell>
          <cell r="U42">
            <v>15098.133000000002</v>
          </cell>
          <cell r="V42">
            <v>115740</v>
          </cell>
          <cell r="Y42">
            <v>108690</v>
          </cell>
          <cell r="Z42">
            <v>120240</v>
          </cell>
          <cell r="AC42">
            <v>90179.4</v>
          </cell>
          <cell r="AE42">
            <v>24762.1</v>
          </cell>
          <cell r="AF42">
            <v>4978.3999999999996</v>
          </cell>
          <cell r="AG42">
            <v>29740.5</v>
          </cell>
          <cell r="AI42">
            <v>5181</v>
          </cell>
          <cell r="AJ42">
            <v>3576</v>
          </cell>
          <cell r="AK42">
            <v>8757</v>
          </cell>
          <cell r="AM42" t="str">
            <v>K72A 57 500A</v>
          </cell>
          <cell r="AN42" t="str">
            <v>C</v>
          </cell>
          <cell r="AO42" t="str">
            <v>E</v>
          </cell>
          <cell r="AP42" t="str">
            <v>F</v>
          </cell>
          <cell r="AR42" t="str">
            <v>SEAT REAR.3rd</v>
          </cell>
          <cell r="AS42">
            <v>114500</v>
          </cell>
          <cell r="AT42">
            <v>108770</v>
          </cell>
          <cell r="AV42">
            <v>60.3</v>
          </cell>
          <cell r="AW42">
            <v>1594.5</v>
          </cell>
          <cell r="AX42">
            <v>1654.8</v>
          </cell>
        </row>
        <row r="43">
          <cell r="H43" t="str">
            <v>소계</v>
          </cell>
          <cell r="I43">
            <v>144370</v>
          </cell>
          <cell r="J43">
            <v>396125.10000000003</v>
          </cell>
          <cell r="K43">
            <v>0</v>
          </cell>
          <cell r="L43">
            <v>540495.10000000009</v>
          </cell>
          <cell r="M43">
            <v>12253.602000000001</v>
          </cell>
          <cell r="N43">
            <v>2426.4</v>
          </cell>
          <cell r="O43">
            <v>27867.599999999999</v>
          </cell>
          <cell r="P43">
            <v>22504.959999999999</v>
          </cell>
          <cell r="Q43">
            <v>28435.199999999997</v>
          </cell>
          <cell r="R43">
            <v>81234.16</v>
          </cell>
          <cell r="S43">
            <v>763.4</v>
          </cell>
          <cell r="T43">
            <v>634746.26199999999</v>
          </cell>
          <cell r="U43">
            <v>95203.737999999998</v>
          </cell>
          <cell r="V43">
            <v>729950</v>
          </cell>
          <cell r="Y43">
            <v>685520</v>
          </cell>
          <cell r="Z43">
            <v>768930</v>
          </cell>
          <cell r="AA43">
            <v>0</v>
          </cell>
          <cell r="AC43">
            <v>576702.14000000013</v>
          </cell>
          <cell r="AE43">
            <v>129147.4</v>
          </cell>
          <cell r="AF43">
            <v>28435.199999999997</v>
          </cell>
          <cell r="AG43">
            <v>157582.59999999998</v>
          </cell>
          <cell r="AI43">
            <v>11260.2</v>
          </cell>
          <cell r="AJ43">
            <v>7771.84</v>
          </cell>
          <cell r="AK43">
            <v>19032.04</v>
          </cell>
          <cell r="AR43" t="str">
            <v>소계</v>
          </cell>
          <cell r="AS43">
            <v>716110</v>
          </cell>
          <cell r="AT43">
            <v>680290</v>
          </cell>
          <cell r="AV43">
            <v>763.4</v>
          </cell>
          <cell r="AW43">
            <v>27454.399999999998</v>
          </cell>
          <cell r="AX43">
            <v>28217.799999999996</v>
          </cell>
        </row>
        <row r="44">
          <cell r="A44" t="str">
            <v>6V</v>
          </cell>
          <cell r="B44" t="str">
            <v>EST</v>
          </cell>
          <cell r="C44" t="str">
            <v>K75B 57 100</v>
          </cell>
          <cell r="H44" t="str">
            <v>SEAT FRT.LH</v>
          </cell>
          <cell r="I44">
            <v>13194.2</v>
          </cell>
          <cell r="J44">
            <v>25850.7</v>
          </cell>
          <cell r="L44">
            <v>39044.9</v>
          </cell>
          <cell r="M44">
            <v>912.84</v>
          </cell>
          <cell r="N44">
            <v>1197</v>
          </cell>
          <cell r="O44">
            <v>2494.8000000000002</v>
          </cell>
          <cell r="P44">
            <v>2562.7999999999997</v>
          </cell>
          <cell r="Q44">
            <v>4425.2</v>
          </cell>
          <cell r="R44">
            <v>10679.8</v>
          </cell>
          <cell r="S44">
            <v>83.6</v>
          </cell>
          <cell r="T44">
            <v>50721.139999999992</v>
          </cell>
          <cell r="U44">
            <v>7608.8600000000079</v>
          </cell>
          <cell r="V44">
            <v>58330</v>
          </cell>
          <cell r="Y44">
            <v>54780</v>
          </cell>
          <cell r="Z44">
            <v>57960</v>
          </cell>
          <cell r="AA44">
            <v>0</v>
          </cell>
          <cell r="AC44">
            <v>43470.1</v>
          </cell>
          <cell r="AE44">
            <v>8604.9</v>
          </cell>
          <cell r="AF44">
            <v>4425.2</v>
          </cell>
          <cell r="AG44">
            <v>13030.099999999999</v>
          </cell>
          <cell r="AI44">
            <v>0</v>
          </cell>
          <cell r="AJ44">
            <v>0</v>
          </cell>
          <cell r="AK44">
            <v>0</v>
          </cell>
          <cell r="AM44" t="str">
            <v>K72B 57 100A</v>
          </cell>
          <cell r="AN44" t="str">
            <v>C</v>
          </cell>
          <cell r="AO44" t="str">
            <v>D</v>
          </cell>
          <cell r="AR44" t="str">
            <v>SEAT FRT.LH</v>
          </cell>
          <cell r="AS44">
            <v>55300</v>
          </cell>
          <cell r="AT44">
            <v>52530</v>
          </cell>
          <cell r="AV44">
            <v>83.6</v>
          </cell>
          <cell r="AW44">
            <v>1310</v>
          </cell>
          <cell r="AX44">
            <v>1393.6</v>
          </cell>
        </row>
        <row r="45">
          <cell r="C45" t="str">
            <v>K75B 57 200</v>
          </cell>
          <cell r="H45" t="str">
            <v>SEAT FRT.RH</v>
          </cell>
          <cell r="I45">
            <v>19936.199999999997</v>
          </cell>
          <cell r="J45">
            <v>75530.5</v>
          </cell>
          <cell r="L45">
            <v>95466.7</v>
          </cell>
          <cell r="M45">
            <v>2108.6959999999999</v>
          </cell>
          <cell r="N45">
            <v>1197</v>
          </cell>
          <cell r="O45">
            <v>4152.6000000000004</v>
          </cell>
          <cell r="P45">
            <v>4172</v>
          </cell>
          <cell r="Q45">
            <v>6936.8</v>
          </cell>
          <cell r="R45">
            <v>16458.400000000001</v>
          </cell>
          <cell r="S45">
            <v>410.7</v>
          </cell>
          <cell r="T45">
            <v>114444.496</v>
          </cell>
          <cell r="U45">
            <v>17165.504000000001</v>
          </cell>
          <cell r="V45">
            <v>131610</v>
          </cell>
          <cell r="Y45">
            <v>123600</v>
          </cell>
          <cell r="Z45">
            <v>136540</v>
          </cell>
          <cell r="AA45">
            <v>0</v>
          </cell>
          <cell r="AC45">
            <v>102403.5</v>
          </cell>
          <cell r="AE45">
            <v>13823.1</v>
          </cell>
          <cell r="AF45">
            <v>6936.8</v>
          </cell>
          <cell r="AG45">
            <v>20759.900000000001</v>
          </cell>
          <cell r="AI45">
            <v>0</v>
          </cell>
          <cell r="AJ45">
            <v>0</v>
          </cell>
          <cell r="AK45">
            <v>0</v>
          </cell>
          <cell r="AM45" t="str">
            <v>K72B 57 200A</v>
          </cell>
          <cell r="AN45" t="str">
            <v>D</v>
          </cell>
          <cell r="AO45" t="str">
            <v>F</v>
          </cell>
          <cell r="AP45" t="str">
            <v>G</v>
          </cell>
          <cell r="AR45" t="str">
            <v>SEAT FRT.RH</v>
          </cell>
          <cell r="AS45">
            <v>124540</v>
          </cell>
          <cell r="AT45">
            <v>118310</v>
          </cell>
          <cell r="AV45">
            <v>410.7</v>
          </cell>
          <cell r="AW45">
            <v>1359.2</v>
          </cell>
          <cell r="AX45">
            <v>1769.9</v>
          </cell>
        </row>
        <row r="46">
          <cell r="C46" t="str">
            <v>K75K 57 500</v>
          </cell>
          <cell r="H46" t="str">
            <v>SEAT REAR.1st</v>
          </cell>
          <cell r="I46">
            <v>26977</v>
          </cell>
          <cell r="J46">
            <v>50492.5</v>
          </cell>
          <cell r="L46">
            <v>77469.5</v>
          </cell>
          <cell r="M46">
            <v>1819.1599999999999</v>
          </cell>
          <cell r="O46">
            <v>5013</v>
          </cell>
          <cell r="P46">
            <v>7020.880000000001</v>
          </cell>
          <cell r="Q46">
            <v>5486.7</v>
          </cell>
          <cell r="R46">
            <v>17520.580000000002</v>
          </cell>
          <cell r="S46">
            <v>60.3</v>
          </cell>
          <cell r="T46">
            <v>96869.540000000008</v>
          </cell>
          <cell r="U46">
            <v>14530.459999999992</v>
          </cell>
          <cell r="V46">
            <v>111400</v>
          </cell>
          <cell r="Y46">
            <v>104620</v>
          </cell>
          <cell r="Z46">
            <v>115380</v>
          </cell>
          <cell r="AC46">
            <v>86532.2</v>
          </cell>
          <cell r="AE46">
            <v>16487.599999999999</v>
          </cell>
          <cell r="AF46">
            <v>5486.7</v>
          </cell>
          <cell r="AG46">
            <v>21974.3</v>
          </cell>
          <cell r="AI46">
            <v>5181</v>
          </cell>
          <cell r="AJ46">
            <v>3576</v>
          </cell>
          <cell r="AK46">
            <v>8757</v>
          </cell>
          <cell r="AM46" t="str">
            <v>K72K 57 500B</v>
          </cell>
          <cell r="AR46" t="str">
            <v>SEAT REAR.1st</v>
          </cell>
          <cell r="AS46">
            <v>105530</v>
          </cell>
          <cell r="AT46">
            <v>100250</v>
          </cell>
          <cell r="AV46">
            <v>60.3</v>
          </cell>
          <cell r="AW46">
            <v>1594.5</v>
          </cell>
          <cell r="AX46">
            <v>1654.8</v>
          </cell>
        </row>
        <row r="47">
          <cell r="H47" t="str">
            <v>소계</v>
          </cell>
          <cell r="I47">
            <v>60107.399999999994</v>
          </cell>
          <cell r="J47">
            <v>151873.70000000001</v>
          </cell>
          <cell r="K47">
            <v>0</v>
          </cell>
          <cell r="L47">
            <v>211981.1</v>
          </cell>
          <cell r="M47">
            <v>4840.6959999999999</v>
          </cell>
          <cell r="N47">
            <v>2394</v>
          </cell>
          <cell r="O47">
            <v>11660.400000000001</v>
          </cell>
          <cell r="P47">
            <v>13755.68</v>
          </cell>
          <cell r="Q47">
            <v>16848.7</v>
          </cell>
          <cell r="R47">
            <v>44658.78</v>
          </cell>
          <cell r="S47">
            <v>554.59999999999991</v>
          </cell>
          <cell r="T47">
            <v>262035.17600000001</v>
          </cell>
          <cell r="U47">
            <v>39304.824000000001</v>
          </cell>
          <cell r="V47">
            <v>301340</v>
          </cell>
          <cell r="Y47">
            <v>283000</v>
          </cell>
          <cell r="Z47">
            <v>309880</v>
          </cell>
          <cell r="AA47">
            <v>0</v>
          </cell>
          <cell r="AC47">
            <v>232405.8</v>
          </cell>
          <cell r="AE47">
            <v>38915.5</v>
          </cell>
          <cell r="AF47">
            <v>16848.7</v>
          </cell>
          <cell r="AG47">
            <v>55764.2</v>
          </cell>
          <cell r="AI47">
            <v>5181</v>
          </cell>
          <cell r="AJ47">
            <v>3576</v>
          </cell>
          <cell r="AK47">
            <v>8757</v>
          </cell>
          <cell r="AR47" t="str">
            <v>소계</v>
          </cell>
          <cell r="AS47">
            <v>285370</v>
          </cell>
          <cell r="AT47">
            <v>271090</v>
          </cell>
          <cell r="AV47">
            <v>554.59999999999991</v>
          </cell>
          <cell r="AW47">
            <v>4263.7</v>
          </cell>
          <cell r="AX47">
            <v>4818.3</v>
          </cell>
        </row>
        <row r="48">
          <cell r="A48" t="str">
            <v>3V</v>
          </cell>
          <cell r="B48" t="str">
            <v>EST</v>
          </cell>
          <cell r="C48" t="str">
            <v>K75B 57 100</v>
          </cell>
          <cell r="H48" t="str">
            <v>SEAT FRT.LH</v>
          </cell>
          <cell r="I48">
            <v>13194.2</v>
          </cell>
          <cell r="J48">
            <v>25850.7</v>
          </cell>
          <cell r="L48">
            <v>39044.9</v>
          </cell>
          <cell r="M48">
            <v>912.84</v>
          </cell>
          <cell r="N48">
            <v>1197</v>
          </cell>
          <cell r="O48">
            <v>2494.8000000000002</v>
          </cell>
          <cell r="P48">
            <v>2562.7999999999997</v>
          </cell>
          <cell r="Q48">
            <v>4425.2</v>
          </cell>
          <cell r="R48">
            <v>10679.8</v>
          </cell>
          <cell r="S48">
            <v>83.6</v>
          </cell>
          <cell r="T48">
            <v>50721.139999999992</v>
          </cell>
          <cell r="U48">
            <v>7608.8600000000079</v>
          </cell>
          <cell r="V48">
            <v>58330</v>
          </cell>
          <cell r="Y48">
            <v>54780</v>
          </cell>
          <cell r="Z48">
            <v>57960</v>
          </cell>
          <cell r="AA48">
            <v>0</v>
          </cell>
          <cell r="AC48">
            <v>43470.1</v>
          </cell>
          <cell r="AE48">
            <v>8604.9</v>
          </cell>
          <cell r="AF48">
            <v>4425.2</v>
          </cell>
          <cell r="AG48">
            <v>13030.099999999999</v>
          </cell>
          <cell r="AI48">
            <v>0</v>
          </cell>
          <cell r="AJ48">
            <v>0</v>
          </cell>
          <cell r="AK48">
            <v>0</v>
          </cell>
          <cell r="AM48" t="str">
            <v>K72B 57 100A</v>
          </cell>
          <cell r="AN48" t="str">
            <v>C</v>
          </cell>
          <cell r="AO48" t="str">
            <v>D</v>
          </cell>
          <cell r="AR48" t="str">
            <v>SEAT FRT.LH</v>
          </cell>
          <cell r="AS48">
            <v>55300</v>
          </cell>
          <cell r="AT48">
            <v>52530</v>
          </cell>
          <cell r="AV48">
            <v>83.6</v>
          </cell>
          <cell r="AW48">
            <v>1310</v>
          </cell>
          <cell r="AX48">
            <v>1393.6</v>
          </cell>
        </row>
        <row r="49">
          <cell r="C49" t="str">
            <v>K75H 57 200</v>
          </cell>
          <cell r="H49" t="str">
            <v>SEAT FRT.RH</v>
          </cell>
          <cell r="I49">
            <v>20022.599999999999</v>
          </cell>
          <cell r="J49">
            <v>70627.5</v>
          </cell>
          <cell r="L49">
            <v>90650.1</v>
          </cell>
          <cell r="M49">
            <v>2013.2279999999998</v>
          </cell>
          <cell r="N49">
            <v>1197</v>
          </cell>
          <cell r="O49">
            <v>4152.6000000000004</v>
          </cell>
          <cell r="P49">
            <v>4231.6000000000004</v>
          </cell>
          <cell r="Q49">
            <v>6936.8</v>
          </cell>
          <cell r="R49">
            <v>16518</v>
          </cell>
          <cell r="S49">
            <v>410.7</v>
          </cell>
          <cell r="T49">
            <v>109592.02800000001</v>
          </cell>
          <cell r="U49">
            <v>16437.971999999994</v>
          </cell>
          <cell r="V49">
            <v>126030</v>
          </cell>
          <cell r="Y49">
            <v>118360</v>
          </cell>
          <cell r="Z49">
            <v>132290</v>
          </cell>
          <cell r="AC49">
            <v>99219.939999999988</v>
          </cell>
          <cell r="AE49">
            <v>13823.1</v>
          </cell>
          <cell r="AF49">
            <v>6936.8</v>
          </cell>
          <cell r="AG49">
            <v>20759.900000000001</v>
          </cell>
          <cell r="AI49">
            <v>2366</v>
          </cell>
          <cell r="AJ49">
            <v>1633.0400000000002</v>
          </cell>
          <cell r="AK49">
            <v>3999.04</v>
          </cell>
          <cell r="AM49" t="str">
            <v>K72H 57 200B</v>
          </cell>
          <cell r="AN49" t="str">
            <v>E</v>
          </cell>
          <cell r="AO49" t="str">
            <v>G</v>
          </cell>
          <cell r="AR49" t="str">
            <v>SEAT FRT.RH</v>
          </cell>
          <cell r="AS49">
            <v>119300</v>
          </cell>
          <cell r="AT49">
            <v>113330</v>
          </cell>
          <cell r="AV49">
            <v>410.7</v>
          </cell>
          <cell r="AW49">
            <v>3251.6</v>
          </cell>
          <cell r="AX49">
            <v>3662.2999999999997</v>
          </cell>
        </row>
        <row r="50">
          <cell r="H50" t="str">
            <v>소계</v>
          </cell>
          <cell r="I50">
            <v>33216.800000000003</v>
          </cell>
          <cell r="J50">
            <v>96478.2</v>
          </cell>
          <cell r="K50">
            <v>0</v>
          </cell>
          <cell r="L50">
            <v>129695</v>
          </cell>
          <cell r="M50">
            <v>2926.0679999999998</v>
          </cell>
          <cell r="N50">
            <v>2394</v>
          </cell>
          <cell r="O50">
            <v>6647.4000000000005</v>
          </cell>
          <cell r="P50">
            <v>6794.4</v>
          </cell>
          <cell r="Q50">
            <v>11362</v>
          </cell>
          <cell r="R50">
            <v>27197.8</v>
          </cell>
          <cell r="S50">
            <v>494.29999999999995</v>
          </cell>
          <cell r="T50">
            <v>160313.16800000001</v>
          </cell>
          <cell r="U50">
            <v>24046.832000000002</v>
          </cell>
          <cell r="V50">
            <v>184360</v>
          </cell>
          <cell r="Y50">
            <v>173140</v>
          </cell>
          <cell r="Z50">
            <v>190250</v>
          </cell>
          <cell r="AA50">
            <v>0</v>
          </cell>
          <cell r="AE50">
            <v>22427.9</v>
          </cell>
          <cell r="AF50">
            <v>11362</v>
          </cell>
          <cell r="AG50">
            <v>33789.9</v>
          </cell>
          <cell r="AI50">
            <v>2366</v>
          </cell>
          <cell r="AJ50">
            <v>1633.0400000000002</v>
          </cell>
          <cell r="AK50">
            <v>3999.04</v>
          </cell>
          <cell r="AR50" t="str">
            <v>소계</v>
          </cell>
          <cell r="AS50">
            <v>174600</v>
          </cell>
          <cell r="AT50">
            <v>165860</v>
          </cell>
          <cell r="AV50">
            <v>494.29999999999995</v>
          </cell>
          <cell r="AW50">
            <v>4561.6000000000004</v>
          </cell>
          <cell r="AX50">
            <v>5055.8999999999996</v>
          </cell>
        </row>
      </sheetData>
      <sheetData sheetId="1" refreshError="1"/>
      <sheetData sheetId="2" refreshError="1"/>
      <sheetData sheetId="3" refreshError="1"/>
      <sheetData sheetId="4">
        <row r="2">
          <cell r="AA2">
            <v>35509.416516319441</v>
          </cell>
        </row>
      </sheetData>
      <sheetData sheetId="5"/>
      <sheetData sheetId="6">
        <row r="2">
          <cell r="AA2">
            <v>35509.416516319441</v>
          </cell>
        </row>
      </sheetData>
      <sheetData sheetId="7"/>
      <sheetData sheetId="8"/>
      <sheetData sheetId="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업기본"/>
      <sheetName val="저압기본"/>
      <sheetName val="고압기본"/>
      <sheetName val="변압기본"/>
      <sheetName val="계량기본"/>
      <sheetName val="송전기본"/>
      <sheetName val="2.대외공문"/>
      <sheetName val="원97"/>
      <sheetName val="총계(당월)"/>
      <sheetName val="98실적_내수(당월)"/>
      <sheetName val="98실적_수출(당월)"/>
      <sheetName val="총계(누계)"/>
      <sheetName val="98실적_내수(누계)"/>
      <sheetName val="98실적_수출(누계)"/>
      <sheetName val="총계(당월) (2)"/>
      <sheetName val="98실적_내수(당월) (2)"/>
      <sheetName val="98실적_수출(당월) (2)"/>
      <sheetName val="총계(누계) (2)"/>
      <sheetName val="98실적_내수(누계) (2)"/>
      <sheetName val="98실적_수출(누계) (2)"/>
      <sheetName val="총계(당월) (3)"/>
      <sheetName val="98실적_내수(당월) (3)"/>
      <sheetName val="98실적_수출(당월) (3)"/>
      <sheetName val="총계(누계) (3)"/>
      <sheetName val="98실적_내수(누계) (3)"/>
      <sheetName val="98실적_수출(누계) (3)"/>
      <sheetName val="R&amp;D"/>
      <sheetName val="980731"/>
      <sheetName val="so-021"/>
      <sheetName val="JEJO95G"/>
      <sheetName val="CAUDIT"/>
      <sheetName val="Calendar"/>
      <sheetName val="일반관리비"/>
      <sheetName val="AQL(0.65)"/>
      <sheetName val="2_대외공문"/>
      <sheetName val="총계(당월)_(2)"/>
      <sheetName val="98실적_내수(당월)_(2)"/>
      <sheetName val="98실적_수출(당월)_(2)"/>
      <sheetName val="총계(누계)_(2)"/>
      <sheetName val="98실적_내수(누계)_(2)"/>
      <sheetName val="98실적_수출(누계)_(2)"/>
      <sheetName val="총계(당월)_(3)"/>
      <sheetName val="98실적_내수(당월)_(3)"/>
      <sheetName val="98실적_수출(당월)_(3)"/>
      <sheetName val="총계(누계)_(3)"/>
      <sheetName val="98실적_내수(누계)_(3)"/>
      <sheetName val="98실적_수출(누계)_(3)"/>
      <sheetName val="AQL(0_65)"/>
      <sheetName val="2_대외공문1"/>
      <sheetName val="총계(당월)_(2)1"/>
      <sheetName val="98실적_내수(당월)_(2)1"/>
      <sheetName val="98실적_수출(당월)_(2)1"/>
      <sheetName val="총계(누계)_(2)1"/>
      <sheetName val="98실적_내수(누계)_(2)1"/>
      <sheetName val="98실적_수출(누계)_(2)1"/>
      <sheetName val="총계(당월)_(3)1"/>
      <sheetName val="98실적_내수(당월)_(3)1"/>
      <sheetName val="98실적_수출(당월)_(3)1"/>
      <sheetName val="총계(누계)_(3)1"/>
      <sheetName val="98실적_내수(누계)_(3)1"/>
      <sheetName val="98실적_수출(누계)_(3)1"/>
      <sheetName val="AQL(0_65)1"/>
      <sheetName val="2_대외공문2"/>
      <sheetName val="총계(당월)_(2)2"/>
      <sheetName val="98실적_내수(당월)_(2)2"/>
      <sheetName val="98실적_수출(당월)_(2)2"/>
      <sheetName val="총계(누계)_(2)2"/>
      <sheetName val="98실적_내수(누계)_(2)2"/>
      <sheetName val="98실적_수출(누계)_(2)2"/>
      <sheetName val="총계(당월)_(3)2"/>
      <sheetName val="98실적_내수(당월)_(3)2"/>
      <sheetName val="98실적_수출(당월)_(3)2"/>
      <sheetName val="총계(누계)_(3)2"/>
      <sheetName val="98실적_내수(누계)_(3)2"/>
      <sheetName val="98실적_수출(누계)_(3)2"/>
      <sheetName val="AQL(0_65)2"/>
    </sheetNames>
    <sheetDataSet>
      <sheetData sheetId="0"/>
      <sheetData sheetId="1"/>
      <sheetData sheetId="2"/>
      <sheetData sheetId="3"/>
      <sheetData sheetId="4"/>
      <sheetData sheetId="5">
        <row r="1">
          <cell r="C1" t="str">
            <v>95년 제조원가 계획(누계)</v>
          </cell>
        </row>
      </sheetData>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내부결재용"/>
      <sheetName val="본문"/>
      <sheetName val="5-Why Root Cause Analysis "/>
      <sheetName val="본부별팀별9911"/>
      <sheetName val="DAT(목표)"/>
      <sheetName val="부품LIST"/>
      <sheetName val="SM-NEW"/>
      <sheetName val="#REF"/>
      <sheetName val="#REF!"/>
      <sheetName val="조정내역"/>
      <sheetName val="목표세부명세"/>
      <sheetName val="11"/>
      <sheetName val="p2-1"/>
      <sheetName val="980731"/>
      <sheetName val="CD-실적"/>
      <sheetName val="차체부품 INS REPORT(갑)"/>
      <sheetName val="major"/>
      <sheetName val="12-30"/>
      <sheetName val="PC%계산"/>
      <sheetName val="LEASE4"/>
      <sheetName val="FUEL FILLER"/>
      <sheetName val="전부인쇄"/>
      <sheetName val="수리결과"/>
      <sheetName val="day"/>
      <sheetName val="2.대외공문"/>
      <sheetName val="5.WIRE적용LIST"/>
      <sheetName val="GRACE"/>
      <sheetName val="Sheet1"/>
      <sheetName val="PP%계산"/>
      <sheetName val="BM_NEW2"/>
      <sheetName val="진행 DATA (2)"/>
      <sheetName val="뒤차축소"/>
      <sheetName val="Sheet4"/>
      <sheetName val="CALENDAR"/>
      <sheetName val="협조전"/>
      <sheetName val="명단"/>
      <sheetName val=" 납촉자"/>
      <sheetName val="업체명"/>
      <sheetName val="RD제품개발투자비(매가)"/>
      <sheetName val="외주현황.wq1"/>
      <sheetName val="2"/>
      <sheetName val="Macro1"/>
      <sheetName val="대외공문"/>
      <sheetName val="계산정보"/>
      <sheetName val="INPUT"/>
      <sheetName val="초도발주서"/>
      <sheetName val="원본"/>
      <sheetName val="미국"/>
      <sheetName val="PRDW30"/>
      <sheetName val="현금경비중역"/>
      <sheetName val="M1master"/>
      <sheetName val="3.일반사상"/>
      <sheetName val="3-2.귀책부서별 DT현황"/>
      <sheetName val="통합data"/>
      <sheetName val="환율기준"/>
      <sheetName val="상용"/>
      <sheetName val="RC"/>
      <sheetName val="Macro2"/>
      <sheetName val="순위"/>
      <sheetName val="교육계획"/>
      <sheetName val="LX3.0 RR"/>
      <sheetName val="SUB 2월 재검사추이도"/>
      <sheetName val="확정실적"/>
      <sheetName val="5.세운W-A"/>
      <sheetName val="대일산업"/>
      <sheetName val="0000"/>
      <sheetName val="단중표"/>
      <sheetName val="RHN"/>
      <sheetName val="검구사양서"/>
      <sheetName val="액슬"/>
      <sheetName val="종합"/>
      <sheetName val="프레임"/>
      <sheetName val="Open"/>
      <sheetName val="14.1부"/>
      <sheetName val="영업"/>
      <sheetName val="GB-IC Villingen GG"/>
      <sheetName val="82150-39000"/>
      <sheetName val="참조영역"/>
      <sheetName val="RHD"/>
      <sheetName val="재료율"/>
      <sheetName val="MH_생산"/>
      <sheetName val="계산DATA입력"/>
      <sheetName val="품의서"/>
      <sheetName val="DWPM"/>
      <sheetName val="시설업체주소록"/>
      <sheetName val="점유면적"/>
      <sheetName val="97"/>
      <sheetName val="작성양식"/>
      <sheetName val="F4-F7"/>
      <sheetName val="업종별"/>
      <sheetName val="일자별"/>
      <sheetName val="●일일실적"/>
      <sheetName val="EQ"/>
      <sheetName val="신규DEP"/>
      <sheetName val="Sheet2"/>
      <sheetName val="B053 (990701)공정실적PP%계산"/>
      <sheetName val="1.2내수"/>
      <sheetName val="그패프"/>
      <sheetName val="제품목록"/>
      <sheetName val="차수"/>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FUEL_FILLER"/>
      <sheetName val="차체부품_INS_REPORT(갑)"/>
      <sheetName val="2_대외공문"/>
      <sheetName val="5_WIRE적용LIST"/>
      <sheetName val="진행_DATA_(2)"/>
      <sheetName val="외주현황_wq1"/>
      <sheetName val="발생집계"/>
      <sheetName val="공정능력외경"/>
      <sheetName val="추이도"/>
      <sheetName val="c.db"/>
      <sheetName val="설비"/>
      <sheetName val="PPK"/>
      <sheetName val="일일 업무 현황 (3)"/>
      <sheetName val="일일 업무 현황 (5)"/>
      <sheetName val="투자-국내2"/>
      <sheetName val="콤보"/>
      <sheetName val="운영실적(세부)"/>
      <sheetName val="품의예산"/>
      <sheetName val="_납촉자"/>
      <sheetName val="3_일반사상"/>
      <sheetName val="HP1AMLIST"/>
      <sheetName val="등속"/>
      <sheetName val="CSC"/>
      <sheetName val="간이연락"/>
      <sheetName val="R&amp;R(DATA)"/>
      <sheetName val="팀별종합"/>
      <sheetName val="검사협정서"/>
      <sheetName val="생산품목"/>
      <sheetName val="JT3.0견적-구1"/>
      <sheetName val="COST관리"/>
      <sheetName val="실적"/>
      <sheetName val="3-2_귀책부서별_DT현황"/>
      <sheetName val="동명재고"/>
      <sheetName val="result0927"/>
      <sheetName val="대우자동차용역비"/>
      <sheetName val="0 절삭조건"/>
      <sheetName val="변속"/>
      <sheetName val="1월"/>
      <sheetName val="월별손익"/>
      <sheetName val="CPK"/>
      <sheetName val="CASE ASM"/>
      <sheetName val="금강투자2000"/>
      <sheetName val="건재양식"/>
      <sheetName val="유효"/>
      <sheetName val="내구품질향상1"/>
      <sheetName val="hp_td_calc"/>
      <sheetName val="Tbom-tot"/>
      <sheetName val="기안"/>
      <sheetName val="LX3_0_RR"/>
      <sheetName val="6B008"/>
      <sheetName val="환율"/>
      <sheetName val="기준입력"/>
      <sheetName val="가공비"/>
      <sheetName val="금형비"/>
      <sheetName val="포머 비가동 내역"/>
      <sheetName val="가공비(2)"/>
      <sheetName val="Evaluation objects"/>
      <sheetName val="FRONT HUB견적가"/>
      <sheetName val="VS1 Paretto분석"/>
      <sheetName val="intro"/>
      <sheetName val="_x0000__x0000__x0000__x0000_ilencer"/>
      <sheetName val="GK_XDBASE"/>
      <sheetName val="(평균)"/>
      <sheetName val="업체등록"/>
      <sheetName val="자재입고"/>
      <sheetName val="자재출고"/>
      <sheetName val="제품등록"/>
      <sheetName val="총소요량"/>
      <sheetName val="현재고"/>
      <sheetName val="TOTAL"/>
      <sheetName val="WEIGHT"/>
      <sheetName val="문서처리전"/>
      <sheetName val="DATA BASE"/>
      <sheetName val="카메라"/>
      <sheetName val="1"/>
      <sheetName val="3"/>
      <sheetName val="4"/>
      <sheetName val="5"/>
      <sheetName val="6"/>
      <sheetName val="7"/>
      <sheetName val="8"/>
      <sheetName val="9"/>
      <sheetName val="10"/>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집계"/>
      <sheetName val="년실적"/>
      <sheetName val="금형"/>
      <sheetName val="금형 (2)"/>
      <sheetName val="원재료"/>
      <sheetName val="DFMEA"/>
      <sheetName val="RR저항Cp"/>
      <sheetName val="검기갑지"/>
      <sheetName val="협력사 일반현황"/>
      <sheetName val="XREF"/>
      <sheetName val="5311"/>
      <sheetName val="득점현황"/>
      <sheetName val="SAM"/>
      <sheetName val="기준"/>
      <sheetName val="점검시트"/>
      <sheetName val="KMCWD"/>
      <sheetName val="TEMP1"/>
      <sheetName val="A1"/>
      <sheetName val="효율계획(당월)"/>
      <sheetName val="J150 승인진도관리 LIST"/>
      <sheetName val="LIST"/>
      <sheetName val="TOTAL LIST"/>
      <sheetName val="EXP-COST"/>
      <sheetName val="T진도"/>
      <sheetName val="지정공장"/>
      <sheetName val="서울정비"/>
      <sheetName val="차체"/>
      <sheetName val="data"/>
      <sheetName val="전체실적"/>
      <sheetName val="Price Range"/>
      <sheetName val="FTR MACRo"/>
      <sheetName val="BRAKE"/>
      <sheetName val="상품재고(97)"/>
      <sheetName val="오정용선임"/>
      <sheetName val="냉연"/>
      <sheetName val="원소재인상자료"/>
      <sheetName val="내경"/>
      <sheetName val="SANTAMO"/>
      <sheetName val="2-1"/>
      <sheetName val="내역서"/>
      <sheetName val="master"/>
      <sheetName val="내수1.8GL"/>
      <sheetName val="6C007(A)"/>
      <sheetName val="BND"/>
      <sheetName val="W-현원가"/>
      <sheetName val="MPL 技連"/>
      <sheetName val="342E BLOCK"/>
      <sheetName val="재료비"/>
      <sheetName val="시험연구비상각"/>
      <sheetName val="SS"/>
      <sheetName val="업무분장"/>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차체부품_INS_REPORT(갑)1"/>
      <sheetName val="FUEL_FILLER1"/>
      <sheetName val="2_대외공문1"/>
      <sheetName val="5_WIRE적용LIST1"/>
      <sheetName val="진행_DATA_(2)1"/>
      <sheetName val="외주현황_wq11"/>
      <sheetName val="3_일반사상1"/>
      <sheetName val="_납촉자1"/>
      <sheetName val="SUB_2월_재검사추이도"/>
      <sheetName val="5_세운W-A"/>
      <sheetName val="GB-IC_Villingen_GG"/>
      <sheetName val="일일_업무_현황_(3)"/>
      <sheetName val="일일_업무_현황_(5)"/>
      <sheetName val="JT3_0견적-구1"/>
      <sheetName val="c_db"/>
      <sheetName val="월간인력"/>
      <sheetName val="은행"/>
      <sheetName val="출장거리"/>
      <sheetName val="1차명단"/>
      <sheetName val="일괄인쇄"/>
      <sheetName val=""/>
      <sheetName val="Budget"/>
      <sheetName val="사유코드"/>
      <sheetName val="표지"/>
      <sheetName val="생산현황 (입력)"/>
      <sheetName val="작업시간"/>
      <sheetName val="1.ER유체응용"/>
      <sheetName val="4.시험장비"/>
      <sheetName val="ML"/>
      <sheetName val="급여대장(기능직)"/>
      <sheetName val="1-1.General Code"/>
      <sheetName val="MPS Q3 FY04"/>
      <sheetName val="MPS Q4 FY04"/>
      <sheetName val="PTR台손익"/>
      <sheetName val="125PIECE"/>
      <sheetName val="수정시산표"/>
      <sheetName val="상세"/>
      <sheetName val="CR CODE"/>
      <sheetName val="부서CODE"/>
      <sheetName val="THEME CODE"/>
      <sheetName val="소계정"/>
      <sheetName val="임율 &amp; LOT"/>
      <sheetName val="9-1차이내역"/>
      <sheetName val="DataBase"/>
      <sheetName val="판매98"/>
      <sheetName val="GSTOTAL"/>
      <sheetName val="3-2_귀책부서별_DT현황1"/>
      <sheetName val="B053_(990701)공정실적PP%계산"/>
      <sheetName val="1_2내수"/>
      <sheetName val="0_절삭조건"/>
      <sheetName val="Segments"/>
      <sheetName val="경비공통"/>
      <sheetName val="생산계획 (2)"/>
      <sheetName val="Type"/>
      <sheetName val="내장"/>
      <sheetName val="626TD"/>
      <sheetName val="주행"/>
      <sheetName val="FMEAPRO5"/>
      <sheetName val="1ဲ.ALT"/>
      <sheetName val="1ဳ.O.S"/>
      <sheetName val="15.၄AMPER"/>
      <sheetName val="96"/>
      <sheetName val="二.POSITION.XLS"/>
      <sheetName val="반송불량율"/>
      <sheetName val="OPT손익 내수"/>
      <sheetName val="OPT손익 수출"/>
      <sheetName val="BACK DATA 08.7.1~"/>
      <sheetName val="E.W"/>
      <sheetName val="P.W"/>
      <sheetName val="가공비data"/>
      <sheetName val="S.W"/>
      <sheetName val="기초"/>
      <sheetName val="TEMP TORQUE"/>
      <sheetName val="10월작업불량"/>
      <sheetName val="재료(확정,11월19일)"/>
      <sheetName val="손익"/>
      <sheetName val="BACK DATA"/>
      <sheetName val="정리"/>
      <sheetName val="기초자료"/>
      <sheetName val="VT원단위"/>
      <sheetName val="KD율"/>
      <sheetName val="64164"/>
      <sheetName val="불량현황"/>
      <sheetName val="자산LIST"/>
      <sheetName val="HOUSING"/>
      <sheetName val="126.255"/>
      <sheetName val="출력값"/>
      <sheetName val="MBNBSMTR"/>
      <sheetName val="기초DATA"/>
      <sheetName val="95계획"/>
      <sheetName val="동아합의"/>
      <sheetName val="BL제조표준"/>
      <sheetName val="TCA"/>
      <sheetName val="건축공사"/>
      <sheetName val="생산1-1"/>
      <sheetName val="AN43"/>
      <sheetName val="매출종합.`09"/>
      <sheetName val="부문손익"/>
      <sheetName val="수입"/>
      <sheetName val="생계99ST"/>
      <sheetName val="SPEC별"/>
      <sheetName val="일본출1"/>
      <sheetName val="삼공기계"/>
      <sheetName val="화환비상"/>
      <sheetName val="구동"/>
      <sheetName val="소상 &quot;1&quot;"/>
      <sheetName val="금형품"/>
      <sheetName val="매출계획"/>
      <sheetName val="현재"/>
      <sheetName val="Tiburon"/>
      <sheetName val="선반OPT"/>
      <sheetName val="결함코드"/>
      <sheetName val="부품코드"/>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Nego PV"/>
      <sheetName val="code"/>
      <sheetName val="C100보고서"/>
      <sheetName val="Pc1%계산"/>
      <sheetName val="engline"/>
      <sheetName val="1.변경범위"/>
      <sheetName val="직원신상"/>
      <sheetName val="HCCE01"/>
      <sheetName val="A-100전제"/>
      <sheetName val="CIELO발주"/>
      <sheetName val="세부"/>
      <sheetName val="법인+비법인"/>
      <sheetName val="LANOS"/>
      <sheetName val="LEGANZA"/>
      <sheetName val="NUBIRA"/>
      <sheetName val="팀별 합계"/>
      <sheetName val="BACK_DATA_08_7_1~"/>
      <sheetName val="E_W"/>
      <sheetName val="P_W"/>
      <sheetName val="S_W"/>
      <sheetName val="1ဲ_ALT"/>
      <sheetName val="1ဳ_O_S"/>
      <sheetName val="15_၄AMPER"/>
      <sheetName val="OPT손익_내수"/>
      <sheetName val="OPT손익_수출"/>
      <sheetName val="二_POSITION_XLS"/>
      <sheetName val="BACK_DATA"/>
      <sheetName val="MAIN"/>
      <sheetName val="ENG"/>
      <sheetName val="CONT"/>
      <sheetName val="Claim이력_내수내자"/>
      <sheetName val="RESN_SUM"/>
      <sheetName val="Actions"/>
      <sheetName val="설비능력및 종합공정능력산출시 사용"/>
      <sheetName val="손익계산서"/>
      <sheetName val="CF"/>
      <sheetName val="V64"/>
      <sheetName val="31323-4A005(PPK)"/>
      <sheetName val="96PLAN"/>
      <sheetName val="END"/>
      <sheetName val="존4"/>
      <sheetName val="1~3월 지시사항"/>
      <sheetName val="94B"/>
      <sheetName val="소유주(원)"/>
      <sheetName val="96수출"/>
      <sheetName val="인원01"/>
      <sheetName val="1.POSITIONING"/>
      <sheetName val="회순"/>
      <sheetName val="자재단가"/>
      <sheetName val="A-A"/>
      <sheetName val="계획수량"/>
      <sheetName val="상세 계산 내역"/>
      <sheetName val="채권(하반기)"/>
      <sheetName val="B"/>
      <sheetName val="작업일보"/>
      <sheetName val="작업장"/>
      <sheetName val="MCT6"/>
      <sheetName val="SPT"/>
      <sheetName val="98종합"/>
      <sheetName val="지침"/>
      <sheetName val="MC&amp;다변화"/>
      <sheetName val="SHAFT"/>
      <sheetName val="검사성적서(갑)"/>
      <sheetName val="R&amp;D"/>
      <sheetName val="일반관리비"/>
      <sheetName val="매입세율"/>
      <sheetName val="공사개요"/>
      <sheetName val="공통"/>
      <sheetName val="P&amp;L,Bal Sheet,Cash Forecast"/>
      <sheetName val="Sheet3"/>
      <sheetName val="중점과제-경비(제안)"/>
      <sheetName val="세부내용"/>
      <sheetName val="자체실적1Q"/>
      <sheetName val="공정및생산관리절차서"/>
      <sheetName val="BTS-시범물량"/>
      <sheetName val="시설투자"/>
      <sheetName val="ROYALTY"/>
      <sheetName val="장적산출"/>
      <sheetName val="02 07 27 부품판매가"/>
      <sheetName val="SPONGE단가"/>
      <sheetName val="시산9812"/>
      <sheetName val="TM1Variables"/>
      <sheetName val="총"/>
      <sheetName val="윤영환"/>
      <sheetName val="417CPK"/>
      <sheetName val="TABLE"/>
      <sheetName val="_x005f_x0000__x005f_x0000__x005f_x0000__x005f_x0000_ile"/>
      <sheetName val="설계일정"/>
      <sheetName val="물산(양산)"/>
      <sheetName val="정공(양산)"/>
      <sheetName val="테크(양산)"/>
      <sheetName val="계열사현황종합"/>
      <sheetName val="가2"/>
      <sheetName val="98지급계획"/>
      <sheetName val="NGS4"/>
      <sheetName val="공정별"/>
      <sheetName val="RDLEVLST"/>
      <sheetName val="SPG생산"/>
      <sheetName val="10-1"/>
      <sheetName val="업체별 단가현황"/>
      <sheetName val="6월수불"/>
      <sheetName val="정비손익"/>
      <sheetName val="Sheet5"/>
      <sheetName val="기타코드"/>
      <sheetName val="년령분석표(02년)"/>
      <sheetName val="지역별"/>
      <sheetName val="국영"/>
      <sheetName val="DAT_목표_"/>
      <sheetName val="712"/>
      <sheetName val="생산계획"/>
      <sheetName val="108.수선비"/>
      <sheetName val="8기전사사업계획"/>
      <sheetName val="곡성"/>
      <sheetName val="36기상반기자금실적"/>
      <sheetName val="Basic assumptions"/>
      <sheetName val="비교원가제출.고"/>
      <sheetName val="원본(실제)"/>
      <sheetName val="MTK_사후"/>
      <sheetName val="이름표모음"/>
      <sheetName val="대표자"/>
      <sheetName val="수출"/>
      <sheetName val="단가MSTR"/>
      <sheetName val="factor"/>
      <sheetName val="MACRO1.XLM"/>
      <sheetName val="인사자료총집계"/>
      <sheetName val="상불"/>
      <sheetName val="연구인원내역"/>
      <sheetName val="주E95711"/>
      <sheetName val="승인1팀"/>
      <sheetName val="제품"/>
      <sheetName val="050218"/>
      <sheetName val="2002년판매실적"/>
      <sheetName val="13-1-2"/>
      <sheetName val="56"/>
      <sheetName val="#142-1-갑"/>
      <sheetName val="1.세부비교원가(내수)"/>
      <sheetName val="1.종합비교원가(내수_일반_유럽)"/>
      <sheetName val="보고"/>
      <sheetName val="생산소모품"/>
      <sheetName val="일일 생산및판매계획 대 실적"/>
      <sheetName val="양식"/>
      <sheetName val="印刷補助"/>
      <sheetName val="03 PFD-1"/>
      <sheetName val="SYS검토(1A1)"/>
      <sheetName val="2. Definitions"/>
      <sheetName val="예산코드"/>
      <sheetName val="11년단가"/>
      <sheetName val="생산직"/>
      <sheetName val="1월~3월"/>
      <sheetName val="4월~6월"/>
      <sheetName val="7-9월"/>
      <sheetName val="10월~12월"/>
      <sheetName val="공평7"/>
      <sheetName val="첨부6)CAPA분석표"/>
      <sheetName val="공평3"/>
      <sheetName val="Takt"/>
      <sheetName val="매각단가"/>
      <sheetName val="CVT산정"/>
      <sheetName val="15-COMP"/>
      <sheetName val="공문"/>
      <sheetName val="BUS제원1"/>
      <sheetName val="DOOR"/>
      <sheetName val="전체현황"/>
      <sheetName val="프로젝트"/>
      <sheetName val="5-1차수정"/>
      <sheetName val="LAMBDA 자작"/>
      <sheetName val="항목(1)"/>
      <sheetName val="유효성"/>
      <sheetName val="(BS,CF)-BACK"/>
      <sheetName val="예산실적전체당월"/>
      <sheetName val="N46"/>
      <sheetName val="정산내역"/>
      <sheetName val="운임.환차손-Y"/>
      <sheetName val="1_변경범위"/>
      <sheetName val="TEMP_TORQUE"/>
      <sheetName val="운임_환차손-Y"/>
      <sheetName val="96갑지"/>
      <sheetName val="Specification"/>
      <sheetName val="지부전체"/>
      <sheetName val="CSTHA616"/>
      <sheetName val="개발 TOOL 집계표"/>
      <sheetName val="경상 개발비"/>
      <sheetName val="16~31"/>
      <sheetName val="불량현상별END"/>
      <sheetName val="1-C,D"/>
      <sheetName val="품명_자재코드"/>
      <sheetName val="코드 조건표"/>
      <sheetName val="코드_조건표"/>
      <sheetName val="MPL_技連"/>
      <sheetName val="342E_BLOCK"/>
      <sheetName val="ENG油洩れ"/>
      <sheetName val="측정-1"/>
      <sheetName val="송전기본"/>
      <sheetName val="협력사_일반현황"/>
      <sheetName val="금형_(2)"/>
      <sheetName val="오음명부"/>
      <sheetName val="76210원가"/>
      <sheetName val="경비"/>
      <sheetName val="금형991202"/>
      <sheetName val="HMC 사전원가(원혁기준)13%"/>
      <sheetName val="07주차별실적"/>
      <sheetName val="총론"/>
      <sheetName val="리드14"/>
      <sheetName val="규칙"/>
      <sheetName val="2차 OIL량측정"/>
      <sheetName val="지점장"/>
      <sheetName val="P&amp;L"/>
      <sheetName val="생산"/>
      <sheetName val="진도현황"/>
      <sheetName val="세계수요종합OK"/>
      <sheetName val="중점과제별관리도"/>
      <sheetName val="ORIGIN"/>
      <sheetName val="계산 DATA 입력"/>
      <sheetName val="LX3_0_RR1"/>
      <sheetName val="포머_비가동_내역"/>
      <sheetName val="Evaluation_objects"/>
      <sheetName val="FRONT_HUB견적가"/>
      <sheetName val="VS1_Paretto분석"/>
      <sheetName val="총괄표"/>
      <sheetName val="FLOW PROSES (A)"/>
      <sheetName val="VPP(BD-010) 이상보고"/>
      <sheetName val="인원수계산"/>
      <sheetName val="이름"/>
      <sheetName val="장비 전체리스트"/>
      <sheetName val="장비리스트"/>
      <sheetName val="재품별 단가"/>
      <sheetName val="세부견적"/>
      <sheetName val="期別全体表"/>
      <sheetName val="Sensitivity"/>
      <sheetName val="Sheet13"/>
      <sheetName val="?????"/>
      <sheetName val="System"/>
      <sheetName val="품의양"/>
      <sheetName val="komentár"/>
      <sheetName val="집중검사 리스트"/>
      <sheetName val="코드"/>
      <sheetName val="PB내역"/>
      <sheetName val="10.예산 및 원가 계획(02년)"/>
      <sheetName val="입고단가기준"/>
      <sheetName val="회사제시"/>
      <sheetName val="6.수입검사 "/>
      <sheetName val="DATE"/>
      <sheetName val="12.Inv."/>
      <sheetName val="주요재료비"/>
      <sheetName val="CSP원자재"/>
      <sheetName val="97년 재료예산(안)"/>
      <sheetName val="추산서총괄"/>
      <sheetName val="1.터빈"/>
      <sheetName val="HEAD"/>
      <sheetName val="Hilfstabellen"/>
      <sheetName val="cost base e dati"/>
      <sheetName val="변수"/>
      <sheetName val="회사정보"/>
      <sheetName val=" "/>
      <sheetName val="완성차"/>
      <sheetName val="FAB별"/>
      <sheetName val="5월"/>
      <sheetName val="일반급여"/>
      <sheetName val="협력업체"/>
      <sheetName val="TOP_trans"/>
      <sheetName val="C_Pnl원가1"/>
      <sheetName val="물품관리"/>
      <sheetName val="업체관리"/>
      <sheetName val="DB"/>
      <sheetName val="예상효과"/>
      <sheetName val="실행내역서 "/>
      <sheetName val="상각율표"/>
      <sheetName val="개발 LIST"/>
      <sheetName val="정미시간"/>
      <sheetName val="프레스"/>
      <sheetName val="등록의뢰"/>
      <sheetName val="공정별CR"/>
      <sheetName val="집연95"/>
      <sheetName val="INDIA-ML"/>
      <sheetName val="대표경력"/>
      <sheetName val="Data Sheet"/>
      <sheetName val="F4"/>
      <sheetName val="테이블"/>
      <sheetName val="000000"/>
      <sheetName val="안산"/>
      <sheetName val="천안"/>
      <sheetName val="WBS98"/>
      <sheetName val="관로공표지"/>
      <sheetName val="Data1"/>
      <sheetName val="CLM-MP"/>
      <sheetName val="SPEC1"/>
      <sheetName val="4.Vendor price"/>
      <sheetName val="14년 증판안 판촉"/>
      <sheetName val="14,15,16"/>
      <sheetName val="재1"/>
      <sheetName val="95하U$가격"/>
      <sheetName val="폼관조직"/>
      <sheetName val="3사분기"/>
      <sheetName val="공정별설비검토"/>
      <sheetName val="검토사항"/>
      <sheetName val="BAU"/>
      <sheetName val="2_2공정능력"/>
      <sheetName val="RSDB"/>
      <sheetName val="WSDB"/>
      <sheetName val="1_TM2"/>
      <sheetName val="KMO"/>
      <sheetName val="PRESS DATA"/>
      <sheetName val="report_20"/>
      <sheetName val="camera_30"/>
      <sheetName val="생산일보(전체)"/>
      <sheetName val="RP변환코드"/>
      <sheetName val="조정명세서"/>
      <sheetName val="시산표"/>
      <sheetName val="99판매상세"/>
      <sheetName val="예산계획"/>
      <sheetName val="가격표"/>
      <sheetName val="Book1"/>
      <sheetName val="Auswahl"/>
      <sheetName val="종합(PD,FD,RS)"/>
      <sheetName val="다목적갑"/>
      <sheetName val="감사ⓚA"/>
      <sheetName val="차종별"/>
      <sheetName val="파일테이블"/>
      <sheetName val="Cost Reduction"/>
      <sheetName val="카니발슈마세피아"/>
      <sheetName val="TABLE(KR)"/>
      <sheetName val="동성세부내역"/>
      <sheetName val="PC%계산(WM.COMM단차)"/>
      <sheetName val="주요재무비율"/>
      <sheetName val="차체 품안표"/>
      <sheetName val="1.1 2008 OTIF"/>
      <sheetName val="91"/>
      <sheetName val="전체지분도"/>
      <sheetName val="사양정리"/>
      <sheetName val="COND"/>
      <sheetName val="production dept"/>
      <sheetName val="Value Analysis - Sheet 1"/>
      <sheetName val="BAFFLE HMC TABLE1"/>
      <sheetName val="84531"/>
      <sheetName val="5300"/>
      <sheetName val="기준계정"/>
      <sheetName val="Calculation"/>
      <sheetName val="lot"/>
      <sheetName val="항목"/>
      <sheetName val="부동산세금"/>
      <sheetName val="별제권_정리담보권"/>
      <sheetName val="업체리스트"/>
      <sheetName val="ﾏｽﾀ"/>
      <sheetName val="단기차입금(200006)"/>
      <sheetName val="영업외"/>
      <sheetName val="▶사출"/>
      <sheetName val="▶R_C FRM"/>
      <sheetName val="PNL ASS'Y CRASH PAD UPR RH"/>
      <sheetName val="CHINO검량선"/>
      <sheetName val="재고정확2"/>
      <sheetName val="Tubelists"/>
      <sheetName val="견적마법사"/>
      <sheetName val="전처리"/>
      <sheetName val="Option"/>
      <sheetName val="Upgrades pricing"/>
      <sheetName val="7.3 DY팀"/>
      <sheetName val="광주 소요량"/>
      <sheetName val="품목"/>
      <sheetName val="96수표어음"/>
      <sheetName val="2월"/>
      <sheetName val="2_align2"/>
      <sheetName val="3_JUDDER2"/>
      <sheetName val="4_M_S2"/>
      <sheetName val="5_P_W_R2"/>
      <sheetName val="6_F_G2"/>
      <sheetName val="7__SCABLE2"/>
      <sheetName val="8_DIFF2"/>
      <sheetName val="9_A_C2"/>
      <sheetName val="10_GEAR2"/>
      <sheetName val="11_ISC2"/>
      <sheetName val="12_ALT2"/>
      <sheetName val="13_O_S2"/>
      <sheetName val="14_silencer2"/>
      <sheetName val="15_DAMPER2"/>
      <sheetName val="16_HUB2"/>
      <sheetName val="17_DLOCK2"/>
      <sheetName val="18_PSP2"/>
      <sheetName val="19_누수2"/>
      <sheetName val="20_K_S2"/>
      <sheetName val="차체부품_INS_REPORT(갑)2"/>
      <sheetName val="2_대외공문2"/>
      <sheetName val="외주현황_wq12"/>
      <sheetName val="FUEL_FILLER2"/>
      <sheetName val="3_일반사상2"/>
      <sheetName val="5_WIRE적용LIST2"/>
      <sheetName val="진행_DATA_(2)2"/>
      <sheetName val="3-2_귀책부서별_DT현황2"/>
      <sheetName val="_납촉자2"/>
      <sheetName val="LX3_0_RR2"/>
      <sheetName val="GB-IC_Villingen_GG1"/>
      <sheetName val="SUB_2월_재검사추이도1"/>
      <sheetName val="5_세운W-A1"/>
      <sheetName val="JT3_0견적-구11"/>
      <sheetName val="c_db1"/>
      <sheetName val="B053_(990701)공정실적PP%계산1"/>
      <sheetName val="1_2내수1"/>
      <sheetName val="일일_업무_현황_(3)1"/>
      <sheetName val="일일_업무_현황_(5)1"/>
      <sheetName val="CR_CODE"/>
      <sheetName val="THEME_CODE"/>
      <sheetName val="0_절삭조건1"/>
      <sheetName val="14_1부"/>
      <sheetName val="1_세부비교원가(내수)"/>
      <sheetName val="J150_승인진도관리_LIST"/>
      <sheetName val="TOTAL_LIST"/>
      <sheetName val="Price_Range"/>
      <sheetName val="FTR_MACRo"/>
      <sheetName val="1_종합비교원가(내수_일반_유럽)"/>
      <sheetName val="금형_(2)1"/>
      <sheetName val="VS1_Paretto분석1"/>
      <sheetName val="CASE_ASM"/>
      <sheetName val="임율_&amp;_LOT"/>
      <sheetName val="MPL_技連1"/>
      <sheetName val="342E_BLOCK1"/>
      <sheetName val="생산현황_(입력)"/>
      <sheetName val="포머_비가동_내역1"/>
      <sheetName val="1_ER유체응용"/>
      <sheetName val="4_시험장비"/>
      <sheetName val="협력사_일반현황1"/>
      <sheetName val="상세_계산_내역"/>
      <sheetName val="생산계획_(2)"/>
      <sheetName val="DATA_BASE"/>
      <sheetName val="Evaluation_objects1"/>
      <sheetName val="FRONT_HUB견적가1"/>
      <sheetName val="1-1_General_Code"/>
      <sheetName val="1ဲ_ALT1"/>
      <sheetName val="1ဳ_O_S1"/>
      <sheetName val="15_၄AMPER1"/>
      <sheetName val="二_POSITION_XLS1"/>
      <sheetName val="OPT손익_내수1"/>
      <sheetName val="OPT손익_수출1"/>
      <sheetName val="BACK_DATA_08_7_1~1"/>
      <sheetName val="E_W1"/>
      <sheetName val="P_W1"/>
      <sheetName val="S_W1"/>
      <sheetName val="TEMP_TORQUE1"/>
      <sheetName val="BACK_DATA1"/>
      <sheetName val="126_255"/>
      <sheetName val="매출종합_`09"/>
      <sheetName val="소상_&quot;1&quot;"/>
      <sheetName val="검사기준서_을_치수"/>
      <sheetName val="검사기준서_갑"/>
      <sheetName val="검사기준서_을"/>
      <sheetName val="검사협정_갑"/>
      <sheetName val="검사성적서_갑"/>
      <sheetName val="검사성적서_을"/>
      <sheetName val="검사성적서_병"/>
      <sheetName val="Nego_PV"/>
      <sheetName val="1_변경범위1"/>
      <sheetName val="팀별_합계"/>
      <sheetName val="설비능력및_종합공정능력산출시_사용"/>
      <sheetName val="02_07_27_부품판매가"/>
      <sheetName val="P&amp;L,Bal_Sheet,Cash_Forecast"/>
      <sheetName val="MPS_Q3_FY04"/>
      <sheetName val="MPS_Q4_FY04"/>
      <sheetName val="2__Definitions"/>
      <sheetName val="03_PFD-1"/>
      <sheetName val="MACRO1_XLM"/>
      <sheetName val="내수1_8GL"/>
      <sheetName val="업체별_단가현황"/>
      <sheetName val="비교원가제출_고"/>
      <sheetName val="Basic_assumptions"/>
      <sheetName val="LAMBDA_자작"/>
      <sheetName val="운임_환차손-Y1"/>
      <sheetName val="개발_TOOL_집계표"/>
      <sheetName val="경상_개발비"/>
      <sheetName val="코드_조건표1"/>
      <sheetName val="일일_생산및판매계획_대_실적"/>
      <sheetName val="HMC_사전원가(원혁기준)13%"/>
      <sheetName val="2차_OIL량측정"/>
      <sheetName val="계산_DATA_입력"/>
      <sheetName val="FLOW_PROSES_(A)"/>
      <sheetName val="VPP(BD-010)_이상보고"/>
      <sheetName val="장비_전체리스트"/>
      <sheetName val="재품별_단가"/>
      <sheetName val="양식_샘플"/>
      <sheetName val="0105"/>
      <sheetName val="0505"/>
      <sheetName val="조립"/>
      <sheetName val="신규"/>
      <sheetName val="공정능력(마운틴 홀 거리)"/>
      <sheetName val="주간업무(개발구매팀)"/>
      <sheetName val="TEAM하반기 계획 (2)"/>
      <sheetName val="96연구소인건비"/>
      <sheetName val="KURSER"/>
      <sheetName val="거래처관리"/>
      <sheetName val="계산program"/>
      <sheetName val="impianti"/>
      <sheetName val="ﾊﾟｲﾌﾟ"/>
      <sheetName val="冷延鋼板"/>
      <sheetName val="熱延鋼板"/>
      <sheetName val="他材料費"/>
      <sheetName val="印刷"/>
      <sheetName val="条件表"/>
      <sheetName val="S50 "/>
      <sheetName val="여비"/>
      <sheetName val="생산실적"/>
      <sheetName val="급여대장(입력용)"/>
      <sheetName val="설비LIST"/>
      <sheetName val="매출"/>
      <sheetName val="무부하 회전수"/>
      <sheetName val="02-2W"/>
      <sheetName val="일보"/>
      <sheetName val="진행중 설변"/>
      <sheetName val="VXX"/>
      <sheetName val="BSL"/>
      <sheetName val="ISRDATA"/>
      <sheetName val="Master Cable"/>
      <sheetName val="MOTO"/>
      <sheetName val="ppcarpet"/>
      <sheetName val="조립지적"/>
      <sheetName val="Supplement2"/>
      <sheetName val="DBL LPG시험"/>
      <sheetName val="목표대비실적(R)"/>
      <sheetName val="SMXEXPS"/>
      <sheetName val="1-Tables"/>
      <sheetName val="작업제품군"/>
      <sheetName val="차종"/>
      <sheetName val="사용자코드1"/>
      <sheetName val="사용자코드2"/>
      <sheetName val="매출성격"/>
      <sheetName val="지역"/>
      <sheetName val="금형표지"/>
      <sheetName val="INVESTMENT (Hardware)"/>
      <sheetName val="기초데이타"/>
      <sheetName val="ROLL"/>
      <sheetName val="95MAKER"/>
      <sheetName val="표준"/>
      <sheetName val="f3"/>
      <sheetName val="Financials"/>
      <sheetName val="Yield"/>
      <sheetName val="Production Plan1"/>
      <sheetName val="GAGE R&amp;R(FRT UPR)"/>
      <sheetName val="사업소별9812"/>
      <sheetName val="10년11월이월현황"/>
      <sheetName val="VXXXXX"/>
      <sheetName val="양산견본보증"/>
      <sheetName val="검사(갑)"/>
      <sheetName val="검사(을)"/>
      <sheetName val="초.성"/>
      <sheetName val="시험성적서"/>
      <sheetName val="CHECK.성"/>
      <sheetName val="공정능력(1)"/>
      <sheetName val="공정능력 (2)"/>
      <sheetName val="cpk data"/>
      <sheetName val="그래프"/>
      <sheetName val="공사원가계산서"/>
      <sheetName val="Questionnaire"/>
      <sheetName val="설비사양서B-1"/>
      <sheetName val="full (2)"/>
      <sheetName val="."/>
      <sheetName val="계정"/>
      <sheetName val="중공업 실적"/>
      <sheetName val="16-1531"/>
      <sheetName val="만년달력"/>
      <sheetName val="휴일"/>
      <sheetName val=" 하반기 경비 조정계획_150627(사계 r2 기준).x"/>
      <sheetName val="HD1070(T)"/>
      <sheetName val="치공구"/>
      <sheetName val="판가반영"/>
      <sheetName val="ALPROFILE 발주실적"/>
      <sheetName val="구매실(원본)"/>
      <sheetName val="X-3 ENG"/>
      <sheetName val="악성"/>
      <sheetName val="목록"/>
      <sheetName val="요약"/>
      <sheetName val="전장"/>
      <sheetName val="월생산"/>
      <sheetName val="상용_mp"/>
      <sheetName val="Sheet1 (2)"/>
      <sheetName val="국내품"/>
      <sheetName val="수입부품비"/>
      <sheetName val="재질단가"/>
      <sheetName val="3. 관리점지수실적-1.1생산성"/>
      <sheetName val="Lookups"/>
      <sheetName val="980710"/>
      <sheetName val="Sheet6 (3)"/>
      <sheetName val="판매종합"/>
      <sheetName val="2공구산출내역"/>
      <sheetName val="분석mast"/>
      <sheetName val="GK차체EO-CUT전"/>
      <sheetName val="불출요청"/>
      <sheetName val="금액"/>
      <sheetName val="resume"/>
      <sheetName val="GLOBAL PT NEW FORMAT OCT 2002"/>
      <sheetName val="Dashboard"/>
      <sheetName val="재고자산명세(Y)"/>
      <sheetName val="ASSIGN"/>
      <sheetName val="제안그래프"/>
      <sheetName val="TUBE시험성적서"/>
      <sheetName val="전력시간대(합계)"/>
      <sheetName val="단가"/>
      <sheetName val="소요량분석(부자재)"/>
      <sheetName val="소요량분석(외주)"/>
      <sheetName val="종합(LH)"/>
      <sheetName val="cv"/>
      <sheetName val="주소(한문)"/>
      <sheetName val="p2_1"/>
      <sheetName val="K55"/>
      <sheetName val="1-1-1-2"/>
      <sheetName val="Sheet10"/>
      <sheetName val="건설성적"/>
      <sheetName val="이자율"/>
      <sheetName val="제품원재"/>
      <sheetName val="부재예실1월"/>
      <sheetName val="품-(주)코①"/>
      <sheetName val="S13_관리계획서(체크시트)"/>
      <sheetName val="4월채무증감"/>
      <sheetName val="내용"/>
      <sheetName val="Sch7a (토요일)"/>
      <sheetName val="대외공문 "/>
      <sheetName val="71336(R)"/>
      <sheetName val="일위대가(계측기설치)"/>
      <sheetName val="●현황"/>
      <sheetName val="●목차"/>
      <sheetName val="원가계산서"/>
      <sheetName val="외주품 감점 유형 기준"/>
      <sheetName val="수주단가"/>
      <sheetName val="을"/>
      <sheetName val="초등학교내역서"/>
      <sheetName val="Grafikdaten"/>
      <sheetName val="근태일지"/>
      <sheetName val="연습"/>
      <sheetName val="업체별매출실적"/>
      <sheetName val="기본정보"/>
      <sheetName val="초기화면"/>
      <sheetName val="첨부⑥"/>
      <sheetName val="Technology"/>
      <sheetName val="발주"/>
      <sheetName val="최신"/>
      <sheetName val="97계획(96.11"/>
      <sheetName val="PP%계산-1"/>
      <sheetName val="작동logic"/>
      <sheetName val="ERP도입후 시정현황"/>
      <sheetName val="대차대조표"/>
      <sheetName val="Summary"/>
      <sheetName val="21444-41900"/>
      <sheetName val="원가절감"/>
      <sheetName val="별도관리"/>
      <sheetName val="FO원단위"/>
      <sheetName val="02년 SUC"/>
      <sheetName val="기준코드"/>
      <sheetName val="업체별"/>
      <sheetName val="원단위 전후비교"/>
      <sheetName val="EF-SONATA"/>
      <sheetName val="근태현황"/>
      <sheetName val="PAKAGE4362"/>
      <sheetName val="해외생산"/>
      <sheetName val="재공품기초자료"/>
      <sheetName val="3620SE"/>
      <sheetName val=" SR3차원단위 (3)"/>
      <sheetName val="Rate data"/>
      <sheetName val="DATAinput"/>
      <sheetName val="총list"/>
      <sheetName val="실적(Q11)"/>
      <sheetName val="예산(Q11)"/>
      <sheetName val="자가2급"/>
      <sheetName val="PRO (참조)"/>
      <sheetName val="Bosch ADVP&amp;R"/>
      <sheetName val="SFM-TTL"/>
      <sheetName val="수h"/>
      <sheetName val="CAPA분석 360K"/>
      <sheetName val="Purchasing Data"/>
      <sheetName val="현장"/>
      <sheetName val="실적 및 계획"/>
      <sheetName val="LL"/>
      <sheetName val="한성화물"/>
      <sheetName val="내역"/>
      <sheetName val="Sheet16"/>
      <sheetName val="TRANSLAT"/>
      <sheetName val="종목코드"/>
      <sheetName val="MexiqueVentes97"/>
      <sheetName val="Sec 1 - RFQ"/>
      <sheetName val="임시12월"/>
      <sheetName val="C100"/>
      <sheetName val="SOURCE"/>
      <sheetName val="공수"/>
      <sheetName val="Y3-LIST"/>
      <sheetName val="INDEX"/>
      <sheetName val="공용라이온-2"/>
      <sheetName val="영업.일1"/>
      <sheetName val="실적관리"/>
      <sheetName val="BACK_DATA_08_7_1~2"/>
      <sheetName val="E_W2"/>
      <sheetName val="P_W2"/>
      <sheetName val="S_W2"/>
      <sheetName val="1ဲ_ALT2"/>
      <sheetName val="1ဳ_O_S2"/>
      <sheetName val="15_၄AMPER2"/>
      <sheetName val="GB-IC_Villingen_GG2"/>
      <sheetName val="BACK_DATA2"/>
      <sheetName val="OPT손익_내수2"/>
      <sheetName val="OPT손익_수출2"/>
      <sheetName val="二_POSITION_XLS2"/>
      <sheetName val="126_2551"/>
      <sheetName val="14_1부1"/>
      <sheetName val="CASE_ASM1"/>
      <sheetName val="PRESS_DATA"/>
      <sheetName val="매출종합_`091"/>
      <sheetName val="소상_&quot;1&quot;1"/>
      <sheetName val="검사기준서_을_치수1"/>
      <sheetName val="검사기준서_갑1"/>
      <sheetName val="검사기준서_을1"/>
      <sheetName val="검사협정_갑1"/>
      <sheetName val="검사성적서_갑1"/>
      <sheetName val="검사성적서_을1"/>
      <sheetName val="검사성적서_병1"/>
      <sheetName val="Nego_PV1"/>
      <sheetName val="팀별_합계1"/>
      <sheetName val="설비능력및_종합공정능력산출시_사용1"/>
      <sheetName val="LAMBDA_자작1"/>
      <sheetName val="ALPROFILE_발주실적"/>
      <sheetName val="X-3_ENG"/>
      <sheetName val="Sheet1_(2)"/>
      <sheetName val="Sch7a_(토요일)"/>
      <sheetName val="Sheet6_(3)"/>
      <sheetName val="GLOBAL_PT_NEW_FORMAT_OCT_2002"/>
      <sheetName val="대외공문_"/>
      <sheetName val="세목별"/>
      <sheetName val="공정별공법-W.HSE-LH"/>
      <sheetName val="2-1.제품군별계획대비실적(B.A)"/>
      <sheetName val="LINE_VENT"/>
      <sheetName val="OEM 이의제기 종합"/>
      <sheetName val="노무비"/>
      <sheetName val="so-021"/>
      <sheetName val="신공항A-9(원가수정)"/>
      <sheetName val="감독1130"/>
      <sheetName val="RECIMAKE"/>
      <sheetName val="Summary Sheet"/>
      <sheetName val="Datasheet for KPI Model 1"/>
      <sheetName val="Drop-down Lists"/>
      <sheetName val="신고서.전"/>
      <sheetName val="PPS2"/>
      <sheetName val="材料"/>
      <sheetName val="SPA원가"/>
      <sheetName val="인건비"/>
      <sheetName val="종합BDATA"/>
      <sheetName val="적하보험"/>
      <sheetName val="옹벽1"/>
      <sheetName val="Cpk3"/>
      <sheetName val="PFMEA.XLS"/>
      <sheetName val="인원"/>
      <sheetName val="Cost_Reduction"/>
      <sheetName val="감가상각"/>
      <sheetName val="조서목차"/>
      <sheetName val="가격품의"/>
      <sheetName val="월매출"/>
      <sheetName val="RELAY FAX양식"/>
      <sheetName val="#93"/>
      <sheetName val="Config"/>
      <sheetName val="TOT"/>
      <sheetName val="적용수량"/>
      <sheetName val="자재소요"/>
      <sheetName val="판매계획"/>
      <sheetName val="INVESTMENT_(Hardware)"/>
      <sheetName val="COKBOM"/>
      <sheetName val="제품정보"/>
      <sheetName val="2008 г"/>
      <sheetName val="상세 견적서 (HMC)"/>
      <sheetName val="거래처"/>
      <sheetName val="EurotoolsXRates"/>
      <sheetName val=" PPAP 작성중 .xlsx"/>
      <sheetName val="도표"/>
      <sheetName val="2.중요한회계정책"/>
      <sheetName val="9.관계기업투자"/>
      <sheetName val="42.리스"/>
      <sheetName val="25.법인세"/>
      <sheetName val="ﾀｰﾋﾞﾝﾃﾞｰﾀ"/>
      <sheetName val="YOEMAGUM"/>
      <sheetName val="M96현황-동아"/>
      <sheetName val="PILOT품"/>
      <sheetName val="금형품의서"/>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STEEL95"/>
      <sheetName val="분기별데이타"/>
      <sheetName val="월별데이타"/>
      <sheetName val="File_Table"/>
      <sheetName val="HSA"/>
      <sheetName val="TEL"/>
      <sheetName val="incetive"/>
      <sheetName val="99예산"/>
      <sheetName val="Proj List 00E"/>
      <sheetName val="대구경북"/>
      <sheetName val="월별손익현황"/>
      <sheetName val="서울서부"/>
      <sheetName val="부산경남"/>
      <sheetName val="서울동부"/>
      <sheetName val="인천경기"/>
      <sheetName val="중부본부"/>
      <sheetName val="호남본부"/>
      <sheetName val="매출DATA"/>
      <sheetName val="TA10"/>
      <sheetName val="전산DATA"/>
      <sheetName val="종합현황"/>
      <sheetName val="BS"/>
      <sheetName val="TB"/>
      <sheetName val="생산(전장입력)-1"/>
      <sheetName val="GLOBAL PT NEW FORMAT JULY  2002"/>
      <sheetName val="WS"/>
      <sheetName val="인원부하"/>
      <sheetName val="B053 (990701)공정능력PC%계산"/>
      <sheetName val="2012 Volum"/>
      <sheetName val="PARAMETRES"/>
      <sheetName val="069"/>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명칭변경"/>
      <sheetName val="CFLOW"/>
      <sheetName val="SP"/>
      <sheetName val="재(실)"/>
      <sheetName val="분류"/>
      <sheetName val="계실5-1"/>
      <sheetName val="예금미수이자(6월)"/>
      <sheetName val="Supplier QRQC"/>
      <sheetName val="발주서"/>
      <sheetName val="외관검사"/>
      <sheetName val="N719(NC)"/>
      <sheetName val="094_APP別"/>
      <sheetName val="PPK(공정능력조사표)"/>
      <sheetName val="공정능력평가-2"/>
      <sheetName val="공정능력평가-3"/>
      <sheetName val="DIEZEL動弁相場"/>
      <sheetName val="기본정보입력"/>
      <sheetName val="세부자료"/>
      <sheetName val="투입공수계획"/>
      <sheetName val="월간생산계획"/>
      <sheetName val="참조코드현황"/>
      <sheetName val="투자예산"/>
      <sheetName val="MethodC"/>
      <sheetName val="업무담당"/>
      <sheetName val="첨부2"/>
      <sheetName val="99원가원판"/>
      <sheetName val="기안지"/>
      <sheetName val="应收帐款"/>
      <sheetName val="대지급(한미)"/>
      <sheetName val="전장품(관리용)"/>
      <sheetName val="2선재"/>
      <sheetName val="GM Master"/>
      <sheetName val="4.3 첨부1"/>
      <sheetName val="customer"/>
      <sheetName val="_x0000_PRDW30.XL"/>
      <sheetName val="검사협정 보충"/>
      <sheetName val="효성"/>
      <sheetName val="pri"/>
      <sheetName val="외주업체"/>
      <sheetName val="5_세운W-A2"/>
      <sheetName val="PRESS_DATA1"/>
      <sheetName val="X-3_ENG1"/>
      <sheetName val="1_TM3"/>
      <sheetName val="2_align3"/>
      <sheetName val="3_JUDDER3"/>
      <sheetName val="4_M_S3"/>
      <sheetName val="5_P_W_R3"/>
      <sheetName val="6_F_G3"/>
      <sheetName val="7__SCABLE3"/>
      <sheetName val="8_DIFF3"/>
      <sheetName val="9_A_C3"/>
      <sheetName val="10_GEAR3"/>
      <sheetName val="11_ISC3"/>
      <sheetName val="12_ALT3"/>
      <sheetName val="13_O_S3"/>
      <sheetName val="14_silencer3"/>
      <sheetName val="15_DAMPER3"/>
      <sheetName val="16_HUB3"/>
      <sheetName val="17_DLOCK3"/>
      <sheetName val="18_PSP3"/>
      <sheetName val="19_누수3"/>
      <sheetName val="20_K_S3"/>
      <sheetName val="1ဲ_ALT3"/>
      <sheetName val="1ဳ_O_S3"/>
      <sheetName val="15_၄AMPER3"/>
      <sheetName val="GB-IC_Villingen_GG3"/>
      <sheetName val="BACK_DATA_08_7_1~3"/>
      <sheetName val="E_W3"/>
      <sheetName val="P_W3"/>
      <sheetName val="S_W3"/>
      <sheetName val="二_POSITION_XLS3"/>
      <sheetName val="OPT손익_내수3"/>
      <sheetName val="OPT손익_수출3"/>
      <sheetName val="BACK_DATA3"/>
      <sheetName val="외주현황_wq13"/>
      <sheetName val="2_대외공문3"/>
      <sheetName val="TEMP_TORQUE2"/>
      <sheetName val="5_세운W-A3"/>
      <sheetName val="126_2552"/>
      <sheetName val="B053_(990701)공정실적PP%계산2"/>
      <sheetName val="CASE_ASM2"/>
      <sheetName val="14_1부2"/>
      <sheetName val="1_변경범위2"/>
      <sheetName val="JT3_0견적-구12"/>
      <sheetName val="PRESS_DATA2"/>
      <sheetName val="SUB_2월_재검사추이도2"/>
      <sheetName val="c_db2"/>
      <sheetName val="설비능력및_종합공정능력산출시_사용2"/>
      <sheetName val="소상_&quot;1&quot;2"/>
      <sheetName val="팀별_합계2"/>
      <sheetName val="운임_환차손-Y2"/>
      <sheetName val="매출종합_`092"/>
      <sheetName val="검사기준서_을_치수2"/>
      <sheetName val="검사기준서_갑2"/>
      <sheetName val="검사기준서_을2"/>
      <sheetName val="검사협정_갑2"/>
      <sheetName val="검사성적서_갑2"/>
      <sheetName val="검사성적서_을2"/>
      <sheetName val="검사성적서_병2"/>
      <sheetName val="Nego_PV2"/>
      <sheetName val="LAMBDA_자작2"/>
      <sheetName val="X-3_ENG2"/>
      <sheetName val="변제"/>
      <sheetName val="参照条件"/>
      <sheetName val="진급관련DATA"/>
      <sheetName val="제품명 (3)"/>
      <sheetName val="6 N.m CCW 전류"/>
      <sheetName val="99정부과제종합"/>
      <sheetName val="Data입력"/>
      <sheetName val="과제"/>
      <sheetName val="금관"/>
      <sheetName val="백화"/>
      <sheetName val="분석DATA(년도별)"/>
      <sheetName val="09년 현황"/>
      <sheetName val="CNC810M"/>
      <sheetName val="원가절감종합"/>
      <sheetName val="WTC BODY一覧原紙"/>
      <sheetName val="이체비용포함"/>
      <sheetName val="이체비용포함2"/>
      <sheetName val="국고채권3-5"/>
      <sheetName val="가동일보"/>
      <sheetName val="3월말 장기악성(국내)"/>
      <sheetName val="2월말 장기악성(국내)"/>
      <sheetName val="5사남"/>
      <sheetName val="9703"/>
      <sheetName val="퇴충수정"/>
      <sheetName val="업무분장 "/>
      <sheetName val="소결재공"/>
      <sheetName val="판매수량"/>
      <sheetName val="pl2k12"/>
      <sheetName val="국산화"/>
      <sheetName val="DOM-競合車SPEC"/>
      <sheetName val="销售计划"/>
      <sheetName val="Headcount"/>
      <sheetName val="Sales_LT"/>
      <sheetName val="출입자명단"/>
      <sheetName val="ｴｱﾃﾞｨｽｸ"/>
      <sheetName val="평가표"/>
      <sheetName val="FMEAPRO3"/>
      <sheetName val="담당"/>
      <sheetName val="Sheet6"/>
      <sheetName val="생산2부(COL'M,U_J)"/>
      <sheetName val="BOM"/>
      <sheetName val="산업판매입력"/>
      <sheetName val="3.PT개발계획"/>
      <sheetName val="예정임율"/>
      <sheetName val="10월11일"/>
      <sheetName val="설계명세"/>
      <sheetName val="INJ_FRT"/>
      <sheetName val="내수1_8GL1"/>
      <sheetName val="외주품_감점_유형_기준"/>
      <sheetName val="PRO_(참조)"/>
      <sheetName val="Master_Cable"/>
      <sheetName val="CAPA분석_360K"/>
      <sheetName val="실적_및_계획"/>
      <sheetName val="공정능력_(2)"/>
      <sheetName val="3__관리점지수실적-1_1생산성"/>
      <sheetName val="Sec_1_-_RFQ"/>
      <sheetName val="02년_SUC"/>
      <sheetName val="Rate_data"/>
      <sheetName val="원단위_전후비교"/>
      <sheetName val="Bosch_ADVP&amp;R"/>
      <sheetName val="_SR3차원단위_(3)"/>
      <sheetName val="공정별공법-W_HSE-LH"/>
      <sheetName val="73711"/>
      <sheetName val="인도원가"/>
      <sheetName val="첨부#1(SRC)"/>
      <sheetName val="구매사양"/>
      <sheetName val="Basic"/>
      <sheetName val="1.기안을지"/>
      <sheetName val="비가동-20"/>
      <sheetName val="Sales"/>
      <sheetName val="c.db1"/>
      <sheetName val="영업용가격대"/>
      <sheetName val="생산일보"/>
      <sheetName val="품목테이블"/>
      <sheetName val="1st"/>
      <sheetName val="원가기초정보"/>
      <sheetName val="산정표"/>
      <sheetName val="JUNY"/>
      <sheetName val="생산_P"/>
      <sheetName val="Graph"/>
      <sheetName val="미익SUB"/>
      <sheetName val="영업인계"/>
      <sheetName val="재공재고"/>
      <sheetName val="포장현황"/>
      <sheetName val="工程信息"/>
      <sheetName val="ref"/>
      <sheetName val="초기공정능력"/>
      <sheetName val="본사-출장소구분"/>
      <sheetName val="PC%계산DWMC"/>
      <sheetName val="불량코드"/>
      <sheetName val="MC%계산"/>
      <sheetName val="※목록"/>
      <sheetName val="수출가격"/>
      <sheetName val="Danh Mục"/>
      <sheetName val="Danh Muc"/>
      <sheetName val="예상투자비"/>
      <sheetName val="0.CHMSL LED ASSY"/>
      <sheetName val="9609추"/>
      <sheetName val="FELT"/>
      <sheetName val="데이터"/>
      <sheetName val="철심금중량"/>
      <sheetName val="????ilencer"/>
      <sheetName val="종합장"/>
      <sheetName val="1.세부비교_x001b__x0000__x0000_㣪洁ᚦ"/>
      <sheetName val="수입명세서"/>
      <sheetName val="Cover"/>
      <sheetName val="포트외경(A)"/>
      <sheetName val="2001Org"/>
      <sheetName val="기아계획"/>
      <sheetName val="여신보고용"/>
      <sheetName val="서진단가"/>
      <sheetName val="매출이익(실적)"/>
      <sheetName val="부서별3월"/>
      <sheetName val="HeaderInfo"/>
      <sheetName val="_x0000__x0000__x0000__x0000_ile"/>
      <sheetName val="J100"/>
      <sheetName val="RFQ Template"/>
      <sheetName val="科目余额表"/>
      <sheetName val="목차"/>
      <sheetName val="82351"/>
      <sheetName val="6_수입검사_"/>
      <sheetName val="12_Inv_"/>
      <sheetName val="97년_재료예산(안)"/>
      <sheetName val="1_터빈"/>
      <sheetName val="cost_base_e_dati"/>
      <sheetName val="_"/>
      <sheetName val="집중검사_리스트"/>
      <sheetName val="10_예산_및_원가_계획(02년)"/>
      <sheetName val="실행내역서_"/>
      <sheetName val="개발_LIST"/>
      <sheetName val="Data_Sheet"/>
      <sheetName val="BAFFLE_HMC_TABLE1"/>
      <sheetName val="Value_Analysis_-_Sheet_1"/>
      <sheetName val="PC%계산(WM_COMM단차)"/>
      <sheetName val="차체_품안표"/>
      <sheetName val="1_1_2008_OTIF"/>
      <sheetName val="1~3월_지시사항"/>
      <sheetName val="1_POSITIONING"/>
      <sheetName val="production_dept"/>
      <sheetName val="XMA 12월 8,000대 원,부자재_完"/>
      <sheetName val="YFA 10월분 원자재(10.12)_미납완료_完"/>
      <sheetName val="YFA 10월분 부자재(10.7,9)_FEDEX_完"/>
      <sheetName val="51700-C2100(이의제기)"/>
      <sheetName val="Moulding data"/>
      <sheetName val="Volumes"/>
      <sheetName val="SCP 4"/>
      <sheetName val="SCP 5 D2UXT"/>
      <sheetName val="SCP 6 D2UX"/>
      <sheetName val="Invest (MAC)"/>
      <sheetName val="SCP Apr2015"/>
      <sheetName val="출력-생산일보"/>
      <sheetName val="품목표"/>
      <sheetName val="HOLE 9905(1)"/>
      <sheetName val="A"/>
      <sheetName val="스풀능력"/>
      <sheetName val="정비사업장별전망"/>
      <sheetName val="부품목표"/>
      <sheetName val="부평"/>
      <sheetName val="분당"/>
      <sheetName val="평촌"/>
      <sheetName val="승인율"/>
      <sheetName val="3월"/>
      <sheetName val="Dossier_Cdc"/>
      <sheetName val="DFMEA-DRBFM"/>
      <sheetName val="95WBS"/>
      <sheetName val="현금흐름표"/>
      <sheetName val="재발방지대책서"/>
      <sheetName val="YOKE-H(10.3)"/>
      <sheetName val="분석"/>
      <sheetName val="TABLE DB"/>
      <sheetName val="쌍용 data base"/>
      <sheetName val="본부재고"/>
      <sheetName val="VERTICAL PIPE"/>
      <sheetName val="2쪽"/>
      <sheetName val="Sum"/>
      <sheetName val="ALL"/>
      <sheetName val="LIDE"/>
      <sheetName val="광주재료"/>
      <sheetName val="소요단량"/>
      <sheetName val="2과 공수집계"/>
      <sheetName val="2000"/>
      <sheetName val="LS"/>
      <sheetName val="첨부5"/>
      <sheetName val="5-2"/>
      <sheetName val="_____"/>
      <sheetName val="무부하_회전수"/>
      <sheetName val="진행중_설변"/>
      <sheetName val="HOLE_9905(1)"/>
      <sheetName val="Production_Plan1"/>
      <sheetName val="X3"/>
      <sheetName val="비교원RD-S"/>
      <sheetName val="원재료불량"/>
      <sheetName val="내년"/>
      <sheetName val="8월3주"/>
      <sheetName val="sapactivexlhiddensheet"/>
      <sheetName val="침탄데이타"/>
      <sheetName val="DV Flow Chart DV-PV1 (PFC)"/>
      <sheetName val="MATEMST (2)"/>
      <sheetName val="가공"/>
      <sheetName val="データ"/>
      <sheetName val="상품매출단가"/>
      <sheetName val="단가마스터"/>
      <sheetName val="그래프데이타"/>
      <sheetName val="05월별투자계획"/>
      <sheetName val="미지급이자(분쟁대상)"/>
      <sheetName val="마찰재두께"/>
      <sheetName val="사업소득자세수추계"/>
      <sheetName val="DATA(1-8)"/>
      <sheetName val="1부생산계획"/>
      <sheetName val="자료"/>
      <sheetName val="직원명부"/>
      <sheetName val="Team 종합"/>
      <sheetName val="LEGAN"/>
      <sheetName val="品質保証責任者届"/>
      <sheetName val="sheet17"/>
      <sheetName val="PV"/>
      <sheetName val="귀책별TOP"/>
      <sheetName val="RHW"/>
      <sheetName val="부서별1월"/>
      <sheetName val="이자수입"/>
      <sheetName val="D300726_1"/>
      <sheetName val="6월재고2"/>
      <sheetName val="사외외주매출"/>
      <sheetName val="20일시험전표지"/>
      <sheetName val="FRONT"/>
      <sheetName val="REAR "/>
      <sheetName val="FR저항Cp"/>
      <sheetName val="abs dac검사대비분석자료2"/>
      <sheetName val="년도별"/>
      <sheetName val="RFQ Form"/>
      <sheetName val="원가분석"/>
      <sheetName val="00년거래처별실적"/>
      <sheetName val="재고품목"/>
      <sheetName val="_x005f_x005f_x005f_x0000__x005f_x005f_x005f_x0000__x005"/>
      <sheetName val="그림목록"/>
      <sheetName val="구매내역"/>
      <sheetName val="Aug01 Status Rpt"/>
      <sheetName val="산출기준(파견전산실)"/>
      <sheetName val="ALVXXL01"/>
      <sheetName val="생산실적입력"/>
      <sheetName val="법인세부담액"/>
      <sheetName val="등록자료"/>
      <sheetName val="입력정보"/>
      <sheetName val="선재"/>
      <sheetName val="생산실적db"/>
      <sheetName val="集計ﾘｽﾄ"/>
      <sheetName val="법인(환율지정)"/>
      <sheetName val="품의서양식 (3)"/>
      <sheetName val="원가계산서양식"/>
      <sheetName val="조선용암면"/>
      <sheetName val="기간별품목별불량유형집계"/>
      <sheetName val="07DATA"/>
      <sheetName val="ISSUE LIST"/>
      <sheetName val="1. 보고"/>
      <sheetName val="업체정보"/>
      <sheetName val="WJ素材費"/>
      <sheetName val="수지타입(ASSY)"/>
      <sheetName val="PNL_ASS'Y_CRASH_PAD_UPR_RH"/>
      <sheetName val="Input Page"/>
      <sheetName val="Input Sheet"/>
      <sheetName val="현금및현금등가물"/>
      <sheetName val="Base Info"/>
      <sheetName val="Asset98-CAK"/>
      <sheetName val="물량표"/>
      <sheetName val="10년01월부터"/>
      <sheetName val="예적금"/>
      <sheetName val="세무서코드"/>
      <sheetName val="3월판매예상_2주차"/>
      <sheetName val="_0602주-무결점운동 진행현황 보고 (20140610)"/>
      <sheetName val="변환테이블"/>
      <sheetName val="불량 리스트"/>
      <sheetName val="불량 코드"/>
      <sheetName val="3M000"/>
      <sheetName val="96원가"/>
      <sheetName val="Europe PU-1"/>
      <sheetName val="MM利益・原価企画方針書ｶｸ１"/>
      <sheetName val="PMBG12LD 장비및인원소요(D.A기준) "/>
      <sheetName val="basic_info"/>
      <sheetName val="10매출"/>
      <sheetName val="TEMP2"/>
      <sheetName val="PIVOT"/>
      <sheetName val="표준(재질단가,조형단가)"/>
      <sheetName val="표준(중자)"/>
      <sheetName val="기본데이타"/>
      <sheetName val="2WD(KJ5G0662)"/>
      <sheetName val="MAT_N048"/>
      <sheetName val="구분목록"/>
      <sheetName val="사원관리"/>
      <sheetName val="조정"/>
      <sheetName val="NEW TOOL MASTER"/>
      <sheetName val="stockmonthlylist(stock_20190828"/>
      <sheetName val="DWPM분석시트"/>
      <sheetName val="매출(총액)"/>
      <sheetName val="판관비"/>
      <sheetName val="3-2002년 소모공구비"/>
      <sheetName val="数据库不可删除"/>
      <sheetName val="WE'T"/>
      <sheetName val="BREAKDOWN(철거설치)"/>
      <sheetName val="6월"/>
      <sheetName val="1.TAT_Info."/>
      <sheetName val="STD_DEVCHARTadd"/>
      <sheetName val="재품명"/>
      <sheetName val="불량명"/>
      <sheetName val="효과금액비교"/>
      <sheetName val="1.TP조립"/>
      <sheetName val="기타 부자재"/>
      <sheetName val="분리막"/>
      <sheetName val="전해액"/>
      <sheetName val="Appendix_TT"/>
      <sheetName val="(2)월생산현황 "/>
      <sheetName val="4.20)통계적기법관리절차서"/>
      <sheetName val="주E957㲆"/>
      <sheetName val="주E957㲆"/>
      <sheetName val="설비LIS_x0000_"/>
      <sheetName val="설비LIS_x0001_"/>
      <sheetName val="설비LIS"/>
      <sheetName val="개발원가 종합"/>
      <sheetName val="Raw_data"/>
      <sheetName val="기준정보"/>
      <sheetName val="SALE분석"/>
      <sheetName val="체재비"/>
      <sheetName val="월간단가"/>
      <sheetName val="Sheet"/>
      <sheetName val="5업체"/>
      <sheetName val="갑지"/>
      <sheetName val="１１月"/>
      <sheetName val="MS.SPEC"/>
      <sheetName val="BI-FUEL AIR VENT PIPE"/>
      <sheetName val="철판2"/>
      <sheetName val="차액보증"/>
      <sheetName val="8월 매출현황"/>
      <sheetName val="매출&amp;매입"/>
      <sheetName val="원재료사급"/>
      <sheetName val="서연전자"/>
      <sheetName val="사급"/>
      <sheetName val="삼익산업"/>
      <sheetName val="화인데코"/>
      <sheetName val="시무인텔"/>
      <sheetName val="태동테크"/>
      <sheetName val="원텍"/>
      <sheetName val="부자재"/>
      <sheetName val="삼익전자"/>
      <sheetName val="성우일렉스"/>
      <sheetName val="범상하이테크"/>
      <sheetName val="백광오토텍"/>
      <sheetName val="금화전자(안성전기)"/>
      <sheetName val="도료"/>
      <sheetName val="유일테크"/>
      <sheetName val="3공장 순양전자"/>
      <sheetName val="현진테크 (2)"/>
      <sheetName val="신하테크사"/>
      <sheetName val="보현산업"/>
      <sheetName val="풍기산업"/>
      <sheetName val="다건테크"/>
      <sheetName val="나래산업"/>
      <sheetName val="동신전장"/>
      <sheetName val="성호테크"/>
      <sheetName val="동경cnc 지그"/>
      <sheetName val="성실몰드테크"/>
      <sheetName val="대한테크 집계"/>
      <sheetName val="서연전자 (2)"/>
      <sheetName val="삼익전자 (2)"/>
      <sheetName val="삼익산업 (2)"/>
      <sheetName val="시무인텔 (2)"/>
      <sheetName val="성우일렉스 (2)"/>
      <sheetName val="성호테크 (2)"/>
      <sheetName val="CONSUMO DE RESINA "/>
      <sheetName val="Full PBD"/>
      <sheetName val="NET면적"/>
      <sheetName val="2009년 매출 실적"/>
      <sheetName val="JINKYU"/>
      <sheetName val="차체부품_INS_REPORT(갑)3"/>
      <sheetName val="FUEL_FILLER3"/>
      <sheetName val="진행_DATA_(2)3"/>
      <sheetName val="5_WIRE적용LIST3"/>
      <sheetName val="_납촉자3"/>
      <sheetName val="3_일반사상3"/>
      <sheetName val="금형_(2)2"/>
      <sheetName val="1_TM4"/>
      <sheetName val="2_align4"/>
      <sheetName val="3_JUDDER4"/>
      <sheetName val="4_M_S4"/>
      <sheetName val="5_P_W_R4"/>
      <sheetName val="6_F_G4"/>
      <sheetName val="7__SCABLE4"/>
      <sheetName val="8_DIFF4"/>
      <sheetName val="9_A_C4"/>
      <sheetName val="10_GEAR4"/>
      <sheetName val="11_ISC4"/>
      <sheetName val="12_ALT4"/>
      <sheetName val="13_O_S4"/>
      <sheetName val="14_silencer4"/>
      <sheetName val="15_DAMPER4"/>
      <sheetName val="16_HUB4"/>
      <sheetName val="17_DLOCK4"/>
      <sheetName val="18_PSP4"/>
      <sheetName val="19_누수4"/>
      <sheetName val="20_K_S4"/>
      <sheetName val="차체부품_INS_REPORT(갑)4"/>
      <sheetName val="FUEL_FILLER4"/>
      <sheetName val="진행_DATA_(2)4"/>
      <sheetName val="2_대외공문4"/>
      <sheetName val="5_WIRE적용LIST4"/>
      <sheetName val="외주현황_wq14"/>
      <sheetName val="_납촉자4"/>
      <sheetName val="3-2_귀책부서별_DT현황3"/>
      <sheetName val="3_일반사상4"/>
      <sheetName val="LX3_0_RR3"/>
      <sheetName val="SUB_2월_재검사추이도3"/>
      <sheetName val="JT3_0견적-구13"/>
      <sheetName val="c_db3"/>
      <sheetName val="금형_(2)3"/>
      <sheetName val="1_TM5"/>
      <sheetName val="2_align5"/>
      <sheetName val="3_JUDDER5"/>
      <sheetName val="4_M_S5"/>
      <sheetName val="5_P_W_R5"/>
      <sheetName val="6_F_G5"/>
      <sheetName val="7__SCABLE5"/>
      <sheetName val="8_DIFF5"/>
      <sheetName val="9_A_C5"/>
      <sheetName val="10_GEAR5"/>
      <sheetName val="11_ISC5"/>
      <sheetName val="12_ALT5"/>
      <sheetName val="13_O_S5"/>
      <sheetName val="14_silencer5"/>
      <sheetName val="15_DAMPER5"/>
      <sheetName val="16_HUB5"/>
      <sheetName val="17_DLOCK5"/>
      <sheetName val="18_PSP5"/>
      <sheetName val="19_누수5"/>
      <sheetName val="20_K_S5"/>
      <sheetName val="차체부품_INS_REPORT(갑)5"/>
      <sheetName val="FUEL_FILLER5"/>
      <sheetName val="진행_DATA_(2)5"/>
      <sheetName val="2_대외공문5"/>
      <sheetName val="5_WIRE적용LIST5"/>
      <sheetName val="외주현황_wq15"/>
      <sheetName val="_납촉자5"/>
      <sheetName val="3-2_귀책부서별_DT현황4"/>
      <sheetName val="3_일반사상5"/>
      <sheetName val="LX3_0_RR4"/>
      <sheetName val="GB-IC_Villingen_GG4"/>
      <sheetName val="SUB_2월_재검사추이도4"/>
      <sheetName val="5_세운W-A4"/>
      <sheetName val="JT3_0견적-구14"/>
      <sheetName val="c_db4"/>
      <sheetName val="금형_(2)4"/>
      <sheetName val="1_TM6"/>
      <sheetName val="2_align6"/>
      <sheetName val="3_JUDDER6"/>
      <sheetName val="4_M_S6"/>
      <sheetName val="5_P_W_R6"/>
      <sheetName val="6_F_G6"/>
      <sheetName val="7__SCABLE6"/>
      <sheetName val="8_DIFF6"/>
      <sheetName val="9_A_C6"/>
      <sheetName val="10_GEAR6"/>
      <sheetName val="11_ISC6"/>
      <sheetName val="12_ALT6"/>
      <sheetName val="13_O_S6"/>
      <sheetName val="14_silencer6"/>
      <sheetName val="15_DAMPER6"/>
      <sheetName val="16_HUB6"/>
      <sheetName val="17_DLOCK6"/>
      <sheetName val="18_PSP6"/>
      <sheetName val="19_누수6"/>
      <sheetName val="20_K_S6"/>
      <sheetName val="차체부품_INS_REPORT(갑)6"/>
      <sheetName val="FUEL_FILLER6"/>
      <sheetName val="진행_DATA_(2)6"/>
      <sheetName val="2_대외공문6"/>
      <sheetName val="5_WIRE적용LIST6"/>
      <sheetName val="외주현황_wq16"/>
      <sheetName val="_납촉자6"/>
      <sheetName val="3-2_귀책부서별_DT현황5"/>
      <sheetName val="3_일반사상6"/>
      <sheetName val="LX3_0_RR5"/>
      <sheetName val="GB-IC_Villingen_GG5"/>
      <sheetName val="SUB_2월_재검사추이도5"/>
      <sheetName val="5_세운W-A5"/>
      <sheetName val="JT3_0견적-구15"/>
      <sheetName val="c_db5"/>
      <sheetName val="금형_(2)5"/>
      <sheetName val="1_TM7"/>
      <sheetName val="2_align7"/>
      <sheetName val="3_JUDDER7"/>
      <sheetName val="4_M_S7"/>
      <sheetName val="5_P_W_R7"/>
      <sheetName val="6_F_G7"/>
      <sheetName val="7__SCABLE7"/>
      <sheetName val="8_DIFF7"/>
      <sheetName val="9_A_C7"/>
      <sheetName val="10_GEAR7"/>
      <sheetName val="11_ISC7"/>
      <sheetName val="12_ALT7"/>
      <sheetName val="13_O_S7"/>
      <sheetName val="14_silencer7"/>
      <sheetName val="15_DAMPER7"/>
      <sheetName val="16_HUB7"/>
      <sheetName val="17_DLOCK7"/>
      <sheetName val="18_PSP7"/>
      <sheetName val="19_누수7"/>
      <sheetName val="20_K_S7"/>
      <sheetName val="차체부품_INS_REPORT(갑)7"/>
      <sheetName val="FUEL_FILLER7"/>
      <sheetName val="진행_DATA_(2)7"/>
      <sheetName val="2_대외공문7"/>
      <sheetName val="5_WIRE적용LIST7"/>
      <sheetName val="외주현황_wq17"/>
      <sheetName val="_납촉자7"/>
      <sheetName val="3-2_귀책부서별_DT현황6"/>
      <sheetName val="3_일반사상7"/>
      <sheetName val="LX3_0_RR6"/>
      <sheetName val="GB-IC_Villingen_GG6"/>
      <sheetName val="SUB_2월_재검사추이도6"/>
      <sheetName val="5_세운W-A6"/>
      <sheetName val="JT3_0견적-구16"/>
      <sheetName val="c_db6"/>
      <sheetName val="금형_(2)6"/>
      <sheetName val="1_TM9"/>
      <sheetName val="2_align9"/>
      <sheetName val="3_JUDDER9"/>
      <sheetName val="4_M_S9"/>
      <sheetName val="5_P_W_R9"/>
      <sheetName val="6_F_G9"/>
      <sheetName val="7__SCABLE9"/>
      <sheetName val="8_DIFF9"/>
      <sheetName val="9_A_C9"/>
      <sheetName val="10_GEAR9"/>
      <sheetName val="11_ISC9"/>
      <sheetName val="12_ALT9"/>
      <sheetName val="13_O_S9"/>
      <sheetName val="14_silencer9"/>
      <sheetName val="15_DAMPER9"/>
      <sheetName val="16_HUB9"/>
      <sheetName val="17_DLOCK9"/>
      <sheetName val="18_PSP9"/>
      <sheetName val="19_누수9"/>
      <sheetName val="20_K_S9"/>
      <sheetName val="차체부품_INS_REPORT(갑)9"/>
      <sheetName val="FUEL_FILLER9"/>
      <sheetName val="진행_DATA_(2)9"/>
      <sheetName val="2_대외공문9"/>
      <sheetName val="5_WIRE적용LIST9"/>
      <sheetName val="외주현황_wq19"/>
      <sheetName val="_납촉자9"/>
      <sheetName val="3-2_귀책부서별_DT현황8"/>
      <sheetName val="3_일반사상9"/>
      <sheetName val="LX3_0_RR8"/>
      <sheetName val="GB-IC_Villingen_GG8"/>
      <sheetName val="SUB_2월_재검사추이도8"/>
      <sheetName val="5_세운W-A8"/>
      <sheetName val="JT3_0견적-구18"/>
      <sheetName val="c_db8"/>
      <sheetName val="금형_(2)8"/>
      <sheetName val="일일_업무_현황_(3)2"/>
      <sheetName val="일일_업무_현황_(5)2"/>
      <sheetName val="1_2내수2"/>
      <sheetName val="J150_승인진도관리_LIST2"/>
      <sheetName val="TOTAL_LIST2"/>
      <sheetName val="Price_Range2"/>
      <sheetName val="FTR_MACRo2"/>
      <sheetName val="협력사_일반현황2"/>
      <sheetName val="0_절삭조건2"/>
      <sheetName val="상세_계산_내역2"/>
      <sheetName val="MPL_技連2"/>
      <sheetName val="342E_BLOCK2"/>
      <sheetName val="1-1_General_Code1"/>
      <sheetName val="1_TM8"/>
      <sheetName val="2_align8"/>
      <sheetName val="3_JUDDER8"/>
      <sheetName val="4_M_S8"/>
      <sheetName val="5_P_W_R8"/>
      <sheetName val="6_F_G8"/>
      <sheetName val="7__SCABLE8"/>
      <sheetName val="8_DIFF8"/>
      <sheetName val="9_A_C8"/>
      <sheetName val="10_GEAR8"/>
      <sheetName val="11_ISC8"/>
      <sheetName val="12_ALT8"/>
      <sheetName val="13_O_S8"/>
      <sheetName val="14_silencer8"/>
      <sheetName val="15_DAMPER8"/>
      <sheetName val="16_HUB8"/>
      <sheetName val="17_DLOCK8"/>
      <sheetName val="18_PSP8"/>
      <sheetName val="19_누수8"/>
      <sheetName val="20_K_S8"/>
      <sheetName val="차체부품_INS_REPORT(갑)8"/>
      <sheetName val="FUEL_FILLER8"/>
      <sheetName val="진행_DATA_(2)8"/>
      <sheetName val="2_대외공문8"/>
      <sheetName val="5_WIRE적용LIST8"/>
      <sheetName val="외주현황_wq18"/>
      <sheetName val="_납촉자8"/>
      <sheetName val="3-2_귀책부서별_DT현황7"/>
      <sheetName val="3_일반사상8"/>
      <sheetName val="LX3_0_RR7"/>
      <sheetName val="GB-IC_Villingen_GG7"/>
      <sheetName val="SUB_2월_재검사추이도7"/>
      <sheetName val="5_세운W-A7"/>
      <sheetName val="JT3_0견적-구17"/>
      <sheetName val="c_db7"/>
      <sheetName val="금형_(2)7"/>
      <sheetName val="J150_승인진도관리_LIST1"/>
      <sheetName val="TOTAL_LIST1"/>
      <sheetName val="Price_Range1"/>
      <sheetName val="FTR_MACRo1"/>
      <sheetName val="상세_계산_내역1"/>
      <sheetName val="OCT"/>
      <sheetName val="LCAUTO.4"/>
      <sheetName val="LCAT수.조"/>
      <sheetName val="국민연금"/>
      <sheetName val="94열처리"/>
      <sheetName val="3월종합현황"/>
      <sheetName val="XL4Poppy"/>
      <sheetName val="SRC(현재)"/>
      <sheetName val="RFQ 1804"/>
      <sheetName val="운영"/>
      <sheetName val="DS_MBR RR Side  - PcA"/>
      <sheetName val="지점분석00"/>
      <sheetName val="Dual PMP수율"/>
      <sheetName val="시설이용권명세서"/>
      <sheetName val="특정현금과예금"/>
      <sheetName val="출금계획"/>
      <sheetName val="业体目录"/>
      <sheetName val="현장관리비"/>
      <sheetName val="월별수입"/>
      <sheetName val="VT-5T"/>
      <sheetName val="CPK_CHART"/>
      <sheetName val="3.3검토국"/>
      <sheetName val="급여대장"/>
      <sheetName val="ab입고수량"/>
      <sheetName val="Tool Type"/>
      <sheetName val="3. Acronyms and abbreviations"/>
      <sheetName val=" Common Info Page"/>
      <sheetName val="TABLE(터키)"/>
      <sheetName val="권취Simu"/>
      <sheetName val="공문송부업체"/>
      <sheetName val="진천MOBIS"/>
      <sheetName val="외주수입검사 종합(6월)"/>
      <sheetName val="_x005f_x005f_x005f_x005f_x005f_x005f_x005f_x0000__x005f"/>
      <sheetName val="구list"/>
      <sheetName val="금형 이력 카드"/>
      <sheetName val="Q13"/>
      <sheetName val="Q11"/>
      <sheetName val="Q23"/>
      <sheetName val="Q12"/>
      <sheetName val="10월"/>
      <sheetName val="소재 이력"/>
      <sheetName val="99 조정금액"/>
      <sheetName val="주간실적상세"/>
      <sheetName val="생산성상세"/>
      <sheetName val="1.종합평가표"/>
      <sheetName val="Actual In &amp; Out"/>
      <sheetName val="99년1월"/>
      <sheetName val="내부품질감사절차서"/>
      <sheetName val="양식(주)"/>
      <sheetName val="PQ분석2"/>
      <sheetName val="PQ분석3"/>
      <sheetName val="PQ분석1"/>
      <sheetName val="투자승인절차"/>
      <sheetName val="광주"/>
      <sheetName val="Bas Moteur"/>
      <sheetName val="Hab2"/>
      <sheetName val="Hab1"/>
      <sheetName val="신1"/>
      <sheetName val="DV_Flow_Chart_DV-PV1_(PFC)"/>
      <sheetName val="Cost_Reduction1"/>
      <sheetName val="2008_г"/>
      <sheetName val="Sheet6_(3)1"/>
      <sheetName val="신고서_전"/>
      <sheetName val="영업_일1"/>
      <sheetName val="임율"/>
      <sheetName val="13년임율"/>
      <sheetName val="사정표"/>
      <sheetName val="단가2"/>
      <sheetName val="Burnish"/>
      <sheetName val="기타"/>
      <sheetName val="재질표"/>
      <sheetName val="고객불만 건"/>
      <sheetName val="일보_생산"/>
      <sheetName val="_1"/>
      <sheetName val="2-1_제품군별계획대비실적(B_A)"/>
      <sheetName val="공정능력(마운틴_홀_거리)"/>
      <sheetName val="Summary_Sheet"/>
      <sheetName val="Datasheet_for_KPI_Model_1"/>
      <sheetName val="OEM_이의제기_종합"/>
      <sheetName val="S50_"/>
      <sheetName val="일일판매현황"/>
      <sheetName val="Upgrades_pricing"/>
      <sheetName val="7_3_DY팀"/>
      <sheetName val="2차 OI_x0010__x0000__xda10_࠱"/>
      <sheetName val="2차 OI_x0000__x0000_젘_x0000_"/>
      <sheetName val="2차 OI䑲⿀_x0000__x0000_"/>
      <sheetName val="LJM"/>
      <sheetName val="단가80%기준(재무)"/>
      <sheetName val="매출집계-RMB"/>
      <sheetName val="PS종합"/>
      <sheetName val="경영계획"/>
      <sheetName val="불량"/>
      <sheetName val="품질보증"/>
      <sheetName val="DepPlan"/>
      <sheetName val="Consignes"/>
      <sheetName val="BDachats"/>
      <sheetName val="旧玉"/>
      <sheetName val="UC_UM"/>
      <sheetName val="THS - Key Inputs"/>
      <sheetName val="Moulding_data"/>
      <sheetName val="코드집(수출)"/>
      <sheetName val="2005년 소요량"/>
      <sheetName val="ACCN9909"/>
      <sheetName val="Accn9910"/>
      <sheetName val="ACCN9908"/>
      <sheetName val="공사별5"/>
      <sheetName val="pr00_10_20"/>
      <sheetName val="고정자산원본"/>
      <sheetName val="Sch9"/>
      <sheetName val="2안"/>
      <sheetName val="_x005f_x0000__x005f_x0000__x005"/>
      <sheetName val="채산"/>
      <sheetName val="수불카드"/>
      <sheetName val="20060624 공조제어"/>
      <sheetName val="AP"/>
      <sheetName val="AR"/>
      <sheetName val="CH"/>
      <sheetName val="ES"/>
      <sheetName val="EX"/>
      <sheetName val="FA"/>
      <sheetName val="FD"/>
      <sheetName val="IC"/>
      <sheetName val="ID"/>
      <sheetName val="IH"/>
      <sheetName val="PU"/>
      <sheetName val="RE"/>
      <sheetName val="SA"/>
      <sheetName val="TA"/>
      <sheetName val="IB"/>
      <sheetName val="경비세부"/>
      <sheetName val="전체공수"/>
      <sheetName val="외주가공"/>
      <sheetName val="한계원가"/>
      <sheetName val="hvac(제어동)"/>
      <sheetName val="공정공수.XLS"/>
      <sheetName val="개요"/>
      <sheetName val="Carryover"/>
      <sheetName val="vol_0312"/>
      <sheetName val="풍량상한치 제한 data"/>
      <sheetName val="변환"/>
      <sheetName val="Source List"/>
      <sheetName val="회의록"/>
      <sheetName val="원단위"/>
      <sheetName val="도장가공비"/>
      <sheetName val="After sales"/>
      <sheetName val="96상입"/>
      <sheetName val="표"/>
      <sheetName val="주물"/>
      <sheetName val="Interco &amp; PVS Loc Cur"/>
      <sheetName val="D-개요"/>
      <sheetName val="IBASE"/>
      <sheetName val="제품상품(DL)"/>
      <sheetName val="5월DL"/>
      <sheetName val="cr2000분석"/>
      <sheetName val="경로매출"/>
      <sheetName val="참고"/>
      <sheetName val="CR금액"/>
      <sheetName val="OEM Plan"/>
      <sheetName val="Details"/>
      <sheetName val="DATA01"/>
      <sheetName val="종합표"/>
      <sheetName val="콤비품의-3"/>
      <sheetName val="첨부4.기술평가서"/>
      <sheetName val="LOCKUP"/>
      <sheetName val="99년12월 실적DATA"/>
      <sheetName val="J2(P.MT)"/>
      <sheetName val="GYOKAK2"/>
      <sheetName val="SO416"/>
      <sheetName val="ERP도입후_시정현황"/>
      <sheetName val="Purchasing_Data"/>
      <sheetName val="GM_Master"/>
      <sheetName val="RELAY_FAX양식"/>
      <sheetName val="상세_견적서_(HMC)"/>
      <sheetName val="INVESTMENT_(Hardware)1"/>
      <sheetName val="PFMEA_XLS"/>
      <sheetName val="2_중요한회계정책"/>
      <sheetName val="9_관계기업투자"/>
      <sheetName val="42_리스"/>
      <sheetName val="25_법인세"/>
      <sheetName val="DBL_LPG시험"/>
      <sheetName val="_PPAP_작성중__xlsx"/>
      <sheetName val="09년_현황"/>
      <sheetName val="WTC_BODY一覧原紙"/>
      <sheetName val="3월말_장기악성(국내)"/>
      <sheetName val="2월말_장기악성(국내)"/>
      <sheetName val="6_N_m_CCW_전류"/>
      <sheetName val="업무분장_"/>
      <sheetName val="GLOBAL_PT_NEW_FORMAT_JULY__2002"/>
      <sheetName val="고객불만_건"/>
      <sheetName val="3_PT개발계획"/>
      <sheetName val="승용"/>
      <sheetName val="Help"/>
      <sheetName val="입력DATA"/>
      <sheetName val="Menu"/>
      <sheetName val="MS"/>
      <sheetName val="PS SIDE OTR INR 공정개선 상세"/>
      <sheetName val="PROFILE"/>
      <sheetName val="기계(1998~2003년)작업본"/>
      <sheetName val="기계(2004년)작업본"/>
      <sheetName val="입력laser"/>
      <sheetName val="노동부"/>
      <sheetName val="자체실적Y"/>
      <sheetName val="01_SW"/>
      <sheetName val="TL PROTO 2열"/>
      <sheetName val="공정능력"/>
      <sheetName val="★금형비 계산서"/>
      <sheetName val="LOWSIDE 비교"/>
      <sheetName val="구분자료"/>
      <sheetName val="10-1소요"/>
      <sheetName val="전사"/>
      <sheetName val="SNP"/>
      <sheetName val="PACKING LIST"/>
      <sheetName val="Y3"/>
      <sheetName val="조달내역"/>
      <sheetName val="COOLING UNIT"/>
      <sheetName val="자동차 종합지표"/>
      <sheetName val="데이터목록"/>
      <sheetName val="R-16E"/>
      <sheetName val="C-16MM"/>
      <sheetName val="C-12MM"/>
      <sheetName val="C-20MM"/>
      <sheetName val="5호기_Query"/>
      <sheetName val="출고현황"/>
      <sheetName val="오퍼(DS)"/>
      <sheetName val="6월(DS)"/>
      <sheetName val="물량표S"/>
      <sheetName val="PAINT"/>
      <sheetName val="실행내역"/>
      <sheetName val="4월"/>
      <sheetName val="3)재료비"/>
      <sheetName val="1ဲ_ALT4"/>
      <sheetName val="1ဳ_O_S4"/>
      <sheetName val="15_၄AMPER4"/>
      <sheetName val="BACK_DATA_08_7_1~4"/>
      <sheetName val="E_W4"/>
      <sheetName val="P_W4"/>
      <sheetName val="S_W4"/>
      <sheetName val="二_POSITION_XLS4"/>
      <sheetName val="OPT손익_내수4"/>
      <sheetName val="OPT손익_수출4"/>
      <sheetName val="BACK_DATA4"/>
      <sheetName val="TEMP_TORQUE3"/>
      <sheetName val="126_2553"/>
      <sheetName val="B053_(990701)공정실적PP%계산3"/>
      <sheetName val="CASE_ASM3"/>
      <sheetName val="14_1부3"/>
      <sheetName val="1_변경범위3"/>
      <sheetName val="PRESS_DATA3"/>
      <sheetName val="설비능력및_종합공정능력산출시_사용3"/>
      <sheetName val="소상_&quot;1&quot;3"/>
      <sheetName val="팀별_합계3"/>
      <sheetName val="운임_환차손-Y3"/>
      <sheetName val="매출종합_`093"/>
      <sheetName val="검사기준서_을_치수3"/>
      <sheetName val="검사기준서_갑3"/>
      <sheetName val="검사기준서_을3"/>
      <sheetName val="검사협정_갑3"/>
      <sheetName val="검사성적서_갑3"/>
      <sheetName val="검사성적서_을3"/>
      <sheetName val="검사성적서_병3"/>
      <sheetName val="Nego_PV3"/>
      <sheetName val="LAMBDA_자작3"/>
      <sheetName val="X-3_ENG3"/>
      <sheetName val="1ဲ_ALT5"/>
      <sheetName val="1ဳ_O_S5"/>
      <sheetName val="15_၄AMPER5"/>
      <sheetName val="BACK_DATA_08_7_1~5"/>
      <sheetName val="E_W5"/>
      <sheetName val="P_W5"/>
      <sheetName val="S_W5"/>
      <sheetName val="二_POSITION_XLS5"/>
      <sheetName val="OPT손익_내수5"/>
      <sheetName val="OPT손익_수출5"/>
      <sheetName val="BACK_DATA5"/>
      <sheetName val="TEMP_TORQUE4"/>
      <sheetName val="126_2554"/>
      <sheetName val="B053_(990701)공정실적PP%계산4"/>
      <sheetName val="CASE_ASM4"/>
      <sheetName val="14_1부4"/>
      <sheetName val="1_변경범위4"/>
      <sheetName val="PRESS_DATA4"/>
      <sheetName val="설비능력및_종합공정능력산출시_사용4"/>
      <sheetName val="소상_&quot;1&quot;4"/>
      <sheetName val="팀별_합계4"/>
      <sheetName val="운임_환차손-Y4"/>
      <sheetName val="매출종합_`094"/>
      <sheetName val="검사기준서_을_치수4"/>
      <sheetName val="검사기준서_갑4"/>
      <sheetName val="검사기준서_을4"/>
      <sheetName val="검사협정_갑4"/>
      <sheetName val="검사성적서_갑4"/>
      <sheetName val="검사성적서_을4"/>
      <sheetName val="검사성적서_병4"/>
      <sheetName val="Nego_PV4"/>
      <sheetName val="LAMBDA_자작4"/>
      <sheetName val="X-3_ENG4"/>
      <sheetName val="1ဲ_ALT6"/>
      <sheetName val="1ဳ_O_S6"/>
      <sheetName val="15_၄AMPER6"/>
      <sheetName val="BACK_DATA_08_7_1~6"/>
      <sheetName val="E_W6"/>
      <sheetName val="P_W6"/>
      <sheetName val="S_W6"/>
      <sheetName val="二_POSITION_XLS6"/>
      <sheetName val="OPT손익_내수6"/>
      <sheetName val="OPT손익_수출6"/>
      <sheetName val="BACK_DATA6"/>
      <sheetName val="TEMP_TORQUE5"/>
      <sheetName val="126_2555"/>
      <sheetName val="B053_(990701)공정실적PP%계산5"/>
      <sheetName val="CASE_ASM5"/>
      <sheetName val="14_1부5"/>
      <sheetName val="1_변경범위5"/>
      <sheetName val="PRESS_DATA5"/>
      <sheetName val="설비능력및_종합공정능력산출시_사용5"/>
      <sheetName val="소상_&quot;1&quot;5"/>
      <sheetName val="팀별_합계5"/>
      <sheetName val="운임_환차손-Y5"/>
      <sheetName val="매출종합_`095"/>
      <sheetName val="검사기준서_을_치수5"/>
      <sheetName val="검사기준서_갑5"/>
      <sheetName val="검사기준서_을5"/>
      <sheetName val="검사협정_갑5"/>
      <sheetName val="검사성적서_갑5"/>
      <sheetName val="검사성적서_을5"/>
      <sheetName val="검사성적서_병5"/>
      <sheetName val="Nego_PV5"/>
      <sheetName val="LAMBDA_자작5"/>
      <sheetName val="X-3_ENG5"/>
      <sheetName val="1ဲ_ALT7"/>
      <sheetName val="1ဳ_O_S7"/>
      <sheetName val="15_၄AMPER7"/>
      <sheetName val="BACK_DATA_08_7_1~7"/>
      <sheetName val="E_W7"/>
      <sheetName val="P_W7"/>
      <sheetName val="S_W7"/>
      <sheetName val="二_POSITION_XLS7"/>
      <sheetName val="OPT손익_내수7"/>
      <sheetName val="OPT손익_수출7"/>
      <sheetName val="BACK_DATA7"/>
      <sheetName val="TEMP_TORQUE6"/>
      <sheetName val="126_2556"/>
      <sheetName val="B053_(990701)공정실적PP%계산6"/>
      <sheetName val="CASE_ASM6"/>
      <sheetName val="14_1부6"/>
      <sheetName val="1_변경범위6"/>
      <sheetName val="PRESS_DATA6"/>
      <sheetName val="설비능력및_종합공정능력산출시_사용6"/>
      <sheetName val="소상_&quot;1&quot;6"/>
      <sheetName val="팀별_합계6"/>
      <sheetName val="운임_환차손-Y6"/>
      <sheetName val="매출종합_`096"/>
      <sheetName val="검사기준서_을_치수6"/>
      <sheetName val="검사기준서_갑6"/>
      <sheetName val="검사기준서_을6"/>
      <sheetName val="검사협정_갑6"/>
      <sheetName val="검사성적서_갑6"/>
      <sheetName val="검사성적서_을6"/>
      <sheetName val="검사성적서_병6"/>
      <sheetName val="Nego_PV6"/>
      <sheetName val="LAMBDA_자작6"/>
      <sheetName val="X-3_ENG6"/>
      <sheetName val="1ဲ_ALT8"/>
      <sheetName val="1ဳ_O_S8"/>
      <sheetName val="15_၄AMPER8"/>
      <sheetName val="BACK_DATA_08_7_1~8"/>
      <sheetName val="E_W8"/>
      <sheetName val="P_W8"/>
      <sheetName val="S_W8"/>
      <sheetName val="二_POSITION_XLS8"/>
      <sheetName val="OPT손익_내수8"/>
      <sheetName val="OPT손익_수출8"/>
      <sheetName val="BACK_DATA8"/>
      <sheetName val="TEMP_TORQUE7"/>
      <sheetName val="126_2557"/>
      <sheetName val="B053_(990701)공정실적PP%계산7"/>
      <sheetName val="CASE_ASM7"/>
      <sheetName val="14_1부7"/>
      <sheetName val="1_변경범위7"/>
      <sheetName val="PRESS_DATA7"/>
      <sheetName val="설비능력및_종합공정능력산출시_사용7"/>
      <sheetName val="소상_&quot;1&quot;7"/>
      <sheetName val="팀별_합계7"/>
      <sheetName val="운임_환차손-Y7"/>
      <sheetName val="매출종합_`097"/>
      <sheetName val="검사기준서_을_치수7"/>
      <sheetName val="검사기준서_갑7"/>
      <sheetName val="검사기준서_을7"/>
      <sheetName val="검사협정_갑7"/>
      <sheetName val="검사성적서_갑7"/>
      <sheetName val="검사성적서_을7"/>
      <sheetName val="검사성적서_병7"/>
      <sheetName val="Nego_PV7"/>
      <sheetName val="LAMBDA_자작7"/>
      <sheetName val="X-3_ENG7"/>
      <sheetName val="전체"/>
      <sheetName val="보강사 소요량"/>
      <sheetName val="일반경비"/>
      <sheetName val="CLMN자료"/>
      <sheetName val="P&amp;L account"/>
      <sheetName val="ins"/>
      <sheetName val="Proj_List_00E"/>
      <sheetName val="P&amp;L_account"/>
      <sheetName val="2012_Volum"/>
      <sheetName val="118.세금과공과"/>
      <sheetName val="합계잔액시산표"/>
      <sheetName val="OP12037"/>
      <sheetName val="공장코드"/>
      <sheetName val="거래선"/>
      <sheetName val="완성차물량"/>
      <sheetName val="Part_no"/>
      <sheetName val="경영재무 (입력)"/>
      <sheetName val="연구개발 (입력)"/>
      <sheetName val="일반현황 (입력)"/>
      <sheetName val="품질관리 (입력)"/>
      <sheetName val="수불5-2"/>
      <sheetName val="공정외주"/>
      <sheetName val="노임이"/>
      <sheetName val="공장별판관비배부"/>
      <sheetName val="삭제금지"/>
      <sheetName val="출석부"/>
      <sheetName val="FM주간실적"/>
      <sheetName val="ﾃﾞｰﾀ5"/>
      <sheetName val="WELDING"/>
      <sheetName val="가맹점매출"/>
      <sheetName val="품의서(TL)"/>
      <sheetName val="CPK분석"/>
      <sheetName val="发动机三粗2"/>
      <sheetName val="재료1"/>
      <sheetName val="양식-금형"/>
      <sheetName val="1.2.2완제품검사('00.4월) (가라)"/>
      <sheetName val="FO-BO-ER"/>
      <sheetName val="規模表紙"/>
      <sheetName val="진행단계현황"/>
      <sheetName val="개발_TOOL_집계표1"/>
      <sheetName val="경상_개발비1"/>
      <sheetName val="내수1_8GL2"/>
      <sheetName val="ALPROFILE_발주실적1"/>
      <sheetName val="Sheet1_(2)1"/>
      <sheetName val="계산_DATA_입력1"/>
      <sheetName val="Evaluation_objects2"/>
      <sheetName val="GLOBAL_PT_NEW_FORMAT_OCT_20021"/>
      <sheetName val="MACRO1_XLM1"/>
      <sheetName val="02년_SUC1"/>
      <sheetName val="3__관리점지수실적-1_1생산성1"/>
      <sheetName val="Sec_1_-_RFQ1"/>
      <sheetName val="Sch7a_(토요일)1"/>
      <sheetName val="Rate_data1"/>
      <sheetName val="원단위_전후비교1"/>
      <sheetName val="실적_및_계획1"/>
      <sheetName val="공정능력_(2)1"/>
      <sheetName val="Master_Cable1"/>
      <sheetName val="PRO_(참조)1"/>
      <sheetName val="외주품_감점_유형_기준1"/>
      <sheetName val="Bosch_ADVP&amp;R1"/>
      <sheetName val="개발_TOOL_집계표2"/>
      <sheetName val="경상_개발비2"/>
      <sheetName val="내수1_8GL3"/>
      <sheetName val="ALPROFILE_발주실적2"/>
      <sheetName val="Sheet1_(2)2"/>
      <sheetName val="Sheet6_(3)2"/>
      <sheetName val="계산_DATA_입력2"/>
      <sheetName val="Evaluation_objects3"/>
      <sheetName val="GLOBAL_PT_NEW_FORMAT_OCT_20022"/>
      <sheetName val="MACRO1_XLM2"/>
      <sheetName val="02년_SUC2"/>
      <sheetName val="Cost_Reduction2"/>
      <sheetName val="3__관리점지수실적-1_1생산성2"/>
      <sheetName val="Sec_1_-_RFQ2"/>
      <sheetName val="Sch7a_(토요일)2"/>
      <sheetName val="Rate_data2"/>
      <sheetName val="원단위_전후비교2"/>
      <sheetName val="실적_및_계획2"/>
      <sheetName val="공정능력_(2)2"/>
      <sheetName val="Master_Cable2"/>
      <sheetName val="PRO_(참조)2"/>
      <sheetName val="외주품_감점_유형_기준2"/>
      <sheetName val="Bosch_ADVP&amp;R2"/>
      <sheetName val="개발_TOOL_집계표3"/>
      <sheetName val="경상_개발비3"/>
      <sheetName val="내수1_8GL4"/>
      <sheetName val="ALPROFILE_발주실적3"/>
      <sheetName val="Sheet1_(2)3"/>
      <sheetName val="Sheet6_(3)3"/>
      <sheetName val="계산_DATA_입력3"/>
      <sheetName val="상세_계산_내역3"/>
      <sheetName val="Evaluation_objects4"/>
      <sheetName val="1_2내수3"/>
      <sheetName val="GLOBAL_PT_NEW_FORMAT_OCT_20023"/>
      <sheetName val="MACRO1_XLM3"/>
      <sheetName val="02년_SUC3"/>
      <sheetName val="Cost_Reduction3"/>
      <sheetName val="3__관리점지수실적-1_1생산성3"/>
      <sheetName val="Sec_1_-_RFQ3"/>
      <sheetName val="Sch7a_(토요일)3"/>
      <sheetName val="Rate_data3"/>
      <sheetName val="원단위_전후비교3"/>
      <sheetName val="실적_및_계획3"/>
      <sheetName val="공정능력_(2)3"/>
      <sheetName val="Master_Cable3"/>
      <sheetName val="PRO_(참조)3"/>
      <sheetName val="외주품_감점_유형_기준3"/>
      <sheetName val="Bosch_ADVP&amp;R3"/>
      <sheetName val="연봉산정기초자료"/>
      <sheetName val="견적서"/>
      <sheetName val="#1-1 (2)"/>
      <sheetName val="불량건수"/>
      <sheetName val="외주집계"/>
      <sheetName val="25414-B2060"/>
      <sheetName val="2-2.매출분석"/>
      <sheetName val="RES"/>
      <sheetName val="경쟁실분"/>
      <sheetName val="제품판매_수량"/>
      <sheetName val="주재료비"/>
      <sheetName val="생산1-2"/>
      <sheetName val="Sales_1"/>
      <sheetName val="Flags"/>
      <sheetName val="금형이력"/>
      <sheetName val="건축내역"/>
      <sheetName val="평가"/>
      <sheetName val="별제권_정리담보권1"/>
      <sheetName val="기초 DATA"/>
      <sheetName val="CPk원본"/>
      <sheetName val="2100"/>
      <sheetName val="배부기준"/>
      <sheetName val="項目定義"/>
      <sheetName val="basedata"/>
      <sheetName val="신흥테크 세부내역 LIST"/>
      <sheetName val="MAT"/>
      <sheetName val="단가표"/>
      <sheetName val="SUB(C)"/>
      <sheetName val="비용구조"/>
      <sheetName val="피엘"/>
      <sheetName val="Issues List"/>
      <sheetName val="LINE PPM-분석"/>
      <sheetName val="수불부"/>
      <sheetName val="Actual data"/>
      <sheetName val="XXXXXX"/>
      <sheetName val="DATA(PP%)"/>
      <sheetName val="DATA(PC%)"/>
      <sheetName val="기준정보(A) 15.10.27"/>
      <sheetName val="단중 및 예비길이 SHEET 15.9.5(K)"/>
      <sheetName val="품목실적(KK)"/>
      <sheetName val="15.1.02 15년 1월예시계획"/>
      <sheetName val="15년 12월 시작재공품 15.12.3"/>
      <sheetName val="기준정보(A) 12.02.23"/>
      <sheetName val="2001"/>
      <sheetName val="TWIST"/>
      <sheetName val="STD  CAB"/>
      <sheetName val="STD  NCAB"/>
      <sheetName val="원소재 변경 상세"/>
      <sheetName val="직거래가 변경"/>
      <sheetName val="PAN"/>
      <sheetName val="IS(Result)"/>
      <sheetName val="PL By Model(Result)"/>
      <sheetName val="PL_By_Model(Result)"/>
      <sheetName val="2000 (원본)"/>
      <sheetName val="메탈&amp;환율"/>
      <sheetName val="인건비US"/>
      <sheetName val="소재종류"/>
      <sheetName val="매입자료1"/>
      <sheetName val="93상각비"/>
      <sheetName val="거래선별 매출현황 내역"/>
      <sheetName val="수식파일 (삭제금지)"/>
      <sheetName val="호봉CODE"/>
      <sheetName val="Base"/>
      <sheetName val="Chart"/>
      <sheetName val="info"/>
      <sheetName val="Sale"/>
      <sheetName val="List Total"/>
      <sheetName val="List(Retired)"/>
      <sheetName val="Attendance"/>
      <sheetName val="Book"/>
      <sheetName val="Person.Cost"/>
      <sheetName val="입퇴사"/>
      <sheetName val="Absent"/>
      <sheetName val="THEO DÕI THAI SẢN (2)"/>
      <sheetName val="Maternity"/>
      <sheetName val="Man"/>
      <sheetName val="TIME"/>
      <sheetName val="Time.Man"/>
      <sheetName val="Salary(Section)"/>
      <sheetName val="Salary(Cus.)"/>
      <sheetName val="OT OVER"/>
      <sheetName val="数据源"/>
      <sheetName val="UPC+EAN"/>
      <sheetName val="物料規格"/>
      <sheetName val="Cfg"/>
      <sheetName val="Segment 4 Bid Sheet"/>
      <sheetName val="Feuil2"/>
      <sheetName val="CPK1"/>
      <sheetName val="可测试性需求基线"/>
      <sheetName val="参数表"/>
      <sheetName val="Hi6810 功能信号表"/>
      <sheetName val="6.FQC检验数据"/>
      <sheetName val="集計２"/>
      <sheetName val="输入清单"/>
      <sheetName val="平衡分析"/>
      <sheetName val="2003 prod2"/>
      <sheetName val="2003 Target"/>
      <sheetName val="通讯录"/>
      <sheetName val="Data_Tim"/>
      <sheetName val="RA Bearer"/>
      <sheetName val="法規課84上半年經營實績"/>
      <sheetName val="Trend Total nguyên nhân"/>
      <sheetName val="zzin"/>
      <sheetName val="Lists"/>
      <sheetName val="Investigation_Note"/>
      <sheetName val="测试计划与结果"/>
      <sheetName val="CPK样板"/>
      <sheetName val="700-001563-03"/>
      <sheetName val="設備預算總表附件3 "/>
      <sheetName val="FA Definitions"/>
      <sheetName val="C-L"/>
      <sheetName val="자료실"/>
      <sheetName val="접촉온도"/>
      <sheetName val="Hw_0415_TOTAL"/>
      <sheetName val="드롭다운"/>
      <sheetName val="업체데이터"/>
      <sheetName val="5 Why's"/>
      <sheetName val="NC-CODE"/>
      <sheetName val="PART"/>
      <sheetName val="국가"/>
      <sheetName val="품질목표"/>
      <sheetName val="03년 체제결과"/>
      <sheetName val="FRONT_HUB견적가2"/>
      <sheetName val="VS1_Paretto분석2"/>
      <sheetName val="포머_비가동_내역2"/>
      <sheetName val="생산현황_(입력)1"/>
      <sheetName val="MPS_Q3_FY041"/>
      <sheetName val="MPS_Q4_FY041"/>
      <sheetName val="1_ER유체응용1"/>
      <sheetName val="4_시험장비1"/>
      <sheetName val="FLOW_PROSES_(A)1"/>
      <sheetName val="DATA_BASE1"/>
      <sheetName val="업체별_단가현황1"/>
      <sheetName val="VPP(BD-010)_이상보고1"/>
      <sheetName val="THEME_CODE1"/>
      <sheetName val="CR_CODE1"/>
      <sheetName val="임율_&amp;_LOT1"/>
      <sheetName val="생산계획_(2)1"/>
      <sheetName val="P&amp;L,Bal_Sheet,Cash_Forecast1"/>
      <sheetName val="02_07_27_부품판매가1"/>
      <sheetName val="1_세부비교원가(내수)1"/>
      <sheetName val="1_종합비교원가(내수_일반_유럽)1"/>
      <sheetName val="03_PFD-11"/>
      <sheetName val="2__Definitions1"/>
      <sheetName val="비교원가제출_고1"/>
      <sheetName val="Basic_assumptions1"/>
      <sheetName val="코드_조건표2"/>
      <sheetName val="일일_생산및판매계획_대_실적1"/>
      <sheetName val="장비_전체리스트1"/>
      <sheetName val="HMC_사전원가(원혁기준)13%1"/>
      <sheetName val="2차_OIL량측정1"/>
      <sheetName val="재품별_단가1"/>
      <sheetName val="집중검사_리스트1"/>
      <sheetName val="10_예산_및_원가_계획(02년)1"/>
      <sheetName val="6_수입검사_1"/>
      <sheetName val="12_Inv_1"/>
      <sheetName val="97년_재료예산(안)1"/>
      <sheetName val="1_터빈1"/>
      <sheetName val="cost_base_e_dati1"/>
      <sheetName val="차체_품안표1"/>
      <sheetName val="Data_Sheet1"/>
      <sheetName val="_2"/>
      <sheetName val="_3"/>
      <sheetName val="실행내역서_1"/>
      <sheetName val="개발_LIST1"/>
      <sheetName val="PC%계산(WM_COMM단차)1"/>
      <sheetName val="1_1_2008_OTIF1"/>
      <sheetName val="1~3월_지시사항1"/>
      <sheetName val="1_POSITIONING1"/>
      <sheetName val="production_dept1"/>
      <sheetName val="Value_Analysis_-_Sheet_11"/>
      <sheetName val="BAFFLE_HMC_TABLE11"/>
      <sheetName val="2-1_제품군별계획대비실적(B_A)1"/>
      <sheetName val="OEM_이의제기_종합1"/>
      <sheetName val="공정능력(마운틴_홀_거리)1"/>
      <sheetName val="Production_Plan11"/>
      <sheetName val="PNL_ASS'Y_CRASH_PAD_UPR_RH1"/>
      <sheetName val="Summary_Sheet1"/>
      <sheetName val="Datasheet_for_KPI_Model_11"/>
      <sheetName val="Upgrades_pricing1"/>
      <sheetName val="7_3_DY팀1"/>
      <sheetName val="진행중_설변1"/>
      <sheetName val="HOLE_9905(1)1"/>
      <sheetName val="무부하_회전수1"/>
      <sheetName val="5-Why_Root_Cause_Analysis_"/>
      <sheetName val="광주_소요량"/>
      <sheetName val="full_(2)"/>
      <sheetName val="▶R_C_FRM"/>
      <sheetName val="TEAM하반기_계획_(2)"/>
      <sheetName val="초_성"/>
      <sheetName val="CHECK_성"/>
      <sheetName val="cpk_data"/>
      <sheetName val="S50_1"/>
      <sheetName val="GAGE_R&amp;R(FRT_UPR)"/>
      <sheetName val="중공업_실적"/>
      <sheetName val="_하반기_경비_조정계획_150627(사계_r2_기준)_x"/>
      <sheetName val="SCP_4"/>
      <sheetName val="SCP_5_D2UXT"/>
      <sheetName val="SCP_6_D2UX"/>
      <sheetName val="Invest_(MAC)"/>
      <sheetName val="SCP_Apr2015"/>
      <sheetName val="DV_Flow_Chart_DV-PV1_(PFC)1"/>
      <sheetName val="MATEMST_(2)"/>
      <sheetName val="Actual_In_&amp;_Out"/>
      <sheetName val="Team_종합"/>
      <sheetName val="불량_리스트"/>
      <sheetName val="불량_코드"/>
      <sheetName val="1_종합평가표"/>
      <sheetName val="ISSUE_LIST"/>
      <sheetName val="BI-FUEL_AIR_VENT_PIPE"/>
      <sheetName val="0_CHMSL_LED_ASSY"/>
      <sheetName val="108_수선비"/>
      <sheetName val="YOKE-H(10_3)"/>
      <sheetName val="TABLE_DB"/>
      <sheetName val="쌍용_data_base"/>
      <sheetName val="VERTICAL_PIPE"/>
      <sheetName val="2과_공수집계"/>
      <sheetName val="REAR_"/>
      <sheetName val="abs_dac검사대비분석자료2"/>
      <sheetName val="RFQ_Form"/>
      <sheetName val="2008_г1"/>
      <sheetName val="신고서_전1"/>
      <sheetName val="영업_일11"/>
      <sheetName val="Bas_Moteur"/>
      <sheetName val="국내_"/>
      <sheetName val="4,5공장_"/>
      <sheetName val="시트_"/>
      <sheetName val="c_db11"/>
      <sheetName val="1_TP조립"/>
      <sheetName val="2차_OI࠱"/>
      <sheetName val="2차_OI젘"/>
      <sheetName val="2차_OI䑲⿀"/>
      <sheetName val="1_세부비교㣪洁ᚦ"/>
      <sheetName val="XMA_12월_8,000대_원,부자재_完"/>
      <sheetName val="YFA_10월분_원자재(10_12)_미납완료_完"/>
      <sheetName val="YFA_10월분_부자재(10_7,9)_FEDEX_完"/>
      <sheetName val="1_TAT_Info_"/>
      <sheetName val="외주수입검사_종합(6월)"/>
      <sheetName val="RFQ_Template"/>
      <sheetName val="품의서양식_(3)"/>
      <sheetName val="4_Vendor_price"/>
      <sheetName val="14년_증판안_판촉"/>
      <sheetName val="1__보고"/>
      <sheetName val="OM600"/>
      <sheetName val="반기_유가증권"/>
      <sheetName val="8월"/>
      <sheetName val="97입고현황(사내)"/>
      <sheetName val="97출고현황(SEC)"/>
      <sheetName val="97출고현황(매출분)"/>
      <sheetName val="Temp"/>
      <sheetName val="FRONT_HUB견적가3"/>
      <sheetName val="VS1_Paretto분석3"/>
      <sheetName val="포머_비가동_내역3"/>
      <sheetName val="일일_업무_현황_(3)3"/>
      <sheetName val="일일_업무_현황_(5)3"/>
      <sheetName val="1-1_General_Code2"/>
      <sheetName val="1_2내수4"/>
      <sheetName val="0_절삭조건3"/>
      <sheetName val="생산현황_(입력)2"/>
      <sheetName val="MPL_技連3"/>
      <sheetName val="342E_BLOCK3"/>
      <sheetName val="MPS_Q3_FY042"/>
      <sheetName val="MPS_Q4_FY042"/>
      <sheetName val="1_ER유체응용2"/>
      <sheetName val="4_시험장비2"/>
      <sheetName val="협력사_일반현황3"/>
      <sheetName val="FLOW_PROSES_(A)2"/>
      <sheetName val="DATA_BASE2"/>
      <sheetName val="업체별_단가현황2"/>
      <sheetName val="VPP(BD-010)_이상보고2"/>
      <sheetName val="THEME_CODE2"/>
      <sheetName val="CR_CODE2"/>
      <sheetName val="임율_&amp;_LOT2"/>
      <sheetName val="생산계획_(2)2"/>
      <sheetName val="P&amp;L,Bal_Sheet,Cash_Forecast2"/>
      <sheetName val="02_07_27_부품판매가2"/>
      <sheetName val="1_세부비교원가(내수)2"/>
      <sheetName val="1_종합비교원가(내수_일반_유럽)2"/>
      <sheetName val="03_PFD-12"/>
      <sheetName val="2__Definitions2"/>
      <sheetName val="비교원가제출_고2"/>
      <sheetName val="Basic_assumptions2"/>
      <sheetName val="코드_조건표3"/>
      <sheetName val="일일_생산및판매계획_대_실적2"/>
      <sheetName val="장비_전체리스트2"/>
      <sheetName val="HMC_사전원가(원혁기준)13%2"/>
      <sheetName val="2차_OIL량측정2"/>
      <sheetName val="재품별_단가2"/>
      <sheetName val="집중검사_리스트2"/>
      <sheetName val="10_예산_및_원가_계획(02년)2"/>
      <sheetName val="6_수입검사_2"/>
      <sheetName val="12_Inv_2"/>
      <sheetName val="97년_재료예산(안)2"/>
      <sheetName val="1_터빈2"/>
      <sheetName val="cost_base_e_dati2"/>
      <sheetName val="차체_품안표2"/>
      <sheetName val="Data_Sheet2"/>
      <sheetName val="_4"/>
      <sheetName val="_5"/>
      <sheetName val="실행내역서_2"/>
      <sheetName val="개발_LIST2"/>
      <sheetName val="PC%계산(WM_COMM단차)2"/>
      <sheetName val="1_1_2008_OTIF2"/>
      <sheetName val="1~3월_지시사항2"/>
      <sheetName val="1_POSITIONING2"/>
      <sheetName val="production_dept2"/>
      <sheetName val="Value_Analysis_-_Sheet_12"/>
      <sheetName val="BAFFLE_HMC_TABLE12"/>
      <sheetName val="2-1_제품군별계획대비실적(B_A)2"/>
      <sheetName val="OEM_이의제기_종합2"/>
      <sheetName val="공정능력(마운틴_홀_거리)2"/>
      <sheetName val="Production_Plan12"/>
      <sheetName val="PNL_ASS'Y_CRASH_PAD_UPR_RH2"/>
      <sheetName val="1_TM10"/>
      <sheetName val="2_align10"/>
      <sheetName val="3_JUDDER10"/>
      <sheetName val="4_M_S10"/>
      <sheetName val="5_P_W_R10"/>
      <sheetName val="6_F_G10"/>
      <sheetName val="7__SCABLE10"/>
      <sheetName val="8_DIFF10"/>
      <sheetName val="9_A_C10"/>
      <sheetName val="10_GEAR10"/>
      <sheetName val="11_ISC10"/>
      <sheetName val="12_ALT10"/>
      <sheetName val="13_O_S10"/>
      <sheetName val="14_silencer10"/>
      <sheetName val="15_DAMPER10"/>
      <sheetName val="16_HUB10"/>
      <sheetName val="17_DLOCK10"/>
      <sheetName val="18_PSP10"/>
      <sheetName val="19_누수10"/>
      <sheetName val="20_K_S10"/>
      <sheetName val="차체부품_INS_REPORT(갑)10"/>
      <sheetName val="FUEL_FILLER10"/>
      <sheetName val="2_대외공문10"/>
      <sheetName val="5_WIRE적용LIST10"/>
      <sheetName val="_납촉자10"/>
      <sheetName val="진행_DATA_(2)10"/>
      <sheetName val="외주현황_wq110"/>
      <sheetName val="3_일반사상10"/>
      <sheetName val="3-2_귀책부서별_DT현황9"/>
      <sheetName val="LX3_0_RR9"/>
      <sheetName val="5_세운W-A9"/>
      <sheetName val="FRONT_HUB견적가4"/>
      <sheetName val="SUB_2월_재검사추이도9"/>
      <sheetName val="c_db9"/>
      <sheetName val="VS1_Paretto분석4"/>
      <sheetName val="포머_비가동_내역4"/>
      <sheetName val="GB-IC_Villingen_GG9"/>
      <sheetName val="일일_업무_현황_(3)4"/>
      <sheetName val="일일_업무_현황_(5)4"/>
      <sheetName val="1-1_General_Code3"/>
      <sheetName val="JT3_0견적-구19"/>
      <sheetName val="1_2내수5"/>
      <sheetName val="0_절삭조건4"/>
      <sheetName val="금형_(2)9"/>
      <sheetName val="생산현황_(입력)3"/>
      <sheetName val="J150_승인진도관리_LIST3"/>
      <sheetName val="TOTAL_LIST3"/>
      <sheetName val="Price_Range3"/>
      <sheetName val="FTR_MACRo3"/>
      <sheetName val="MPL_技連4"/>
      <sheetName val="342E_BLOCK4"/>
      <sheetName val="MPS_Q3_FY043"/>
      <sheetName val="MPS_Q4_FY043"/>
      <sheetName val="1_ER유체응용3"/>
      <sheetName val="4_시험장비3"/>
      <sheetName val="협력사_일반현황4"/>
      <sheetName val="FLOW_PROSES_(A)3"/>
      <sheetName val="DATA_BASE3"/>
      <sheetName val="업체별_단가현황3"/>
      <sheetName val="VPP(BD-010)_이상보고3"/>
      <sheetName val="THEME_CODE3"/>
      <sheetName val="CR_CODE3"/>
      <sheetName val="임율_&amp;_LOT3"/>
      <sheetName val="생산계획_(2)3"/>
      <sheetName val="P&amp;L,Bal_Sheet,Cash_Forecast3"/>
      <sheetName val="02_07_27_부품판매가3"/>
      <sheetName val="1_세부비교원가(내수)3"/>
      <sheetName val="1_종합비교원가(내수_일반_유럽)3"/>
      <sheetName val="03_PFD-13"/>
      <sheetName val="2__Definitions3"/>
      <sheetName val="비교원가제출_고3"/>
      <sheetName val="Basic_assumptions3"/>
      <sheetName val="코드_조건표4"/>
      <sheetName val="일일_생산및판매계획_대_실적3"/>
      <sheetName val="장비_전체리스트3"/>
      <sheetName val="HMC_사전원가(원혁기준)13%3"/>
      <sheetName val="2차_OIL량측정3"/>
      <sheetName val="재품별_단가3"/>
      <sheetName val="집중검사_리스트3"/>
      <sheetName val="10_예산_및_원가_계획(02년)3"/>
      <sheetName val="6_수입검사_3"/>
      <sheetName val="12_Inv_3"/>
      <sheetName val="97년_재료예산(안)3"/>
      <sheetName val="1_터빈3"/>
      <sheetName val="cost_base_e_dati3"/>
      <sheetName val="차체_품안표3"/>
      <sheetName val="Data_Sheet3"/>
      <sheetName val="_6"/>
      <sheetName val="_7"/>
      <sheetName val="실행내역서_3"/>
      <sheetName val="개발_LIST3"/>
      <sheetName val="Cost_Reduction4"/>
      <sheetName val="PC%계산(WM_COMM단차)3"/>
      <sheetName val="1_1_2008_OTIF3"/>
      <sheetName val="1~3월_지시사항3"/>
      <sheetName val="1_POSITIONING3"/>
      <sheetName val="production_dept3"/>
      <sheetName val="Value_Analysis_-_Sheet_13"/>
      <sheetName val="BAFFLE_HMC_TABLE13"/>
      <sheetName val="2-1_제품군별계획대비실적(B_A)3"/>
      <sheetName val="OEM_이의제기_종합3"/>
      <sheetName val="공정능력(마운틴_홀_거리)3"/>
      <sheetName val="Production_Plan13"/>
      <sheetName val="PNL_ASS'Y_CRASH_PAD_UPR_RH3"/>
      <sheetName val="Summary_Sheet2"/>
      <sheetName val="Datasheet_for_KPI_Model_12"/>
      <sheetName val="Upgrades_pricing2"/>
      <sheetName val="7_3_DY팀2"/>
      <sheetName val="진행중_설변2"/>
      <sheetName val="HOLE_9905(1)2"/>
      <sheetName val="무부하_회전수2"/>
      <sheetName val="5-Why_Root_Cause_Analysis_1"/>
      <sheetName val="광주_소요량1"/>
      <sheetName val="DBL_LPG시험1"/>
      <sheetName val="INVESTMENT_(Hardware)2"/>
      <sheetName val="full_(2)1"/>
      <sheetName val="▶R_C_FRM1"/>
      <sheetName val="TEAM하반기_계획_(2)1"/>
      <sheetName val="초_성1"/>
      <sheetName val="CHECK_성1"/>
      <sheetName val="cpk_data1"/>
      <sheetName val="S50_2"/>
      <sheetName val="GAGE_R&amp;R(FRT_UPR)1"/>
      <sheetName val="중공업_실적1"/>
      <sheetName val="_하반기_경비_조정계획_150627(사계_r2_기준)_1"/>
      <sheetName val="Moulding_data1"/>
      <sheetName val="3월말_장기악성(국내)1"/>
      <sheetName val="2월말_장기악성(국내)1"/>
      <sheetName val="SCP_41"/>
      <sheetName val="SCP_5_D2UXT1"/>
      <sheetName val="SCP_6_D2UX1"/>
      <sheetName val="Invest_(MAC)1"/>
      <sheetName val="SCP_Apr20151"/>
      <sheetName val="DV_Flow_Chart_DV-PV1_(PFC)2"/>
      <sheetName val="MATEMST_(2)1"/>
      <sheetName val="Actual_In_&amp;_Out1"/>
      <sheetName val="Team_종합1"/>
      <sheetName val="불량_리스트1"/>
      <sheetName val="불량_코드1"/>
      <sheetName val="1_종합평가표1"/>
      <sheetName val="ISSUE_LIST1"/>
      <sheetName val="업무분장_1"/>
      <sheetName val="BI-FUEL_AIR_VENT_PIPE1"/>
      <sheetName val="0_CHMSL_LED_ASSY1"/>
      <sheetName val="108_수선비1"/>
      <sheetName val="YOKE-H(10_3)1"/>
      <sheetName val="TABLE_DB1"/>
      <sheetName val="쌍용_data_base1"/>
      <sheetName val="VERTICAL_PIPE1"/>
      <sheetName val="2과_공수집계1"/>
      <sheetName val="REAR_1"/>
      <sheetName val="abs_dac검사대비분석자료21"/>
      <sheetName val="RFQ_Form1"/>
      <sheetName val="2008_г2"/>
      <sheetName val="신고서_전2"/>
      <sheetName val="영업_일12"/>
      <sheetName val="RELAY_FAX양식1"/>
      <sheetName val="PFMEA_XLS1"/>
      <sheetName val="상세_견적서_(HMC)1"/>
      <sheetName val="_PPAP_작성중__xlsx1"/>
      <sheetName val="2_중요한회계정책1"/>
      <sheetName val="9_관계기업투자1"/>
      <sheetName val="42_리스1"/>
      <sheetName val="25_법인세1"/>
      <sheetName val="Proj_List_00E1"/>
      <sheetName val="Bas_Moteur1"/>
      <sheetName val="국내_1"/>
      <sheetName val="4,5공장_1"/>
      <sheetName val="시트_1"/>
      <sheetName val="GLOBAL_PT_NEW_FORMAT_JULY__2001"/>
      <sheetName val="3_PT개발계획1"/>
      <sheetName val="CAPA분석_360K1"/>
      <sheetName val="대외공문_1"/>
      <sheetName val="ERP도입후_시정현황1"/>
      <sheetName val="공정별공법-W_HSE-LH1"/>
      <sheetName val="Purchasing_Data1"/>
      <sheetName val="6_N_m_CCW_전류1"/>
      <sheetName val="c_db12"/>
      <sheetName val="_SR3차원단위_(3)1"/>
      <sheetName val="고객불만_건1"/>
      <sheetName val="1_TP조립1"/>
      <sheetName val="XMA_12월_8,000대_원,부자재_完1"/>
      <sheetName val="YFA_10월분_원자재(10_12)_미납완료_完1"/>
      <sheetName val="YFA_10월분_부자재(10_7,9)_FEDEX_完1"/>
      <sheetName val="1_TAT_Info_1"/>
      <sheetName val="외주수입검사_종합(6월)1"/>
      <sheetName val="RFQ_Template1"/>
      <sheetName val="품의서양식_(3)1"/>
      <sheetName val="4_Vendor_price1"/>
      <sheetName val="14년_증판안_판촉1"/>
      <sheetName val="1__보고1"/>
      <sheetName val="거래선별_매출현황_내역"/>
      <sheetName val="03년_체제결과"/>
      <sheetName val="_0602주-무결점운동_진행현황_보고_(20140610)"/>
      <sheetName val="기타_부자재"/>
      <sheetName val="4_20)통계적기법관리절차서"/>
      <sheetName val="Full_PBD"/>
      <sheetName val="Europe_PU-1"/>
      <sheetName val="(2)월생산현황_"/>
      <sheetName val="RFQ_1804"/>
      <sheetName val="DS_MBR_RR_Side__-_PcA"/>
      <sheetName val="Dual_PMP수율"/>
      <sheetName val="CONSUMO_DE_RESINA_"/>
      <sheetName val="1_TM11"/>
      <sheetName val="2_align11"/>
      <sheetName val="3_JUDDER11"/>
      <sheetName val="4_M_S11"/>
      <sheetName val="5_P_W_R11"/>
      <sheetName val="6_F_G11"/>
      <sheetName val="7__SCABLE11"/>
      <sheetName val="8_DIFF11"/>
      <sheetName val="9_A_C11"/>
      <sheetName val="10_GEAR11"/>
      <sheetName val="11_ISC11"/>
      <sheetName val="12_ALT11"/>
      <sheetName val="13_O_S11"/>
      <sheetName val="14_silencer11"/>
      <sheetName val="15_DAMPER11"/>
      <sheetName val="16_HUB11"/>
      <sheetName val="17_DLOCK11"/>
      <sheetName val="18_PSP11"/>
      <sheetName val="19_누수11"/>
      <sheetName val="20_K_S11"/>
      <sheetName val="차체부품_INS_REPORT(갑)11"/>
      <sheetName val="FUEL_FILLER11"/>
      <sheetName val="2_대외공문11"/>
      <sheetName val="5_WIRE적용LIST11"/>
      <sheetName val="_납촉자11"/>
      <sheetName val="진행_DATA_(2)11"/>
      <sheetName val="외주현황_wq111"/>
      <sheetName val="3_일반사상11"/>
      <sheetName val="3-2_귀책부서별_DT현황10"/>
      <sheetName val="LX3_0_RR10"/>
      <sheetName val="5_세운W-A10"/>
      <sheetName val="Evaluation_objects5"/>
      <sheetName val="FRONT_HUB견적가5"/>
      <sheetName val="SUB_2월_재검사추이도10"/>
      <sheetName val="c_db10"/>
      <sheetName val="VS1_Paretto분석5"/>
      <sheetName val="포머_비가동_내역5"/>
      <sheetName val="GB-IC_Villingen_GG10"/>
      <sheetName val="일일_업무_현황_(3)5"/>
      <sheetName val="일일_업무_현황_(5)5"/>
      <sheetName val="1-1_General_Code4"/>
      <sheetName val="JT3_0견적-구110"/>
      <sheetName val="1_2내수6"/>
      <sheetName val="0_절삭조건5"/>
      <sheetName val="금형_(2)10"/>
      <sheetName val="생산현황_(입력)4"/>
      <sheetName val="상세_계산_내역4"/>
      <sheetName val="J150_승인진도관리_LIST4"/>
      <sheetName val="TOTAL_LIST4"/>
      <sheetName val="Price_Range4"/>
      <sheetName val="FTR_MACRo4"/>
      <sheetName val="MPL_技連5"/>
      <sheetName val="342E_BLOCK5"/>
      <sheetName val="MPS_Q3_FY044"/>
      <sheetName val="MPS_Q4_FY044"/>
      <sheetName val="1_ER유체응용4"/>
      <sheetName val="4_시험장비4"/>
      <sheetName val="협력사_일반현황5"/>
      <sheetName val="FLOW_PROSES_(A)4"/>
      <sheetName val="DATA_BASE4"/>
      <sheetName val="업체별_단가현황4"/>
      <sheetName val="MACRO1_XLM4"/>
      <sheetName val="VPP(BD-010)_이상보고4"/>
      <sheetName val="THEME_CODE4"/>
      <sheetName val="CR_CODE4"/>
      <sheetName val="임율_&amp;_LOT4"/>
      <sheetName val="생산계획_(2)4"/>
      <sheetName val="P&amp;L,Bal_Sheet,Cash_Forecast4"/>
      <sheetName val="02_07_27_부품판매가4"/>
      <sheetName val="1_세부비교원가(내수)4"/>
      <sheetName val="1_종합비교원가(내수_일반_유럽)4"/>
      <sheetName val="03_PFD-14"/>
      <sheetName val="2__Definitions4"/>
      <sheetName val="개발_TOOL_집계표4"/>
      <sheetName val="경상_개발비4"/>
      <sheetName val="비교원가제출_고4"/>
      <sheetName val="Basic_assumptions4"/>
      <sheetName val="코드_조건표5"/>
      <sheetName val="일일_생산및판매계획_대_실적4"/>
      <sheetName val="장비_전체리스트4"/>
      <sheetName val="HMC_사전원가(원혁기준)13%4"/>
      <sheetName val="계산_DATA_입력4"/>
      <sheetName val="2차_OIL량측정4"/>
      <sheetName val="재품별_단가4"/>
      <sheetName val="집중검사_리스트4"/>
      <sheetName val="10_예산_및_원가_계획(02년)4"/>
      <sheetName val="6_수입검사_4"/>
      <sheetName val="12_Inv_4"/>
      <sheetName val="97년_재료예산(안)4"/>
      <sheetName val="1_터빈4"/>
      <sheetName val="cost_base_e_dati4"/>
      <sheetName val="차체_품안표4"/>
      <sheetName val="Data_Sheet4"/>
      <sheetName val="_8"/>
      <sheetName val="_9"/>
      <sheetName val="실행내역서_4"/>
      <sheetName val="개발_LIST4"/>
      <sheetName val="Cost_Reduction5"/>
      <sheetName val="PC%계산(WM_COMM단차)4"/>
      <sheetName val="1_1_2008_OTIF4"/>
      <sheetName val="1~3월_지시사항4"/>
      <sheetName val="1_POSITIONING4"/>
      <sheetName val="production_dept4"/>
      <sheetName val="Value_Analysis_-_Sheet_14"/>
      <sheetName val="BAFFLE_HMC_TABLE14"/>
      <sheetName val="2-1_제품군별계획대비실적(B_A)4"/>
      <sheetName val="OEM_이의제기_종합4"/>
      <sheetName val="공정능력(마운틴_홀_거리)4"/>
      <sheetName val="Production_Plan14"/>
      <sheetName val="PNL_ASS'Y_CRASH_PAD_UPR_RH4"/>
      <sheetName val="Summary_Sheet3"/>
      <sheetName val="Datasheet_for_KPI_Model_13"/>
      <sheetName val="Upgrades_pricing3"/>
      <sheetName val="7_3_DY팀3"/>
      <sheetName val="진행중_설변3"/>
      <sheetName val="HOLE_9905(1)3"/>
      <sheetName val="무부하_회전수3"/>
      <sheetName val="5-Why_Root_Cause_Analysis_2"/>
      <sheetName val="광주_소요량2"/>
      <sheetName val="DBL_LPG시험2"/>
      <sheetName val="INVESTMENT_(Hardware)3"/>
      <sheetName val="full_(2)2"/>
      <sheetName val="▶R_C_FRM2"/>
      <sheetName val="TEAM하반기_계획_(2)2"/>
      <sheetName val="초_성2"/>
      <sheetName val="CHECK_성2"/>
      <sheetName val="cpk_data2"/>
      <sheetName val="S50_3"/>
      <sheetName val="GAGE_R&amp;R(FRT_UPR)2"/>
      <sheetName val="중공업_실적2"/>
      <sheetName val="_하반기_경비_조정계획_150627(사계_r2_기준)_2"/>
      <sheetName val="Moulding_data2"/>
      <sheetName val="3월말_장기악성(국내)2"/>
      <sheetName val="2월말_장기악성(국내)2"/>
      <sheetName val="SCP_42"/>
      <sheetName val="SCP_5_D2UXT2"/>
      <sheetName val="SCP_6_D2UX2"/>
      <sheetName val="Invest_(MAC)2"/>
      <sheetName val="SCP_Apr20152"/>
      <sheetName val="DV_Flow_Chart_DV-PV1_(PFC)3"/>
      <sheetName val="MATEMST_(2)2"/>
      <sheetName val="Actual_In_&amp;_Out2"/>
      <sheetName val="Team_종합2"/>
      <sheetName val="불량_리스트2"/>
      <sheetName val="불량_코드2"/>
      <sheetName val="1_종합평가표2"/>
      <sheetName val="ISSUE_LIST2"/>
      <sheetName val="업무분장_2"/>
      <sheetName val="BI-FUEL_AIR_VENT_PIPE2"/>
      <sheetName val="0_CHMSL_LED_ASSY2"/>
      <sheetName val="108_수선비2"/>
      <sheetName val="YOKE-H(10_3)2"/>
      <sheetName val="TABLE_DB2"/>
      <sheetName val="쌍용_data_base2"/>
      <sheetName val="VERTICAL_PIPE2"/>
      <sheetName val="2과_공수집계2"/>
      <sheetName val="REAR_2"/>
      <sheetName val="abs_dac검사대비분석자료22"/>
      <sheetName val="RFQ_Form2"/>
      <sheetName val="Sheet6_(3)4"/>
      <sheetName val="2008_г3"/>
      <sheetName val="신고서_전3"/>
      <sheetName val="영업_일13"/>
      <sheetName val="RELAY_FAX양식2"/>
      <sheetName val="PFMEA_XLS2"/>
      <sheetName val="상세_견적서_(HMC)2"/>
      <sheetName val="_PPAP_작성중__xlsx2"/>
      <sheetName val="2_중요한회계정책2"/>
      <sheetName val="9_관계기업투자2"/>
      <sheetName val="42_리스2"/>
      <sheetName val="25_법인세2"/>
      <sheetName val="Proj_List_00E2"/>
      <sheetName val="Bas_Moteur2"/>
      <sheetName val="국내_2"/>
      <sheetName val="4,5공장_2"/>
      <sheetName val="시트_2"/>
      <sheetName val="GLOBAL_PT_NEW_FORMAT_JULY__2003"/>
      <sheetName val="3_PT개발계획2"/>
      <sheetName val="CAPA분석_360K2"/>
      <sheetName val="대외공문_2"/>
      <sheetName val="ERP도입후_시정현황2"/>
      <sheetName val="공정별공법-W_HSE-LH2"/>
      <sheetName val="Purchasing_Data2"/>
      <sheetName val="6_N_m_CCW_전류2"/>
      <sheetName val="c_db13"/>
      <sheetName val="_SR3차원단위_(3)2"/>
      <sheetName val="고객불만_건2"/>
      <sheetName val="1_TP조립2"/>
      <sheetName val="XMA_12월_8,000대_원,부자재_完2"/>
      <sheetName val="YFA_10월분_원자재(10_12)_미납완료_完2"/>
      <sheetName val="YFA_10월분_부자재(10_7,9)_FEDEX_完2"/>
      <sheetName val="1_TAT_Info_2"/>
      <sheetName val="외주수입검사_종합(6월)2"/>
      <sheetName val="RFQ_Template2"/>
      <sheetName val="품의서양식_(3)2"/>
      <sheetName val="4_Vendor_price2"/>
      <sheetName val="14년_증판안_판촉2"/>
      <sheetName val="1__보고2"/>
      <sheetName val="거래선별_매출현황_내역1"/>
      <sheetName val="03년_체제결과1"/>
      <sheetName val="_0602주-무결점운동_진행현황_보고_(201406101"/>
      <sheetName val="기타_부자재1"/>
      <sheetName val="4_20)통계적기법관리절차서1"/>
      <sheetName val="Full_PBD1"/>
      <sheetName val="Europe_PU-11"/>
      <sheetName val="(2)월생산현황_1"/>
      <sheetName val="RFQ_18041"/>
      <sheetName val="DS_MBR_RR_Side__-_PcA1"/>
      <sheetName val="Dual_PMP수율1"/>
      <sheetName val="CONSUMO_DE_RESINA_1"/>
      <sheetName val="11.Inv."/>
      <sheetName val="철탑"/>
      <sheetName val="VL"/>
      <sheetName val="환산표"/>
      <sheetName val="99사업d"/>
      <sheetName val="05계약내역(新T)"/>
      <sheetName val="05 新Table(간접직)"/>
      <sheetName val="05계약내역(기존T 활용)"/>
      <sheetName val="1.세부비교_x001b_"/>
      <sheetName val="2차 OI_x0010_"/>
      <sheetName val="2차 OI"/>
      <sheetName val="첨부13. 사출(PAD)_카메라"/>
      <sheetName val="부재료"/>
      <sheetName val="Report"/>
      <sheetName val="24.냉각실용添1"/>
      <sheetName val="조립LINE"/>
      <sheetName val="AVSSX"/>
      <sheetName val="노원열병합  건축공사기성내역서"/>
      <sheetName val="Gia vat tu"/>
      <sheetName val="SUMMARY(S)"/>
      <sheetName val="FA-LISTING"/>
      <sheetName val="test1"/>
      <sheetName val="유통망계획"/>
      <sheetName val="Data Not Used"/>
      <sheetName val="ScoreCards"/>
      <sheetName val="Variables"/>
      <sheetName val="FTQ Data"/>
      <sheetName val="Int Pulls Data"/>
      <sheetName val="Int Spills Data"/>
      <sheetName val="PPM Data"/>
      <sheetName val="Pulls Data"/>
      <sheetName val="Spills Data"/>
      <sheetName val="라이온2"/>
      <sheetName val="공통비"/>
      <sheetName val="신청현황"/>
      <sheetName val="PFMEA_XLS3"/>
      <sheetName val="RELAY_FAX양식3"/>
      <sheetName val="상세_견적서_(HMC)3"/>
      <sheetName val="INVESTMENT_(Hardware)4"/>
      <sheetName val="2_중요한회계정책3"/>
      <sheetName val="9_관계기업투자3"/>
      <sheetName val="42_리스3"/>
      <sheetName val="25_법인세3"/>
      <sheetName val="_PPAP_작성중__xlsx3"/>
      <sheetName val="Proj_List_00E3"/>
      <sheetName val="DBL_LPG시험3"/>
      <sheetName val="이름정의_판매계획정리"/>
      <sheetName val="이름정의_라인운영계획"/>
      <sheetName val="PP%-low RPM"/>
      <sheetName val="After Sales Supplier #'s"/>
      <sheetName val="원단위 1계 2계"/>
      <sheetName val="RD제품개발투자비_매가_"/>
      <sheetName val="천정등기구 실적"/>
      <sheetName val="实行计划书"/>
      <sheetName val="영업 입수계획 "/>
      <sheetName val="내장램프"/>
      <sheetName val="참고1 02 판매계획 (수량)"/>
      <sheetName val="전사 경영계획 수량"/>
      <sheetName val="임율_경비"/>
      <sheetName val="일수"/>
      <sheetName val="창원생산실적(190501~190520)"/>
      <sheetName val="InspectionData (2)"/>
      <sheetName val="SCROLL"/>
      <sheetName val="Evaluation-Bewertung"/>
      <sheetName val="Input Form - EingabeMaske"/>
      <sheetName val="Language-Sprachen"/>
      <sheetName val="현황"/>
      <sheetName val="첨부3"/>
      <sheetName val="1단가변동"/>
      <sheetName val="日程"/>
      <sheetName val="進め方"/>
      <sheetName val="報告書表紙"/>
      <sheetName val="Value "/>
      <sheetName val="식자재사용량(4월20일)"/>
      <sheetName val="INATAKE SYS"/>
      <sheetName val="General Assumptions"/>
      <sheetName val="AIS"/>
      <sheetName val=" 제9차 회사표준 제개정 공청회 이의제기신청서.XLSX"/>
      <sheetName val="Filter"/>
      <sheetName val="Assumption"/>
      <sheetName val="부품 LIST"/>
      <sheetName val="사양비교"/>
      <sheetName val="FM钢材消耗表"/>
      <sheetName val="Ref_List"/>
      <sheetName val="07주洁겦_x0000__x0000_"/>
      <sheetName val="07주᠍䌺㠀邮"/>
      <sheetName val="07주栍ᐵ蠀ꣁ"/>
      <sheetName val="07주_x0000__x0000__x0000_惪"/>
      <sheetName val="07주洁ᾦ_x0000__x0000_"/>
      <sheetName val="07주洂䢦_x0001__x0000_"/>
      <sheetName val="07주_x0000__x0000__x0000_櫪"/>
      <sheetName val="07주洂亦_x0001__x0000_"/>
      <sheetName val="07주_x0000__x0000__x0000_ᛪ"/>
      <sheetName val="07주_x0000__x0000__x0000_ᣪ"/>
      <sheetName val="07주_x0000__x0000__x0000_巪"/>
      <sheetName val="07주_x0000__x0000__x0000_濪"/>
      <sheetName val="ABSENTEEISM"/>
      <sheetName val="제품현황"/>
      <sheetName val="합천내역"/>
      <sheetName val="받을어음"/>
      <sheetName val="***********************00"/>
      <sheetName val="가격작업표"/>
      <sheetName val="제품군분류"/>
      <sheetName val="Macro3"/>
      <sheetName val="AQL(0.65)"/>
      <sheetName val="CTEMCOST"/>
      <sheetName val="1.생산0"/>
      <sheetName val="1.개발개요"/>
      <sheetName val="G-Exchange #667"/>
      <sheetName val="C-Mix Rate &amp; Revenue(calc)"/>
      <sheetName val="TotNA"/>
      <sheetName val="Eingaben"/>
      <sheetName val="종합원가분석 1 "/>
      <sheetName val="BLF"/>
      <sheetName val="설변이력"/>
      <sheetName val="TO"/>
      <sheetName val="01년2월현황 "/>
      <sheetName val="Assumptions"/>
      <sheetName val="SETUP"/>
      <sheetName val="22.보증금(전신전화가입권)"/>
      <sheetName val="39.미지급법인세"/>
      <sheetName val="Condition"/>
      <sheetName val="월할경비"/>
      <sheetName val="의왕F사"/>
      <sheetName val="가공사"/>
      <sheetName val="Z41,Z42 이외total"/>
      <sheetName val="검토서"/>
      <sheetName val="Q11(자체)"/>
      <sheetName val="KXV01"/>
      <sheetName val="CAR Form Summary"/>
      <sheetName val="가격품의서"/>
      <sheetName val="일위대가표"/>
      <sheetName val="gvl"/>
      <sheetName val="LINE 운영안"/>
      <sheetName val="전력계획"/>
      <sheetName val="원가 종합"/>
      <sheetName val="SM672-001(A)"/>
      <sheetName val="TABLE(TK)"/>
      <sheetName val="TABLE(중국)"/>
      <sheetName val="Validation Lists"/>
      <sheetName val="OPT#1"/>
      <sheetName val="Schedule 1"/>
      <sheetName val="比모듈조립비"/>
      <sheetName val="Tabelle3"/>
      <sheetName val="전체썘㐅"/>
      <sheetName val="Data_Input"/>
      <sheetName val="제품별 매출"/>
      <sheetName val="Data Working Time"/>
      <sheetName val="원가410"/>
      <sheetName val="98년"/>
      <sheetName val="외화수지"/>
      <sheetName val="과8"/>
      <sheetName val="Prices"/>
      <sheetName val="활물질"/>
      <sheetName val="Separator"/>
      <sheetName val="체계옵션"/>
      <sheetName val="업무기준"/>
      <sheetName val="CC"/>
      <sheetName val="Liste"/>
      <sheetName val="비목계산"/>
      <sheetName val="Product"/>
      <sheetName val="Order status"/>
      <sheetName val="Order status2"/>
      <sheetName val="Customer Master"/>
      <sheetName val="Common code"/>
      <sheetName val="Order Status Master"/>
      <sheetName val="Product Master"/>
      <sheetName val="ꢀᴳ케伆"/>
      <sheetName val="MIRADRUG"/>
      <sheetName val="Φ43(COMM단차)"/>
      <sheetName val="사무용품 신청"/>
      <sheetName val="K1"/>
      <sheetName val="제품명_(3)"/>
      <sheetName val="OEM_Plan"/>
      <sheetName val="원가_종합"/>
      <sheetName val="4_3_첨부1"/>
      <sheetName val="자동차_종합지표"/>
      <sheetName val="After_sales"/>
      <sheetName val="주소록"/>
      <sheetName val="92上期財務実績"/>
      <sheetName val="Net Revenue"/>
      <sheetName val="7) 13367734"/>
      <sheetName val="H400"/>
      <sheetName val="급여일반"/>
      <sheetName val="업무연락"/>
      <sheetName val="기초 데이터"/>
      <sheetName val="베어링하우징"/>
      <sheetName val="Rollforward {bpe}"/>
      <sheetName val="Allow - SR&amp;D"/>
      <sheetName val="내수1_8GL5"/>
      <sheetName val="ALPROFILE_발주실적4"/>
      <sheetName val="Sheet1_(2)4"/>
      <sheetName val="GLOBAL_PT_NEW_FORMAT_OCT_20024"/>
      <sheetName val="3__관리점지수실적-1_1생산성4"/>
      <sheetName val="Sec_1_-_RFQ4"/>
      <sheetName val="02년_SUC4"/>
      <sheetName val="Sch7a_(토요일)4"/>
      <sheetName val="Rate_data4"/>
      <sheetName val="원단위_전후비교4"/>
      <sheetName val="실적_및_계획4"/>
      <sheetName val="공정능력_(2)4"/>
      <sheetName val="Master_Cable4"/>
      <sheetName val="PRO_(참조)4"/>
      <sheetName val="외주품_감점_유형_기준4"/>
      <sheetName val="Bosch_ADVP&amp;R4"/>
      <sheetName val="제품별_매출"/>
      <sheetName val="Data_Working_Time"/>
      <sheetName val="개발_TOOL_집계표5"/>
      <sheetName val="경상_개발비5"/>
      <sheetName val="내수1_8GL6"/>
      <sheetName val="ALPROFILE_발주실적5"/>
      <sheetName val="Sheet1_(2)5"/>
      <sheetName val="Sheet6_(3)5"/>
      <sheetName val="계산_DATA_입력5"/>
      <sheetName val="상세_계산_내역5"/>
      <sheetName val="Evaluation_objects6"/>
      <sheetName val="GLOBAL_PT_NEW_FORMAT_OCT_20025"/>
      <sheetName val="MACRO1_XLM5"/>
      <sheetName val="02년_SUC5"/>
      <sheetName val="3__관리점지수실적-1_1생산성5"/>
      <sheetName val="Sec_1_-_RFQ5"/>
      <sheetName val="Sch7a_(토요일)5"/>
      <sheetName val="Rate_data5"/>
      <sheetName val="원단위_전후비교5"/>
      <sheetName val="실적_및_계획5"/>
      <sheetName val="공정능력_(2)5"/>
      <sheetName val="Master_Cable5"/>
      <sheetName val="PRO_(참조)5"/>
      <sheetName val="외주품_감점_유형_기준5"/>
      <sheetName val="Bosch_ADVP&amp;R5"/>
      <sheetName val="TEMP_TORQUE8"/>
      <sheetName val="B053_(990701)공정실적PP%계산8"/>
      <sheetName val="1_변경범위8"/>
      <sheetName val="개발_TOOL_집계표6"/>
      <sheetName val="경상_개발비6"/>
      <sheetName val="내수1_8GL7"/>
      <sheetName val="운임_환차손-Y8"/>
      <sheetName val="ALPROFILE_발주실적6"/>
      <sheetName val="Sheet1_(2)6"/>
      <sheetName val="Sheet6_(3)6"/>
      <sheetName val="계산_DATA_입력6"/>
      <sheetName val="상세_계산_내역6"/>
      <sheetName val="Evaluation_objects7"/>
      <sheetName val="GLOBAL_PT_NEW_FORMAT_OCT_20026"/>
      <sheetName val="MACRO1_XLM6"/>
      <sheetName val="Cost_Reduction6"/>
      <sheetName val="3__관리점지수실적-1_1생산성6"/>
      <sheetName val="Sec_1_-_RFQ6"/>
      <sheetName val="02년_SUC6"/>
      <sheetName val="Sch7a_(토요일)6"/>
      <sheetName val="Rate_data6"/>
      <sheetName val="원단위_전후비교6"/>
      <sheetName val="실적_및_계획6"/>
      <sheetName val="공정능력_(2)6"/>
      <sheetName val="Master_Cable6"/>
      <sheetName val="PRO_(참조)6"/>
      <sheetName val="외주품_감점_유형_기준6"/>
      <sheetName val="Bosch_ADVP&amp;R6"/>
      <sheetName val="CAPA분석_360K3"/>
      <sheetName val="Asset9809CAK"/>
      <sheetName val="220 (2)"/>
      <sheetName val="전문품의"/>
      <sheetName val="9899DISC"/>
      <sheetName val="이력"/>
      <sheetName val="Allocations"/>
      <sheetName val="설비이력카드"/>
      <sheetName val="1-6"/>
      <sheetName val="시작품의"/>
      <sheetName val="표지 (2)"/>
      <sheetName val="중요차종 (090131)"/>
      <sheetName val="ﾕｰｻﾞｰ設定"/>
      <sheetName val="PU FOAM 가격조정 기준"/>
      <sheetName val="Data Input"/>
      <sheetName val="보증금"/>
      <sheetName val="626TD(COLOR)"/>
      <sheetName val="ACTUAL"/>
      <sheetName val="Tables"/>
      <sheetName val="절삭조건"/>
      <sheetName val="FIXED_ASSET"/>
      <sheetName val="Stop"/>
      <sheetName val="551"/>
      <sheetName val="집계표(VAN)"/>
      <sheetName val="금형,검사구"/>
      <sheetName val="리오비용"/>
      <sheetName val="인원계획"/>
      <sheetName val="원본1"/>
      <sheetName val="개선대책 양식"/>
      <sheetName val="재무가정"/>
      <sheetName val="S P"/>
      <sheetName val="R FJS CAR (old)"/>
      <sheetName val="portfolio"/>
      <sheetName val="PFMEA_XLS4"/>
      <sheetName val="신고서_전4"/>
      <sheetName val="영업_일14"/>
      <sheetName val="RELAY_FAX양식4"/>
      <sheetName val="상세_견적서_(HMC)4"/>
      <sheetName val="INVESTMENT_(Hardware)5"/>
      <sheetName val="2008_г4"/>
      <sheetName val="2_중요한회계정책4"/>
      <sheetName val="9_관계기업투자4"/>
      <sheetName val="42_리스4"/>
      <sheetName val="25_법인세4"/>
      <sheetName val="_PPAP_작성중__xlsx4"/>
      <sheetName val="Proj_List_00E4"/>
      <sheetName val="DBL_LPG시험4"/>
      <sheetName val="1_2내수7"/>
      <sheetName val="PFMEA_XLS5"/>
      <sheetName val="신고서_전5"/>
      <sheetName val="Basic_assumptions5"/>
      <sheetName val="영업_일15"/>
      <sheetName val="RELAY_FAX양식5"/>
      <sheetName val="상세_견적서_(HMC)5"/>
      <sheetName val="INVESTMENT_(Hardware)6"/>
      <sheetName val="2008_г5"/>
      <sheetName val="2_중요한회계정책5"/>
      <sheetName val="9_관계기업투자5"/>
      <sheetName val="42_리스5"/>
      <sheetName val="25_법인세5"/>
      <sheetName val="_PPAP_작성중__xlsx5"/>
      <sheetName val="Proj_List_00E5"/>
      <sheetName val="DBL_LPG시험5"/>
      <sheetName val="1_2내수8"/>
      <sheetName val="Cost_Reduction7"/>
      <sheetName val="PFMEA_XLS6"/>
      <sheetName val="신고서_전6"/>
      <sheetName val="Basic_assumptions6"/>
      <sheetName val="0_절삭조건6"/>
      <sheetName val="Sheet6_(3)7"/>
      <sheetName val="영업_일16"/>
      <sheetName val="RELAY_FAX양식6"/>
      <sheetName val="상세_견적서_(HMC)6"/>
      <sheetName val="INVESTMENT_(Hardware)7"/>
      <sheetName val="2008_г6"/>
      <sheetName val="2_중요한회계정책6"/>
      <sheetName val="9_관계기업투자6"/>
      <sheetName val="42_리스6"/>
      <sheetName val="25_법인세6"/>
      <sheetName val="_PPAP_작성중__xlsx6"/>
      <sheetName val="Proj_List_00E6"/>
      <sheetName val="DBL_LPG시험6"/>
      <sheetName val="1_2내수9"/>
      <sheetName val="Cost_Reduction8"/>
      <sheetName val="매출종합_`098"/>
      <sheetName val="PFMEA_XLS7"/>
      <sheetName val="신고서_전7"/>
      <sheetName val="Basic_assumptions7"/>
      <sheetName val="0_절삭조건7"/>
      <sheetName val="Sheet6_(3)8"/>
      <sheetName val="영업_일17"/>
      <sheetName val="RELAY_FAX양식7"/>
      <sheetName val="상세_견적서_(HMC)7"/>
      <sheetName val="INVESTMENT_(Hardware)8"/>
      <sheetName val="2008_г7"/>
      <sheetName val="2_중요한회계정책7"/>
      <sheetName val="9_관계기업투자7"/>
      <sheetName val="42_리스7"/>
      <sheetName val="25_법인세7"/>
      <sheetName val="_PPAP_작성중__xlsx7"/>
      <sheetName val="Proj_List_00E7"/>
      <sheetName val="Bosch_ADVP&amp;R7"/>
      <sheetName val="DBL_LPG시험7"/>
      <sheetName val="Bas_Moteur3"/>
      <sheetName val="2012_Volum1"/>
      <sheetName val="B053_(990701)공정능력PC%계산"/>
      <sheetName val="P&amp;L_account1"/>
      <sheetName val="기준정보(A)_15_10_27"/>
      <sheetName val="단중_및_예비길이_SHEET_15_9_5(K)"/>
      <sheetName val="15_1_02_15년_1월예시계획"/>
      <sheetName val="15년_12월_시작재공품_15_12_3"/>
      <sheetName val="기준정보(A)_12_02_23"/>
      <sheetName val="Drop-down_Lists"/>
      <sheetName val="118_세금과공과"/>
      <sheetName val="경영재무_(입력)"/>
      <sheetName val="연구개발_(입력)"/>
      <sheetName val="일반현황_(입력)"/>
      <sheetName val="품질관리_(입력)"/>
      <sheetName val="RONA_DCF"/>
      <sheetName val="RONA_CHRT"/>
      <sheetName val="절삭가공"/>
      <sheetName val="HYPO"/>
      <sheetName val="Certificate list "/>
      <sheetName val="기본자료(재직자)"/>
      <sheetName val="노원열병합__건축공사기성내역서"/>
      <sheetName val="Gia_vat_tu"/>
      <sheetName val="REPAIR DATA - CONTAINER #5"/>
      <sheetName val="추가예산LIST"/>
      <sheetName val="6.Parent S_ Fixed Prod"/>
      <sheetName val="Austria"/>
      <sheetName val="Material References"/>
      <sheetName val="PRINT"/>
      <sheetName val="ANNUAL"/>
      <sheetName val="입력"/>
      <sheetName val="재료비DATA"/>
      <sheetName val="계산결과"/>
      <sheetName val="EQ_BE146"/>
      <sheetName val="Perunit"/>
      <sheetName val="U268 4x4 AT(walk)Mitsu"/>
      <sheetName val="DATA-1"/>
      <sheetName val="종합10"/>
      <sheetName val="0006_FLT_IR_NAME"/>
      <sheetName val="인력변동"/>
      <sheetName val="22(4)"/>
      <sheetName val="조명시설"/>
      <sheetName val="13역무손익"/>
      <sheetName val="BS(4)"/>
      <sheetName val="JAPAN"/>
      <sheetName val="제조경비"/>
      <sheetName val="2.Underbody DT"/>
      <sheetName val="18-2"/>
      <sheetName val="입력 List"/>
      <sheetName val="DO NOT DELETE"/>
      <sheetName val="Calculations"/>
      <sheetName val="IMT-2000"/>
      <sheetName val="기종별 합계"/>
      <sheetName val="CBase"/>
      <sheetName val="수량산출"/>
      <sheetName val="Data_Not_Used"/>
      <sheetName val="FTQ_Data"/>
      <sheetName val="Int_Pulls_Data"/>
      <sheetName val="Int_Spills_Data"/>
      <sheetName val="PPM_Data"/>
      <sheetName val="Pulls_Data"/>
      <sheetName val="Spills_Data"/>
      <sheetName val="Z41,Z42_이외total"/>
      <sheetName val="개선대책_양식"/>
      <sheetName val="09년_현황1"/>
      <sheetName val="WTC_BODY一覧原紙1"/>
      <sheetName val="GM_Master1"/>
      <sheetName val="J2(P_MT)"/>
      <sheetName val="STD__CAB"/>
      <sheetName val="STD__NCAB"/>
      <sheetName val="원소재_변경_상세"/>
      <sheetName val="직거래가_변경"/>
      <sheetName val="입력_List"/>
      <sheetName val="Export Data"/>
      <sheetName val="Cost_Reduction9"/>
      <sheetName val="1_2내수10"/>
      <sheetName val="Sheet6_(3)9"/>
      <sheetName val="INVESTMENT_(Hardware)9"/>
      <sheetName val="매출종합_`099"/>
      <sheetName val="신고서_전8"/>
      <sheetName val="Basic_assumptions8"/>
      <sheetName val="0_절삭조건8"/>
      <sheetName val="二_POSITION_XLS9"/>
      <sheetName val="1ဲ_ALT9"/>
      <sheetName val="1ဳ_O_S9"/>
      <sheetName val="15_၄AMPER9"/>
      <sheetName val="BACK_DATA_08_7_1~9"/>
      <sheetName val="E_W9"/>
      <sheetName val="P_W9"/>
      <sheetName val="S_W9"/>
      <sheetName val="OPT손익_내수9"/>
      <sheetName val="OPT손익_수출9"/>
      <sheetName val="BACK_DATA9"/>
      <sheetName val="126_2558"/>
      <sheetName val="CASE_ASM8"/>
      <sheetName val="14_1부8"/>
      <sheetName val="소상_&quot;1&quot;8"/>
      <sheetName val="검사기준서_을_치수8"/>
      <sheetName val="검사기준서_갑8"/>
      <sheetName val="검사기준서_을8"/>
      <sheetName val="검사협정_갑8"/>
      <sheetName val="검사성적서_갑8"/>
      <sheetName val="검사성적서_을8"/>
      <sheetName val="검사성적서_병8"/>
      <sheetName val="Nego_PV8"/>
      <sheetName val="팀별_합계8"/>
      <sheetName val="설비능력및_종합공정능력산출시_사용8"/>
      <sheetName val="LAMBDA_자작8"/>
      <sheetName val="PFMEA_XLS8"/>
      <sheetName val="영업_일18"/>
      <sheetName val="_PPAP_작성중__xlsx8"/>
      <sheetName val="RELAY_FAX양식8"/>
      <sheetName val="상세_견적서_(HMC)8"/>
      <sheetName val="2008_г8"/>
      <sheetName val="2_중요한회계정책8"/>
      <sheetName val="9_관계기업투자8"/>
      <sheetName val="42_리스8"/>
      <sheetName val="25_법인세8"/>
      <sheetName val="DBL_LPG시험8"/>
      <sheetName val="Proj_List_00E8"/>
      <sheetName val="국내_3"/>
      <sheetName val="4,5공장_3"/>
      <sheetName val="시트_3"/>
      <sheetName val="Bosch_ADVP&amp;R8"/>
      <sheetName val="6_N_m_CCW_전류3"/>
      <sheetName val="2012_Volum2"/>
      <sheetName val="Drop-down_Lists1"/>
      <sheetName val="B053_(990701)공정능력PC%계산1"/>
      <sheetName val="P&amp;L_account2"/>
      <sheetName val="Bas_Moteur4"/>
      <sheetName val="Data_Not_Used1"/>
      <sheetName val="FTQ_Data1"/>
      <sheetName val="Int_Pulls_Data1"/>
      <sheetName val="Int_Spills_Data1"/>
      <sheetName val="PPM_Data1"/>
      <sheetName val="Pulls_Data1"/>
      <sheetName val="Spills_Data1"/>
      <sheetName val="기준정보(A)_15_10_271"/>
      <sheetName val="단중_및_예비길이_SHEET_15_9_5(K)1"/>
      <sheetName val="15_1_02_15년_1월예시계획1"/>
      <sheetName val="15년_12월_시작재공품_15_12_31"/>
      <sheetName val="기준정보(A)_12_02_231"/>
      <sheetName val="118_세금과공과1"/>
      <sheetName val="경영재무_(입력)1"/>
      <sheetName val="연구개발_(입력)1"/>
      <sheetName val="일반현황_(입력)1"/>
      <sheetName val="품질관리_(입력)1"/>
      <sheetName val="노원열병합__건축공사기성내역서1"/>
      <sheetName val="Gia_vat_tu1"/>
      <sheetName val="Z41,Z42_이외total1"/>
      <sheetName val="개선대책_양식1"/>
      <sheetName val="09년_현황2"/>
      <sheetName val="WTC_BODY一覧原紙2"/>
      <sheetName val="GM_Master2"/>
      <sheetName val="J2(P_MT)1"/>
      <sheetName val="제품명_(3)1"/>
      <sheetName val="STD__CAB1"/>
      <sheetName val="STD__NCAB1"/>
      <sheetName val="원소재_변경_상세1"/>
      <sheetName val="직거래가_변경1"/>
      <sheetName val="입력_List1"/>
      <sheetName val="DO_NOT_DELETE"/>
      <sheetName val="GB-IC_Villingen_GG11"/>
      <sheetName val="Cost_Reduction10"/>
      <sheetName val="1_2내수11"/>
      <sheetName val="Sheet6_(3)10"/>
      <sheetName val="INVESTMENT_(Hardware)10"/>
      <sheetName val="매출종합_`0910"/>
      <sheetName val="신고서_전9"/>
      <sheetName val="Basic_assumptions9"/>
      <sheetName val="B053_(990701)공정실적PP%계산9"/>
      <sheetName val="0_절삭조건9"/>
      <sheetName val="二_POSITION_XLS10"/>
      <sheetName val="1ဲ_ALT10"/>
      <sheetName val="1ဳ_O_S10"/>
      <sheetName val="15_၄AMPER10"/>
      <sheetName val="BACK_DATA_08_7_1~10"/>
      <sheetName val="E_W10"/>
      <sheetName val="P_W10"/>
      <sheetName val="S_W10"/>
      <sheetName val="OPT손익_내수10"/>
      <sheetName val="OPT손익_수출10"/>
      <sheetName val="BACK_DATA10"/>
      <sheetName val="TEMP_TORQUE9"/>
      <sheetName val="126_2559"/>
      <sheetName val="CASE_ASM9"/>
      <sheetName val="14_1부9"/>
      <sheetName val="소상_&quot;1&quot;9"/>
      <sheetName val="검사기준서_을_치수9"/>
      <sheetName val="검사기준서_갑9"/>
      <sheetName val="검사기준서_을9"/>
      <sheetName val="검사협정_갑9"/>
      <sheetName val="검사성적서_갑9"/>
      <sheetName val="검사성적서_을9"/>
      <sheetName val="검사성적서_병9"/>
      <sheetName val="Nego_PV9"/>
      <sheetName val="1_변경범위9"/>
      <sheetName val="팀별_합계9"/>
      <sheetName val="설비능력및_종합공정능력산출시_사용9"/>
      <sheetName val="LAMBDA_자작9"/>
      <sheetName val="PFMEA_XLS9"/>
      <sheetName val="영업_일19"/>
      <sheetName val="_PPAP_작성중__xlsx9"/>
      <sheetName val="RELAY_FAX양식9"/>
      <sheetName val="상세_견적서_(HMC)9"/>
      <sheetName val="2008_г9"/>
      <sheetName val="2_중요한회계정책9"/>
      <sheetName val="9_관계기업투자9"/>
      <sheetName val="42_리스9"/>
      <sheetName val="25_법인세9"/>
      <sheetName val="DBL_LPG시험9"/>
      <sheetName val="DV_Flow_Chart_DV-PV1_(PFC)4"/>
      <sheetName val="Proj_List_00E9"/>
      <sheetName val="국내_4"/>
      <sheetName val="4,5공장_4"/>
      <sheetName val="시트_4"/>
      <sheetName val="Bosch_ADVP&amp;R9"/>
      <sheetName val="6_N_m_CCW_전류4"/>
      <sheetName val="GLOBAL_PT_NEW_FORMAT_JULY__2004"/>
      <sheetName val="2012_Volum3"/>
      <sheetName val="Drop-down_Lists2"/>
      <sheetName val="B053_(990701)공정능력PC%계산2"/>
      <sheetName val="P&amp;L_account3"/>
      <sheetName val="Bas_Moteur5"/>
      <sheetName val="Data_Not_Used2"/>
      <sheetName val="FTQ_Data2"/>
      <sheetName val="Int_Pulls_Data2"/>
      <sheetName val="Int_Spills_Data2"/>
      <sheetName val="PPM_Data2"/>
      <sheetName val="Pulls_Data2"/>
      <sheetName val="Spills_Data2"/>
      <sheetName val="기준정보(A)_15_10_272"/>
      <sheetName val="단중_및_예비길이_SHEET_15_9_5(K)2"/>
      <sheetName val="15_1_02_15년_1월예시계획2"/>
      <sheetName val="15년_12월_시작재공품_15_12_32"/>
      <sheetName val="기준정보(A)_12_02_232"/>
      <sheetName val="118_세금과공과2"/>
      <sheetName val="경영재무_(입력)2"/>
      <sheetName val="연구개발_(입력)2"/>
      <sheetName val="일반현황_(입력)2"/>
      <sheetName val="품질관리_(입력)2"/>
      <sheetName val="3_PT개발계획3"/>
      <sheetName val="업무분장_3"/>
      <sheetName val="대외공문_3"/>
      <sheetName val="ERP도입후_시정현황3"/>
      <sheetName val="공정별공법-W_HSE-LH3"/>
      <sheetName val="Purchasing_Data3"/>
      <sheetName val="고객불만_건3"/>
      <sheetName val="노원열병합__건축공사기성내역서2"/>
      <sheetName val="Gia_vat_tu2"/>
      <sheetName val="Z41,Z42_이외total2"/>
      <sheetName val="개선대책_양식2"/>
      <sheetName val="09년_현황3"/>
      <sheetName val="WTC_BODY一覧原紙3"/>
      <sheetName val="3월말_장기악성(국내)3"/>
      <sheetName val="2월말_장기악성(국내)3"/>
      <sheetName val="GM_Master3"/>
      <sheetName val="J2(P_MT)2"/>
      <sheetName val="제품명_(3)2"/>
      <sheetName val="STD__CAB2"/>
      <sheetName val="STD__NCAB2"/>
      <sheetName val="원소재_변경_상세2"/>
      <sheetName val="직거래가_변경2"/>
      <sheetName val="입력_List2"/>
      <sheetName val="DO_NOT_DELETE1"/>
      <sheetName val="Material_References"/>
      <sheetName val="Danh_Mục"/>
      <sheetName val="Danh_Muc"/>
      <sheetName val="4.Financial"/>
      <sheetName val="3_4). FR 종합"/>
      <sheetName val="3_4). RR 종합"/>
      <sheetName val="4R-G"/>
      <sheetName val="5R-G"/>
      <sheetName val="실사LIST-중간가공품(05.12.27현재) (2)"/>
      <sheetName val="sal"/>
      <sheetName val="제조5과"/>
      <sheetName val="BOX ASSY"/>
      <sheetName val="FOB현황"/>
      <sheetName val="54813M2001"/>
      <sheetName val="기초자료입력"/>
      <sheetName val="Controls"/>
      <sheetName val="RFQ Cover Sheeet"/>
      <sheetName val="SEP 2007"/>
      <sheetName val="OUTSTANDING"/>
      <sheetName val="HO"/>
      <sheetName val="OUTPUT"/>
      <sheetName val="Q1 &amp; Q2"/>
      <sheetName val="CRA-Detail"/>
      <sheetName val="ING"/>
      <sheetName val="_x005f_x005f_x005f_x0000__x005f"/>
      <sheetName val="박두익"/>
      <sheetName val="개인별 교육현황"/>
      <sheetName val="관리구역도(181010)"/>
      <sheetName val="관리구역 책임자(181010)"/>
      <sheetName val="ACU기청소2018-05-04 (3)"/>
      <sheetName val="SMT구역"/>
      <sheetName val="ASM A동"/>
      <sheetName val="SMT구역 (2)"/>
      <sheetName val="관리구역 체크시트"/>
      <sheetName val="관리구역 평가시트"/>
      <sheetName val="활동대상"/>
      <sheetName val="5S카렌다"/>
      <sheetName val="양식1(사무용)"/>
      <sheetName val="양식2(현장용)"/>
      <sheetName val="문제점개선List"/>
      <sheetName val="개선전후테이블"/>
      <sheetName val="4월진단공지"/>
      <sheetName val="20150403진단"/>
      <sheetName val="책임구역표지"/>
      <sheetName val="관리구역도(140624)"/>
      <sheetName val="담당자편성표 (B)"/>
      <sheetName val="현장체크"/>
      <sheetName val="조립A구역"/>
      <sheetName val="조립A구역 (2)"/>
      <sheetName val="조립B구역"/>
      <sheetName val="구역책임자"/>
      <sheetName val="개선보고서 (2)"/>
      <sheetName val="설치작업개선"/>
      <sheetName val="현장개선"/>
      <sheetName val="02.08생산대상대수"/>
      <sheetName val="상품입고집계"/>
      <sheetName val="D300726-1"/>
      <sheetName val="CPK(Process Capanility)"/>
      <sheetName val="COA"/>
      <sheetName val="Cover page"/>
      <sheetName val="Vwalk"/>
      <sheetName val="Adjusted OI"/>
      <sheetName val="Adjusted OI (2)"/>
      <sheetName val="Outlook"/>
      <sheetName val="Income Stmt (USD)"/>
      <sheetName val="Income Stmt (RMB)"/>
      <sheetName val="IS Loc Adj"/>
      <sheetName val="Balance Sht (USD)"/>
      <sheetName val="BS Loc+Adj"/>
      <sheetName val="Balance Sht (RMB)"/>
      <sheetName val="Cash Flow (USD)"/>
      <sheetName val="递延收益"/>
      <sheetName val="FCF"/>
      <sheetName val="Statistics"/>
      <sheetName val="AR&amp;AP&amp;Inventory"/>
      <sheetName val="Cash Forecast"/>
      <sheetName val="IC AP AR"/>
      <sheetName val="付款假设"/>
      <sheetName val="回款假设"/>
      <sheetName val="Cash Cross check"/>
      <sheetName val="TOOL"/>
      <sheetName val="EDD(DV)"/>
      <sheetName val="Volume"/>
      <sheetName val="Unit Price without LTA&amp;Pricing"/>
      <sheetName val="Sales without LTA&amp;Pricing"/>
      <sheetName val="Unit ECN Sales"/>
      <sheetName val="Total ECN Sales"/>
      <sheetName val="LTA Percentage"/>
      <sheetName val="LTA Amount"/>
      <sheetName val="P2P"/>
      <sheetName val="Total P2P"/>
      <sheetName val="Net Sales"/>
      <sheetName val="Cost-Detail"/>
      <sheetName val="Unit Mat Cost Without PS VAVE"/>
      <sheetName val="Material cost without PS VAVE"/>
      <sheetName val="Unit ECN cost"/>
      <sheetName val="ECN cost saving"/>
      <sheetName val="Unit Purchase Saving"/>
      <sheetName val="Total Purchase Saving"/>
      <sheetName val="Unit VAVE Saving"/>
      <sheetName val="Total VAVE"/>
      <sheetName val="Unit Margin Improvement"/>
      <sheetName val="Total Margin Improvement"/>
      <sheetName val="Unit mat. cost after PS VAVE"/>
      <sheetName val="Total Mat.cost after PS VAVE"/>
      <sheetName val="Unit Inb Freight Rate"/>
      <sheetName val="Inboud Freight Amount"/>
      <sheetName val="Unit Inb-Duty"/>
      <sheetName val="Inbound Duty"/>
      <sheetName val="Material cost before Scrap"/>
      <sheetName val="Scrap Rate"/>
      <sheetName val="Scrap Amount"/>
      <sheetName val="Scrap recovery rate"/>
      <sheetName val="Scrap Recovery Amount"/>
      <sheetName val="Unit Production Auxiliary"/>
      <sheetName val="Production Auxiliary"/>
      <sheetName val="Net Material"/>
      <sheetName val="Unit OB freight"/>
      <sheetName val="Total OB freight"/>
      <sheetName val="Total LC&amp;OVH"/>
      <sheetName val="LC&amp;OVH_variable"/>
      <sheetName val="LC&amp;OVH_Fix"/>
      <sheetName val="LC&amp;OVH_Undefined"/>
      <sheetName val="LC&amp;OVH_Undefined_Var."/>
      <sheetName val="LC&amp;OVH_Undefined_Fix."/>
      <sheetName val="Total headcount &amp; labor cost"/>
      <sheetName val="Direct Labor Cost"/>
      <sheetName val="Indirect Labor Cost"/>
      <sheetName val="Salary Cost"/>
      <sheetName val="Expense_Total"/>
      <sheetName val="Expense_Fix"/>
      <sheetName val="Expense_Variable"/>
      <sheetName val="Expense_Undefined"/>
      <sheetName val="Expense-Logistic"/>
      <sheetName val="Expense-HR"/>
      <sheetName val="Expense-Admin"/>
      <sheetName val="Expense-Finance"/>
      <sheetName val="Expense-IT"/>
      <sheetName val="Expense-Purchase"/>
      <sheetName val="Expense-Quality"/>
      <sheetName val="Expense-SD"/>
      <sheetName val="Expense-Engineering"/>
      <sheetName val="Expense-Manufacturing"/>
      <sheetName val="Expense-PM"/>
      <sheetName val="Expense-Production"/>
      <sheetName val="Expense-Mgnt"/>
      <sheetName val="Capex&amp;Depr"/>
      <sheetName val="MSI-Month"/>
      <sheetName val="MSI - FY(RMB)"/>
      <sheetName val="MSI - Comm Sales"/>
      <sheetName val="MSI - IC Sales"/>
      <sheetName val="MSI - Mat Cost"/>
      <sheetName val="MSI - Direct Labor"/>
      <sheetName val="MSI - Variable OH"/>
      <sheetName val="MSI - Fixed OH"/>
      <sheetName val="IC_AP_AR"/>
      <sheetName val="外仓1"/>
      <sheetName val="外仓TEM1"/>
      <sheetName val="세디_율진"/>
      <sheetName val="한일은행"/>
      <sheetName val="통장출금액"/>
      <sheetName val="계획"/>
      <sheetName val="수불명세서"/>
      <sheetName val="MASTER DATA"/>
      <sheetName val="07주"/>
      <sheetName val="車会集約"/>
      <sheetName val="PANEL"/>
      <sheetName val="판매물량CASE"/>
      <sheetName val="생j_x0000_"/>
      <sheetName val="_Common_Info_Page"/>
      <sheetName val="3-2002년_소모공구비"/>
      <sheetName val="NEW_TOOL_MASTER"/>
      <sheetName val="금형_이력_카드"/>
      <sheetName val="LCAUTO_4"/>
      <sheetName val="LCAT수_조"/>
      <sheetName val="소재_이력"/>
      <sheetName val="99_조정금액"/>
      <sheetName val="8월_매출현황"/>
      <sheetName val="3공장_순양전자"/>
      <sheetName val="현진테크_(2)"/>
      <sheetName val="동경cnc_지그"/>
      <sheetName val="대한테크_집계"/>
      <sheetName val="서연전자_(2)"/>
      <sheetName val="삼익전자_(2)"/>
      <sheetName val="삼익산업_(2)"/>
      <sheetName val="시무인텔_(2)"/>
      <sheetName val="성우일렉스_(2)"/>
      <sheetName val="성호테크_(2)"/>
      <sheetName val="Aug01_Status_Rpt"/>
      <sheetName val="97계획(96_11"/>
      <sheetName val="3_3검토국"/>
      <sheetName val="개발원가_종합"/>
      <sheetName val="THS_-_Key_Inputs"/>
      <sheetName val="G2설비도급"/>
      <sheetName val="단위"/>
      <sheetName val="devis qcdp2"/>
      <sheetName val="추가예산"/>
      <sheetName val="본사인상전"/>
      <sheetName val="TNC(1안)"/>
      <sheetName val="비용"/>
      <sheetName val="인상효1"/>
      <sheetName val="예산내역서"/>
      <sheetName val="매출이익011h"/>
      <sheetName val="용도01_02년비교"/>
      <sheetName val="용도02년"/>
      <sheetName val="TNC"/>
      <sheetName val="생산량"/>
      <sheetName val="현장경비"/>
      <sheetName val="IN2"/>
      <sheetName val="기준DATA"/>
      <sheetName val="(9차)(본드합포)"/>
      <sheetName val="(9차)(화염양면라미)"/>
      <sheetName val="집계표"/>
      <sheetName val="Duration "/>
      <sheetName val="인건비정보"/>
      <sheetName val="설비비-YV4"/>
      <sheetName val="인건비-YV4"/>
      <sheetName val="재료비-YV4"/>
      <sheetName val="fin5"/>
      <sheetName val="9907협력"/>
      <sheetName val="매각단ᯇ"/>
      <sheetName val="삼익계산"/>
      <sheetName val="____ilencer"/>
      <sheetName val="실행"/>
      <sheetName val="PRDW30_XL"/>
      <sheetName val="Danh sach Hàn thùng"/>
      <sheetName val="Mẫu DMVT"/>
      <sheetName val="Mẫu DMVT (2)"/>
      <sheetName val="DANH MỤC NHÓM ĐỐI TƯỢNG"/>
      <sheetName val="Nhap T8"/>
      <sheetName val="Begining detail-CTIET"/>
      <sheetName val="Payment-TTOAN"/>
      <sheetName val="Summary-TOMLUOC "/>
      <sheetName val="SO TONG HOP CONG NO"/>
      <sheetName val="DM KHAU HAO"/>
      <sheetName val="COSTING"/>
      <sheetName val="Input_Page"/>
      <sheetName val="Input_Sheet"/>
      <sheetName val="Base_Info"/>
      <sheetName val="Cover_page"/>
      <sheetName val="Adjusted_OI"/>
      <sheetName val="Adjusted_OI_(2)"/>
      <sheetName val="Income_Stmt_(USD)"/>
      <sheetName val="Income_Stmt_(RMB)"/>
      <sheetName val="IS_Loc_Adj"/>
      <sheetName val="Balance_Sht_(USD)"/>
      <sheetName val="BS_Loc+Adj"/>
      <sheetName val="Balance_Sht_(RMB)"/>
      <sheetName val="Cash_Flow_(USD)"/>
      <sheetName val="Cash_Forecast"/>
      <sheetName val="IC_AP_AR1"/>
      <sheetName val="Cash_Cross_check"/>
      <sheetName val="Unit_Price_without_LTA&amp;Pricing"/>
      <sheetName val="Sales_without_LTA&amp;Pricing"/>
      <sheetName val="Unit_ECN_Sales"/>
      <sheetName val="Total_ECN_Sales"/>
      <sheetName val="LTA_Percentage"/>
      <sheetName val="LTA_Amount"/>
      <sheetName val="Total_P2P"/>
      <sheetName val="Net_Sales"/>
      <sheetName val="Unit_Mat_Cost_Without_PS_VAVE"/>
      <sheetName val="Material_cost_without_PS_VAVE"/>
      <sheetName val="Unit_ECN_cost"/>
      <sheetName val="ECN_cost_saving"/>
      <sheetName val="Unit_Purchase_Saving"/>
      <sheetName val="Total_Purchase_Saving"/>
      <sheetName val="Unit_VAVE_Saving"/>
      <sheetName val="Total_VAVE"/>
      <sheetName val="Unit_Margin_Improvement"/>
      <sheetName val="Total_Margin_Improvement"/>
      <sheetName val="Unit_mat__cost_after_PS_VAVE"/>
      <sheetName val="Total_Mat_cost_after_PS_VAVE"/>
      <sheetName val="Unit_Inb_Freight_Rate"/>
      <sheetName val="Inboud_Freight_Amount"/>
      <sheetName val="Unit_Inb-Duty"/>
      <sheetName val="Inbound_Duty"/>
      <sheetName val="Material_cost_before_Scrap"/>
      <sheetName val="Scrap_Rate"/>
      <sheetName val="Scrap_Amount"/>
      <sheetName val="Scrap_recovery_rate"/>
      <sheetName val="Scrap_Recovery_Amount"/>
      <sheetName val="Unit_Production_Auxiliary"/>
      <sheetName val="Production_Auxiliary"/>
      <sheetName val="Net_Material"/>
      <sheetName val="Unit_OB_freight"/>
      <sheetName val="Total_OB_freight"/>
      <sheetName val="Total_LC&amp;OVH"/>
      <sheetName val="LC&amp;OVH_Undefined_Var_"/>
      <sheetName val="LC&amp;OVH_Undefined_Fix_"/>
      <sheetName val="Total_headcount_&amp;_labor_cost"/>
      <sheetName val="Direct_Labor_Cost"/>
      <sheetName val="Indirect_Labor_Cost"/>
      <sheetName val="Salary_Cost"/>
      <sheetName val="MSI_-_FY(RMB)"/>
      <sheetName val="MSI_-_Comm_Sales"/>
      <sheetName val="MSI_-_IC_Sales"/>
      <sheetName val="MSI_-_Mat_Cost"/>
      <sheetName val="MSI_-_Direct_Labor"/>
      <sheetName val="MSI_-_Variable_OH"/>
      <sheetName val="MSI_-_Fixed_OH"/>
      <sheetName val="Cty+XN(KT 2005)"/>
      <sheetName val="환산table"/>
      <sheetName val="하자DB"/>
      <sheetName val="W3000재료비비교Table(송부용)"/>
      <sheetName val="K㘘Ï"/>
      <sheetName val="한일자야(감액손실) (2)"/>
      <sheetName val="Hoja1"/>
      <sheetName val="NUEVO MODELOS 2018"/>
      <sheetName val="거래처별"/>
      <sheetName val="2차 OI׃⼪_x0000__x0000_"/>
      <sheetName val="ADJTBL 3100"/>
      <sheetName val="400H 가공,금형비"/>
      <sheetName val="5-3"/>
      <sheetName val="AOP Summary-2"/>
      <sheetName val="1_TM12"/>
      <sheetName val="2_align12"/>
      <sheetName val="3_JUDDER12"/>
      <sheetName val="4_M_S12"/>
      <sheetName val="5_P_W_R12"/>
      <sheetName val="6_F_G12"/>
      <sheetName val="7__SCABLE12"/>
      <sheetName val="8_DIFF12"/>
      <sheetName val="9_A_C12"/>
      <sheetName val="10_GEAR12"/>
      <sheetName val="11_ISC12"/>
      <sheetName val="12_ALT12"/>
      <sheetName val="13_O_S12"/>
      <sheetName val="14_silencer12"/>
      <sheetName val="15_DAMPER12"/>
      <sheetName val="16_HUB12"/>
      <sheetName val="17_DLOCK12"/>
      <sheetName val="18_PSP12"/>
      <sheetName val="19_누수12"/>
      <sheetName val="20_K_S12"/>
      <sheetName val="차체부품_INS_REPORT(갑)12"/>
      <sheetName val="FUEL_FILLER12"/>
      <sheetName val="2_대외공문12"/>
      <sheetName val="5_WIRE적용LIST12"/>
      <sheetName val="_납촉자12"/>
      <sheetName val="진행_DATA_(2)12"/>
      <sheetName val="외주현황_wq112"/>
      <sheetName val="3_일반사상12"/>
      <sheetName val="3-2_귀책부서별_DT현황11"/>
      <sheetName val="LX3_0_RR11"/>
      <sheetName val="5_세운W-A11"/>
      <sheetName val="FRONT_HUB견적가6"/>
      <sheetName val="SUB_2월_재검사추이도11"/>
      <sheetName val="c_db14"/>
      <sheetName val="VS1_Paretto분석6"/>
      <sheetName val="포머_비가동_내역6"/>
      <sheetName val="일일_업무_현황_(3)6"/>
      <sheetName val="일일_업무_현황_(5)6"/>
      <sheetName val="1-1_General_Code5"/>
      <sheetName val="JT3_0견적-구111"/>
      <sheetName val="금형_(2)11"/>
      <sheetName val="생산현황_(입력)5"/>
      <sheetName val="J150_승인진도관리_LIST5"/>
      <sheetName val="TOTAL_LIST5"/>
      <sheetName val="Price_Range5"/>
      <sheetName val="FTR_MACRo5"/>
      <sheetName val="MPL_技連6"/>
      <sheetName val="342E_BLOCK6"/>
      <sheetName val="MPS_Q3_FY045"/>
      <sheetName val="MPS_Q4_FY045"/>
      <sheetName val="1_ER유체응용5"/>
      <sheetName val="4_시험장비5"/>
      <sheetName val="협력사_일반현황6"/>
      <sheetName val="FLOW_PROSES_(A)5"/>
      <sheetName val="DATA_BASE5"/>
      <sheetName val="업체별_단가현황5"/>
      <sheetName val="THEME_CODE5"/>
      <sheetName val="CR_CODE5"/>
      <sheetName val="VPP(BD-010)_이상보고5"/>
      <sheetName val="임율_&amp;_LOT5"/>
      <sheetName val="생산계획_(2)5"/>
      <sheetName val="P&amp;L,Bal_Sheet,Cash_Forecast5"/>
      <sheetName val="비교원가제출_고5"/>
      <sheetName val="02_07_27_부품판매가5"/>
      <sheetName val="일일_생산및판매계획_대_실적5"/>
      <sheetName val="1_세부비교원가(내수)5"/>
      <sheetName val="1_종합비교원가(내수_일반_유럽)5"/>
      <sheetName val="03_PFD-15"/>
      <sheetName val="2__Definitions5"/>
      <sheetName val="코드_조건표6"/>
      <sheetName val="장비_전체리스트5"/>
      <sheetName val="HMC_사전원가(원혁기준)13%5"/>
      <sheetName val="2차_OIL량측정5"/>
      <sheetName val="재품별_단가5"/>
      <sheetName val="집중검사_리스트5"/>
      <sheetName val="10_예산_및_원가_계획(02년)5"/>
      <sheetName val="6_수입검사_5"/>
      <sheetName val="12_Inv_5"/>
      <sheetName val="97년_재료예산(안)5"/>
      <sheetName val="1_터빈5"/>
      <sheetName val="cost_base_e_dati5"/>
      <sheetName val="차체_품안표5"/>
      <sheetName val="Data_Sheet5"/>
      <sheetName val="_10"/>
      <sheetName val="_11"/>
      <sheetName val="실행내역서_5"/>
      <sheetName val="개발_LIST5"/>
      <sheetName val="PC%계산(WM_COMM단차)5"/>
      <sheetName val="1_1_2008_OTIF5"/>
      <sheetName val="1~3월_지시사항5"/>
      <sheetName val="1_POSITIONING5"/>
      <sheetName val="production_dept5"/>
      <sheetName val="Value_Analysis_-_Sheet_15"/>
      <sheetName val="BAFFLE_HMC_TABLE15"/>
      <sheetName val="2-1_제품군별계획대비실적(B_A)5"/>
      <sheetName val="OEM_이의제기_종합5"/>
      <sheetName val="공정능력(마운틴_홀_거리)5"/>
      <sheetName val="Production_Plan15"/>
      <sheetName val="Summary_Sheet4"/>
      <sheetName val="Datasheet_for_KPI_Model_14"/>
      <sheetName val="PNL_ASS'Y_CRASH_PAD_UPR_RH5"/>
      <sheetName val="Upgrades_pricing4"/>
      <sheetName val="7_3_DY팀4"/>
      <sheetName val="진행중_설변4"/>
      <sheetName val="HOLE_9905(1)4"/>
      <sheetName val="무부하_회전수4"/>
      <sheetName val="5-Why_Root_Cause_Analysis_3"/>
      <sheetName val="광주_소요량3"/>
      <sheetName val="full_(2)3"/>
      <sheetName val="▶R_C_FRM3"/>
      <sheetName val="TEAM하반기_계획_(2)3"/>
      <sheetName val="초_성3"/>
      <sheetName val="CHECK_성3"/>
      <sheetName val="cpk_data3"/>
      <sheetName val="S50_4"/>
      <sheetName val="GAGE_R&amp;R(FRT_UPR)3"/>
      <sheetName val="중공업_실적3"/>
      <sheetName val="_하반기_경비_조정계획_150627(사계_r2_기준)_3"/>
      <sheetName val="MATEMST_(2)3"/>
      <sheetName val="Team_종합3"/>
      <sheetName val="Moulding_data3"/>
      <sheetName val="SCP_43"/>
      <sheetName val="SCP_5_D2UXT3"/>
      <sheetName val="SCP_6_D2UX3"/>
      <sheetName val="Invest_(MAC)3"/>
      <sheetName val="SCP_Apr20153"/>
      <sheetName val="불량_리스트3"/>
      <sheetName val="불량_코드3"/>
      <sheetName val="1_종합평가표3"/>
      <sheetName val="Actual_In_&amp;_Out3"/>
      <sheetName val="ISSUE_LIST3"/>
      <sheetName val="YOKE-H(10_3)3"/>
      <sheetName val="BI-FUEL_AIR_VENT_PIPE3"/>
      <sheetName val="0_CHMSL_LED_ASSY3"/>
      <sheetName val="108_수선비3"/>
      <sheetName val="TABLE_DB3"/>
      <sheetName val="쌍용_data_base3"/>
      <sheetName val="VERTICAL_PIPE3"/>
      <sheetName val="2과_공수집계3"/>
      <sheetName val="REAR_3"/>
      <sheetName val="abs_dac검사대비분석자료23"/>
      <sheetName val="RFQ_Form3"/>
      <sheetName val="c_db15"/>
      <sheetName val="_SR3차원단위_(3)3"/>
      <sheetName val="1_TP조립3"/>
      <sheetName val="XMA_12월_8,000대_원,부자재_完3"/>
      <sheetName val="YFA_10월분_원자재(10_12)_미납완료_完3"/>
      <sheetName val="YFA_10월분_부자재(10_7,9)_FEDEX_完3"/>
      <sheetName val="1_TAT_Info_3"/>
      <sheetName val="외주수입검사_종합(6월)3"/>
      <sheetName val="RFQ_Template3"/>
      <sheetName val="품의서양식_(3)3"/>
      <sheetName val="4_Vendor_price3"/>
      <sheetName val="14년_증판안_판촉3"/>
      <sheetName val="1__보고3"/>
      <sheetName val="거래선별_매출현황_내역2"/>
      <sheetName val="03년_체제결과2"/>
      <sheetName val="_0602주-무결점운동_진행현황_보고_(201406102"/>
      <sheetName val="기타_부자재2"/>
      <sheetName val="4_20)통계적기법관리절차서2"/>
      <sheetName val="Full_PBD2"/>
      <sheetName val="Europe_PU-12"/>
      <sheetName val="(2)월생산현황_2"/>
      <sheetName val="RFQ_18042"/>
      <sheetName val="DS_MBR_RR_Side__-_PcA2"/>
      <sheetName val="Dual_PMP수율2"/>
      <sheetName val="CONSUMO_DE_RESINA_2"/>
      <sheetName val="사출계산서"/>
      <sheetName val="Prm"/>
      <sheetName val="Budget Imt mensuel (CFO)"/>
      <sheetName val="Imt"/>
      <sheetName val="CDV Pte mensuel"/>
      <sheetName val="Evol Prod (Eqpt)"/>
      <sheetName val="CAPVR Pte mensuel"/>
      <sheetName val="THƯ VIỆN"/>
      <sheetName val="BUS"/>
      <sheetName val="LOAIXE"/>
      <sheetName val="Nguon PT xetai"/>
      <sheetName val="NGUON"/>
      <sheetName val="Nguon PT xe Ben"/>
      <sheetName val="Bien so"/>
      <sheetName val="MỤC LỤC"/>
      <sheetName val="Ghi chú"/>
      <sheetName val="1. Định hướng HĐ CN năm 2019"/>
      <sheetName val="2.1.Tổng quan TT KD xe DL"/>
      <sheetName val="2.2.Tổng quan TT DVPT DL"/>
      <sheetName val="3.1. ĐKM xe DL"/>
      <sheetName val="3.2.1. KH KD-MKT &amp; TCKD xe KIA"/>
      <sheetName val="3.2.2 CSBH KIA"/>
      <sheetName val="3.2.3. KH KD-MKT&amp;TCKD DVPT"/>
      <sheetName val="Pv SL"/>
      <sheetName val="TNS"/>
      <sheetName val="KPI"/>
      <sheetName val="3.3.1.KH KD-MKT &amp; TCKD Mazda"/>
      <sheetName val="3.3.2 CSBH MAZDA"/>
      <sheetName val="3.3.3.KH KD-MKT&amp;TCKD DVPT MAZDA"/>
      <sheetName val="3.4. DVPT SR KIA MAZDA"/>
      <sheetName val="3.4.1.KH KD-MKT&amp;TCKD PEUGEOT"/>
      <sheetName val="3.4.2 CSBH PEUGEOT"/>
      <sheetName val="3.4.3.KH KD-MKT&amp;TC DVPT PEUGEOT"/>
      <sheetName val="3.5. TÀI CHÍNH KD XE KIA MAZDA"/>
      <sheetName val="4.1.Tổng quan TT KD Tai, Bus"/>
      <sheetName val="4.2.Tổng quan TT DVPT Tai Bus"/>
      <sheetName val="5.1. ĐKM xe Tai, Bus"/>
      <sheetName val="PTBH 2018"/>
      <sheetName val="SL - TVBH"/>
      <sheetName val="PTBH"/>
      <sheetName val="5.2a. KD Xe Fuso"/>
      <sheetName val="5.2b. KD Xe Foton"/>
      <sheetName val="5.2c. KD Xe Bus"/>
      <sheetName val="5.2. KH KD-MKT&amp;TCKD xe Tải, Bus"/>
      <sheetName val="5.3. CSBH xe Tải, Bus"/>
      <sheetName val="5.4.KH KD-MKT&amp;TC DVPT Tải, Bus"/>
      <sheetName val="Review note"/>
      <sheetName val="6.1 ĐKĐK"/>
      <sheetName val="6.2. Bảo hiểm"/>
      <sheetName val="6.3. Tín dụng"/>
      <sheetName val="6.4. GSHT &amp; PH"/>
      <sheetName val="6.5 DVHT"/>
      <sheetName val="Luong"/>
      <sheetName val="7.1 KH nhân sự"/>
      <sheetName val="7.2. Định biên &amp; Lương"/>
      <sheetName val="7.3 KH thưởng năng suất"/>
      <sheetName val="Check"/>
      <sheetName val="Check TH"/>
      <sheetName val="8. Hành chính"/>
      <sheetName val="8.1"/>
      <sheetName val="9.1. Duy tu bảo trì"/>
      <sheetName val="9.2. Cải tạo, nâng cấp"/>
      <sheetName val="10. TSCĐ - CCDC"/>
      <sheetName val="11D. Tài chính KD XE TỔNG"/>
      <sheetName val="11E. Tài chính KD DVPT TỔNG"/>
      <sheetName val="11A. Tài chính SR KIA"/>
      <sheetName val="11B. Tài chính SR MAZDA"/>
      <sheetName val="11D. Tài chính SR Peugout"/>
      <sheetName val="11C. Tài chính SR TẢI BUS"/>
      <sheetName val="11D. Tài chính SR Du lịch"/>
      <sheetName val="11. Tài chính Chi nhánh"/>
      <sheetName val="12. SĐTC"/>
      <sheetName val="발신정보"/>
      <sheetName val="제품별"/>
      <sheetName val="Input_Page1"/>
      <sheetName val="Input_Sheet1"/>
      <sheetName val="Aug01_Status_Rpt1"/>
      <sheetName val="Base_Info1"/>
      <sheetName val="Cover_page1"/>
      <sheetName val="Adjusted_OI1"/>
      <sheetName val="Adjusted_OI_(2)1"/>
      <sheetName val="Income_Stmt_(USD)1"/>
      <sheetName val="Income_Stmt_(RMB)1"/>
      <sheetName val="IS_Loc_Adj1"/>
      <sheetName val="Balance_Sht_(USD)1"/>
      <sheetName val="BS_Loc+Adj1"/>
      <sheetName val="Balance_Sht_(RMB)1"/>
      <sheetName val="Cash_Flow_(USD)1"/>
      <sheetName val="Cash_Forecast1"/>
      <sheetName val="IC_AP_AR2"/>
      <sheetName val="Cash_Cross_check1"/>
      <sheetName val="Unit_Price_without_LTA&amp;Pricing1"/>
      <sheetName val="Sales_without_LTA&amp;Pricing1"/>
      <sheetName val="Unit_ECN_Sales1"/>
      <sheetName val="Total_ECN_Sales1"/>
      <sheetName val="LTA_Percentage1"/>
      <sheetName val="LTA_Amount1"/>
      <sheetName val="Total_P2P1"/>
      <sheetName val="Net_Sales1"/>
      <sheetName val="Unit_Mat_Cost_Without_PS_VAVE1"/>
      <sheetName val="Material_cost_without_PS_VAVE1"/>
      <sheetName val="Unit_ECN_cost1"/>
      <sheetName val="ECN_cost_saving1"/>
      <sheetName val="Unit_Purchase_Saving1"/>
      <sheetName val="Total_Purchase_Saving1"/>
      <sheetName val="Unit_VAVE_Saving1"/>
      <sheetName val="Total_VAVE1"/>
      <sheetName val="Unit_Margin_Improvement1"/>
      <sheetName val="Total_Margin_Improvement1"/>
      <sheetName val="Unit_mat__cost_after_PS_VAVE1"/>
      <sheetName val="Total_Mat_cost_after_PS_VAVE1"/>
      <sheetName val="Unit_Inb_Freight_Rate1"/>
      <sheetName val="Inboud_Freight_Amount1"/>
      <sheetName val="Unit_Inb-Duty1"/>
      <sheetName val="Inbound_Duty1"/>
      <sheetName val="Material_cost_before_Scrap1"/>
      <sheetName val="Scrap_Rate1"/>
      <sheetName val="Scrap_Amount1"/>
      <sheetName val="Scrap_recovery_rate1"/>
      <sheetName val="Scrap_Recovery_Amount1"/>
      <sheetName val="Unit_Production_Auxiliary1"/>
      <sheetName val="Production_Auxiliary1"/>
      <sheetName val="Net_Material1"/>
      <sheetName val="Unit_OB_freight1"/>
      <sheetName val="Total_OB_freight1"/>
      <sheetName val="Total_LC&amp;OVH1"/>
      <sheetName val="LC&amp;OVH_Undefined_Var_1"/>
      <sheetName val="LC&amp;OVH_Undefined_Fix_1"/>
      <sheetName val="Total_headcount_&amp;_labor_cost1"/>
      <sheetName val="Direct_Labor_Cost1"/>
      <sheetName val="Indirect_Labor_Cost1"/>
      <sheetName val="Salary_Cost1"/>
      <sheetName val="MSI_-_FY(RMB)1"/>
      <sheetName val="MSI_-_Comm_Sales1"/>
      <sheetName val="MSI_-_IC_Sales1"/>
      <sheetName val="MSI_-_Mat_Cost1"/>
      <sheetName val="MSI_-_Direct_Labor1"/>
      <sheetName val="MSI_-_Variable_OH1"/>
      <sheetName val="MSI_-_Fixed_OH1"/>
      <sheetName val="금형_이력_카드1"/>
      <sheetName val="Cty+XN(KT_2005)"/>
      <sheetName val="1_세부비교"/>
      <sheetName val="MS_SPEC"/>
      <sheetName val="첨부13__사출(PAD)_카메라"/>
      <sheetName val="수식파일_(삭제금지)"/>
      <sheetName val="5_Why's"/>
      <sheetName val="Tool_Type"/>
      <sheetName val="3__Acronyms_and_abbreviations"/>
      <sheetName val="05_新Table(간접직)"/>
      <sheetName val="05계약내역(기존T_활용)"/>
      <sheetName val="PMBG12LD_장비및인원소요(D_A기준)_"/>
      <sheetName val="Supplier_QRQC"/>
      <sheetName val="검사협정_보충"/>
      <sheetName val="1_기안을지"/>
      <sheetName val="2005년_소요량"/>
      <sheetName val="InspectionData_(2)"/>
      <sheetName val="_제9차_회사표준_제개정_공청회_이의제기신청서_XLSX"/>
      <sheetName val="부품_LIST"/>
      <sheetName val="07주洂䢦"/>
      <sheetName val="07주洂亦"/>
      <sheetName val="2009년_매출_실적"/>
      <sheetName val="AQL(0_65)"/>
      <sheetName val="천정등기구_실적"/>
      <sheetName val="List_Total"/>
      <sheetName val="Person_Cost"/>
      <sheetName val="THEO_DÕI_THAI_SẢN_(2)"/>
      <sheetName val="Time_Man"/>
      <sheetName val="Salary(Cus_)"/>
      <sheetName val="OT_OVER"/>
      <sheetName val="Segment_4_Bid_Sheet"/>
      <sheetName val="Hi6810_功能信号表"/>
      <sheetName val="6_FQC检验数据"/>
      <sheetName val="2003_prod2"/>
      <sheetName val="2003_Target"/>
      <sheetName val="RA_Bearer"/>
      <sheetName val="Trend_Total_nguyên_nhân"/>
      <sheetName val="設備預算總表附件3_"/>
      <sheetName val="FA_Definitions"/>
      <sheetName val="11_Inv_"/>
      <sheetName val="기준비교표"/>
      <sheetName val="매매기준"/>
      <sheetName val="서열정보"/>
      <sheetName val="견적서_detail Main_1"/>
      <sheetName val="대환취급"/>
      <sheetName val="단가MST⁒"/>
      <sheetName val="금형견적서(PRESS)"/>
      <sheetName val="Arkusz1"/>
      <sheetName val="HAL(STD)"/>
      <sheetName val="PDS"/>
      <sheetName val="PROGRESSIVE_150727"/>
      <sheetName val="BOM Cost (R-U713MHH)"/>
      <sheetName val="9월실적"/>
      <sheetName val="케이스 재공 재고"/>
      <sheetName val="차량운반구"/>
      <sheetName val="건물"/>
      <sheetName val="비품-0450"/>
      <sheetName val="ECU原価"/>
      <sheetName val="通玻"/>
      <sheetName val="4호기"/>
      <sheetName val="3호기"/>
      <sheetName val="8호기"/>
      <sheetName val="발주내역"/>
      <sheetName val="ASSETS_LIST(2)"/>
      <sheetName val="▶선택항목"/>
      <sheetName val="정규분포"/>
      <sheetName val="관리도"/>
      <sheetName val="히스토그램"/>
      <sheetName val="1_TM13"/>
      <sheetName val="2_align13"/>
      <sheetName val="3_JUDDER13"/>
      <sheetName val="4_M_S13"/>
      <sheetName val="5_P_W_R13"/>
      <sheetName val="6_F_G13"/>
      <sheetName val="7__SCABLE13"/>
      <sheetName val="8_DIFF13"/>
      <sheetName val="9_A_C13"/>
      <sheetName val="10_GEAR13"/>
      <sheetName val="11_ISC13"/>
      <sheetName val="12_ALT13"/>
      <sheetName val="13_O_S13"/>
      <sheetName val="14_silencer13"/>
      <sheetName val="15_DAMPER13"/>
      <sheetName val="16_HUB13"/>
      <sheetName val="17_DLOCK13"/>
      <sheetName val="18_PSP13"/>
      <sheetName val="19_누수13"/>
      <sheetName val="20_K_S13"/>
      <sheetName val="차체부품_INS_REPORT(갑)13"/>
      <sheetName val="FUEL_FILLER13"/>
      <sheetName val="2_대외공문13"/>
      <sheetName val="5_WIRE적용LIST13"/>
      <sheetName val="_납촉자13"/>
      <sheetName val="진행_DATA_(2)13"/>
      <sheetName val="외주현황_wq113"/>
      <sheetName val="3_일반사상13"/>
      <sheetName val="3-2_귀책부서별_DT현황12"/>
      <sheetName val="LX3_0_RR12"/>
      <sheetName val="5_세운W-A12"/>
      <sheetName val="FRONT_HUB견적가7"/>
      <sheetName val="SUB_2월_재검사추이도12"/>
      <sheetName val="c_db16"/>
      <sheetName val="VS1_Paretto분석7"/>
      <sheetName val="포머_비가동_내역7"/>
      <sheetName val="GB-IC_Villingen_GG12"/>
      <sheetName val="일일_업무_현황_(3)7"/>
      <sheetName val="일일_업무_현황_(5)7"/>
      <sheetName val="1-1_General_Code6"/>
      <sheetName val="JT3_0견적-구112"/>
      <sheetName val="금형_(2)12"/>
      <sheetName val="생산현황_(입력)6"/>
      <sheetName val="J150_승인진도관리_LIST6"/>
      <sheetName val="TOTAL_LIST6"/>
      <sheetName val="Price_Range6"/>
      <sheetName val="FTR_MACRo6"/>
      <sheetName val="MPL_技連7"/>
      <sheetName val="342E_BLOCK7"/>
      <sheetName val="MPS_Q3_FY046"/>
      <sheetName val="MPS_Q4_FY046"/>
      <sheetName val="1_ER유체응용6"/>
      <sheetName val="4_시험장비6"/>
      <sheetName val="협력사_일반현황7"/>
      <sheetName val="FLOW_PROSES_(A)6"/>
      <sheetName val="DATA_BASE6"/>
      <sheetName val="업체별_단가현황6"/>
      <sheetName val="THEME_CODE6"/>
      <sheetName val="CR_CODE6"/>
      <sheetName val="VPP(BD-010)_이상보고6"/>
      <sheetName val="임율_&amp;_LOT6"/>
      <sheetName val="생산계획_(2)6"/>
      <sheetName val="P&amp;L,Bal_Sheet,Cash_Forecast6"/>
      <sheetName val="비교원가제출_고6"/>
      <sheetName val="02_07_27_부품판매가6"/>
      <sheetName val="일일_생산및판매계획_대_실적6"/>
      <sheetName val="1_세부비교원가(내수)6"/>
      <sheetName val="1_종합비교원가(내수_일반_유럽)6"/>
      <sheetName val="03_PFD-16"/>
      <sheetName val="2__Definitions6"/>
      <sheetName val="코드_조건표7"/>
      <sheetName val="장비_전체리스트6"/>
      <sheetName val="HMC_사전원가(원혁기준)13%6"/>
      <sheetName val="2차_OIL량측정6"/>
      <sheetName val="재품별_단가6"/>
      <sheetName val="집중검사_리스트6"/>
      <sheetName val="10_예산_및_원가_계획(02년)6"/>
      <sheetName val="6_수입검사_6"/>
      <sheetName val="12_Inv_6"/>
      <sheetName val="97년_재료예산(안)6"/>
      <sheetName val="1_터빈6"/>
      <sheetName val="cost_base_e_dati6"/>
      <sheetName val="차체_품안표6"/>
      <sheetName val="Data_Sheet6"/>
      <sheetName val="_12"/>
      <sheetName val="_13"/>
      <sheetName val="실행내역서_6"/>
      <sheetName val="개발_LIST6"/>
      <sheetName val="PC%계산(WM_COMM단차)6"/>
      <sheetName val="1_1_2008_OTIF6"/>
      <sheetName val="1~3월_지시사항6"/>
      <sheetName val="1_POSITIONING6"/>
      <sheetName val="production_dept6"/>
      <sheetName val="Value_Analysis_-_Sheet_16"/>
      <sheetName val="BAFFLE_HMC_TABLE16"/>
      <sheetName val="2-1_제품군별계획대비실적(B_A)6"/>
      <sheetName val="OEM_이의제기_종합6"/>
      <sheetName val="공정능력(마운틴_홀_거리)6"/>
      <sheetName val="Production_Plan16"/>
      <sheetName val="Summary_Sheet5"/>
      <sheetName val="Datasheet_for_KPI_Model_15"/>
      <sheetName val="PNL_ASS'Y_CRASH_PAD_UPR_RH6"/>
      <sheetName val="Upgrades_pricing5"/>
      <sheetName val="7_3_DY팀5"/>
      <sheetName val="진행중_설변5"/>
      <sheetName val="HOLE_9905(1)5"/>
      <sheetName val="무부하_회전수5"/>
      <sheetName val="5-Why_Root_Cause_Analysis_4"/>
      <sheetName val="광주_소요량4"/>
      <sheetName val="full_(2)4"/>
      <sheetName val="▶R_C_FRM4"/>
      <sheetName val="TEAM하반기_계획_(2)4"/>
      <sheetName val="초_성4"/>
      <sheetName val="CHECK_성4"/>
      <sheetName val="cpk_data4"/>
      <sheetName val="S50_5"/>
      <sheetName val="GAGE_R&amp;R(FRT_UPR)4"/>
      <sheetName val="중공업_실적4"/>
      <sheetName val="_하반기_경비_조정계획_150627(사계_r2_기준)_4"/>
      <sheetName val="DV_Flow_Chart_DV-PV1_(PFC)5"/>
      <sheetName val="MATEMST_(2)4"/>
      <sheetName val="Team_종합4"/>
      <sheetName val="Moulding_data4"/>
      <sheetName val="3월말_장기악성(국내)4"/>
      <sheetName val="2월말_장기악성(국내)4"/>
      <sheetName val="SCP_44"/>
      <sheetName val="SCP_5_D2UXT4"/>
      <sheetName val="SCP_6_D2UX4"/>
      <sheetName val="Invest_(MAC)4"/>
      <sheetName val="SCP_Apr20154"/>
      <sheetName val="불량_리스트4"/>
      <sheetName val="불량_코드4"/>
      <sheetName val="1_종합평가표4"/>
      <sheetName val="Actual_In_&amp;_Out4"/>
      <sheetName val="ISSUE_LIST4"/>
      <sheetName val="업무분장_4"/>
      <sheetName val="YOKE-H(10_3)4"/>
      <sheetName val="BI-FUEL_AIR_VENT_PIPE4"/>
      <sheetName val="0_CHMSL_LED_ASSY4"/>
      <sheetName val="108_수선비4"/>
      <sheetName val="TABLE_DB4"/>
      <sheetName val="쌍용_data_base4"/>
      <sheetName val="VERTICAL_PIPE4"/>
      <sheetName val="2과_공수집계4"/>
      <sheetName val="REAR_4"/>
      <sheetName val="abs_dac검사대비분석자료24"/>
      <sheetName val="RFQ_Form4"/>
      <sheetName val="GLOBAL_PT_NEW_FORMAT_JULY__2005"/>
      <sheetName val="3_PT개발계획4"/>
      <sheetName val="CAPA분석_360K4"/>
      <sheetName val="대외공문_4"/>
      <sheetName val="ERP도입후_시정현황4"/>
      <sheetName val="공정별공법-W_HSE-LH4"/>
      <sheetName val="Purchasing_Data4"/>
      <sheetName val="c_db17"/>
      <sheetName val="_SR3차원단위_(3)4"/>
      <sheetName val="고객불만_건4"/>
      <sheetName val="1_TP조립4"/>
      <sheetName val="XMA_12월_8,000대_원,부자재_完4"/>
      <sheetName val="YFA_10월분_원자재(10_12)_미납완료_完4"/>
      <sheetName val="YFA_10월분_부자재(10_7,9)_FEDEX_完4"/>
      <sheetName val="1_TAT_Info_4"/>
      <sheetName val="외주수입검사_종합(6월)4"/>
      <sheetName val="RFQ_Template4"/>
      <sheetName val="품의서양식_(3)4"/>
      <sheetName val="4_Vendor_price4"/>
      <sheetName val="14년_증판안_판촉4"/>
      <sheetName val="1__보고4"/>
      <sheetName val="거래선별_매출현황_내역3"/>
      <sheetName val="03년_체제결과3"/>
      <sheetName val="_0602주-무결점운동_진행현황_보고_(201406103"/>
      <sheetName val="기타_부자재3"/>
      <sheetName val="4_20)통계적기법관리절차서3"/>
      <sheetName val="Full_PBD3"/>
      <sheetName val="Europe_PU-13"/>
      <sheetName val="(2)월생산현황_3"/>
      <sheetName val="RFQ_18043"/>
      <sheetName val="DS_MBR_RR_Side__-_PcA3"/>
      <sheetName val="Dual_PMP수율3"/>
      <sheetName val="CONSUMO_DE_RESINA_3"/>
      <sheetName val="97계획(96_111"/>
      <sheetName val="3-2002년_소모공구비1"/>
      <sheetName val="LINE_PPM-분석"/>
      <sheetName val="REPAIR_DATA_-_CONTAINER_#5"/>
      <sheetName val="Issues_List"/>
      <sheetName val="FCST"/>
      <sheetName val="스틸금형"/>
      <sheetName val="UPPER원가"/>
      <sheetName val="품번별"/>
      <sheetName val="全仕向地"/>
      <sheetName val="환산"/>
      <sheetName val="전체팛ĭ"/>
      <sheetName val="부서코드표"/>
      <sheetName val="HOU143A"/>
      <sheetName val="계산서"/>
      <sheetName val="FRN 02000"/>
      <sheetName val="Diaph1 values"/>
      <sheetName val="Diaph2 values"/>
      <sheetName val="Diaph values"/>
      <sheetName val="Cushion datas"/>
      <sheetName val="P.O (LOCAL)"/>
      <sheetName val="UPPER 도면"/>
      <sheetName val="20060624_공조제어"/>
      <sheetName val="풍량상한치_제한_data"/>
      <sheetName val="Source_List"/>
      <sheetName val="Kautex 4WD St.IV P&amp;D"/>
      <sheetName val="Sachs FL WHL"/>
      <sheetName val="개발_TOOL_집계표7"/>
      <sheetName val="경상_개발비7"/>
      <sheetName val="내수1_8GL8"/>
      <sheetName val="운임_환차손-Y9"/>
      <sheetName val="ALPROFILE_발주실적7"/>
      <sheetName val="Sheet1_(2)7"/>
      <sheetName val="계산_DATA_입력7"/>
      <sheetName val="상세_계산_내역7"/>
      <sheetName val="Evaluation_objects8"/>
      <sheetName val="GLOBAL_PT_NEW_FORMAT_OCT_20027"/>
      <sheetName val="MACRO1_XLM7"/>
      <sheetName val="02년_SUC7"/>
      <sheetName val="3__관리점지수실적-1_1생산성7"/>
      <sheetName val="Sec_1_-_RFQ7"/>
      <sheetName val="Sch7a_(토요일)7"/>
      <sheetName val="Rate_data7"/>
      <sheetName val="원단위_전후비교7"/>
      <sheetName val="실적_및_계획7"/>
      <sheetName val="공정능력_(2)7"/>
      <sheetName val="Master_Cable7"/>
      <sheetName val="PRO_(참조)7"/>
      <sheetName val="외주품_감점_유형_기준7"/>
      <sheetName val="제품별_매출1"/>
      <sheetName val="Data_Working_Time1"/>
      <sheetName val="Interco_&amp;_PVS_Loc_Cur"/>
      <sheetName val="시스템문서관리"/>
      <sheetName val="11403-06163 เก่า"/>
      <sheetName val="FM-HD (New)"/>
      <sheetName val="FM-HD (HKMC) "/>
      <sheetName val="FM-HD (11254-06201)  "/>
      <sheetName val="FM-HD (11251-06163)"/>
      <sheetName val="FM-HD (11514053)"/>
      <sheetName val="FM-HD (11611807)"/>
      <sheetName val="FM-HD (94502003)"/>
      <sheetName val="FM-HD (94501839)"/>
      <sheetName val="FM-HD (PT-GDENG0911-4)"/>
      <sheetName val="FM-HD (94520439)"/>
      <sheetName val="FM-HD (94500396)"/>
      <sheetName val="FM-HD (94500407)"/>
      <sheetName val="FM-HD (94500414)"/>
      <sheetName val="FM-HD (94500073)"/>
      <sheetName val="FM-HD (11588683)"/>
      <sheetName val="FM-HD (94500952)"/>
      <sheetName val="FM-HD (11569995)"/>
      <sheetName val="FM-HD (11254-06201)"/>
      <sheetName val="FM-HD (11588685)"/>
      <sheetName val="FM-HD (94500793) "/>
      <sheetName val="FM-HD (11588717)"/>
      <sheetName val="FM-HD (HD-25198904)"/>
      <sheetName val="FM-HD (HD-11570514) "/>
      <sheetName val="FM-HD (11097441)"/>
      <sheetName val="FM-HD (11588662) "/>
      <sheetName val="FM-HD (11519387)"/>
      <sheetName val="FM-HD (11561969)"/>
      <sheetName val="FM-HD (11516580)"/>
      <sheetName val="FM-HD (11588712)   "/>
      <sheetName val="FM-HD (11519375)"/>
      <sheetName val="FM-HD (FAA32071001)  "/>
      <sheetName val="FM-HD (11519382) "/>
      <sheetName val="FM-HD (11519383) "/>
      <sheetName val="FM-HD (11561763)  "/>
      <sheetName val="FM-HD (11588316)  "/>
      <sheetName val="지사"/>
      <sheetName val="FRT(중량)"/>
      <sheetName val="repeatative rejection"/>
      <sheetName val="와이어"/>
      <sheetName val="사업경"/>
      <sheetName val="Personnaliser..."/>
      <sheetName val="Takt Time"/>
      <sheetName val="64512(갑)"/>
      <sheetName val="97년"/>
      <sheetName val="비주거용"/>
      <sheetName val="누계"/>
      <sheetName val="FMEA"/>
      <sheetName val="부품계산"/>
      <sheetName val="BS-E"/>
      <sheetName val="BS요약"/>
      <sheetName val="모델표준"/>
      <sheetName val="4_3_첨부11"/>
      <sheetName val="OEM_Plan1"/>
      <sheetName val="LINE_운영안"/>
      <sheetName val="원가_종합1"/>
      <sheetName val="보강사_소요량"/>
      <sheetName val="After_sales1"/>
      <sheetName val="자동차_종합지표1"/>
      <sheetName val="Order_status"/>
      <sheetName val="Order_status2"/>
      <sheetName val="Customer_Master"/>
      <sheetName val="Common_code"/>
      <sheetName val="Order_Status_Master"/>
      <sheetName val="Product_Master"/>
      <sheetName val="첨부4_기술평가서"/>
      <sheetName val="1_2_2완제품검사('00_4월)_(가라)"/>
      <sheetName val="사무용품_신청"/>
      <sheetName val="Validation_Lists"/>
      <sheetName val="★금형비_계산서"/>
      <sheetName val="LOWSIDE_비교"/>
      <sheetName val="F12_BS"/>
      <sheetName val="F3_PL"/>
      <sheetName val="F4_PAJE"/>
      <sheetName val="협력점직원"/>
      <sheetName val="(실사조정)총괄"/>
      <sheetName val="현금및현금등가물1"/>
      <sheetName val="4.경비 5.영업외수지"/>
      <sheetName val="가수금대체"/>
      <sheetName val="운반비"/>
      <sheetName val="교육훈련절차서"/>
      <sheetName val="승용STEEL"/>
      <sheetName val="Arbeitsfolgeplan"/>
      <sheetName val="Leistungberechnung"/>
      <sheetName val="B053_(990701)공정실적PP%계산10"/>
      <sheetName val="1_변경범위10"/>
      <sheetName val="TEMP_TORQUE10"/>
      <sheetName val="Evaluation_objects9"/>
      <sheetName val="운임_환차손-Y10"/>
      <sheetName val="02년_SUC8"/>
      <sheetName val="내수1_8GL9"/>
      <sheetName val="ALPROFILE_발주실적8"/>
      <sheetName val="PRESS_DATA8"/>
      <sheetName val="MACRO1_XLM8"/>
      <sheetName val="개발_TOOL_집계표8"/>
      <sheetName val="경상_개발비8"/>
      <sheetName val="X-3_ENG8"/>
      <sheetName val="원단위_전후비교8"/>
      <sheetName val="Sheet1_(2)8"/>
      <sheetName val="외주품_감점_유형_기준8"/>
      <sheetName val="3__관리점지수실적-1_1생산성8"/>
      <sheetName val="실적_및_계획8"/>
      <sheetName val="CAPA분석_360K5"/>
      <sheetName val="GLOBAL_PT_NEW_FORMAT_OCT_20028"/>
      <sheetName val="계산_DATA_입력8"/>
      <sheetName val="상세_계산_내역8"/>
      <sheetName val="Master_Cable8"/>
      <sheetName val="Sec_1_-_RFQ8"/>
      <sheetName val="공정능력_(2)8"/>
      <sheetName val="Sch7a_(토요일)8"/>
      <sheetName val="Rate_data8"/>
      <sheetName val="PRO_(참조)8"/>
      <sheetName val="4_3_첨부12"/>
      <sheetName val="OEM_Plan2"/>
      <sheetName val="LINE_운영안1"/>
      <sheetName val="원가_종합2"/>
      <sheetName val="Interco_&amp;_PVS_Loc_Cur1"/>
      <sheetName val="보강사_소요량1"/>
      <sheetName val="After_sales2"/>
      <sheetName val="자동차_종합지표2"/>
      <sheetName val="Order_status1"/>
      <sheetName val="Order_status21"/>
      <sheetName val="Customer_Master1"/>
      <sheetName val="Common_code1"/>
      <sheetName val="Order_Status_Master1"/>
      <sheetName val="Product_Master1"/>
      <sheetName val="3_3검토국1"/>
      <sheetName val="Supplier_QRQC1"/>
      <sheetName val="첨부4_기술평가서1"/>
      <sheetName val="1_2_2완제품검사('00_4월)_(가라)1"/>
      <sheetName val="검사협정_보충1"/>
      <sheetName val="1_기안을지1"/>
      <sheetName val="사무용품_신청1"/>
      <sheetName val="Validation_Lists1"/>
      <sheetName val="★금형비_계산서1"/>
      <sheetName val="LOWSIDE_비교1"/>
      <sheetName val="PS_SIDE_OTR_INR_공정개선_상세"/>
      <sheetName val="제품별_매출2"/>
      <sheetName val="Data_Working_Time2"/>
      <sheetName val="원단위_1계_2계"/>
      <sheetName val="11403-06163_เก่า"/>
      <sheetName val="FM-HD_(New)"/>
      <sheetName val="FM-HD_(HKMC)_"/>
      <sheetName val="FM-HD_(11254-06201)__"/>
      <sheetName val="FM-HD_(11251-06163)"/>
      <sheetName val="FM-HD_(11514053)"/>
      <sheetName val="FM-HD_(11611807)"/>
      <sheetName val="FM-HD_(94502003)"/>
      <sheetName val="FM-HD_(94501839)"/>
      <sheetName val="FM-HD_(PT-GDENG0911-4)"/>
      <sheetName val="FM-HD_(94520439)"/>
      <sheetName val="FM-HD_(94500396)"/>
      <sheetName val="FM-HD_(94500407)"/>
      <sheetName val="FM-HD_(94500414)"/>
      <sheetName val="FM-HD_(94500073)"/>
      <sheetName val="FM-HD_(11588683)"/>
      <sheetName val="FM-HD_(94500952)"/>
      <sheetName val="FM-HD_(11569995)"/>
      <sheetName val="FM-HD_(11254-06201)"/>
      <sheetName val="FM-HD_(11588685)"/>
      <sheetName val="FM-HD_(94500793)_"/>
      <sheetName val="FM-HD_(11588717)"/>
      <sheetName val="FM-HD_(HD-25198904)"/>
      <sheetName val="FM-HD_(HD-11570514)_"/>
      <sheetName val="FM-HD_(11097441)"/>
      <sheetName val="FM-HD_(11588662)_"/>
      <sheetName val="FM-HD_(11519387)"/>
      <sheetName val="FM-HD_(11561969)"/>
      <sheetName val="FM-HD_(11516580)"/>
      <sheetName val="FM-HD_(11588712)___"/>
      <sheetName val="FM-HD_(11519375)"/>
      <sheetName val="FM-HD_(FAA32071001)__"/>
      <sheetName val="FM-HD_(11519382)_"/>
      <sheetName val="FM-HD_(11519383)_"/>
      <sheetName val="FM-HD_(11561763)__"/>
      <sheetName val="FM-HD_(11588316)__"/>
      <sheetName val="二_POSITION_XLS11"/>
      <sheetName val="1ဲ_ALT11"/>
      <sheetName val="1ဳ_O_S11"/>
      <sheetName val="15_၄AMPER11"/>
      <sheetName val="OPT손익_내수11"/>
      <sheetName val="OPT손익_수출11"/>
      <sheetName val="BACK_DATA_08_7_1~11"/>
      <sheetName val="E_W11"/>
      <sheetName val="P_W11"/>
      <sheetName val="S_W11"/>
      <sheetName val="BACK_DATA11"/>
      <sheetName val="CASE_ASM10"/>
      <sheetName val="14_1부10"/>
      <sheetName val="B053_(990701)공정실적PP%계산11"/>
      <sheetName val="1_변경범위11"/>
      <sheetName val="TEMP_TORQUE11"/>
      <sheetName val="Evaluation_objects10"/>
      <sheetName val="LAMBDA_자작10"/>
      <sheetName val="설비능력및_종합공정능력산출시_사용10"/>
      <sheetName val="126_25510"/>
      <sheetName val="Nego_PV10"/>
      <sheetName val="소상_&quot;1&quot;10"/>
      <sheetName val="검사기준서_을_치수10"/>
      <sheetName val="검사기준서_갑10"/>
      <sheetName val="검사기준서_을10"/>
      <sheetName val="검사협정_갑10"/>
      <sheetName val="검사성적서_갑10"/>
      <sheetName val="검사성적서_을10"/>
      <sheetName val="검사성적서_병10"/>
      <sheetName val="팀별_합계10"/>
      <sheetName val="운임_환차손-Y11"/>
      <sheetName val="02년_SUC9"/>
      <sheetName val="내수1_8GL10"/>
      <sheetName val="ALPROFILE_발주실적9"/>
      <sheetName val="PRESS_DATA9"/>
      <sheetName val="MACRO1_XLM9"/>
      <sheetName val="개발_TOOL_집계표9"/>
      <sheetName val="경상_개발비9"/>
      <sheetName val="X-3_ENG9"/>
      <sheetName val="원단위_전후비교9"/>
      <sheetName val="Sheet1_(2)9"/>
      <sheetName val="외주품_감점_유형_기준9"/>
      <sheetName val="3__관리점지수실적-1_1생산성9"/>
      <sheetName val="실적_및_계획9"/>
      <sheetName val="CAPA분석_360K6"/>
      <sheetName val="GLOBAL_PT_NEW_FORMAT_OCT_20029"/>
      <sheetName val="계산_DATA_입력9"/>
      <sheetName val="상세_계산_내역9"/>
      <sheetName val="Master_Cable9"/>
      <sheetName val="Sec_1_-_RFQ9"/>
      <sheetName val="공정능력_(2)9"/>
      <sheetName val="Sch7a_(토요일)9"/>
      <sheetName val="Rate_data9"/>
      <sheetName val="PRO_(참조)9"/>
      <sheetName val="4_3_첨부13"/>
      <sheetName val="OEM_Plan3"/>
      <sheetName val="제품명_(3)3"/>
      <sheetName val="LINE_운영안2"/>
      <sheetName val="원가_종합3"/>
      <sheetName val="Interco_&amp;_PVS_Loc_Cur2"/>
      <sheetName val="보강사_소요량2"/>
      <sheetName val="After_sales3"/>
      <sheetName val="자동차_종합지표3"/>
      <sheetName val="Order_status3"/>
      <sheetName val="Order_status22"/>
      <sheetName val="Customer_Master2"/>
      <sheetName val="Common_code2"/>
      <sheetName val="Order_Status_Master2"/>
      <sheetName val="Product_Master2"/>
      <sheetName val="3_3검토국2"/>
      <sheetName val="Supplier_QRQC2"/>
      <sheetName val="97계획(96_112"/>
      <sheetName val="첨부4_기술평가서2"/>
      <sheetName val="1_2_2완제품검사('00_4월)_(가라)2"/>
      <sheetName val="검사협정_보충2"/>
      <sheetName val="1_기안을지2"/>
      <sheetName val="사무용품_신청2"/>
      <sheetName val="Validation_Lists2"/>
      <sheetName val="★금형비_계산서2"/>
      <sheetName val="LOWSIDE_비교2"/>
      <sheetName val="PS_SIDE_OTR_INR_공정개선_상세1"/>
      <sheetName val="제품별_매출3"/>
      <sheetName val="Data_Working_Time3"/>
      <sheetName val="원단위_1계_2계1"/>
      <sheetName val="11403-06163_เก่า1"/>
      <sheetName val="FM-HD_(New)1"/>
      <sheetName val="FM-HD_(HKMC)_1"/>
      <sheetName val="FM-HD_(11254-06201)__1"/>
      <sheetName val="FM-HD_(11251-06163)1"/>
      <sheetName val="FM-HD_(11514053)1"/>
      <sheetName val="FM-HD_(11611807)1"/>
      <sheetName val="FM-HD_(94502003)1"/>
      <sheetName val="FM-HD_(94501839)1"/>
      <sheetName val="FM-HD_(PT-GDENG0911-4)1"/>
      <sheetName val="FM-HD_(94520439)1"/>
      <sheetName val="FM-HD_(94500396)1"/>
      <sheetName val="FM-HD_(94500407)1"/>
      <sheetName val="FM-HD_(94500414)1"/>
      <sheetName val="FM-HD_(94500073)1"/>
      <sheetName val="FM-HD_(11588683)1"/>
      <sheetName val="FM-HD_(94500952)1"/>
      <sheetName val="FM-HD_(11569995)1"/>
      <sheetName val="FM-HD_(11254-06201)1"/>
      <sheetName val="FM-HD_(11588685)1"/>
      <sheetName val="FM-HD_(94500793)_1"/>
      <sheetName val="FM-HD_(11588717)1"/>
      <sheetName val="FM-HD_(HD-25198904)1"/>
      <sheetName val="FM-HD_(HD-11570514)_1"/>
      <sheetName val="FM-HD_(11097441)1"/>
      <sheetName val="FM-HD_(11588662)_1"/>
      <sheetName val="FM-HD_(11519387)1"/>
      <sheetName val="FM-HD_(11561969)1"/>
      <sheetName val="FM-HD_(11516580)1"/>
      <sheetName val="FM-HD_(11588712)___1"/>
      <sheetName val="FM-HD_(11519375)1"/>
      <sheetName val="FM-HD_(FAA32071001)__1"/>
      <sheetName val="FM-HD_(11519382)_1"/>
      <sheetName val="FM-HD_(11519383)_1"/>
      <sheetName val="FM-HD_(11561763)__1"/>
      <sheetName val="FM-HD_(11588316)__1"/>
      <sheetName val="二_POSITION_XLS12"/>
      <sheetName val="1ဲ_ALT12"/>
      <sheetName val="1ဳ_O_S12"/>
      <sheetName val="15_၄AMPER12"/>
      <sheetName val="OPT손익_내수12"/>
      <sheetName val="OPT손익_수출12"/>
      <sheetName val="BACK_DATA_08_7_1~12"/>
      <sheetName val="E_W12"/>
      <sheetName val="P_W12"/>
      <sheetName val="S_W12"/>
      <sheetName val="BACK_DATA12"/>
      <sheetName val="CASE_ASM11"/>
      <sheetName val="14_1부11"/>
      <sheetName val="B053_(990701)공정실적PP%계산12"/>
      <sheetName val="1_변경범위12"/>
      <sheetName val="TEMP_TORQUE12"/>
      <sheetName val="Evaluation_objects11"/>
      <sheetName val="LAMBDA_자작11"/>
      <sheetName val="설비능력및_종합공정능력산출시_사용11"/>
      <sheetName val="126_25511"/>
      <sheetName val="Nego_PV11"/>
      <sheetName val="매출종합_`0911"/>
      <sheetName val="소상_&quot;1&quot;11"/>
      <sheetName val="검사기준서_을_치수11"/>
      <sheetName val="검사기준서_갑11"/>
      <sheetName val="검사기준서_을11"/>
      <sheetName val="검사협정_갑11"/>
      <sheetName val="검사성적서_갑11"/>
      <sheetName val="검사성적서_을11"/>
      <sheetName val="검사성적서_병11"/>
      <sheetName val="팀별_합계11"/>
      <sheetName val="운임_환차손-Y12"/>
      <sheetName val="02년_SUC10"/>
      <sheetName val="내수1_8GL11"/>
      <sheetName val="ALPROFILE_발주실적10"/>
      <sheetName val="PRESS_DATA10"/>
      <sheetName val="MACRO1_XLM10"/>
      <sheetName val="개발_TOOL_집계표10"/>
      <sheetName val="경상_개발비10"/>
      <sheetName val="X-3_ENG10"/>
      <sheetName val="원단위_전후비교10"/>
      <sheetName val="Sheet1_(2)10"/>
      <sheetName val="외주품_감점_유형_기준10"/>
      <sheetName val="3__관리점지수실적-1_1생산성10"/>
      <sheetName val="실적_및_계획10"/>
      <sheetName val="Bosch_ADVP&amp;R10"/>
      <sheetName val="CAPA분석_360K7"/>
      <sheetName val="GLOBAL_PT_NEW_FORMAT_OCT_200210"/>
      <sheetName val="계산_DATA_입력10"/>
      <sheetName val="상세_계산_내역10"/>
      <sheetName val="FLOW_PROSES_(A)7"/>
      <sheetName val="Master_Cable10"/>
      <sheetName val="Sec_1_-_RFQ10"/>
      <sheetName val="공정능력_(2)10"/>
      <sheetName val="Sch7a_(토요일)10"/>
      <sheetName val="Rate_data10"/>
      <sheetName val="PRO_(참조)10"/>
      <sheetName val="4_3_첨부14"/>
      <sheetName val="OEM_Plan4"/>
      <sheetName val="제품명_(3)4"/>
      <sheetName val="LINE_운영안3"/>
      <sheetName val="원가_종합4"/>
      <sheetName val="GM_Master4"/>
      <sheetName val="Interco_&amp;_PVS_Loc_Cur3"/>
      <sheetName val="RFQ_18044"/>
      <sheetName val="보강사_소요량3"/>
      <sheetName val="J2(P_MT)3"/>
      <sheetName val="After_sales4"/>
      <sheetName val="자동차_종합지표4"/>
      <sheetName val="Order_status4"/>
      <sheetName val="Order_status23"/>
      <sheetName val="Customer_Master3"/>
      <sheetName val="Common_code3"/>
      <sheetName val="Order_Status_Master3"/>
      <sheetName val="Product_Master3"/>
      <sheetName val="3_3검토국3"/>
      <sheetName val="Supplier_QRQC3"/>
      <sheetName val="97계획(96_113"/>
      <sheetName val="첨부4_기술평가서3"/>
      <sheetName val="1_2_2완제품검사('00_4월)_(가라)3"/>
      <sheetName val="09년_현황4"/>
      <sheetName val="WTC_BODY一覧原紙4"/>
      <sheetName val="검사협정_보충3"/>
      <sheetName val="2012_Volum4"/>
      <sheetName val="B053_(990701)공정능력PC%계산3"/>
      <sheetName val="P&amp;L_account4"/>
      <sheetName val="118_세금과공과3"/>
      <sheetName val="경영재무_(입력)3"/>
      <sheetName val="연구개발_(입력)3"/>
      <sheetName val="일반현황_(입력)3"/>
      <sheetName val="품질관리_(입력)3"/>
      <sheetName val="Drop-down_Lists3"/>
      <sheetName val="1_기안을지3"/>
      <sheetName val="사무용품_신청3"/>
      <sheetName val="Validation_Lists3"/>
      <sheetName val="★금형비_계산서3"/>
      <sheetName val="LOWSIDE_비교3"/>
      <sheetName val="PS_SIDE_OTR_INR_공정개선_상세2"/>
      <sheetName val="제품별_매출4"/>
      <sheetName val="Data_Working_Time4"/>
      <sheetName val="Z41,Z42_이외total3"/>
      <sheetName val="원단위_1계_2계2"/>
      <sheetName val="11403-06163_เก่า2"/>
      <sheetName val="FM-HD_(New)2"/>
      <sheetName val="FM-HD_(HKMC)_2"/>
      <sheetName val="FM-HD_(11254-06201)__2"/>
      <sheetName val="FM-HD_(11251-06163)2"/>
      <sheetName val="FM-HD_(11514053)2"/>
      <sheetName val="FM-HD_(11611807)2"/>
      <sheetName val="FM-HD_(94502003)2"/>
      <sheetName val="FM-HD_(94501839)2"/>
      <sheetName val="FM-HD_(PT-GDENG0911-4)2"/>
      <sheetName val="FM-HD_(94520439)2"/>
      <sheetName val="FM-HD_(94500396)2"/>
      <sheetName val="FM-HD_(94500407)2"/>
      <sheetName val="FM-HD_(94500414)2"/>
      <sheetName val="FM-HD_(94500073)2"/>
      <sheetName val="FM-HD_(11588683)2"/>
      <sheetName val="FM-HD_(94500952)2"/>
      <sheetName val="FM-HD_(11569995)2"/>
      <sheetName val="FM-HD_(11254-06201)2"/>
      <sheetName val="FM-HD_(11588685)2"/>
      <sheetName val="FM-HD_(94500793)_2"/>
      <sheetName val="FM-HD_(11588717)2"/>
      <sheetName val="FM-HD_(HD-25198904)2"/>
      <sheetName val="FM-HD_(HD-11570514)_2"/>
      <sheetName val="FM-HD_(11097441)2"/>
      <sheetName val="FM-HD_(11588662)_2"/>
      <sheetName val="FM-HD_(11519387)2"/>
      <sheetName val="FM-HD_(11561969)2"/>
      <sheetName val="FM-HD_(11516580)2"/>
      <sheetName val="FM-HD_(11588712)___2"/>
      <sheetName val="FM-HD_(11519375)2"/>
      <sheetName val="FM-HD_(FAA32071001)__2"/>
      <sheetName val="FM-HD_(11519382)_2"/>
      <sheetName val="FM-HD_(11519383)_2"/>
      <sheetName val="FM-HD_(11561763)__2"/>
      <sheetName val="FM-HD_(11588316)__2"/>
      <sheetName val="二_POSITION_XLS13"/>
      <sheetName val="1ဲ_ALT13"/>
      <sheetName val="1ဳ_O_S13"/>
      <sheetName val="15_၄AMPER13"/>
      <sheetName val="GB-IC_Villingen_GG13"/>
      <sheetName val="OPT손익_내수13"/>
      <sheetName val="OPT손익_수출13"/>
      <sheetName val="BACK_DATA_08_7_1~13"/>
      <sheetName val="E_W13"/>
      <sheetName val="P_W13"/>
      <sheetName val="S_W13"/>
      <sheetName val="BACK_DATA13"/>
      <sheetName val="CASE_ASM12"/>
      <sheetName val="5_세운W-A13"/>
      <sheetName val="14_1부12"/>
      <sheetName val="B053_(990701)공정실적PP%계산13"/>
      <sheetName val="1_변경범위13"/>
      <sheetName val="TEMP_TORQUE13"/>
      <sheetName val="Evaluation_objects12"/>
      <sheetName val="LAMBDA_자작12"/>
      <sheetName val="설비능력및_종합공정능력산출시_사용12"/>
      <sheetName val="126_25512"/>
      <sheetName val="Nego_PV12"/>
      <sheetName val="매출종합_`0912"/>
      <sheetName val="소상_&quot;1&quot;12"/>
      <sheetName val="검사기준서_을_치수12"/>
      <sheetName val="검사기준서_갑12"/>
      <sheetName val="검사기준서_을12"/>
      <sheetName val="검사협정_갑12"/>
      <sheetName val="검사성적서_갑12"/>
      <sheetName val="검사성적서_을12"/>
      <sheetName val="검사성적서_병12"/>
      <sheetName val="팀별_합계12"/>
      <sheetName val="운임_환차손-Y13"/>
      <sheetName val="02년_SUC11"/>
      <sheetName val="내수1_8GL12"/>
      <sheetName val="ALPROFILE_발주실적11"/>
      <sheetName val="PRESS_DATA11"/>
      <sheetName val="MACRO1_XLM11"/>
      <sheetName val="개발_TOOL_집계표11"/>
      <sheetName val="경상_개발비11"/>
      <sheetName val="X-3_ENG11"/>
      <sheetName val="원단위_전후비교11"/>
      <sheetName val="Sheet1_(2)11"/>
      <sheetName val="Sheet6_(3)11"/>
      <sheetName val="외주품_감점_유형_기준11"/>
      <sheetName val="3__관리점지수실적-1_1생산성11"/>
      <sheetName val="실적_및_계획11"/>
      <sheetName val="Bosch_ADVP&amp;R11"/>
      <sheetName val="CAPA분석_360K8"/>
      <sheetName val="Cost_Reduction11"/>
      <sheetName val="GLOBAL_PT_NEW_FORMAT_OCT_200211"/>
      <sheetName val="계산_DATA_입력11"/>
      <sheetName val="상세_계산_내역11"/>
      <sheetName val="FLOW_PROSES_(A)8"/>
      <sheetName val="Master_Cable11"/>
      <sheetName val="_SR3차원단위_(3)5"/>
      <sheetName val="ERP도입후_시정현황5"/>
      <sheetName val="6_N_m_CCW_전류5"/>
      <sheetName val="Purchasing_Data5"/>
      <sheetName val="Sec_1_-_RFQ11"/>
      <sheetName val="공정능력_(2)11"/>
      <sheetName val="Sch7a_(토요일)11"/>
      <sheetName val="c_db18"/>
      <sheetName val="Rate_data11"/>
      <sheetName val="대외공문_5"/>
      <sheetName val="PRO_(참조)11"/>
      <sheetName val="4_3_첨부15"/>
      <sheetName val="업무분장_5"/>
      <sheetName val="GLOBAL_PT_NEW_FORMAT_JULY__2006"/>
      <sheetName val="OEM_Plan5"/>
      <sheetName val="제품명_(3)5"/>
      <sheetName val="LINE_운영안4"/>
      <sheetName val="원가_종합5"/>
      <sheetName val="공정별공법-W_HSE-LH5"/>
      <sheetName val="GM_Master5"/>
      <sheetName val="3_PT개발계획5"/>
      <sheetName val="Interco_&amp;_PVS_Loc_Cur4"/>
      <sheetName val="RFQ_18045"/>
      <sheetName val="보강사_소요량4"/>
      <sheetName val="J2(P_MT)4"/>
      <sheetName val="After_sales5"/>
      <sheetName val="고객불만_건5"/>
      <sheetName val="자동차_종합지표5"/>
      <sheetName val="Order_status5"/>
      <sheetName val="Order_status24"/>
      <sheetName val="Customer_Master4"/>
      <sheetName val="Common_code4"/>
      <sheetName val="Order_Status_Master4"/>
      <sheetName val="Product_Master4"/>
      <sheetName val="3_3검토국4"/>
      <sheetName val="Supplier_QRQC4"/>
      <sheetName val="97계획(96_114"/>
      <sheetName val="첨부4_기술평가서4"/>
      <sheetName val="1_2_2완제품검사('00_4월)_(가라)4"/>
      <sheetName val="09년_현황5"/>
      <sheetName val="WTC_BODY一覧原紙5"/>
      <sheetName val="3월말_장기악성(국내)5"/>
      <sheetName val="2월말_장기악성(국내)5"/>
      <sheetName val="검사협정_보충4"/>
      <sheetName val="2012_Volum5"/>
      <sheetName val="B053_(990701)공정능력PC%계산4"/>
      <sheetName val="P&amp;L_account5"/>
      <sheetName val="118_세금과공과4"/>
      <sheetName val="경영재무_(입력)4"/>
      <sheetName val="연구개발_(입력)4"/>
      <sheetName val="일반현황_(입력)4"/>
      <sheetName val="품질관리_(입력)4"/>
      <sheetName val="Drop-down_Lists4"/>
      <sheetName val="1_기안을지4"/>
      <sheetName val="사무용품_신청4"/>
      <sheetName val="Validation_Lists4"/>
      <sheetName val="★금형비_계산서4"/>
      <sheetName val="LOWSIDE_비교4"/>
      <sheetName val="PS_SIDE_OTR_INR_공정개선_상세3"/>
      <sheetName val="제품별_매출5"/>
      <sheetName val="Data_Working_Time5"/>
      <sheetName val="Z41,Z42_이외total4"/>
      <sheetName val="원단위_1계_2계3"/>
      <sheetName val="11403-06163_เก่า3"/>
      <sheetName val="FM-HD_(New)3"/>
      <sheetName val="FM-HD_(HKMC)_3"/>
      <sheetName val="FM-HD_(11254-06201)__3"/>
      <sheetName val="FM-HD_(11251-06163)3"/>
      <sheetName val="FM-HD_(11514053)3"/>
      <sheetName val="FM-HD_(11611807)3"/>
      <sheetName val="FM-HD_(94502003)3"/>
      <sheetName val="FM-HD_(94501839)3"/>
      <sheetName val="FM-HD_(PT-GDENG0911-4)3"/>
      <sheetName val="FM-HD_(94520439)3"/>
      <sheetName val="FM-HD_(94500396)3"/>
      <sheetName val="FM-HD_(94500407)3"/>
      <sheetName val="FM-HD_(94500414)3"/>
      <sheetName val="FM-HD_(94500073)3"/>
      <sheetName val="FM-HD_(11588683)3"/>
      <sheetName val="FM-HD_(94500952)3"/>
      <sheetName val="FM-HD_(11569995)3"/>
      <sheetName val="FM-HD_(11254-06201)3"/>
      <sheetName val="FM-HD_(11588685)3"/>
      <sheetName val="FM-HD_(94500793)_3"/>
      <sheetName val="FM-HD_(11588717)3"/>
      <sheetName val="FM-HD_(HD-25198904)3"/>
      <sheetName val="FM-HD_(HD-11570514)_3"/>
      <sheetName val="FM-HD_(11097441)3"/>
      <sheetName val="FM-HD_(11588662)_3"/>
      <sheetName val="FM-HD_(11519387)3"/>
      <sheetName val="FM-HD_(11561969)3"/>
      <sheetName val="FM-HD_(11516580)3"/>
      <sheetName val="FM-HD_(11588712)___3"/>
      <sheetName val="FM-HD_(11519375)3"/>
      <sheetName val="FM-HD_(FAA32071001)__3"/>
      <sheetName val="FM-HD_(11519382)_3"/>
      <sheetName val="FM-HD_(11519383)_3"/>
      <sheetName val="FM-HD_(11561763)__3"/>
      <sheetName val="FM-HD_(11588316)__3"/>
      <sheetName val="실적1"/>
      <sheetName val="실적2"/>
      <sheetName val="실적3"/>
      <sheetName val="실적4"/>
      <sheetName val="실적5"/>
      <sheetName val="실적6"/>
      <sheetName val="실적7"/>
      <sheetName val="실적8"/>
      <sheetName val="2019년 생산수량"/>
      <sheetName val="19년 종합 CT"/>
      <sheetName val="J1"/>
      <sheetName val="숨기기2-목록"/>
      <sheetName val="Model Synthesis Report"/>
      <sheetName val="대우"/>
      <sheetName val="삼성(중)"/>
      <sheetName val="삼성(자)"/>
      <sheetName val="Börskurser"/>
      <sheetName val="TPR"/>
      <sheetName val="LIBRARY"/>
      <sheetName val="설계내역서"/>
      <sheetName val="C10怰䈽셋"/>
      <sheetName val="Sch1 - P&amp;L Summary"/>
      <sheetName val="Sch2 - BalSht Summary"/>
      <sheetName val="Sch3 - CFlow Summary"/>
      <sheetName val="II. CF"/>
      <sheetName val="I. Assumptions"/>
      <sheetName val="PROJ"/>
      <sheetName val="TRW원가"/>
      <sheetName val="A9AEDN01"/>
      <sheetName val="선급금"/>
      <sheetName val="지성학원"/>
      <sheetName val="조회서"/>
      <sheetName val="Mname"/>
      <sheetName val="신흥테크_세부내역_LIST"/>
      <sheetName val="TL_PROTO_2열"/>
      <sheetName val="PACKING_LIST"/>
      <sheetName val="COOLING_UNIT"/>
      <sheetName val="Actual_data"/>
      <sheetName val="#1-1_(2)"/>
      <sheetName val="표지_(2)"/>
      <sheetName val="기초_DATA"/>
      <sheetName val="공정능력계산"/>
      <sheetName val="금형대장"/>
      <sheetName val="AD원"/>
      <sheetName val="3S010"/>
      <sheetName val="지급어음"/>
      <sheetName val="FY 12_Interiors Volume"/>
      <sheetName val="FY12_PP_Sales"/>
      <sheetName val="INT_Price_FY12 MFC"/>
      <sheetName val="Schedule_1"/>
      <sheetName val="CAR_Form_Summary"/>
      <sheetName val="FY_12_Interiors_Volume"/>
      <sheetName val="INT_Price_FY12_MFC"/>
      <sheetName val="seat-sdn only"/>
      <sheetName val="INDUSTRIAL(I)"/>
      <sheetName val="INDUSTRIAL(II)"/>
      <sheetName val="SUST DEV &amp; OTHER"/>
      <sheetName val="OEM "/>
      <sheetName val="August 2003"/>
      <sheetName val="OE UMC"/>
      <sheetName val="Analysis-Others Pg 4"/>
      <sheetName val="latest"/>
      <sheetName val="le_data"/>
      <sheetName val="MASTER_OE"/>
      <sheetName val="Fx Rates"/>
      <sheetName val=" 관리계획서_Rev.01.xlsx"/>
      <sheetName val="04.03월소일정계획"/>
      <sheetName val="Parm"/>
      <sheetName val="거래선 생산계획"/>
      <sheetName val="조회거래처"/>
      <sheetName val="Y-WORK"/>
      <sheetName val="2-4-1"/>
      <sheetName val="200901-수불부"/>
      <sheetName val="매출생산"/>
      <sheetName val="Parameter"/>
      <sheetName val="KB_BaseCase"/>
      <sheetName val="Danh sach"/>
      <sheetName val="EO 이력관리대장"/>
      <sheetName val="Bang KL"/>
      <sheetName val="BGD"/>
      <sheetName val="KCS"/>
      <sheetName val="KD"/>
      <sheetName val="KH"/>
      <sheetName val="KT"/>
      <sheetName val="KTNL"/>
      <sheetName val="PX-SX"/>
      <sheetName val="TC"/>
      <sheetName val="Lcau - Lxuc"/>
      <sheetName val="Input_Form_-_EingabeMaske"/>
      <sheetName val="1_생산0"/>
      <sheetName val="LINE1"/>
      <sheetName val="BAT1 "/>
      <sheetName val="슬림형변경"/>
      <sheetName val="출자한도"/>
      <sheetName val="대차(종합,입력금지)"/>
      <sheetName val="95신규호표"/>
      <sheetName val="매출손익"/>
      <sheetName val="모델별불량율"/>
      <sheetName val="MEMO"/>
      <sheetName val="승용스틸자체"/>
      <sheetName val="수급"/>
      <sheetName val="코드별"/>
      <sheetName val="민감도"/>
      <sheetName val="(Maker)Cover"/>
      <sheetName val="Linearity"/>
      <sheetName val="(业体)Cover"/>
      <sheetName val="(업체)Cover"/>
      <sheetName val="입찰안"/>
      <sheetName val="시산표12월(수정후)"/>
      <sheetName val="_x005f_x005f_x005f_x005f_x005f_x005f_x005f_x005f_x005f_x005f_"/>
      <sheetName val="Form"/>
      <sheetName val="Definitions"/>
      <sheetName val="choices"/>
      <sheetName val="분리멀티형"/>
      <sheetName val="반도체요약"/>
      <sheetName val="JANG_DOM"/>
      <sheetName val="자재목록"/>
      <sheetName val="Tax"/>
      <sheetName val="8.공정능력평가(5)"/>
      <sheetName val="공구비"/>
      <sheetName val="Note"/>
      <sheetName val="304"/>
      <sheetName val="업체손실공수.xls"/>
      <sheetName val="업체손실공수_xls"/>
      <sheetName val="01과제현황"/>
      <sheetName val="项目"/>
      <sheetName val="FRT 재료비"/>
      <sheetName val="금형원가"/>
      <sheetName val="LCAUTO_41"/>
      <sheetName val="LCAT수_조1"/>
      <sheetName val="개발원가_종합1"/>
      <sheetName val="CPK(Process_Capanility)"/>
      <sheetName val="_Common_Info_Page1"/>
      <sheetName val="NEW_TOOL_MASTER1"/>
      <sheetName val="소재_이력1"/>
      <sheetName val="99_조정금액1"/>
      <sheetName val="THS_-_Key_Inputs1"/>
      <sheetName val="Danh_Mục1"/>
      <sheetName val="Danh_Muc1"/>
      <sheetName val="8월_매출현황1"/>
      <sheetName val="3공장_순양전자1"/>
      <sheetName val="현진테크_(2)1"/>
      <sheetName val="동경cnc_지그1"/>
      <sheetName val="대한테크_집계1"/>
      <sheetName val="서연전자_(2)1"/>
      <sheetName val="삼익전자_(2)1"/>
      <sheetName val="삼익산업_(2)1"/>
      <sheetName val="시무인텔_(2)1"/>
      <sheetName val="성우일렉스_(2)1"/>
      <sheetName val="성호테크_(2)1"/>
      <sheetName val="General_Assumptions"/>
      <sheetName val="Value_"/>
      <sheetName val="종합원가분석_1_"/>
      <sheetName val="1_개발개요"/>
      <sheetName val="G-Exchange_#667"/>
      <sheetName val="C-Mix_Rate_&amp;_Revenue(calc)"/>
      <sheetName val="01년2월현황_"/>
      <sheetName val="2차_OI"/>
      <sheetName val="SEP_2007"/>
      <sheetName val="Q1_&amp;_Q2"/>
      <sheetName val="devis_qcdp2"/>
      <sheetName val="22_보증금(전신전화가입권)"/>
      <sheetName val="39_미지급법인세"/>
      <sheetName val="개인별_교육현황"/>
      <sheetName val="관리구역_책임자(181010)"/>
      <sheetName val="ACU기청소2018-05-04_(3)"/>
      <sheetName val="ASM_A동"/>
      <sheetName val="SMT구역_(2)"/>
      <sheetName val="관리구역_체크시트"/>
      <sheetName val="관리구역_평가시트"/>
      <sheetName val="담당자편성표_(B)"/>
      <sheetName val="조립A구역_(2)"/>
      <sheetName val="개선보고서_(2)"/>
      <sheetName val="INATAKE_SYS"/>
      <sheetName val="영업_입수계획_"/>
      <sheetName val="참고1_02_판매계획_(수량)"/>
      <sheetName val="전사_경영계획_수량"/>
      <sheetName val="Duration_"/>
      <sheetName val="02_08생산대상대수"/>
      <sheetName val="2000_(원본)"/>
      <sheetName val="Danh_sach_Hàn_thùng"/>
      <sheetName val="Mẫu_DMVT"/>
      <sheetName val="Mẫu_DMVT_(2)"/>
      <sheetName val="DANH_MỤC_NHÓM_ĐỐI_TƯỢNG"/>
      <sheetName val="Nhap_T8"/>
      <sheetName val="Begining_detail-CTIET"/>
      <sheetName val="Summary-TOMLUOC_"/>
      <sheetName val="SO_TONG_HOP_CONG_NO"/>
      <sheetName val="DM_KHAU_HAO"/>
      <sheetName val="공정공수_XLS"/>
      <sheetName val="99년12월_실적DATA"/>
      <sheetName val="2-2_매출분석"/>
      <sheetName val="PL_By_Model(Result)1"/>
      <sheetName val="24_냉각실용添1"/>
      <sheetName val="PP%-low_RPM"/>
      <sheetName val="After_Sales_Supplier_#'s"/>
      <sheetName val="NUEVO_MODELOS_2018"/>
      <sheetName val="한일자야(감액손실)_(2)"/>
      <sheetName val="2차_OI׃⼪"/>
      <sheetName val="ADJTBL_3100"/>
      <sheetName val="400H_가공,금형비"/>
      <sheetName val="AOP_Summary-2"/>
      <sheetName val="Budget_Imt_mensuel_(CFO)"/>
      <sheetName val="CDV_Pte_mensuel"/>
      <sheetName val="Evol_Prod_(Eqpt)"/>
      <sheetName val="CAPVR_Pte_mensuel"/>
      <sheetName val="THƯ_VIỆN"/>
      <sheetName val="Nguon_PT_xetai"/>
      <sheetName val="Nguon_PT_xe_Ben"/>
      <sheetName val="Bien_so"/>
      <sheetName val="MỤC_LỤC"/>
      <sheetName val="Ghi_chú"/>
      <sheetName val="1__Định_hướng_HĐ_CN_năm_2019"/>
      <sheetName val="2_1_Tổng_quan_TT_KD_xe_DL"/>
      <sheetName val="2_2_Tổng_quan_TT_DVPT_DL"/>
      <sheetName val="3_1__ĐKM_xe_DL"/>
      <sheetName val="3_2_1__KH_KD-MKT_&amp;_TCKD_xe_KIA"/>
      <sheetName val="3_2_2_CSBH_KIA"/>
      <sheetName val="3_2_3__KH_KD-MKT&amp;TCKD_DVPT"/>
      <sheetName val="Pv_SL"/>
      <sheetName val="3_3_1_KH_KD-MKT_&amp;_TCKD_Mazda"/>
      <sheetName val="3_3_2_CSBH_MAZDA"/>
      <sheetName val="3_3_3_KH_KD-MKT&amp;TCKD_DVPT_MAZDA"/>
      <sheetName val="3_4__DVPT_SR_KIA_MAZDA"/>
      <sheetName val="3_4_1_KH_KD-MKT&amp;TCKD_PEUGEOT"/>
      <sheetName val="3_4_2_CSBH_PEUGEOT"/>
      <sheetName val="3_4_3_KH_KD-MKT&amp;TC_DVPT_PEUGEOT"/>
      <sheetName val="3_5__TÀI_CHÍNH_KD_XE_KIA_MAZDA"/>
      <sheetName val="4_1_Tổng_quan_TT_KD_Tai,_Bus"/>
      <sheetName val="4_2_Tổng_quan_TT_DVPT_Tai_Bus"/>
      <sheetName val="5_1__ĐKM_xe_Tai,_Bus"/>
      <sheetName val="PTBH_2018"/>
      <sheetName val="SL_-_TVBH"/>
      <sheetName val="5_2a__KD_Xe_Fuso"/>
      <sheetName val="5_2b__KD_Xe_Foton"/>
      <sheetName val="5_2c__KD_Xe_Bus"/>
      <sheetName val="5_2__KH_KD-MKT&amp;TCKD_xe_Tải,_Bus"/>
      <sheetName val="5_3__CSBH_xe_Tải,_Bus"/>
      <sheetName val="5_4_KH_KD-MKT&amp;TC_DVPT_Tải,_Bus"/>
      <sheetName val="Review_note"/>
      <sheetName val="6_1_ĐKĐK"/>
      <sheetName val="6_2__Bảo_hiểm"/>
      <sheetName val="6_3__Tín_dụng"/>
      <sheetName val="6_4__GSHT_&amp;_PH"/>
      <sheetName val="6_5_DVHT"/>
      <sheetName val="7_1_KH_nhân_sự"/>
      <sheetName val="7_2__Định_biên_&amp;_Lương"/>
      <sheetName val="7_3_KH_thưởng_năng_suất"/>
      <sheetName val="Check_TH"/>
      <sheetName val="8__Hành_chính"/>
      <sheetName val="8_1"/>
      <sheetName val="9_1__Duy_tu_bảo_trì"/>
      <sheetName val="9_2__Cải_tạo,_nâng_cấp"/>
      <sheetName val="10__TSCĐ_-_CCDC"/>
      <sheetName val="11D__Tài_chính_KD_XE_TỔNG"/>
      <sheetName val="11E__Tài_chính_KD_DVPT_TỔNG"/>
      <sheetName val="11A__Tài_chính_SR_KIA"/>
      <sheetName val="11B__Tài_chính_SR_MAZDA"/>
      <sheetName val="11D__Tài_chính_SR_Peugout"/>
      <sheetName val="11C__Tài_chính_SR_TẢI_BUS"/>
      <sheetName val="11D__Tài_chính_SR_Du_lịch"/>
      <sheetName val="11__Tài_chính_Chi_nhánh"/>
      <sheetName val="12__SĐTC"/>
      <sheetName val="극판사양"/>
      <sheetName val="기타부품"/>
      <sheetName val="계산기"/>
      <sheetName val="카탈로그"/>
      <sheetName val="혼합사양"/>
      <sheetName val="2차 OI_x0010__x0000_?࠱"/>
      <sheetName val="1-1"/>
      <sheetName val="検査状況"/>
      <sheetName val="8월발주분석"/>
      <sheetName val="2차 OI_x0000__x0000__x0005__x0000_"/>
      <sheetName val="매출정리"/>
      <sheetName val="2차_OI1"/>
      <sheetName val="HONGKONG"/>
      <sheetName val="北米3in1"/>
      <sheetName val="北米標準ｺﾝﾋﾞ"/>
      <sheetName val="11月"/>
      <sheetName val="FAX (2)"/>
      <sheetName val="改善対策1"/>
      <sheetName val="連絡書"/>
      <sheetName val="評価表1"/>
      <sheetName val="評価表2"/>
      <sheetName val="ﾘｽﾄ"/>
      <sheetName val="66"/>
      <sheetName val="５"/>
      <sheetName val="3-ADJ"/>
      <sheetName val="人员报表"/>
      <sheetName val="993IN1MT"/>
      <sheetName val="初期入力"/>
      <sheetName val="总结"/>
      <sheetName val="改善対策2"/>
      <sheetName val="報告書2"/>
      <sheetName val="総括表"/>
      <sheetName val="XL4Test5"/>
      <sheetName val="メカ部品長期在庫"/>
      <sheetName val="99･00"/>
      <sheetName val="製品版"/>
      <sheetName val="部品版"/>
      <sheetName val="部品リスト"/>
      <sheetName val="_REF_"/>
      <sheetName val="作業)投資資金"/>
      <sheetName val="NMB"/>
      <sheetName val="TFT Attendace"/>
      <sheetName val="0.주광원 LED ASSY"/>
      <sheetName val="maccp04"/>
      <sheetName val="차입금현황(2)"/>
      <sheetName val="품의양식"/>
      <sheetName val="9.초기공정능력조사(을)"/>
      <sheetName val="1-1.연월차 개인별 보전수당"/>
      <sheetName val="제조매출"/>
      <sheetName val="기계"/>
      <sheetName val="PI"/>
      <sheetName val="요인분석"/>
      <sheetName val="월별생산"/>
      <sheetName val="CAL"/>
      <sheetName val="사업계획선가"/>
      <sheetName val="gr_val"/>
      <sheetName val="gr_sum"/>
      <sheetName val="00-Input Values"/>
      <sheetName val="Input Values"/>
      <sheetName val="소급정산"/>
      <sheetName val="WM제어"/>
      <sheetName val="내부비용"/>
      <sheetName val="다솔"/>
      <sheetName val="양지"/>
      <sheetName val="Corp acronym"/>
      <sheetName val="经费预算表02(人事处)"/>
      <sheetName val="손익(기존단가"/>
      <sheetName val="4.销售计划"/>
      <sheetName val="Output 1 (2)"/>
      <sheetName val="telco_p"/>
      <sheetName val="OP세부내역"/>
      <sheetName val="수식기준"/>
      <sheetName val="Validation"/>
      <sheetName val="LINE_PPM-분석1"/>
      <sheetName val="Issues_List1"/>
      <sheetName val="REPAIR_DATA_-_CONTAINER_#51"/>
      <sheetName val=";_x0000_"/>
      <sheetName val="明细账"/>
      <sheetName val="학교기부"/>
      <sheetName val="드롭"/>
      <sheetName val="Q302"/>
      <sheetName val="打分表"/>
      <sheetName val="팀코드"/>
      <sheetName val="관리데이터목록"/>
      <sheetName val="완제품구성표"/>
      <sheetName val="프레스품"/>
      <sheetName val="A6"/>
      <sheetName val="delta impedance(평균)"/>
      <sheetName val="0"/>
      <sheetName val="DONGIA"/>
      <sheetName val="強度 CN A1 C10H 152H"/>
      <sheetName val="◀양식(PAD)"/>
      <sheetName val="국가DATA"/>
      <sheetName val="CONN.조립"/>
      <sheetName val="재료비내역"/>
      <sheetName val="1_TM14"/>
      <sheetName val="2_align14"/>
      <sheetName val="3_JUDDER14"/>
      <sheetName val="4_M_S14"/>
      <sheetName val="5_P_W_R14"/>
      <sheetName val="6_F_G14"/>
      <sheetName val="7__SCABLE14"/>
      <sheetName val="8_DIFF14"/>
      <sheetName val="9_A_C14"/>
      <sheetName val="10_GEAR14"/>
      <sheetName val="11_ISC14"/>
      <sheetName val="12_ALT14"/>
      <sheetName val="13_O_S14"/>
      <sheetName val="14_silencer14"/>
      <sheetName val="15_DAMPER14"/>
      <sheetName val="16_HUB14"/>
      <sheetName val="17_DLOCK14"/>
      <sheetName val="18_PSP14"/>
      <sheetName val="19_누수14"/>
      <sheetName val="20_K_S14"/>
      <sheetName val="二_POSITION_XLS14"/>
      <sheetName val="1ဲ_ALT14"/>
      <sheetName val="1ဳ_O_S14"/>
      <sheetName val="15_၄AMPER14"/>
      <sheetName val="GB-IC_Villingen_GG14"/>
      <sheetName val="OPT손익_내수14"/>
      <sheetName val="OPT손익_수출14"/>
      <sheetName val="JT3_0견적-구113"/>
      <sheetName val="BACK_DATA_08_7_1~14"/>
      <sheetName val="E_W14"/>
      <sheetName val="P_W14"/>
      <sheetName val="S_W14"/>
      <sheetName val="BACK_DATA14"/>
      <sheetName val="CASE_ASM13"/>
      <sheetName val="외주현황_wq114"/>
      <sheetName val="5_세운W-A14"/>
      <sheetName val="14_1부13"/>
      <sheetName val="B053_(990701)공정실적PP%계산14"/>
      <sheetName val="2_대외공문14"/>
      <sheetName val="1_변경범위14"/>
      <sheetName val="TEMP_TORQUE14"/>
      <sheetName val="Evaluation_objects13"/>
      <sheetName val="LAMBDA_자작13"/>
      <sheetName val="설비능력및_종합공정능력산출시_사용13"/>
      <sheetName val="LX3_0_RR13"/>
      <sheetName val="진행_DATA_(2)14"/>
      <sheetName val="126_25513"/>
      <sheetName val="SUB_2월_재검사추이도13"/>
      <sheetName val="c_db19"/>
      <sheetName val="Nego_PV13"/>
      <sheetName val="매출종합_`0913"/>
      <sheetName val="소상_&quot;1&quot;13"/>
      <sheetName val="검사기준서_을_치수13"/>
      <sheetName val="검사기준서_갑13"/>
      <sheetName val="검사기준서_을13"/>
      <sheetName val="검사협정_갑13"/>
      <sheetName val="검사성적서_갑13"/>
      <sheetName val="검사성적서_을13"/>
      <sheetName val="검사성적서_병13"/>
      <sheetName val="팀별_합계13"/>
      <sheetName val="운임_환차손-Y14"/>
      <sheetName val="02년_SUC12"/>
      <sheetName val="내수1_8GL13"/>
      <sheetName val="ALPROFILE_발주실적12"/>
      <sheetName val="PRESS_DATA12"/>
      <sheetName val="MACRO1_XLM12"/>
      <sheetName val="개발_TOOL_집계표12"/>
      <sheetName val="경상_개발비12"/>
      <sheetName val="X-3_ENG12"/>
      <sheetName val="원단위_전후비교12"/>
      <sheetName val="Sheet1_(2)12"/>
      <sheetName val="Sheet6_(3)12"/>
      <sheetName val="외주품_감점_유형_기준12"/>
      <sheetName val="3-2_귀책부서별_DT현황13"/>
      <sheetName val="1_2내수12"/>
      <sheetName val="3__관리점지수실적-1_1생산성12"/>
      <sheetName val="실적_및_계획12"/>
      <sheetName val="Bosch_ADVP&amp;R12"/>
      <sheetName val="CAPA분석_360K9"/>
      <sheetName val="Cost_Reduction12"/>
      <sheetName val="GLOBAL_PT_NEW_FORMAT_OCT_200212"/>
      <sheetName val="계산_DATA_입력12"/>
      <sheetName val="상세_계산_내역12"/>
      <sheetName val="FLOW_PROSES_(A)9"/>
      <sheetName val="Master_Cable12"/>
      <sheetName val="_SR3차원단위_(3)6"/>
      <sheetName val="ERP도입후_시정현황6"/>
      <sheetName val="6_N_m_CCW_전류6"/>
      <sheetName val="Purchasing_Data6"/>
      <sheetName val="Sec_1_-_RFQ12"/>
      <sheetName val="공정능력_(2)12"/>
      <sheetName val="Sch7a_(토요일)12"/>
      <sheetName val="c_db110"/>
      <sheetName val="Rate_data12"/>
      <sheetName val="대외공문_6"/>
      <sheetName val="PRO_(참조)12"/>
      <sheetName val="Actual_In_&amp;_Out5"/>
      <sheetName val="4_3_첨부16"/>
      <sheetName val="업무분장_6"/>
      <sheetName val="GLOBAL_PT_NEW_FORMAT_JULY__2007"/>
      <sheetName val="OEM_Plan6"/>
      <sheetName val="제품명_(3)6"/>
      <sheetName val="LINE_운영안5"/>
      <sheetName val="원가_종합6"/>
      <sheetName val="공정별공법-W_HSE-LH6"/>
      <sheetName val="GM_Master6"/>
      <sheetName val="3_PT개발계획6"/>
      <sheetName val="Interco_&amp;_PVS_Loc_Cur5"/>
      <sheetName val="RFQ_18046"/>
      <sheetName val="full_(2)5"/>
      <sheetName val="보강사_소요량5"/>
      <sheetName val="J2(P_MT)5"/>
      <sheetName val="After_sales6"/>
      <sheetName val="고객불만_건6"/>
      <sheetName val="Moulding_data5"/>
      <sheetName val="자동차_종합지표6"/>
      <sheetName val="Order_status6"/>
      <sheetName val="Order_status25"/>
      <sheetName val="Customer_Master5"/>
      <sheetName val="Common_code5"/>
      <sheetName val="Order_Status_Master5"/>
      <sheetName val="Product_Master5"/>
      <sheetName val="3_3검토국5"/>
      <sheetName val="DV_Flow_Chart_DV-PV1_(PFC)6"/>
      <sheetName val="MATEMST_(2)5"/>
      <sheetName val="Supplier_QRQC5"/>
      <sheetName val="97계획(96_115"/>
      <sheetName val="첨부4_기술평가서5"/>
      <sheetName val="1_2_2완제품검사('00_4월)_(가라)5"/>
      <sheetName val="09년_현황6"/>
      <sheetName val="WTC_BODY一覧原紙6"/>
      <sheetName val="3월말_장기악성(국내)6"/>
      <sheetName val="2월말_장기악성(국내)6"/>
      <sheetName val="검사협정_보충5"/>
      <sheetName val="2012_Volum6"/>
      <sheetName val="B053_(990701)공정능력PC%계산5"/>
      <sheetName val="P&amp;L_account6"/>
      <sheetName val="국내_5"/>
      <sheetName val="4,5공장_5"/>
      <sheetName val="시트_5"/>
      <sheetName val="VERTICAL_PIPE5"/>
      <sheetName val="TABLE_DB5"/>
      <sheetName val="쌍용_data_base5"/>
      <sheetName val="2과_공수집계5"/>
      <sheetName val="118_세금과공과5"/>
      <sheetName val="경영재무_(입력)5"/>
      <sheetName val="연구개발_(입력)5"/>
      <sheetName val="일반현황_(입력)5"/>
      <sheetName val="품질관리_(입력)5"/>
      <sheetName val="무부하_회전수6"/>
      <sheetName val="진행중_설변6"/>
      <sheetName val="HOLE_9905(1)6"/>
      <sheetName val="TEAM하반기_계획_(2)5"/>
      <sheetName val="YOKE-H(10_3)5"/>
      <sheetName val="▶R_C_FRM5"/>
      <sheetName val="광주_소요량5"/>
      <sheetName val="5-Why_Root_Cause_Analysis_5"/>
      <sheetName val="초_성5"/>
      <sheetName val="CHECK_성5"/>
      <sheetName val="cpk_data5"/>
      <sheetName val="Drop-down_Lists5"/>
      <sheetName val="1_기안을지5"/>
      <sheetName val="사무용품_신청5"/>
      <sheetName val="Validation_Lists5"/>
      <sheetName val="★금형비_계산서5"/>
      <sheetName val="LOWSIDE_비교5"/>
      <sheetName val="4_Vendor_price5"/>
      <sheetName val="14년_증판안_판촉5"/>
      <sheetName val="PS_SIDE_OTR_INR_공정개선_상세4"/>
      <sheetName val="제품별_매출6"/>
      <sheetName val="Data_Working_Time6"/>
      <sheetName val="Z41,Z42_이외total5"/>
      <sheetName val="원단위_1계_2계4"/>
      <sheetName val="11403-06163_เก่า4"/>
      <sheetName val="FM-HD_(New)4"/>
      <sheetName val="FM-HD_(HKMC)_4"/>
      <sheetName val="FM-HD_(11254-06201)__4"/>
      <sheetName val="FM-HD_(11251-06163)4"/>
      <sheetName val="FM-HD_(11514053)4"/>
      <sheetName val="FM-HD_(11611807)4"/>
      <sheetName val="FM-HD_(94502003)4"/>
      <sheetName val="FM-HD_(94501839)4"/>
      <sheetName val="FM-HD_(PT-GDENG0911-4)4"/>
      <sheetName val="FM-HD_(94520439)4"/>
      <sheetName val="FM-HD_(94500396)4"/>
      <sheetName val="FM-HD_(94500407)4"/>
      <sheetName val="FM-HD_(94500414)4"/>
      <sheetName val="FM-HD_(94500073)4"/>
      <sheetName val="FM-HD_(11588683)4"/>
      <sheetName val="FM-HD_(94500952)4"/>
      <sheetName val="FM-HD_(11569995)4"/>
      <sheetName val="FM-HD_(11254-06201)4"/>
      <sheetName val="FM-HD_(11588685)4"/>
      <sheetName val="FM-HD_(94500793)_4"/>
      <sheetName val="FM-HD_(11588717)4"/>
      <sheetName val="FM-HD_(HD-25198904)4"/>
      <sheetName val="FM-HD_(HD-11570514)_4"/>
      <sheetName val="FM-HD_(11097441)4"/>
      <sheetName val="FM-HD_(11588662)_4"/>
      <sheetName val="FM-HD_(11519387)4"/>
      <sheetName val="FM-HD_(11561969)4"/>
      <sheetName val="FM-HD_(11516580)4"/>
      <sheetName val="FM-HD_(11588712)___4"/>
      <sheetName val="FM-HD_(11519375)4"/>
      <sheetName val="FM-HD_(FAA32071001)__4"/>
      <sheetName val="FM-HD_(11519382)_4"/>
      <sheetName val="FM-HD_(11519383)_4"/>
      <sheetName val="FM-HD_(11561763)__4"/>
      <sheetName val="FM-HD_(11588316)__4"/>
      <sheetName val="Net_Revenue"/>
      <sheetName val="기초_데이터"/>
      <sheetName val="중요차종_(090131)"/>
      <sheetName val="7)_13367734"/>
      <sheetName val="220_(2)"/>
      <sheetName val="1_TM15"/>
      <sheetName val="2_align15"/>
      <sheetName val="3_JUDDER15"/>
      <sheetName val="4_M_S15"/>
      <sheetName val="5_P_W_R15"/>
      <sheetName val="6_F_G15"/>
      <sheetName val="7__SCABLE15"/>
      <sheetName val="8_DIFF15"/>
      <sheetName val="9_A_C15"/>
      <sheetName val="10_GEAR15"/>
      <sheetName val="11_ISC15"/>
      <sheetName val="12_ALT15"/>
      <sheetName val="13_O_S15"/>
      <sheetName val="14_silencer15"/>
      <sheetName val="15_DAMPER15"/>
      <sheetName val="16_HUB15"/>
      <sheetName val="17_DLOCK15"/>
      <sheetName val="18_PSP15"/>
      <sheetName val="19_누수15"/>
      <sheetName val="20_K_S15"/>
      <sheetName val="二_POSITION_XLS15"/>
      <sheetName val="1ဲ_ALT15"/>
      <sheetName val="1ဳ_O_S15"/>
      <sheetName val="15_၄AMPER15"/>
      <sheetName val="GB-IC_Villingen_GG15"/>
      <sheetName val="OPT손익_내수15"/>
      <sheetName val="OPT손익_수출15"/>
      <sheetName val="JT3_0견적-구114"/>
      <sheetName val="BACK_DATA_08_7_1~15"/>
      <sheetName val="E_W15"/>
      <sheetName val="P_W15"/>
      <sheetName val="S_W15"/>
      <sheetName val="BACK_DATA15"/>
      <sheetName val="CASE_ASM14"/>
      <sheetName val="외주현황_wq115"/>
      <sheetName val="5_세운W-A15"/>
      <sheetName val="14_1부14"/>
      <sheetName val="B053_(990701)공정실적PP%계산15"/>
      <sheetName val="2_대외공문15"/>
      <sheetName val="1_변경범위15"/>
      <sheetName val="TEMP_TORQUE15"/>
      <sheetName val="3_일반사상14"/>
      <sheetName val="Evaluation_objects14"/>
      <sheetName val="LAMBDA_자작14"/>
      <sheetName val="설비능력및_종합공정능력산출시_사용14"/>
      <sheetName val="LX3_0_RR14"/>
      <sheetName val="진행_DATA_(2)15"/>
      <sheetName val="126_25514"/>
      <sheetName val="SUB_2월_재검사추이도14"/>
      <sheetName val="c_db20"/>
      <sheetName val="5_WIRE적용LIST14"/>
      <sheetName val="Nego_PV14"/>
      <sheetName val="매출종합_`0914"/>
      <sheetName val="소상_&quot;1&quot;14"/>
      <sheetName val="검사기준서_을_치수14"/>
      <sheetName val="검사기준서_갑14"/>
      <sheetName val="검사기준서_을14"/>
      <sheetName val="검사협정_갑14"/>
      <sheetName val="검사성적서_갑14"/>
      <sheetName val="검사성적서_을14"/>
      <sheetName val="검사성적서_병14"/>
      <sheetName val="팀별_합계14"/>
      <sheetName val="운임_환차손-Y15"/>
      <sheetName val="02년_SUC13"/>
      <sheetName val="내수1_8GL14"/>
      <sheetName val="ALPROFILE_발주실적13"/>
      <sheetName val="PRESS_DATA13"/>
      <sheetName val="MACRO1_XLM13"/>
      <sheetName val="개발_TOOL_집계표13"/>
      <sheetName val="경상_개발비13"/>
      <sheetName val="X-3_ENG13"/>
      <sheetName val="원단위_전후비교13"/>
      <sheetName val="Sheet1_(2)13"/>
      <sheetName val="차체부품_INS_REPORT(갑)14"/>
      <sheetName val="Sheet6_(3)13"/>
      <sheetName val="외주품_감점_유형_기준13"/>
      <sheetName val="FUEL_FILLER14"/>
      <sheetName val="_납촉자14"/>
      <sheetName val="3-2_귀책부서별_DT현황14"/>
      <sheetName val="1_2내수13"/>
      <sheetName val="3__관리점지수실적-1_1생산성13"/>
      <sheetName val="실적_및_계획13"/>
      <sheetName val="Bosch_ADVP&amp;R13"/>
      <sheetName val="CAPA분석_360K10"/>
      <sheetName val="Cost_Reduction13"/>
      <sheetName val="GLOBAL_PT_NEW_FORMAT_OCT_200213"/>
      <sheetName val="계산_DATA_입력13"/>
      <sheetName val="상세_계산_내역13"/>
      <sheetName val="FLOW_PROSES_(A)10"/>
      <sheetName val="Master_Cable13"/>
      <sheetName val="_SR3차원단위_(3)7"/>
      <sheetName val="ERP도입후_시정현황7"/>
      <sheetName val="6_N_m_CCW_전류7"/>
      <sheetName val="Purchasing_Data7"/>
      <sheetName val="포머_비가동_내역8"/>
      <sheetName val="FRONT_HUB견적가8"/>
      <sheetName val="J150_승인진도관리_LIST7"/>
      <sheetName val="TOTAL_LIST7"/>
      <sheetName val="Price_Range7"/>
      <sheetName val="FTR_MACRo7"/>
      <sheetName val="일일_업무_현황_(3)8"/>
      <sheetName val="일일_업무_현황_(5)8"/>
      <sheetName val="MPL_技連8"/>
      <sheetName val="342E_BLOCK8"/>
      <sheetName val="VS1_Paretto분석8"/>
      <sheetName val="DATA_BASE7"/>
      <sheetName val="02_07_27_부품판매가7"/>
      <sheetName val="협력사_일반현황8"/>
      <sheetName val="Sec_1_-_RFQ13"/>
      <sheetName val="1-1_General_Code7"/>
      <sheetName val="VPP(BD-010)_이상보고7"/>
      <sheetName val="공정능력_(2)13"/>
      <sheetName val="Sch7a_(토요일)13"/>
      <sheetName val="c_db111"/>
      <sheetName val="Rate_data13"/>
      <sheetName val="대외공문_7"/>
      <sheetName val="PRO_(참조)13"/>
      <sheetName val="2차_OIL량측정7"/>
      <sheetName val="Actual_In_&amp;_Out6"/>
      <sheetName val="4_3_첨부17"/>
      <sheetName val="업무분장_7"/>
      <sheetName val="GLOBAL_PT_NEW_FORMAT_JULY__2008"/>
      <sheetName val="OEM_Plan7"/>
      <sheetName val="제품명_(3)7"/>
      <sheetName val="LINE_운영안6"/>
      <sheetName val="P&amp;L,Bal_Sheet,Cash_Forecast7"/>
      <sheetName val="원가_종합7"/>
      <sheetName val="공정별공법-W_HSE-LH7"/>
      <sheetName val="GM_Master7"/>
      <sheetName val="생산현황_(입력)7"/>
      <sheetName val="MPS_Q3_FY047"/>
      <sheetName val="MPS_Q4_FY047"/>
      <sheetName val="1_ER유체응용7"/>
      <sheetName val="4_시험장비7"/>
      <sheetName val="업체별_단가현황7"/>
      <sheetName val="일일_생산및판매계획_대_실적7"/>
      <sheetName val="임율_&amp;_LOT7"/>
      <sheetName val="생산계획_(2)7"/>
      <sheetName val="CR_CODE7"/>
      <sheetName val="THEME_CODE7"/>
      <sheetName val="비교원가제출_고7"/>
      <sheetName val="1_세부비교원가(내수)7"/>
      <sheetName val="1_종합비교원가(내수_일반_유럽)7"/>
      <sheetName val="10_예산_및_원가_계획(02년)7"/>
      <sheetName val="3_PT개발계획7"/>
      <sheetName val="Interco_&amp;_PVS_Loc_Cur6"/>
      <sheetName val="RFQ_18047"/>
      <sheetName val="full_(2)6"/>
      <sheetName val="보강사_소요량6"/>
      <sheetName val="J2(P_MT)6"/>
      <sheetName val="After_sales7"/>
      <sheetName val="고객불만_건7"/>
      <sheetName val="Moulding_data6"/>
      <sheetName val="자동차_종합지표7"/>
      <sheetName val="Production_Plan17"/>
      <sheetName val="Order_status7"/>
      <sheetName val="Order_status26"/>
      <sheetName val="Customer_Master6"/>
      <sheetName val="Common_code6"/>
      <sheetName val="Order_Status_Master6"/>
      <sheetName val="Product_Master6"/>
      <sheetName val="3_3검토국6"/>
      <sheetName val="DV_Flow_Chart_DV-PV1_(PFC)7"/>
      <sheetName val="MATEMST_(2)6"/>
      <sheetName val="Value_Analysis_-_Sheet_17"/>
      <sheetName val="Supplier_QRQC6"/>
      <sheetName val="97계획(96_116"/>
      <sheetName val="S50_6"/>
      <sheetName val="첨부4_기술평가서6"/>
      <sheetName val="1_2_2완제품검사('00_4월)_(가라)6"/>
      <sheetName val="09년_현황7"/>
      <sheetName val="WTC_BODY一覧原紙7"/>
      <sheetName val="3월말_장기악성(국내)7"/>
      <sheetName val="2월말_장기악성(국내)7"/>
      <sheetName val="Data_Sheet7"/>
      <sheetName val="6_수입검사_7"/>
      <sheetName val="03_PFD-17"/>
      <sheetName val="12_Inv_7"/>
      <sheetName val="97년_재료예산(안)7"/>
      <sheetName val="1_터빈7"/>
      <sheetName val="cost_base_e_dati7"/>
      <sheetName val="2__Definitions7"/>
      <sheetName val="코드_조건표8"/>
      <sheetName val="HMC_사전원가(원혁기준)13%7"/>
      <sheetName val="재품별_단가7"/>
      <sheetName val="장비_전체리스트7"/>
      <sheetName val="_14"/>
      <sheetName val="집중검사_리스트7"/>
      <sheetName val="production_dept7"/>
      <sheetName val="검사협정_보충6"/>
      <sheetName val="2012_Volum7"/>
      <sheetName val="B053_(990701)공정능력PC%계산6"/>
      <sheetName val="P&amp;L_account7"/>
      <sheetName val="국내_6"/>
      <sheetName val="4,5공장_6"/>
      <sheetName val="시트_6"/>
      <sheetName val="VERTICAL_PIPE6"/>
      <sheetName val="TABLE_DB6"/>
      <sheetName val="쌍용_data_base6"/>
      <sheetName val="2과_공수집계6"/>
      <sheetName val="118_세금과공과6"/>
      <sheetName val="경영재무_(입력)6"/>
      <sheetName val="연구개발_(입력)6"/>
      <sheetName val="일반현황_(입력)6"/>
      <sheetName val="품질관리_(입력)6"/>
      <sheetName val="실행내역서_7"/>
      <sheetName val="개발_LIST7"/>
      <sheetName val="PC%계산(WM_COMM단차)7"/>
      <sheetName val="차체_품안표7"/>
      <sheetName val="1_1_2008_OTIF7"/>
      <sheetName val="BAFFLE_HMC_TABLE17"/>
      <sheetName val="1~3월_지시사항7"/>
      <sheetName val="1_POSITIONING7"/>
      <sheetName val="무부하_회전수7"/>
      <sheetName val="진행중_설변7"/>
      <sheetName val="HOLE_9905(1)7"/>
      <sheetName val="Upgrades_pricing6"/>
      <sheetName val="7_3_DY팀6"/>
      <sheetName val="Summary_Sheet6"/>
      <sheetName val="Datasheet_for_KPI_Model_16"/>
      <sheetName val="TEAM하반기_계획_(2)6"/>
      <sheetName val="YOKE-H(10_3)6"/>
      <sheetName val="▶R_C_FRM6"/>
      <sheetName val="광주_소요량6"/>
      <sheetName val="5-Why_Root_Cause_Analysis_6"/>
      <sheetName val="초_성6"/>
      <sheetName val="CHECK_성6"/>
      <sheetName val="cpk_data6"/>
      <sheetName val="Drop-down_Lists6"/>
      <sheetName val="Bas_Moteur6"/>
      <sheetName val="1_기안을지6"/>
      <sheetName val="사무용품_신청6"/>
      <sheetName val="Validation_Lists6"/>
      <sheetName val="★금형비_계산서6"/>
      <sheetName val="LOWSIDE_비교6"/>
      <sheetName val="4_Vendor_price6"/>
      <sheetName val="14년_증판안_판촉6"/>
      <sheetName val="PS_SIDE_OTR_INR_공정개선_상세5"/>
      <sheetName val="제품별_매출7"/>
      <sheetName val="Data_Working_Time7"/>
      <sheetName val="Z41,Z42_이외total6"/>
      <sheetName val="원단위_1계_2계5"/>
      <sheetName val="11403-06163_เก่า5"/>
      <sheetName val="FM-HD_(New)5"/>
      <sheetName val="FM-HD_(HKMC)_5"/>
      <sheetName val="FM-HD_(11254-06201)__5"/>
      <sheetName val="FM-HD_(11251-06163)5"/>
      <sheetName val="FM-HD_(11514053)5"/>
      <sheetName val="FM-HD_(11611807)5"/>
      <sheetName val="FM-HD_(94502003)5"/>
      <sheetName val="FM-HD_(94501839)5"/>
      <sheetName val="FM-HD_(PT-GDENG0911-4)5"/>
      <sheetName val="FM-HD_(94520439)5"/>
      <sheetName val="FM-HD_(94500396)5"/>
      <sheetName val="FM-HD_(94500407)5"/>
      <sheetName val="FM-HD_(94500414)5"/>
      <sheetName val="FM-HD_(94500073)5"/>
      <sheetName val="FM-HD_(11588683)5"/>
      <sheetName val="FM-HD_(94500952)5"/>
      <sheetName val="FM-HD_(11569995)5"/>
      <sheetName val="FM-HD_(11254-06201)5"/>
      <sheetName val="FM-HD_(11588685)5"/>
      <sheetName val="FM-HD_(94500793)_5"/>
      <sheetName val="FM-HD_(11588717)5"/>
      <sheetName val="FM-HD_(HD-25198904)5"/>
      <sheetName val="FM-HD_(HD-11570514)_5"/>
      <sheetName val="FM-HD_(11097441)5"/>
      <sheetName val="FM-HD_(11588662)_5"/>
      <sheetName val="FM-HD_(11519387)5"/>
      <sheetName val="FM-HD_(11561969)5"/>
      <sheetName val="FM-HD_(11516580)5"/>
      <sheetName val="FM-HD_(11588712)___5"/>
      <sheetName val="FM-HD_(11519375)5"/>
      <sheetName val="FM-HD_(FAA32071001)__5"/>
      <sheetName val="FM-HD_(11519382)_5"/>
      <sheetName val="FM-HD_(11519383)_5"/>
      <sheetName val="FM-HD_(11561763)__5"/>
      <sheetName val="FM-HD_(11588316)__5"/>
      <sheetName val="TL_PROTO_2열1"/>
      <sheetName val="Net_Revenue1"/>
      <sheetName val="기초_데이터1"/>
      <sheetName val="신흥테크_세부내역_LIST1"/>
      <sheetName val="중요차종_(090131)1"/>
      <sheetName val="99년12월_실적DATA1"/>
      <sheetName val="7)_133677341"/>
      <sheetName val="Actual_data1"/>
      <sheetName val="PACKING_LIST1"/>
      <sheetName val="COOLING_UNIT1"/>
      <sheetName val="#1-1_(2)1"/>
      <sheetName val="기초_DATA1"/>
      <sheetName val="표지_(2)1"/>
      <sheetName val="2-2_매출분석1"/>
      <sheetName val="220_(2)1"/>
      <sheetName val="계정등록"/>
      <sheetName val="기타등록"/>
      <sheetName val="部品"/>
      <sheetName val="製品別販売予算"/>
      <sheetName val="DATA(이천)"/>
      <sheetName val="주일현황"/>
      <sheetName val="Costed BOM 2ndR 40%"/>
      <sheetName val="부자입고"/>
      <sheetName val="MexiqueVente䋈᮱ꋀ"/>
      <sheetName val="MexiqueVenteȌ_x0000_반"/>
      <sheetName val="Kalkulation"/>
      <sheetName val="상세(독일)"/>
      <sheetName val="일반PAD"/>
      <sheetName val="Claim이력_수출내자"/>
      <sheetName val="9806-9901"/>
      <sheetName val="R1"/>
      <sheetName val="R6"/>
      <sheetName val="R3"/>
      <sheetName val="R0"/>
      <sheetName val="R5"/>
      <sheetName val="RI5"/>
      <sheetName val="10-2 ED&amp;D EQU"/>
      <sheetName val="MexiqueVenteȌ"/>
      <sheetName val="Business Plan"/>
      <sheetName val="GK차체EO_CUT전"/>
      <sheetName val="비교원RD_S"/>
      <sheetName val="3-1"/>
      <sheetName val="QUALITY_CHART"/>
      <sheetName val="Organization chart20191002"/>
      <sheetName val="RESPONSIBILITY MATRIX"/>
      <sheetName val="plan"/>
      <sheetName val="6월실적"/>
      <sheetName val="DS-Thuong 6T dau"/>
      <sheetName val="CHI TIẾT"/>
      <sheetName val="R+N+D+L"/>
      <sheetName val="대구"/>
      <sheetName val="W6"/>
      <sheetName val="2-row_Opt_table"/>
      <sheetName val="PC%계산RH"/>
      <sheetName val="대책발표"/>
      <sheetName val="시중유출"/>
      <sheetName val="냉각실용添1"/>
      <sheetName val="유지류添1"/>
      <sheetName val="제품그룹코드"/>
      <sheetName val="9월사후시산"/>
      <sheetName val="누계결산시산"/>
      <sheetName val="BEP"/>
      <sheetName val="(사)판관비"/>
      <sheetName val="(사)손익"/>
      <sheetName val="2_분임조활동"/>
      <sheetName val="3_학점이수(세미나)"/>
      <sheetName val="3_학점이수(사내.사외교육)"/>
      <sheetName val="업무절차"/>
      <sheetName val="협력업체현황서"/>
      <sheetName val="원단가"/>
      <sheetName val="선택박스"/>
      <sheetName val="Sens"/>
      <sheetName val="FR80"/>
      <sheetName val="1_TM16"/>
      <sheetName val="2_align16"/>
      <sheetName val="3_JUDDER16"/>
      <sheetName val="4_M_S16"/>
      <sheetName val="5_P_W_R16"/>
      <sheetName val="6_F_G16"/>
      <sheetName val="7__SCABLE16"/>
      <sheetName val="8_DIFF16"/>
      <sheetName val="9_A_C16"/>
      <sheetName val="10_GEAR16"/>
      <sheetName val="11_ISC16"/>
      <sheetName val="12_ALT16"/>
      <sheetName val="13_O_S16"/>
      <sheetName val="14_silencer16"/>
      <sheetName val="15_DAMPER16"/>
      <sheetName val="16_HUB16"/>
      <sheetName val="17_DLOCK16"/>
      <sheetName val="18_PSP16"/>
      <sheetName val="19_누수16"/>
      <sheetName val="20_K_S16"/>
      <sheetName val="1ဲ_ALT16"/>
      <sheetName val="1ဳ_O_S16"/>
      <sheetName val="15_၄AMPER16"/>
      <sheetName val="GB-IC_Villingen_GG16"/>
      <sheetName val="二_POSITION_XLS16"/>
      <sheetName val="BACK_DATA_08_7_1~16"/>
      <sheetName val="E_W16"/>
      <sheetName val="P_W16"/>
      <sheetName val="S_W16"/>
      <sheetName val="BACK_DATA16"/>
      <sheetName val="OPT손익_내수16"/>
      <sheetName val="OPT손익_수출16"/>
      <sheetName val="JT3_0견적-구115"/>
      <sheetName val="CASE_ASM15"/>
      <sheetName val="외주현황_wq116"/>
      <sheetName val="5_세운W-A16"/>
      <sheetName val="14_1부15"/>
      <sheetName val="B053_(990701)공정실적PP%계산16"/>
      <sheetName val="2_대외공문16"/>
      <sheetName val="1_변경범위16"/>
      <sheetName val="TEMP_TORQUE16"/>
      <sheetName val="3_일반사상15"/>
      <sheetName val="Evaluation_objects15"/>
      <sheetName val="SUB_2월_재검사추이도15"/>
      <sheetName val="설비능력및_종합공정능력산출시_사용15"/>
      <sheetName val="LX3_0_RR15"/>
      <sheetName val="진행_DATA_(2)16"/>
      <sheetName val="126_25515"/>
      <sheetName val="5_WIRE적용LIST15"/>
      <sheetName val="LAMBDA_자작15"/>
      <sheetName val="운임_환차손-Y16"/>
      <sheetName val="c_db21"/>
      <sheetName val="ALPROFILE_발주실적14"/>
      <sheetName val="팀별_합계15"/>
      <sheetName val="매출종합_`0915"/>
      <sheetName val="소상_&quot;1&quot;15"/>
      <sheetName val="검사기준서_을_치수15"/>
      <sheetName val="검사기준서_갑15"/>
      <sheetName val="검사기준서_을15"/>
      <sheetName val="검사협정_갑15"/>
      <sheetName val="검사성적서_갑15"/>
      <sheetName val="검사성적서_을15"/>
      <sheetName val="검사성적서_병15"/>
      <sheetName val="Nego_PV15"/>
      <sheetName val="PRESS_DATA14"/>
      <sheetName val="내수1_8GL15"/>
      <sheetName val="02년_SUC14"/>
      <sheetName val="MACRO1_XLM14"/>
      <sheetName val="개발_TOOL_집계표14"/>
      <sheetName val="경상_개발비14"/>
      <sheetName val="X-3_ENG14"/>
      <sheetName val="원단위_전후비교14"/>
      <sheetName val="Sheet1_(2)14"/>
      <sheetName val="차체부품_INS_REPORT(갑)15"/>
      <sheetName val="Sheet6_(3)14"/>
      <sheetName val="외주품_감점_유형_기준14"/>
      <sheetName val="FUEL_FILLER15"/>
      <sheetName val="_납촉자15"/>
      <sheetName val="3-2_귀책부서별_DT현황15"/>
      <sheetName val="1_2내수14"/>
      <sheetName val="3__관리점지수실적-1_1생산성14"/>
      <sheetName val="실적_및_계획14"/>
      <sheetName val="Bosch_ADVP&amp;R14"/>
      <sheetName val="CAPA분석_360K11"/>
      <sheetName val="Cost_Reduction14"/>
      <sheetName val="GLOBAL_PT_NEW_FORMAT_OCT_200214"/>
      <sheetName val="계산_DATA_입력14"/>
      <sheetName val="상세_계산_내역14"/>
      <sheetName val="FLOW_PROSES_(A)11"/>
      <sheetName val="Master_Cable14"/>
      <sheetName val="_SR3차원단위_(3)8"/>
      <sheetName val="ERP도입후_시정현황8"/>
      <sheetName val="6_N_m_CCW_전류8"/>
      <sheetName val="Purchasing_Data8"/>
      <sheetName val="포머_비가동_내역9"/>
      <sheetName val="FRONT_HUB견적가9"/>
      <sheetName val="J150_승인진도관리_LIST8"/>
      <sheetName val="TOTAL_LIST8"/>
      <sheetName val="Price_Range8"/>
      <sheetName val="FTR_MACRo8"/>
      <sheetName val="일일_업무_현황_(3)9"/>
      <sheetName val="일일_업무_현황_(5)9"/>
      <sheetName val="MPL_技連9"/>
      <sheetName val="342E_BLOCK9"/>
      <sheetName val="VS1_Paretto분석9"/>
      <sheetName val="DATA_BASE8"/>
      <sheetName val="02_07_27_부품판매가8"/>
      <sheetName val="협력사_일반현황9"/>
      <sheetName val="Sec_1_-_RFQ14"/>
      <sheetName val="1-1_General_Code8"/>
      <sheetName val="VPP(BD-010)_이상보고8"/>
      <sheetName val="공정능력_(2)14"/>
      <sheetName val="Sch7a_(토요일)14"/>
      <sheetName val="c_db112"/>
      <sheetName val="Rate_data14"/>
      <sheetName val="대외공문_8"/>
      <sheetName val="PRO_(참조)14"/>
      <sheetName val="2차_OIL량측정8"/>
      <sheetName val="Actual_In_&amp;_Out7"/>
      <sheetName val="4_3_첨부18"/>
      <sheetName val="업무분장_8"/>
      <sheetName val="GLOBAL_PT_NEW_FORMAT_JULY__2009"/>
      <sheetName val="OEM_Plan8"/>
      <sheetName val="제품명_(3)8"/>
      <sheetName val="LINE_운영안7"/>
      <sheetName val="P&amp;L,Bal_Sheet,Cash_Forecast8"/>
      <sheetName val="OEM_이의제기_종합7"/>
      <sheetName val="원가_종합8"/>
      <sheetName val="공정별공법-W_HSE-LH8"/>
      <sheetName val="GM_Master8"/>
      <sheetName val="생산현황_(입력)8"/>
      <sheetName val="MPS_Q3_FY048"/>
      <sheetName val="MPS_Q4_FY048"/>
      <sheetName val="1_ER유체응용8"/>
      <sheetName val="4_시험장비8"/>
      <sheetName val="업체별_단가현황8"/>
      <sheetName val="일일_생산및판매계획_대_실적8"/>
      <sheetName val="임율_&amp;_LOT8"/>
      <sheetName val="생산계획_(2)8"/>
      <sheetName val="CR_CODE8"/>
      <sheetName val="THEME_CODE8"/>
      <sheetName val="비교원가제출_고8"/>
      <sheetName val="1_세부비교원가(내수)8"/>
      <sheetName val="1_종합비교원가(내수_일반_유럽)8"/>
      <sheetName val="10_예산_및_원가_계획(02년)8"/>
      <sheetName val="3_PT개발계획8"/>
      <sheetName val="Interco_&amp;_PVS_Loc_Cur7"/>
      <sheetName val="_15"/>
      <sheetName val="RFQ_18048"/>
      <sheetName val="full_(2)7"/>
      <sheetName val="보강사_소요량7"/>
      <sheetName val="J2(P_MT)7"/>
      <sheetName val="After_sales8"/>
      <sheetName val="고객불만_건8"/>
      <sheetName val="Moulding_data7"/>
      <sheetName val="자동차_종합지표8"/>
      <sheetName val="Production_Plan18"/>
      <sheetName val="Order_status8"/>
      <sheetName val="Order_status27"/>
      <sheetName val="Customer_Master7"/>
      <sheetName val="Common_code7"/>
      <sheetName val="Order_Status_Master7"/>
      <sheetName val="Product_Master7"/>
      <sheetName val="3_3검토국7"/>
      <sheetName val="DV_Flow_Chart_DV-PV1_(PFC)8"/>
      <sheetName val="MATEMST_(2)7"/>
      <sheetName val="Value_Analysis_-_Sheet_18"/>
      <sheetName val="Supplier_QRQC7"/>
      <sheetName val="97계획(96_117"/>
      <sheetName val="S50_7"/>
      <sheetName val="첨부4_기술평가서7"/>
      <sheetName val="1_2_2완제품검사('00_4월)_(가라)7"/>
      <sheetName val="09년_현황8"/>
      <sheetName val="WTC_BODY一覧原紙8"/>
      <sheetName val="3월말_장기악성(국내)8"/>
      <sheetName val="2월말_장기악성(국내)8"/>
      <sheetName val="Data_Sheet8"/>
      <sheetName val="6_수입검사_8"/>
      <sheetName val="03_PFD-18"/>
      <sheetName val="12_Inv_8"/>
      <sheetName val="97년_재료예산(안)8"/>
      <sheetName val="1_터빈8"/>
      <sheetName val="cost_base_e_dati8"/>
      <sheetName val="2__Definitions8"/>
      <sheetName val="코드_조건표9"/>
      <sheetName val="HMC_사전원가(원혁기준)13%8"/>
      <sheetName val="재품별_단가8"/>
      <sheetName val="장비_전체리스트8"/>
      <sheetName val="_16"/>
      <sheetName val="집중검사_리스트8"/>
      <sheetName val="production_dept8"/>
      <sheetName val="검사협정_보충7"/>
      <sheetName val="2012_Volum8"/>
      <sheetName val="B053_(990701)공정능력PC%계산7"/>
      <sheetName val="P&amp;L_account8"/>
      <sheetName val="국내_7"/>
      <sheetName val="4,5공장_7"/>
      <sheetName val="시트_7"/>
      <sheetName val="VERTICAL_PIPE7"/>
      <sheetName val="TABLE_DB7"/>
      <sheetName val="쌍용_data_base7"/>
      <sheetName val="2과_공수집계7"/>
      <sheetName val="118_세금과공과7"/>
      <sheetName val="경영재무_(입력)7"/>
      <sheetName val="연구개발_(입력)7"/>
      <sheetName val="일반현황_(입력)7"/>
      <sheetName val="품질관리_(입력)7"/>
      <sheetName val="실행내역서_8"/>
      <sheetName val="개발_LIST8"/>
      <sheetName val="PC%계산(WM_COMM단차)8"/>
      <sheetName val="차체_품안표8"/>
      <sheetName val="1_1_2008_OTIF8"/>
      <sheetName val="BAFFLE_HMC_TABLE18"/>
      <sheetName val="1~3월_지시사항8"/>
      <sheetName val="1_POSITIONING8"/>
      <sheetName val="무부하_회전수8"/>
      <sheetName val="진행중_설변8"/>
      <sheetName val="HOLE_9905(1)8"/>
      <sheetName val="Upgrades_pricing7"/>
      <sheetName val="7_3_DY팀7"/>
      <sheetName val="PNL_ASS'Y_CRASH_PAD_UPR_RH7"/>
      <sheetName val="공정능력(마운틴_홀_거리)7"/>
      <sheetName val="Summary_Sheet7"/>
      <sheetName val="Datasheet_for_KPI_Model_17"/>
      <sheetName val="TEAM하반기_계획_(2)7"/>
      <sheetName val="YOKE-H(10_3)7"/>
      <sheetName val="▶R_C_FRM7"/>
      <sheetName val="광주_소요량7"/>
      <sheetName val="5-Why_Root_Cause_Analysis_7"/>
      <sheetName val="초_성7"/>
      <sheetName val="CHECK_성7"/>
      <sheetName val="cpk_data7"/>
      <sheetName val="Drop-down_Lists7"/>
      <sheetName val="Bas_Moteur7"/>
      <sheetName val="1_기안을지7"/>
      <sheetName val="사무용품_신청7"/>
      <sheetName val="Validation_Lists7"/>
      <sheetName val="★금형비_계산서7"/>
      <sheetName val="LOWSIDE_비교7"/>
      <sheetName val="4_Vendor_price7"/>
      <sheetName val="14년_증판안_판촉7"/>
      <sheetName val="PS_SIDE_OTR_INR_공정개선_상세6"/>
      <sheetName val="제품별_매출8"/>
      <sheetName val="Data_Working_Time8"/>
      <sheetName val="Z41,Z42_이외total7"/>
      <sheetName val="원단위_1계_2계6"/>
      <sheetName val="11403-06163_เก่า6"/>
      <sheetName val="FM-HD_(New)6"/>
      <sheetName val="FM-HD_(HKMC)_6"/>
      <sheetName val="FM-HD_(11254-06201)__6"/>
      <sheetName val="FM-HD_(11251-06163)6"/>
      <sheetName val="FM-HD_(11514053)6"/>
      <sheetName val="FM-HD_(11611807)6"/>
      <sheetName val="FM-HD_(94502003)6"/>
      <sheetName val="FM-HD_(94501839)6"/>
      <sheetName val="FM-HD_(PT-GDENG0911-4)6"/>
      <sheetName val="FM-HD_(94520439)6"/>
      <sheetName val="FM-HD_(94500396)6"/>
      <sheetName val="FM-HD_(94500407)6"/>
      <sheetName val="FM-HD_(94500414)6"/>
      <sheetName val="FM-HD_(94500073)6"/>
      <sheetName val="FM-HD_(11588683)6"/>
      <sheetName val="FM-HD_(94500952)6"/>
      <sheetName val="FM-HD_(11569995)6"/>
      <sheetName val="FM-HD_(11254-06201)6"/>
      <sheetName val="FM-HD_(11588685)6"/>
      <sheetName val="FM-HD_(94500793)_6"/>
      <sheetName val="FM-HD_(11588717)6"/>
      <sheetName val="FM-HD_(HD-25198904)6"/>
      <sheetName val="FM-HD_(HD-11570514)_6"/>
      <sheetName val="FM-HD_(11097441)6"/>
      <sheetName val="FM-HD_(11588662)_6"/>
      <sheetName val="FM-HD_(11519387)6"/>
      <sheetName val="FM-HD_(11561969)6"/>
      <sheetName val="FM-HD_(11516580)6"/>
      <sheetName val="FM-HD_(11588712)___6"/>
      <sheetName val="FM-HD_(11519375)6"/>
      <sheetName val="FM-HD_(FAA32071001)__6"/>
      <sheetName val="FM-HD_(11519382)_6"/>
      <sheetName val="FM-HD_(11519383)_6"/>
      <sheetName val="FM-HD_(11561763)__6"/>
      <sheetName val="FM-HD_(11588316)__6"/>
      <sheetName val="TL_PROTO_2열2"/>
      <sheetName val="Net_Revenue2"/>
      <sheetName val="기초_데이터2"/>
      <sheetName val="신흥테크_세부내역_LIST2"/>
      <sheetName val="중요차종_(090131)2"/>
      <sheetName val="99년12월_실적DATA2"/>
      <sheetName val="7)_133677342"/>
      <sheetName val="Issues_List2"/>
      <sheetName val="LINE_PPM-분석2"/>
      <sheetName val="Actual_data2"/>
      <sheetName val="PACKING_LIST2"/>
      <sheetName val="COOLING_UNIT2"/>
      <sheetName val="#1-1_(2)2"/>
      <sheetName val="기초_DATA2"/>
      <sheetName val="표지_(2)2"/>
      <sheetName val="2-2_매출분석2"/>
      <sheetName val="220_(2)2"/>
      <sheetName val="Data_Input1"/>
      <sheetName val="Personnaliser___"/>
      <sheetName val="Takt_Time"/>
      <sheetName val="repeatative_rejection"/>
      <sheetName val="Rollforward_{bpe}"/>
      <sheetName val="Allow_-_SR&amp;D"/>
      <sheetName val="BOX_ASSY"/>
      <sheetName val="CONN_조립"/>
      <sheetName val="6_Parent_S__Fixed_Prod"/>
      <sheetName val="누TB"/>
      <sheetName val="07년계획"/>
      <sheetName val="MIP"/>
      <sheetName val="개조 요청서"/>
      <sheetName val="매출채권"/>
      <sheetName val="KeyData"/>
      <sheetName val=" 쿠첸 CIR-301 제원현황(170317).xlsx"/>
      <sheetName val="통제목록"/>
      <sheetName val="변압94"/>
      <sheetName val="지급융통"/>
      <sheetName val="하수급견적대비"/>
      <sheetName val="첨부1"/>
      <sheetName val="BOM CODE"/>
      <sheetName val="공정일보data"/>
      <sheetName val="타이시트"/>
      <sheetName val="발잔"/>
      <sheetName val="입고"/>
      <sheetName val="제품재고"/>
      <sheetName val="차월계획"/>
      <sheetName val="표지★"/>
      <sheetName val="신규계산서(양식)"/>
      <sheetName val="A01_FM00"/>
      <sheetName val="(삼성)Index"/>
      <sheetName val="CIVIL4"/>
      <sheetName val="96 하반기 전시회 경비"/>
      <sheetName val="REQUEST"/>
      <sheetName val="直接材料"/>
      <sheetName val="Summary Capex Info-Cal (master)"/>
      <sheetName val="Corporate"/>
      <sheetName val="LOF"/>
      <sheetName val="人员信息"/>
      <sheetName val="设备信息编号"/>
      <sheetName val="S26_EK"/>
      <sheetName val="전산품의"/>
      <sheetName val="Grille Q3P Organe"/>
      <sheetName val="부서관리점-1"/>
      <sheetName val="2P표지"/>
      <sheetName val="교정"/>
      <sheetName val="대리점"/>
      <sheetName val="전표10월"/>
      <sheetName val="AL주단조"/>
      <sheetName val="직수출단가"/>
      <sheetName val="BL계획"/>
      <sheetName val="TOOLING_9143RD"/>
      <sheetName val="Grille_Q3P_Organe"/>
      <sheetName val="Grille_Q3P_Organe1"/>
      <sheetName val="Table(APG MF)"/>
      <sheetName val="Pt Rates"/>
      <sheetName val="분담율"/>
      <sheetName val="51755-C1150"/>
      <sheetName val="2.(1설원.첨)"/>
      <sheetName val="유형자산대장"/>
      <sheetName val="7월손익"/>
      <sheetName val="5131"/>
      <sheetName val="LIB"/>
      <sheetName val="실적집계"/>
      <sheetName val="인원현황"/>
      <sheetName val="EF-SONAĀ考"/>
      <sheetName val="alignments"/>
      <sheetName val="Description"/>
      <sheetName val="040915"/>
      <sheetName val="T2"/>
      <sheetName val="Component List"/>
      <sheetName val="Data051409"/>
      <sheetName val="2환율(120량)"/>
      <sheetName val="TextControl"/>
      <sheetName val="Text Control"/>
      <sheetName val="text contl"/>
      <sheetName val="XD 담력저감"/>
      <sheetName val="RATING"/>
      <sheetName val="철탑공사"/>
      <sheetName val="원가검토가 (현양산품)"/>
      <sheetName val="원가검토가 (최초견적가)"/>
      <sheetName val="원가검토가 (최초양산품)"/>
      <sheetName val="VM"/>
      <sheetName val="Anlycs"/>
      <sheetName val="경로재분석최종(금한요구소요그룹)"/>
      <sheetName val="RT Table"/>
      <sheetName val="PROGRAM1"/>
      <sheetName val="Histogram Chart"/>
      <sheetName val="Freq error DATA"/>
      <sheetName val="Freq HISTOGRAM"/>
      <sheetName val="Home"/>
      <sheetName val="delta_impedance(평균)"/>
      <sheetName val="Histogram_Chart"/>
      <sheetName val="Freq_error_DATA"/>
      <sheetName val="Freq_HISTOGRAM"/>
      <sheetName val="10월판관"/>
      <sheetName val="Organization_chart20191002"/>
      <sheetName val="RESPONSIBILITY_MATRIX"/>
      <sheetName val="PU_FOAM_가격조정_기준"/>
      <sheetName val="Diaph1_values"/>
      <sheetName val="Diaph2_values"/>
      <sheetName val="Diaph_values"/>
      <sheetName val="Cushion_datas"/>
      <sheetName val="P_O_(LOCAL)"/>
      <sheetName val="U268_4x4_AT(walk)Mitsu"/>
      <sheetName val="UPPER_도면"/>
      <sheetName val="20060624_공조제어1"/>
      <sheetName val="풍량상한치_제한_data1"/>
      <sheetName val="Source_List1"/>
      <sheetName val="Kautex_4WD_St_IV_P&amp;D"/>
      <sheetName val="Sachs_FL_WHL"/>
      <sheetName val="Лист1"/>
      <sheetName val="99년하반기"/>
      <sheetName val="2-2매장별매출계획"/>
      <sheetName val="LOB"/>
      <sheetName val="BRACKET"/>
      <sheetName val="本番環境"/>
      <sheetName val="B-9-2"/>
      <sheetName val="C(1-2)"/>
      <sheetName val="CPI_MENU"/>
      <sheetName val="推移dat"/>
      <sheetName val="K不良率ALL"/>
      <sheetName val="K責任ALL"/>
      <sheetName val="メニュー"/>
      <sheetName val="FTMTG1"/>
      <sheetName val="ＴＡ２"/>
      <sheetName val="inb"/>
      <sheetName val="손익분석"/>
      <sheetName val="월별계획"/>
      <sheetName val="중국_DATA"/>
      <sheetName val="TLc 개조차(목표원가)"/>
      <sheetName val="RDBODY"/>
      <sheetName val="제품코드"/>
      <sheetName val="9914"/>
      <sheetName val="MASTER_LIST"/>
      <sheetName val="입력 데이타"/>
      <sheetName val="가공UPH"/>
      <sheetName val="Sheet1 (3)"/>
      <sheetName val="원97"/>
      <sheetName val="의장34반"/>
      <sheetName val="의장2반 "/>
      <sheetName val="Detail Defect COMBO KAISER"/>
      <sheetName val="PRADEEP"/>
      <sheetName val="MODEL"/>
      <sheetName val="28.8부"/>
      <sheetName val="Constants"/>
      <sheetName val="KQ.1"/>
      <sheetName val="매입코드"/>
      <sheetName val="Data_Umum"/>
      <sheetName val="포라이트"/>
      <sheetName val="1_TM17"/>
      <sheetName val="2_align17"/>
      <sheetName val="3_JUDDER17"/>
      <sheetName val="4_M_S17"/>
      <sheetName val="5_P_W_R17"/>
      <sheetName val="6_F_G17"/>
      <sheetName val="7__SCABLE17"/>
      <sheetName val="8_DIFF17"/>
      <sheetName val="9_A_C17"/>
      <sheetName val="10_GEAR17"/>
      <sheetName val="11_ISC17"/>
      <sheetName val="12_ALT17"/>
      <sheetName val="13_O_S17"/>
      <sheetName val="14_silencer17"/>
      <sheetName val="15_DAMPER17"/>
      <sheetName val="16_HUB17"/>
      <sheetName val="17_DLOCK17"/>
      <sheetName val="18_PSP17"/>
      <sheetName val="19_누수17"/>
      <sheetName val="20_K_S17"/>
      <sheetName val="1ဲ_ALT17"/>
      <sheetName val="1ဳ_O_S17"/>
      <sheetName val="15_၄AMPER17"/>
      <sheetName val="GB-IC_Villingen_GG17"/>
      <sheetName val="OPT손익_내수17"/>
      <sheetName val="OPT손익_수출17"/>
      <sheetName val="BACK_DATA_08_7_1~17"/>
      <sheetName val="E_W17"/>
      <sheetName val="P_W17"/>
      <sheetName val="S_W17"/>
      <sheetName val="二_POSITION_XLS17"/>
      <sheetName val="BACK_DATA17"/>
      <sheetName val="외주현황_wq117"/>
      <sheetName val="B053_(990701)공정실적PP%계산17"/>
      <sheetName val="SUB_2월_재검사추이도16"/>
      <sheetName val="TEMP_TORQUE17"/>
      <sheetName val="진행_DATA_(2)17"/>
      <sheetName val="2_대외공문17"/>
      <sheetName val="CASE_ASM16"/>
      <sheetName val="14_1부16"/>
      <sheetName val="1_변경범위17"/>
      <sheetName val="5_세운W-A17"/>
      <sheetName val="LX3_0_RR16"/>
      <sheetName val="126_25516"/>
      <sheetName val="설비능력및_종합공정능력산출시_사용16"/>
      <sheetName val="JT3_0견적-구116"/>
      <sheetName val="3_일반사상16"/>
      <sheetName val="팀별_합계16"/>
      <sheetName val="운임_환차손-Y17"/>
      <sheetName val="c_db22"/>
      <sheetName val="LAMBDA_자작16"/>
      <sheetName val="소상_&quot;1&quot;16"/>
      <sheetName val="5_WIRE적용LIST16"/>
      <sheetName val="내수1_8GL16"/>
      <sheetName val="PRESS_DATA15"/>
      <sheetName val="Nego_PV16"/>
      <sheetName val="매출종합_`0916"/>
      <sheetName val="검사기준서_을_치수16"/>
      <sheetName val="검사기준서_갑16"/>
      <sheetName val="검사기준서_을16"/>
      <sheetName val="검사협정_갑16"/>
      <sheetName val="검사성적서_갑16"/>
      <sheetName val="검사성적서_을16"/>
      <sheetName val="검사성적서_병16"/>
      <sheetName val="ALPROFILE_발주실적15"/>
      <sheetName val="Evaluation_objects16"/>
      <sheetName val="개발_TOOL_집계표15"/>
      <sheetName val="경상_개발비15"/>
      <sheetName val="MACRO1_XLM15"/>
      <sheetName val="X-3_ENG15"/>
      <sheetName val="FUEL_FILLER16"/>
      <sheetName val="차체부품_INS_REPORT(갑)16"/>
      <sheetName val="Sheet1_(2)15"/>
      <sheetName val="계산_DATA_입력15"/>
      <sheetName val="상세_계산_내역15"/>
      <sheetName val="Sheet6_(3)15"/>
      <sheetName val="GLOBAL_PT_NEW_FORMAT_OCT_200215"/>
      <sheetName val="_납촉자16"/>
      <sheetName val="3-2_귀책부서별_DT현황16"/>
      <sheetName val="1_2내수15"/>
      <sheetName val="Cost_Reduction15"/>
      <sheetName val="3__관리점지수실적-1_1생산성15"/>
      <sheetName val="Sec_1_-_RFQ15"/>
      <sheetName val="02년_SUC15"/>
      <sheetName val="Rate_data15"/>
      <sheetName val="_SR3차원단위_(3)9"/>
      <sheetName val="Master_Cable15"/>
      <sheetName val="S50_8"/>
      <sheetName val="ERP도입후_시정현황9"/>
      <sheetName val="포머_비가동_내역10"/>
      <sheetName val="FRONT_HUB견적가10"/>
      <sheetName val="J150_승인진도관리_LIST9"/>
      <sheetName val="TOTAL_LIST9"/>
      <sheetName val="Price_Range9"/>
      <sheetName val="FTR_MACRo9"/>
      <sheetName val="일일_업무_현황_(3)10"/>
      <sheetName val="일일_업무_현황_(5)10"/>
      <sheetName val="MPL_技連10"/>
      <sheetName val="342E_BLOCK10"/>
      <sheetName val="VS1_Paretto분석10"/>
      <sheetName val="0_절삭조건10"/>
      <sheetName val="DATA_BASE9"/>
      <sheetName val="02_07_27_부품판매가9"/>
      <sheetName val="협력사_일반현황10"/>
      <sheetName val="Bosch_ADVP&amp;R15"/>
      <sheetName val="CAPA분석_360K12"/>
      <sheetName val="Purchasing_Data9"/>
      <sheetName val="6_N_m_CCW_전류9"/>
      <sheetName val="VPP(BD-010)_이상보고9"/>
      <sheetName val="Sch7a_(토요일)15"/>
      <sheetName val="제품명_(3)9"/>
      <sheetName val="After_sales9"/>
      <sheetName val="GLOBAL_PT_NEW_FORMAT_JULY__2010"/>
      <sheetName val="실적_및_계획15"/>
      <sheetName val="공정능력_(2)15"/>
      <sheetName val="원단위_전후비교15"/>
      <sheetName val="외주품_감점_유형_기준15"/>
      <sheetName val="첨부4_기술평가서8"/>
      <sheetName val="Production_Plan19"/>
      <sheetName val="PRO_(참조)15"/>
      <sheetName val="97계획(96_118"/>
      <sheetName val="대외공문_9"/>
      <sheetName val="업무분장_9"/>
      <sheetName val="Interco_&amp;_PVS_Loc_Cur8"/>
      <sheetName val="TL_PROTO_2열3"/>
      <sheetName val="OEM_Plan9"/>
      <sheetName val="c_db113"/>
      <sheetName val="★금형비_계산서8"/>
      <sheetName val="공정별공법-W_HSE-LH9"/>
      <sheetName val="Supplier_QRQC8"/>
      <sheetName val="FLOW_PROSES_(A)12"/>
      <sheetName val="1-1_General_Code9"/>
      <sheetName val="2차_OIL량측정9"/>
      <sheetName val="4_3_첨부19"/>
      <sheetName val="고객불만_건9"/>
      <sheetName val="자동차_종합지표9"/>
      <sheetName val="1_ER유체응용9"/>
      <sheetName val="4_시험장비9"/>
      <sheetName val="PACKING_LIST3"/>
      <sheetName val="COOLING_UNIT3"/>
      <sheetName val="J2(P_MT)8"/>
      <sheetName val="3_3검토국8"/>
      <sheetName val="LOWSIDE_비교8"/>
      <sheetName val="MPS_Q3_FY049"/>
      <sheetName val="MPS_Q4_FY049"/>
      <sheetName val="생산현황_(입력)9"/>
      <sheetName val="업체별_단가현황9"/>
      <sheetName val="일일_생산및판매계획_대_실적9"/>
      <sheetName val="임율_&amp;_LOT9"/>
      <sheetName val="생산계획_(2)9"/>
      <sheetName val="CR_CODE9"/>
      <sheetName val="THEME_CODE9"/>
      <sheetName val="P&amp;L,Bal_Sheet,Cash_Forecast9"/>
      <sheetName val="비교원가제출_고9"/>
      <sheetName val="1_세부비교원가(내수)9"/>
      <sheetName val="1_종합비교원가(내수_일반_유럽)9"/>
      <sheetName val="10_예산_및_원가_계획(02년)9"/>
      <sheetName val="3_PT개발계획9"/>
      <sheetName val="GM_Master9"/>
      <sheetName val="OEM_이의제기_종합8"/>
      <sheetName val="#1-1_(2)3"/>
      <sheetName val="Value_Analysis_-_Sheet_19"/>
      <sheetName val="기초_DATA3"/>
      <sheetName val="1_기안을지8"/>
      <sheetName val="검사협정_보충8"/>
      <sheetName val="2-2_매출분석3"/>
      <sheetName val="09년_현황9"/>
      <sheetName val="WTC_BODY一覧原紙9"/>
      <sheetName val="3월말_장기악성(국내)9"/>
      <sheetName val="2월말_장기악성(국내)9"/>
      <sheetName val="Data_Sheet9"/>
      <sheetName val="6_수입검사_9"/>
      <sheetName val="03_PFD-19"/>
      <sheetName val="12_Inv_9"/>
      <sheetName val="97년_재료예산(안)9"/>
      <sheetName val="1_터빈9"/>
      <sheetName val="cost_base_e_dati9"/>
      <sheetName val="2__Definitions9"/>
      <sheetName val="코드_조건표10"/>
      <sheetName val="HMC_사전원가(원혁기준)13%9"/>
      <sheetName val="재품별_단가9"/>
      <sheetName val="장비_전체리스트9"/>
      <sheetName val="_17"/>
      <sheetName val="집중검사_리스트9"/>
      <sheetName val="production_dept9"/>
      <sheetName val="PS_SIDE_OTR_INR_공정개선_상세7"/>
      <sheetName val="Actual_In_&amp;_Out8"/>
      <sheetName val="1_2_2완제품검사('00_4월)_(가라)8"/>
      <sheetName val="4_Vendor_price8"/>
      <sheetName val="14년_증판안_판촉8"/>
      <sheetName val="2012_Volum9"/>
      <sheetName val="B053_(990701)공정능력PC%계산8"/>
      <sheetName val="P&amp;L_account9"/>
      <sheetName val="국내_8"/>
      <sheetName val="4,5공장_8"/>
      <sheetName val="시트_8"/>
      <sheetName val="VERTICAL_PIPE8"/>
      <sheetName val="TABLE_DB8"/>
      <sheetName val="쌍용_data_base8"/>
      <sheetName val="2과_공수집계8"/>
      <sheetName val="118_세금과공과8"/>
      <sheetName val="경영재무_(입력)8"/>
      <sheetName val="연구개발_(입력)8"/>
      <sheetName val="일반현황_(입력)8"/>
      <sheetName val="품질관리_(입력)8"/>
      <sheetName val="실행내역서_9"/>
      <sheetName val="개발_LIST9"/>
      <sheetName val="PC%계산(WM_COMM단차)9"/>
      <sheetName val="차체_품안표9"/>
      <sheetName val="1_1_2008_OTIF9"/>
      <sheetName val="BAFFLE_HMC_TABLE19"/>
      <sheetName val="1~3월_지시사항9"/>
      <sheetName val="1_POSITIONING9"/>
      <sheetName val="무부하_회전수9"/>
      <sheetName val="진행중_설변9"/>
      <sheetName val="HOLE_9905(1)9"/>
      <sheetName val="Upgrades_pricing8"/>
      <sheetName val="7_3_DY팀8"/>
      <sheetName val="PNL_ASS'Y_CRASH_PAD_UPR_RH8"/>
      <sheetName val="공정능력(마운틴_홀_거리)8"/>
      <sheetName val="Summary_Sheet8"/>
      <sheetName val="Datasheet_for_KPI_Model_18"/>
      <sheetName val="Moulding_data8"/>
      <sheetName val="TEAM하반기_계획_(2)8"/>
      <sheetName val="YOKE-H(10_3)8"/>
      <sheetName val="▶R_C_FRM8"/>
      <sheetName val="광주_소요량8"/>
      <sheetName val="5-Why_Root_Cause_Analysis_8"/>
      <sheetName val="full_(2)8"/>
      <sheetName val="초_성8"/>
      <sheetName val="CHECK_성8"/>
      <sheetName val="cpk_data8"/>
      <sheetName val="Drop-down_Lists8"/>
      <sheetName val="Bas_Moteur8"/>
      <sheetName val="신흥테크_세부내역_LIST3"/>
      <sheetName val="repeatative_rejection1"/>
      <sheetName val="Validation_Lists8"/>
      <sheetName val="CAR_Form_Summary1"/>
      <sheetName val="Personnaliser___1"/>
      <sheetName val="Takt_Time1"/>
      <sheetName val="2000_(원본)1"/>
      <sheetName val="Danh_Mục2"/>
      <sheetName val="Danh_Muc2"/>
      <sheetName val="Danh_sach_Hàn_thùng1"/>
      <sheetName val="RFQ_18049"/>
      <sheetName val="보강사_소요량8"/>
      <sheetName val="LINE_운영안8"/>
      <sheetName val="원가_종합9"/>
      <sheetName val="DV_Flow_Chart_DV-PV1_(PFC)9"/>
      <sheetName val="MATEMST_(2)8"/>
      <sheetName val="Order_status9"/>
      <sheetName val="_18"/>
      <sheetName val="Order_status28"/>
      <sheetName val="Customer_Master8"/>
      <sheetName val="Common_code8"/>
      <sheetName val="Order_Status_Master8"/>
      <sheetName val="Product_Master8"/>
      <sheetName val="기초_데이터3"/>
      <sheetName val="Net_Revenue3"/>
      <sheetName val="중요차종_(090131)3"/>
      <sheetName val="사무용품_신청8"/>
      <sheetName val="Z41,Z42_이외total8"/>
      <sheetName val="제품별_매출9"/>
      <sheetName val="표지_(2)3"/>
      <sheetName val="99년12월_실적DATA3"/>
      <sheetName val="7)_133677343"/>
      <sheetName val="6_Parent_S__Fixed_Prod1"/>
      <sheetName val="SUST_DEV_&amp;_OTHER"/>
      <sheetName val="Issues_List3"/>
      <sheetName val="LINE_PPM-분석3"/>
      <sheetName val="Actual_data3"/>
      <sheetName val="Data_Working_Time9"/>
      <sheetName val="Kautex_4WD_St_IV_P&amp;D1"/>
      <sheetName val="Sachs_FL_WHL1"/>
      <sheetName val="BOX_ASSY1"/>
      <sheetName val="OEM_"/>
      <sheetName val="August_2003"/>
      <sheetName val="OE_UMC"/>
      <sheetName val="Analysis-Others_Pg_4"/>
      <sheetName val="Fx_Rates"/>
      <sheetName val="_관리계획서_Rev_01_xlsx"/>
      <sheetName val="II__CF"/>
      <sheetName val="I__Assumptions"/>
      <sheetName val="Data_Input2"/>
      <sheetName val="원단위_1계_2계7"/>
      <sheetName val="11403-06163_เก่า7"/>
      <sheetName val="FM-HD_(New)7"/>
      <sheetName val="FM-HD_(HKMC)_7"/>
      <sheetName val="FM-HD_(11254-06201)__7"/>
      <sheetName val="FM-HD_(11251-06163)7"/>
      <sheetName val="FM-HD_(11514053)7"/>
      <sheetName val="FM-HD_(11611807)7"/>
      <sheetName val="FM-HD_(94502003)7"/>
      <sheetName val="FM-HD_(94501839)7"/>
      <sheetName val="FM-HD_(PT-GDENG0911-4)7"/>
      <sheetName val="FM-HD_(94520439)7"/>
      <sheetName val="FM-HD_(94500396)7"/>
      <sheetName val="FM-HD_(94500407)7"/>
      <sheetName val="FM-HD_(94500414)7"/>
      <sheetName val="FM-HD_(94500073)7"/>
      <sheetName val="FM-HD_(11588683)7"/>
      <sheetName val="FM-HD_(94500952)7"/>
      <sheetName val="FM-HD_(11569995)7"/>
      <sheetName val="FM-HD_(11254-06201)7"/>
      <sheetName val="FM-HD_(11588685)7"/>
      <sheetName val="FM-HD_(94500793)_7"/>
      <sheetName val="FM-HD_(11588717)7"/>
      <sheetName val="FM-HD_(HD-25198904)7"/>
      <sheetName val="FM-HD_(HD-11570514)_7"/>
      <sheetName val="FM-HD_(11097441)7"/>
      <sheetName val="FM-HD_(11588662)_7"/>
      <sheetName val="FM-HD_(11519387)7"/>
      <sheetName val="FM-HD_(11561969)7"/>
      <sheetName val="FM-HD_(11516580)7"/>
      <sheetName val="FM-HD_(11588712)___7"/>
      <sheetName val="FM-HD_(11519375)7"/>
      <sheetName val="FM-HD_(FAA32071001)__7"/>
      <sheetName val="FM-HD_(11519382)_7"/>
      <sheetName val="FM-HD_(11519383)_7"/>
      <sheetName val="FM-HD_(11561763)__7"/>
      <sheetName val="FM-HD_(11588316)__7"/>
      <sheetName val="Schedule_11"/>
      <sheetName val="Rollforward_{bpe}1"/>
      <sheetName val="Allow_-_SR&amp;D1"/>
      <sheetName val="220_(2)3"/>
      <sheetName val="PU_FOAM_가격조정_기준1"/>
      <sheetName val="Diaph1_values1"/>
      <sheetName val="Diaph2_values1"/>
      <sheetName val="Diaph_values1"/>
      <sheetName val="Cushion_datas1"/>
      <sheetName val="P_O_(LOCAL)1"/>
      <sheetName val="U268_4x4_AT(walk)Mitsu1"/>
      <sheetName val="UPPER_도면1"/>
      <sheetName val="20060624_공조제어2"/>
      <sheetName val="풍량상한치_제한_data2"/>
      <sheetName val="Source_List2"/>
      <sheetName val="공정공수_XLS1"/>
      <sheetName val="04_03월소일정계획"/>
      <sheetName val="FRN_02000"/>
      <sheetName val="Model_Synthesis_Report"/>
      <sheetName val="delta_impedance(평균)1"/>
      <sheetName val="4_경비_5_영업외수지"/>
      <sheetName val="FY_12_Interiors_Volume1"/>
      <sheetName val="INT_Price_FY12_MFC1"/>
      <sheetName val="Sch1_-_P&amp;L_Summary"/>
      <sheetName val="Sch2_-_BalSht_Summary"/>
      <sheetName val="Sch3_-_CFlow_Summary"/>
      <sheetName val="2019년_생산수량"/>
      <sheetName val="19년_종합_CT"/>
      <sheetName val="CONN_조립1"/>
      <sheetName val="Organization_chart201910021"/>
      <sheetName val="RESPONSIBILITY_MATRIX1"/>
      <sheetName val="seat-sdn_only"/>
      <sheetName val="Danh_sach"/>
      <sheetName val="거래선_생산계획"/>
      <sheetName val="BOM_Cost_(R-U713MHH)"/>
      <sheetName val="強度_CN_A1_C10H_152H"/>
      <sheetName val="Costed_BOM_2ndR_40%"/>
      <sheetName val="Bang_KL"/>
      <sheetName val="Lcau_-_Lxuc"/>
      <sheetName val="10-2_ED&amp;D_EQU"/>
      <sheetName val="Business_Plan"/>
      <sheetName val="_쿠첸_CIR-301_제원현황(170317)_xlsx"/>
      <sheetName val="BOM_CODE"/>
      <sheetName val="개조_요청서"/>
      <sheetName val="96_하반기_전시회_경비"/>
      <sheetName val="Summary_Capex_Info-Cal_(master)"/>
      <sheetName val="2_(1설원_첨)"/>
      <sheetName val="DS-Thuong_6T_dau"/>
      <sheetName val="CHI_TIẾT"/>
      <sheetName val="Export_Data"/>
      <sheetName val="Grille_Q3P_Organe2"/>
      <sheetName val="Pt_Rates"/>
      <sheetName val="Table(APG_MF)"/>
      <sheetName val="Component_List"/>
      <sheetName val="Text_Control"/>
      <sheetName val="text_contl"/>
      <sheetName val="XD_담력저감"/>
      <sheetName val="원가검토가_(현양산품)"/>
      <sheetName val="원가검토가_(최초견적가)"/>
      <sheetName val="원가검토가_(최초양산품)"/>
      <sheetName val="RT_Table"/>
      <sheetName val="Histogram_Chart1"/>
      <sheetName val="Freq_error_DATA1"/>
      <sheetName val="Freq_HISTOGRAM1"/>
      <sheetName val="FAX_(2)"/>
      <sheetName val="입력_데이타"/>
      <sheetName val="TLc_개조차(목표원가)"/>
      <sheetName val="Sheet1_(3)"/>
      <sheetName val="의장2반_"/>
      <sheetName val="Detail_Defect_COMBO_KAISER"/>
      <sheetName val="KQ_1"/>
      <sheetName val="28_8부"/>
      <sheetName val="3rd DESIGN APRD"/>
      <sheetName val="Inputs"/>
      <sheetName val="PL"/>
      <sheetName val="Data-year2001i"/>
      <sheetName val="Tien Thuong"/>
      <sheetName val="NC XL 6T cuoi 01 CTy"/>
      <sheetName val="Data -6T dau"/>
      <sheetName val="Cong 6T"/>
      <sheetName val="Group Consolidated"/>
      <sheetName val="Quantity"/>
      <sheetName val="ORIGN"/>
      <sheetName val="도"/>
      <sheetName val="BEND LOSS"/>
      <sheetName val="지역개발"/>
      <sheetName val="Intercompany Detail"/>
      <sheetName val="plan&amp;section of foundation"/>
      <sheetName val="재료비집계표"/>
      <sheetName val="공정능력외경2OF3"/>
      <sheetName val="生产"/>
      <sheetName val="4. 가격구조"/>
      <sheetName val="판매일보"/>
      <sheetName val="HOSE절단생산"/>
      <sheetName val="PIPE절단생산"/>
      <sheetName val="PIPE성형생산"/>
      <sheetName val="총무"/>
      <sheetName val="연령현황"/>
      <sheetName val="등록양식(가로)"/>
      <sheetName val="TRIM-Y3"/>
      <sheetName val="Features"/>
      <sheetName val="Zuschläge,Tarife"/>
      <sheetName val="29134B2000-사"/>
      <sheetName val="B-ICT"/>
      <sheetName val="열간단조자동원가계산서"/>
      <sheetName val="415T原"/>
      <sheetName val="05-2W"/>
      <sheetName val="3. 트림별_내수"/>
      <sheetName val="3. 트림별_북미"/>
      <sheetName val="3. 트림별_유럽"/>
      <sheetName val="재정"/>
      <sheetName val="추진전략"/>
      <sheetName val="배치1"/>
      <sheetName val="제안서입력"/>
      <sheetName val="97(US,EP,PCT,KR)"/>
      <sheetName val="23.보증금(전신전화가입권)"/>
      <sheetName val="SGH-M100"/>
      <sheetName val="불재"/>
      <sheetName val="재고"/>
      <sheetName val="B-3"/>
      <sheetName val="(1)"/>
      <sheetName val="Main-Yield report"/>
      <sheetName val="Cosmetic Description"/>
      <sheetName val="Bom(P1)"/>
      <sheetName val="EMS厂工时库"/>
      <sheetName val="HW工时数据库"/>
      <sheetName val="配置"/>
      <sheetName val="非機種"/>
      <sheetName val="Modules_List"/>
      <sheetName val="数据源勿删"/>
      <sheetName val="整理良率情况"/>
      <sheetName val="①FABII"/>
      <sheetName val="갑지(추정)"/>
      <sheetName val="2.´ë?Ü°o1®"/>
      <sheetName val="facto炠"/>
      <sheetName val="실DATA "/>
      <sheetName val="계DATA"/>
      <sheetName val="9월1주"/>
      <sheetName val="_______________________00"/>
      <sheetName val="금형_(2)13"/>
      <sheetName val="Basic_assumptions10"/>
      <sheetName val="XMA_12월_8,000대_원,부자재_完5"/>
      <sheetName val="YFA_10월분_원자재(10_12)_미납완료_完5"/>
      <sheetName val="YFA_10월분_부자재(10_7,9)_FEDEX_完5"/>
      <sheetName val="DBL_LPG시험10"/>
      <sheetName val="INVESTMENT_(Hardware)11"/>
      <sheetName val="GAGE_R&amp;R(FRT_UPR)5"/>
      <sheetName val="중공업_실적5"/>
      <sheetName val="_하반기_경비_조정계획_150627(사계_r2_기준)_5"/>
      <sheetName val="0_CHMSL_LED_ASSY5"/>
      <sheetName val="SCP_45"/>
      <sheetName val="SCP_5_D2UXT5"/>
      <sheetName val="SCP_6_D2UX5"/>
      <sheetName val="Invest_(MAC)5"/>
      <sheetName val="SCP_Apr20155"/>
      <sheetName val="CONSUMO_DE_RESINA_4"/>
      <sheetName val="RFQ_Template5"/>
      <sheetName val="108_수선비5"/>
      <sheetName val="2-1_제품군별계획대비실적(B_A)7"/>
      <sheetName val="품의서양식_(3)5"/>
      <sheetName val="4_20)통계적기법관리절차서4"/>
      <sheetName val="불량_리스트5"/>
      <sheetName val="불량_코드5"/>
      <sheetName val="Team_종합5"/>
      <sheetName val="PFMEA_XLS10"/>
      <sheetName val="신고서_전10"/>
      <sheetName val="REAR_5"/>
      <sheetName val="abs_dac검사대비분석자료25"/>
      <sheetName val="MS_SPEC1"/>
      <sheetName val="1__보고5"/>
      <sheetName val="영업_일110"/>
      <sheetName val="(2)월생산현황_4"/>
      <sheetName val="DS_MBR_RR_Side__-_PcA4"/>
      <sheetName val="Europe_PU-14"/>
      <sheetName val="1_TAT_Info_5"/>
      <sheetName val="Dual_PMP수율4"/>
      <sheetName val="_PPAP_작성중__xlsx10"/>
      <sheetName val="기타_부자재4"/>
      <sheetName val="1_TP조립5"/>
      <sheetName val="Full_PBD4"/>
      <sheetName val="_Common_Info_Page2"/>
      <sheetName val="RFQ_Form5"/>
      <sheetName val="Aug01_Status_Rpt2"/>
      <sheetName val="ISSUE_LIST5"/>
      <sheetName val="Input_Page2"/>
      <sheetName val="Input_Sheet2"/>
      <sheetName val="Base_Info2"/>
      <sheetName val="_0602주-무결점운동_진행현황_보고_(201406104"/>
      <sheetName val="PMBG12LD_장비및인원소요(D_A기준)_1"/>
      <sheetName val="NEW_TOOL_MASTER2"/>
      <sheetName val="3-2002년_소모공구비2"/>
      <sheetName val="개발원가_종합2"/>
      <sheetName val="RELAY_FAX양식10"/>
      <sheetName val="2008_г10"/>
      <sheetName val="상세_견적서_(HMC)10"/>
      <sheetName val="2_중요한회계정책10"/>
      <sheetName val="9_관계기업투자10"/>
      <sheetName val="42_리스10"/>
      <sheetName val="25_법인세10"/>
      <sheetName val="Proj_List_00E10"/>
      <sheetName val="BI-FUEL_AIR_VENT_PIPE5"/>
      <sheetName val="8월_매출현황2"/>
      <sheetName val="3공장_순양전자2"/>
      <sheetName val="현진테크_(2)2"/>
      <sheetName val="동경cnc_지그2"/>
      <sheetName val="대한테크_집계2"/>
      <sheetName val="서연전자_(2)2"/>
      <sheetName val="삼익전자_(2)2"/>
      <sheetName val="삼익산업_(2)2"/>
      <sheetName val="시무인텔_(2)2"/>
      <sheetName val="성우일렉스_(2)2"/>
      <sheetName val="성호테크_(2)2"/>
      <sheetName val="2009년_매출_실적1"/>
      <sheetName val="LCAUTO_42"/>
      <sheetName val="LCAT수_조2"/>
      <sheetName val="외주수입검사_종합(6월)5"/>
      <sheetName val="금형_이력_카드2"/>
      <sheetName val="소재_이력2"/>
      <sheetName val="99_조정금액2"/>
      <sheetName val="THS_-_Key_Inputs2"/>
      <sheetName val="2005년_소요량1"/>
      <sheetName val="1_종합평가표5"/>
      <sheetName val="Tool_Type1"/>
      <sheetName val="3__Acronyms_and_abbreviations1"/>
      <sheetName val="Input_Form_-_EingabeMaske1"/>
      <sheetName val="첨부13__사출(PAD)_카메라1"/>
      <sheetName val="거래선별_매출현황_내역4"/>
      <sheetName val="수식파일_(삭제금지)1"/>
      <sheetName val="03년_체제결과4"/>
      <sheetName val="5_Why's1"/>
      <sheetName val="부품_LIST1"/>
      <sheetName val="종합원가분석_1_1"/>
      <sheetName val="11_Inv_1"/>
      <sheetName val="1_생산01"/>
      <sheetName val="1_개발개요1"/>
      <sheetName val="G-Exchange_#6671"/>
      <sheetName val="C-Mix_Rate_&amp;_Revenue(calc)1"/>
      <sheetName val="InspectionData_(2)1"/>
      <sheetName val="01년2월현황_1"/>
      <sheetName val="Cover_page2"/>
      <sheetName val="Adjusted_OI2"/>
      <sheetName val="Adjusted_OI_(2)2"/>
      <sheetName val="Income_Stmt_(USD)2"/>
      <sheetName val="Income_Stmt_(RMB)2"/>
      <sheetName val="IS_Loc_Adj2"/>
      <sheetName val="Balance_Sht_(USD)2"/>
      <sheetName val="BS_Loc+Adj2"/>
      <sheetName val="Balance_Sht_(RMB)2"/>
      <sheetName val="Cash_Flow_(USD)2"/>
      <sheetName val="Cash_Forecast2"/>
      <sheetName val="IC_AP_AR3"/>
      <sheetName val="Cash_Cross_check2"/>
      <sheetName val="Unit_Price_without_LTA&amp;Pricing2"/>
      <sheetName val="Sales_without_LTA&amp;Pricing2"/>
      <sheetName val="Unit_ECN_Sales2"/>
      <sheetName val="Total_ECN_Sales2"/>
      <sheetName val="LTA_Percentage2"/>
      <sheetName val="LTA_Amount2"/>
      <sheetName val="Total_P2P2"/>
      <sheetName val="Net_Sales2"/>
      <sheetName val="Unit_Mat_Cost_Without_PS_VAVE2"/>
      <sheetName val="Material_cost_without_PS_VAVE2"/>
      <sheetName val="Unit_ECN_cost2"/>
      <sheetName val="ECN_cost_saving2"/>
      <sheetName val="Unit_Purchase_Saving2"/>
      <sheetName val="Total_Purchase_Saving2"/>
      <sheetName val="Unit_VAVE_Saving2"/>
      <sheetName val="Total_VAVE2"/>
      <sheetName val="Unit_Margin_Improvement2"/>
      <sheetName val="Total_Margin_Improvement2"/>
      <sheetName val="Unit_mat__cost_after_PS_VAVE2"/>
      <sheetName val="Total_Mat_cost_after_PS_VAVE2"/>
      <sheetName val="Unit_Inb_Freight_Rate2"/>
      <sheetName val="Inboud_Freight_Amount2"/>
      <sheetName val="Unit_Inb-Duty2"/>
      <sheetName val="Inbound_Duty2"/>
      <sheetName val="Material_cost_before_Scrap2"/>
      <sheetName val="Scrap_Rate2"/>
      <sheetName val="Scrap_Amount2"/>
      <sheetName val="Scrap_recovery_rate2"/>
      <sheetName val="Scrap_Recovery_Amount2"/>
      <sheetName val="Unit_Production_Auxiliary2"/>
      <sheetName val="Production_Auxiliary2"/>
      <sheetName val="Net_Material2"/>
      <sheetName val="Unit_OB_freight2"/>
      <sheetName val="Total_OB_freight2"/>
      <sheetName val="Total_LC&amp;OVH2"/>
      <sheetName val="LC&amp;OVH_Undefined_Var_2"/>
      <sheetName val="LC&amp;OVH_Undefined_Fix_2"/>
      <sheetName val="Total_headcount_&amp;_labor_cost2"/>
      <sheetName val="Direct_Labor_Cost2"/>
      <sheetName val="Indirect_Labor_Cost2"/>
      <sheetName val="Salary_Cost2"/>
      <sheetName val="MSI_-_FY(RMB)2"/>
      <sheetName val="MSI_-_Comm_Sales2"/>
      <sheetName val="MSI_-_IC_Sales2"/>
      <sheetName val="MSI_-_Mat_Cost2"/>
      <sheetName val="MSI_-_Direct_Labor2"/>
      <sheetName val="MSI_-_Variable_OH2"/>
      <sheetName val="MSI_-_Fixed_OH2"/>
      <sheetName val="05_新Table(간접직)1"/>
      <sheetName val="05계약내역(기존T_활용)1"/>
      <sheetName val="General_Assumptions1"/>
      <sheetName val="_제9차_회사표준_제개정_공청회_이의제기신청서_XLSX1"/>
      <sheetName val="AQL(0_65)1"/>
      <sheetName val="Value_1"/>
      <sheetName val="400H_가공,금형비1"/>
      <sheetName val="List_Total1"/>
      <sheetName val="Person_Cost1"/>
      <sheetName val="THEO_DÕI_THAI_SẢN_(2)1"/>
      <sheetName val="Time_Man1"/>
      <sheetName val="Salary(Cus_)1"/>
      <sheetName val="OT_OVER1"/>
      <sheetName val="Segment_4_Bid_Sheet1"/>
      <sheetName val="Hi6810_功能信号表1"/>
      <sheetName val="6_FQC检验数据1"/>
      <sheetName val="2003_prod21"/>
      <sheetName val="2003_Target1"/>
      <sheetName val="RA_Bearer1"/>
      <sheetName val="Trend_Total_nguyên_nhân1"/>
      <sheetName val="設備預算總表附件3_1"/>
      <sheetName val="FA_Definitions1"/>
      <sheetName val="CPK(Process_Capanility)1"/>
      <sheetName val="2차_OI2"/>
      <sheetName val="SEP_20071"/>
      <sheetName val="Q1_&amp;_Q21"/>
      <sheetName val="devis_qcdp21"/>
      <sheetName val="22_보증금(전신전화가입권)1"/>
      <sheetName val="39_미지급법인세1"/>
      <sheetName val="개인별_교육현황1"/>
      <sheetName val="관리구역_책임자(181010)1"/>
      <sheetName val="ACU기청소2018-05-04_(3)1"/>
      <sheetName val="ASM_A동1"/>
      <sheetName val="SMT구역_(2)1"/>
      <sheetName val="관리구역_체크시트1"/>
      <sheetName val="관리구역_평가시트1"/>
      <sheetName val="담당자편성표_(B)1"/>
      <sheetName val="조립A구역_(2)1"/>
      <sheetName val="개선보고서_(2)1"/>
      <sheetName val="천정등기구_실적1"/>
      <sheetName val="02_08생산대상대수1"/>
      <sheetName val="한일자야(감액손실)_(2)1"/>
      <sheetName val="NUEVO_MODELOS_20181"/>
      <sheetName val="Budget_Imt_mensuel_(CFO)1"/>
      <sheetName val="CDV_Pte_mensuel1"/>
      <sheetName val="Evol_Prod_(Eqpt)1"/>
      <sheetName val="CAPVR_Pte_mensuel1"/>
      <sheetName val="Mẫu_DMVT1"/>
      <sheetName val="Mẫu_DMVT_(2)1"/>
      <sheetName val="DANH_MỤC_NHÓM_ĐỐI_TƯỢNG1"/>
      <sheetName val="Nhap_T81"/>
      <sheetName val="Begining_detail-CTIET1"/>
      <sheetName val="Summary-TOMLUOC_1"/>
      <sheetName val="SO_TONG_HOP_CONG_NO1"/>
      <sheetName val="DM_KHAU_HAO1"/>
      <sheetName val="THƯ_VIỆN1"/>
      <sheetName val="Nguon_PT_xetai1"/>
      <sheetName val="Nguon_PT_xe_Ben1"/>
      <sheetName val="Bien_so1"/>
      <sheetName val="MỤC_LỤC1"/>
      <sheetName val="Ghi_chú1"/>
      <sheetName val="1__Định_hướng_HĐ_CN_năm_20191"/>
      <sheetName val="2_1_Tổng_quan_TT_KD_xe_DL1"/>
      <sheetName val="2_2_Tổng_quan_TT_DVPT_DL1"/>
      <sheetName val="3_1__ĐKM_xe_DL1"/>
      <sheetName val="3_2_1__KH_KD-MKT_&amp;_TCKD_xe_KIA1"/>
      <sheetName val="3_2_2_CSBH_KIA1"/>
      <sheetName val="3_2_3__KH_KD-MKT&amp;TCKD_DVPT1"/>
      <sheetName val="Pv_SL1"/>
      <sheetName val="3_3_1_KH_KD-MKT_&amp;_TCKD_Mazda1"/>
      <sheetName val="3_3_2_CSBH_MAZDA1"/>
      <sheetName val="3_3_3_KH_KD-MKT&amp;TCKD_DVPT_MAZD1"/>
      <sheetName val="3_4__DVPT_SR_KIA_MAZDA1"/>
      <sheetName val="3_4_1_KH_KD-MKT&amp;TCKD_PEUGEOT1"/>
      <sheetName val="3_4_2_CSBH_PEUGEOT1"/>
      <sheetName val="3_4_3_KH_KD-MKT&amp;TC_DVPT_PEUGEO1"/>
      <sheetName val="3_5__TÀI_CHÍNH_KD_XE_KIA_MAZDA1"/>
      <sheetName val="4_1_Tổng_quan_TT_KD_Tai,_Bus1"/>
      <sheetName val="4_2_Tổng_quan_TT_DVPT_Tai_Bus1"/>
      <sheetName val="5_1__ĐKM_xe_Tai,_Bus1"/>
      <sheetName val="PTBH_20181"/>
      <sheetName val="SL_-_TVBH1"/>
      <sheetName val="5_2a__KD_Xe_Fuso1"/>
      <sheetName val="5_2b__KD_Xe_Foton1"/>
      <sheetName val="5_2c__KD_Xe_Bus1"/>
      <sheetName val="5_2__KH_KD-MKT&amp;TCKD_xe_Tải,_Bu1"/>
      <sheetName val="5_3__CSBH_xe_Tải,_Bus1"/>
      <sheetName val="5_4_KH_KD-MKT&amp;TC_DVPT_Tải,_Bus1"/>
      <sheetName val="Review_note1"/>
      <sheetName val="6_1_ĐKĐK1"/>
      <sheetName val="6_2__Bảo_hiểm1"/>
      <sheetName val="6_3__Tín_dụng1"/>
      <sheetName val="6_4__GSHT_&amp;_PH1"/>
      <sheetName val="6_5_DVHT1"/>
      <sheetName val="7_1_KH_nhân_sự1"/>
      <sheetName val="7_2__Định_biên_&amp;_Lương1"/>
      <sheetName val="7_3_KH_thưởng_năng_suất1"/>
      <sheetName val="Check_TH1"/>
      <sheetName val="8__Hành_chính1"/>
      <sheetName val="8_11"/>
      <sheetName val="9_1__Duy_tu_bảo_trì1"/>
      <sheetName val="9_2__Cải_tạo,_nâng_cấp1"/>
      <sheetName val="10__TSCĐ_-_CCDC1"/>
      <sheetName val="11D__Tài_chính_KD_XE_TỔNG1"/>
      <sheetName val="11E__Tài_chính_KD_DVPT_TỔNG1"/>
      <sheetName val="11A__Tài_chính_SR_KIA1"/>
      <sheetName val="11B__Tài_chính_SR_MAZDA1"/>
      <sheetName val="11D__Tài_chính_SR_Peugout1"/>
      <sheetName val="11C__Tài_chính_SR_TẢI_BUS1"/>
      <sheetName val="11D__Tài_chính_SR_Du_lịch1"/>
      <sheetName val="11__Tài_chính_Chi_nhánh1"/>
      <sheetName val="12__SĐTC1"/>
      <sheetName val="INATAKE_SYS1"/>
      <sheetName val="영업_입수계획_1"/>
      <sheetName val="참고1_02_판매계획_(수량)1"/>
      <sheetName val="전사_경영계획_수량1"/>
      <sheetName val="MASTER_DATA"/>
      <sheetName val="Duration_1"/>
      <sheetName val="견적서_detail_Main_1"/>
      <sheetName val="기준정보(A)_15_10_273"/>
      <sheetName val="단중_및_예비길이_SHEET_15_9_5(K)3"/>
      <sheetName val="15_1_02_15년_1월예시계획3"/>
      <sheetName val="15년_12월_시작재공품_15_12_33"/>
      <sheetName val="기준정보(A)_12_02_233"/>
      <sheetName val="STD__CAB3"/>
      <sheetName val="STD__NCAB3"/>
      <sheetName val="원소재_변경_상세3"/>
      <sheetName val="직거래가_변경3"/>
      <sheetName val="PL_By_Model(Result)2"/>
      <sheetName val="Cty+XN(KT_2005)1"/>
      <sheetName val="24_냉각실용添11"/>
      <sheetName val="노원열병합__건축공사기성내역서3"/>
      <sheetName val="Gia_vat_tu3"/>
      <sheetName val="Data_Not_Used3"/>
      <sheetName val="FTQ_Data3"/>
      <sheetName val="Int_Pulls_Data3"/>
      <sheetName val="Int_Spills_Data3"/>
      <sheetName val="PPM_Data3"/>
      <sheetName val="Pulls_Data3"/>
      <sheetName val="Spills_Data3"/>
      <sheetName val="PP%-low_RPM1"/>
      <sheetName val="After_Sales_Supplier_#'s1"/>
      <sheetName val="개선대책_양식3"/>
      <sheetName val="S_P"/>
      <sheetName val="R_FJS_CAR_(old)"/>
      <sheetName val="Certificate_list_"/>
      <sheetName val="REPAIR_DATA_-_CONTAINER_#52"/>
      <sheetName val="Material_References1"/>
      <sheetName val="ADJTBL_31001"/>
      <sheetName val="AOP_Summary-21"/>
      <sheetName val="BAT1_"/>
      <sheetName val="케이스_재공_재고"/>
      <sheetName val="업체손실공수_xls1"/>
      <sheetName val="2_Underbody_DT"/>
      <sheetName val="8_공정능력평가(5)"/>
      <sheetName val="FRT_재료비"/>
      <sheetName val="2차_OI?࠱"/>
      <sheetName val="TFT_Attendace"/>
      <sheetName val="0_주광원_LED_ASSY"/>
      <sheetName val="9_초기공정능력조사(을)"/>
      <sheetName val="1-1_연월차_개인별_보전수당"/>
      <sheetName val="00-Input_Values"/>
      <sheetName val="Input_Values"/>
      <sheetName val="Corp_acronym"/>
      <sheetName val="4_销售计划"/>
      <sheetName val="Output_1_(2)"/>
      <sheetName val="입력_List3"/>
      <sheetName val="DO_NOT_DELETE2"/>
      <sheetName val="기종별_합계"/>
      <sheetName val="실사LIST-중간가공품(05_12_27현재)_(2)"/>
      <sheetName val="4_Financial"/>
      <sheetName val="3_4)__FR_종합"/>
      <sheetName val="3_4)__RR_종합"/>
      <sheetName val="RFQ_Cover_Sheeet"/>
      <sheetName val="3_학점이수(사내_사외교육)"/>
      <sheetName val="3__트림별_내수"/>
      <sheetName val="3__트림별_북미"/>
      <sheetName val="3__트림별_유럽"/>
      <sheetName val="23_보증금(전신전화가입권)"/>
      <sheetName val="해외) MASTER DATA"/>
      <sheetName val="국내) 마스터 데이터"/>
      <sheetName val="사양변경통보서"/>
      <sheetName val="Interest"/>
      <sheetName val="원가table"/>
      <sheetName val="연결조정"/>
      <sheetName val="반제품코드"/>
      <sheetName val="생산코드"/>
      <sheetName val="产品成本计算表(短裤)"/>
      <sheetName val="COA-17"/>
      <sheetName val="C-18"/>
      <sheetName val="DG"/>
      <sheetName val="Gauge R&amp;R"/>
      <sheetName val="설정"/>
      <sheetName val="Bia TQT"/>
      <sheetName val="dtxl"/>
      <sheetName val="Sheet14"/>
      <sheetName val="share year=5"/>
      <sheetName val="첨#3. PCB"/>
      <sheetName val="Detail report"/>
      <sheetName val="_REF"/>
      <sheetName val="Questions for Wuhan Lear"/>
      <sheetName val="ﾁｪｯｸﾘｽﾄ(個別)"/>
      <sheetName val="_x005f_x005f_x005f_x005f_"/>
      <sheetName val="ﾋﾟﾆｵﾝｾﾝｻ1万"/>
      <sheetName val="Request template"/>
      <sheetName val="MASTER_IPL"/>
      <sheetName val="부정형평가"/>
      <sheetName val="재공품평가"/>
      <sheetName val="99판매"/>
      <sheetName val="13-1_x0000__x0000_"/>
      <sheetName val="13-1쀀珢"/>
      <sheetName val="1 page"/>
      <sheetName val="Language"/>
      <sheetName val="Tabelle1"/>
      <sheetName val="대외"/>
      <sheetName val="CC Down load 0716"/>
      <sheetName val="CAUZA DEFECTE"/>
      <sheetName val="DEFECTE"/>
      <sheetName val="DEFECTS"/>
      <sheetName val="CAUSES OF DEFECTS"/>
      <sheetName val="Detail_SX"/>
      <sheetName val="Detail_KTTB"/>
      <sheetName val="두께"/>
      <sheetName val="Sheet7"/>
      <sheetName val="C-301E~305E"/>
      <sheetName val="1)101-E"/>
      <sheetName val="UTMBPL"/>
      <sheetName val=" FURNACE현설"/>
      <sheetName val="원가차이(공장별2)"/>
      <sheetName val="프로필렌 이송라인"/>
      <sheetName val="여과지동"/>
      <sheetName val="마스터"/>
      <sheetName val="수익율분석"/>
      <sheetName val="Special rack (Packaging Input)"/>
      <sheetName val="FIX"/>
      <sheetName val="EX rate"/>
      <sheetName val="ﾃﾞｰﾀﾌﾛｰ一覧"/>
      <sheetName val="3~4.》在库计划SABC样式"/>
      <sheetName val="FPD"/>
      <sheetName val="Executive Summary"/>
      <sheetName val="TFT_Attendace1"/>
      <sheetName val="share_year=5"/>
      <sheetName val="일일붙여라"/>
      <sheetName val="소특"/>
      <sheetName val="95TOTREV"/>
      <sheetName val="9609Aß"/>
      <sheetName val="Stand off"/>
      <sheetName val="투자검토_191011"/>
      <sheetName val="판매 계획 대 실적"/>
      <sheetName val="작업일"/>
      <sheetName val="HD추이"/>
      <sheetName val="copy of control valve"/>
      <sheetName val="기초부품"/>
      <sheetName val="발사관"/>
      <sheetName val="견적LIST"/>
      <sheetName val="EXP P1(PART)"/>
      <sheetName val="과거실적"/>
      <sheetName val="85725-D7500"/>
      <sheetName val="供方"/>
      <sheetName val="정의"/>
      <sheetName val="7407"/>
      <sheetName val="Settings"/>
      <sheetName val="재고현황"/>
      <sheetName val="Prob. Res. Index"/>
      <sheetName val="0.견적보고"/>
      <sheetName val="유화"/>
      <sheetName val="하나로통신"/>
      <sheetName val="Standar"/>
      <sheetName val="R-01"/>
      <sheetName val="CASTING CONDITION"/>
      <sheetName val="고객등록현황"/>
      <sheetName val="Gauge_R&amp;R"/>
      <sheetName val="Bia_TQT"/>
      <sheetName val="IS"/>
      <sheetName val="도움말"/>
      <sheetName val="H11"/>
      <sheetName val="모비스경비표준"/>
      <sheetName val="BEZEL L외주"/>
      <sheetName val="NOZZLE ASSY-SIDE DEF LH"/>
      <sheetName val="PLFM01"/>
      <sheetName val="평균환율"/>
      <sheetName val="Jan-30-99"/>
      <sheetName val="연계-GPM-BRAND"/>
      <sheetName val="0.주광원 LDM"/>
      <sheetName val="FAB"/>
      <sheetName val="급여 예상 (2017)인상후"/>
      <sheetName val="0.LED ASSY"/>
      <sheetName val="스크랩(99→120)"/>
      <sheetName val="스크랩(120→220)"/>
      <sheetName val="태광"/>
      <sheetName val="Reference"/>
      <sheetName val="Disclaimer"/>
      <sheetName val="4(2)"/>
      <sheetName val="Year"/>
      <sheetName val="Characteristic"/>
      <sheetName val="1차 시산표"/>
      <sheetName val="CAPVC"/>
      <sheetName val="교육생등록"/>
      <sheetName val="조직도_99"/>
      <sheetName val="INVESTMENT_(Hardware)12"/>
      <sheetName val="신고서_전11"/>
      <sheetName val="Basic_assumptions11"/>
      <sheetName val="0_절삭조건11"/>
      <sheetName val="영업_일111"/>
      <sheetName val="PFMEA_XLS11"/>
      <sheetName val="_PPAP_작성중__xlsx11"/>
      <sheetName val="RELAY_FAX양식11"/>
      <sheetName val="상세_견적서_(HMC)11"/>
      <sheetName val="2008_г11"/>
      <sheetName val="2_중요한회계정책11"/>
      <sheetName val="9_관계기업투자11"/>
      <sheetName val="42_리스11"/>
      <sheetName val="25_법인세11"/>
      <sheetName val="DBL_LPG시험11"/>
      <sheetName val="Proj_List_00E11"/>
      <sheetName val="Data_Not_Used4"/>
      <sheetName val="FTQ_Data4"/>
      <sheetName val="Int_Pulls_Data4"/>
      <sheetName val="Int_Spills_Data4"/>
      <sheetName val="PPM_Data4"/>
      <sheetName val="Pulls_Data4"/>
      <sheetName val="Spills_Data4"/>
      <sheetName val="노원열병합__건축공사기성내역서4"/>
      <sheetName val="Gia_vat_tu4"/>
      <sheetName val="기준정보(A)_15_10_274"/>
      <sheetName val="단중_및_예비길이_SHEET_15_9_5(K)4"/>
      <sheetName val="15_1_02_15년_1월예시계획4"/>
      <sheetName val="15년_12월_시작재공품_15_12_34"/>
      <sheetName val="기준정보(A)_12_02_234"/>
      <sheetName val="개선대책_양식4"/>
      <sheetName val="STD__CAB4"/>
      <sheetName val="STD__NCAB4"/>
      <sheetName val="원소재_변경_상세4"/>
      <sheetName val="직거래가_변경4"/>
      <sheetName val="입력_List4"/>
      <sheetName val="DO_NOT_DELETE3"/>
      <sheetName val="6. FTA특혜관세적용달성율"/>
      <sheetName val="EscLP"/>
      <sheetName val="자재 입고(K1E1)"/>
      <sheetName val="6차량_원단위"/>
      <sheetName val="Basic_assumptins6"/>
      <sheetName val="첨부(인조가죽신규계산)"/>
      <sheetName val="김경원"/>
      <sheetName val="facto顨"/>
      <sheetName val="13.Inv."/>
      <sheetName val="小时工标准"/>
      <sheetName val="TECHNICAL DATA"/>
      <sheetName val="경영비율 "/>
      <sheetName val="수익분배율"/>
      <sheetName val="TRANSLQT"/>
      <sheetName val="대헾⾎"/>
      <sheetName val="99퇴직"/>
      <sheetName val="99年度原単位"/>
      <sheetName val="interchange"/>
      <sheetName val="세로표지"/>
      <sheetName val="1.사고건수"/>
      <sheetName val="3.사고 요인별"/>
      <sheetName val="피막예상"/>
      <sheetName val="LWR(TND특근 협의x)_덕.알"/>
      <sheetName val="I. Balance Sheet"/>
      <sheetName val="2020년도 교육 참석 현황_Raw Data"/>
      <sheetName val="전기"/>
      <sheetName val="Customer Grouping"/>
      <sheetName val="직노"/>
      <sheetName val="1(A급) (2)"/>
      <sheetName val="1_TM18"/>
      <sheetName val="2_align18"/>
      <sheetName val="3_JUDDER18"/>
      <sheetName val="4_M_S18"/>
      <sheetName val="5_P_W_R18"/>
      <sheetName val="6_F_G18"/>
      <sheetName val="7__SCABLE18"/>
      <sheetName val="8_DIFF18"/>
      <sheetName val="9_A_C18"/>
      <sheetName val="10_GEAR18"/>
      <sheetName val="11_ISC18"/>
      <sheetName val="12_ALT18"/>
      <sheetName val="13_O_S18"/>
      <sheetName val="14_silencer18"/>
      <sheetName val="15_DAMPER18"/>
      <sheetName val="16_HUB18"/>
      <sheetName val="17_DLOCK18"/>
      <sheetName val="18_PSP18"/>
      <sheetName val="19_누수18"/>
      <sheetName val="20_K_S18"/>
      <sheetName val="1ဲ_ALT18"/>
      <sheetName val="1ဳ_O_S18"/>
      <sheetName val="15_၄AMPER18"/>
      <sheetName val="GB-IC_Villingen_GG18"/>
      <sheetName val="OPT손익_내수18"/>
      <sheetName val="OPT손익_수출18"/>
      <sheetName val="二_POSITION_XLS18"/>
      <sheetName val="BACK_DATA_08_7_1~18"/>
      <sheetName val="E_W18"/>
      <sheetName val="P_W18"/>
      <sheetName val="S_W18"/>
      <sheetName val="BACK_DATA18"/>
      <sheetName val="외주현황_wq118"/>
      <sheetName val="B053_(990701)공정실적PP%계산18"/>
      <sheetName val="1_변경범위18"/>
      <sheetName val="CASE_ASM17"/>
      <sheetName val="2_대외공문18"/>
      <sheetName val="14_1부17"/>
      <sheetName val="TEMP_TORQUE18"/>
      <sheetName val="진행_DATA_(2)18"/>
      <sheetName val="5_세운W-A18"/>
      <sheetName val="SUB_2월_재검사추이도17"/>
      <sheetName val="c_db23"/>
      <sheetName val="3_일반사상17"/>
      <sheetName val="126_25517"/>
      <sheetName val="팀별_합계17"/>
      <sheetName val="JT3_0견적-구117"/>
      <sheetName val="LX3_0_RR17"/>
      <sheetName val="설비능력및_종합공정능력산출시_사용17"/>
      <sheetName val="운임_환차손-Y18"/>
      <sheetName val="LAMBDA_자작17"/>
      <sheetName val="매출종합_`0917"/>
      <sheetName val="소상_&quot;1&quot;17"/>
      <sheetName val="검사기준서_을_치수17"/>
      <sheetName val="검사기준서_갑17"/>
      <sheetName val="검사기준서_을17"/>
      <sheetName val="검사협정_갑17"/>
      <sheetName val="검사성적서_갑17"/>
      <sheetName val="검사성적서_을17"/>
      <sheetName val="검사성적서_병17"/>
      <sheetName val="Nego_PV17"/>
      <sheetName val="5_WIRE적용LIST17"/>
      <sheetName val="PRESS_DATA16"/>
      <sheetName val="내수1_8GL17"/>
      <sheetName val="ALPROFILE_발주실적16"/>
      <sheetName val="Evaluation_objects17"/>
      <sheetName val="개발_TOOL_집계표16"/>
      <sheetName val="경상_개발비16"/>
      <sheetName val="Master_Cable16"/>
      <sheetName val="S50_9"/>
      <sheetName val="X-3_ENG16"/>
      <sheetName val="FUEL_FILLER17"/>
      <sheetName val="차체부품_INS_REPORT(갑)17"/>
      <sheetName val="Sheet1_(2)16"/>
      <sheetName val="계산_DATA_입력16"/>
      <sheetName val="상세_계산_내역16"/>
      <sheetName val="MACRO1_XLM16"/>
      <sheetName val="CAPA분석_360K13"/>
      <sheetName val="Sch7a_(토요일)16"/>
      <sheetName val="Sheet6_(3)16"/>
      <sheetName val="_납촉자17"/>
      <sheetName val="3-2_귀책부서별_DT현황17"/>
      <sheetName val="1_2내수16"/>
      <sheetName val="GLOBAL_PT_NEW_FORMAT_OCT_200216"/>
      <sheetName val="_SR3차원단위_(3)10"/>
      <sheetName val="Rate_data16"/>
      <sheetName val="Cost_Reduction16"/>
      <sheetName val="3__관리점지수실적-1_1생산성16"/>
      <sheetName val="Sec_1_-_RFQ16"/>
      <sheetName val="02년_SUC16"/>
      <sheetName val="97계획(96_119"/>
      <sheetName val="ERP도입후_시정현황10"/>
      <sheetName val="실적_및_계획16"/>
      <sheetName val="공정능력_(2)16"/>
      <sheetName val="PRO_(참조)16"/>
      <sheetName val="6_N_m_CCW_전류10"/>
      <sheetName val="원단위_전후비교16"/>
      <sheetName val="외주품_감점_유형_기준16"/>
      <sheetName val="Bosch_ADVP&amp;R16"/>
      <sheetName val="Purchasing_Data10"/>
      <sheetName val="업무분장_10"/>
      <sheetName val="GLOBAL_PT_NEW_FORMAT_JULY__2011"/>
      <sheetName val="VS1_Paretto분석11"/>
      <sheetName val="포머_비가동_내역11"/>
      <sheetName val="일일_업무_현황_(3)11"/>
      <sheetName val="일일_업무_현황_(5)11"/>
      <sheetName val="1-1_General_Code10"/>
      <sheetName val="FRONT_HUB견적가11"/>
      <sheetName val="MPL_技連11"/>
      <sheetName val="342E_BLOCK11"/>
      <sheetName val="J150_승인진도관리_LIST10"/>
      <sheetName val="TOTAL_LIST10"/>
      <sheetName val="Price_Range10"/>
      <sheetName val="FTR_MACRo10"/>
      <sheetName val="생산현황_(입력)10"/>
      <sheetName val="MPS_Q3_FY0410"/>
      <sheetName val="MPS_Q4_FY0410"/>
      <sheetName val="1_ER유체응용10"/>
      <sheetName val="4_시험장비10"/>
      <sheetName val="협력사_일반현황11"/>
      <sheetName val="DATA_BASE10"/>
      <sheetName val="업체별_단가현황10"/>
      <sheetName val="FLOW_PROSES_(A)13"/>
      <sheetName val="VPP(BD-010)_이상보고10"/>
      <sheetName val="일일_생산및판매계획_대_실적10"/>
      <sheetName val="02_07_27_부품판매가10"/>
      <sheetName val="임율_&amp;_LOT10"/>
      <sheetName val="생산계획_(2)10"/>
      <sheetName val="CR_CODE10"/>
      <sheetName val="THEME_CODE10"/>
      <sheetName val="P&amp;L,Bal_Sheet,Cash_Forecast10"/>
      <sheetName val="비교원가제출_고10"/>
      <sheetName val="1_세부비교원가(내수)10"/>
      <sheetName val="1_종합비교원가(내수_일반_유럽)10"/>
      <sheetName val="10_예산_및_원가_계획(02년)10"/>
      <sheetName val="2차_OIL량측정10"/>
      <sheetName val="3_PT개발계획10"/>
      <sheetName val="대외공문_10"/>
      <sheetName val="공정별공법-W_HSE-LH10"/>
      <sheetName val="II__CF1"/>
      <sheetName val="I__Assumptions1"/>
      <sheetName val="Supplier_QRQC9"/>
      <sheetName val="4_3_첨부110"/>
      <sheetName val="검사협정_보충9"/>
      <sheetName val="GM_Master10"/>
      <sheetName val="1_기안을지9"/>
      <sheetName val="c_db114"/>
      <sheetName val="PS_SIDE_OTR_INR_공정개선_상세8"/>
      <sheetName val="OEM_Plan10"/>
      <sheetName val="고객불만_건10"/>
      <sheetName val="After_sales10"/>
      <sheetName val="Value_Analysis_-_Sheet_110"/>
      <sheetName val="★금형비_계산서9"/>
      <sheetName val="Interco_&amp;_PVS_Loc_Cur9"/>
      <sheetName val="LOWSIDE_비교9"/>
      <sheetName val="첨부4_기술평가서9"/>
      <sheetName val="Production_Plan110"/>
      <sheetName val="J2(P_MT)9"/>
      <sheetName val="제품명_(3)10"/>
      <sheetName val="09년_현황10"/>
      <sheetName val="WTC_BODY一覧原紙10"/>
      <sheetName val="3월말_장기악성(국내)10"/>
      <sheetName val="2월말_장기악성(국내)10"/>
      <sheetName val="Data_Sheet10"/>
      <sheetName val="6_수입검사_10"/>
      <sheetName val="03_PFD-110"/>
      <sheetName val="12_Inv_10"/>
      <sheetName val="97년_재료예산(안)10"/>
      <sheetName val="1_터빈10"/>
      <sheetName val="cost_base_e_dati10"/>
      <sheetName val="2__Definitions10"/>
      <sheetName val="코드_조건표11"/>
      <sheetName val="HMC_사전원가(원혁기준)13%10"/>
      <sheetName val="재품별_단가10"/>
      <sheetName val="장비_전체리스트10"/>
      <sheetName val="_19"/>
      <sheetName val="집중검사_리스트10"/>
      <sheetName val="production_dept10"/>
      <sheetName val="TL_PROTO_2열4"/>
      <sheetName val="OEM_이의제기_종합9"/>
      <sheetName val="3_3검토국9"/>
      <sheetName val="PACKING_LIST4"/>
      <sheetName val="COOLING_UNIT4"/>
      <sheetName val="#1-1_(2)4"/>
      <sheetName val="자동차_종합지표10"/>
      <sheetName val="1_2_2완제품검사('00_4월)_(가라)9"/>
      <sheetName val="기초_DATA4"/>
      <sheetName val="RFQ_180410"/>
      <sheetName val="full_(2)9"/>
      <sheetName val="보강사_소요량9"/>
      <sheetName val="4_Vendor_price9"/>
      <sheetName val="신흥테크_세부내역_LIST4"/>
      <sheetName val="Issues_List4"/>
      <sheetName val="LINE_PPM-분석4"/>
      <sheetName val="Actual_data4"/>
      <sheetName val="2012_Volum10"/>
      <sheetName val="B053_(990701)공정능력PC%계산9"/>
      <sheetName val="P&amp;L_account10"/>
      <sheetName val="국내_9"/>
      <sheetName val="4,5공장_9"/>
      <sheetName val="시트_9"/>
      <sheetName val="VERTICAL_PIPE9"/>
      <sheetName val="TABLE_DB9"/>
      <sheetName val="쌍용_data_base9"/>
      <sheetName val="2과_공수집계9"/>
      <sheetName val="118_세금과공과9"/>
      <sheetName val="경영재무_(입력)9"/>
      <sheetName val="연구개발_(입력)9"/>
      <sheetName val="일반현황_(입력)9"/>
      <sheetName val="품질관리_(입력)9"/>
      <sheetName val="실행내역서_10"/>
      <sheetName val="개발_LIST10"/>
      <sheetName val="PC%계산(WM_COMM단차)10"/>
      <sheetName val="차체_품안표10"/>
      <sheetName val="1_1_2008_OTIF10"/>
      <sheetName val="BAFFLE_HMC_TABLE110"/>
      <sheetName val="1~3월_지시사항10"/>
      <sheetName val="1_POSITIONING10"/>
      <sheetName val="무부하_회전수10"/>
      <sheetName val="진행중_설변10"/>
      <sheetName val="HOLE_9905(1)10"/>
      <sheetName val="Upgrades_pricing9"/>
      <sheetName val="7_3_DY팀9"/>
      <sheetName val="PNL_ASS'Y_CRASH_PAD_UPR_RH9"/>
      <sheetName val="공정능력(마운틴_홀_거리)9"/>
      <sheetName val="Summary_Sheet9"/>
      <sheetName val="Datasheet_for_KPI_Model_19"/>
      <sheetName val="Moulding_data9"/>
      <sheetName val="TEAM하반기_계획_(2)9"/>
      <sheetName val="YOKE-H(10_3)9"/>
      <sheetName val="▶R_C_FRM9"/>
      <sheetName val="광주_소요량9"/>
      <sheetName val="5-Why_Root_Cause_Analysis_9"/>
      <sheetName val="초_성9"/>
      <sheetName val="CHECK_성9"/>
      <sheetName val="cpk_data9"/>
      <sheetName val="Drop-down_Lists9"/>
      <sheetName val="Bas_Moteur9"/>
      <sheetName val="Validation_Lists9"/>
      <sheetName val="제품별_매출10"/>
      <sheetName val="Data_Working_Time10"/>
      <sheetName val="Actual_In_&amp;_Out9"/>
      <sheetName val="LINE_운영안9"/>
      <sheetName val="원가_종합10"/>
      <sheetName val="DV_Flow_Chart_DV-PV1_(PFC)10"/>
      <sheetName val="MATEMST_(2)9"/>
      <sheetName val="2-2_매출분석4"/>
      <sheetName val="_20"/>
      <sheetName val="14년_증판안_판촉9"/>
      <sheetName val="Order_status10"/>
      <sheetName val="Order_status29"/>
      <sheetName val="Customer_Master9"/>
      <sheetName val="Common_code9"/>
      <sheetName val="Order_Status_Master9"/>
      <sheetName val="Product_Master9"/>
      <sheetName val="사무용품_신청9"/>
      <sheetName val="표지_(2)4"/>
      <sheetName val="원단위_1계_2계8"/>
      <sheetName val="99년12월_실적DATA4"/>
      <sheetName val="7)_133677344"/>
      <sheetName val="Net_Revenue4"/>
      <sheetName val="기초_데이터4"/>
      <sheetName val="Schedule_12"/>
      <sheetName val="CAR_Form_Summary2"/>
      <sheetName val="중요차종_(090131)4"/>
      <sheetName val="repeatative_rejection2"/>
      <sheetName val="Z41,Z42_이외total9"/>
      <sheetName val="FRN_020001"/>
      <sheetName val="FY_12_Interiors_Volume2"/>
      <sheetName val="INT_Price_FY12_MFC2"/>
      <sheetName val="Data_Input3"/>
      <sheetName val="PU_FOAM_가격조정_기준2"/>
      <sheetName val="BOX_ASSY2"/>
      <sheetName val="Diaph1_values2"/>
      <sheetName val="Diaph2_values2"/>
      <sheetName val="Diaph_values2"/>
      <sheetName val="Cushion_datas2"/>
      <sheetName val="220_(2)4"/>
      <sheetName val="Personnaliser___2"/>
      <sheetName val="Takt_Time2"/>
      <sheetName val="2000_(원본)2"/>
      <sheetName val="Danh_Mục3"/>
      <sheetName val="Danh_Muc3"/>
      <sheetName val="Danh_sach_Hàn_thùng2"/>
      <sheetName val="6_Parent_S__Fixed_Prod2"/>
      <sheetName val="SUST_DEV_&amp;_OTHER1"/>
      <sheetName val="OEM_1"/>
      <sheetName val="August_20031"/>
      <sheetName val="OE_UMC1"/>
      <sheetName val="Analysis-Others_Pg_41"/>
      <sheetName val="Fx_Rates1"/>
      <sheetName val="Kautex_4WD_St_IV_P&amp;D2"/>
      <sheetName val="Sachs_FL_WHL2"/>
      <sheetName val="Rollforward_{bpe}2"/>
      <sheetName val="Allow_-_SR&amp;D2"/>
      <sheetName val="P_O_(LOCAL)2"/>
      <sheetName val="U268_4x4_AT(walk)Mitsu2"/>
      <sheetName val="UPPER_도면2"/>
      <sheetName val="20060624_공조제어3"/>
      <sheetName val="풍량상한치_제한_data3"/>
      <sheetName val="Source_List3"/>
      <sheetName val="공정공수_XLS2"/>
      <sheetName val="11403-06163_เก่า8"/>
      <sheetName val="FM-HD_(New)8"/>
      <sheetName val="FM-HD_(HKMC)_8"/>
      <sheetName val="FM-HD_(11254-06201)__8"/>
      <sheetName val="FM-HD_(11251-06163)8"/>
      <sheetName val="FM-HD_(11514053)8"/>
      <sheetName val="FM-HD_(11611807)8"/>
      <sheetName val="FM-HD_(94502003)8"/>
      <sheetName val="FM-HD_(94501839)8"/>
      <sheetName val="FM-HD_(PT-GDENG0911-4)8"/>
      <sheetName val="FM-HD_(94520439)8"/>
      <sheetName val="FM-HD_(94500396)8"/>
      <sheetName val="FM-HD_(94500407)8"/>
      <sheetName val="FM-HD_(94500414)8"/>
      <sheetName val="FM-HD_(94500073)8"/>
      <sheetName val="FM-HD_(11588683)8"/>
      <sheetName val="FM-HD_(94500952)8"/>
      <sheetName val="FM-HD_(11569995)8"/>
      <sheetName val="FM-HD_(11254-06201)8"/>
      <sheetName val="FM-HD_(11588685)8"/>
      <sheetName val="FM-HD_(94500793)_8"/>
      <sheetName val="FM-HD_(11588717)8"/>
      <sheetName val="FM-HD_(HD-25198904)8"/>
      <sheetName val="FM-HD_(HD-11570514)_8"/>
      <sheetName val="FM-HD_(11097441)8"/>
      <sheetName val="FM-HD_(11588662)_8"/>
      <sheetName val="FM-HD_(11519387)8"/>
      <sheetName val="FM-HD_(11561969)8"/>
      <sheetName val="FM-HD_(11516580)8"/>
      <sheetName val="FM-HD_(11588712)___8"/>
      <sheetName val="FM-HD_(11519375)8"/>
      <sheetName val="FM-HD_(FAA32071001)__8"/>
      <sheetName val="FM-HD_(11519382)_8"/>
      <sheetName val="FM-HD_(11519383)_8"/>
      <sheetName val="FM-HD_(11561763)__8"/>
      <sheetName val="FM-HD_(11588316)__8"/>
      <sheetName val="seat-sdn_only1"/>
      <sheetName val="Danh_sach1"/>
      <sheetName val="Costed_BOM_2ndR_40%1"/>
      <sheetName val="Bang_KL1"/>
      <sheetName val="Lcau_-_Lxuc1"/>
      <sheetName val="4_경비_5_영업외수지1"/>
      <sheetName val="2019년_생산수량1"/>
      <sheetName val="19년_종합_CT1"/>
      <sheetName val="Model_Synthesis_Report1"/>
      <sheetName val="Sch1_-_P&amp;L_Summary1"/>
      <sheetName val="Sch2_-_BalSht_Summary1"/>
      <sheetName val="Sch3_-_CFlow_Summary1"/>
      <sheetName val="delta_impedance(평균)2"/>
      <sheetName val="強度_CN_A1_C10H_152H1"/>
      <sheetName val="CONN_조립2"/>
      <sheetName val="04_03월소일정계획1"/>
      <sheetName val="_관리계획서_Rev_01_xlsx1"/>
      <sheetName val="10-2_ED&amp;D_EQU1"/>
      <sheetName val="Business_Plan1"/>
      <sheetName val="Organization_chart201910022"/>
      <sheetName val="RESPONSIBILITY_MATRIX2"/>
      <sheetName val="DS-Thuong_6T_dau1"/>
      <sheetName val="CHI_TIẾT1"/>
      <sheetName val="BOM_Cost_(R-U713MHH)1"/>
      <sheetName val="거래선_생산계획1"/>
      <sheetName val="Component_List1"/>
      <sheetName val="개조_요청서1"/>
      <sheetName val="_쿠첸_CIR-301_제원현황(170317)_xlsx1"/>
      <sheetName val="BOM_CODE1"/>
      <sheetName val="96_하반기_전시회_경비1"/>
      <sheetName val="Summary_Capex_Info-Cal_(master1"/>
      <sheetName val="2_(1설원_첨)1"/>
      <sheetName val="XD_담력저감1"/>
      <sheetName val="Export_Data1"/>
      <sheetName val="Grille_Q3P_Organe3"/>
      <sheetName val="Table(APG_MF)1"/>
      <sheetName val="Pt_Rates1"/>
      <sheetName val="Text_Control1"/>
      <sheetName val="text_contl1"/>
      <sheetName val="원가검토가_(현양산품)1"/>
      <sheetName val="원가검토가_(최초견적가)1"/>
      <sheetName val="원가검토가_(최초양산품)1"/>
      <sheetName val="RT_Table1"/>
      <sheetName val="Histogram_Chart2"/>
      <sheetName val="Freq_error_DATA2"/>
      <sheetName val="Freq_HISTOGRAM2"/>
      <sheetName val="TLc_개조차(목표원가)1"/>
      <sheetName val="FAX_(2)1"/>
      <sheetName val="KQ_11"/>
      <sheetName val="의장2반_1"/>
      <sheetName val="Detail_Defect_COMBO_KAISER1"/>
      <sheetName val="Intercompany_Detail1"/>
      <sheetName val="1(A급)_(2)1"/>
      <sheetName val="Sheet1_(3)1"/>
      <sheetName val="Intercompany_Detail"/>
      <sheetName val="1(A급)_(2)"/>
      <sheetName val="분류표"/>
      <sheetName val="외화"/>
      <sheetName val="REV Idle(19)_Output(74_중심거리확정)"/>
      <sheetName val="M1"/>
      <sheetName val="수정"/>
      <sheetName val="20년 생산확대방안"/>
      <sheetName val="Header"/>
      <sheetName val="98비정기소모"/>
      <sheetName val="CD&amp;SwapRates"/>
      <sheetName val="SURVEY TVD"/>
      <sheetName val="Investment Management Master"/>
      <sheetName val="MAIN 4"/>
      <sheetName val="ESTI."/>
      <sheetName val="DI-ESTI"/>
      <sheetName val="CP khau hao"/>
      <sheetName val="ns chung"/>
      <sheetName val="dongia (2)"/>
      <sheetName val="THĐH E4"/>
      <sheetName val="THĐH E3"/>
      <sheetName val="4월실적"/>
      <sheetName val="전공장2"/>
      <sheetName val="prov locales"/>
      <sheetName val="열화상"/>
      <sheetName val="유형 List"/>
      <sheetName val="SOP 표지"/>
      <sheetName val="NEGO"/>
      <sheetName val="진위건물DB"/>
      <sheetName val="0_절삭조건12"/>
      <sheetName val="금형_(2)15"/>
      <sheetName val="Basic_assumptions12"/>
      <sheetName val="XMA_12월_8,000대_원,부자재_完7"/>
      <sheetName val="YFA_10월분_원자재(10_12)_미납완료_完7"/>
      <sheetName val="YFA_10월분_부자재(10_7,9)_FEDEX_完7"/>
      <sheetName val="DBL_LPG시험12"/>
      <sheetName val="INVESTMENT_(Hardware)13"/>
      <sheetName val="GAGE_R&amp;R(FRT_UPR)7"/>
      <sheetName val="중공업_실적7"/>
      <sheetName val="_하반기_경비_조정계획_150627(사계_r2_기준)_7"/>
      <sheetName val="0_CHMSL_LED_ASSY7"/>
      <sheetName val="SCP_47"/>
      <sheetName val="SCP_5_D2UXT7"/>
      <sheetName val="SCP_6_D2UX7"/>
      <sheetName val="Invest_(MAC)7"/>
      <sheetName val="SCP_Apr20157"/>
      <sheetName val="400H_가공,금형비3"/>
      <sheetName val="신고서_전12"/>
      <sheetName val="영업_일112"/>
      <sheetName val="(2)월생산현황_6"/>
      <sheetName val="CONSUMO_DE_RESINA_6"/>
      <sheetName val="Europe_PU-16"/>
      <sheetName val="RFQ_Template7"/>
      <sheetName val="108_수선비7"/>
      <sheetName val="2-1_제품군별계획대비실적(B_A)9"/>
      <sheetName val="품의서양식_(3)7"/>
      <sheetName val="Full_PBD6"/>
      <sheetName val="1_TAT_Info_7"/>
      <sheetName val="4_20)통계적기법관리절차서6"/>
      <sheetName val="불량_리스트7"/>
      <sheetName val="불량_코드7"/>
      <sheetName val="Team_종합7"/>
      <sheetName val="PFMEA_XLS12"/>
      <sheetName val="REAR_7"/>
      <sheetName val="abs_dac검사대비분석자료27"/>
      <sheetName val="MS_SPEC3"/>
      <sheetName val="1_TP조립7"/>
      <sheetName val="3-2002년_소모공구비4"/>
      <sheetName val="1__보고7"/>
      <sheetName val="DS_MBR_RR_Side__-_PcA6"/>
      <sheetName val="Dual_PMP수율6"/>
      <sheetName val="_PPAP_작성중__xlsx12"/>
      <sheetName val="기타_부자재6"/>
      <sheetName val="RFQ_Form7"/>
      <sheetName val="Aug01_Status_Rpt4"/>
      <sheetName val="ISSUE_LIST7"/>
      <sheetName val="Input_Page4"/>
      <sheetName val="Input_Sheet4"/>
      <sheetName val="Base_Info4"/>
      <sheetName val="_0602주-무결점운동_진행현황_보고_(201406106"/>
      <sheetName val="PMBG12LD_장비및인원소요(D_A기준)_3"/>
      <sheetName val="NEW_TOOL_MASTER4"/>
      <sheetName val="개발원가_종합4"/>
      <sheetName val="RELAY_FAX양식12"/>
      <sheetName val="2008_г12"/>
      <sheetName val="상세_견적서_(HMC)12"/>
      <sheetName val="2_중요한회계정책12"/>
      <sheetName val="9_관계기업투자12"/>
      <sheetName val="42_리스12"/>
      <sheetName val="25_법인세12"/>
      <sheetName val="Proj_List_00E12"/>
      <sheetName val="Danh_Mục4"/>
      <sheetName val="Danh_Muc4"/>
      <sheetName val="BI-FUEL_AIR_VENT_PIPE7"/>
      <sheetName val="8월_매출현황4"/>
      <sheetName val="3공장_순양전자4"/>
      <sheetName val="현진테크_(2)4"/>
      <sheetName val="동경cnc_지그4"/>
      <sheetName val="대한테크_집계4"/>
      <sheetName val="서연전자_(2)4"/>
      <sheetName val="삼익전자_(2)4"/>
      <sheetName val="삼익산업_(2)4"/>
      <sheetName val="시무인텔_(2)4"/>
      <sheetName val="성우일렉스_(2)4"/>
      <sheetName val="성호테크_(2)4"/>
      <sheetName val="2009년_매출_실적3"/>
      <sheetName val="LCAUTO_44"/>
      <sheetName val="LCAT수_조4"/>
      <sheetName val="외주수입검사_종합(6월)7"/>
      <sheetName val="금형_이력_카드4"/>
      <sheetName val="소재_이력4"/>
      <sheetName val="99_조정금액4"/>
      <sheetName val="_Common_Info_Page4"/>
      <sheetName val="THS_-_Key_Inputs4"/>
      <sheetName val="2005년_소요량3"/>
      <sheetName val="1_종합평가표7"/>
      <sheetName val="Input_Form_-_EingabeMaske3"/>
      <sheetName val="InspectionData_(2)3"/>
      <sheetName val="NUEVO_MODELOS_20183"/>
      <sheetName val="Tool_Type3"/>
      <sheetName val="3__Acronyms_and_abbreviations3"/>
      <sheetName val="G-Exchange_#6673"/>
      <sheetName val="C-Mix_Rate_&amp;_Revenue(calc)3"/>
      <sheetName val="_제9차_회사표준_제개정_공청회_이의제기신청서_XLSX3"/>
      <sheetName val="부품_LIST3"/>
      <sheetName val="거래선별_매출현황_내역6"/>
      <sheetName val="수식파일_(삭제금지)3"/>
      <sheetName val="List_Total3"/>
      <sheetName val="Person_Cost3"/>
      <sheetName val="THEO_DÕI_THAI_SẢN_(2)3"/>
      <sheetName val="Time_Man3"/>
      <sheetName val="Salary(Cus_)3"/>
      <sheetName val="OT_OVER3"/>
      <sheetName val="Segment_4_Bid_Sheet3"/>
      <sheetName val="Hi6810_功能信号表3"/>
      <sheetName val="6_FQC检验数据3"/>
      <sheetName val="2003_prod23"/>
      <sheetName val="2003_Target3"/>
      <sheetName val="RA_Bearer3"/>
      <sheetName val="Trend_Total_nguyên_nhân3"/>
      <sheetName val="設備預算總表附件3_3"/>
      <sheetName val="FA_Definitions3"/>
      <sheetName val="03년_체제결과6"/>
      <sheetName val="5_Why's3"/>
      <sheetName val="05_新Table(간접직)3"/>
      <sheetName val="05계약내역(기존T_활용)3"/>
      <sheetName val="11_Inv_3"/>
      <sheetName val="Duration_3"/>
      <sheetName val="천정등기구_실적3"/>
      <sheetName val="영업_입수계획_3"/>
      <sheetName val="참고1_02_판매계획_(수량)3"/>
      <sheetName val="전사_경영계획_수량3"/>
      <sheetName val="2차_OI4"/>
      <sheetName val="첨부13__사출(PAD)_카메라3"/>
      <sheetName val="개인별_교육현황3"/>
      <sheetName val="관리구역_책임자(181010)3"/>
      <sheetName val="ACU기청소2018-05-04_(3)3"/>
      <sheetName val="ASM_A동3"/>
      <sheetName val="SMT구역_(2)3"/>
      <sheetName val="관리구역_체크시트3"/>
      <sheetName val="관리구역_평가시트3"/>
      <sheetName val="담당자편성표_(B)3"/>
      <sheetName val="조립A구역_(2)3"/>
      <sheetName val="개선보고서_(2)3"/>
      <sheetName val="종합원가분석_1_3"/>
      <sheetName val="1_생산03"/>
      <sheetName val="1_개발개요3"/>
      <sheetName val="01년2월현황_3"/>
      <sheetName val="General_Assumptions3"/>
      <sheetName val="Cover_page4"/>
      <sheetName val="Adjusted_OI4"/>
      <sheetName val="Adjusted_OI_(2)4"/>
      <sheetName val="Income_Stmt_(USD)4"/>
      <sheetName val="Income_Stmt_(RMB)4"/>
      <sheetName val="IS_Loc_Adj4"/>
      <sheetName val="Balance_Sht_(USD)4"/>
      <sheetName val="BS_Loc+Adj4"/>
      <sheetName val="Balance_Sht_(RMB)4"/>
      <sheetName val="Cash_Flow_(USD)4"/>
      <sheetName val="Cash_Forecast4"/>
      <sheetName val="IC_AP_AR5"/>
      <sheetName val="Cash_Cross_check4"/>
      <sheetName val="Unit_Price_without_LTA&amp;Pricing4"/>
      <sheetName val="Sales_without_LTA&amp;Pricing4"/>
      <sheetName val="Unit_ECN_Sales4"/>
      <sheetName val="Total_ECN_Sales4"/>
      <sheetName val="LTA_Percentage4"/>
      <sheetName val="LTA_Amount4"/>
      <sheetName val="Total_P2P4"/>
      <sheetName val="Net_Sales4"/>
      <sheetName val="Unit_Mat_Cost_Without_PS_VAVE4"/>
      <sheetName val="Material_cost_without_PS_VAVE4"/>
      <sheetName val="Unit_ECN_cost4"/>
      <sheetName val="ECN_cost_saving4"/>
      <sheetName val="Unit_Purchase_Saving4"/>
      <sheetName val="Total_Purchase_Saving4"/>
      <sheetName val="Unit_VAVE_Saving4"/>
      <sheetName val="Total_VAVE4"/>
      <sheetName val="Unit_Margin_Improvement4"/>
      <sheetName val="Total_Margin_Improvement4"/>
      <sheetName val="Unit_mat__cost_after_PS_VAVE4"/>
      <sheetName val="Total_Mat_cost_after_PS_VAVE4"/>
      <sheetName val="Unit_Inb_Freight_Rate4"/>
      <sheetName val="Inboud_Freight_Amount4"/>
      <sheetName val="Unit_Inb-Duty4"/>
      <sheetName val="Inbound_Duty4"/>
      <sheetName val="Material_cost_before_Scrap4"/>
      <sheetName val="Scrap_Rate4"/>
      <sheetName val="Scrap_Amount4"/>
      <sheetName val="Scrap_recovery_rate4"/>
      <sheetName val="Scrap_Recovery_Amount4"/>
      <sheetName val="Unit_Production_Auxiliary4"/>
      <sheetName val="Production_Auxiliary4"/>
      <sheetName val="Net_Material4"/>
      <sheetName val="Unit_OB_freight4"/>
      <sheetName val="Total_OB_freight4"/>
      <sheetName val="Total_LC&amp;OVH4"/>
      <sheetName val="LC&amp;OVH_Undefined_Var_4"/>
      <sheetName val="LC&amp;OVH_Undefined_Fix_4"/>
      <sheetName val="Total_headcount_&amp;_labor_cost4"/>
      <sheetName val="Direct_Labor_Cost4"/>
      <sheetName val="Indirect_Labor_Cost4"/>
      <sheetName val="Salary_Cost4"/>
      <sheetName val="MSI_-_FY(RMB)4"/>
      <sheetName val="MSI_-_Comm_Sales4"/>
      <sheetName val="MSI_-_IC_Sales4"/>
      <sheetName val="MSI_-_Mat_Cost4"/>
      <sheetName val="MSI_-_Direct_Labor4"/>
      <sheetName val="MSI_-_Variable_OH4"/>
      <sheetName val="MSI_-_Fixed_OH4"/>
      <sheetName val="AQL(0_65)3"/>
      <sheetName val="Value_3"/>
      <sheetName val="CPK(Process_Capanility)3"/>
      <sheetName val="SEP_20073"/>
      <sheetName val="Q1_&amp;_Q23"/>
      <sheetName val="devis_qcdp23"/>
      <sheetName val="22_보증금(전신전화가입권)3"/>
      <sheetName val="39_미지급법인세3"/>
      <sheetName val="INATAKE_SYS3"/>
      <sheetName val="02_08생산대상대수3"/>
      <sheetName val="2000_(원본)3"/>
      <sheetName val="Danh_sach_Hàn_thùng3"/>
      <sheetName val="Mẫu_DMVT3"/>
      <sheetName val="Mẫu_DMVT_(2)3"/>
      <sheetName val="DANH_MỤC_NHÓM_ĐỐI_TƯỢNG3"/>
      <sheetName val="Nhap_T83"/>
      <sheetName val="Begining_detail-CTIET3"/>
      <sheetName val="Summary-TOMLUOC_3"/>
      <sheetName val="SO_TONG_HOP_CONG_NO3"/>
      <sheetName val="DM_KHAU_HAO3"/>
      <sheetName val="Cty+XN(KT_2005)3"/>
      <sheetName val="공정공수_XLS3"/>
      <sheetName val="기준정보(A)_15_10_275"/>
      <sheetName val="단중_및_예비길이_SHEET_15_9_5(K)5"/>
      <sheetName val="15_1_02_15년_1월예시계획5"/>
      <sheetName val="15년_12월_시작재공품_15_12_35"/>
      <sheetName val="기준정보(A)_12_02_235"/>
      <sheetName val="STD__CAB5"/>
      <sheetName val="STD__NCAB5"/>
      <sheetName val="원소재_변경_상세5"/>
      <sheetName val="직거래가_변경5"/>
      <sheetName val="PL_By_Model(Result)4"/>
      <sheetName val="24_냉각실용添13"/>
      <sheetName val="노원열병합__건축공사기성내역서5"/>
      <sheetName val="Gia_vat_tu5"/>
      <sheetName val="Data_Not_Used5"/>
      <sheetName val="FTQ_Data5"/>
      <sheetName val="Int_Pulls_Data5"/>
      <sheetName val="Int_Spills_Data5"/>
      <sheetName val="PPM_Data5"/>
      <sheetName val="Pulls_Data5"/>
      <sheetName val="Spills_Data5"/>
      <sheetName val="PP%-low_RPM3"/>
      <sheetName val="After_Sales_Supplier_#'s3"/>
      <sheetName val="한일자야(감액손실)_(2)3"/>
      <sheetName val="ADJTBL_31003"/>
      <sheetName val="AOP_Summary-23"/>
      <sheetName val="Budget_Imt_mensuel_(CFO)3"/>
      <sheetName val="CDV_Pte_mensuel3"/>
      <sheetName val="Evol_Prod_(Eqpt)3"/>
      <sheetName val="CAPVR_Pte_mensuel3"/>
      <sheetName val="THƯ_VIỆN3"/>
      <sheetName val="Nguon_PT_xetai3"/>
      <sheetName val="Nguon_PT_xe_Ben3"/>
      <sheetName val="Bien_so3"/>
      <sheetName val="MỤC_LỤC3"/>
      <sheetName val="Ghi_chú3"/>
      <sheetName val="1__Định_hướng_HĐ_CN_năm_20193"/>
      <sheetName val="2_1_Tổng_quan_TT_KD_xe_DL3"/>
      <sheetName val="2_2_Tổng_quan_TT_DVPT_DL3"/>
      <sheetName val="3_1__ĐKM_xe_DL3"/>
      <sheetName val="3_2_1__KH_KD-MKT_&amp;_TCKD_xe_KIA3"/>
      <sheetName val="3_2_2_CSBH_KIA3"/>
      <sheetName val="3_2_3__KH_KD-MKT&amp;TCKD_DVPT3"/>
      <sheetName val="Pv_SL3"/>
      <sheetName val="3_3_1_KH_KD-MKT_&amp;_TCKD_Mazda3"/>
      <sheetName val="3_3_2_CSBH_MAZDA3"/>
      <sheetName val="3_3_3_KH_KD-MKT&amp;TCKD_DVPT_MAZD3"/>
      <sheetName val="3_4__DVPT_SR_KIA_MAZDA3"/>
      <sheetName val="3_4_1_KH_KD-MKT&amp;TCKD_PEUGEOT3"/>
      <sheetName val="3_4_2_CSBH_PEUGEOT3"/>
      <sheetName val="3_4_3_KH_KD-MKT&amp;TC_DVPT_PEUGEO3"/>
      <sheetName val="3_5__TÀI_CHÍNH_KD_XE_KIA_MAZDA3"/>
      <sheetName val="4_1_Tổng_quan_TT_KD_Tai,_Bus3"/>
      <sheetName val="4_2_Tổng_quan_TT_DVPT_Tai_Bus3"/>
      <sheetName val="5_1__ĐKM_xe_Tai,_Bus3"/>
      <sheetName val="PTBH_20183"/>
      <sheetName val="SL_-_TVBH3"/>
      <sheetName val="5_2a__KD_Xe_Fuso3"/>
      <sheetName val="5_2b__KD_Xe_Foton3"/>
      <sheetName val="5_2c__KD_Xe_Bus3"/>
      <sheetName val="5_2__KH_KD-MKT&amp;TCKD_xe_Tải,_Bu3"/>
      <sheetName val="5_3__CSBH_xe_Tải,_Bus3"/>
      <sheetName val="5_4_KH_KD-MKT&amp;TC_DVPT_Tải,_Bus3"/>
      <sheetName val="Review_note3"/>
      <sheetName val="6_1_ĐKĐK3"/>
      <sheetName val="6_2__Bảo_hiểm3"/>
      <sheetName val="6_3__Tín_dụng3"/>
      <sheetName val="6_4__GSHT_&amp;_PH3"/>
      <sheetName val="6_5_DVHT3"/>
      <sheetName val="7_1_KH_nhân_sự3"/>
      <sheetName val="7_2__Định_biên_&amp;_Lương3"/>
      <sheetName val="7_3_KH_thưởng_năng_suất3"/>
      <sheetName val="Check_TH3"/>
      <sheetName val="8__Hành_chính3"/>
      <sheetName val="8_13"/>
      <sheetName val="9_1__Duy_tu_bảo_trì3"/>
      <sheetName val="9_2__Cải_tạo,_nâng_cấp3"/>
      <sheetName val="10__TSCĐ_-_CCDC3"/>
      <sheetName val="11D__Tài_chính_KD_XE_TỔNG3"/>
      <sheetName val="11E__Tài_chính_KD_DVPT_TỔNG3"/>
      <sheetName val="11A__Tài_chính_SR_KIA3"/>
      <sheetName val="11B__Tài_chính_SR_MAZDA3"/>
      <sheetName val="11D__Tài_chính_SR_Peugout3"/>
      <sheetName val="11C__Tài_chính_SR_TẢI_BUS3"/>
      <sheetName val="11D__Tài_chính_SR_Du_lịch3"/>
      <sheetName val="11__Tài_chính_Chi_nhánh3"/>
      <sheetName val="12__SĐTC3"/>
      <sheetName val="견적서_detail_Main_12"/>
      <sheetName val="MASTER_DATA2"/>
      <sheetName val="CAR_Form_Summary3"/>
      <sheetName val="Schedule_13"/>
      <sheetName val="개선대책_양식5"/>
      <sheetName val="S_P2"/>
      <sheetName val="R_FJS_CAR_(old)2"/>
      <sheetName val="Certificate_list_2"/>
      <sheetName val="REPAIR_DATA_-_CONTAINER_#54"/>
      <sheetName val="Material_References3"/>
      <sheetName val="BOM_Cost_(R-U713MHH)2"/>
      <sheetName val="케이스_재공_재고2"/>
      <sheetName val="BAT1_2"/>
      <sheetName val="업체손실공수_xls3"/>
      <sheetName val="FRT_재료비2"/>
      <sheetName val="8_공정능력평가(5)2"/>
      <sheetName val="2_Underbody_DT2"/>
      <sheetName val="FAX_(2)2"/>
      <sheetName val="TFT_Attendace2"/>
      <sheetName val="0_주광원_LED_ASSY2"/>
      <sheetName val="9_초기공정능력조사(을)2"/>
      <sheetName val="1-1_연월차_개인별_보전수당2"/>
      <sheetName val="00-Input_Values2"/>
      <sheetName val="Input_Values2"/>
      <sheetName val="Corp_acronym2"/>
      <sheetName val="4_销售计划2"/>
      <sheetName val="Output_1_(2)2"/>
      <sheetName val="Danh_sach2"/>
      <sheetName val="Bang_KL2"/>
      <sheetName val="Lcau_-_Lxuc2"/>
      <sheetName val="입력_List5"/>
      <sheetName val="DO_NOT_DELETE4"/>
      <sheetName val="기종별_합계2"/>
      <sheetName val="Export_Data2"/>
      <sheetName val="실사LIST-중간가공품(05_12_27현재)_(2)2"/>
      <sheetName val="4_Financial2"/>
      <sheetName val="3_4)__FR_종합2"/>
      <sheetName val="3_4)__RR_종합2"/>
      <sheetName val="RFQ_Cover_Sheeet2"/>
      <sheetName val="FRN_020002"/>
      <sheetName val="4_경비_5_영업외수지2"/>
      <sheetName val="Sch1_-_P&amp;L_Summary2"/>
      <sheetName val="Sch2_-_BalSht_Summary2"/>
      <sheetName val="Sch3_-_CFlow_Summary2"/>
      <sheetName val="Model_Synthesis_Report2"/>
      <sheetName val="2019년_생산수량2"/>
      <sheetName val="19년_종합_CT2"/>
      <sheetName val="SUST_DEV_&amp;_OTHER2"/>
      <sheetName val="OEM_2"/>
      <sheetName val="August_20032"/>
      <sheetName val="OE_UMC2"/>
      <sheetName val="Analysis-Others_Pg_42"/>
      <sheetName val="Fx_Rates2"/>
      <sheetName val="FY_12_Interiors_Volume3"/>
      <sheetName val="INT_Price_FY12_MFC3"/>
      <sheetName val="強度_CN_A1_C10H_152H2"/>
      <sheetName val="II__CF2"/>
      <sheetName val="I__Assumptions2"/>
      <sheetName val="04_03월소일정계획2"/>
      <sheetName val="_관리계획서_Rev_01_xlsx2"/>
      <sheetName val="Costed_BOM_2ndR_40%2"/>
      <sheetName val="seat-sdn_only2"/>
      <sheetName val="10-2_ED&amp;D_EQU2"/>
      <sheetName val="Business_Plan2"/>
      <sheetName val="DS-Thuong_6T_dau2"/>
      <sheetName val="CHI_TIẾT2"/>
      <sheetName val="거래선_생산계획2"/>
      <sheetName val="3_학점이수(사내_사외교육)2"/>
      <sheetName val="1_page1"/>
      <sheetName val="3__트림별_내수2"/>
      <sheetName val="3__트림별_북미2"/>
      <sheetName val="3__트림별_유럽2"/>
      <sheetName val="23_보증금(전신전화가입권)2"/>
      <sheetName val="Main-Yield_report1"/>
      <sheetName val="Cosmetic_Description1"/>
      <sheetName val="2_´ë?Ü°o1®1"/>
      <sheetName val="실DATA_1"/>
      <sheetName val="해외)_MASTER_DATA1"/>
      <sheetName val="국내)_마스터_데이터1"/>
      <sheetName val="Group_Consolidated1"/>
      <sheetName val="share_year=51"/>
      <sheetName val="Request_template1"/>
      <sheetName val="Gauge_R&amp;R1"/>
      <sheetName val="Bia_TQT1"/>
      <sheetName val="금형_(2)14"/>
      <sheetName val="XMA_12월_8,000대_원,부자재_完6"/>
      <sheetName val="YFA_10월분_원자재(10_12)_미납완료_完6"/>
      <sheetName val="YFA_10월분_부자재(10_7,9)_FEDEX_完6"/>
      <sheetName val="GAGE_R&amp;R(FRT_UPR)6"/>
      <sheetName val="중공업_실적6"/>
      <sheetName val="_하반기_경비_조정계획_150627(사계_r2_기준)_6"/>
      <sheetName val="0_CHMSL_LED_ASSY6"/>
      <sheetName val="SCP_46"/>
      <sheetName val="SCP_5_D2UXT6"/>
      <sheetName val="SCP_6_D2UX6"/>
      <sheetName val="Invest_(MAC)6"/>
      <sheetName val="SCP_Apr20156"/>
      <sheetName val="400H_가공,금형비2"/>
      <sheetName val="(2)월생산현황_5"/>
      <sheetName val="CONSUMO_DE_RESINA_5"/>
      <sheetName val="Europe_PU-15"/>
      <sheetName val="RFQ_Template6"/>
      <sheetName val="108_수선비6"/>
      <sheetName val="2-1_제품군별계획대비실적(B_A)8"/>
      <sheetName val="품의서양식_(3)6"/>
      <sheetName val="Full_PBD5"/>
      <sheetName val="1_TAT_Info_6"/>
      <sheetName val="4_20)통계적기법관리절차서5"/>
      <sheetName val="불량_리스트6"/>
      <sheetName val="불량_코드6"/>
      <sheetName val="Team_종합6"/>
      <sheetName val="REAR_6"/>
      <sheetName val="abs_dac검사대비분석자료26"/>
      <sheetName val="MS_SPEC2"/>
      <sheetName val="1_TP조립6"/>
      <sheetName val="3-2002년_소모공구비3"/>
      <sheetName val="1__보고6"/>
      <sheetName val="DS_MBR_RR_Side__-_PcA5"/>
      <sheetName val="Dual_PMP수율5"/>
      <sheetName val="기타_부자재5"/>
      <sheetName val="RFQ_Form6"/>
      <sheetName val="Aug01_Status_Rpt3"/>
      <sheetName val="ISSUE_LIST6"/>
      <sheetName val="Input_Page3"/>
      <sheetName val="Input_Sheet3"/>
      <sheetName val="Base_Info3"/>
      <sheetName val="_0602주-무결점운동_진행현황_보고_(201406105"/>
      <sheetName val="PMBG12LD_장비및인원소요(D_A기준)_2"/>
      <sheetName val="NEW_TOOL_MASTER3"/>
      <sheetName val="개발원가_종합3"/>
      <sheetName val="BI-FUEL_AIR_VENT_PIPE6"/>
      <sheetName val="8월_매출현황3"/>
      <sheetName val="3공장_순양전자3"/>
      <sheetName val="현진테크_(2)3"/>
      <sheetName val="동경cnc_지그3"/>
      <sheetName val="대한테크_집계3"/>
      <sheetName val="서연전자_(2)3"/>
      <sheetName val="삼익전자_(2)3"/>
      <sheetName val="삼익산업_(2)3"/>
      <sheetName val="시무인텔_(2)3"/>
      <sheetName val="성우일렉스_(2)3"/>
      <sheetName val="성호테크_(2)3"/>
      <sheetName val="2009년_매출_실적2"/>
      <sheetName val="LCAUTO_43"/>
      <sheetName val="LCAT수_조3"/>
      <sheetName val="외주수입검사_종합(6월)6"/>
      <sheetName val="금형_이력_카드3"/>
      <sheetName val="소재_이력3"/>
      <sheetName val="99_조정금액3"/>
      <sheetName val="_Common_Info_Page3"/>
      <sheetName val="THS_-_Key_Inputs3"/>
      <sheetName val="2005년_소요량2"/>
      <sheetName val="1_종합평가표6"/>
      <sheetName val="Input_Form_-_EingabeMaske2"/>
      <sheetName val="InspectionData_(2)2"/>
      <sheetName val="NUEVO_MODELOS_20182"/>
      <sheetName val="Tool_Type2"/>
      <sheetName val="3__Acronyms_and_abbreviations2"/>
      <sheetName val="G-Exchange_#6672"/>
      <sheetName val="C-Mix_Rate_&amp;_Revenue(calc)2"/>
      <sheetName val="_제9차_회사표준_제개정_공청회_이의제기신청서_XLSX2"/>
      <sheetName val="부품_LIST2"/>
      <sheetName val="거래선별_매출현황_내역5"/>
      <sheetName val="수식파일_(삭제금지)2"/>
      <sheetName val="List_Total2"/>
      <sheetName val="Person_Cost2"/>
      <sheetName val="THEO_DÕI_THAI_SẢN_(2)2"/>
      <sheetName val="Time_Man2"/>
      <sheetName val="Salary(Cus_)2"/>
      <sheetName val="OT_OVER2"/>
      <sheetName val="Segment_4_Bid_Sheet2"/>
      <sheetName val="Hi6810_功能信号表2"/>
      <sheetName val="6_FQC检验数据2"/>
      <sheetName val="2003_prod22"/>
      <sheetName val="2003_Target2"/>
      <sheetName val="RA_Bearer2"/>
      <sheetName val="Trend_Total_nguyên_nhân2"/>
      <sheetName val="設備預算總表附件3_2"/>
      <sheetName val="FA_Definitions2"/>
      <sheetName val="03년_체제결과5"/>
      <sheetName val="5_Why's2"/>
      <sheetName val="05_新Table(간접직)2"/>
      <sheetName val="05계약내역(기존T_활용)2"/>
      <sheetName val="11_Inv_2"/>
      <sheetName val="Duration_2"/>
      <sheetName val="천정등기구_실적2"/>
      <sheetName val="영업_입수계획_2"/>
      <sheetName val="참고1_02_판매계획_(수량)2"/>
      <sheetName val="전사_경영계획_수량2"/>
      <sheetName val="2차_OI3"/>
      <sheetName val="첨부13__사출(PAD)_카메라2"/>
      <sheetName val="개인별_교육현황2"/>
      <sheetName val="관리구역_책임자(181010)2"/>
      <sheetName val="ACU기청소2018-05-04_(3)2"/>
      <sheetName val="ASM_A동2"/>
      <sheetName val="SMT구역_(2)2"/>
      <sheetName val="관리구역_체크시트2"/>
      <sheetName val="관리구역_평가시트2"/>
      <sheetName val="담당자편성표_(B)2"/>
      <sheetName val="조립A구역_(2)2"/>
      <sheetName val="개선보고서_(2)2"/>
      <sheetName val="종합원가분석_1_2"/>
      <sheetName val="1_생산02"/>
      <sheetName val="1_개발개요2"/>
      <sheetName val="01년2월현황_2"/>
      <sheetName val="General_Assumptions2"/>
      <sheetName val="Cover_page3"/>
      <sheetName val="Adjusted_OI3"/>
      <sheetName val="Adjusted_OI_(2)3"/>
      <sheetName val="Income_Stmt_(USD)3"/>
      <sheetName val="Income_Stmt_(RMB)3"/>
      <sheetName val="IS_Loc_Adj3"/>
      <sheetName val="Balance_Sht_(USD)3"/>
      <sheetName val="BS_Loc+Adj3"/>
      <sheetName val="Balance_Sht_(RMB)3"/>
      <sheetName val="Cash_Flow_(USD)3"/>
      <sheetName val="Cash_Forecast3"/>
      <sheetName val="IC_AP_AR4"/>
      <sheetName val="Cash_Cross_check3"/>
      <sheetName val="Unit_Price_without_LTA&amp;Pricing3"/>
      <sheetName val="Sales_without_LTA&amp;Pricing3"/>
      <sheetName val="Unit_ECN_Sales3"/>
      <sheetName val="Total_ECN_Sales3"/>
      <sheetName val="LTA_Percentage3"/>
      <sheetName val="LTA_Amount3"/>
      <sheetName val="Total_P2P3"/>
      <sheetName val="Net_Sales3"/>
      <sheetName val="Unit_Mat_Cost_Without_PS_VAVE3"/>
      <sheetName val="Material_cost_without_PS_VAVE3"/>
      <sheetName val="Unit_ECN_cost3"/>
      <sheetName val="ECN_cost_saving3"/>
      <sheetName val="Unit_Purchase_Saving3"/>
      <sheetName val="Total_Purchase_Saving3"/>
      <sheetName val="Unit_VAVE_Saving3"/>
      <sheetName val="Total_VAVE3"/>
      <sheetName val="Unit_Margin_Improvement3"/>
      <sheetName val="Total_Margin_Improvement3"/>
      <sheetName val="Unit_mat__cost_after_PS_VAVE3"/>
      <sheetName val="Total_Mat_cost_after_PS_VAVE3"/>
      <sheetName val="Unit_Inb_Freight_Rate3"/>
      <sheetName val="Inboud_Freight_Amount3"/>
      <sheetName val="Unit_Inb-Duty3"/>
      <sheetName val="Inbound_Duty3"/>
      <sheetName val="Material_cost_before_Scrap3"/>
      <sheetName val="Scrap_Rate3"/>
      <sheetName val="Scrap_Amount3"/>
      <sheetName val="Scrap_recovery_rate3"/>
      <sheetName val="Scrap_Recovery_Amount3"/>
      <sheetName val="Unit_Production_Auxiliary3"/>
      <sheetName val="Production_Auxiliary3"/>
      <sheetName val="Net_Material3"/>
      <sheetName val="Unit_OB_freight3"/>
      <sheetName val="Total_OB_freight3"/>
      <sheetName val="Total_LC&amp;OVH3"/>
      <sheetName val="LC&amp;OVH_Undefined_Var_3"/>
      <sheetName val="LC&amp;OVH_Undefined_Fix_3"/>
      <sheetName val="Total_headcount_&amp;_labor_cost3"/>
      <sheetName val="Direct_Labor_Cost3"/>
      <sheetName val="Indirect_Labor_Cost3"/>
      <sheetName val="Salary_Cost3"/>
      <sheetName val="MSI_-_FY(RMB)3"/>
      <sheetName val="MSI_-_Comm_Sales3"/>
      <sheetName val="MSI_-_IC_Sales3"/>
      <sheetName val="MSI_-_Mat_Cost3"/>
      <sheetName val="MSI_-_Direct_Labor3"/>
      <sheetName val="MSI_-_Variable_OH3"/>
      <sheetName val="MSI_-_Fixed_OH3"/>
      <sheetName val="AQL(0_65)2"/>
      <sheetName val="Value_2"/>
      <sheetName val="CPK(Process_Capanility)2"/>
      <sheetName val="SEP_20072"/>
      <sheetName val="Q1_&amp;_Q22"/>
      <sheetName val="devis_qcdp22"/>
      <sheetName val="22_보증금(전신전화가입권)2"/>
      <sheetName val="39_미지급법인세2"/>
      <sheetName val="INATAKE_SYS2"/>
      <sheetName val="02_08생산대상대수2"/>
      <sheetName val="Mẫu_DMVT2"/>
      <sheetName val="Mẫu_DMVT_(2)2"/>
      <sheetName val="DANH_MỤC_NHÓM_ĐỐI_TƯỢNG2"/>
      <sheetName val="Nhap_T82"/>
      <sheetName val="Begining_detail-CTIET2"/>
      <sheetName val="Summary-TOMLUOC_2"/>
      <sheetName val="SO_TONG_HOP_CONG_NO2"/>
      <sheetName val="DM_KHAU_HAO2"/>
      <sheetName val="Cty+XN(KT_2005)2"/>
      <sheetName val="PL_By_Model(Result)3"/>
      <sheetName val="24_냉각실용添12"/>
      <sheetName val="PP%-low_RPM2"/>
      <sheetName val="After_Sales_Supplier_#'s2"/>
      <sheetName val="한일자야(감액손실)_(2)2"/>
      <sheetName val="ADJTBL_31002"/>
      <sheetName val="AOP_Summary-22"/>
      <sheetName val="Budget_Imt_mensuel_(CFO)2"/>
      <sheetName val="CDV_Pte_mensuel2"/>
      <sheetName val="Evol_Prod_(Eqpt)2"/>
      <sheetName val="CAPVR_Pte_mensuel2"/>
      <sheetName val="THƯ_VIỆN2"/>
      <sheetName val="Nguon_PT_xetai2"/>
      <sheetName val="Nguon_PT_xe_Ben2"/>
      <sheetName val="Bien_so2"/>
      <sheetName val="MỤC_LỤC2"/>
      <sheetName val="Ghi_chú2"/>
      <sheetName val="1__Định_hướng_HĐ_CN_năm_20192"/>
      <sheetName val="2_1_Tổng_quan_TT_KD_xe_DL2"/>
      <sheetName val="2_2_Tổng_quan_TT_DVPT_DL2"/>
      <sheetName val="3_1__ĐKM_xe_DL2"/>
      <sheetName val="3_2_1__KH_KD-MKT_&amp;_TCKD_xe_KIA2"/>
      <sheetName val="3_2_2_CSBH_KIA2"/>
      <sheetName val="3_2_3__KH_KD-MKT&amp;TCKD_DVPT2"/>
      <sheetName val="Pv_SL2"/>
      <sheetName val="3_3_1_KH_KD-MKT_&amp;_TCKD_Mazda2"/>
      <sheetName val="3_3_2_CSBH_MAZDA2"/>
      <sheetName val="3_3_3_KH_KD-MKT&amp;TCKD_DVPT_MAZD2"/>
      <sheetName val="3_4__DVPT_SR_KIA_MAZDA2"/>
      <sheetName val="3_4_1_KH_KD-MKT&amp;TCKD_PEUGEOT2"/>
      <sheetName val="3_4_2_CSBH_PEUGEOT2"/>
      <sheetName val="3_4_3_KH_KD-MKT&amp;TC_DVPT_PEUGEO2"/>
      <sheetName val="3_5__TÀI_CHÍNH_KD_XE_KIA_MAZDA2"/>
      <sheetName val="4_1_Tổng_quan_TT_KD_Tai,_Bus2"/>
      <sheetName val="4_2_Tổng_quan_TT_DVPT_Tai_Bus2"/>
      <sheetName val="5_1__ĐKM_xe_Tai,_Bus2"/>
      <sheetName val="PTBH_20182"/>
      <sheetName val="SL_-_TVBH2"/>
      <sheetName val="5_2a__KD_Xe_Fuso2"/>
      <sheetName val="5_2b__KD_Xe_Foton2"/>
      <sheetName val="5_2c__KD_Xe_Bus2"/>
      <sheetName val="5_2__KH_KD-MKT&amp;TCKD_xe_Tải,_Bu2"/>
      <sheetName val="5_3__CSBH_xe_Tải,_Bus2"/>
      <sheetName val="5_4_KH_KD-MKT&amp;TC_DVPT_Tải,_Bus2"/>
      <sheetName val="Review_note2"/>
      <sheetName val="6_1_ĐKĐK2"/>
      <sheetName val="6_2__Bảo_hiểm2"/>
      <sheetName val="6_3__Tín_dụng2"/>
      <sheetName val="6_4__GSHT_&amp;_PH2"/>
      <sheetName val="6_5_DVHT2"/>
      <sheetName val="7_1_KH_nhân_sự2"/>
      <sheetName val="7_2__Định_biên_&amp;_Lương2"/>
      <sheetName val="7_3_KH_thưởng_năng_suất2"/>
      <sheetName val="Check_TH2"/>
      <sheetName val="8__Hành_chính2"/>
      <sheetName val="8_12"/>
      <sheetName val="9_1__Duy_tu_bảo_trì2"/>
      <sheetName val="9_2__Cải_tạo,_nâng_cấp2"/>
      <sheetName val="10__TSCĐ_-_CCDC2"/>
      <sheetName val="11D__Tài_chính_KD_XE_TỔNG2"/>
      <sheetName val="11E__Tài_chính_KD_DVPT_TỔNG2"/>
      <sheetName val="11A__Tài_chính_SR_KIA2"/>
      <sheetName val="11B__Tài_chính_SR_MAZDA2"/>
      <sheetName val="11D__Tài_chính_SR_Peugout2"/>
      <sheetName val="11C__Tài_chính_SR_TẢI_BUS2"/>
      <sheetName val="11D__Tài_chính_SR_Du_lịch2"/>
      <sheetName val="11__Tài_chính_Chi_nhánh2"/>
      <sheetName val="12__SĐTC2"/>
      <sheetName val="견적서_detail_Main_11"/>
      <sheetName val="MASTER_DATA1"/>
      <sheetName val="S_P1"/>
      <sheetName val="R_FJS_CAR_(old)1"/>
      <sheetName val="Certificate_list_1"/>
      <sheetName val="REPAIR_DATA_-_CONTAINER_#53"/>
      <sheetName val="Material_References2"/>
      <sheetName val="케이스_재공_재고1"/>
      <sheetName val="BAT1_1"/>
      <sheetName val="업체손실공수_xls2"/>
      <sheetName val="FRT_재료비1"/>
      <sheetName val="8_공정능력평가(5)1"/>
      <sheetName val="2_Underbody_DT1"/>
      <sheetName val="0_주광원_LED_ASSY1"/>
      <sheetName val="9_초기공정능력조사(을)1"/>
      <sheetName val="1-1_연월차_개인별_보전수당1"/>
      <sheetName val="00-Input_Values1"/>
      <sheetName val="Input_Values1"/>
      <sheetName val="Corp_acronym1"/>
      <sheetName val="4_销售计划1"/>
      <sheetName val="Output_1_(2)1"/>
      <sheetName val="기종별_합계1"/>
      <sheetName val="실사LIST-중간가공품(05_12_27현재)_(2)1"/>
      <sheetName val="4_Financial1"/>
      <sheetName val="3_4)__FR_종합1"/>
      <sheetName val="3_4)__RR_종합1"/>
      <sheetName val="RFQ_Cover_Sheeet1"/>
      <sheetName val="3_학점이수(사내_사외교육)1"/>
      <sheetName val="1_page"/>
      <sheetName val="3__트림별_내수1"/>
      <sheetName val="3__트림별_북미1"/>
      <sheetName val="3__트림별_유럽1"/>
      <sheetName val="23_보증금(전신전화가입권)1"/>
      <sheetName val="Main-Yield_report"/>
      <sheetName val="Cosmetic_Description"/>
      <sheetName val="2_´ë?Ü°o1®"/>
      <sheetName val="실DATA_"/>
      <sheetName val="해외)_MASTER_DATA"/>
      <sheetName val="국내)_마스터_데이터"/>
      <sheetName val="Group_Consolidated"/>
      <sheetName val="Request_template"/>
      <sheetName val="????ile"/>
      <sheetName val="단기금융상품"/>
      <sheetName val="품번리스트"/>
      <sheetName val="Iden"/>
      <sheetName val="5800무형"/>
      <sheetName val="안산선부동진행률"/>
      <sheetName val="덕전리"/>
      <sheetName val="BATCH일정"/>
      <sheetName val="일 년"/>
      <sheetName val="산출내역서집계표"/>
      <sheetName val="기계Ĩ1998~2003년)작업본"/>
      <sheetName val="항목별팀별예산"/>
      <sheetName val="기준단가설정"/>
      <sheetName val="목록 모음"/>
      <sheetName val="Page 14-A"/>
      <sheetName val="공_x0000_"/>
      <sheetName val="첨#3__PCB"/>
      <sheetName val="Questions_for_Wuhan_Lear"/>
      <sheetName val="Detail_report"/>
      <sheetName val="CC_Down_load_0716"/>
      <sheetName val="CAUZA_DEFECTE"/>
      <sheetName val="CAUSES_OF_DEFECTS"/>
      <sheetName val="_FURNACE현설"/>
      <sheetName val="프로필렌_이송라인"/>
      <sheetName val="EO_이력관리대장"/>
      <sheetName val="입력_데이타1"/>
      <sheetName val="28_8부1"/>
      <sheetName val="3rd_DESIGN_APRD"/>
      <sheetName val="Tien_Thuong"/>
      <sheetName val="NC_XL_6T_cuoi_01_CTy"/>
      <sheetName val="Data_-6T_dau"/>
      <sheetName val="Cong_6T"/>
      <sheetName val="BEND_LOSS"/>
      <sheetName val="plan&amp;section_of_foundation"/>
      <sheetName val="4__가격구조"/>
      <sheetName val="Special_rack_(Packaging_Input)"/>
      <sheetName val="경영비율_"/>
      <sheetName val="ESTI_"/>
      <sheetName val="CP_khau_hao"/>
      <sheetName val="ns_chung"/>
      <sheetName val="dongia_(2)"/>
      <sheetName val="THĐH_E4"/>
      <sheetName val="THĐH_E3"/>
      <sheetName val="판매_계획_대_실적"/>
      <sheetName val="DG 285"/>
      <sheetName val="DG  286"/>
      <sheetName val="DG 85"/>
      <sheetName val="DG 89"/>
      <sheetName val="DG THIET BI"/>
      <sheetName val="DGVCTC 285"/>
      <sheetName val="DG vat lieu"/>
      <sheetName val="Cước VC + ĐM CP Tư vấn"/>
      <sheetName val="THVT"/>
      <sheetName val="첨부5-3)납입용기설정서"/>
      <sheetName val="금형원본"/>
      <sheetName val="지수"/>
      <sheetName val="US4_BRKT_FR_BUMPER_SIDE_LWR_L_2"/>
      <sheetName val="SPOT 조건"/>
      <sheetName val="co2 조건"/>
      <sheetName val="Internal cost reference table"/>
      <sheetName val="회의록(190211)"/>
      <sheetName val="1. 회의록(190218)"/>
      <sheetName val="1. 회의록(190225)"/>
      <sheetName val="1. 회의록(190730)"/>
      <sheetName val="2. 생산관리팀"/>
      <sheetName val="3. 생산팀"/>
      <sheetName val="4. 품질개발팀_품질"/>
      <sheetName val="5. 품질개발팀_개발"/>
      <sheetName val="6. 경영지원팀"/>
      <sheetName val="休日"/>
      <sheetName val="파일목록"/>
      <sheetName val="故障代码"/>
      <sheetName val="詳細資料"/>
      <sheetName val="附件一---外箱破損處理流程圖1"/>
      <sheetName val="版本状态"/>
      <sheetName val="Data (c)"/>
      <sheetName val="Data_(c)"/>
      <sheetName val="15产能分析"/>
      <sheetName val="Low"/>
      <sheetName val="일일자금 "/>
      <sheetName val="승_x0000__x0000_Ԁ"/>
      <sheetName val="BT_Regions"/>
      <sheetName val="Start"/>
      <sheetName val="문서번호"/>
      <sheetName val="MIJIBI"/>
      <sheetName val="facto_x0000_"/>
      <sheetName val="alc code"/>
      <sheetName val="승"/>
    </sheetNames>
    <sheetDataSet>
      <sheetData sheetId="0">
        <row r="5">
          <cell r="D5" t="str">
            <v>PROCESS PERFORMANCE STUDY</v>
          </cell>
        </row>
      </sheetData>
      <sheetData sheetId="1">
        <row r="5">
          <cell r="D5" t="str">
            <v>PROCESS PERFORMANCE STUDY</v>
          </cell>
        </row>
      </sheetData>
      <sheetData sheetId="2">
        <row r="5">
          <cell r="D5" t="str">
            <v>PROCESS PERFORMANCE STUDY</v>
          </cell>
        </row>
      </sheetData>
      <sheetData sheetId="3">
        <row r="5">
          <cell r="D5" t="str">
            <v>PROCESS PERFORMANCE STUDY</v>
          </cell>
        </row>
      </sheetData>
      <sheetData sheetId="4">
        <row r="5">
          <cell r="D5" t="str">
            <v>PROCESS PERFORMANCE STUDY</v>
          </cell>
        </row>
      </sheetData>
      <sheetData sheetId="5">
        <row r="5">
          <cell r="D5" t="str">
            <v>PROCESS PERFORMANCE STUDY</v>
          </cell>
        </row>
      </sheetData>
      <sheetData sheetId="6">
        <row r="5">
          <cell r="D5" t="str">
            <v>PROCESS PERFORMANCE STUDY</v>
          </cell>
        </row>
      </sheetData>
      <sheetData sheetId="7">
        <row r="5">
          <cell r="D5" t="str">
            <v>PROCESS PERFORMANCE STUDY</v>
          </cell>
        </row>
      </sheetData>
      <sheetData sheetId="8">
        <row r="5">
          <cell r="D5" t="str">
            <v>PROCESS PERFORMANCE STUDY</v>
          </cell>
        </row>
      </sheetData>
      <sheetData sheetId="9">
        <row r="5">
          <cell r="D5" t="str">
            <v>PROCESS PERFORMANCE STUDY</v>
          </cell>
        </row>
      </sheetData>
      <sheetData sheetId="10">
        <row r="5">
          <cell r="D5" t="str">
            <v>PROCESS PERFORMANCE STUDY</v>
          </cell>
        </row>
      </sheetData>
      <sheetData sheetId="11">
        <row r="5">
          <cell r="D5" t="str">
            <v>PROCESS PERFORMANCE STUDY</v>
          </cell>
        </row>
      </sheetData>
      <sheetData sheetId="12">
        <row r="5">
          <cell r="D5" t="str">
            <v>PROCESS PERFORMANCE STUDY</v>
          </cell>
        </row>
      </sheetData>
      <sheetData sheetId="13">
        <row r="5">
          <cell r="D5" t="str">
            <v>PROCESS PERFORMANCE STUDY</v>
          </cell>
        </row>
      </sheetData>
      <sheetData sheetId="14">
        <row r="5">
          <cell r="D5" t="str">
            <v>PROCESS PERFORMANCE STUDY</v>
          </cell>
        </row>
      </sheetData>
      <sheetData sheetId="15">
        <row r="5">
          <cell r="D5" t="str">
            <v>PROCESS PERFORMANCE STUDY</v>
          </cell>
        </row>
      </sheetData>
      <sheetData sheetId="16">
        <row r="5">
          <cell r="D5" t="str">
            <v>PROCESS PERFORMANCE STUDY</v>
          </cell>
        </row>
      </sheetData>
      <sheetData sheetId="17">
        <row r="5">
          <cell r="D5" t="str">
            <v>PROCESS PERFORMANCE STUDY</v>
          </cell>
        </row>
      </sheetData>
      <sheetData sheetId="18">
        <row r="5">
          <cell r="D5" t="str">
            <v>PROCESS PERFORMANCE STUDY</v>
          </cell>
        </row>
      </sheetData>
      <sheetData sheetId="19">
        <row r="5">
          <cell r="D5" t="str">
            <v>PROCESS PERFORMANCE STUDY</v>
          </cell>
        </row>
      </sheetData>
      <sheetData sheetId="20">
        <row r="6">
          <cell r="A6">
            <v>1</v>
          </cell>
        </row>
      </sheetData>
      <sheetData sheetId="21">
        <row r="6">
          <cell r="A6">
            <v>1</v>
          </cell>
        </row>
      </sheetData>
      <sheetData sheetId="22">
        <row r="6">
          <cell r="A6">
            <v>1</v>
          </cell>
        </row>
      </sheetData>
      <sheetData sheetId="23">
        <row r="6">
          <cell r="A6">
            <v>1</v>
          </cell>
        </row>
      </sheetData>
      <sheetData sheetId="24">
        <row r="6">
          <cell r="A6">
            <v>1</v>
          </cell>
        </row>
      </sheetData>
      <sheetData sheetId="25">
        <row r="6">
          <cell r="A6">
            <v>1</v>
          </cell>
        </row>
      </sheetData>
      <sheetData sheetId="26">
        <row r="6">
          <cell r="A6">
            <v>1</v>
          </cell>
        </row>
      </sheetData>
      <sheetData sheetId="27"/>
      <sheetData sheetId="28">
        <row r="6">
          <cell r="A6">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refreshError="1"/>
      <sheetData sheetId="57" refreshError="1"/>
      <sheetData sheetId="58" refreshError="1"/>
      <sheetData sheetId="59" refreshError="1"/>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row r="73">
          <cell r="E73">
            <v>-1978066.1999669024</v>
          </cell>
        </row>
      </sheetData>
      <sheetData sheetId="826">
        <row r="73">
          <cell r="E73">
            <v>-1978066.1999669024</v>
          </cell>
        </row>
      </sheetData>
      <sheetData sheetId="827">
        <row r="73">
          <cell r="E73">
            <v>-1978066.1999669024</v>
          </cell>
        </row>
      </sheetData>
      <sheetData sheetId="828">
        <row r="73">
          <cell r="E73">
            <v>-1978066.1999669024</v>
          </cell>
        </row>
      </sheetData>
      <sheetData sheetId="829">
        <row r="73">
          <cell r="E73">
            <v>-1978066.1999669024</v>
          </cell>
        </row>
      </sheetData>
      <sheetData sheetId="830"/>
      <sheetData sheetId="831">
        <row r="73">
          <cell r="E73">
            <v>-1978066.1999669024</v>
          </cell>
        </row>
      </sheetData>
      <sheetData sheetId="832">
        <row r="73">
          <cell r="E73">
            <v>-1978066.1999669024</v>
          </cell>
        </row>
      </sheetData>
      <sheetData sheetId="833">
        <row r="73">
          <cell r="E73">
            <v>-1978066.1999669024</v>
          </cell>
        </row>
      </sheetData>
      <sheetData sheetId="834">
        <row r="73">
          <cell r="E73">
            <v>-1978066.1999669024</v>
          </cell>
        </row>
      </sheetData>
      <sheetData sheetId="835">
        <row r="73">
          <cell r="E73">
            <v>-1978066.1999669024</v>
          </cell>
        </row>
      </sheetData>
      <sheetData sheetId="836">
        <row r="73">
          <cell r="E73">
            <v>-1978066.1999669024</v>
          </cell>
        </row>
      </sheetData>
      <sheetData sheetId="837">
        <row r="73">
          <cell r="E73">
            <v>-1978066.1999669024</v>
          </cell>
        </row>
      </sheetData>
      <sheetData sheetId="838">
        <row r="73">
          <cell r="E73">
            <v>-1978066.1999669024</v>
          </cell>
        </row>
      </sheetData>
      <sheetData sheetId="839">
        <row r="73">
          <cell r="E73">
            <v>-1978066.1999669024</v>
          </cell>
        </row>
      </sheetData>
      <sheetData sheetId="840">
        <row r="73">
          <cell r="E73">
            <v>-1978066.1999669024</v>
          </cell>
        </row>
      </sheetData>
      <sheetData sheetId="841">
        <row r="73">
          <cell r="E73">
            <v>-1978066.1999669024</v>
          </cell>
        </row>
      </sheetData>
      <sheetData sheetId="842">
        <row r="73">
          <cell r="E73">
            <v>-1978066.1999669024</v>
          </cell>
        </row>
      </sheetData>
      <sheetData sheetId="843">
        <row r="73">
          <cell r="E73">
            <v>-1978066.1999669024</v>
          </cell>
        </row>
      </sheetData>
      <sheetData sheetId="844"/>
      <sheetData sheetId="845"/>
      <sheetData sheetId="846">
        <row r="73">
          <cell r="E73">
            <v>-1978066.1999669024</v>
          </cell>
        </row>
      </sheetData>
      <sheetData sheetId="847">
        <row r="73">
          <cell r="E73">
            <v>-1978066.1999669024</v>
          </cell>
        </row>
      </sheetData>
      <sheetData sheetId="848"/>
      <sheetData sheetId="849"/>
      <sheetData sheetId="850"/>
      <sheetData sheetId="851">
        <row r="73">
          <cell r="E73">
            <v>-1978066.1999669024</v>
          </cell>
        </row>
      </sheetData>
      <sheetData sheetId="852">
        <row r="73">
          <cell r="E73">
            <v>-1978066.1999669024</v>
          </cell>
        </row>
      </sheetData>
      <sheetData sheetId="853">
        <row r="73">
          <cell r="E73">
            <v>-1978066.1999669024</v>
          </cell>
        </row>
      </sheetData>
      <sheetData sheetId="854">
        <row r="73">
          <cell r="E73">
            <v>-1978066.1999669024</v>
          </cell>
        </row>
      </sheetData>
      <sheetData sheetId="855">
        <row r="73">
          <cell r="E73">
            <v>-1978066.1999669024</v>
          </cell>
        </row>
      </sheetData>
      <sheetData sheetId="856"/>
      <sheetData sheetId="857">
        <row r="73">
          <cell r="E73">
            <v>-1978066.1999669024</v>
          </cell>
        </row>
      </sheetData>
      <sheetData sheetId="858">
        <row r="73">
          <cell r="E73">
            <v>-1978066.1999669024</v>
          </cell>
        </row>
      </sheetData>
      <sheetData sheetId="859">
        <row r="73">
          <cell r="E73">
            <v>-1978066.1999669024</v>
          </cell>
        </row>
      </sheetData>
      <sheetData sheetId="860">
        <row r="73">
          <cell r="E73">
            <v>-1978066.1999669024</v>
          </cell>
        </row>
      </sheetData>
      <sheetData sheetId="861">
        <row r="73">
          <cell r="E73">
            <v>-1978066.1999669024</v>
          </cell>
        </row>
      </sheetData>
      <sheetData sheetId="862">
        <row r="73">
          <cell r="E73">
            <v>-1978066.1999669024</v>
          </cell>
        </row>
      </sheetData>
      <sheetData sheetId="863">
        <row r="73">
          <cell r="E73">
            <v>-1978066.1999669024</v>
          </cell>
        </row>
      </sheetData>
      <sheetData sheetId="864">
        <row r="73">
          <cell r="E73">
            <v>-1978066.1999669024</v>
          </cell>
        </row>
      </sheetData>
      <sheetData sheetId="865">
        <row r="73">
          <cell r="E73">
            <v>-1978066.1999669024</v>
          </cell>
        </row>
      </sheetData>
      <sheetData sheetId="866">
        <row r="73">
          <cell r="E73">
            <v>-1978066.1999669024</v>
          </cell>
        </row>
      </sheetData>
      <sheetData sheetId="867">
        <row r="73">
          <cell r="E73">
            <v>-1978066.1999669024</v>
          </cell>
        </row>
      </sheetData>
      <sheetData sheetId="868">
        <row r="73">
          <cell r="E73">
            <v>-1978066.1999669024</v>
          </cell>
        </row>
      </sheetData>
      <sheetData sheetId="869">
        <row r="73">
          <cell r="E73">
            <v>-1978066.1999669024</v>
          </cell>
        </row>
      </sheetData>
      <sheetData sheetId="870">
        <row r="73">
          <cell r="E73">
            <v>-1978066.1999669024</v>
          </cell>
        </row>
      </sheetData>
      <sheetData sheetId="871">
        <row r="73">
          <cell r="E73">
            <v>-1978066.1999669024</v>
          </cell>
        </row>
      </sheetData>
      <sheetData sheetId="872">
        <row r="73">
          <cell r="E73">
            <v>-1978066.1999669024</v>
          </cell>
        </row>
      </sheetData>
      <sheetData sheetId="873">
        <row r="73">
          <cell r="E73">
            <v>-1978066.1999669024</v>
          </cell>
        </row>
      </sheetData>
      <sheetData sheetId="874">
        <row r="73">
          <cell r="E73">
            <v>-1978066.1999669024</v>
          </cell>
        </row>
      </sheetData>
      <sheetData sheetId="875">
        <row r="73">
          <cell r="E73">
            <v>-1978066.1999669024</v>
          </cell>
        </row>
      </sheetData>
      <sheetData sheetId="876">
        <row r="73">
          <cell r="E73">
            <v>-1978066.1999669024</v>
          </cell>
        </row>
      </sheetData>
      <sheetData sheetId="877">
        <row r="73">
          <cell r="E73">
            <v>-1978066.1999669024</v>
          </cell>
        </row>
      </sheetData>
      <sheetData sheetId="878">
        <row r="73">
          <cell r="E73">
            <v>-1978066.1999669024</v>
          </cell>
        </row>
      </sheetData>
      <sheetData sheetId="879">
        <row r="73">
          <cell r="E73">
            <v>-1978066.1999669024</v>
          </cell>
        </row>
      </sheetData>
      <sheetData sheetId="880">
        <row r="73">
          <cell r="E73">
            <v>-1978066.1999669024</v>
          </cell>
        </row>
      </sheetData>
      <sheetData sheetId="881">
        <row r="73">
          <cell r="E73">
            <v>-1978066.1999669024</v>
          </cell>
        </row>
      </sheetData>
      <sheetData sheetId="882">
        <row r="73">
          <cell r="E73">
            <v>-1978066.1999669024</v>
          </cell>
        </row>
      </sheetData>
      <sheetData sheetId="883">
        <row r="73">
          <cell r="E73">
            <v>-1978066.1999669024</v>
          </cell>
        </row>
      </sheetData>
      <sheetData sheetId="884">
        <row r="73">
          <cell r="E73">
            <v>-1978066.1999669024</v>
          </cell>
        </row>
      </sheetData>
      <sheetData sheetId="885">
        <row r="73">
          <cell r="E73">
            <v>-1978066.1999669024</v>
          </cell>
        </row>
      </sheetData>
      <sheetData sheetId="886">
        <row r="73">
          <cell r="E73">
            <v>-1978066.1999669024</v>
          </cell>
        </row>
      </sheetData>
      <sheetData sheetId="887">
        <row r="73">
          <cell r="E73">
            <v>-1978066.1999669024</v>
          </cell>
        </row>
      </sheetData>
      <sheetData sheetId="888">
        <row r="73">
          <cell r="E73">
            <v>-1978066.1999669024</v>
          </cell>
        </row>
      </sheetData>
      <sheetData sheetId="889">
        <row r="73">
          <cell r="E73">
            <v>-1978066.1999669024</v>
          </cell>
        </row>
      </sheetData>
      <sheetData sheetId="890">
        <row r="73">
          <cell r="E73">
            <v>-1978066.1999669024</v>
          </cell>
        </row>
      </sheetData>
      <sheetData sheetId="891">
        <row r="73">
          <cell r="E73">
            <v>-1978066.1999669024</v>
          </cell>
        </row>
      </sheetData>
      <sheetData sheetId="892">
        <row r="73">
          <cell r="E73">
            <v>-1978066.1999669024</v>
          </cell>
        </row>
      </sheetData>
      <sheetData sheetId="893">
        <row r="73">
          <cell r="E73">
            <v>-1978066.1999669024</v>
          </cell>
        </row>
      </sheetData>
      <sheetData sheetId="894">
        <row r="73">
          <cell r="E73">
            <v>-1978066.1999669024</v>
          </cell>
        </row>
      </sheetData>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ow r="73">
          <cell r="E73">
            <v>-1978066.1999669024</v>
          </cell>
        </row>
      </sheetData>
      <sheetData sheetId="912">
        <row r="73">
          <cell r="E73">
            <v>-1978066.1999669024</v>
          </cell>
        </row>
      </sheetData>
      <sheetData sheetId="913">
        <row r="73">
          <cell r="E73">
            <v>-1978066.1999669024</v>
          </cell>
        </row>
      </sheetData>
      <sheetData sheetId="914"/>
      <sheetData sheetId="915"/>
      <sheetData sheetId="916"/>
      <sheetData sheetId="917"/>
      <sheetData sheetId="918"/>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ow r="6">
          <cell r="A6">
            <v>1</v>
          </cell>
        </row>
      </sheetData>
      <sheetData sheetId="1127">
        <row r="6">
          <cell r="A6">
            <v>1</v>
          </cell>
        </row>
      </sheetData>
      <sheetData sheetId="1128">
        <row r="6">
          <cell r="A6">
            <v>1</v>
          </cell>
        </row>
      </sheetData>
      <sheetData sheetId="1129">
        <row r="1">
          <cell r="A1" t="str">
            <v>1월 생산실적</v>
          </cell>
        </row>
      </sheetData>
      <sheetData sheetId="1130">
        <row r="1">
          <cell r="A1" t="str">
            <v>1월 생산실적</v>
          </cell>
        </row>
      </sheetData>
      <sheetData sheetId="1131">
        <row r="1">
          <cell r="A1" t="str">
            <v>1월 생산실적</v>
          </cell>
        </row>
      </sheetData>
      <sheetData sheetId="1132">
        <row r="1">
          <cell r="A1" t="str">
            <v>1월 생산실적</v>
          </cell>
        </row>
      </sheetData>
      <sheetData sheetId="1133">
        <row r="6">
          <cell r="A6">
            <v>1</v>
          </cell>
        </row>
      </sheetData>
      <sheetData sheetId="1134">
        <row r="6">
          <cell r="A6">
            <v>1</v>
          </cell>
        </row>
      </sheetData>
      <sheetData sheetId="1135">
        <row r="6">
          <cell r="A6">
            <v>1</v>
          </cell>
        </row>
      </sheetData>
      <sheetData sheetId="1136">
        <row r="6">
          <cell r="A6">
            <v>1</v>
          </cell>
        </row>
      </sheetData>
      <sheetData sheetId="1137">
        <row r="6">
          <cell r="A6">
            <v>1</v>
          </cell>
        </row>
      </sheetData>
      <sheetData sheetId="1138">
        <row r="6">
          <cell r="A6">
            <v>1</v>
          </cell>
        </row>
      </sheetData>
      <sheetData sheetId="1139">
        <row r="6">
          <cell r="A6">
            <v>1</v>
          </cell>
        </row>
      </sheetData>
      <sheetData sheetId="1140">
        <row r="1">
          <cell r="A1" t="str">
            <v>1월 생산실적</v>
          </cell>
        </row>
      </sheetData>
      <sheetData sheetId="1141">
        <row r="1">
          <cell r="A1" t="str">
            <v>1월 생산실적</v>
          </cell>
        </row>
      </sheetData>
      <sheetData sheetId="1142">
        <row r="6">
          <cell r="A6">
            <v>1</v>
          </cell>
        </row>
      </sheetData>
      <sheetData sheetId="1143">
        <row r="1">
          <cell r="A1" t="str">
            <v>1월 생산실적</v>
          </cell>
        </row>
      </sheetData>
      <sheetData sheetId="1144">
        <row r="1">
          <cell r="A1" t="str">
            <v>1월 생산실적</v>
          </cell>
        </row>
      </sheetData>
      <sheetData sheetId="1145">
        <row r="1">
          <cell r="A1" t="str">
            <v>1월 생산실적</v>
          </cell>
        </row>
      </sheetData>
      <sheetData sheetId="1146">
        <row r="1">
          <cell r="A1" t="str">
            <v>1월 생산실적</v>
          </cell>
        </row>
      </sheetData>
      <sheetData sheetId="1147">
        <row r="1">
          <cell r="A1" t="str">
            <v>1월 생산실적</v>
          </cell>
        </row>
      </sheetData>
      <sheetData sheetId="1148">
        <row r="1">
          <cell r="A1" t="str">
            <v>1월 생산실적</v>
          </cell>
        </row>
      </sheetData>
      <sheetData sheetId="1149">
        <row r="1">
          <cell r="A1" t="str">
            <v>1월 생산실적</v>
          </cell>
        </row>
      </sheetData>
      <sheetData sheetId="1150">
        <row r="1">
          <cell r="A1" t="str">
            <v>1월 생산실적</v>
          </cell>
        </row>
      </sheetData>
      <sheetData sheetId="1151">
        <row r="1">
          <cell r="A1" t="str">
            <v>1월 생산실적</v>
          </cell>
        </row>
      </sheetData>
      <sheetData sheetId="1152">
        <row r="1">
          <cell r="A1" t="str">
            <v>1월 생산실적</v>
          </cell>
        </row>
      </sheetData>
      <sheetData sheetId="1153">
        <row r="1">
          <cell r="A1" t="str">
            <v>1월 생산실적</v>
          </cell>
        </row>
      </sheetData>
      <sheetData sheetId="1154">
        <row r="1">
          <cell r="A1" t="str">
            <v>1월 생산실적</v>
          </cell>
        </row>
      </sheetData>
      <sheetData sheetId="1155">
        <row r="1">
          <cell r="A1" t="str">
            <v>1월 생산실적</v>
          </cell>
        </row>
      </sheetData>
      <sheetData sheetId="1156">
        <row r="1">
          <cell r="A1" t="str">
            <v>1월 생산실적</v>
          </cell>
        </row>
      </sheetData>
      <sheetData sheetId="1157">
        <row r="1">
          <cell r="A1" t="str">
            <v>1월 생산실적</v>
          </cell>
        </row>
      </sheetData>
      <sheetData sheetId="1158">
        <row r="1">
          <cell r="A1" t="str">
            <v>1월 생산실적</v>
          </cell>
        </row>
      </sheetData>
      <sheetData sheetId="1159">
        <row r="1">
          <cell r="A1" t="str">
            <v>1월 생산실적</v>
          </cell>
        </row>
      </sheetData>
      <sheetData sheetId="1160">
        <row r="1">
          <cell r="A1" t="str">
            <v>1월 생산실적</v>
          </cell>
        </row>
      </sheetData>
      <sheetData sheetId="1161">
        <row r="1">
          <cell r="A1" t="str">
            <v>1월 생산실적</v>
          </cell>
        </row>
      </sheetData>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ow r="1">
          <cell r="A1" t="str">
            <v>1월 생산실적</v>
          </cell>
        </row>
      </sheetData>
      <sheetData sheetId="1324">
        <row r="1">
          <cell r="A1" t="str">
            <v>1월 생산실적</v>
          </cell>
        </row>
      </sheetData>
      <sheetData sheetId="1325">
        <row r="1">
          <cell r="A1" t="str">
            <v>1월 생산실적</v>
          </cell>
        </row>
      </sheetData>
      <sheetData sheetId="1326" refreshError="1"/>
      <sheetData sheetId="1327" refreshError="1"/>
      <sheetData sheetId="1328" refreshError="1"/>
      <sheetData sheetId="1329">
        <row r="6">
          <cell r="A6">
            <v>1</v>
          </cell>
        </row>
      </sheetData>
      <sheetData sheetId="1330">
        <row r="1">
          <cell r="A1" t="str">
            <v>1월 생산실적</v>
          </cell>
        </row>
      </sheetData>
      <sheetData sheetId="1331">
        <row r="1">
          <cell r="A1" t="str">
            <v>1월 생산실적</v>
          </cell>
        </row>
      </sheetData>
      <sheetData sheetId="1332">
        <row r="1">
          <cell r="A1" t="str">
            <v>1월 생산실적</v>
          </cell>
        </row>
      </sheetData>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ow r="1">
          <cell r="A1" t="str">
            <v>1월 생산실적</v>
          </cell>
        </row>
      </sheetData>
      <sheetData sheetId="1396" refreshError="1"/>
      <sheetData sheetId="1397">
        <row r="1">
          <cell r="A1" t="str">
            <v>1월 생산실적</v>
          </cell>
        </row>
      </sheetData>
      <sheetData sheetId="1398">
        <row r="1">
          <cell r="A1" t="str">
            <v>1월 생산실적</v>
          </cell>
        </row>
      </sheetData>
      <sheetData sheetId="1399">
        <row r="1">
          <cell r="A1" t="str">
            <v>1월 생산실적</v>
          </cell>
        </row>
      </sheetData>
      <sheetData sheetId="1400">
        <row r="1">
          <cell r="A1" t="str">
            <v>1월 생산실적</v>
          </cell>
        </row>
      </sheetData>
      <sheetData sheetId="1401">
        <row r="6">
          <cell r="A6">
            <v>1</v>
          </cell>
        </row>
      </sheetData>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ow r="1">
          <cell r="A1" t="str">
            <v>1월 생산실적</v>
          </cell>
        </row>
      </sheetData>
      <sheetData sheetId="1439">
        <row r="1">
          <cell r="A1" t="str">
            <v>1월 생산실적</v>
          </cell>
        </row>
      </sheetData>
      <sheetData sheetId="1440">
        <row r="1">
          <cell r="A1" t="str">
            <v>1월 생산실적</v>
          </cell>
        </row>
      </sheetData>
      <sheetData sheetId="1441">
        <row r="1">
          <cell r="A1" t="str">
            <v>1월 생산실적</v>
          </cell>
        </row>
      </sheetData>
      <sheetData sheetId="1442">
        <row r="1">
          <cell r="A1" t="str">
            <v>1월 생산실적</v>
          </cell>
        </row>
      </sheetData>
      <sheetData sheetId="1443">
        <row r="1">
          <cell r="A1" t="str">
            <v>1월 생산실적</v>
          </cell>
        </row>
      </sheetData>
      <sheetData sheetId="1444">
        <row r="1">
          <cell r="A1" t="str">
            <v>1월 생산실적</v>
          </cell>
        </row>
      </sheetData>
      <sheetData sheetId="1445">
        <row r="1">
          <cell r="A1" t="str">
            <v>1월 생산실적</v>
          </cell>
        </row>
      </sheetData>
      <sheetData sheetId="1446">
        <row r="1">
          <cell r="A1" t="str">
            <v>1월 생산실적</v>
          </cell>
        </row>
      </sheetData>
      <sheetData sheetId="1447" refreshError="1"/>
      <sheetData sheetId="1448" refreshError="1"/>
      <sheetData sheetId="1449" refreshError="1"/>
      <sheetData sheetId="1450" refreshError="1"/>
      <sheetData sheetId="1451" refreshError="1"/>
      <sheetData sheetId="1452" refreshError="1"/>
      <sheetData sheetId="1453" refreshError="1"/>
      <sheetData sheetId="1454">
        <row r="1">
          <cell r="A1" t="str">
            <v>1월 생산실적</v>
          </cell>
        </row>
      </sheetData>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ow r="6">
          <cell r="A6">
            <v>1</v>
          </cell>
        </row>
      </sheetData>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ow r="6">
          <cell r="A6">
            <v>1</v>
          </cell>
        </row>
      </sheetData>
      <sheetData sheetId="1616">
        <row r="6">
          <cell r="A6">
            <v>1</v>
          </cell>
        </row>
      </sheetData>
      <sheetData sheetId="1617">
        <row r="73">
          <cell r="E73">
            <v>-1978066.1999669024</v>
          </cell>
        </row>
      </sheetData>
      <sheetData sheetId="1618">
        <row r="73">
          <cell r="E73">
            <v>-1978066.1999669024</v>
          </cell>
        </row>
      </sheetData>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ow r="1">
          <cell r="A1" t="str">
            <v>1월 생산실적</v>
          </cell>
        </row>
      </sheetData>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ow r="6">
          <cell r="A6">
            <v>1</v>
          </cell>
        </row>
      </sheetData>
      <sheetData sheetId="1764">
        <row r="6">
          <cell r="A6">
            <v>1</v>
          </cell>
        </row>
      </sheetData>
      <sheetData sheetId="1765">
        <row r="6">
          <cell r="A6">
            <v>1</v>
          </cell>
        </row>
      </sheetData>
      <sheetData sheetId="1766">
        <row r="6">
          <cell r="A6">
            <v>1</v>
          </cell>
        </row>
      </sheetData>
      <sheetData sheetId="1767">
        <row r="6">
          <cell r="A6">
            <v>1</v>
          </cell>
        </row>
      </sheetData>
      <sheetData sheetId="1768">
        <row r="6">
          <cell r="A6">
            <v>1</v>
          </cell>
        </row>
      </sheetData>
      <sheetData sheetId="1769">
        <row r="1">
          <cell r="A1" t="str">
            <v>1월 생산실적</v>
          </cell>
        </row>
      </sheetData>
      <sheetData sheetId="1770">
        <row r="1">
          <cell r="A1" t="str">
            <v>1월 생산실적</v>
          </cell>
        </row>
      </sheetData>
      <sheetData sheetId="1771">
        <row r="6">
          <cell r="A6">
            <v>1</v>
          </cell>
        </row>
      </sheetData>
      <sheetData sheetId="1772">
        <row r="6">
          <cell r="A6">
            <v>1</v>
          </cell>
        </row>
      </sheetData>
      <sheetData sheetId="1773">
        <row r="6">
          <cell r="A6">
            <v>1</v>
          </cell>
        </row>
      </sheetData>
      <sheetData sheetId="1774">
        <row r="6">
          <cell r="A6">
            <v>1</v>
          </cell>
        </row>
      </sheetData>
      <sheetData sheetId="1775">
        <row r="6">
          <cell r="A6">
            <v>1</v>
          </cell>
        </row>
      </sheetData>
      <sheetData sheetId="1776">
        <row r="1">
          <cell r="A1" t="str">
            <v>1월 생산실적</v>
          </cell>
        </row>
      </sheetData>
      <sheetData sheetId="1777">
        <row r="1">
          <cell r="A1" t="str">
            <v>1월 생산실적</v>
          </cell>
        </row>
      </sheetData>
      <sheetData sheetId="1778">
        <row r="1">
          <cell r="A1" t="str">
            <v>1월 생산실적</v>
          </cell>
        </row>
      </sheetData>
      <sheetData sheetId="1779">
        <row r="1">
          <cell r="A1" t="str">
            <v>1월 생산실적</v>
          </cell>
        </row>
      </sheetData>
      <sheetData sheetId="1780">
        <row r="6">
          <cell r="A6">
            <v>1</v>
          </cell>
        </row>
      </sheetData>
      <sheetData sheetId="1781">
        <row r="6">
          <cell r="A6">
            <v>1</v>
          </cell>
        </row>
      </sheetData>
      <sheetData sheetId="1782">
        <row r="6">
          <cell r="A6">
            <v>1</v>
          </cell>
        </row>
      </sheetData>
      <sheetData sheetId="1783">
        <row r="6">
          <cell r="A6">
            <v>1</v>
          </cell>
        </row>
      </sheetData>
      <sheetData sheetId="1784">
        <row r="6">
          <cell r="A6">
            <v>1</v>
          </cell>
        </row>
      </sheetData>
      <sheetData sheetId="1785">
        <row r="6">
          <cell r="A6">
            <v>1</v>
          </cell>
        </row>
      </sheetData>
      <sheetData sheetId="1786">
        <row r="1">
          <cell r="A1" t="str">
            <v>1월 생산실적</v>
          </cell>
        </row>
      </sheetData>
      <sheetData sheetId="1787">
        <row r="1">
          <cell r="A1" t="str">
            <v>1월 생산실적</v>
          </cell>
        </row>
      </sheetData>
      <sheetData sheetId="1788">
        <row r="1">
          <cell r="A1" t="str">
            <v>1월 생산실적</v>
          </cell>
        </row>
      </sheetData>
      <sheetData sheetId="1789">
        <row r="1">
          <cell r="A1" t="str">
            <v>1월 생산실적</v>
          </cell>
        </row>
      </sheetData>
      <sheetData sheetId="1790">
        <row r="6">
          <cell r="A6">
            <v>1</v>
          </cell>
        </row>
      </sheetData>
      <sheetData sheetId="1791">
        <row r="6">
          <cell r="A6">
            <v>1</v>
          </cell>
        </row>
      </sheetData>
      <sheetData sheetId="1792">
        <row r="6">
          <cell r="A6">
            <v>1</v>
          </cell>
        </row>
      </sheetData>
      <sheetData sheetId="1793">
        <row r="1">
          <cell r="A1" t="str">
            <v>1월 생산실적</v>
          </cell>
        </row>
      </sheetData>
      <sheetData sheetId="1794">
        <row r="1">
          <cell r="A1" t="str">
            <v>1월 생산실적</v>
          </cell>
        </row>
      </sheetData>
      <sheetData sheetId="1795">
        <row r="1">
          <cell r="A1" t="str">
            <v>1월 생산실적</v>
          </cell>
        </row>
      </sheetData>
      <sheetData sheetId="1796">
        <row r="1">
          <cell r="A1" t="str">
            <v>1월 생산실적</v>
          </cell>
        </row>
      </sheetData>
      <sheetData sheetId="1797">
        <row r="6">
          <cell r="A6">
            <v>1</v>
          </cell>
        </row>
      </sheetData>
      <sheetData sheetId="1798">
        <row r="6">
          <cell r="A6">
            <v>1</v>
          </cell>
        </row>
      </sheetData>
      <sheetData sheetId="1799">
        <row r="1">
          <cell r="A1" t="str">
            <v>1월 생산실적</v>
          </cell>
        </row>
      </sheetData>
      <sheetData sheetId="1800">
        <row r="1">
          <cell r="A1" t="str">
            <v>1월 생산실적</v>
          </cell>
        </row>
      </sheetData>
      <sheetData sheetId="1801">
        <row r="1">
          <cell r="A1" t="str">
            <v>1월 생산실적</v>
          </cell>
        </row>
      </sheetData>
      <sheetData sheetId="1802">
        <row r="1">
          <cell r="A1" t="str">
            <v>1월 생산실적</v>
          </cell>
        </row>
      </sheetData>
      <sheetData sheetId="1803">
        <row r="1">
          <cell r="A1" t="str">
            <v>1월 생산실적</v>
          </cell>
        </row>
      </sheetData>
      <sheetData sheetId="1804">
        <row r="1">
          <cell r="A1" t="str">
            <v>1월 생산실적</v>
          </cell>
        </row>
      </sheetData>
      <sheetData sheetId="1805">
        <row r="1">
          <cell r="A1" t="str">
            <v>1월 생산실적</v>
          </cell>
        </row>
      </sheetData>
      <sheetData sheetId="1806">
        <row r="1">
          <cell r="A1" t="str">
            <v>1월 생산실적</v>
          </cell>
        </row>
      </sheetData>
      <sheetData sheetId="1807">
        <row r="1">
          <cell r="A1" t="str">
            <v>1월 생산실적</v>
          </cell>
        </row>
      </sheetData>
      <sheetData sheetId="1808">
        <row r="1">
          <cell r="A1" t="str">
            <v>1월 생산실적</v>
          </cell>
        </row>
      </sheetData>
      <sheetData sheetId="1809">
        <row r="6">
          <cell r="A6">
            <v>1</v>
          </cell>
        </row>
      </sheetData>
      <sheetData sheetId="1810">
        <row r="6">
          <cell r="A6">
            <v>1</v>
          </cell>
        </row>
      </sheetData>
      <sheetData sheetId="1811">
        <row r="6">
          <cell r="A6">
            <v>1</v>
          </cell>
        </row>
      </sheetData>
      <sheetData sheetId="1812">
        <row r="6">
          <cell r="A6">
            <v>1</v>
          </cell>
        </row>
      </sheetData>
      <sheetData sheetId="1813">
        <row r="6">
          <cell r="A6">
            <v>1</v>
          </cell>
        </row>
      </sheetData>
      <sheetData sheetId="1814">
        <row r="6">
          <cell r="A6">
            <v>1</v>
          </cell>
        </row>
      </sheetData>
      <sheetData sheetId="1815">
        <row r="6">
          <cell r="A6">
            <v>1</v>
          </cell>
        </row>
      </sheetData>
      <sheetData sheetId="1816">
        <row r="6">
          <cell r="A6">
            <v>1</v>
          </cell>
        </row>
      </sheetData>
      <sheetData sheetId="1817">
        <row r="6">
          <cell r="A6">
            <v>1</v>
          </cell>
        </row>
      </sheetData>
      <sheetData sheetId="1818">
        <row r="6">
          <cell r="A6">
            <v>1</v>
          </cell>
        </row>
      </sheetData>
      <sheetData sheetId="1819">
        <row r="1">
          <cell r="A1" t="str">
            <v>1월 생산실적</v>
          </cell>
        </row>
      </sheetData>
      <sheetData sheetId="1820">
        <row r="1">
          <cell r="A1" t="str">
            <v>1월 생산실적</v>
          </cell>
        </row>
      </sheetData>
      <sheetData sheetId="1821">
        <row r="1">
          <cell r="A1" t="str">
            <v>1월 생산실적</v>
          </cell>
        </row>
      </sheetData>
      <sheetData sheetId="1822">
        <row r="1">
          <cell r="A1" t="str">
            <v>1월 생산실적</v>
          </cell>
        </row>
      </sheetData>
      <sheetData sheetId="1823">
        <row r="1">
          <cell r="A1" t="str">
            <v>1월 생산실적</v>
          </cell>
        </row>
      </sheetData>
      <sheetData sheetId="1824">
        <row r="1">
          <cell r="A1" t="str">
            <v>1월 생산실적</v>
          </cell>
        </row>
      </sheetData>
      <sheetData sheetId="1825">
        <row r="1">
          <cell r="A1" t="str">
            <v>1월 생산실적</v>
          </cell>
        </row>
      </sheetData>
      <sheetData sheetId="1826">
        <row r="1">
          <cell r="A1" t="str">
            <v>1월 생산실적</v>
          </cell>
        </row>
      </sheetData>
      <sheetData sheetId="1827">
        <row r="1">
          <cell r="A1" t="str">
            <v>1월 생산실적</v>
          </cell>
        </row>
      </sheetData>
      <sheetData sheetId="1828">
        <row r="1">
          <cell r="A1" t="str">
            <v>1월 생산실적</v>
          </cell>
        </row>
      </sheetData>
      <sheetData sheetId="1829">
        <row r="1">
          <cell r="A1" t="str">
            <v>1월 생산실적</v>
          </cell>
        </row>
      </sheetData>
      <sheetData sheetId="1830">
        <row r="1">
          <cell r="A1" t="str">
            <v>1월 생산실적</v>
          </cell>
        </row>
      </sheetData>
      <sheetData sheetId="1831">
        <row r="1">
          <cell r="A1" t="str">
            <v>1월 생산실적</v>
          </cell>
        </row>
      </sheetData>
      <sheetData sheetId="1832">
        <row r="1">
          <cell r="A1" t="str">
            <v>1월 생산실적</v>
          </cell>
        </row>
      </sheetData>
      <sheetData sheetId="1833">
        <row r="1">
          <cell r="A1" t="str">
            <v>1월 생산실적</v>
          </cell>
        </row>
      </sheetData>
      <sheetData sheetId="1834">
        <row r="1">
          <cell r="A1" t="str">
            <v>1월 생산실적</v>
          </cell>
        </row>
      </sheetData>
      <sheetData sheetId="1835">
        <row r="1">
          <cell r="A1" t="str">
            <v>1월 생산실적</v>
          </cell>
        </row>
      </sheetData>
      <sheetData sheetId="1836">
        <row r="1">
          <cell r="A1" t="str">
            <v>1월 생산실적</v>
          </cell>
        </row>
      </sheetData>
      <sheetData sheetId="1837">
        <row r="1">
          <cell r="A1" t="str">
            <v>1월 생산실적</v>
          </cell>
        </row>
      </sheetData>
      <sheetData sheetId="1838">
        <row r="1">
          <cell r="A1" t="str">
            <v>1월 생산실적</v>
          </cell>
        </row>
      </sheetData>
      <sheetData sheetId="1839">
        <row r="1">
          <cell r="A1" t="str">
            <v>1월 생산실적</v>
          </cell>
        </row>
      </sheetData>
      <sheetData sheetId="1840">
        <row r="1">
          <cell r="A1" t="str">
            <v>1월 생산실적</v>
          </cell>
        </row>
      </sheetData>
      <sheetData sheetId="1841">
        <row r="1">
          <cell r="A1" t="str">
            <v>1월 생산실적</v>
          </cell>
        </row>
      </sheetData>
      <sheetData sheetId="1842">
        <row r="1">
          <cell r="A1" t="str">
            <v>1월 생산실적</v>
          </cell>
        </row>
      </sheetData>
      <sheetData sheetId="1843">
        <row r="1">
          <cell r="A1" t="str">
            <v>1월 생산실적</v>
          </cell>
        </row>
      </sheetData>
      <sheetData sheetId="1844">
        <row r="1">
          <cell r="A1" t="str">
            <v>1월 생산실적</v>
          </cell>
        </row>
      </sheetData>
      <sheetData sheetId="1845">
        <row r="1">
          <cell r="A1" t="str">
            <v>1월 생산실적</v>
          </cell>
        </row>
      </sheetData>
      <sheetData sheetId="1846">
        <row r="1">
          <cell r="A1" t="str">
            <v>1월 생산실적</v>
          </cell>
        </row>
      </sheetData>
      <sheetData sheetId="1847">
        <row r="1">
          <cell r="A1" t="str">
            <v>1월 생산실적</v>
          </cell>
        </row>
      </sheetData>
      <sheetData sheetId="1848">
        <row r="1">
          <cell r="A1" t="str">
            <v>1월 생산실적</v>
          </cell>
        </row>
      </sheetData>
      <sheetData sheetId="1849">
        <row r="1">
          <cell r="A1" t="str">
            <v>1월 생산실적</v>
          </cell>
        </row>
      </sheetData>
      <sheetData sheetId="1850">
        <row r="1">
          <cell r="A1" t="str">
            <v>1월 생산실적</v>
          </cell>
        </row>
      </sheetData>
      <sheetData sheetId="1851">
        <row r="1">
          <cell r="A1" t="str">
            <v>1월 생산실적</v>
          </cell>
        </row>
      </sheetData>
      <sheetData sheetId="1852">
        <row r="6">
          <cell r="A6">
            <v>1</v>
          </cell>
        </row>
      </sheetData>
      <sheetData sheetId="1853">
        <row r="6">
          <cell r="A6">
            <v>1</v>
          </cell>
        </row>
      </sheetData>
      <sheetData sheetId="1854">
        <row r="1">
          <cell r="A1" t="str">
            <v>1월 생산실적</v>
          </cell>
        </row>
      </sheetData>
      <sheetData sheetId="1855">
        <row r="1">
          <cell r="A1" t="str">
            <v>1월 생산실적</v>
          </cell>
        </row>
      </sheetData>
      <sheetData sheetId="1856">
        <row r="1">
          <cell r="A1" t="str">
            <v>1월 생산실적</v>
          </cell>
        </row>
      </sheetData>
      <sheetData sheetId="1857">
        <row r="1">
          <cell r="A1" t="str">
            <v>1월 생산실적</v>
          </cell>
        </row>
      </sheetData>
      <sheetData sheetId="1858">
        <row r="1">
          <cell r="A1" t="str">
            <v>1월 생산실적</v>
          </cell>
        </row>
      </sheetData>
      <sheetData sheetId="1859">
        <row r="1">
          <cell r="A1" t="str">
            <v>1월 생산실적</v>
          </cell>
        </row>
      </sheetData>
      <sheetData sheetId="1860">
        <row r="1">
          <cell r="A1" t="str">
            <v>1월 생산실적</v>
          </cell>
        </row>
      </sheetData>
      <sheetData sheetId="1861">
        <row r="1">
          <cell r="A1" t="str">
            <v>1월 생산실적</v>
          </cell>
        </row>
      </sheetData>
      <sheetData sheetId="1862">
        <row r="1">
          <cell r="A1" t="str">
            <v>1월 생산실적</v>
          </cell>
        </row>
      </sheetData>
      <sheetData sheetId="1863">
        <row r="1">
          <cell r="A1" t="str">
            <v>1월 생산실적</v>
          </cell>
        </row>
      </sheetData>
      <sheetData sheetId="1864">
        <row r="1">
          <cell r="A1" t="str">
            <v>1월 생산실적</v>
          </cell>
        </row>
      </sheetData>
      <sheetData sheetId="1865">
        <row r="1">
          <cell r="A1" t="str">
            <v>1월 생산실적</v>
          </cell>
        </row>
      </sheetData>
      <sheetData sheetId="1866">
        <row r="1">
          <cell r="A1" t="str">
            <v>1월 생산실적</v>
          </cell>
        </row>
      </sheetData>
      <sheetData sheetId="1867">
        <row r="1">
          <cell r="A1" t="str">
            <v>1월 생산실적</v>
          </cell>
        </row>
      </sheetData>
      <sheetData sheetId="1868">
        <row r="1">
          <cell r="A1" t="str">
            <v>1월 생산실적</v>
          </cell>
        </row>
      </sheetData>
      <sheetData sheetId="1869">
        <row r="1">
          <cell r="A1" t="str">
            <v>1월 생산실적</v>
          </cell>
        </row>
      </sheetData>
      <sheetData sheetId="1870">
        <row r="1">
          <cell r="A1" t="str">
            <v>1월 생산실적</v>
          </cell>
        </row>
      </sheetData>
      <sheetData sheetId="1871">
        <row r="1">
          <cell r="A1" t="str">
            <v>1월 생산실적</v>
          </cell>
        </row>
      </sheetData>
      <sheetData sheetId="1872">
        <row r="1">
          <cell r="A1" t="str">
            <v>1월 생산실적</v>
          </cell>
        </row>
      </sheetData>
      <sheetData sheetId="1873">
        <row r="1">
          <cell r="A1" t="str">
            <v>1월 생산실적</v>
          </cell>
        </row>
      </sheetData>
      <sheetData sheetId="1874">
        <row r="1">
          <cell r="A1" t="str">
            <v>1월 생산실적</v>
          </cell>
        </row>
      </sheetData>
      <sheetData sheetId="1875">
        <row r="1">
          <cell r="A1" t="str">
            <v>1월 생산실적</v>
          </cell>
        </row>
      </sheetData>
      <sheetData sheetId="1876">
        <row r="1">
          <cell r="A1" t="str">
            <v>1월 생산실적</v>
          </cell>
        </row>
      </sheetData>
      <sheetData sheetId="1877">
        <row r="1">
          <cell r="A1" t="str">
            <v>1월 생산실적</v>
          </cell>
        </row>
      </sheetData>
      <sheetData sheetId="1878">
        <row r="1">
          <cell r="A1" t="str">
            <v>1월 생산실적</v>
          </cell>
        </row>
      </sheetData>
      <sheetData sheetId="1879">
        <row r="1">
          <cell r="A1" t="str">
            <v>1월 생산실적</v>
          </cell>
        </row>
      </sheetData>
      <sheetData sheetId="1880">
        <row r="1">
          <cell r="A1" t="str">
            <v>1월 생산실적</v>
          </cell>
        </row>
      </sheetData>
      <sheetData sheetId="1881">
        <row r="1">
          <cell r="A1" t="str">
            <v>1월 생산실적</v>
          </cell>
        </row>
      </sheetData>
      <sheetData sheetId="1882">
        <row r="1">
          <cell r="A1" t="str">
            <v>1월 생산실적</v>
          </cell>
        </row>
      </sheetData>
      <sheetData sheetId="1883">
        <row r="1">
          <cell r="A1" t="str">
            <v>1월 생산실적</v>
          </cell>
        </row>
      </sheetData>
      <sheetData sheetId="1884">
        <row r="1">
          <cell r="A1" t="str">
            <v>1월 생산실적</v>
          </cell>
        </row>
      </sheetData>
      <sheetData sheetId="1885">
        <row r="1">
          <cell r="A1" t="str">
            <v>1월 생산실적</v>
          </cell>
        </row>
      </sheetData>
      <sheetData sheetId="1886">
        <row r="1">
          <cell r="A1" t="str">
            <v>1월 생산실적</v>
          </cell>
        </row>
      </sheetData>
      <sheetData sheetId="1887">
        <row r="1">
          <cell r="A1" t="str">
            <v>1월 생산실적</v>
          </cell>
        </row>
      </sheetData>
      <sheetData sheetId="1888">
        <row r="1">
          <cell r="A1" t="str">
            <v>1월 생산실적</v>
          </cell>
        </row>
      </sheetData>
      <sheetData sheetId="1889">
        <row r="1">
          <cell r="A1" t="str">
            <v>1월 생산실적</v>
          </cell>
        </row>
      </sheetData>
      <sheetData sheetId="1890">
        <row r="1">
          <cell r="A1" t="str">
            <v>1월 생산실적</v>
          </cell>
        </row>
      </sheetData>
      <sheetData sheetId="1891">
        <row r="6">
          <cell r="A6">
            <v>1</v>
          </cell>
        </row>
      </sheetData>
      <sheetData sheetId="1892">
        <row r="1">
          <cell r="A1" t="str">
            <v>1월 생산실적</v>
          </cell>
        </row>
      </sheetData>
      <sheetData sheetId="1893">
        <row r="1">
          <cell r="A1" t="str">
            <v>1월 생산실적</v>
          </cell>
        </row>
      </sheetData>
      <sheetData sheetId="1894">
        <row r="1">
          <cell r="A1" t="str">
            <v>1월 생산실적</v>
          </cell>
        </row>
      </sheetData>
      <sheetData sheetId="1895">
        <row r="1">
          <cell r="A1" t="str">
            <v>1월 생산실적</v>
          </cell>
        </row>
      </sheetData>
      <sheetData sheetId="1896">
        <row r="1">
          <cell r="A1" t="str">
            <v>1월 생산실적</v>
          </cell>
        </row>
      </sheetData>
      <sheetData sheetId="1897">
        <row r="1">
          <cell r="A1" t="str">
            <v>1월 생산실적</v>
          </cell>
        </row>
      </sheetData>
      <sheetData sheetId="1898">
        <row r="1">
          <cell r="A1" t="str">
            <v>1월 생산실적</v>
          </cell>
        </row>
      </sheetData>
      <sheetData sheetId="1899">
        <row r="1">
          <cell r="A1" t="str">
            <v>1월 생산실적</v>
          </cell>
        </row>
      </sheetData>
      <sheetData sheetId="1900">
        <row r="1">
          <cell r="A1" t="str">
            <v>1월 생산실적</v>
          </cell>
        </row>
      </sheetData>
      <sheetData sheetId="1901">
        <row r="1">
          <cell r="A1" t="str">
            <v>1월 생산실적</v>
          </cell>
        </row>
      </sheetData>
      <sheetData sheetId="1902">
        <row r="1">
          <cell r="A1" t="str">
            <v>1월 생산실적</v>
          </cell>
        </row>
      </sheetData>
      <sheetData sheetId="1903">
        <row r="1">
          <cell r="A1" t="str">
            <v>1월 생산실적</v>
          </cell>
        </row>
      </sheetData>
      <sheetData sheetId="1904">
        <row r="1">
          <cell r="A1" t="str">
            <v>1월 생산실적</v>
          </cell>
        </row>
      </sheetData>
      <sheetData sheetId="1905">
        <row r="1">
          <cell r="A1" t="str">
            <v>1월 생산실적</v>
          </cell>
        </row>
      </sheetData>
      <sheetData sheetId="1906">
        <row r="1">
          <cell r="A1" t="str">
            <v>1월 생산실적</v>
          </cell>
        </row>
      </sheetData>
      <sheetData sheetId="1907">
        <row r="1">
          <cell r="A1" t="str">
            <v>1월 생산실적</v>
          </cell>
        </row>
      </sheetData>
      <sheetData sheetId="1908">
        <row r="1">
          <cell r="A1" t="str">
            <v>1월 생산실적</v>
          </cell>
        </row>
      </sheetData>
      <sheetData sheetId="1909">
        <row r="1">
          <cell r="A1" t="str">
            <v>1월 생산실적</v>
          </cell>
        </row>
      </sheetData>
      <sheetData sheetId="1910">
        <row r="1">
          <cell r="A1" t="str">
            <v>1월 생산실적</v>
          </cell>
        </row>
      </sheetData>
      <sheetData sheetId="1911">
        <row r="1">
          <cell r="A1" t="str">
            <v>1월 생산실적</v>
          </cell>
        </row>
      </sheetData>
      <sheetData sheetId="1912">
        <row r="1">
          <cell r="A1" t="str">
            <v>1월 생산실적</v>
          </cell>
        </row>
      </sheetData>
      <sheetData sheetId="1913">
        <row r="1">
          <cell r="A1" t="str">
            <v>1월 생산실적</v>
          </cell>
        </row>
      </sheetData>
      <sheetData sheetId="1914">
        <row r="1">
          <cell r="A1" t="str">
            <v>1월 생산실적</v>
          </cell>
        </row>
      </sheetData>
      <sheetData sheetId="1915">
        <row r="1">
          <cell r="A1" t="str">
            <v>1월 생산실적</v>
          </cell>
        </row>
      </sheetData>
      <sheetData sheetId="1916">
        <row r="1">
          <cell r="A1" t="str">
            <v>1월 생산실적</v>
          </cell>
        </row>
      </sheetData>
      <sheetData sheetId="1917">
        <row r="6">
          <cell r="A6">
            <v>1</v>
          </cell>
        </row>
      </sheetData>
      <sheetData sheetId="1918">
        <row r="6">
          <cell r="A6">
            <v>1</v>
          </cell>
        </row>
      </sheetData>
      <sheetData sheetId="1919">
        <row r="6">
          <cell r="A6">
            <v>1</v>
          </cell>
        </row>
      </sheetData>
      <sheetData sheetId="1920">
        <row r="6">
          <cell r="A6">
            <v>1</v>
          </cell>
        </row>
      </sheetData>
      <sheetData sheetId="1921">
        <row r="73">
          <cell r="E73">
            <v>-1978066.1999669024</v>
          </cell>
        </row>
      </sheetData>
      <sheetData sheetId="1922">
        <row r="73">
          <cell r="E73">
            <v>-1978066.1999669024</v>
          </cell>
        </row>
      </sheetData>
      <sheetData sheetId="1923">
        <row r="73">
          <cell r="E73">
            <v>-1978066.1999669024</v>
          </cell>
        </row>
      </sheetData>
      <sheetData sheetId="1924">
        <row r="6">
          <cell r="A6">
            <v>1</v>
          </cell>
        </row>
      </sheetData>
      <sheetData sheetId="1925">
        <row r="6">
          <cell r="A6">
            <v>1</v>
          </cell>
        </row>
      </sheetData>
      <sheetData sheetId="1926">
        <row r="6">
          <cell r="A6">
            <v>1</v>
          </cell>
        </row>
      </sheetData>
      <sheetData sheetId="1927">
        <row r="73">
          <cell r="E73">
            <v>-1978066.1999669024</v>
          </cell>
        </row>
      </sheetData>
      <sheetData sheetId="1928">
        <row r="73">
          <cell r="E73">
            <v>-1978066.1999669024</v>
          </cell>
        </row>
      </sheetData>
      <sheetData sheetId="1929">
        <row r="73">
          <cell r="E73">
            <v>-1978066.1999669024</v>
          </cell>
        </row>
      </sheetData>
      <sheetData sheetId="1930">
        <row r="73">
          <cell r="E73">
            <v>-1978066.1999669024</v>
          </cell>
        </row>
      </sheetData>
      <sheetData sheetId="1931">
        <row r="73">
          <cell r="E73">
            <v>-1978066.1999669024</v>
          </cell>
        </row>
      </sheetData>
      <sheetData sheetId="1932">
        <row r="1">
          <cell r="A1" t="str">
            <v>1월 생산실적</v>
          </cell>
        </row>
      </sheetData>
      <sheetData sheetId="1933">
        <row r="1">
          <cell r="A1" t="str">
            <v>1월 생산실적</v>
          </cell>
        </row>
      </sheetData>
      <sheetData sheetId="1934">
        <row r="1">
          <cell r="A1" t="str">
            <v>1월 생산실적</v>
          </cell>
        </row>
      </sheetData>
      <sheetData sheetId="1935">
        <row r="73">
          <cell r="E73">
            <v>-1978066.1999669024</v>
          </cell>
        </row>
      </sheetData>
      <sheetData sheetId="1936">
        <row r="1">
          <cell r="A1" t="str">
            <v>1월 생산실적</v>
          </cell>
        </row>
      </sheetData>
      <sheetData sheetId="1937">
        <row r="1">
          <cell r="A1" t="str">
            <v>1월 생산실적</v>
          </cell>
        </row>
      </sheetData>
      <sheetData sheetId="1938">
        <row r="1">
          <cell r="A1" t="str">
            <v>1월 생산실적</v>
          </cell>
        </row>
      </sheetData>
      <sheetData sheetId="1939">
        <row r="1">
          <cell r="A1" t="str">
            <v>1월 생산실적</v>
          </cell>
        </row>
      </sheetData>
      <sheetData sheetId="1940">
        <row r="1">
          <cell r="A1" t="str">
            <v>1월 생산실적</v>
          </cell>
        </row>
      </sheetData>
      <sheetData sheetId="1941">
        <row r="1">
          <cell r="A1" t="str">
            <v>1월 생산실적</v>
          </cell>
        </row>
      </sheetData>
      <sheetData sheetId="1942">
        <row r="73">
          <cell r="E73">
            <v>-1978066.1999669024</v>
          </cell>
        </row>
      </sheetData>
      <sheetData sheetId="1943">
        <row r="73">
          <cell r="E73">
            <v>-1978066.1999669024</v>
          </cell>
        </row>
      </sheetData>
      <sheetData sheetId="1944">
        <row r="73">
          <cell r="E73">
            <v>-1978066.1999669024</v>
          </cell>
        </row>
      </sheetData>
      <sheetData sheetId="1945">
        <row r="73">
          <cell r="E73">
            <v>-1978066.1999669024</v>
          </cell>
        </row>
      </sheetData>
      <sheetData sheetId="1946">
        <row r="73">
          <cell r="E73">
            <v>-1978066.1999669024</v>
          </cell>
        </row>
      </sheetData>
      <sheetData sheetId="1947">
        <row r="73">
          <cell r="E73">
            <v>-1978066.1999669024</v>
          </cell>
        </row>
      </sheetData>
      <sheetData sheetId="1948">
        <row r="1">
          <cell r="A1" t="str">
            <v>1월 생산실적</v>
          </cell>
        </row>
      </sheetData>
      <sheetData sheetId="1949">
        <row r="1">
          <cell r="A1" t="str">
            <v>1월 생산실적</v>
          </cell>
        </row>
      </sheetData>
      <sheetData sheetId="1950">
        <row r="1">
          <cell r="A1" t="str">
            <v>1월 생산실적</v>
          </cell>
        </row>
      </sheetData>
      <sheetData sheetId="1951">
        <row r="1">
          <cell r="A1" t="str">
            <v>1월 생산실적</v>
          </cell>
        </row>
      </sheetData>
      <sheetData sheetId="1952">
        <row r="1">
          <cell r="A1" t="str">
            <v>1월 생산실적</v>
          </cell>
        </row>
      </sheetData>
      <sheetData sheetId="1953">
        <row r="1">
          <cell r="A1" t="str">
            <v>1월 생산실적</v>
          </cell>
        </row>
      </sheetData>
      <sheetData sheetId="1954">
        <row r="1">
          <cell r="A1" t="str">
            <v>1월 생산실적</v>
          </cell>
        </row>
      </sheetData>
      <sheetData sheetId="1955">
        <row r="1">
          <cell r="A1" t="str">
            <v>1월 생산실적</v>
          </cell>
        </row>
      </sheetData>
      <sheetData sheetId="1956">
        <row r="1">
          <cell r="A1" t="str">
            <v>1월 생산실적</v>
          </cell>
        </row>
      </sheetData>
      <sheetData sheetId="1957">
        <row r="1">
          <cell r="A1" t="str">
            <v>1월 생산실적</v>
          </cell>
        </row>
      </sheetData>
      <sheetData sheetId="1958">
        <row r="1">
          <cell r="A1" t="str">
            <v>1월 생산실적</v>
          </cell>
        </row>
      </sheetData>
      <sheetData sheetId="1959">
        <row r="1">
          <cell r="A1" t="str">
            <v>1월 생산실적</v>
          </cell>
        </row>
      </sheetData>
      <sheetData sheetId="1960">
        <row r="1">
          <cell r="A1" t="str">
            <v>1월 생산실적</v>
          </cell>
        </row>
      </sheetData>
      <sheetData sheetId="1961">
        <row r="1">
          <cell r="A1" t="str">
            <v>1월 생산실적</v>
          </cell>
        </row>
      </sheetData>
      <sheetData sheetId="1962">
        <row r="73">
          <cell r="E73">
            <v>-1978066.1999669024</v>
          </cell>
        </row>
      </sheetData>
      <sheetData sheetId="1963">
        <row r="73">
          <cell r="E73">
            <v>-1978066.1999669024</v>
          </cell>
        </row>
      </sheetData>
      <sheetData sheetId="1964">
        <row r="6">
          <cell r="A6">
            <v>1</v>
          </cell>
        </row>
      </sheetData>
      <sheetData sheetId="1965">
        <row r="6">
          <cell r="A6">
            <v>1</v>
          </cell>
        </row>
      </sheetData>
      <sheetData sheetId="1966">
        <row r="73">
          <cell r="E73">
            <v>-1978066.1999669024</v>
          </cell>
        </row>
      </sheetData>
      <sheetData sheetId="1967">
        <row r="73">
          <cell r="E73">
            <v>-1978066.1999669024</v>
          </cell>
        </row>
      </sheetData>
      <sheetData sheetId="1968">
        <row r="73">
          <cell r="E73">
            <v>-1978066.1999669024</v>
          </cell>
        </row>
      </sheetData>
      <sheetData sheetId="1969">
        <row r="73">
          <cell r="E73">
            <v>-1978066.1999669024</v>
          </cell>
        </row>
      </sheetData>
      <sheetData sheetId="1970">
        <row r="73">
          <cell r="E73">
            <v>-1978066.1999669024</v>
          </cell>
        </row>
      </sheetData>
      <sheetData sheetId="1971">
        <row r="73">
          <cell r="E73">
            <v>-1978066.1999669024</v>
          </cell>
        </row>
      </sheetData>
      <sheetData sheetId="1972">
        <row r="73">
          <cell r="E73">
            <v>-1978066.1999669024</v>
          </cell>
        </row>
      </sheetData>
      <sheetData sheetId="1973">
        <row r="73">
          <cell r="E73">
            <v>-1978066.1999669024</v>
          </cell>
        </row>
      </sheetData>
      <sheetData sheetId="1974">
        <row r="73">
          <cell r="E73">
            <v>-1978066.1999669024</v>
          </cell>
        </row>
      </sheetData>
      <sheetData sheetId="1975">
        <row r="6">
          <cell r="A6">
            <v>1</v>
          </cell>
        </row>
      </sheetData>
      <sheetData sheetId="1976">
        <row r="6">
          <cell r="A6">
            <v>1</v>
          </cell>
        </row>
      </sheetData>
      <sheetData sheetId="1977">
        <row r="6">
          <cell r="A6">
            <v>1</v>
          </cell>
        </row>
      </sheetData>
      <sheetData sheetId="1978">
        <row r="73">
          <cell r="E73">
            <v>-1978066.1999669024</v>
          </cell>
        </row>
      </sheetData>
      <sheetData sheetId="1979">
        <row r="73">
          <cell r="E73">
            <v>-1978066.1999669024</v>
          </cell>
        </row>
      </sheetData>
      <sheetData sheetId="1980">
        <row r="73">
          <cell r="E73">
            <v>-1978066.1999669024</v>
          </cell>
        </row>
      </sheetData>
      <sheetData sheetId="1981">
        <row r="1">
          <cell r="A1" t="str">
            <v>1월 생산실적</v>
          </cell>
        </row>
      </sheetData>
      <sheetData sheetId="1982">
        <row r="1">
          <cell r="A1" t="str">
            <v>1월 생산실적</v>
          </cell>
        </row>
      </sheetData>
      <sheetData sheetId="1983">
        <row r="1">
          <cell r="A1" t="str">
            <v>1월 생산실적</v>
          </cell>
        </row>
      </sheetData>
      <sheetData sheetId="1984">
        <row r="73">
          <cell r="E73">
            <v>-1978066.1999669024</v>
          </cell>
        </row>
      </sheetData>
      <sheetData sheetId="1985">
        <row r="1">
          <cell r="A1" t="str">
            <v>1월 생산실적</v>
          </cell>
        </row>
      </sheetData>
      <sheetData sheetId="1986">
        <row r="1">
          <cell r="A1" t="str">
            <v>1월 생산실적</v>
          </cell>
        </row>
      </sheetData>
      <sheetData sheetId="1987">
        <row r="1">
          <cell r="A1" t="str">
            <v>1월 생산실적</v>
          </cell>
        </row>
      </sheetData>
      <sheetData sheetId="1988">
        <row r="1">
          <cell r="A1" t="str">
            <v>1월 생산실적</v>
          </cell>
        </row>
      </sheetData>
      <sheetData sheetId="1989">
        <row r="73">
          <cell r="E73">
            <v>-1978066.1999669024</v>
          </cell>
        </row>
      </sheetData>
      <sheetData sheetId="1990">
        <row r="73">
          <cell r="E73">
            <v>-1978066.1999669024</v>
          </cell>
        </row>
      </sheetData>
      <sheetData sheetId="1991">
        <row r="73">
          <cell r="E73">
            <v>-1978066.1999669024</v>
          </cell>
        </row>
      </sheetData>
      <sheetData sheetId="1992">
        <row r="73">
          <cell r="E73">
            <v>-1978066.1999669024</v>
          </cell>
        </row>
      </sheetData>
      <sheetData sheetId="1993">
        <row r="73">
          <cell r="E73">
            <v>-1978066.1999669024</v>
          </cell>
        </row>
      </sheetData>
      <sheetData sheetId="1994">
        <row r="73">
          <cell r="E73">
            <v>-1978066.1999669024</v>
          </cell>
        </row>
      </sheetData>
      <sheetData sheetId="1995">
        <row r="73">
          <cell r="E73">
            <v>-1978066.1999669024</v>
          </cell>
        </row>
      </sheetData>
      <sheetData sheetId="1996">
        <row r="1">
          <cell r="A1" t="str">
            <v>1월 생산실적</v>
          </cell>
        </row>
      </sheetData>
      <sheetData sheetId="1997">
        <row r="1">
          <cell r="A1" t="str">
            <v>1월 생산실적</v>
          </cell>
        </row>
      </sheetData>
      <sheetData sheetId="1998">
        <row r="1">
          <cell r="A1" t="str">
            <v>1월 생산실적</v>
          </cell>
        </row>
      </sheetData>
      <sheetData sheetId="1999">
        <row r="1">
          <cell r="A1" t="str">
            <v>1월 생산실적</v>
          </cell>
        </row>
      </sheetData>
      <sheetData sheetId="2000">
        <row r="1">
          <cell r="A1" t="str">
            <v>1월 생산실적</v>
          </cell>
        </row>
      </sheetData>
      <sheetData sheetId="2001">
        <row r="1">
          <cell r="A1" t="str">
            <v>1월 생산실적</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ow r="1">
          <cell r="A1" t="str">
            <v>1월 생산실적</v>
          </cell>
        </row>
      </sheetData>
      <sheetData sheetId="2061">
        <row r="1">
          <cell r="A1" t="str">
            <v>1월 생산실적</v>
          </cell>
        </row>
      </sheetData>
      <sheetData sheetId="2062">
        <row r="1">
          <cell r="A1" t="str">
            <v>1월 생산실적</v>
          </cell>
        </row>
      </sheetData>
      <sheetData sheetId="2063">
        <row r="1">
          <cell r="A1" t="str">
            <v>1월 생산실적</v>
          </cell>
        </row>
      </sheetData>
      <sheetData sheetId="2064">
        <row r="1">
          <cell r="A1" t="str">
            <v>1월 생산실적</v>
          </cell>
        </row>
      </sheetData>
      <sheetData sheetId="2065">
        <row r="1">
          <cell r="A1" t="str">
            <v>1월 생산실적</v>
          </cell>
        </row>
      </sheetData>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ow r="1">
          <cell r="A1" t="str">
            <v>1월 생산실적</v>
          </cell>
        </row>
      </sheetData>
      <sheetData sheetId="2076">
        <row r="1">
          <cell r="A1" t="str">
            <v>1월 생산실적</v>
          </cell>
        </row>
      </sheetData>
      <sheetData sheetId="2077">
        <row r="1">
          <cell r="A1" t="str">
            <v>1월 생산실적</v>
          </cell>
        </row>
      </sheetData>
      <sheetData sheetId="2078">
        <row r="1">
          <cell r="A1" t="str">
            <v>1월 생산실적</v>
          </cell>
        </row>
      </sheetData>
      <sheetData sheetId="2079">
        <row r="1">
          <cell r="A1" t="str">
            <v>1월 생산실적</v>
          </cell>
        </row>
      </sheetData>
      <sheetData sheetId="2080">
        <row r="1">
          <cell r="A1" t="str">
            <v>1월 생산실적</v>
          </cell>
        </row>
      </sheetData>
      <sheetData sheetId="2081">
        <row r="1">
          <cell r="A1" t="str">
            <v>1월 생산실적</v>
          </cell>
        </row>
      </sheetData>
      <sheetData sheetId="2082" refreshError="1"/>
      <sheetData sheetId="2083">
        <row r="1">
          <cell r="A1" t="str">
            <v>1월 생산실적</v>
          </cell>
        </row>
      </sheetData>
      <sheetData sheetId="2084">
        <row r="1">
          <cell r="A1" t="str">
            <v>1월 생산실적</v>
          </cell>
        </row>
      </sheetData>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ow r="1">
          <cell r="A1" t="str">
            <v>1월 생산실적</v>
          </cell>
        </row>
      </sheetData>
      <sheetData sheetId="2233">
        <row r="1">
          <cell r="A1" t="str">
            <v>1월 생산실적</v>
          </cell>
        </row>
      </sheetData>
      <sheetData sheetId="2234">
        <row r="1">
          <cell r="A1" t="str">
            <v>1월 생산실적</v>
          </cell>
        </row>
      </sheetData>
      <sheetData sheetId="2235">
        <row r="1">
          <cell r="A1" t="str">
            <v>1월 생산실적</v>
          </cell>
        </row>
      </sheetData>
      <sheetData sheetId="2236">
        <row r="1">
          <cell r="A1" t="str">
            <v>1월 생산실적</v>
          </cell>
        </row>
      </sheetData>
      <sheetData sheetId="2237">
        <row r="1">
          <cell r="A1" t="str">
            <v>1월 생산실적</v>
          </cell>
        </row>
      </sheetData>
      <sheetData sheetId="2238">
        <row r="1">
          <cell r="A1" t="str">
            <v>1월 생산실적</v>
          </cell>
        </row>
      </sheetData>
      <sheetData sheetId="2239">
        <row r="1">
          <cell r="A1" t="str">
            <v>1월 생산실적</v>
          </cell>
        </row>
      </sheetData>
      <sheetData sheetId="2240">
        <row r="1">
          <cell r="A1" t="str">
            <v>1월 생산실적</v>
          </cell>
        </row>
      </sheetData>
      <sheetData sheetId="2241">
        <row r="1">
          <cell r="A1" t="str">
            <v>1월 생산실적</v>
          </cell>
        </row>
      </sheetData>
      <sheetData sheetId="2242">
        <row r="1">
          <cell r="A1" t="str">
            <v>1월 생산실적</v>
          </cell>
        </row>
      </sheetData>
      <sheetData sheetId="2243">
        <row r="1">
          <cell r="A1" t="str">
            <v>1월 생산실적</v>
          </cell>
        </row>
      </sheetData>
      <sheetData sheetId="2244">
        <row r="1">
          <cell r="A1" t="str">
            <v>1월 생산실적</v>
          </cell>
        </row>
      </sheetData>
      <sheetData sheetId="2245">
        <row r="1">
          <cell r="A1" t="str">
            <v>1월 생산실적</v>
          </cell>
        </row>
      </sheetData>
      <sheetData sheetId="2246">
        <row r="1">
          <cell r="A1" t="str">
            <v>1월 생산실적</v>
          </cell>
        </row>
      </sheetData>
      <sheetData sheetId="2247">
        <row r="1">
          <cell r="A1" t="str">
            <v>1월 생산실적</v>
          </cell>
        </row>
      </sheetData>
      <sheetData sheetId="2248">
        <row r="1">
          <cell r="A1" t="str">
            <v>1월 생산실적</v>
          </cell>
        </row>
      </sheetData>
      <sheetData sheetId="2249">
        <row r="1">
          <cell r="A1" t="str">
            <v>1월 생산실적</v>
          </cell>
        </row>
      </sheetData>
      <sheetData sheetId="2250">
        <row r="1">
          <cell r="A1" t="str">
            <v>1월 생산실적</v>
          </cell>
        </row>
      </sheetData>
      <sheetData sheetId="2251">
        <row r="1">
          <cell r="A1" t="str">
            <v>1월 생산실적</v>
          </cell>
        </row>
      </sheetData>
      <sheetData sheetId="2252">
        <row r="1">
          <cell r="A1" t="str">
            <v>1월 생산실적</v>
          </cell>
        </row>
      </sheetData>
      <sheetData sheetId="2253">
        <row r="1">
          <cell r="A1" t="str">
            <v>1월 생산실적</v>
          </cell>
        </row>
      </sheetData>
      <sheetData sheetId="2254">
        <row r="1">
          <cell r="A1" t="str">
            <v>1월 생산실적</v>
          </cell>
        </row>
      </sheetData>
      <sheetData sheetId="2255">
        <row r="1">
          <cell r="A1" t="str">
            <v>1월 생산실적</v>
          </cell>
        </row>
      </sheetData>
      <sheetData sheetId="2256">
        <row r="1">
          <cell r="A1" t="str">
            <v>1월 생산실적</v>
          </cell>
        </row>
      </sheetData>
      <sheetData sheetId="2257">
        <row r="1">
          <cell r="A1" t="str">
            <v>1월 생산실적</v>
          </cell>
        </row>
      </sheetData>
      <sheetData sheetId="2258">
        <row r="1">
          <cell r="A1" t="str">
            <v>1월 생산실적</v>
          </cell>
        </row>
      </sheetData>
      <sheetData sheetId="2259">
        <row r="1">
          <cell r="A1" t="str">
            <v>1월 생산실적</v>
          </cell>
        </row>
      </sheetData>
      <sheetData sheetId="2260">
        <row r="1">
          <cell r="A1" t="str">
            <v>1월 생산실적</v>
          </cell>
        </row>
      </sheetData>
      <sheetData sheetId="2261">
        <row r="1">
          <cell r="A1" t="str">
            <v>1월 생산실적</v>
          </cell>
        </row>
      </sheetData>
      <sheetData sheetId="2262">
        <row r="1">
          <cell r="A1" t="str">
            <v>1월 생산실적</v>
          </cell>
        </row>
      </sheetData>
      <sheetData sheetId="2263">
        <row r="1">
          <cell r="A1" t="str">
            <v>1월 생산실적</v>
          </cell>
        </row>
      </sheetData>
      <sheetData sheetId="2264">
        <row r="1">
          <cell r="A1" t="str">
            <v>1월 생산실적</v>
          </cell>
        </row>
      </sheetData>
      <sheetData sheetId="2265">
        <row r="1">
          <cell r="A1" t="str">
            <v>1월 생산실적</v>
          </cell>
        </row>
      </sheetData>
      <sheetData sheetId="2266">
        <row r="1">
          <cell r="A1" t="str">
            <v>1월 생산실적</v>
          </cell>
        </row>
      </sheetData>
      <sheetData sheetId="2267">
        <row r="1">
          <cell r="A1" t="str">
            <v>1월 생산실적</v>
          </cell>
        </row>
      </sheetData>
      <sheetData sheetId="2268">
        <row r="1">
          <cell r="A1" t="str">
            <v>1월 생산실적</v>
          </cell>
        </row>
      </sheetData>
      <sheetData sheetId="2269">
        <row r="1">
          <cell r="A1" t="str">
            <v>1월 생산실적</v>
          </cell>
        </row>
      </sheetData>
      <sheetData sheetId="2270">
        <row r="1">
          <cell r="A1" t="str">
            <v>1월 생산실적</v>
          </cell>
        </row>
      </sheetData>
      <sheetData sheetId="2271">
        <row r="1">
          <cell r="A1" t="str">
            <v>1월 생산실적</v>
          </cell>
        </row>
      </sheetData>
      <sheetData sheetId="2272">
        <row r="1">
          <cell r="A1" t="str">
            <v>1월 생산실적</v>
          </cell>
        </row>
      </sheetData>
      <sheetData sheetId="2273">
        <row r="1">
          <cell r="A1" t="str">
            <v>1월 생산실적</v>
          </cell>
        </row>
      </sheetData>
      <sheetData sheetId="2274">
        <row r="1">
          <cell r="A1" t="str">
            <v>1월 생산실적</v>
          </cell>
        </row>
      </sheetData>
      <sheetData sheetId="2275">
        <row r="1">
          <cell r="A1" t="str">
            <v>1월 생산실적</v>
          </cell>
        </row>
      </sheetData>
      <sheetData sheetId="2276">
        <row r="1">
          <cell r="A1" t="str">
            <v>1월 생산실적</v>
          </cell>
        </row>
      </sheetData>
      <sheetData sheetId="2277">
        <row r="1">
          <cell r="A1" t="str">
            <v>1월 생산실적</v>
          </cell>
        </row>
      </sheetData>
      <sheetData sheetId="2278">
        <row r="1">
          <cell r="A1" t="str">
            <v>1월 생산실적</v>
          </cell>
        </row>
      </sheetData>
      <sheetData sheetId="2279">
        <row r="1">
          <cell r="A1" t="str">
            <v>1월 생산실적</v>
          </cell>
        </row>
      </sheetData>
      <sheetData sheetId="2280">
        <row r="1">
          <cell r="A1" t="str">
            <v>1월 생산실적</v>
          </cell>
        </row>
      </sheetData>
      <sheetData sheetId="2281">
        <row r="1">
          <cell r="A1" t="str">
            <v>1월 생산실적</v>
          </cell>
        </row>
      </sheetData>
      <sheetData sheetId="2282">
        <row r="1">
          <cell r="A1" t="str">
            <v>1월 생산실적</v>
          </cell>
        </row>
      </sheetData>
      <sheetData sheetId="2283">
        <row r="1">
          <cell r="A1" t="str">
            <v>1월 생산실적</v>
          </cell>
        </row>
      </sheetData>
      <sheetData sheetId="2284">
        <row r="1">
          <cell r="A1" t="str">
            <v>1월 생산실적</v>
          </cell>
        </row>
      </sheetData>
      <sheetData sheetId="2285">
        <row r="1">
          <cell r="A1" t="str">
            <v>1월 생산실적</v>
          </cell>
        </row>
      </sheetData>
      <sheetData sheetId="2286">
        <row r="1">
          <cell r="A1" t="str">
            <v>1월 생산실적</v>
          </cell>
        </row>
      </sheetData>
      <sheetData sheetId="2287">
        <row r="1">
          <cell r="A1" t="str">
            <v>1월 생산실적</v>
          </cell>
        </row>
      </sheetData>
      <sheetData sheetId="2288">
        <row r="1">
          <cell r="A1" t="str">
            <v>1월 생산실적</v>
          </cell>
        </row>
      </sheetData>
      <sheetData sheetId="2289">
        <row r="1">
          <cell r="A1" t="str">
            <v>1월 생산실적</v>
          </cell>
        </row>
      </sheetData>
      <sheetData sheetId="2290">
        <row r="1">
          <cell r="A1" t="str">
            <v>1월 생산실적</v>
          </cell>
        </row>
      </sheetData>
      <sheetData sheetId="2291">
        <row r="1">
          <cell r="A1" t="str">
            <v>1월 생산실적</v>
          </cell>
        </row>
      </sheetData>
      <sheetData sheetId="2292">
        <row r="1">
          <cell r="A1" t="str">
            <v>1월 생산실적</v>
          </cell>
        </row>
      </sheetData>
      <sheetData sheetId="2293">
        <row r="1">
          <cell r="A1" t="str">
            <v>1월 생산실적</v>
          </cell>
        </row>
      </sheetData>
      <sheetData sheetId="2294">
        <row r="1">
          <cell r="A1" t="str">
            <v>1월 생산실적</v>
          </cell>
        </row>
      </sheetData>
      <sheetData sheetId="2295">
        <row r="1">
          <cell r="A1" t="str">
            <v>1월 생산실적</v>
          </cell>
        </row>
      </sheetData>
      <sheetData sheetId="2296">
        <row r="1">
          <cell r="A1" t="str">
            <v>1월 생산실적</v>
          </cell>
        </row>
      </sheetData>
      <sheetData sheetId="2297">
        <row r="1">
          <cell r="A1" t="str">
            <v>1월 생산실적</v>
          </cell>
        </row>
      </sheetData>
      <sheetData sheetId="2298">
        <row r="1">
          <cell r="A1" t="str">
            <v>1월 생산실적</v>
          </cell>
        </row>
      </sheetData>
      <sheetData sheetId="2299">
        <row r="1">
          <cell r="A1" t="str">
            <v>1월 생산실적</v>
          </cell>
        </row>
      </sheetData>
      <sheetData sheetId="2300">
        <row r="1">
          <cell r="A1" t="str">
            <v>1월 생산실적</v>
          </cell>
        </row>
      </sheetData>
      <sheetData sheetId="2301">
        <row r="1">
          <cell r="A1" t="str">
            <v>1월 생산실적</v>
          </cell>
        </row>
      </sheetData>
      <sheetData sheetId="2302">
        <row r="1">
          <cell r="A1" t="str">
            <v>1월 생산실적</v>
          </cell>
        </row>
      </sheetData>
      <sheetData sheetId="2303">
        <row r="1">
          <cell r="A1" t="str">
            <v>1월 생산실적</v>
          </cell>
        </row>
      </sheetData>
      <sheetData sheetId="2304">
        <row r="1">
          <cell r="A1" t="str">
            <v>1월 생산실적</v>
          </cell>
        </row>
      </sheetData>
      <sheetData sheetId="2305">
        <row r="1">
          <cell r="A1" t="str">
            <v>1월 생산실적</v>
          </cell>
        </row>
      </sheetData>
      <sheetData sheetId="2306">
        <row r="1">
          <cell r="A1" t="str">
            <v>1월 생산실적</v>
          </cell>
        </row>
      </sheetData>
      <sheetData sheetId="2307">
        <row r="1">
          <cell r="A1" t="str">
            <v>1월 생산실적</v>
          </cell>
        </row>
      </sheetData>
      <sheetData sheetId="2308">
        <row r="1">
          <cell r="A1" t="str">
            <v>1월 생산실적</v>
          </cell>
        </row>
      </sheetData>
      <sheetData sheetId="2309">
        <row r="1">
          <cell r="A1" t="str">
            <v>1월 생산실적</v>
          </cell>
        </row>
      </sheetData>
      <sheetData sheetId="2310">
        <row r="1">
          <cell r="A1" t="str">
            <v>1월 생산실적</v>
          </cell>
        </row>
      </sheetData>
      <sheetData sheetId="2311">
        <row r="1">
          <cell r="A1" t="str">
            <v>1월 생산실적</v>
          </cell>
        </row>
      </sheetData>
      <sheetData sheetId="2312">
        <row r="1">
          <cell r="A1" t="str">
            <v>1월 생산실적</v>
          </cell>
        </row>
      </sheetData>
      <sheetData sheetId="2313">
        <row r="1">
          <cell r="A1" t="str">
            <v>1월 생산실적</v>
          </cell>
        </row>
      </sheetData>
      <sheetData sheetId="2314">
        <row r="1">
          <cell r="A1" t="str">
            <v>1월 생산실적</v>
          </cell>
        </row>
      </sheetData>
      <sheetData sheetId="2315">
        <row r="1">
          <cell r="A1" t="str">
            <v>1월 생산실적</v>
          </cell>
        </row>
      </sheetData>
      <sheetData sheetId="2316">
        <row r="1">
          <cell r="A1" t="str">
            <v>1월 생산실적</v>
          </cell>
        </row>
      </sheetData>
      <sheetData sheetId="2317">
        <row r="1">
          <cell r="A1" t="str">
            <v>1월 생산실적</v>
          </cell>
        </row>
      </sheetData>
      <sheetData sheetId="2318">
        <row r="1">
          <cell r="A1" t="str">
            <v>1월 생산실적</v>
          </cell>
        </row>
      </sheetData>
      <sheetData sheetId="2319">
        <row r="1">
          <cell r="A1" t="str">
            <v>1월 생산실적</v>
          </cell>
        </row>
      </sheetData>
      <sheetData sheetId="2320">
        <row r="1">
          <cell r="A1" t="str">
            <v>1월 생산실적</v>
          </cell>
        </row>
      </sheetData>
      <sheetData sheetId="2321">
        <row r="1">
          <cell r="A1" t="str">
            <v>1월 생산실적</v>
          </cell>
        </row>
      </sheetData>
      <sheetData sheetId="2322">
        <row r="1">
          <cell r="A1" t="str">
            <v>1월 생산실적</v>
          </cell>
        </row>
      </sheetData>
      <sheetData sheetId="2323">
        <row r="1">
          <cell r="A1" t="str">
            <v>1월 생산실적</v>
          </cell>
        </row>
      </sheetData>
      <sheetData sheetId="2324">
        <row r="1">
          <cell r="A1" t="str">
            <v>1월 생산실적</v>
          </cell>
        </row>
      </sheetData>
      <sheetData sheetId="2325">
        <row r="1">
          <cell r="A1" t="str">
            <v>1월 생산실적</v>
          </cell>
        </row>
      </sheetData>
      <sheetData sheetId="2326">
        <row r="1">
          <cell r="A1" t="str">
            <v>1월 생산실적</v>
          </cell>
        </row>
      </sheetData>
      <sheetData sheetId="2327">
        <row r="1">
          <cell r="A1" t="str">
            <v>1월 생산실적</v>
          </cell>
        </row>
      </sheetData>
      <sheetData sheetId="2328">
        <row r="1">
          <cell r="A1" t="str">
            <v>1월 생산실적</v>
          </cell>
        </row>
      </sheetData>
      <sheetData sheetId="2329">
        <row r="1">
          <cell r="A1" t="str">
            <v>1월 생산실적</v>
          </cell>
        </row>
      </sheetData>
      <sheetData sheetId="2330">
        <row r="1">
          <cell r="A1" t="str">
            <v>1월 생산실적</v>
          </cell>
        </row>
      </sheetData>
      <sheetData sheetId="2331">
        <row r="1">
          <cell r="A1" t="str">
            <v>1월 생산실적</v>
          </cell>
        </row>
      </sheetData>
      <sheetData sheetId="2332">
        <row r="1">
          <cell r="A1" t="str">
            <v>1월 생산실적</v>
          </cell>
        </row>
      </sheetData>
      <sheetData sheetId="2333">
        <row r="1">
          <cell r="A1" t="str">
            <v>1월 생산실적</v>
          </cell>
        </row>
      </sheetData>
      <sheetData sheetId="2334">
        <row r="1">
          <cell r="A1" t="str">
            <v>1월 생산실적</v>
          </cell>
        </row>
      </sheetData>
      <sheetData sheetId="2335">
        <row r="1">
          <cell r="A1" t="str">
            <v>1월 생산실적</v>
          </cell>
        </row>
      </sheetData>
      <sheetData sheetId="2336">
        <row r="1">
          <cell r="A1" t="str">
            <v>1월 생산실적</v>
          </cell>
        </row>
      </sheetData>
      <sheetData sheetId="2337">
        <row r="1">
          <cell r="A1" t="str">
            <v>1월 생산실적</v>
          </cell>
        </row>
      </sheetData>
      <sheetData sheetId="2338">
        <row r="1">
          <cell r="A1" t="str">
            <v>1월 생산실적</v>
          </cell>
        </row>
      </sheetData>
      <sheetData sheetId="2339">
        <row r="1">
          <cell r="A1" t="str">
            <v>1월 생산실적</v>
          </cell>
        </row>
      </sheetData>
      <sheetData sheetId="2340">
        <row r="1">
          <cell r="A1" t="str">
            <v>1월 생산실적</v>
          </cell>
        </row>
      </sheetData>
      <sheetData sheetId="2341">
        <row r="1">
          <cell r="A1" t="str">
            <v>1월 생산실적</v>
          </cell>
        </row>
      </sheetData>
      <sheetData sheetId="2342">
        <row r="1">
          <cell r="A1" t="str">
            <v>1월 생산실적</v>
          </cell>
        </row>
      </sheetData>
      <sheetData sheetId="2343">
        <row r="1">
          <cell r="A1" t="str">
            <v>1월 생산실적</v>
          </cell>
        </row>
      </sheetData>
      <sheetData sheetId="2344">
        <row r="1">
          <cell r="A1" t="str">
            <v>1월 생산실적</v>
          </cell>
        </row>
      </sheetData>
      <sheetData sheetId="2345">
        <row r="1">
          <cell r="A1" t="str">
            <v>1월 생산실적</v>
          </cell>
        </row>
      </sheetData>
      <sheetData sheetId="2346">
        <row r="1">
          <cell r="A1" t="str">
            <v>1월 생산실적</v>
          </cell>
        </row>
      </sheetData>
      <sheetData sheetId="2347">
        <row r="1">
          <cell r="A1" t="str">
            <v>1월 생산실적</v>
          </cell>
        </row>
      </sheetData>
      <sheetData sheetId="2348">
        <row r="1">
          <cell r="A1" t="str">
            <v>1월 생산실적</v>
          </cell>
        </row>
      </sheetData>
      <sheetData sheetId="2349">
        <row r="1">
          <cell r="A1" t="str">
            <v>1월 생산실적</v>
          </cell>
        </row>
      </sheetData>
      <sheetData sheetId="2350">
        <row r="1">
          <cell r="A1" t="str">
            <v>1월 생산실적</v>
          </cell>
        </row>
      </sheetData>
      <sheetData sheetId="2351">
        <row r="1">
          <cell r="A1" t="str">
            <v>1월 생산실적</v>
          </cell>
        </row>
      </sheetData>
      <sheetData sheetId="2352">
        <row r="1">
          <cell r="A1" t="str">
            <v>1월 생산실적</v>
          </cell>
        </row>
      </sheetData>
      <sheetData sheetId="2353">
        <row r="1">
          <cell r="A1" t="str">
            <v>1월 생산실적</v>
          </cell>
        </row>
      </sheetData>
      <sheetData sheetId="2354">
        <row r="1">
          <cell r="A1" t="str">
            <v>1월 생산실적</v>
          </cell>
        </row>
      </sheetData>
      <sheetData sheetId="2355">
        <row r="1">
          <cell r="A1" t="str">
            <v>1월 생산실적</v>
          </cell>
        </row>
      </sheetData>
      <sheetData sheetId="2356">
        <row r="1">
          <cell r="A1" t="str">
            <v>1월 생산실적</v>
          </cell>
        </row>
      </sheetData>
      <sheetData sheetId="2357">
        <row r="1">
          <cell r="A1" t="str">
            <v>1월 생산실적</v>
          </cell>
        </row>
      </sheetData>
      <sheetData sheetId="2358">
        <row r="1">
          <cell r="A1" t="str">
            <v>1월 생산실적</v>
          </cell>
        </row>
      </sheetData>
      <sheetData sheetId="2359">
        <row r="1">
          <cell r="A1" t="str">
            <v>1월 생산실적</v>
          </cell>
        </row>
      </sheetData>
      <sheetData sheetId="2360">
        <row r="1">
          <cell r="A1" t="str">
            <v>1월 생산실적</v>
          </cell>
        </row>
      </sheetData>
      <sheetData sheetId="2361">
        <row r="1">
          <cell r="A1" t="str">
            <v>1월 생산실적</v>
          </cell>
        </row>
      </sheetData>
      <sheetData sheetId="2362">
        <row r="1">
          <cell r="A1" t="str">
            <v>1월 생산실적</v>
          </cell>
        </row>
      </sheetData>
      <sheetData sheetId="2363">
        <row r="1">
          <cell r="A1" t="str">
            <v>1월 생산실적</v>
          </cell>
        </row>
      </sheetData>
      <sheetData sheetId="2364">
        <row r="1">
          <cell r="A1" t="str">
            <v>1월 생산실적</v>
          </cell>
        </row>
      </sheetData>
      <sheetData sheetId="2365">
        <row r="1">
          <cell r="A1" t="str">
            <v>1월 생산실적</v>
          </cell>
        </row>
      </sheetData>
      <sheetData sheetId="2366">
        <row r="1">
          <cell r="A1" t="str">
            <v>1월 생산실적</v>
          </cell>
        </row>
      </sheetData>
      <sheetData sheetId="2367">
        <row r="1">
          <cell r="A1" t="str">
            <v>1월 생산실적</v>
          </cell>
        </row>
      </sheetData>
      <sheetData sheetId="2368">
        <row r="1">
          <cell r="A1" t="str">
            <v>1월 생산실적</v>
          </cell>
        </row>
      </sheetData>
      <sheetData sheetId="2369">
        <row r="1">
          <cell r="A1" t="str">
            <v>1월 생산실적</v>
          </cell>
        </row>
      </sheetData>
      <sheetData sheetId="2370">
        <row r="1">
          <cell r="A1" t="str">
            <v>1월 생산실적</v>
          </cell>
        </row>
      </sheetData>
      <sheetData sheetId="2371">
        <row r="1">
          <cell r="A1" t="str">
            <v>1월 생산실적</v>
          </cell>
        </row>
      </sheetData>
      <sheetData sheetId="2372">
        <row r="1">
          <cell r="A1" t="str">
            <v>1월 생산실적</v>
          </cell>
        </row>
      </sheetData>
      <sheetData sheetId="2373">
        <row r="1">
          <cell r="A1" t="str">
            <v>1월 생산실적</v>
          </cell>
        </row>
      </sheetData>
      <sheetData sheetId="2374">
        <row r="1">
          <cell r="A1" t="str">
            <v>1월 생산실적</v>
          </cell>
        </row>
      </sheetData>
      <sheetData sheetId="2375">
        <row r="1">
          <cell r="A1" t="str">
            <v>1월 생산실적</v>
          </cell>
        </row>
      </sheetData>
      <sheetData sheetId="2376">
        <row r="1">
          <cell r="A1" t="str">
            <v>1월 생산실적</v>
          </cell>
        </row>
      </sheetData>
      <sheetData sheetId="2377">
        <row r="1">
          <cell r="A1" t="str">
            <v>1월 생산실적</v>
          </cell>
        </row>
      </sheetData>
      <sheetData sheetId="2378">
        <row r="1">
          <cell r="A1" t="str">
            <v>1월 생산실적</v>
          </cell>
        </row>
      </sheetData>
      <sheetData sheetId="2379">
        <row r="1">
          <cell r="A1" t="str">
            <v>1월 생산실적</v>
          </cell>
        </row>
      </sheetData>
      <sheetData sheetId="2380">
        <row r="1">
          <cell r="A1" t="str">
            <v>1월 생산실적</v>
          </cell>
        </row>
      </sheetData>
      <sheetData sheetId="2381">
        <row r="1">
          <cell r="A1" t="str">
            <v>1월 생산실적</v>
          </cell>
        </row>
      </sheetData>
      <sheetData sheetId="2382">
        <row r="1">
          <cell r="A1" t="str">
            <v>1월 생산실적</v>
          </cell>
        </row>
      </sheetData>
      <sheetData sheetId="2383">
        <row r="1">
          <cell r="A1" t="str">
            <v>1월 생산실적</v>
          </cell>
        </row>
      </sheetData>
      <sheetData sheetId="2384">
        <row r="1">
          <cell r="A1" t="str">
            <v>1월 생산실적</v>
          </cell>
        </row>
      </sheetData>
      <sheetData sheetId="2385">
        <row r="1">
          <cell r="A1" t="str">
            <v>1월 생산실적</v>
          </cell>
        </row>
      </sheetData>
      <sheetData sheetId="2386">
        <row r="1">
          <cell r="A1" t="str">
            <v>1월 생산실적</v>
          </cell>
        </row>
      </sheetData>
      <sheetData sheetId="2387">
        <row r="1">
          <cell r="A1" t="str">
            <v>1월 생산실적</v>
          </cell>
        </row>
      </sheetData>
      <sheetData sheetId="2388">
        <row r="1">
          <cell r="A1" t="str">
            <v>1월 생산실적</v>
          </cell>
        </row>
      </sheetData>
      <sheetData sheetId="2389">
        <row r="1">
          <cell r="A1" t="str">
            <v>1월 생산실적</v>
          </cell>
        </row>
      </sheetData>
      <sheetData sheetId="2390">
        <row r="1">
          <cell r="A1" t="str">
            <v>1월 생산실적</v>
          </cell>
        </row>
      </sheetData>
      <sheetData sheetId="2391">
        <row r="1">
          <cell r="A1" t="str">
            <v>1월 생산실적</v>
          </cell>
        </row>
      </sheetData>
      <sheetData sheetId="2392">
        <row r="1">
          <cell r="A1" t="str">
            <v>1월 생산실적</v>
          </cell>
        </row>
      </sheetData>
      <sheetData sheetId="2393">
        <row r="1">
          <cell r="A1" t="str">
            <v>1월 생산실적</v>
          </cell>
        </row>
      </sheetData>
      <sheetData sheetId="2394">
        <row r="1">
          <cell r="A1" t="str">
            <v>1월 생산실적</v>
          </cell>
        </row>
      </sheetData>
      <sheetData sheetId="2395">
        <row r="1">
          <cell r="A1" t="str">
            <v>1월 생산실적</v>
          </cell>
        </row>
      </sheetData>
      <sheetData sheetId="2396">
        <row r="1">
          <cell r="A1" t="str">
            <v>1월 생산실적</v>
          </cell>
        </row>
      </sheetData>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ow r="1">
          <cell r="A1" t="str">
            <v>1월 생산실적</v>
          </cell>
        </row>
      </sheetData>
      <sheetData sheetId="2437">
        <row r="1">
          <cell r="A1" t="str">
            <v>1월 생산실적</v>
          </cell>
        </row>
      </sheetData>
      <sheetData sheetId="2438">
        <row r="1">
          <cell r="A1" t="str">
            <v>1월 생산실적</v>
          </cell>
        </row>
      </sheetData>
      <sheetData sheetId="2439">
        <row r="1">
          <cell r="A1" t="str">
            <v>1월 생산실적</v>
          </cell>
        </row>
      </sheetData>
      <sheetData sheetId="2440">
        <row r="1">
          <cell r="A1" t="str">
            <v>1월 생산실적</v>
          </cell>
        </row>
      </sheetData>
      <sheetData sheetId="2441">
        <row r="1">
          <cell r="A1" t="str">
            <v>1월 생산실적</v>
          </cell>
        </row>
      </sheetData>
      <sheetData sheetId="2442">
        <row r="1">
          <cell r="A1" t="str">
            <v>1월 생산실적</v>
          </cell>
        </row>
      </sheetData>
      <sheetData sheetId="2443">
        <row r="1">
          <cell r="A1" t="str">
            <v>1월 생산실적</v>
          </cell>
        </row>
      </sheetData>
      <sheetData sheetId="2444">
        <row r="1">
          <cell r="A1" t="str">
            <v>1월 생산실적</v>
          </cell>
        </row>
      </sheetData>
      <sheetData sheetId="2445">
        <row r="1">
          <cell r="A1" t="str">
            <v>1월 생산실적</v>
          </cell>
        </row>
      </sheetData>
      <sheetData sheetId="2446">
        <row r="1">
          <cell r="A1" t="str">
            <v>1월 생산실적</v>
          </cell>
        </row>
      </sheetData>
      <sheetData sheetId="2447">
        <row r="1">
          <cell r="A1" t="str">
            <v>1월 생산실적</v>
          </cell>
        </row>
      </sheetData>
      <sheetData sheetId="2448">
        <row r="1">
          <cell r="A1" t="str">
            <v>1월 생산실적</v>
          </cell>
        </row>
      </sheetData>
      <sheetData sheetId="2449">
        <row r="1">
          <cell r="A1" t="str">
            <v>1월 생산실적</v>
          </cell>
        </row>
      </sheetData>
      <sheetData sheetId="2450">
        <row r="1">
          <cell r="A1" t="str">
            <v>1월 생산실적</v>
          </cell>
        </row>
      </sheetData>
      <sheetData sheetId="2451">
        <row r="1">
          <cell r="A1" t="str">
            <v>1월 생산실적</v>
          </cell>
        </row>
      </sheetData>
      <sheetData sheetId="2452">
        <row r="1">
          <cell r="A1" t="str">
            <v>1월 생산실적</v>
          </cell>
        </row>
      </sheetData>
      <sheetData sheetId="2453">
        <row r="1">
          <cell r="A1" t="str">
            <v>1월 생산실적</v>
          </cell>
        </row>
      </sheetData>
      <sheetData sheetId="2454">
        <row r="1">
          <cell r="A1" t="str">
            <v>1월 생산실적</v>
          </cell>
        </row>
      </sheetData>
      <sheetData sheetId="2455">
        <row r="1">
          <cell r="A1" t="str">
            <v>1월 생산실적</v>
          </cell>
        </row>
      </sheetData>
      <sheetData sheetId="2456">
        <row r="1">
          <cell r="A1" t="str">
            <v>1월 생산실적</v>
          </cell>
        </row>
      </sheetData>
      <sheetData sheetId="2457">
        <row r="1">
          <cell r="A1" t="str">
            <v>1월 생산실적</v>
          </cell>
        </row>
      </sheetData>
      <sheetData sheetId="2458">
        <row r="1">
          <cell r="A1" t="str">
            <v>1월 생산실적</v>
          </cell>
        </row>
      </sheetData>
      <sheetData sheetId="2459">
        <row r="1">
          <cell r="A1" t="str">
            <v>1월 생산실적</v>
          </cell>
        </row>
      </sheetData>
      <sheetData sheetId="2460">
        <row r="1">
          <cell r="A1" t="str">
            <v>1월 생산실적</v>
          </cell>
        </row>
      </sheetData>
      <sheetData sheetId="2461">
        <row r="1">
          <cell r="A1" t="str">
            <v>1월 생산실적</v>
          </cell>
        </row>
      </sheetData>
      <sheetData sheetId="2462">
        <row r="1">
          <cell r="A1" t="str">
            <v>1월 생산실적</v>
          </cell>
        </row>
      </sheetData>
      <sheetData sheetId="2463">
        <row r="1">
          <cell r="A1" t="str">
            <v>1월 생산실적</v>
          </cell>
        </row>
      </sheetData>
      <sheetData sheetId="2464">
        <row r="1">
          <cell r="A1" t="str">
            <v>1월 생산실적</v>
          </cell>
        </row>
      </sheetData>
      <sheetData sheetId="2465">
        <row r="1">
          <cell r="A1" t="str">
            <v>1월 생산실적</v>
          </cell>
        </row>
      </sheetData>
      <sheetData sheetId="2466">
        <row r="1">
          <cell r="A1" t="str">
            <v>1월 생산실적</v>
          </cell>
        </row>
      </sheetData>
      <sheetData sheetId="2467">
        <row r="1">
          <cell r="A1" t="str">
            <v>1월 생산실적</v>
          </cell>
        </row>
      </sheetData>
      <sheetData sheetId="2468">
        <row r="1">
          <cell r="A1" t="str">
            <v>1월 생산실적</v>
          </cell>
        </row>
      </sheetData>
      <sheetData sheetId="2469">
        <row r="1">
          <cell r="A1" t="str">
            <v>1월 생산실적</v>
          </cell>
        </row>
      </sheetData>
      <sheetData sheetId="2470">
        <row r="1">
          <cell r="A1" t="str">
            <v>1월 생산실적</v>
          </cell>
        </row>
      </sheetData>
      <sheetData sheetId="2471">
        <row r="1">
          <cell r="A1" t="str">
            <v>1월 생산실적</v>
          </cell>
        </row>
      </sheetData>
      <sheetData sheetId="2472">
        <row r="1">
          <cell r="A1" t="str">
            <v>1월 생산실적</v>
          </cell>
        </row>
      </sheetData>
      <sheetData sheetId="2473">
        <row r="1">
          <cell r="A1" t="str">
            <v>1월 생산실적</v>
          </cell>
        </row>
      </sheetData>
      <sheetData sheetId="2474">
        <row r="1">
          <cell r="A1" t="str">
            <v>1월 생산실적</v>
          </cell>
        </row>
      </sheetData>
      <sheetData sheetId="2475">
        <row r="1">
          <cell r="A1" t="str">
            <v>1월 생산실적</v>
          </cell>
        </row>
      </sheetData>
      <sheetData sheetId="2476">
        <row r="1">
          <cell r="A1" t="str">
            <v>1월 생산실적</v>
          </cell>
        </row>
      </sheetData>
      <sheetData sheetId="2477">
        <row r="1">
          <cell r="A1" t="str">
            <v>1월 생산실적</v>
          </cell>
        </row>
      </sheetData>
      <sheetData sheetId="2478">
        <row r="1">
          <cell r="A1" t="str">
            <v>1월 생산실적</v>
          </cell>
        </row>
      </sheetData>
      <sheetData sheetId="2479">
        <row r="1">
          <cell r="A1" t="str">
            <v>1월 생산실적</v>
          </cell>
        </row>
      </sheetData>
      <sheetData sheetId="2480">
        <row r="1">
          <cell r="A1" t="str">
            <v>1월 생산실적</v>
          </cell>
        </row>
      </sheetData>
      <sheetData sheetId="2481">
        <row r="1">
          <cell r="A1" t="str">
            <v>1월 생산실적</v>
          </cell>
        </row>
      </sheetData>
      <sheetData sheetId="2482">
        <row r="1">
          <cell r="A1" t="str">
            <v>1월 생산실적</v>
          </cell>
        </row>
      </sheetData>
      <sheetData sheetId="2483">
        <row r="1">
          <cell r="A1" t="str">
            <v>1월 생산실적</v>
          </cell>
        </row>
      </sheetData>
      <sheetData sheetId="2484">
        <row r="1">
          <cell r="A1" t="str">
            <v>1월 생산실적</v>
          </cell>
        </row>
      </sheetData>
      <sheetData sheetId="2485">
        <row r="1">
          <cell r="A1" t="str">
            <v>1월 생산실적</v>
          </cell>
        </row>
      </sheetData>
      <sheetData sheetId="2486">
        <row r="1">
          <cell r="A1" t="str">
            <v>1월 생산실적</v>
          </cell>
        </row>
      </sheetData>
      <sheetData sheetId="2487">
        <row r="1">
          <cell r="A1" t="str">
            <v>1월 생산실적</v>
          </cell>
        </row>
      </sheetData>
      <sheetData sheetId="2488">
        <row r="1">
          <cell r="A1" t="str">
            <v>1월 생산실적</v>
          </cell>
        </row>
      </sheetData>
      <sheetData sheetId="2489">
        <row r="1">
          <cell r="A1" t="str">
            <v>1월 생산실적</v>
          </cell>
        </row>
      </sheetData>
      <sheetData sheetId="2490">
        <row r="1">
          <cell r="A1" t="str">
            <v>1월 생산실적</v>
          </cell>
        </row>
      </sheetData>
      <sheetData sheetId="2491">
        <row r="1">
          <cell r="A1" t="str">
            <v>1월 생산실적</v>
          </cell>
        </row>
      </sheetData>
      <sheetData sheetId="2492">
        <row r="1">
          <cell r="A1" t="str">
            <v>1월 생산실적</v>
          </cell>
        </row>
      </sheetData>
      <sheetData sheetId="2493">
        <row r="1">
          <cell r="A1" t="str">
            <v>1월 생산실적</v>
          </cell>
        </row>
      </sheetData>
      <sheetData sheetId="2494">
        <row r="1">
          <cell r="A1" t="str">
            <v>1월 생산실적</v>
          </cell>
        </row>
      </sheetData>
      <sheetData sheetId="2495">
        <row r="1">
          <cell r="A1" t="str">
            <v>1월 생산실적</v>
          </cell>
        </row>
      </sheetData>
      <sheetData sheetId="2496">
        <row r="1">
          <cell r="A1" t="str">
            <v>1월 생산실적</v>
          </cell>
        </row>
      </sheetData>
      <sheetData sheetId="2497">
        <row r="1">
          <cell r="A1" t="str">
            <v>1월 생산실적</v>
          </cell>
        </row>
      </sheetData>
      <sheetData sheetId="2498">
        <row r="1">
          <cell r="A1" t="str">
            <v>1월 생산실적</v>
          </cell>
        </row>
      </sheetData>
      <sheetData sheetId="2499">
        <row r="1">
          <cell r="A1" t="str">
            <v>1월 생산실적</v>
          </cell>
        </row>
      </sheetData>
      <sheetData sheetId="2500">
        <row r="1">
          <cell r="A1" t="str">
            <v>1월 생산실적</v>
          </cell>
        </row>
      </sheetData>
      <sheetData sheetId="2501">
        <row r="1">
          <cell r="A1" t="str">
            <v>1월 생산실적</v>
          </cell>
        </row>
      </sheetData>
      <sheetData sheetId="2502">
        <row r="1">
          <cell r="A1" t="str">
            <v>1월 생산실적</v>
          </cell>
        </row>
      </sheetData>
      <sheetData sheetId="2503">
        <row r="1">
          <cell r="A1" t="str">
            <v>1월 생산실적</v>
          </cell>
        </row>
      </sheetData>
      <sheetData sheetId="2504">
        <row r="1">
          <cell r="A1" t="str">
            <v>1월 생산실적</v>
          </cell>
        </row>
      </sheetData>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ow r="1">
          <cell r="A1" t="str">
            <v>1월 생산실적</v>
          </cell>
        </row>
      </sheetData>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ow r="6">
          <cell r="A6">
            <v>1</v>
          </cell>
        </row>
      </sheetData>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ow r="6">
          <cell r="A6">
            <v>1</v>
          </cell>
        </row>
      </sheetData>
      <sheetData sheetId="2622" refreshError="1"/>
      <sheetData sheetId="2623" refreshError="1"/>
      <sheetData sheetId="2624" refreshError="1"/>
      <sheetData sheetId="2625" refreshError="1"/>
      <sheetData sheetId="2626" refreshError="1"/>
      <sheetData sheetId="2627">
        <row r="1">
          <cell r="A1" t="str">
            <v>1월 생산실적</v>
          </cell>
        </row>
      </sheetData>
      <sheetData sheetId="2628">
        <row r="1">
          <cell r="A1" t="str">
            <v>1월 생산실적</v>
          </cell>
        </row>
      </sheetData>
      <sheetData sheetId="2629">
        <row r="1">
          <cell r="A1" t="str">
            <v>1월 생산실적</v>
          </cell>
        </row>
      </sheetData>
      <sheetData sheetId="2630">
        <row r="1">
          <cell r="A1" t="str">
            <v>1월 생산실적</v>
          </cell>
        </row>
      </sheetData>
      <sheetData sheetId="2631">
        <row r="1">
          <cell r="A1" t="str">
            <v>1월 생산실적</v>
          </cell>
        </row>
      </sheetData>
      <sheetData sheetId="2632">
        <row r="1">
          <cell r="A1" t="str">
            <v>1월 생산실적</v>
          </cell>
        </row>
      </sheetData>
      <sheetData sheetId="2633">
        <row r="1">
          <cell r="A1" t="str">
            <v>1월 생산실적</v>
          </cell>
        </row>
      </sheetData>
      <sheetData sheetId="2634">
        <row r="1">
          <cell r="A1" t="str">
            <v>1월 생산실적</v>
          </cell>
        </row>
      </sheetData>
      <sheetData sheetId="2635">
        <row r="1">
          <cell r="A1" t="str">
            <v>1월 생산실적</v>
          </cell>
        </row>
      </sheetData>
      <sheetData sheetId="2636">
        <row r="1">
          <cell r="A1" t="str">
            <v>1월 생산실적</v>
          </cell>
        </row>
      </sheetData>
      <sheetData sheetId="2637">
        <row r="1">
          <cell r="A1" t="str">
            <v>1월 생산실적</v>
          </cell>
        </row>
      </sheetData>
      <sheetData sheetId="2638">
        <row r="1">
          <cell r="A1" t="str">
            <v>1월 생산실적</v>
          </cell>
        </row>
      </sheetData>
      <sheetData sheetId="2639">
        <row r="1">
          <cell r="A1" t="str">
            <v>1월 생산실적</v>
          </cell>
        </row>
      </sheetData>
      <sheetData sheetId="2640">
        <row r="1">
          <cell r="A1" t="str">
            <v>1월 생산실적</v>
          </cell>
        </row>
      </sheetData>
      <sheetData sheetId="2641">
        <row r="1">
          <cell r="A1" t="str">
            <v>1월 생산실적</v>
          </cell>
        </row>
      </sheetData>
      <sheetData sheetId="2642">
        <row r="1">
          <cell r="A1" t="str">
            <v>1월 생산실적</v>
          </cell>
        </row>
      </sheetData>
      <sheetData sheetId="2643">
        <row r="1">
          <cell r="A1" t="str">
            <v>1월 생산실적</v>
          </cell>
        </row>
      </sheetData>
      <sheetData sheetId="2644">
        <row r="1">
          <cell r="A1" t="str">
            <v>1월 생산실적</v>
          </cell>
        </row>
      </sheetData>
      <sheetData sheetId="2645">
        <row r="1">
          <cell r="A1" t="str">
            <v>1월 생산실적</v>
          </cell>
        </row>
      </sheetData>
      <sheetData sheetId="2646">
        <row r="1">
          <cell r="A1" t="str">
            <v>1월 생산실적</v>
          </cell>
        </row>
      </sheetData>
      <sheetData sheetId="2647">
        <row r="1">
          <cell r="A1" t="str">
            <v>1월 생산실적</v>
          </cell>
        </row>
      </sheetData>
      <sheetData sheetId="2648">
        <row r="1">
          <cell r="A1" t="str">
            <v>1월 생산실적</v>
          </cell>
        </row>
      </sheetData>
      <sheetData sheetId="2649">
        <row r="1">
          <cell r="A1" t="str">
            <v>1월 생산실적</v>
          </cell>
        </row>
      </sheetData>
      <sheetData sheetId="2650">
        <row r="1">
          <cell r="A1" t="str">
            <v>1월 생산실적</v>
          </cell>
        </row>
      </sheetData>
      <sheetData sheetId="2651">
        <row r="1">
          <cell r="A1" t="str">
            <v>1월 생산실적</v>
          </cell>
        </row>
      </sheetData>
      <sheetData sheetId="2652">
        <row r="1">
          <cell r="A1" t="str">
            <v>1월 생산실적</v>
          </cell>
        </row>
      </sheetData>
      <sheetData sheetId="2653">
        <row r="1">
          <cell r="A1" t="str">
            <v>1월 생산실적</v>
          </cell>
        </row>
      </sheetData>
      <sheetData sheetId="2654">
        <row r="1">
          <cell r="A1" t="str">
            <v>1월 생산실적</v>
          </cell>
        </row>
      </sheetData>
      <sheetData sheetId="2655">
        <row r="1">
          <cell r="A1" t="str">
            <v>1월 생산실적</v>
          </cell>
        </row>
      </sheetData>
      <sheetData sheetId="2656">
        <row r="1">
          <cell r="A1" t="str">
            <v>1월 생산실적</v>
          </cell>
        </row>
      </sheetData>
      <sheetData sheetId="2657">
        <row r="1">
          <cell r="A1" t="str">
            <v>1월 생산실적</v>
          </cell>
        </row>
      </sheetData>
      <sheetData sheetId="2658">
        <row r="1">
          <cell r="A1" t="str">
            <v>1월 생산실적</v>
          </cell>
        </row>
      </sheetData>
      <sheetData sheetId="2659">
        <row r="1">
          <cell r="A1" t="str">
            <v>1월 생산실적</v>
          </cell>
        </row>
      </sheetData>
      <sheetData sheetId="2660">
        <row r="1">
          <cell r="A1" t="str">
            <v>1월 생산실적</v>
          </cell>
        </row>
      </sheetData>
      <sheetData sheetId="2661">
        <row r="1">
          <cell r="A1" t="str">
            <v>1월 생산실적</v>
          </cell>
        </row>
      </sheetData>
      <sheetData sheetId="2662">
        <row r="1">
          <cell r="A1" t="str">
            <v>1월 생산실적</v>
          </cell>
        </row>
      </sheetData>
      <sheetData sheetId="2663">
        <row r="1">
          <cell r="A1" t="str">
            <v>1월 생산실적</v>
          </cell>
        </row>
      </sheetData>
      <sheetData sheetId="2664">
        <row r="1">
          <cell r="A1" t="str">
            <v>1월 생산실적</v>
          </cell>
        </row>
      </sheetData>
      <sheetData sheetId="2665">
        <row r="1">
          <cell r="A1" t="str">
            <v>1월 생산실적</v>
          </cell>
        </row>
      </sheetData>
      <sheetData sheetId="2666">
        <row r="1">
          <cell r="A1" t="str">
            <v>1월 생산실적</v>
          </cell>
        </row>
      </sheetData>
      <sheetData sheetId="2667">
        <row r="1">
          <cell r="A1" t="str">
            <v>1월 생산실적</v>
          </cell>
        </row>
      </sheetData>
      <sheetData sheetId="2668">
        <row r="1">
          <cell r="A1" t="str">
            <v>1월 생산실적</v>
          </cell>
        </row>
      </sheetData>
      <sheetData sheetId="2669">
        <row r="1">
          <cell r="A1" t="str">
            <v>1월 생산실적</v>
          </cell>
        </row>
      </sheetData>
      <sheetData sheetId="2670">
        <row r="1">
          <cell r="A1" t="str">
            <v>1월 생산실적</v>
          </cell>
        </row>
      </sheetData>
      <sheetData sheetId="2671">
        <row r="1">
          <cell r="A1" t="str">
            <v>1월 생산실적</v>
          </cell>
        </row>
      </sheetData>
      <sheetData sheetId="2672">
        <row r="1">
          <cell r="A1" t="str">
            <v>1월 생산실적</v>
          </cell>
        </row>
      </sheetData>
      <sheetData sheetId="2673">
        <row r="1">
          <cell r="A1" t="str">
            <v>1월 생산실적</v>
          </cell>
        </row>
      </sheetData>
      <sheetData sheetId="2674">
        <row r="1">
          <cell r="A1" t="str">
            <v>1월 생산실적</v>
          </cell>
        </row>
      </sheetData>
      <sheetData sheetId="2675">
        <row r="1">
          <cell r="A1" t="str">
            <v>1월 생산실적</v>
          </cell>
        </row>
      </sheetData>
      <sheetData sheetId="2676">
        <row r="1">
          <cell r="A1" t="str">
            <v>1월 생산실적</v>
          </cell>
        </row>
      </sheetData>
      <sheetData sheetId="2677">
        <row r="1">
          <cell r="A1" t="str">
            <v>1월 생산실적</v>
          </cell>
        </row>
      </sheetData>
      <sheetData sheetId="2678">
        <row r="1">
          <cell r="A1" t="str">
            <v>1월 생산실적</v>
          </cell>
        </row>
      </sheetData>
      <sheetData sheetId="2679">
        <row r="1">
          <cell r="A1" t="str">
            <v>1월 생산실적</v>
          </cell>
        </row>
      </sheetData>
      <sheetData sheetId="2680">
        <row r="1">
          <cell r="A1" t="str">
            <v>1월 생산실적</v>
          </cell>
        </row>
      </sheetData>
      <sheetData sheetId="2681">
        <row r="1">
          <cell r="A1" t="str">
            <v>1월 생산실적</v>
          </cell>
        </row>
      </sheetData>
      <sheetData sheetId="2682">
        <row r="1">
          <cell r="A1" t="str">
            <v>1월 생산실적</v>
          </cell>
        </row>
      </sheetData>
      <sheetData sheetId="2683">
        <row r="1">
          <cell r="A1" t="str">
            <v>1월 생산실적</v>
          </cell>
        </row>
      </sheetData>
      <sheetData sheetId="2684">
        <row r="1">
          <cell r="A1" t="str">
            <v>1월 생산실적</v>
          </cell>
        </row>
      </sheetData>
      <sheetData sheetId="2685">
        <row r="1">
          <cell r="A1" t="str">
            <v>1월 생산실적</v>
          </cell>
        </row>
      </sheetData>
      <sheetData sheetId="2686">
        <row r="1">
          <cell r="A1" t="str">
            <v>1월 생산실적</v>
          </cell>
        </row>
      </sheetData>
      <sheetData sheetId="2687">
        <row r="1">
          <cell r="A1" t="str">
            <v>1월 생산실적</v>
          </cell>
        </row>
      </sheetData>
      <sheetData sheetId="2688">
        <row r="1">
          <cell r="A1" t="str">
            <v>1월 생산실적</v>
          </cell>
        </row>
      </sheetData>
      <sheetData sheetId="2689">
        <row r="1">
          <cell r="A1" t="str">
            <v>1월 생산실적</v>
          </cell>
        </row>
      </sheetData>
      <sheetData sheetId="2690">
        <row r="1">
          <cell r="A1" t="str">
            <v>1월 생산실적</v>
          </cell>
        </row>
      </sheetData>
      <sheetData sheetId="2691">
        <row r="1">
          <cell r="A1" t="str">
            <v>1월 생산실적</v>
          </cell>
        </row>
      </sheetData>
      <sheetData sheetId="2692">
        <row r="1">
          <cell r="A1" t="str">
            <v>1월 생산실적</v>
          </cell>
        </row>
      </sheetData>
      <sheetData sheetId="2693">
        <row r="1">
          <cell r="A1" t="str">
            <v>1월 생산실적</v>
          </cell>
        </row>
      </sheetData>
      <sheetData sheetId="2694">
        <row r="1">
          <cell r="A1" t="str">
            <v>1월 생산실적</v>
          </cell>
        </row>
      </sheetData>
      <sheetData sheetId="2695">
        <row r="1">
          <cell r="A1" t="str">
            <v>1월 생산실적</v>
          </cell>
        </row>
      </sheetData>
      <sheetData sheetId="2696">
        <row r="1">
          <cell r="A1" t="str">
            <v>1월 생산실적</v>
          </cell>
        </row>
      </sheetData>
      <sheetData sheetId="2697">
        <row r="1">
          <cell r="A1" t="str">
            <v>1월 생산실적</v>
          </cell>
        </row>
      </sheetData>
      <sheetData sheetId="2698">
        <row r="1">
          <cell r="A1" t="str">
            <v>1월 생산실적</v>
          </cell>
        </row>
      </sheetData>
      <sheetData sheetId="2699">
        <row r="1">
          <cell r="A1" t="str">
            <v>1월 생산실적</v>
          </cell>
        </row>
      </sheetData>
      <sheetData sheetId="2700">
        <row r="1">
          <cell r="A1" t="str">
            <v>1월 생산실적</v>
          </cell>
        </row>
      </sheetData>
      <sheetData sheetId="2701">
        <row r="1">
          <cell r="A1" t="str">
            <v>1월 생산실적</v>
          </cell>
        </row>
      </sheetData>
      <sheetData sheetId="2702">
        <row r="1">
          <cell r="A1" t="str">
            <v>1월 생산실적</v>
          </cell>
        </row>
      </sheetData>
      <sheetData sheetId="2703">
        <row r="1">
          <cell r="A1" t="str">
            <v>1월 생산실적</v>
          </cell>
        </row>
      </sheetData>
      <sheetData sheetId="2704">
        <row r="1">
          <cell r="A1" t="str">
            <v>1월 생산실적</v>
          </cell>
        </row>
      </sheetData>
      <sheetData sheetId="2705">
        <row r="1">
          <cell r="A1" t="str">
            <v>1월 생산실적</v>
          </cell>
        </row>
      </sheetData>
      <sheetData sheetId="2706">
        <row r="1">
          <cell r="A1" t="str">
            <v>1월 생산실적</v>
          </cell>
        </row>
      </sheetData>
      <sheetData sheetId="2707">
        <row r="1">
          <cell r="A1" t="str">
            <v>1월 생산실적</v>
          </cell>
        </row>
      </sheetData>
      <sheetData sheetId="2708">
        <row r="1">
          <cell r="A1" t="str">
            <v>1월 생산실적</v>
          </cell>
        </row>
      </sheetData>
      <sheetData sheetId="2709">
        <row r="1">
          <cell r="A1" t="str">
            <v>1월 생산실적</v>
          </cell>
        </row>
      </sheetData>
      <sheetData sheetId="2710">
        <row r="1">
          <cell r="A1" t="str">
            <v>1월 생산실적</v>
          </cell>
        </row>
      </sheetData>
      <sheetData sheetId="2711">
        <row r="1">
          <cell r="A1" t="str">
            <v>1월 생산실적</v>
          </cell>
        </row>
      </sheetData>
      <sheetData sheetId="2712">
        <row r="1">
          <cell r="A1" t="str">
            <v>1월 생산실적</v>
          </cell>
        </row>
      </sheetData>
      <sheetData sheetId="2713">
        <row r="1">
          <cell r="A1" t="str">
            <v>1월 생산실적</v>
          </cell>
        </row>
      </sheetData>
      <sheetData sheetId="2714">
        <row r="1">
          <cell r="A1" t="str">
            <v>1월 생산실적</v>
          </cell>
        </row>
      </sheetData>
      <sheetData sheetId="2715">
        <row r="1">
          <cell r="A1" t="str">
            <v>1월 생산실적</v>
          </cell>
        </row>
      </sheetData>
      <sheetData sheetId="2716">
        <row r="1">
          <cell r="A1" t="str">
            <v>1월 생산실적</v>
          </cell>
        </row>
      </sheetData>
      <sheetData sheetId="2717">
        <row r="1">
          <cell r="A1" t="str">
            <v>1월 생산실적</v>
          </cell>
        </row>
      </sheetData>
      <sheetData sheetId="2718">
        <row r="1">
          <cell r="A1" t="str">
            <v>1월 생산실적</v>
          </cell>
        </row>
      </sheetData>
      <sheetData sheetId="2719">
        <row r="1">
          <cell r="A1" t="str">
            <v>1월 생산실적</v>
          </cell>
        </row>
      </sheetData>
      <sheetData sheetId="2720">
        <row r="1">
          <cell r="A1" t="str">
            <v>1월 생산실적</v>
          </cell>
        </row>
      </sheetData>
      <sheetData sheetId="2721">
        <row r="1">
          <cell r="A1" t="str">
            <v>1월 생산실적</v>
          </cell>
        </row>
      </sheetData>
      <sheetData sheetId="2722">
        <row r="1">
          <cell r="A1" t="str">
            <v>1월 생산실적</v>
          </cell>
        </row>
      </sheetData>
      <sheetData sheetId="2723">
        <row r="1">
          <cell r="A1" t="str">
            <v>1월 생산실적</v>
          </cell>
        </row>
      </sheetData>
      <sheetData sheetId="2724">
        <row r="1">
          <cell r="A1" t="str">
            <v>1월 생산실적</v>
          </cell>
        </row>
      </sheetData>
      <sheetData sheetId="2725">
        <row r="1">
          <cell r="A1" t="str">
            <v>1월 생산실적</v>
          </cell>
        </row>
      </sheetData>
      <sheetData sheetId="2726">
        <row r="1">
          <cell r="A1" t="str">
            <v>1월 생산실적</v>
          </cell>
        </row>
      </sheetData>
      <sheetData sheetId="2727">
        <row r="1">
          <cell r="A1" t="str">
            <v>1월 생산실적</v>
          </cell>
        </row>
      </sheetData>
      <sheetData sheetId="2728">
        <row r="1">
          <cell r="A1" t="str">
            <v>1월 생산실적</v>
          </cell>
        </row>
      </sheetData>
      <sheetData sheetId="2729">
        <row r="1">
          <cell r="A1" t="str">
            <v>1월 생산실적</v>
          </cell>
        </row>
      </sheetData>
      <sheetData sheetId="2730">
        <row r="1">
          <cell r="A1" t="str">
            <v>1월 생산실적</v>
          </cell>
        </row>
      </sheetData>
      <sheetData sheetId="2731">
        <row r="1">
          <cell r="A1" t="str">
            <v>1월 생산실적</v>
          </cell>
        </row>
      </sheetData>
      <sheetData sheetId="2732">
        <row r="1">
          <cell r="A1" t="str">
            <v>1월 생산실적</v>
          </cell>
        </row>
      </sheetData>
      <sheetData sheetId="2733">
        <row r="1">
          <cell r="A1" t="str">
            <v>1월 생산실적</v>
          </cell>
        </row>
      </sheetData>
      <sheetData sheetId="2734">
        <row r="1">
          <cell r="A1" t="str">
            <v>1월 생산실적</v>
          </cell>
        </row>
      </sheetData>
      <sheetData sheetId="2735">
        <row r="1">
          <cell r="A1" t="str">
            <v>1월 생산실적</v>
          </cell>
        </row>
      </sheetData>
      <sheetData sheetId="2736">
        <row r="1">
          <cell r="A1" t="str">
            <v>1월 생산실적</v>
          </cell>
        </row>
      </sheetData>
      <sheetData sheetId="2737">
        <row r="1">
          <cell r="A1" t="str">
            <v>1월 생산실적</v>
          </cell>
        </row>
      </sheetData>
      <sheetData sheetId="2738">
        <row r="1">
          <cell r="A1" t="str">
            <v>1월 생산실적</v>
          </cell>
        </row>
      </sheetData>
      <sheetData sheetId="2739">
        <row r="1">
          <cell r="A1" t="str">
            <v>1월 생산실적</v>
          </cell>
        </row>
      </sheetData>
      <sheetData sheetId="2740">
        <row r="1">
          <cell r="A1" t="str">
            <v>1월 생산실적</v>
          </cell>
        </row>
      </sheetData>
      <sheetData sheetId="2741">
        <row r="1">
          <cell r="A1" t="str">
            <v>1월 생산실적</v>
          </cell>
        </row>
      </sheetData>
      <sheetData sheetId="2742">
        <row r="1">
          <cell r="A1" t="str">
            <v>1월 생산실적</v>
          </cell>
        </row>
      </sheetData>
      <sheetData sheetId="2743">
        <row r="1">
          <cell r="A1" t="str">
            <v>1월 생산실적</v>
          </cell>
        </row>
      </sheetData>
      <sheetData sheetId="2744">
        <row r="1">
          <cell r="A1" t="str">
            <v>1월 생산실적</v>
          </cell>
        </row>
      </sheetData>
      <sheetData sheetId="2745">
        <row r="1">
          <cell r="A1" t="str">
            <v>1월 생산실적</v>
          </cell>
        </row>
      </sheetData>
      <sheetData sheetId="2746">
        <row r="1">
          <cell r="A1" t="str">
            <v>1월 생산실적</v>
          </cell>
        </row>
      </sheetData>
      <sheetData sheetId="2747">
        <row r="1">
          <cell r="A1" t="str">
            <v>1월 생산실적</v>
          </cell>
        </row>
      </sheetData>
      <sheetData sheetId="2748" refreshError="1"/>
      <sheetData sheetId="2749" refreshError="1"/>
      <sheetData sheetId="2750" refreshError="1"/>
      <sheetData sheetId="2751" refreshError="1"/>
      <sheetData sheetId="2752" refreshError="1"/>
      <sheetData sheetId="2753" refreshError="1"/>
      <sheetData sheetId="2754" refreshError="1"/>
      <sheetData sheetId="2755">
        <row r="1">
          <cell r="A1" t="str">
            <v>1월 생산실적</v>
          </cell>
        </row>
      </sheetData>
      <sheetData sheetId="2756">
        <row r="1">
          <cell r="A1" t="str">
            <v>1월 생산실적</v>
          </cell>
        </row>
      </sheetData>
      <sheetData sheetId="2757">
        <row r="1">
          <cell r="A1" t="str">
            <v>1월 생산실적</v>
          </cell>
        </row>
      </sheetData>
      <sheetData sheetId="2758">
        <row r="1">
          <cell r="A1" t="str">
            <v>1월 생산실적</v>
          </cell>
        </row>
      </sheetData>
      <sheetData sheetId="2759">
        <row r="1">
          <cell r="A1" t="str">
            <v>1월 생산실적</v>
          </cell>
        </row>
      </sheetData>
      <sheetData sheetId="2760">
        <row r="1">
          <cell r="A1" t="str">
            <v>1월 생산실적</v>
          </cell>
        </row>
      </sheetData>
      <sheetData sheetId="2761">
        <row r="1">
          <cell r="A1" t="str">
            <v>1월 생산실적</v>
          </cell>
        </row>
      </sheetData>
      <sheetData sheetId="2762">
        <row r="1">
          <cell r="A1" t="str">
            <v>1월 생산실적</v>
          </cell>
        </row>
      </sheetData>
      <sheetData sheetId="2763">
        <row r="1">
          <cell r="A1" t="str">
            <v>1월 생산실적</v>
          </cell>
        </row>
      </sheetData>
      <sheetData sheetId="2764">
        <row r="1">
          <cell r="A1" t="str">
            <v>1월 생산실적</v>
          </cell>
        </row>
      </sheetData>
      <sheetData sheetId="2765">
        <row r="1">
          <cell r="A1" t="str">
            <v>1월 생산실적</v>
          </cell>
        </row>
      </sheetData>
      <sheetData sheetId="2766">
        <row r="1">
          <cell r="A1" t="str">
            <v>1월 생산실적</v>
          </cell>
        </row>
      </sheetData>
      <sheetData sheetId="2767">
        <row r="1">
          <cell r="A1" t="str">
            <v>1월 생산실적</v>
          </cell>
        </row>
      </sheetData>
      <sheetData sheetId="2768">
        <row r="1">
          <cell r="A1" t="str">
            <v>1월 생산실적</v>
          </cell>
        </row>
      </sheetData>
      <sheetData sheetId="2769">
        <row r="1">
          <cell r="A1" t="str">
            <v>1월 생산실적</v>
          </cell>
        </row>
      </sheetData>
      <sheetData sheetId="2770">
        <row r="1">
          <cell r="A1" t="str">
            <v>1월 생산실적</v>
          </cell>
        </row>
      </sheetData>
      <sheetData sheetId="2771">
        <row r="1">
          <cell r="A1" t="str">
            <v>1월 생산실적</v>
          </cell>
        </row>
      </sheetData>
      <sheetData sheetId="2772">
        <row r="1">
          <cell r="A1" t="str">
            <v>1월 생산실적</v>
          </cell>
        </row>
      </sheetData>
      <sheetData sheetId="2773">
        <row r="1">
          <cell r="A1" t="str">
            <v>1월 생산실적</v>
          </cell>
        </row>
      </sheetData>
      <sheetData sheetId="2774">
        <row r="1">
          <cell r="A1" t="str">
            <v>1월 생산실적</v>
          </cell>
        </row>
      </sheetData>
      <sheetData sheetId="2775">
        <row r="1">
          <cell r="A1" t="str">
            <v>1월 생산실적</v>
          </cell>
        </row>
      </sheetData>
      <sheetData sheetId="2776">
        <row r="1">
          <cell r="A1" t="str">
            <v>1월 생산실적</v>
          </cell>
        </row>
      </sheetData>
      <sheetData sheetId="2777">
        <row r="1">
          <cell r="A1" t="str">
            <v>1월 생산실적</v>
          </cell>
        </row>
      </sheetData>
      <sheetData sheetId="2778">
        <row r="1">
          <cell r="A1" t="str">
            <v>1월 생산실적</v>
          </cell>
        </row>
      </sheetData>
      <sheetData sheetId="2779">
        <row r="1">
          <cell r="A1" t="str">
            <v>1월 생산실적</v>
          </cell>
        </row>
      </sheetData>
      <sheetData sheetId="2780">
        <row r="1">
          <cell r="A1" t="str">
            <v>1월 생산실적</v>
          </cell>
        </row>
      </sheetData>
      <sheetData sheetId="2781">
        <row r="1">
          <cell r="A1" t="str">
            <v>1월 생산실적</v>
          </cell>
        </row>
      </sheetData>
      <sheetData sheetId="2782">
        <row r="1">
          <cell r="A1" t="str">
            <v>1월 생산실적</v>
          </cell>
        </row>
      </sheetData>
      <sheetData sheetId="2783">
        <row r="1">
          <cell r="A1" t="str">
            <v>1월 생산실적</v>
          </cell>
        </row>
      </sheetData>
      <sheetData sheetId="2784">
        <row r="1">
          <cell r="A1" t="str">
            <v>1월 생산실적</v>
          </cell>
        </row>
      </sheetData>
      <sheetData sheetId="2785">
        <row r="1">
          <cell r="A1" t="str">
            <v>1월 생산실적</v>
          </cell>
        </row>
      </sheetData>
      <sheetData sheetId="2786">
        <row r="1">
          <cell r="A1" t="str">
            <v>1월 생산실적</v>
          </cell>
        </row>
      </sheetData>
      <sheetData sheetId="2787">
        <row r="1">
          <cell r="A1" t="str">
            <v>1월 생산실적</v>
          </cell>
        </row>
      </sheetData>
      <sheetData sheetId="2788">
        <row r="1">
          <cell r="A1" t="str">
            <v>1월 생산실적</v>
          </cell>
        </row>
      </sheetData>
      <sheetData sheetId="2789">
        <row r="1">
          <cell r="A1" t="str">
            <v>1월 생산실적</v>
          </cell>
        </row>
      </sheetData>
      <sheetData sheetId="2790">
        <row r="1">
          <cell r="A1" t="str">
            <v>1월 생산실적</v>
          </cell>
        </row>
      </sheetData>
      <sheetData sheetId="2791">
        <row r="1">
          <cell r="A1" t="str">
            <v>1월 생산실적</v>
          </cell>
        </row>
      </sheetData>
      <sheetData sheetId="2792">
        <row r="1">
          <cell r="A1" t="str">
            <v>1월 생산실적</v>
          </cell>
        </row>
      </sheetData>
      <sheetData sheetId="2793">
        <row r="1">
          <cell r="A1" t="str">
            <v>1월 생산실적</v>
          </cell>
        </row>
      </sheetData>
      <sheetData sheetId="2794">
        <row r="1">
          <cell r="A1" t="str">
            <v>1월 생산실적</v>
          </cell>
        </row>
      </sheetData>
      <sheetData sheetId="2795">
        <row r="1">
          <cell r="A1" t="str">
            <v>1월 생산실적</v>
          </cell>
        </row>
      </sheetData>
      <sheetData sheetId="2796">
        <row r="1">
          <cell r="A1" t="str">
            <v>1월 생산실적</v>
          </cell>
        </row>
      </sheetData>
      <sheetData sheetId="2797">
        <row r="1">
          <cell r="A1" t="str">
            <v>1월 생산실적</v>
          </cell>
        </row>
      </sheetData>
      <sheetData sheetId="2798">
        <row r="1">
          <cell r="A1" t="str">
            <v>1월 생산실적</v>
          </cell>
        </row>
      </sheetData>
      <sheetData sheetId="2799">
        <row r="1">
          <cell r="A1" t="str">
            <v>1월 생산실적</v>
          </cell>
        </row>
      </sheetData>
      <sheetData sheetId="2800">
        <row r="1">
          <cell r="A1" t="str">
            <v>1월 생산실적</v>
          </cell>
        </row>
      </sheetData>
      <sheetData sheetId="2801">
        <row r="1">
          <cell r="A1" t="str">
            <v>1월 생산실적</v>
          </cell>
        </row>
      </sheetData>
      <sheetData sheetId="2802">
        <row r="1">
          <cell r="A1" t="str">
            <v>1월 생산실적</v>
          </cell>
        </row>
      </sheetData>
      <sheetData sheetId="2803">
        <row r="1">
          <cell r="A1" t="str">
            <v>1월 생산실적</v>
          </cell>
        </row>
      </sheetData>
      <sheetData sheetId="2804">
        <row r="1">
          <cell r="A1" t="str">
            <v>1월 생산실적</v>
          </cell>
        </row>
      </sheetData>
      <sheetData sheetId="2805">
        <row r="1">
          <cell r="A1" t="str">
            <v>1월 생산실적</v>
          </cell>
        </row>
      </sheetData>
      <sheetData sheetId="2806">
        <row r="1">
          <cell r="A1" t="str">
            <v>1월 생산실적</v>
          </cell>
        </row>
      </sheetData>
      <sheetData sheetId="2807">
        <row r="1">
          <cell r="A1" t="str">
            <v>1월 생산실적</v>
          </cell>
        </row>
      </sheetData>
      <sheetData sheetId="2808">
        <row r="1">
          <cell r="A1" t="str">
            <v>1월 생산실적</v>
          </cell>
        </row>
      </sheetData>
      <sheetData sheetId="2809">
        <row r="1">
          <cell r="A1" t="str">
            <v>1월 생산실적</v>
          </cell>
        </row>
      </sheetData>
      <sheetData sheetId="2810">
        <row r="1">
          <cell r="A1" t="str">
            <v>1월 생산실적</v>
          </cell>
        </row>
      </sheetData>
      <sheetData sheetId="2811">
        <row r="1">
          <cell r="A1" t="str">
            <v>1월 생산실적</v>
          </cell>
        </row>
      </sheetData>
      <sheetData sheetId="2812">
        <row r="1">
          <cell r="A1" t="str">
            <v>1월 생산실적</v>
          </cell>
        </row>
      </sheetData>
      <sheetData sheetId="2813">
        <row r="1">
          <cell r="A1" t="str">
            <v>1월 생산실적</v>
          </cell>
        </row>
      </sheetData>
      <sheetData sheetId="2814">
        <row r="1">
          <cell r="A1" t="str">
            <v>1월 생산실적</v>
          </cell>
        </row>
      </sheetData>
      <sheetData sheetId="2815">
        <row r="1">
          <cell r="A1" t="str">
            <v>1월 생산실적</v>
          </cell>
        </row>
      </sheetData>
      <sheetData sheetId="2816">
        <row r="1">
          <cell r="A1" t="str">
            <v>1월 생산실적</v>
          </cell>
        </row>
      </sheetData>
      <sheetData sheetId="2817">
        <row r="1">
          <cell r="A1" t="str">
            <v>1월 생산실적</v>
          </cell>
        </row>
      </sheetData>
      <sheetData sheetId="2818">
        <row r="1">
          <cell r="A1" t="str">
            <v>1월 생산실적</v>
          </cell>
        </row>
      </sheetData>
      <sheetData sheetId="2819">
        <row r="1">
          <cell r="A1" t="str">
            <v>1월 생산실적</v>
          </cell>
        </row>
      </sheetData>
      <sheetData sheetId="2820">
        <row r="1">
          <cell r="A1" t="str">
            <v>1월 생산실적</v>
          </cell>
        </row>
      </sheetData>
      <sheetData sheetId="2821">
        <row r="1">
          <cell r="A1" t="str">
            <v>1월 생산실적</v>
          </cell>
        </row>
      </sheetData>
      <sheetData sheetId="2822">
        <row r="1">
          <cell r="A1" t="str">
            <v>1월 생산실적</v>
          </cell>
        </row>
      </sheetData>
      <sheetData sheetId="2823">
        <row r="1">
          <cell r="A1" t="str">
            <v>1월 생산실적</v>
          </cell>
        </row>
      </sheetData>
      <sheetData sheetId="2824">
        <row r="1">
          <cell r="A1" t="str">
            <v>1월 생산실적</v>
          </cell>
        </row>
      </sheetData>
      <sheetData sheetId="2825">
        <row r="1">
          <cell r="A1" t="str">
            <v>1월 생산실적</v>
          </cell>
        </row>
      </sheetData>
      <sheetData sheetId="2826">
        <row r="1">
          <cell r="A1" t="str">
            <v>1월 생산실적</v>
          </cell>
        </row>
      </sheetData>
      <sheetData sheetId="2827">
        <row r="1">
          <cell r="A1" t="str">
            <v>1월 생산실적</v>
          </cell>
        </row>
      </sheetData>
      <sheetData sheetId="2828">
        <row r="1">
          <cell r="A1" t="str">
            <v>1월 생산실적</v>
          </cell>
        </row>
      </sheetData>
      <sheetData sheetId="2829">
        <row r="1">
          <cell r="A1" t="str">
            <v>1월 생산실적</v>
          </cell>
        </row>
      </sheetData>
      <sheetData sheetId="2830">
        <row r="1">
          <cell r="A1" t="str">
            <v>1월 생산실적</v>
          </cell>
        </row>
      </sheetData>
      <sheetData sheetId="2831">
        <row r="1">
          <cell r="A1" t="str">
            <v>1월 생산실적</v>
          </cell>
        </row>
      </sheetData>
      <sheetData sheetId="2832">
        <row r="1">
          <cell r="A1" t="str">
            <v>1월 생산실적</v>
          </cell>
        </row>
      </sheetData>
      <sheetData sheetId="2833">
        <row r="1">
          <cell r="A1" t="str">
            <v>1월 생산실적</v>
          </cell>
        </row>
      </sheetData>
      <sheetData sheetId="2834">
        <row r="1">
          <cell r="A1" t="str">
            <v>1월 생산실적</v>
          </cell>
        </row>
      </sheetData>
      <sheetData sheetId="2835">
        <row r="1">
          <cell r="A1" t="str">
            <v>1월 생산실적</v>
          </cell>
        </row>
      </sheetData>
      <sheetData sheetId="2836">
        <row r="1">
          <cell r="A1" t="str">
            <v>1월 생산실적</v>
          </cell>
        </row>
      </sheetData>
      <sheetData sheetId="2837">
        <row r="1">
          <cell r="A1" t="str">
            <v>1월 생산실적</v>
          </cell>
        </row>
      </sheetData>
      <sheetData sheetId="2838">
        <row r="1">
          <cell r="A1" t="str">
            <v>1월 생산실적</v>
          </cell>
        </row>
      </sheetData>
      <sheetData sheetId="2839">
        <row r="1">
          <cell r="A1" t="str">
            <v>1월 생산실적</v>
          </cell>
        </row>
      </sheetData>
      <sheetData sheetId="2840">
        <row r="1">
          <cell r="A1" t="str">
            <v>1월 생산실적</v>
          </cell>
        </row>
      </sheetData>
      <sheetData sheetId="2841">
        <row r="1">
          <cell r="A1" t="str">
            <v>1월 생산실적</v>
          </cell>
        </row>
      </sheetData>
      <sheetData sheetId="2842">
        <row r="1">
          <cell r="A1" t="str">
            <v>1월 생산실적</v>
          </cell>
        </row>
      </sheetData>
      <sheetData sheetId="2843">
        <row r="1">
          <cell r="A1" t="str">
            <v>1월 생산실적</v>
          </cell>
        </row>
      </sheetData>
      <sheetData sheetId="2844">
        <row r="1">
          <cell r="A1" t="str">
            <v>1월 생산실적</v>
          </cell>
        </row>
      </sheetData>
      <sheetData sheetId="2845">
        <row r="1">
          <cell r="A1" t="str">
            <v>1월 생산실적</v>
          </cell>
        </row>
      </sheetData>
      <sheetData sheetId="2846">
        <row r="1">
          <cell r="A1" t="str">
            <v>1월 생산실적</v>
          </cell>
        </row>
      </sheetData>
      <sheetData sheetId="2847">
        <row r="1">
          <cell r="A1" t="str">
            <v>1월 생산실적</v>
          </cell>
        </row>
      </sheetData>
      <sheetData sheetId="2848">
        <row r="1">
          <cell r="A1" t="str">
            <v>1월 생산실적</v>
          </cell>
        </row>
      </sheetData>
      <sheetData sheetId="2849">
        <row r="1">
          <cell r="A1" t="str">
            <v>1월 생산실적</v>
          </cell>
        </row>
      </sheetData>
      <sheetData sheetId="2850">
        <row r="1">
          <cell r="A1" t="str">
            <v>1월 생산실적</v>
          </cell>
        </row>
      </sheetData>
      <sheetData sheetId="2851">
        <row r="1">
          <cell r="A1" t="str">
            <v>1월 생산실적</v>
          </cell>
        </row>
      </sheetData>
      <sheetData sheetId="2852">
        <row r="1">
          <cell r="A1" t="str">
            <v>1월 생산실적</v>
          </cell>
        </row>
      </sheetData>
      <sheetData sheetId="2853">
        <row r="1">
          <cell r="A1" t="str">
            <v>1월 생산실적</v>
          </cell>
        </row>
      </sheetData>
      <sheetData sheetId="2854">
        <row r="1">
          <cell r="A1" t="str">
            <v>1월 생산실적</v>
          </cell>
        </row>
      </sheetData>
      <sheetData sheetId="2855">
        <row r="1">
          <cell r="A1" t="str">
            <v>1월 생산실적</v>
          </cell>
        </row>
      </sheetData>
      <sheetData sheetId="2856">
        <row r="1">
          <cell r="A1" t="str">
            <v>1월 생산실적</v>
          </cell>
        </row>
      </sheetData>
      <sheetData sheetId="2857">
        <row r="1">
          <cell r="A1" t="str">
            <v>1월 생산실적</v>
          </cell>
        </row>
      </sheetData>
      <sheetData sheetId="2858">
        <row r="1">
          <cell r="A1" t="str">
            <v>1월 생산실적</v>
          </cell>
        </row>
      </sheetData>
      <sheetData sheetId="2859">
        <row r="1">
          <cell r="A1" t="str">
            <v>1월 생산실적</v>
          </cell>
        </row>
      </sheetData>
      <sheetData sheetId="2860">
        <row r="1">
          <cell r="A1" t="str">
            <v>1월 생산실적</v>
          </cell>
        </row>
      </sheetData>
      <sheetData sheetId="2861">
        <row r="1">
          <cell r="A1" t="str">
            <v>1월 생산실적</v>
          </cell>
        </row>
      </sheetData>
      <sheetData sheetId="2862">
        <row r="1">
          <cell r="A1" t="str">
            <v>1월 생산실적</v>
          </cell>
        </row>
      </sheetData>
      <sheetData sheetId="2863">
        <row r="1">
          <cell r="A1" t="str">
            <v>1월 생산실적</v>
          </cell>
        </row>
      </sheetData>
      <sheetData sheetId="2864">
        <row r="1">
          <cell r="A1" t="str">
            <v>1월 생산실적</v>
          </cell>
        </row>
      </sheetData>
      <sheetData sheetId="2865">
        <row r="1">
          <cell r="A1" t="str">
            <v>1월 생산실적</v>
          </cell>
        </row>
      </sheetData>
      <sheetData sheetId="2866">
        <row r="1">
          <cell r="A1" t="str">
            <v>1월 생산실적</v>
          </cell>
        </row>
      </sheetData>
      <sheetData sheetId="2867">
        <row r="1">
          <cell r="A1" t="str">
            <v>1월 생산실적</v>
          </cell>
        </row>
      </sheetData>
      <sheetData sheetId="2868">
        <row r="1">
          <cell r="A1" t="str">
            <v>1월 생산실적</v>
          </cell>
        </row>
      </sheetData>
      <sheetData sheetId="2869">
        <row r="1">
          <cell r="A1" t="str">
            <v>1월 생산실적</v>
          </cell>
        </row>
      </sheetData>
      <sheetData sheetId="2870">
        <row r="1">
          <cell r="A1" t="str">
            <v>1월 생산실적</v>
          </cell>
        </row>
      </sheetData>
      <sheetData sheetId="2871">
        <row r="1">
          <cell r="A1" t="str">
            <v>1월 생산실적</v>
          </cell>
        </row>
      </sheetData>
      <sheetData sheetId="2872">
        <row r="1">
          <cell r="A1" t="str">
            <v>1월 생산실적</v>
          </cell>
        </row>
      </sheetData>
      <sheetData sheetId="2873">
        <row r="1">
          <cell r="A1" t="str">
            <v>1월 생산실적</v>
          </cell>
        </row>
      </sheetData>
      <sheetData sheetId="2874">
        <row r="1">
          <cell r="A1" t="str">
            <v>1월 생산실적</v>
          </cell>
        </row>
      </sheetData>
      <sheetData sheetId="2875">
        <row r="1">
          <cell r="A1" t="str">
            <v>1월 생산실적</v>
          </cell>
        </row>
      </sheetData>
      <sheetData sheetId="2876">
        <row r="1">
          <cell r="A1" t="str">
            <v>1월 생산실적</v>
          </cell>
        </row>
      </sheetData>
      <sheetData sheetId="2877">
        <row r="1">
          <cell r="A1" t="str">
            <v>1월 생산실적</v>
          </cell>
        </row>
      </sheetData>
      <sheetData sheetId="2878">
        <row r="1">
          <cell r="A1" t="str">
            <v>1월 생산실적</v>
          </cell>
        </row>
      </sheetData>
      <sheetData sheetId="2879">
        <row r="1">
          <cell r="A1" t="str">
            <v>1월 생산실적</v>
          </cell>
        </row>
      </sheetData>
      <sheetData sheetId="2880">
        <row r="1">
          <cell r="A1" t="str">
            <v>1월 생산실적</v>
          </cell>
        </row>
      </sheetData>
      <sheetData sheetId="2881">
        <row r="1">
          <cell r="A1" t="str">
            <v>1월 생산실적</v>
          </cell>
        </row>
      </sheetData>
      <sheetData sheetId="2882">
        <row r="1">
          <cell r="A1" t="str">
            <v>1월 생산실적</v>
          </cell>
        </row>
      </sheetData>
      <sheetData sheetId="2883">
        <row r="1">
          <cell r="A1" t="str">
            <v>1월 생산실적</v>
          </cell>
        </row>
      </sheetData>
      <sheetData sheetId="2884">
        <row r="1">
          <cell r="A1" t="str">
            <v>1월 생산실적</v>
          </cell>
        </row>
      </sheetData>
      <sheetData sheetId="2885">
        <row r="1">
          <cell r="A1" t="str">
            <v>1월 생산실적</v>
          </cell>
        </row>
      </sheetData>
      <sheetData sheetId="2886">
        <row r="1">
          <cell r="A1" t="str">
            <v>1월 생산실적</v>
          </cell>
        </row>
      </sheetData>
      <sheetData sheetId="2887">
        <row r="1">
          <cell r="A1" t="str">
            <v>1월 생산실적</v>
          </cell>
        </row>
      </sheetData>
      <sheetData sheetId="2888">
        <row r="1">
          <cell r="A1" t="str">
            <v>1월 생산실적</v>
          </cell>
        </row>
      </sheetData>
      <sheetData sheetId="2889">
        <row r="1">
          <cell r="A1" t="str">
            <v>1월 생산실적</v>
          </cell>
        </row>
      </sheetData>
      <sheetData sheetId="2890">
        <row r="1">
          <cell r="A1" t="str">
            <v>1월 생산실적</v>
          </cell>
        </row>
      </sheetData>
      <sheetData sheetId="2891">
        <row r="1">
          <cell r="A1" t="str">
            <v>1월 생산실적</v>
          </cell>
        </row>
      </sheetData>
      <sheetData sheetId="2892">
        <row r="1">
          <cell r="A1" t="str">
            <v>1월 생산실적</v>
          </cell>
        </row>
      </sheetData>
      <sheetData sheetId="2893">
        <row r="1">
          <cell r="A1" t="str">
            <v>1월 생산실적</v>
          </cell>
        </row>
      </sheetData>
      <sheetData sheetId="2894">
        <row r="1">
          <cell r="A1" t="str">
            <v>1월 생산실적</v>
          </cell>
        </row>
      </sheetData>
      <sheetData sheetId="2895">
        <row r="1">
          <cell r="A1" t="str">
            <v>1월 생산실적</v>
          </cell>
        </row>
      </sheetData>
      <sheetData sheetId="2896">
        <row r="1">
          <cell r="A1" t="str">
            <v>1월 생산실적</v>
          </cell>
        </row>
      </sheetData>
      <sheetData sheetId="2897">
        <row r="1">
          <cell r="A1" t="str">
            <v>1월 생산실적</v>
          </cell>
        </row>
      </sheetData>
      <sheetData sheetId="2898">
        <row r="1">
          <cell r="A1" t="str">
            <v>1월 생산실적</v>
          </cell>
        </row>
      </sheetData>
      <sheetData sheetId="2899">
        <row r="1">
          <cell r="A1" t="str">
            <v>1월 생산실적</v>
          </cell>
        </row>
      </sheetData>
      <sheetData sheetId="2900">
        <row r="1">
          <cell r="A1" t="str">
            <v>1월 생산실적</v>
          </cell>
        </row>
      </sheetData>
      <sheetData sheetId="2901">
        <row r="1">
          <cell r="A1" t="str">
            <v>1월 생산실적</v>
          </cell>
        </row>
      </sheetData>
      <sheetData sheetId="2902">
        <row r="1">
          <cell r="A1" t="str">
            <v>1월 생산실적</v>
          </cell>
        </row>
      </sheetData>
      <sheetData sheetId="2903">
        <row r="1">
          <cell r="A1" t="str">
            <v>1월 생산실적</v>
          </cell>
        </row>
      </sheetData>
      <sheetData sheetId="2904">
        <row r="1">
          <cell r="A1" t="str">
            <v>1월 생산실적</v>
          </cell>
        </row>
      </sheetData>
      <sheetData sheetId="2905">
        <row r="1">
          <cell r="A1" t="str">
            <v>1월 생산실적</v>
          </cell>
        </row>
      </sheetData>
      <sheetData sheetId="2906">
        <row r="1">
          <cell r="A1" t="str">
            <v>1월 생산실적</v>
          </cell>
        </row>
      </sheetData>
      <sheetData sheetId="2907">
        <row r="1">
          <cell r="A1" t="str">
            <v>1월 생산실적</v>
          </cell>
        </row>
      </sheetData>
      <sheetData sheetId="2908">
        <row r="1">
          <cell r="A1" t="str">
            <v>1월 생산실적</v>
          </cell>
        </row>
      </sheetData>
      <sheetData sheetId="2909">
        <row r="1">
          <cell r="A1" t="str">
            <v>1월 생산실적</v>
          </cell>
        </row>
      </sheetData>
      <sheetData sheetId="2910">
        <row r="1">
          <cell r="A1" t="str">
            <v>1월 생산실적</v>
          </cell>
        </row>
      </sheetData>
      <sheetData sheetId="2911">
        <row r="1">
          <cell r="A1" t="str">
            <v>1월 생산실적</v>
          </cell>
        </row>
      </sheetData>
      <sheetData sheetId="2912">
        <row r="1">
          <cell r="A1" t="str">
            <v>1월 생산실적</v>
          </cell>
        </row>
      </sheetData>
      <sheetData sheetId="2913">
        <row r="1">
          <cell r="A1" t="str">
            <v>1월 생산실적</v>
          </cell>
        </row>
      </sheetData>
      <sheetData sheetId="2914">
        <row r="1">
          <cell r="A1" t="str">
            <v>1월 생산실적</v>
          </cell>
        </row>
      </sheetData>
      <sheetData sheetId="2915">
        <row r="1">
          <cell r="A1" t="str">
            <v>1월 생산실적</v>
          </cell>
        </row>
      </sheetData>
      <sheetData sheetId="2916">
        <row r="1">
          <cell r="A1" t="str">
            <v>1월 생산실적</v>
          </cell>
        </row>
      </sheetData>
      <sheetData sheetId="2917">
        <row r="1">
          <cell r="A1" t="str">
            <v>1월 생산실적</v>
          </cell>
        </row>
      </sheetData>
      <sheetData sheetId="2918">
        <row r="1">
          <cell r="A1" t="str">
            <v>1월 생산실적</v>
          </cell>
        </row>
      </sheetData>
      <sheetData sheetId="2919">
        <row r="1">
          <cell r="A1" t="str">
            <v>1월 생산실적</v>
          </cell>
        </row>
      </sheetData>
      <sheetData sheetId="2920">
        <row r="1">
          <cell r="A1" t="str">
            <v>1월 생산실적</v>
          </cell>
        </row>
      </sheetData>
      <sheetData sheetId="2921">
        <row r="1">
          <cell r="A1" t="str">
            <v>1월 생산실적</v>
          </cell>
        </row>
      </sheetData>
      <sheetData sheetId="2922">
        <row r="1">
          <cell r="A1" t="str">
            <v>1월 생산실적</v>
          </cell>
        </row>
      </sheetData>
      <sheetData sheetId="2923">
        <row r="1">
          <cell r="A1" t="str">
            <v>1월 생산실적</v>
          </cell>
        </row>
      </sheetData>
      <sheetData sheetId="2924">
        <row r="1">
          <cell r="A1" t="str">
            <v>1월 생산실적</v>
          </cell>
        </row>
      </sheetData>
      <sheetData sheetId="2925">
        <row r="1">
          <cell r="A1" t="str">
            <v>1월 생산실적</v>
          </cell>
        </row>
      </sheetData>
      <sheetData sheetId="2926">
        <row r="1">
          <cell r="A1" t="str">
            <v>1월 생산실적</v>
          </cell>
        </row>
      </sheetData>
      <sheetData sheetId="2927">
        <row r="1">
          <cell r="A1" t="str">
            <v>1월 생산실적</v>
          </cell>
        </row>
      </sheetData>
      <sheetData sheetId="2928">
        <row r="1">
          <cell r="A1" t="str">
            <v>1월 생산실적</v>
          </cell>
        </row>
      </sheetData>
      <sheetData sheetId="2929">
        <row r="1">
          <cell r="A1" t="str">
            <v>1월 생산실적</v>
          </cell>
        </row>
      </sheetData>
      <sheetData sheetId="2930">
        <row r="1">
          <cell r="A1" t="str">
            <v>1월 생산실적</v>
          </cell>
        </row>
      </sheetData>
      <sheetData sheetId="2931">
        <row r="1">
          <cell r="A1" t="str">
            <v>1월 생산실적</v>
          </cell>
        </row>
      </sheetData>
      <sheetData sheetId="2932">
        <row r="1">
          <cell r="A1" t="str">
            <v>1월 생산실적</v>
          </cell>
        </row>
      </sheetData>
      <sheetData sheetId="2933">
        <row r="1">
          <cell r="A1" t="str">
            <v>1월 생산실적</v>
          </cell>
        </row>
      </sheetData>
      <sheetData sheetId="2934">
        <row r="1">
          <cell r="A1" t="str">
            <v>1월 생산실적</v>
          </cell>
        </row>
      </sheetData>
      <sheetData sheetId="2935">
        <row r="1">
          <cell r="A1" t="str">
            <v>1월 생산실적</v>
          </cell>
        </row>
      </sheetData>
      <sheetData sheetId="2936">
        <row r="1">
          <cell r="A1" t="str">
            <v>1월 생산실적</v>
          </cell>
        </row>
      </sheetData>
      <sheetData sheetId="2937">
        <row r="1">
          <cell r="A1" t="str">
            <v>1월 생산실적</v>
          </cell>
        </row>
      </sheetData>
      <sheetData sheetId="2938">
        <row r="1">
          <cell r="A1" t="str">
            <v>1월 생산실적</v>
          </cell>
        </row>
      </sheetData>
      <sheetData sheetId="2939">
        <row r="1">
          <cell r="A1" t="str">
            <v>1월 생산실적</v>
          </cell>
        </row>
      </sheetData>
      <sheetData sheetId="2940">
        <row r="1">
          <cell r="A1" t="str">
            <v>1월 생산실적</v>
          </cell>
        </row>
      </sheetData>
      <sheetData sheetId="2941">
        <row r="1">
          <cell r="A1" t="str">
            <v>1월 생산실적</v>
          </cell>
        </row>
      </sheetData>
      <sheetData sheetId="2942">
        <row r="1">
          <cell r="A1" t="str">
            <v>1월 생산실적</v>
          </cell>
        </row>
      </sheetData>
      <sheetData sheetId="2943">
        <row r="1">
          <cell r="A1" t="str">
            <v>1월 생산실적</v>
          </cell>
        </row>
      </sheetData>
      <sheetData sheetId="2944">
        <row r="1">
          <cell r="A1" t="str">
            <v>1월 생산실적</v>
          </cell>
        </row>
      </sheetData>
      <sheetData sheetId="2945">
        <row r="1">
          <cell r="A1" t="str">
            <v>1월 생산실적</v>
          </cell>
        </row>
      </sheetData>
      <sheetData sheetId="2946">
        <row r="1">
          <cell r="A1" t="str">
            <v>1월 생산실적</v>
          </cell>
        </row>
      </sheetData>
      <sheetData sheetId="2947">
        <row r="1">
          <cell r="A1" t="str">
            <v>1월 생산실적</v>
          </cell>
        </row>
      </sheetData>
      <sheetData sheetId="2948">
        <row r="1">
          <cell r="A1" t="str">
            <v>1월 생산실적</v>
          </cell>
        </row>
      </sheetData>
      <sheetData sheetId="2949">
        <row r="1">
          <cell r="A1" t="str">
            <v>1월 생산실적</v>
          </cell>
        </row>
      </sheetData>
      <sheetData sheetId="2950">
        <row r="1">
          <cell r="A1" t="str">
            <v>1월 생산실적</v>
          </cell>
        </row>
      </sheetData>
      <sheetData sheetId="2951">
        <row r="1">
          <cell r="A1" t="str">
            <v>1월 생산실적</v>
          </cell>
        </row>
      </sheetData>
      <sheetData sheetId="2952">
        <row r="1">
          <cell r="A1" t="str">
            <v>1월 생산실적</v>
          </cell>
        </row>
      </sheetData>
      <sheetData sheetId="2953">
        <row r="1">
          <cell r="A1" t="str">
            <v>1월 생산실적</v>
          </cell>
        </row>
      </sheetData>
      <sheetData sheetId="2954">
        <row r="1">
          <cell r="A1" t="str">
            <v>1월 생산실적</v>
          </cell>
        </row>
      </sheetData>
      <sheetData sheetId="2955">
        <row r="1">
          <cell r="A1" t="str">
            <v>1월 생산실적</v>
          </cell>
        </row>
      </sheetData>
      <sheetData sheetId="2956">
        <row r="1">
          <cell r="A1" t="str">
            <v>1월 생산실적</v>
          </cell>
        </row>
      </sheetData>
      <sheetData sheetId="2957">
        <row r="1">
          <cell r="A1" t="str">
            <v>1월 생산실적</v>
          </cell>
        </row>
      </sheetData>
      <sheetData sheetId="2958">
        <row r="1">
          <cell r="A1" t="str">
            <v>1월 생산실적</v>
          </cell>
        </row>
      </sheetData>
      <sheetData sheetId="2959">
        <row r="1">
          <cell r="A1" t="str">
            <v>1월 생산실적</v>
          </cell>
        </row>
      </sheetData>
      <sheetData sheetId="2960">
        <row r="1">
          <cell r="A1" t="str">
            <v>1월 생산실적</v>
          </cell>
        </row>
      </sheetData>
      <sheetData sheetId="2961">
        <row r="1">
          <cell r="A1" t="str">
            <v>1월 생산실적</v>
          </cell>
        </row>
      </sheetData>
      <sheetData sheetId="2962">
        <row r="1">
          <cell r="A1" t="str">
            <v>1월 생산실적</v>
          </cell>
        </row>
      </sheetData>
      <sheetData sheetId="2963">
        <row r="1">
          <cell r="A1" t="str">
            <v>1월 생산실적</v>
          </cell>
        </row>
      </sheetData>
      <sheetData sheetId="2964">
        <row r="1">
          <cell r="A1" t="str">
            <v>1월 생산실적</v>
          </cell>
        </row>
      </sheetData>
      <sheetData sheetId="2965">
        <row r="1">
          <cell r="A1" t="str">
            <v>1월 생산실적</v>
          </cell>
        </row>
      </sheetData>
      <sheetData sheetId="2966">
        <row r="1">
          <cell r="A1" t="str">
            <v>1월 생산실적</v>
          </cell>
        </row>
      </sheetData>
      <sheetData sheetId="2967">
        <row r="1">
          <cell r="A1" t="str">
            <v>1월 생산실적</v>
          </cell>
        </row>
      </sheetData>
      <sheetData sheetId="2968">
        <row r="1">
          <cell r="A1" t="str">
            <v>1월 생산실적</v>
          </cell>
        </row>
      </sheetData>
      <sheetData sheetId="2969">
        <row r="1">
          <cell r="A1" t="str">
            <v>1월 생산실적</v>
          </cell>
        </row>
      </sheetData>
      <sheetData sheetId="2970">
        <row r="1">
          <cell r="A1" t="str">
            <v>1월 생산실적</v>
          </cell>
        </row>
      </sheetData>
      <sheetData sheetId="2971">
        <row r="1">
          <cell r="A1" t="str">
            <v>1월 생산실적</v>
          </cell>
        </row>
      </sheetData>
      <sheetData sheetId="2972">
        <row r="1">
          <cell r="A1" t="str">
            <v>1월 생산실적</v>
          </cell>
        </row>
      </sheetData>
      <sheetData sheetId="2973">
        <row r="1">
          <cell r="A1" t="str">
            <v>1월 생산실적</v>
          </cell>
        </row>
      </sheetData>
      <sheetData sheetId="2974">
        <row r="1">
          <cell r="A1" t="str">
            <v>1월 생산실적</v>
          </cell>
        </row>
      </sheetData>
      <sheetData sheetId="2975">
        <row r="1">
          <cell r="A1" t="str">
            <v>1월 생산실적</v>
          </cell>
        </row>
      </sheetData>
      <sheetData sheetId="2976">
        <row r="1">
          <cell r="A1" t="str">
            <v>1월 생산실적</v>
          </cell>
        </row>
      </sheetData>
      <sheetData sheetId="2977">
        <row r="1">
          <cell r="A1" t="str">
            <v>1월 생산실적</v>
          </cell>
        </row>
      </sheetData>
      <sheetData sheetId="2978">
        <row r="1">
          <cell r="A1" t="str">
            <v>1월 생산실적</v>
          </cell>
        </row>
      </sheetData>
      <sheetData sheetId="2979">
        <row r="1">
          <cell r="A1" t="str">
            <v>1월 생산실적</v>
          </cell>
        </row>
      </sheetData>
      <sheetData sheetId="2980">
        <row r="1">
          <cell r="A1" t="str">
            <v>1월 생산실적</v>
          </cell>
        </row>
      </sheetData>
      <sheetData sheetId="2981">
        <row r="1">
          <cell r="A1" t="str">
            <v>1월 생산실적</v>
          </cell>
        </row>
      </sheetData>
      <sheetData sheetId="2982">
        <row r="1">
          <cell r="A1" t="str">
            <v>1월 생산실적</v>
          </cell>
        </row>
      </sheetData>
      <sheetData sheetId="2983">
        <row r="1">
          <cell r="A1" t="str">
            <v>1월 생산실적</v>
          </cell>
        </row>
      </sheetData>
      <sheetData sheetId="2984">
        <row r="1">
          <cell r="A1" t="str">
            <v>1월 생산실적</v>
          </cell>
        </row>
      </sheetData>
      <sheetData sheetId="2985">
        <row r="1">
          <cell r="A1" t="str">
            <v>1월 생산실적</v>
          </cell>
        </row>
      </sheetData>
      <sheetData sheetId="2986">
        <row r="1">
          <cell r="A1" t="str">
            <v>1월 생산실적</v>
          </cell>
        </row>
      </sheetData>
      <sheetData sheetId="2987">
        <row r="1">
          <cell r="A1" t="str">
            <v>1월 생산실적</v>
          </cell>
        </row>
      </sheetData>
      <sheetData sheetId="2988">
        <row r="1">
          <cell r="A1" t="str">
            <v>1월 생산실적</v>
          </cell>
        </row>
      </sheetData>
      <sheetData sheetId="2989">
        <row r="1">
          <cell r="A1" t="str">
            <v>1월 생산실적</v>
          </cell>
        </row>
      </sheetData>
      <sheetData sheetId="2990">
        <row r="1">
          <cell r="A1" t="str">
            <v>1월 생산실적</v>
          </cell>
        </row>
      </sheetData>
      <sheetData sheetId="2991">
        <row r="1">
          <cell r="A1" t="str">
            <v>1월 생산실적</v>
          </cell>
        </row>
      </sheetData>
      <sheetData sheetId="2992">
        <row r="1">
          <cell r="A1" t="str">
            <v>1월 생산실적</v>
          </cell>
        </row>
      </sheetData>
      <sheetData sheetId="2993">
        <row r="1">
          <cell r="A1" t="str">
            <v>1월 생산실적</v>
          </cell>
        </row>
      </sheetData>
      <sheetData sheetId="2994">
        <row r="1">
          <cell r="A1" t="str">
            <v>1월 생산실적</v>
          </cell>
        </row>
      </sheetData>
      <sheetData sheetId="2995">
        <row r="1">
          <cell r="A1" t="str">
            <v>1월 생산실적</v>
          </cell>
        </row>
      </sheetData>
      <sheetData sheetId="2996">
        <row r="1">
          <cell r="A1" t="str">
            <v>1월 생산실적</v>
          </cell>
        </row>
      </sheetData>
      <sheetData sheetId="2997">
        <row r="1">
          <cell r="A1" t="str">
            <v>1월 생산실적</v>
          </cell>
        </row>
      </sheetData>
      <sheetData sheetId="2998">
        <row r="1">
          <cell r="A1" t="str">
            <v>1월 생산실적</v>
          </cell>
        </row>
      </sheetData>
      <sheetData sheetId="2999">
        <row r="1">
          <cell r="A1" t="str">
            <v>1월 생산실적</v>
          </cell>
        </row>
      </sheetData>
      <sheetData sheetId="3000">
        <row r="1">
          <cell r="A1" t="str">
            <v>1월 생산실적</v>
          </cell>
        </row>
      </sheetData>
      <sheetData sheetId="3001">
        <row r="1">
          <cell r="A1" t="str">
            <v>1월 생산실적</v>
          </cell>
        </row>
      </sheetData>
      <sheetData sheetId="3002">
        <row r="1">
          <cell r="A1" t="str">
            <v>1월 생산실적</v>
          </cell>
        </row>
      </sheetData>
      <sheetData sheetId="3003">
        <row r="1">
          <cell r="A1" t="str">
            <v>1월 생산실적</v>
          </cell>
        </row>
      </sheetData>
      <sheetData sheetId="3004">
        <row r="1">
          <cell r="A1" t="str">
            <v>1월 생산실적</v>
          </cell>
        </row>
      </sheetData>
      <sheetData sheetId="3005">
        <row r="1">
          <cell r="A1" t="str">
            <v>1월 생산실적</v>
          </cell>
        </row>
      </sheetData>
      <sheetData sheetId="3006">
        <row r="1">
          <cell r="A1" t="str">
            <v>1월 생산실적</v>
          </cell>
        </row>
      </sheetData>
      <sheetData sheetId="3007">
        <row r="1">
          <cell r="A1" t="str">
            <v>1월 생산실적</v>
          </cell>
        </row>
      </sheetData>
      <sheetData sheetId="3008">
        <row r="1">
          <cell r="A1" t="str">
            <v>1월 생산실적</v>
          </cell>
        </row>
      </sheetData>
      <sheetData sheetId="3009">
        <row r="1">
          <cell r="A1" t="str">
            <v>1월 생산실적</v>
          </cell>
        </row>
      </sheetData>
      <sheetData sheetId="3010">
        <row r="1">
          <cell r="A1" t="str">
            <v>1월 생산실적</v>
          </cell>
        </row>
      </sheetData>
      <sheetData sheetId="3011">
        <row r="1">
          <cell r="A1" t="str">
            <v>1월 생산실적</v>
          </cell>
        </row>
      </sheetData>
      <sheetData sheetId="3012">
        <row r="1">
          <cell r="A1" t="str">
            <v>1월 생산실적</v>
          </cell>
        </row>
      </sheetData>
      <sheetData sheetId="3013">
        <row r="1">
          <cell r="A1" t="str">
            <v>1월 생산실적</v>
          </cell>
        </row>
      </sheetData>
      <sheetData sheetId="3014">
        <row r="1">
          <cell r="A1" t="str">
            <v>1월 생산실적</v>
          </cell>
        </row>
      </sheetData>
      <sheetData sheetId="3015">
        <row r="1">
          <cell r="A1" t="str">
            <v>1월 생산실적</v>
          </cell>
        </row>
      </sheetData>
      <sheetData sheetId="3016">
        <row r="1">
          <cell r="A1" t="str">
            <v>1월 생산실적</v>
          </cell>
        </row>
      </sheetData>
      <sheetData sheetId="3017">
        <row r="1">
          <cell r="A1" t="str">
            <v>1월 생산실적</v>
          </cell>
        </row>
      </sheetData>
      <sheetData sheetId="3018">
        <row r="1">
          <cell r="A1" t="str">
            <v>1월 생산실적</v>
          </cell>
        </row>
      </sheetData>
      <sheetData sheetId="3019">
        <row r="1">
          <cell r="A1" t="str">
            <v>1월 생산실적</v>
          </cell>
        </row>
      </sheetData>
      <sheetData sheetId="3020">
        <row r="1">
          <cell r="A1" t="str">
            <v>1월 생산실적</v>
          </cell>
        </row>
      </sheetData>
      <sheetData sheetId="3021">
        <row r="1">
          <cell r="A1" t="str">
            <v>1월 생산실적</v>
          </cell>
        </row>
      </sheetData>
      <sheetData sheetId="3022">
        <row r="1">
          <cell r="A1" t="str">
            <v>1월 생산실적</v>
          </cell>
        </row>
      </sheetData>
      <sheetData sheetId="3023">
        <row r="1">
          <cell r="A1" t="str">
            <v>1월 생산실적</v>
          </cell>
        </row>
      </sheetData>
      <sheetData sheetId="3024">
        <row r="1">
          <cell r="A1" t="str">
            <v>1월 생산실적</v>
          </cell>
        </row>
      </sheetData>
      <sheetData sheetId="3025">
        <row r="1">
          <cell r="A1" t="str">
            <v>1월 생산실적</v>
          </cell>
        </row>
      </sheetData>
      <sheetData sheetId="3026">
        <row r="1">
          <cell r="A1" t="str">
            <v>1월 생산실적</v>
          </cell>
        </row>
      </sheetData>
      <sheetData sheetId="3027">
        <row r="1">
          <cell r="A1" t="str">
            <v>1월 생산실적</v>
          </cell>
        </row>
      </sheetData>
      <sheetData sheetId="3028">
        <row r="1">
          <cell r="A1" t="str">
            <v>1월 생산실적</v>
          </cell>
        </row>
      </sheetData>
      <sheetData sheetId="3029">
        <row r="1">
          <cell r="A1" t="str">
            <v>1월 생산실적</v>
          </cell>
        </row>
      </sheetData>
      <sheetData sheetId="3030">
        <row r="1">
          <cell r="A1" t="str">
            <v>1월 생산실적</v>
          </cell>
        </row>
      </sheetData>
      <sheetData sheetId="3031">
        <row r="1">
          <cell r="A1" t="str">
            <v>1월 생산실적</v>
          </cell>
        </row>
      </sheetData>
      <sheetData sheetId="3032">
        <row r="1">
          <cell r="A1" t="str">
            <v>1월 생산실적</v>
          </cell>
        </row>
      </sheetData>
      <sheetData sheetId="3033">
        <row r="1">
          <cell r="A1" t="str">
            <v>1월 생산실적</v>
          </cell>
        </row>
      </sheetData>
      <sheetData sheetId="3034">
        <row r="1">
          <cell r="A1" t="str">
            <v>1월 생산실적</v>
          </cell>
        </row>
      </sheetData>
      <sheetData sheetId="3035">
        <row r="1">
          <cell r="A1" t="str">
            <v>1월 생산실적</v>
          </cell>
        </row>
      </sheetData>
      <sheetData sheetId="3036">
        <row r="1">
          <cell r="A1" t="str">
            <v>1월 생산실적</v>
          </cell>
        </row>
      </sheetData>
      <sheetData sheetId="3037">
        <row r="1">
          <cell r="A1" t="str">
            <v>1월 생산실적</v>
          </cell>
        </row>
      </sheetData>
      <sheetData sheetId="3038">
        <row r="1">
          <cell r="A1" t="str">
            <v>1월 생산실적</v>
          </cell>
        </row>
      </sheetData>
      <sheetData sheetId="3039">
        <row r="1">
          <cell r="A1" t="str">
            <v>1월 생산실적</v>
          </cell>
        </row>
      </sheetData>
      <sheetData sheetId="3040">
        <row r="1">
          <cell r="A1" t="str">
            <v>1월 생산실적</v>
          </cell>
        </row>
      </sheetData>
      <sheetData sheetId="3041">
        <row r="1">
          <cell r="A1" t="str">
            <v>1월 생산실적</v>
          </cell>
        </row>
      </sheetData>
      <sheetData sheetId="3042">
        <row r="1">
          <cell r="A1" t="str">
            <v>1월 생산실적</v>
          </cell>
        </row>
      </sheetData>
      <sheetData sheetId="3043">
        <row r="1">
          <cell r="A1" t="str">
            <v>1월 생산실적</v>
          </cell>
        </row>
      </sheetData>
      <sheetData sheetId="3044">
        <row r="1">
          <cell r="A1" t="str">
            <v>1월 생산실적</v>
          </cell>
        </row>
      </sheetData>
      <sheetData sheetId="3045">
        <row r="1">
          <cell r="A1" t="str">
            <v>1월 생산실적</v>
          </cell>
        </row>
      </sheetData>
      <sheetData sheetId="3046">
        <row r="1">
          <cell r="A1" t="str">
            <v>1월 생산실적</v>
          </cell>
        </row>
      </sheetData>
      <sheetData sheetId="3047">
        <row r="1">
          <cell r="A1" t="str">
            <v>1월 생산실적</v>
          </cell>
        </row>
      </sheetData>
      <sheetData sheetId="3048">
        <row r="1">
          <cell r="A1" t="str">
            <v>1월 생산실적</v>
          </cell>
        </row>
      </sheetData>
      <sheetData sheetId="3049">
        <row r="1">
          <cell r="A1" t="str">
            <v>1월 생산실적</v>
          </cell>
        </row>
      </sheetData>
      <sheetData sheetId="3050">
        <row r="1">
          <cell r="A1" t="str">
            <v>1월 생산실적</v>
          </cell>
        </row>
      </sheetData>
      <sheetData sheetId="3051">
        <row r="1">
          <cell r="A1" t="str">
            <v>1월 생산실적</v>
          </cell>
        </row>
      </sheetData>
      <sheetData sheetId="3052">
        <row r="1">
          <cell r="A1" t="str">
            <v>1월 생산실적</v>
          </cell>
        </row>
      </sheetData>
      <sheetData sheetId="3053">
        <row r="1">
          <cell r="A1" t="str">
            <v>1월 생산실적</v>
          </cell>
        </row>
      </sheetData>
      <sheetData sheetId="3054">
        <row r="1">
          <cell r="A1" t="str">
            <v>1월 생산실적</v>
          </cell>
        </row>
      </sheetData>
      <sheetData sheetId="3055">
        <row r="1">
          <cell r="A1" t="str">
            <v>1월 생산실적</v>
          </cell>
        </row>
      </sheetData>
      <sheetData sheetId="3056">
        <row r="1">
          <cell r="A1" t="str">
            <v>1월 생산실적</v>
          </cell>
        </row>
      </sheetData>
      <sheetData sheetId="3057">
        <row r="1">
          <cell r="A1" t="str">
            <v>1월 생산실적</v>
          </cell>
        </row>
      </sheetData>
      <sheetData sheetId="3058">
        <row r="1">
          <cell r="A1" t="str">
            <v>1월 생산실적</v>
          </cell>
        </row>
      </sheetData>
      <sheetData sheetId="3059">
        <row r="1">
          <cell r="A1" t="str">
            <v>1월 생산실적</v>
          </cell>
        </row>
      </sheetData>
      <sheetData sheetId="3060">
        <row r="1">
          <cell r="A1" t="str">
            <v>1월 생산실적</v>
          </cell>
        </row>
      </sheetData>
      <sheetData sheetId="3061">
        <row r="1">
          <cell r="A1" t="str">
            <v>1월 생산실적</v>
          </cell>
        </row>
      </sheetData>
      <sheetData sheetId="3062">
        <row r="1">
          <cell r="A1" t="str">
            <v>1월 생산실적</v>
          </cell>
        </row>
      </sheetData>
      <sheetData sheetId="3063">
        <row r="1">
          <cell r="A1" t="str">
            <v>1월 생산실적</v>
          </cell>
        </row>
      </sheetData>
      <sheetData sheetId="3064">
        <row r="1">
          <cell r="A1" t="str">
            <v>1월 생산실적</v>
          </cell>
        </row>
      </sheetData>
      <sheetData sheetId="3065">
        <row r="1">
          <cell r="A1" t="str">
            <v>1월 생산실적</v>
          </cell>
        </row>
      </sheetData>
      <sheetData sheetId="3066">
        <row r="1">
          <cell r="A1" t="str">
            <v>1월 생산실적</v>
          </cell>
        </row>
      </sheetData>
      <sheetData sheetId="3067">
        <row r="1">
          <cell r="A1" t="str">
            <v>1월 생산실적</v>
          </cell>
        </row>
      </sheetData>
      <sheetData sheetId="3068">
        <row r="1">
          <cell r="A1" t="str">
            <v>1월 생산실적</v>
          </cell>
        </row>
      </sheetData>
      <sheetData sheetId="3069">
        <row r="1">
          <cell r="A1" t="str">
            <v>1월 생산실적</v>
          </cell>
        </row>
      </sheetData>
      <sheetData sheetId="3070">
        <row r="1">
          <cell r="A1" t="str">
            <v>1월 생산실적</v>
          </cell>
        </row>
      </sheetData>
      <sheetData sheetId="3071">
        <row r="1">
          <cell r="A1" t="str">
            <v>1월 생산실적</v>
          </cell>
        </row>
      </sheetData>
      <sheetData sheetId="3072">
        <row r="1">
          <cell r="A1" t="str">
            <v>1월 생산실적</v>
          </cell>
        </row>
      </sheetData>
      <sheetData sheetId="3073">
        <row r="1">
          <cell r="A1" t="str">
            <v>1월 생산실적</v>
          </cell>
        </row>
      </sheetData>
      <sheetData sheetId="3074">
        <row r="1">
          <cell r="A1" t="str">
            <v>1월 생산실적</v>
          </cell>
        </row>
      </sheetData>
      <sheetData sheetId="3075">
        <row r="1">
          <cell r="A1" t="str">
            <v>1월 생산실적</v>
          </cell>
        </row>
      </sheetData>
      <sheetData sheetId="3076">
        <row r="1">
          <cell r="A1" t="str">
            <v>1월 생산실적</v>
          </cell>
        </row>
      </sheetData>
      <sheetData sheetId="3077">
        <row r="1">
          <cell r="A1" t="str">
            <v>1월 생산실적</v>
          </cell>
        </row>
      </sheetData>
      <sheetData sheetId="3078">
        <row r="1">
          <cell r="A1" t="str">
            <v>1월 생산실적</v>
          </cell>
        </row>
      </sheetData>
      <sheetData sheetId="3079">
        <row r="1">
          <cell r="A1" t="str">
            <v>1월 생산실적</v>
          </cell>
        </row>
      </sheetData>
      <sheetData sheetId="3080">
        <row r="1">
          <cell r="A1" t="str">
            <v>1월 생산실적</v>
          </cell>
        </row>
      </sheetData>
      <sheetData sheetId="3081">
        <row r="1">
          <cell r="A1" t="str">
            <v>1월 생산실적</v>
          </cell>
        </row>
      </sheetData>
      <sheetData sheetId="3082">
        <row r="1">
          <cell r="A1" t="str">
            <v>1월 생산실적</v>
          </cell>
        </row>
      </sheetData>
      <sheetData sheetId="3083">
        <row r="1">
          <cell r="A1" t="str">
            <v>1월 생산실적</v>
          </cell>
        </row>
      </sheetData>
      <sheetData sheetId="3084">
        <row r="1">
          <cell r="A1" t="str">
            <v>1월 생산실적</v>
          </cell>
        </row>
      </sheetData>
      <sheetData sheetId="3085">
        <row r="1">
          <cell r="A1" t="str">
            <v>1월 생산실적</v>
          </cell>
        </row>
      </sheetData>
      <sheetData sheetId="3086">
        <row r="1">
          <cell r="A1" t="str">
            <v>1월 생산실적</v>
          </cell>
        </row>
      </sheetData>
      <sheetData sheetId="3087">
        <row r="1">
          <cell r="A1" t="str">
            <v>1월 생산실적</v>
          </cell>
        </row>
      </sheetData>
      <sheetData sheetId="3088">
        <row r="1">
          <cell r="A1" t="str">
            <v>1월 생산실적</v>
          </cell>
        </row>
      </sheetData>
      <sheetData sheetId="3089">
        <row r="1">
          <cell r="A1" t="str">
            <v>1월 생산실적</v>
          </cell>
        </row>
      </sheetData>
      <sheetData sheetId="3090">
        <row r="1">
          <cell r="A1" t="str">
            <v>1월 생산실적</v>
          </cell>
        </row>
      </sheetData>
      <sheetData sheetId="3091">
        <row r="1">
          <cell r="A1" t="str">
            <v>1월 생산실적</v>
          </cell>
        </row>
      </sheetData>
      <sheetData sheetId="3092">
        <row r="1">
          <cell r="A1" t="str">
            <v>1월 생산실적</v>
          </cell>
        </row>
      </sheetData>
      <sheetData sheetId="3093">
        <row r="1">
          <cell r="A1" t="str">
            <v>1월 생산실적</v>
          </cell>
        </row>
      </sheetData>
      <sheetData sheetId="3094">
        <row r="1">
          <cell r="A1" t="str">
            <v>1월 생산실적</v>
          </cell>
        </row>
      </sheetData>
      <sheetData sheetId="3095">
        <row r="1">
          <cell r="A1" t="str">
            <v>1월 생산실적</v>
          </cell>
        </row>
      </sheetData>
      <sheetData sheetId="3096">
        <row r="1">
          <cell r="A1" t="str">
            <v>1월 생산실적</v>
          </cell>
        </row>
      </sheetData>
      <sheetData sheetId="3097">
        <row r="1">
          <cell r="A1" t="str">
            <v>1월 생산실적</v>
          </cell>
        </row>
      </sheetData>
      <sheetData sheetId="3098">
        <row r="1">
          <cell r="A1" t="str">
            <v>1월 생산실적</v>
          </cell>
        </row>
      </sheetData>
      <sheetData sheetId="3099">
        <row r="1">
          <cell r="A1" t="str">
            <v>1월 생산실적</v>
          </cell>
        </row>
      </sheetData>
      <sheetData sheetId="3100">
        <row r="1">
          <cell r="A1" t="str">
            <v>1월 생산실적</v>
          </cell>
        </row>
      </sheetData>
      <sheetData sheetId="3101">
        <row r="1">
          <cell r="A1" t="str">
            <v>1월 생산실적</v>
          </cell>
        </row>
      </sheetData>
      <sheetData sheetId="3102">
        <row r="1">
          <cell r="A1" t="str">
            <v>1월 생산실적</v>
          </cell>
        </row>
      </sheetData>
      <sheetData sheetId="3103">
        <row r="1">
          <cell r="A1" t="str">
            <v>1월 생산실적</v>
          </cell>
        </row>
      </sheetData>
      <sheetData sheetId="3104">
        <row r="1">
          <cell r="A1" t="str">
            <v>1월 생산실적</v>
          </cell>
        </row>
      </sheetData>
      <sheetData sheetId="3105">
        <row r="1">
          <cell r="A1" t="str">
            <v>1월 생산실적</v>
          </cell>
        </row>
      </sheetData>
      <sheetData sheetId="3106">
        <row r="1">
          <cell r="A1" t="str">
            <v>1월 생산실적</v>
          </cell>
        </row>
      </sheetData>
      <sheetData sheetId="3107">
        <row r="1">
          <cell r="A1" t="str">
            <v>1월 생산실적</v>
          </cell>
        </row>
      </sheetData>
      <sheetData sheetId="3108">
        <row r="1">
          <cell r="A1" t="str">
            <v>1월 생산실적</v>
          </cell>
        </row>
      </sheetData>
      <sheetData sheetId="3109">
        <row r="1">
          <cell r="A1" t="str">
            <v>1월 생산실적</v>
          </cell>
        </row>
      </sheetData>
      <sheetData sheetId="3110">
        <row r="1">
          <cell r="A1" t="str">
            <v>1월 생산실적</v>
          </cell>
        </row>
      </sheetData>
      <sheetData sheetId="3111">
        <row r="1">
          <cell r="A1" t="str">
            <v>1월 생산실적</v>
          </cell>
        </row>
      </sheetData>
      <sheetData sheetId="3112">
        <row r="1">
          <cell r="A1" t="str">
            <v>1월 생산실적</v>
          </cell>
        </row>
      </sheetData>
      <sheetData sheetId="3113">
        <row r="1">
          <cell r="A1" t="str">
            <v>1월 생산실적</v>
          </cell>
        </row>
      </sheetData>
      <sheetData sheetId="3114">
        <row r="1">
          <cell r="A1" t="str">
            <v>1월 생산실적</v>
          </cell>
        </row>
      </sheetData>
      <sheetData sheetId="3115">
        <row r="1">
          <cell r="A1" t="str">
            <v>1월 생산실적</v>
          </cell>
        </row>
      </sheetData>
      <sheetData sheetId="3116">
        <row r="1">
          <cell r="A1" t="str">
            <v>1월 생산실적</v>
          </cell>
        </row>
      </sheetData>
      <sheetData sheetId="3117">
        <row r="1">
          <cell r="A1" t="str">
            <v>1월 생산실적</v>
          </cell>
        </row>
      </sheetData>
      <sheetData sheetId="3118">
        <row r="1">
          <cell r="A1" t="str">
            <v>1월 생산실적</v>
          </cell>
        </row>
      </sheetData>
      <sheetData sheetId="3119">
        <row r="1">
          <cell r="A1" t="str">
            <v>1월 생산실적</v>
          </cell>
        </row>
      </sheetData>
      <sheetData sheetId="3120">
        <row r="1">
          <cell r="A1" t="str">
            <v>1월 생산실적</v>
          </cell>
        </row>
      </sheetData>
      <sheetData sheetId="3121">
        <row r="1">
          <cell r="A1" t="str">
            <v>1월 생산실적</v>
          </cell>
        </row>
      </sheetData>
      <sheetData sheetId="3122">
        <row r="1">
          <cell r="A1" t="str">
            <v>1월 생산실적</v>
          </cell>
        </row>
      </sheetData>
      <sheetData sheetId="3123">
        <row r="1">
          <cell r="A1" t="str">
            <v>1월 생산실적</v>
          </cell>
        </row>
      </sheetData>
      <sheetData sheetId="3124">
        <row r="1">
          <cell r="A1" t="str">
            <v>1월 생산실적</v>
          </cell>
        </row>
      </sheetData>
      <sheetData sheetId="3125">
        <row r="1">
          <cell r="A1" t="str">
            <v>1월 생산실적</v>
          </cell>
        </row>
      </sheetData>
      <sheetData sheetId="3126">
        <row r="1">
          <cell r="A1" t="str">
            <v>1월 생산실적</v>
          </cell>
        </row>
      </sheetData>
      <sheetData sheetId="3127">
        <row r="1">
          <cell r="A1" t="str">
            <v>1월 생산실적</v>
          </cell>
        </row>
      </sheetData>
      <sheetData sheetId="3128">
        <row r="1">
          <cell r="A1" t="str">
            <v>1월 생산실적</v>
          </cell>
        </row>
      </sheetData>
      <sheetData sheetId="3129">
        <row r="1">
          <cell r="A1" t="str">
            <v>1월 생산실적</v>
          </cell>
        </row>
      </sheetData>
      <sheetData sheetId="3130">
        <row r="1">
          <cell r="A1" t="str">
            <v>1월 생산실적</v>
          </cell>
        </row>
      </sheetData>
      <sheetData sheetId="3131">
        <row r="1">
          <cell r="A1" t="str">
            <v>1월 생산실적</v>
          </cell>
        </row>
      </sheetData>
      <sheetData sheetId="3132">
        <row r="1">
          <cell r="A1" t="str">
            <v>1월 생산실적</v>
          </cell>
        </row>
      </sheetData>
      <sheetData sheetId="3133">
        <row r="1">
          <cell r="A1" t="str">
            <v>1월 생산실적</v>
          </cell>
        </row>
      </sheetData>
      <sheetData sheetId="3134">
        <row r="1">
          <cell r="A1" t="str">
            <v>1월 생산실적</v>
          </cell>
        </row>
      </sheetData>
      <sheetData sheetId="3135">
        <row r="1">
          <cell r="A1" t="str">
            <v>1월 생산실적</v>
          </cell>
        </row>
      </sheetData>
      <sheetData sheetId="3136">
        <row r="1">
          <cell r="A1" t="str">
            <v>1월 생산실적</v>
          </cell>
        </row>
      </sheetData>
      <sheetData sheetId="3137">
        <row r="1">
          <cell r="A1" t="str">
            <v>1월 생산실적</v>
          </cell>
        </row>
      </sheetData>
      <sheetData sheetId="3138">
        <row r="1">
          <cell r="A1" t="str">
            <v>1월 생산실적</v>
          </cell>
        </row>
      </sheetData>
      <sheetData sheetId="3139">
        <row r="1">
          <cell r="A1" t="str">
            <v>1월 생산실적</v>
          </cell>
        </row>
      </sheetData>
      <sheetData sheetId="3140">
        <row r="1">
          <cell r="A1" t="str">
            <v>1월 생산실적</v>
          </cell>
        </row>
      </sheetData>
      <sheetData sheetId="3141">
        <row r="1">
          <cell r="A1" t="str">
            <v>1월 생산실적</v>
          </cell>
        </row>
      </sheetData>
      <sheetData sheetId="3142">
        <row r="1">
          <cell r="A1" t="str">
            <v>1월 생산실적</v>
          </cell>
        </row>
      </sheetData>
      <sheetData sheetId="3143">
        <row r="1">
          <cell r="A1" t="str">
            <v>1월 생산실적</v>
          </cell>
        </row>
      </sheetData>
      <sheetData sheetId="3144">
        <row r="1">
          <cell r="A1" t="str">
            <v>1월 생산실적</v>
          </cell>
        </row>
      </sheetData>
      <sheetData sheetId="3145">
        <row r="1">
          <cell r="A1" t="str">
            <v>1월 생산실적</v>
          </cell>
        </row>
      </sheetData>
      <sheetData sheetId="3146">
        <row r="1">
          <cell r="A1" t="str">
            <v>1월 생산실적</v>
          </cell>
        </row>
      </sheetData>
      <sheetData sheetId="3147">
        <row r="1">
          <cell r="A1" t="str">
            <v>1월 생산실적</v>
          </cell>
        </row>
      </sheetData>
      <sheetData sheetId="3148">
        <row r="1">
          <cell r="A1" t="str">
            <v>1월 생산실적</v>
          </cell>
        </row>
      </sheetData>
      <sheetData sheetId="3149">
        <row r="1">
          <cell r="A1" t="str">
            <v>1월 생산실적</v>
          </cell>
        </row>
      </sheetData>
      <sheetData sheetId="3150">
        <row r="1">
          <cell r="A1" t="str">
            <v>1월 생산실적</v>
          </cell>
        </row>
      </sheetData>
      <sheetData sheetId="3151">
        <row r="1">
          <cell r="A1" t="str">
            <v>1월 생산실적</v>
          </cell>
        </row>
      </sheetData>
      <sheetData sheetId="3152">
        <row r="1">
          <cell r="A1" t="str">
            <v>1월 생산실적</v>
          </cell>
        </row>
      </sheetData>
      <sheetData sheetId="3153">
        <row r="1">
          <cell r="A1" t="str">
            <v>1월 생산실적</v>
          </cell>
        </row>
      </sheetData>
      <sheetData sheetId="3154">
        <row r="1">
          <cell r="A1" t="str">
            <v>1월 생산실적</v>
          </cell>
        </row>
      </sheetData>
      <sheetData sheetId="3155">
        <row r="1">
          <cell r="A1" t="str">
            <v>1월 생산실적</v>
          </cell>
        </row>
      </sheetData>
      <sheetData sheetId="3156">
        <row r="1">
          <cell r="A1" t="str">
            <v>1월 생산실적</v>
          </cell>
        </row>
      </sheetData>
      <sheetData sheetId="3157">
        <row r="1">
          <cell r="A1" t="str">
            <v>1월 생산실적</v>
          </cell>
        </row>
      </sheetData>
      <sheetData sheetId="3158">
        <row r="1">
          <cell r="A1" t="str">
            <v>1월 생산실적</v>
          </cell>
        </row>
      </sheetData>
      <sheetData sheetId="3159">
        <row r="1">
          <cell r="A1" t="str">
            <v>1월 생산실적</v>
          </cell>
        </row>
      </sheetData>
      <sheetData sheetId="3160">
        <row r="1">
          <cell r="A1" t="str">
            <v>1월 생산실적</v>
          </cell>
        </row>
      </sheetData>
      <sheetData sheetId="3161">
        <row r="1">
          <cell r="A1" t="str">
            <v>1월 생산실적</v>
          </cell>
        </row>
      </sheetData>
      <sheetData sheetId="3162">
        <row r="1">
          <cell r="A1" t="str">
            <v>1월 생산실적</v>
          </cell>
        </row>
      </sheetData>
      <sheetData sheetId="3163">
        <row r="1">
          <cell r="A1" t="str">
            <v>1월 생산실적</v>
          </cell>
        </row>
      </sheetData>
      <sheetData sheetId="3164">
        <row r="1">
          <cell r="A1" t="str">
            <v>1월 생산실적</v>
          </cell>
        </row>
      </sheetData>
      <sheetData sheetId="3165">
        <row r="1">
          <cell r="A1" t="str">
            <v>1월 생산실적</v>
          </cell>
        </row>
      </sheetData>
      <sheetData sheetId="3166">
        <row r="1">
          <cell r="A1" t="str">
            <v>1월 생산실적</v>
          </cell>
        </row>
      </sheetData>
      <sheetData sheetId="3167">
        <row r="1">
          <cell r="A1" t="str">
            <v>1월 생산실적</v>
          </cell>
        </row>
      </sheetData>
      <sheetData sheetId="3168">
        <row r="1">
          <cell r="A1" t="str">
            <v>1월 생산실적</v>
          </cell>
        </row>
      </sheetData>
      <sheetData sheetId="3169">
        <row r="1">
          <cell r="A1" t="str">
            <v>1월 생산실적</v>
          </cell>
        </row>
      </sheetData>
      <sheetData sheetId="3170">
        <row r="1">
          <cell r="A1" t="str">
            <v>1월 생산실적</v>
          </cell>
        </row>
      </sheetData>
      <sheetData sheetId="3171">
        <row r="1">
          <cell r="A1" t="str">
            <v>1월 생산실적</v>
          </cell>
        </row>
      </sheetData>
      <sheetData sheetId="3172">
        <row r="1">
          <cell r="A1" t="str">
            <v>1월 생산실적</v>
          </cell>
        </row>
      </sheetData>
      <sheetData sheetId="3173">
        <row r="1">
          <cell r="A1" t="str">
            <v>1월 생산실적</v>
          </cell>
        </row>
      </sheetData>
      <sheetData sheetId="3174">
        <row r="1">
          <cell r="A1" t="str">
            <v>1월 생산실적</v>
          </cell>
        </row>
      </sheetData>
      <sheetData sheetId="3175">
        <row r="1">
          <cell r="A1" t="str">
            <v>1월 생산실적</v>
          </cell>
        </row>
      </sheetData>
      <sheetData sheetId="3176">
        <row r="1">
          <cell r="A1" t="str">
            <v>1월 생산실적</v>
          </cell>
        </row>
      </sheetData>
      <sheetData sheetId="3177">
        <row r="1">
          <cell r="A1" t="str">
            <v>1월 생산실적</v>
          </cell>
        </row>
      </sheetData>
      <sheetData sheetId="3178">
        <row r="1">
          <cell r="A1" t="str">
            <v>1월 생산실적</v>
          </cell>
        </row>
      </sheetData>
      <sheetData sheetId="3179">
        <row r="1">
          <cell r="A1" t="str">
            <v>1월 생산실적</v>
          </cell>
        </row>
      </sheetData>
      <sheetData sheetId="3180">
        <row r="1">
          <cell r="A1" t="str">
            <v>1월 생산실적</v>
          </cell>
        </row>
      </sheetData>
      <sheetData sheetId="3181">
        <row r="1">
          <cell r="A1" t="str">
            <v>1월 생산실적</v>
          </cell>
        </row>
      </sheetData>
      <sheetData sheetId="3182">
        <row r="1">
          <cell r="A1" t="str">
            <v>1월 생산실적</v>
          </cell>
        </row>
      </sheetData>
      <sheetData sheetId="3183">
        <row r="1">
          <cell r="A1" t="str">
            <v>1월 생산실적</v>
          </cell>
        </row>
      </sheetData>
      <sheetData sheetId="3184">
        <row r="1">
          <cell r="A1" t="str">
            <v>1월 생산실적</v>
          </cell>
        </row>
      </sheetData>
      <sheetData sheetId="3185">
        <row r="1">
          <cell r="A1" t="str">
            <v>1월 생산실적</v>
          </cell>
        </row>
      </sheetData>
      <sheetData sheetId="3186">
        <row r="1">
          <cell r="A1" t="str">
            <v>1월 생산실적</v>
          </cell>
        </row>
      </sheetData>
      <sheetData sheetId="3187">
        <row r="1">
          <cell r="A1" t="str">
            <v>1월 생산실적</v>
          </cell>
        </row>
      </sheetData>
      <sheetData sheetId="3188">
        <row r="1">
          <cell r="A1" t="str">
            <v>1월 생산실적</v>
          </cell>
        </row>
      </sheetData>
      <sheetData sheetId="3189">
        <row r="1">
          <cell r="A1" t="str">
            <v>1월 생산실적</v>
          </cell>
        </row>
      </sheetData>
      <sheetData sheetId="3190">
        <row r="1">
          <cell r="A1" t="str">
            <v>1월 생산실적</v>
          </cell>
        </row>
      </sheetData>
      <sheetData sheetId="3191">
        <row r="1">
          <cell r="A1" t="str">
            <v>1월 생산실적</v>
          </cell>
        </row>
      </sheetData>
      <sheetData sheetId="3192">
        <row r="1">
          <cell r="A1" t="str">
            <v>1월 생산실적</v>
          </cell>
        </row>
      </sheetData>
      <sheetData sheetId="3193">
        <row r="1">
          <cell r="A1" t="str">
            <v>1월 생산실적</v>
          </cell>
        </row>
      </sheetData>
      <sheetData sheetId="3194">
        <row r="1">
          <cell r="A1" t="str">
            <v>1월 생산실적</v>
          </cell>
        </row>
      </sheetData>
      <sheetData sheetId="3195">
        <row r="1">
          <cell r="A1" t="str">
            <v>1월 생산실적</v>
          </cell>
        </row>
      </sheetData>
      <sheetData sheetId="3196">
        <row r="1">
          <cell r="A1" t="str">
            <v>1월 생산실적</v>
          </cell>
        </row>
      </sheetData>
      <sheetData sheetId="3197">
        <row r="1">
          <cell r="A1" t="str">
            <v>1월 생산실적</v>
          </cell>
        </row>
      </sheetData>
      <sheetData sheetId="3198">
        <row r="1">
          <cell r="A1" t="str">
            <v>1월 생산실적</v>
          </cell>
        </row>
      </sheetData>
      <sheetData sheetId="3199">
        <row r="1">
          <cell r="A1" t="str">
            <v>1월 생산실적</v>
          </cell>
        </row>
      </sheetData>
      <sheetData sheetId="3200">
        <row r="1">
          <cell r="A1" t="str">
            <v>1월 생산실적</v>
          </cell>
        </row>
      </sheetData>
      <sheetData sheetId="3201">
        <row r="1">
          <cell r="A1" t="str">
            <v>1월 생산실적</v>
          </cell>
        </row>
      </sheetData>
      <sheetData sheetId="3202">
        <row r="1">
          <cell r="A1" t="str">
            <v>1월 생산실적</v>
          </cell>
        </row>
      </sheetData>
      <sheetData sheetId="3203">
        <row r="1">
          <cell r="A1" t="str">
            <v>1월 생산실적</v>
          </cell>
        </row>
      </sheetData>
      <sheetData sheetId="3204">
        <row r="1">
          <cell r="A1" t="str">
            <v>1월 생산실적</v>
          </cell>
        </row>
      </sheetData>
      <sheetData sheetId="3205">
        <row r="1">
          <cell r="A1" t="str">
            <v>1월 생산실적</v>
          </cell>
        </row>
      </sheetData>
      <sheetData sheetId="3206">
        <row r="1">
          <cell r="A1" t="str">
            <v>1월 생산실적</v>
          </cell>
        </row>
      </sheetData>
      <sheetData sheetId="3207">
        <row r="1">
          <cell r="A1" t="str">
            <v>1월 생산실적</v>
          </cell>
        </row>
      </sheetData>
      <sheetData sheetId="3208">
        <row r="1">
          <cell r="A1" t="str">
            <v>1월 생산실적</v>
          </cell>
        </row>
      </sheetData>
      <sheetData sheetId="3209">
        <row r="1">
          <cell r="A1" t="str">
            <v>1월 생산실적</v>
          </cell>
        </row>
      </sheetData>
      <sheetData sheetId="3210">
        <row r="1">
          <cell r="A1" t="str">
            <v>1월 생산실적</v>
          </cell>
        </row>
      </sheetData>
      <sheetData sheetId="3211">
        <row r="1">
          <cell r="A1" t="str">
            <v>1월 생산실적</v>
          </cell>
        </row>
      </sheetData>
      <sheetData sheetId="3212">
        <row r="1">
          <cell r="A1" t="str">
            <v>1월 생산실적</v>
          </cell>
        </row>
      </sheetData>
      <sheetData sheetId="3213">
        <row r="1">
          <cell r="A1" t="str">
            <v>1월 생산실적</v>
          </cell>
        </row>
      </sheetData>
      <sheetData sheetId="3214">
        <row r="1">
          <cell r="A1" t="str">
            <v>1월 생산실적</v>
          </cell>
        </row>
      </sheetData>
      <sheetData sheetId="3215">
        <row r="1">
          <cell r="A1" t="str">
            <v>1월 생산실적</v>
          </cell>
        </row>
      </sheetData>
      <sheetData sheetId="3216">
        <row r="1">
          <cell r="A1" t="str">
            <v>1월 생산실적</v>
          </cell>
        </row>
      </sheetData>
      <sheetData sheetId="3217">
        <row r="1">
          <cell r="A1" t="str">
            <v>1월 생산실적</v>
          </cell>
        </row>
      </sheetData>
      <sheetData sheetId="3218">
        <row r="1">
          <cell r="A1" t="str">
            <v>1월 생산실적</v>
          </cell>
        </row>
      </sheetData>
      <sheetData sheetId="3219">
        <row r="1">
          <cell r="A1" t="str">
            <v>1월 생산실적</v>
          </cell>
        </row>
      </sheetData>
      <sheetData sheetId="3220">
        <row r="1">
          <cell r="A1" t="str">
            <v>1월 생산실적</v>
          </cell>
        </row>
      </sheetData>
      <sheetData sheetId="3221">
        <row r="1">
          <cell r="A1" t="str">
            <v>1월 생산실적</v>
          </cell>
        </row>
      </sheetData>
      <sheetData sheetId="3222">
        <row r="1">
          <cell r="A1" t="str">
            <v>1월 생산실적</v>
          </cell>
        </row>
      </sheetData>
      <sheetData sheetId="3223">
        <row r="1">
          <cell r="A1" t="str">
            <v>1월 생산실적</v>
          </cell>
        </row>
      </sheetData>
      <sheetData sheetId="3224">
        <row r="1">
          <cell r="A1" t="str">
            <v>1월 생산실적</v>
          </cell>
        </row>
      </sheetData>
      <sheetData sheetId="3225">
        <row r="1">
          <cell r="A1" t="str">
            <v>1월 생산실적</v>
          </cell>
        </row>
      </sheetData>
      <sheetData sheetId="3226">
        <row r="1">
          <cell r="A1" t="str">
            <v>1월 생산실적</v>
          </cell>
        </row>
      </sheetData>
      <sheetData sheetId="3227">
        <row r="1">
          <cell r="A1" t="str">
            <v>1월 생산실적</v>
          </cell>
        </row>
      </sheetData>
      <sheetData sheetId="3228">
        <row r="1">
          <cell r="A1" t="str">
            <v>1월 생산실적</v>
          </cell>
        </row>
      </sheetData>
      <sheetData sheetId="3229">
        <row r="1">
          <cell r="A1" t="str">
            <v>1월 생산실적</v>
          </cell>
        </row>
      </sheetData>
      <sheetData sheetId="3230">
        <row r="1">
          <cell r="A1" t="str">
            <v>1월 생산실적</v>
          </cell>
        </row>
      </sheetData>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ow r="1">
          <cell r="A1" t="str">
            <v>1월 생산실적</v>
          </cell>
        </row>
      </sheetData>
      <sheetData sheetId="3267">
        <row r="1">
          <cell r="A1" t="str">
            <v>1월 생산실적</v>
          </cell>
        </row>
      </sheetData>
      <sheetData sheetId="3268">
        <row r="1">
          <cell r="A1" t="str">
            <v>1월 생산실적</v>
          </cell>
        </row>
      </sheetData>
      <sheetData sheetId="3269">
        <row r="1">
          <cell r="A1" t="str">
            <v>1월 생산실적</v>
          </cell>
        </row>
      </sheetData>
      <sheetData sheetId="3270">
        <row r="1">
          <cell r="A1" t="str">
            <v>1월 생산실적</v>
          </cell>
        </row>
      </sheetData>
      <sheetData sheetId="3271">
        <row r="1">
          <cell r="A1" t="str">
            <v>1월 생산실적</v>
          </cell>
        </row>
      </sheetData>
      <sheetData sheetId="3272">
        <row r="1">
          <cell r="A1" t="str">
            <v>1월 생산실적</v>
          </cell>
        </row>
      </sheetData>
      <sheetData sheetId="3273">
        <row r="1">
          <cell r="A1" t="str">
            <v>1월 생산실적</v>
          </cell>
        </row>
      </sheetData>
      <sheetData sheetId="3274">
        <row r="1">
          <cell r="A1" t="str">
            <v>1월 생산실적</v>
          </cell>
        </row>
      </sheetData>
      <sheetData sheetId="3275">
        <row r="1">
          <cell r="A1" t="str">
            <v>1월 생산실적</v>
          </cell>
        </row>
      </sheetData>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ow r="1">
          <cell r="A1" t="str">
            <v>1월 생산실적</v>
          </cell>
        </row>
      </sheetData>
      <sheetData sheetId="3404">
        <row r="1">
          <cell r="A1" t="str">
            <v>1월 생산실적</v>
          </cell>
        </row>
      </sheetData>
      <sheetData sheetId="3405">
        <row r="1">
          <cell r="A1" t="str">
            <v>1월 생산실적</v>
          </cell>
        </row>
      </sheetData>
      <sheetData sheetId="3406">
        <row r="1">
          <cell r="A1" t="str">
            <v>1월 생산실적</v>
          </cell>
        </row>
      </sheetData>
      <sheetData sheetId="3407">
        <row r="1">
          <cell r="A1" t="str">
            <v>1월 생산실적</v>
          </cell>
        </row>
      </sheetData>
      <sheetData sheetId="3408">
        <row r="1">
          <cell r="A1" t="str">
            <v>1월 생산실적</v>
          </cell>
        </row>
      </sheetData>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ow r="1">
          <cell r="A1" t="str">
            <v>1월 생산실적</v>
          </cell>
        </row>
      </sheetData>
      <sheetData sheetId="3421">
        <row r="1">
          <cell r="A1" t="str">
            <v>1월 생산실적</v>
          </cell>
        </row>
      </sheetData>
      <sheetData sheetId="3422">
        <row r="1">
          <cell r="A1" t="str">
            <v>1월 생산실적</v>
          </cell>
        </row>
      </sheetData>
      <sheetData sheetId="3423">
        <row r="1">
          <cell r="A1" t="str">
            <v>1월 생산실적</v>
          </cell>
        </row>
      </sheetData>
      <sheetData sheetId="3424">
        <row r="1">
          <cell r="A1" t="str">
            <v>1월 생산실적</v>
          </cell>
        </row>
      </sheetData>
      <sheetData sheetId="3425">
        <row r="1">
          <cell r="A1" t="str">
            <v>1월 생산실적</v>
          </cell>
        </row>
      </sheetData>
      <sheetData sheetId="3426">
        <row r="1">
          <cell r="A1" t="str">
            <v>1월 생산실적</v>
          </cell>
        </row>
      </sheetData>
      <sheetData sheetId="3427">
        <row r="1">
          <cell r="A1" t="str">
            <v>1월 생산실적</v>
          </cell>
        </row>
      </sheetData>
      <sheetData sheetId="3428">
        <row r="1">
          <cell r="A1" t="str">
            <v>1월 생산실적</v>
          </cell>
        </row>
      </sheetData>
      <sheetData sheetId="3429">
        <row r="1">
          <cell r="A1" t="str">
            <v>1월 생산실적</v>
          </cell>
        </row>
      </sheetData>
      <sheetData sheetId="3430">
        <row r="1">
          <cell r="A1" t="str">
            <v>1월 생산실적</v>
          </cell>
        </row>
      </sheetData>
      <sheetData sheetId="3431">
        <row r="1">
          <cell r="A1" t="str">
            <v>1월 생산실적</v>
          </cell>
        </row>
      </sheetData>
      <sheetData sheetId="3432">
        <row r="1">
          <cell r="A1" t="str">
            <v>1월 생산실적</v>
          </cell>
        </row>
      </sheetData>
      <sheetData sheetId="3433">
        <row r="1">
          <cell r="A1" t="str">
            <v>1월 생산실적</v>
          </cell>
        </row>
      </sheetData>
      <sheetData sheetId="3434">
        <row r="1">
          <cell r="A1" t="str">
            <v>1월 생산실적</v>
          </cell>
        </row>
      </sheetData>
      <sheetData sheetId="3435">
        <row r="1">
          <cell r="A1" t="str">
            <v>1월 생산실적</v>
          </cell>
        </row>
      </sheetData>
      <sheetData sheetId="3436">
        <row r="1">
          <cell r="A1" t="str">
            <v>1월 생산실적</v>
          </cell>
        </row>
      </sheetData>
      <sheetData sheetId="3437">
        <row r="1">
          <cell r="A1" t="str">
            <v>1월 생산실적</v>
          </cell>
        </row>
      </sheetData>
      <sheetData sheetId="3438">
        <row r="1">
          <cell r="A1" t="str">
            <v>1월 생산실적</v>
          </cell>
        </row>
      </sheetData>
      <sheetData sheetId="3439">
        <row r="1">
          <cell r="A1" t="str">
            <v>1월 생산실적</v>
          </cell>
        </row>
      </sheetData>
      <sheetData sheetId="3440">
        <row r="1">
          <cell r="A1" t="str">
            <v>1월 생산실적</v>
          </cell>
        </row>
      </sheetData>
      <sheetData sheetId="3441">
        <row r="1">
          <cell r="A1" t="str">
            <v>1월 생산실적</v>
          </cell>
        </row>
      </sheetData>
      <sheetData sheetId="3442">
        <row r="1">
          <cell r="A1" t="str">
            <v>1월 생산실적</v>
          </cell>
        </row>
      </sheetData>
      <sheetData sheetId="3443">
        <row r="1">
          <cell r="A1" t="str">
            <v>1월 생산실적</v>
          </cell>
        </row>
      </sheetData>
      <sheetData sheetId="3444">
        <row r="1">
          <cell r="A1" t="str">
            <v>1월 생산실적</v>
          </cell>
        </row>
      </sheetData>
      <sheetData sheetId="3445">
        <row r="1">
          <cell r="A1" t="str">
            <v>1월 생산실적</v>
          </cell>
        </row>
      </sheetData>
      <sheetData sheetId="3446">
        <row r="1">
          <cell r="A1" t="str">
            <v>1월 생산실적</v>
          </cell>
        </row>
      </sheetData>
      <sheetData sheetId="3447">
        <row r="1">
          <cell r="A1" t="str">
            <v>1월 생산실적</v>
          </cell>
        </row>
      </sheetData>
      <sheetData sheetId="3448">
        <row r="1">
          <cell r="A1" t="str">
            <v>1월 생산실적</v>
          </cell>
        </row>
      </sheetData>
      <sheetData sheetId="3449">
        <row r="1">
          <cell r="A1" t="str">
            <v>1월 생산실적</v>
          </cell>
        </row>
      </sheetData>
      <sheetData sheetId="3450">
        <row r="1">
          <cell r="A1" t="str">
            <v>1월 생산실적</v>
          </cell>
        </row>
      </sheetData>
      <sheetData sheetId="3451">
        <row r="1">
          <cell r="A1" t="str">
            <v>1월 생산실적</v>
          </cell>
        </row>
      </sheetData>
      <sheetData sheetId="3452">
        <row r="1">
          <cell r="A1" t="str">
            <v>1월 생산실적</v>
          </cell>
        </row>
      </sheetData>
      <sheetData sheetId="3453">
        <row r="1">
          <cell r="A1" t="str">
            <v>1월 생산실적</v>
          </cell>
        </row>
      </sheetData>
      <sheetData sheetId="3454">
        <row r="1">
          <cell r="A1" t="str">
            <v>1월 생산실적</v>
          </cell>
        </row>
      </sheetData>
      <sheetData sheetId="3455">
        <row r="1">
          <cell r="A1" t="str">
            <v>1월 생산실적</v>
          </cell>
        </row>
      </sheetData>
      <sheetData sheetId="3456">
        <row r="1">
          <cell r="A1" t="str">
            <v>1월 생산실적</v>
          </cell>
        </row>
      </sheetData>
      <sheetData sheetId="3457">
        <row r="1">
          <cell r="A1" t="str">
            <v>1월 생산실적</v>
          </cell>
        </row>
      </sheetData>
      <sheetData sheetId="3458">
        <row r="1">
          <cell r="A1" t="str">
            <v>1월 생산실적</v>
          </cell>
        </row>
      </sheetData>
      <sheetData sheetId="3459">
        <row r="1">
          <cell r="A1" t="str">
            <v>1월 생산실적</v>
          </cell>
        </row>
      </sheetData>
      <sheetData sheetId="3460">
        <row r="1">
          <cell r="A1" t="str">
            <v>1월 생산실적</v>
          </cell>
        </row>
      </sheetData>
      <sheetData sheetId="3461">
        <row r="1">
          <cell r="A1" t="str">
            <v>1월 생산실적</v>
          </cell>
        </row>
      </sheetData>
      <sheetData sheetId="3462">
        <row r="1">
          <cell r="A1" t="str">
            <v>1월 생산실적</v>
          </cell>
        </row>
      </sheetData>
      <sheetData sheetId="3463">
        <row r="1">
          <cell r="A1" t="str">
            <v>1월 생산실적</v>
          </cell>
        </row>
      </sheetData>
      <sheetData sheetId="3464">
        <row r="1">
          <cell r="A1" t="str">
            <v>1월 생산실적</v>
          </cell>
        </row>
      </sheetData>
      <sheetData sheetId="3465">
        <row r="1">
          <cell r="A1" t="str">
            <v>1월 생산실적</v>
          </cell>
        </row>
      </sheetData>
      <sheetData sheetId="3466">
        <row r="1">
          <cell r="A1" t="str">
            <v>1월 생산실적</v>
          </cell>
        </row>
      </sheetData>
      <sheetData sheetId="3467">
        <row r="1">
          <cell r="A1" t="str">
            <v>1월 생산실적</v>
          </cell>
        </row>
      </sheetData>
      <sheetData sheetId="3468">
        <row r="1">
          <cell r="A1" t="str">
            <v>1월 생산실적</v>
          </cell>
        </row>
      </sheetData>
      <sheetData sheetId="3469">
        <row r="1">
          <cell r="A1" t="str">
            <v>1월 생산실적</v>
          </cell>
        </row>
      </sheetData>
      <sheetData sheetId="3470">
        <row r="1">
          <cell r="A1" t="str">
            <v>1월 생산실적</v>
          </cell>
        </row>
      </sheetData>
      <sheetData sheetId="3471">
        <row r="1">
          <cell r="A1" t="str">
            <v>1월 생산실적</v>
          </cell>
        </row>
      </sheetData>
      <sheetData sheetId="3472">
        <row r="1">
          <cell r="A1" t="str">
            <v>1월 생산실적</v>
          </cell>
        </row>
      </sheetData>
      <sheetData sheetId="3473">
        <row r="1">
          <cell r="A1" t="str">
            <v>1월 생산실적</v>
          </cell>
        </row>
      </sheetData>
      <sheetData sheetId="3474">
        <row r="1">
          <cell r="A1" t="str">
            <v>1월 생산실적</v>
          </cell>
        </row>
      </sheetData>
      <sheetData sheetId="3475">
        <row r="1">
          <cell r="A1" t="str">
            <v>1월 생산실적</v>
          </cell>
        </row>
      </sheetData>
      <sheetData sheetId="3476">
        <row r="1">
          <cell r="A1" t="str">
            <v>1월 생산실적</v>
          </cell>
        </row>
      </sheetData>
      <sheetData sheetId="3477">
        <row r="1">
          <cell r="A1" t="str">
            <v>1월 생산실적</v>
          </cell>
        </row>
      </sheetData>
      <sheetData sheetId="3478">
        <row r="1">
          <cell r="A1" t="str">
            <v>1월 생산실적</v>
          </cell>
        </row>
      </sheetData>
      <sheetData sheetId="3479">
        <row r="1">
          <cell r="A1" t="str">
            <v>1월 생산실적</v>
          </cell>
        </row>
      </sheetData>
      <sheetData sheetId="3480">
        <row r="1">
          <cell r="A1" t="str">
            <v>1월 생산실적</v>
          </cell>
        </row>
      </sheetData>
      <sheetData sheetId="3481">
        <row r="1">
          <cell r="A1" t="str">
            <v>1월 생산실적</v>
          </cell>
        </row>
      </sheetData>
      <sheetData sheetId="3482">
        <row r="1">
          <cell r="A1" t="str">
            <v>1월 생산실적</v>
          </cell>
        </row>
      </sheetData>
      <sheetData sheetId="3483">
        <row r="1">
          <cell r="A1" t="str">
            <v>1월 생산실적</v>
          </cell>
        </row>
      </sheetData>
      <sheetData sheetId="3484">
        <row r="1">
          <cell r="A1" t="str">
            <v>1월 생산실적</v>
          </cell>
        </row>
      </sheetData>
      <sheetData sheetId="3485">
        <row r="1">
          <cell r="A1" t="str">
            <v>1월 생산실적</v>
          </cell>
        </row>
      </sheetData>
      <sheetData sheetId="3486">
        <row r="1">
          <cell r="A1" t="str">
            <v>1월 생산실적</v>
          </cell>
        </row>
      </sheetData>
      <sheetData sheetId="3487">
        <row r="1">
          <cell r="A1" t="str">
            <v>1월 생산실적</v>
          </cell>
        </row>
      </sheetData>
      <sheetData sheetId="3488">
        <row r="1">
          <cell r="A1" t="str">
            <v>1월 생산실적</v>
          </cell>
        </row>
      </sheetData>
      <sheetData sheetId="3489">
        <row r="1">
          <cell r="A1" t="str">
            <v>1월 생산실적</v>
          </cell>
        </row>
      </sheetData>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ow r="1">
          <cell r="A1" t="str">
            <v>1월 생산실적</v>
          </cell>
        </row>
      </sheetData>
      <sheetData sheetId="3523">
        <row r="1">
          <cell r="A1" t="str">
            <v>1월 생산실적</v>
          </cell>
        </row>
      </sheetData>
      <sheetData sheetId="3524">
        <row r="1">
          <cell r="A1" t="str">
            <v>1월 생산실적</v>
          </cell>
        </row>
      </sheetData>
      <sheetData sheetId="3525">
        <row r="1">
          <cell r="A1" t="str">
            <v>1월 생산실적</v>
          </cell>
        </row>
      </sheetData>
      <sheetData sheetId="3526">
        <row r="1">
          <cell r="A1" t="str">
            <v>1월 생산실적</v>
          </cell>
        </row>
      </sheetData>
      <sheetData sheetId="3527">
        <row r="1">
          <cell r="A1" t="str">
            <v>1월 생산실적</v>
          </cell>
        </row>
      </sheetData>
      <sheetData sheetId="3528">
        <row r="1">
          <cell r="A1" t="str">
            <v>1월 생산실적</v>
          </cell>
        </row>
      </sheetData>
      <sheetData sheetId="3529">
        <row r="1">
          <cell r="A1" t="str">
            <v>1월 생산실적</v>
          </cell>
        </row>
      </sheetData>
      <sheetData sheetId="3530">
        <row r="1">
          <cell r="A1" t="str">
            <v>1월 생산실적</v>
          </cell>
        </row>
      </sheetData>
      <sheetData sheetId="3531">
        <row r="1">
          <cell r="A1" t="str">
            <v>1월 생산실적</v>
          </cell>
        </row>
      </sheetData>
      <sheetData sheetId="3532">
        <row r="1">
          <cell r="A1" t="str">
            <v>1월 생산실적</v>
          </cell>
        </row>
      </sheetData>
      <sheetData sheetId="3533">
        <row r="1">
          <cell r="A1" t="str">
            <v>1월 생산실적</v>
          </cell>
        </row>
      </sheetData>
      <sheetData sheetId="3534">
        <row r="1">
          <cell r="A1" t="str">
            <v>1월 생산실적</v>
          </cell>
        </row>
      </sheetData>
      <sheetData sheetId="3535">
        <row r="1">
          <cell r="A1" t="str">
            <v>1월 생산실적</v>
          </cell>
        </row>
      </sheetData>
      <sheetData sheetId="3536">
        <row r="1">
          <cell r="A1" t="str">
            <v>1월 생산실적</v>
          </cell>
        </row>
      </sheetData>
      <sheetData sheetId="3537">
        <row r="1">
          <cell r="A1" t="str">
            <v>1월 생산실적</v>
          </cell>
        </row>
      </sheetData>
      <sheetData sheetId="3538">
        <row r="1">
          <cell r="A1" t="str">
            <v>1월 생산실적</v>
          </cell>
        </row>
      </sheetData>
      <sheetData sheetId="3539">
        <row r="1">
          <cell r="A1" t="str">
            <v>1월 생산실적</v>
          </cell>
        </row>
      </sheetData>
      <sheetData sheetId="3540">
        <row r="1">
          <cell r="A1" t="str">
            <v>1월 생산실적</v>
          </cell>
        </row>
      </sheetData>
      <sheetData sheetId="3541">
        <row r="1">
          <cell r="A1" t="str">
            <v>1월 생산실적</v>
          </cell>
        </row>
      </sheetData>
      <sheetData sheetId="3542">
        <row r="1">
          <cell r="A1" t="str">
            <v>1월 생산실적</v>
          </cell>
        </row>
      </sheetData>
      <sheetData sheetId="3543">
        <row r="1">
          <cell r="A1" t="str">
            <v>1월 생산실적</v>
          </cell>
        </row>
      </sheetData>
      <sheetData sheetId="3544">
        <row r="1">
          <cell r="A1" t="str">
            <v>1월 생산실적</v>
          </cell>
        </row>
      </sheetData>
      <sheetData sheetId="3545">
        <row r="1">
          <cell r="A1" t="str">
            <v>1월 생산실적</v>
          </cell>
        </row>
      </sheetData>
      <sheetData sheetId="3546">
        <row r="1">
          <cell r="A1" t="str">
            <v>1월 생산실적</v>
          </cell>
        </row>
      </sheetData>
      <sheetData sheetId="3547">
        <row r="1">
          <cell r="A1" t="str">
            <v>1월 생산실적</v>
          </cell>
        </row>
      </sheetData>
      <sheetData sheetId="3548">
        <row r="1">
          <cell r="A1" t="str">
            <v>1월 생산실적</v>
          </cell>
        </row>
      </sheetData>
      <sheetData sheetId="3549">
        <row r="1">
          <cell r="A1" t="str">
            <v>1월 생산실적</v>
          </cell>
        </row>
      </sheetData>
      <sheetData sheetId="3550">
        <row r="1">
          <cell r="A1" t="str">
            <v>1월 생산실적</v>
          </cell>
        </row>
      </sheetData>
      <sheetData sheetId="3551">
        <row r="1">
          <cell r="A1" t="str">
            <v>1월 생산실적</v>
          </cell>
        </row>
      </sheetData>
      <sheetData sheetId="3552">
        <row r="1">
          <cell r="A1" t="str">
            <v>1월 생산실적</v>
          </cell>
        </row>
      </sheetData>
      <sheetData sheetId="3553">
        <row r="1">
          <cell r="A1" t="str">
            <v>1월 생산실적</v>
          </cell>
        </row>
      </sheetData>
      <sheetData sheetId="3554">
        <row r="1">
          <cell r="A1" t="str">
            <v>1월 생산실적</v>
          </cell>
        </row>
      </sheetData>
      <sheetData sheetId="3555">
        <row r="1">
          <cell r="A1" t="str">
            <v>1월 생산실적</v>
          </cell>
        </row>
      </sheetData>
      <sheetData sheetId="3556">
        <row r="1">
          <cell r="A1" t="str">
            <v>1월 생산실적</v>
          </cell>
        </row>
      </sheetData>
      <sheetData sheetId="3557">
        <row r="1">
          <cell r="A1" t="str">
            <v>1월 생산실적</v>
          </cell>
        </row>
      </sheetData>
      <sheetData sheetId="3558">
        <row r="1">
          <cell r="A1" t="str">
            <v>1월 생산실적</v>
          </cell>
        </row>
      </sheetData>
      <sheetData sheetId="3559">
        <row r="1">
          <cell r="A1" t="str">
            <v>1월 생산실적</v>
          </cell>
        </row>
      </sheetData>
      <sheetData sheetId="3560">
        <row r="1">
          <cell r="A1" t="str">
            <v>1월 생산실적</v>
          </cell>
        </row>
      </sheetData>
      <sheetData sheetId="3561">
        <row r="1">
          <cell r="A1" t="str">
            <v>1월 생산실적</v>
          </cell>
        </row>
      </sheetData>
      <sheetData sheetId="3562">
        <row r="1">
          <cell r="A1" t="str">
            <v>1월 생산실적</v>
          </cell>
        </row>
      </sheetData>
      <sheetData sheetId="3563">
        <row r="1">
          <cell r="A1" t="str">
            <v>1월 생산실적</v>
          </cell>
        </row>
      </sheetData>
      <sheetData sheetId="3564">
        <row r="1">
          <cell r="A1" t="str">
            <v>1월 생산실적</v>
          </cell>
        </row>
      </sheetData>
      <sheetData sheetId="3565">
        <row r="1">
          <cell r="A1" t="str">
            <v>1월 생산실적</v>
          </cell>
        </row>
      </sheetData>
      <sheetData sheetId="3566">
        <row r="1">
          <cell r="A1" t="str">
            <v>1월 생산실적</v>
          </cell>
        </row>
      </sheetData>
      <sheetData sheetId="3567">
        <row r="1">
          <cell r="A1" t="str">
            <v>1월 생산실적</v>
          </cell>
        </row>
      </sheetData>
      <sheetData sheetId="3568">
        <row r="1">
          <cell r="A1" t="str">
            <v>1월 생산실적</v>
          </cell>
        </row>
      </sheetData>
      <sheetData sheetId="3569">
        <row r="1">
          <cell r="A1" t="str">
            <v>1월 생산실적</v>
          </cell>
        </row>
      </sheetData>
      <sheetData sheetId="3570">
        <row r="1">
          <cell r="A1" t="str">
            <v>1월 생산실적</v>
          </cell>
        </row>
      </sheetData>
      <sheetData sheetId="3571">
        <row r="1">
          <cell r="A1" t="str">
            <v>1월 생산실적</v>
          </cell>
        </row>
      </sheetData>
      <sheetData sheetId="3572">
        <row r="1">
          <cell r="A1" t="str">
            <v>1월 생산실적</v>
          </cell>
        </row>
      </sheetData>
      <sheetData sheetId="3573">
        <row r="1">
          <cell r="A1" t="str">
            <v>1월 생산실적</v>
          </cell>
        </row>
      </sheetData>
      <sheetData sheetId="3574">
        <row r="1">
          <cell r="A1" t="str">
            <v>1월 생산실적</v>
          </cell>
        </row>
      </sheetData>
      <sheetData sheetId="3575">
        <row r="1">
          <cell r="A1" t="str">
            <v>1월 생산실적</v>
          </cell>
        </row>
      </sheetData>
      <sheetData sheetId="3576">
        <row r="1">
          <cell r="A1" t="str">
            <v>1월 생산실적</v>
          </cell>
        </row>
      </sheetData>
      <sheetData sheetId="3577">
        <row r="1">
          <cell r="A1" t="str">
            <v>1월 생산실적</v>
          </cell>
        </row>
      </sheetData>
      <sheetData sheetId="3578">
        <row r="1">
          <cell r="A1" t="str">
            <v>1월 생산실적</v>
          </cell>
        </row>
      </sheetData>
      <sheetData sheetId="3579">
        <row r="1">
          <cell r="A1" t="str">
            <v>1월 생산실적</v>
          </cell>
        </row>
      </sheetData>
      <sheetData sheetId="3580">
        <row r="1">
          <cell r="A1" t="str">
            <v>1월 생산실적</v>
          </cell>
        </row>
      </sheetData>
      <sheetData sheetId="3581">
        <row r="1">
          <cell r="A1" t="str">
            <v>1월 생산실적</v>
          </cell>
        </row>
      </sheetData>
      <sheetData sheetId="3582">
        <row r="1">
          <cell r="A1" t="str">
            <v>1월 생산실적</v>
          </cell>
        </row>
      </sheetData>
      <sheetData sheetId="3583">
        <row r="1">
          <cell r="A1" t="str">
            <v>1월 생산실적</v>
          </cell>
        </row>
      </sheetData>
      <sheetData sheetId="3584">
        <row r="1">
          <cell r="A1" t="str">
            <v>1월 생산실적</v>
          </cell>
        </row>
      </sheetData>
      <sheetData sheetId="3585">
        <row r="1">
          <cell r="A1" t="str">
            <v>1월 생산실적</v>
          </cell>
        </row>
      </sheetData>
      <sheetData sheetId="3586">
        <row r="1">
          <cell r="A1" t="str">
            <v>1월 생산실적</v>
          </cell>
        </row>
      </sheetData>
      <sheetData sheetId="3587">
        <row r="1">
          <cell r="A1" t="str">
            <v>1월 생산실적</v>
          </cell>
        </row>
      </sheetData>
      <sheetData sheetId="3588">
        <row r="1">
          <cell r="A1" t="str">
            <v>1월 생산실적</v>
          </cell>
        </row>
      </sheetData>
      <sheetData sheetId="3589">
        <row r="1">
          <cell r="A1" t="str">
            <v>1월 생산실적</v>
          </cell>
        </row>
      </sheetData>
      <sheetData sheetId="3590">
        <row r="1">
          <cell r="A1" t="str">
            <v>1월 생산실적</v>
          </cell>
        </row>
      </sheetData>
      <sheetData sheetId="3591">
        <row r="1">
          <cell r="A1" t="str">
            <v>1월 생산실적</v>
          </cell>
        </row>
      </sheetData>
      <sheetData sheetId="3592">
        <row r="1">
          <cell r="A1" t="str">
            <v>1월 생산실적</v>
          </cell>
        </row>
      </sheetData>
      <sheetData sheetId="3593">
        <row r="1">
          <cell r="A1" t="str">
            <v>1월 생산실적</v>
          </cell>
        </row>
      </sheetData>
      <sheetData sheetId="3594">
        <row r="1">
          <cell r="A1" t="str">
            <v>1월 생산실적</v>
          </cell>
        </row>
      </sheetData>
      <sheetData sheetId="3595">
        <row r="1">
          <cell r="A1" t="str">
            <v>1월 생산실적</v>
          </cell>
        </row>
      </sheetData>
      <sheetData sheetId="3596">
        <row r="1">
          <cell r="A1" t="str">
            <v>1월 생산실적</v>
          </cell>
        </row>
      </sheetData>
      <sheetData sheetId="3597">
        <row r="1">
          <cell r="A1" t="str">
            <v>1월 생산실적</v>
          </cell>
        </row>
      </sheetData>
      <sheetData sheetId="3598">
        <row r="1">
          <cell r="A1" t="str">
            <v>1월 생산실적</v>
          </cell>
        </row>
      </sheetData>
      <sheetData sheetId="3599">
        <row r="1">
          <cell r="A1" t="str">
            <v>1월 생산실적</v>
          </cell>
        </row>
      </sheetData>
      <sheetData sheetId="3600">
        <row r="1">
          <cell r="A1" t="str">
            <v>1월 생산실적</v>
          </cell>
        </row>
      </sheetData>
      <sheetData sheetId="3601">
        <row r="1">
          <cell r="A1" t="str">
            <v>1월 생산실적</v>
          </cell>
        </row>
      </sheetData>
      <sheetData sheetId="3602">
        <row r="1">
          <cell r="A1" t="str">
            <v>1월 생산실적</v>
          </cell>
        </row>
      </sheetData>
      <sheetData sheetId="3603">
        <row r="1">
          <cell r="A1" t="str">
            <v>1월 생산실적</v>
          </cell>
        </row>
      </sheetData>
      <sheetData sheetId="3604" refreshError="1"/>
      <sheetData sheetId="3605">
        <row r="1">
          <cell r="A1" t="str">
            <v>1월 생산실적</v>
          </cell>
        </row>
      </sheetData>
      <sheetData sheetId="3606">
        <row r="1">
          <cell r="A1" t="str">
            <v>1월 생산실적</v>
          </cell>
        </row>
      </sheetData>
      <sheetData sheetId="3607" refreshError="1"/>
      <sheetData sheetId="3608" refreshError="1"/>
      <sheetData sheetId="3609" refreshError="1"/>
      <sheetData sheetId="3610" refreshError="1"/>
      <sheetData sheetId="3611" refreshError="1"/>
      <sheetData sheetId="3612" refreshError="1"/>
      <sheetData sheetId="3613">
        <row r="1">
          <cell r="A1" t="str">
            <v>1월 생산실적</v>
          </cell>
        </row>
      </sheetData>
      <sheetData sheetId="3614">
        <row r="1">
          <cell r="A1" t="str">
            <v>1월 생산실적</v>
          </cell>
        </row>
      </sheetData>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ow r="1">
          <cell r="A1" t="str">
            <v>1월 생산실적</v>
          </cell>
        </row>
      </sheetData>
      <sheetData sheetId="3648">
        <row r="1">
          <cell r="A1" t="str">
            <v>1월 생산실적</v>
          </cell>
        </row>
      </sheetData>
      <sheetData sheetId="3649">
        <row r="1">
          <cell r="A1" t="str">
            <v>1월 생산실적</v>
          </cell>
        </row>
      </sheetData>
      <sheetData sheetId="3650">
        <row r="1">
          <cell r="A1" t="str">
            <v>1월 생산실적</v>
          </cell>
        </row>
      </sheetData>
      <sheetData sheetId="3651">
        <row r="1">
          <cell r="A1" t="str">
            <v>1월 생산실적</v>
          </cell>
        </row>
      </sheetData>
      <sheetData sheetId="3652">
        <row r="1">
          <cell r="A1" t="str">
            <v>1월 생산실적</v>
          </cell>
        </row>
      </sheetData>
      <sheetData sheetId="3653">
        <row r="1">
          <cell r="A1" t="str">
            <v>1월 생산실적</v>
          </cell>
        </row>
      </sheetData>
      <sheetData sheetId="3654">
        <row r="1">
          <cell r="A1" t="str">
            <v>1월 생산실적</v>
          </cell>
        </row>
      </sheetData>
      <sheetData sheetId="3655">
        <row r="1">
          <cell r="A1" t="str">
            <v>1월 생산실적</v>
          </cell>
        </row>
      </sheetData>
      <sheetData sheetId="3656">
        <row r="1">
          <cell r="A1" t="str">
            <v>1월 생산실적</v>
          </cell>
        </row>
      </sheetData>
      <sheetData sheetId="3657">
        <row r="1">
          <cell r="A1" t="str">
            <v>1월 생산실적</v>
          </cell>
        </row>
      </sheetData>
      <sheetData sheetId="3658">
        <row r="1">
          <cell r="A1" t="str">
            <v>1월 생산실적</v>
          </cell>
        </row>
      </sheetData>
      <sheetData sheetId="3659">
        <row r="1">
          <cell r="A1" t="str">
            <v>1월 생산실적</v>
          </cell>
        </row>
      </sheetData>
      <sheetData sheetId="3660">
        <row r="1">
          <cell r="A1" t="str">
            <v>1월 생산실적</v>
          </cell>
        </row>
      </sheetData>
      <sheetData sheetId="3661">
        <row r="1">
          <cell r="A1" t="str">
            <v>1월 생산실적</v>
          </cell>
        </row>
      </sheetData>
      <sheetData sheetId="3662">
        <row r="1">
          <cell r="A1" t="str">
            <v>1월 생산실적</v>
          </cell>
        </row>
      </sheetData>
      <sheetData sheetId="3663">
        <row r="1">
          <cell r="A1" t="str">
            <v>1월 생산실적</v>
          </cell>
        </row>
      </sheetData>
      <sheetData sheetId="3664">
        <row r="1">
          <cell r="A1" t="str">
            <v>1월 생산실적</v>
          </cell>
        </row>
      </sheetData>
      <sheetData sheetId="3665" refreshError="1"/>
      <sheetData sheetId="3666">
        <row r="1">
          <cell r="A1" t="str">
            <v>1월 생산실적</v>
          </cell>
        </row>
      </sheetData>
      <sheetData sheetId="3667">
        <row r="1">
          <cell r="A1" t="str">
            <v>1월 생산실적</v>
          </cell>
        </row>
      </sheetData>
      <sheetData sheetId="3668">
        <row r="1">
          <cell r="A1" t="str">
            <v>1월 생산실적</v>
          </cell>
        </row>
      </sheetData>
      <sheetData sheetId="3669">
        <row r="1">
          <cell r="A1" t="str">
            <v>1월 생산실적</v>
          </cell>
        </row>
      </sheetData>
      <sheetData sheetId="3670">
        <row r="1">
          <cell r="A1" t="str">
            <v>1월 생산실적</v>
          </cell>
        </row>
      </sheetData>
      <sheetData sheetId="3671">
        <row r="1">
          <cell r="A1" t="str">
            <v>1월 생산실적</v>
          </cell>
        </row>
      </sheetData>
      <sheetData sheetId="3672"/>
      <sheetData sheetId="3673">
        <row r="1">
          <cell r="A1" t="str">
            <v>1월 생산실적</v>
          </cell>
        </row>
      </sheetData>
      <sheetData sheetId="3674">
        <row r="1">
          <cell r="A1" t="str">
            <v>1월 생산실적</v>
          </cell>
        </row>
      </sheetData>
      <sheetData sheetId="3675">
        <row r="1">
          <cell r="A1" t="str">
            <v>1월 생산실적</v>
          </cell>
        </row>
      </sheetData>
      <sheetData sheetId="3676">
        <row r="1">
          <cell r="A1" t="str">
            <v>1월 생산실적</v>
          </cell>
        </row>
      </sheetData>
      <sheetData sheetId="3677">
        <row r="1">
          <cell r="A1" t="str">
            <v>1월 생산실적</v>
          </cell>
        </row>
      </sheetData>
      <sheetData sheetId="3678">
        <row r="1">
          <cell r="A1" t="str">
            <v>1월 생산실적</v>
          </cell>
        </row>
      </sheetData>
      <sheetData sheetId="3679">
        <row r="1">
          <cell r="A1" t="str">
            <v>1월 생산실적</v>
          </cell>
        </row>
      </sheetData>
      <sheetData sheetId="3680">
        <row r="1">
          <cell r="A1" t="str">
            <v>1월 생산실적</v>
          </cell>
        </row>
      </sheetData>
      <sheetData sheetId="3681">
        <row r="1">
          <cell r="A1" t="str">
            <v>1월 생산실적</v>
          </cell>
        </row>
      </sheetData>
      <sheetData sheetId="3682">
        <row r="1">
          <cell r="A1" t="str">
            <v>1월 생산실적</v>
          </cell>
        </row>
      </sheetData>
      <sheetData sheetId="3683">
        <row r="1">
          <cell r="A1" t="str">
            <v>1월 생산실적</v>
          </cell>
        </row>
      </sheetData>
      <sheetData sheetId="3684">
        <row r="1">
          <cell r="A1" t="str">
            <v>1월 생산실적</v>
          </cell>
        </row>
      </sheetData>
      <sheetData sheetId="3685">
        <row r="1">
          <cell r="A1" t="str">
            <v>1월 생산실적</v>
          </cell>
        </row>
      </sheetData>
      <sheetData sheetId="3686">
        <row r="1">
          <cell r="A1" t="str">
            <v>1월 생산실적</v>
          </cell>
        </row>
      </sheetData>
      <sheetData sheetId="3687">
        <row r="1">
          <cell r="A1" t="str">
            <v>1월 생산실적</v>
          </cell>
        </row>
      </sheetData>
      <sheetData sheetId="3688">
        <row r="1">
          <cell r="A1" t="str">
            <v>1월 생산실적</v>
          </cell>
        </row>
      </sheetData>
      <sheetData sheetId="3689">
        <row r="1">
          <cell r="A1" t="str">
            <v>1월 생산실적</v>
          </cell>
        </row>
      </sheetData>
      <sheetData sheetId="3690">
        <row r="1">
          <cell r="A1" t="str">
            <v>1월 생산실적</v>
          </cell>
        </row>
      </sheetData>
      <sheetData sheetId="3691">
        <row r="1">
          <cell r="A1" t="str">
            <v>1월 생산실적</v>
          </cell>
        </row>
      </sheetData>
      <sheetData sheetId="3692">
        <row r="1">
          <cell r="A1" t="str">
            <v>1월 생산실적</v>
          </cell>
        </row>
      </sheetData>
      <sheetData sheetId="3693">
        <row r="1">
          <cell r="A1" t="str">
            <v>1월 생산실적</v>
          </cell>
        </row>
      </sheetData>
      <sheetData sheetId="3694">
        <row r="1">
          <cell r="A1" t="str">
            <v>1월 생산실적</v>
          </cell>
        </row>
      </sheetData>
      <sheetData sheetId="3695">
        <row r="1">
          <cell r="A1" t="str">
            <v>1월 생산실적</v>
          </cell>
        </row>
      </sheetData>
      <sheetData sheetId="3696">
        <row r="1">
          <cell r="A1" t="str">
            <v>1월 생산실적</v>
          </cell>
        </row>
      </sheetData>
      <sheetData sheetId="3697">
        <row r="1">
          <cell r="A1" t="str">
            <v>1월 생산실적</v>
          </cell>
        </row>
      </sheetData>
      <sheetData sheetId="3698">
        <row r="1">
          <cell r="A1" t="str">
            <v>1월 생산실적</v>
          </cell>
        </row>
      </sheetData>
      <sheetData sheetId="3699">
        <row r="1">
          <cell r="A1" t="str">
            <v>1월 생산실적</v>
          </cell>
        </row>
      </sheetData>
      <sheetData sheetId="3700">
        <row r="1">
          <cell r="A1" t="str">
            <v>1월 생산실적</v>
          </cell>
        </row>
      </sheetData>
      <sheetData sheetId="3701"/>
      <sheetData sheetId="3702"/>
      <sheetData sheetId="3703"/>
      <sheetData sheetId="3704"/>
      <sheetData sheetId="3705"/>
      <sheetData sheetId="3706"/>
      <sheetData sheetId="3707"/>
      <sheetData sheetId="3708"/>
      <sheetData sheetId="3709"/>
      <sheetData sheetId="3710"/>
      <sheetData sheetId="3711"/>
      <sheetData sheetId="3712">
        <row r="1">
          <cell r="A1" t="str">
            <v>1월 생산실적</v>
          </cell>
        </row>
      </sheetData>
      <sheetData sheetId="3713">
        <row r="1">
          <cell r="A1" t="str">
            <v>1월 생산실적</v>
          </cell>
        </row>
      </sheetData>
      <sheetData sheetId="3714">
        <row r="1">
          <cell r="A1" t="str">
            <v>1월 생산실적</v>
          </cell>
        </row>
      </sheetData>
      <sheetData sheetId="3715">
        <row r="1">
          <cell r="A1" t="str">
            <v>1월 생산실적</v>
          </cell>
        </row>
      </sheetData>
      <sheetData sheetId="3716">
        <row r="1">
          <cell r="A1" t="str">
            <v>1월 생산실적</v>
          </cell>
        </row>
      </sheetData>
      <sheetData sheetId="3717">
        <row r="1">
          <cell r="A1" t="str">
            <v>1월 생산실적</v>
          </cell>
        </row>
      </sheetData>
      <sheetData sheetId="3718">
        <row r="1">
          <cell r="A1" t="str">
            <v>1월 생산실적</v>
          </cell>
        </row>
      </sheetData>
      <sheetData sheetId="3719">
        <row r="1">
          <cell r="A1" t="str">
            <v>1월 생산실적</v>
          </cell>
        </row>
      </sheetData>
      <sheetData sheetId="3720">
        <row r="1">
          <cell r="A1" t="str">
            <v>1월 생산실적</v>
          </cell>
        </row>
      </sheetData>
      <sheetData sheetId="3721">
        <row r="1">
          <cell r="A1" t="str">
            <v>1월 생산실적</v>
          </cell>
        </row>
      </sheetData>
      <sheetData sheetId="3722">
        <row r="1">
          <cell r="A1" t="str">
            <v>1월 생산실적</v>
          </cell>
        </row>
      </sheetData>
      <sheetData sheetId="3723"/>
      <sheetData sheetId="3724"/>
      <sheetData sheetId="3725"/>
      <sheetData sheetId="3726"/>
      <sheetData sheetId="3727"/>
      <sheetData sheetId="3728"/>
      <sheetData sheetId="3729"/>
      <sheetData sheetId="3730"/>
      <sheetData sheetId="3731"/>
      <sheetData sheetId="3732"/>
      <sheetData sheetId="3733"/>
      <sheetData sheetId="3734">
        <row r="1">
          <cell r="A1" t="str">
            <v>1월 생산실적</v>
          </cell>
        </row>
      </sheetData>
      <sheetData sheetId="3735">
        <row r="1">
          <cell r="A1" t="str">
            <v>1월 생산실적</v>
          </cell>
        </row>
      </sheetData>
      <sheetData sheetId="3736">
        <row r="1">
          <cell r="A1" t="str">
            <v>1월 생산실적</v>
          </cell>
        </row>
      </sheetData>
      <sheetData sheetId="3737">
        <row r="1">
          <cell r="A1" t="str">
            <v>1월 생산실적</v>
          </cell>
        </row>
      </sheetData>
      <sheetData sheetId="3738">
        <row r="1">
          <cell r="A1" t="str">
            <v>1월 생산실적</v>
          </cell>
        </row>
      </sheetData>
      <sheetData sheetId="3739">
        <row r="1">
          <cell r="A1" t="str">
            <v>1월 생산실적</v>
          </cell>
        </row>
      </sheetData>
      <sheetData sheetId="3740"/>
      <sheetData sheetId="3741">
        <row r="1">
          <cell r="A1" t="str">
            <v>1월 생산실적</v>
          </cell>
        </row>
      </sheetData>
      <sheetData sheetId="3742">
        <row r="1">
          <cell r="A1" t="str">
            <v>1월 생산실적</v>
          </cell>
        </row>
      </sheetData>
      <sheetData sheetId="3743">
        <row r="1">
          <cell r="A1" t="str">
            <v>1월 생산실적</v>
          </cell>
        </row>
      </sheetData>
      <sheetData sheetId="3744">
        <row r="1">
          <cell r="A1" t="str">
            <v>1월 생산실적</v>
          </cell>
        </row>
      </sheetData>
      <sheetData sheetId="3745">
        <row r="1">
          <cell r="A1" t="str">
            <v>1월 생산실적</v>
          </cell>
        </row>
      </sheetData>
      <sheetData sheetId="3746">
        <row r="1">
          <cell r="A1" t="str">
            <v>1월 생산실적</v>
          </cell>
        </row>
      </sheetData>
      <sheetData sheetId="3747">
        <row r="1">
          <cell r="A1" t="str">
            <v>1월 생산실적</v>
          </cell>
        </row>
      </sheetData>
      <sheetData sheetId="3748"/>
      <sheetData sheetId="3749"/>
      <sheetData sheetId="3750"/>
      <sheetData sheetId="3751"/>
      <sheetData sheetId="3752"/>
      <sheetData sheetId="3753"/>
      <sheetData sheetId="3754">
        <row r="1">
          <cell r="A1" t="str">
            <v>1월 생산실적</v>
          </cell>
        </row>
      </sheetData>
      <sheetData sheetId="3755">
        <row r="1">
          <cell r="A1" t="str">
            <v>1월 생산실적</v>
          </cell>
        </row>
      </sheetData>
      <sheetData sheetId="3756">
        <row r="1">
          <cell r="A1" t="str">
            <v>1월 생산실적</v>
          </cell>
        </row>
      </sheetData>
      <sheetData sheetId="3757">
        <row r="1">
          <cell r="A1" t="str">
            <v>1월 생산실적</v>
          </cell>
        </row>
      </sheetData>
      <sheetData sheetId="3758">
        <row r="1">
          <cell r="A1" t="str">
            <v>1월 생산실적</v>
          </cell>
        </row>
      </sheetData>
      <sheetData sheetId="3759">
        <row r="1">
          <cell r="A1" t="str">
            <v>1월 생산실적</v>
          </cell>
        </row>
      </sheetData>
      <sheetData sheetId="3760">
        <row r="1">
          <cell r="A1" t="str">
            <v>1월 생산실적</v>
          </cell>
        </row>
      </sheetData>
      <sheetData sheetId="3761"/>
      <sheetData sheetId="3762">
        <row r="1">
          <cell r="A1" t="str">
            <v>1월 생산실적</v>
          </cell>
        </row>
      </sheetData>
      <sheetData sheetId="3763">
        <row r="1">
          <cell r="A1" t="str">
            <v>1월 생산실적</v>
          </cell>
        </row>
      </sheetData>
      <sheetData sheetId="3764">
        <row r="1">
          <cell r="A1" t="str">
            <v>1월 생산실적</v>
          </cell>
        </row>
      </sheetData>
      <sheetData sheetId="3765">
        <row r="1">
          <cell r="A1" t="str">
            <v>1월 생산실적</v>
          </cell>
        </row>
      </sheetData>
      <sheetData sheetId="3766">
        <row r="1">
          <cell r="A1" t="str">
            <v>1월 생산실적</v>
          </cell>
        </row>
      </sheetData>
      <sheetData sheetId="3767">
        <row r="1">
          <cell r="A1" t="str">
            <v>1월 생산실적</v>
          </cell>
        </row>
      </sheetData>
      <sheetData sheetId="3768">
        <row r="1">
          <cell r="A1" t="str">
            <v>1월 생산실적</v>
          </cell>
        </row>
      </sheetData>
      <sheetData sheetId="3769">
        <row r="1">
          <cell r="A1" t="str">
            <v>1월 생산실적</v>
          </cell>
        </row>
      </sheetData>
      <sheetData sheetId="3770">
        <row r="1">
          <cell r="A1" t="str">
            <v>1월 생산실적</v>
          </cell>
        </row>
      </sheetData>
      <sheetData sheetId="3771">
        <row r="1">
          <cell r="A1" t="str">
            <v>1월 생산실적</v>
          </cell>
        </row>
      </sheetData>
      <sheetData sheetId="3772">
        <row r="1">
          <cell r="A1" t="str">
            <v>1월 생산실적</v>
          </cell>
        </row>
      </sheetData>
      <sheetData sheetId="3773">
        <row r="1">
          <cell r="A1" t="str">
            <v>1월 생산실적</v>
          </cell>
        </row>
      </sheetData>
      <sheetData sheetId="3774">
        <row r="1">
          <cell r="A1" t="str">
            <v>1월 생산실적</v>
          </cell>
        </row>
      </sheetData>
      <sheetData sheetId="3775">
        <row r="1">
          <cell r="A1" t="str">
            <v>1월 생산실적</v>
          </cell>
        </row>
      </sheetData>
      <sheetData sheetId="3776">
        <row r="1">
          <cell r="A1" t="str">
            <v>1월 생산실적</v>
          </cell>
        </row>
      </sheetData>
      <sheetData sheetId="3777">
        <row r="1">
          <cell r="A1" t="str">
            <v>1월 생산실적</v>
          </cell>
        </row>
      </sheetData>
      <sheetData sheetId="3778">
        <row r="1">
          <cell r="A1" t="str">
            <v>1월 생산실적</v>
          </cell>
        </row>
      </sheetData>
      <sheetData sheetId="3779">
        <row r="1">
          <cell r="A1" t="str">
            <v>1월 생산실적</v>
          </cell>
        </row>
      </sheetData>
      <sheetData sheetId="3780">
        <row r="1">
          <cell r="A1" t="str">
            <v>1월 생산실적</v>
          </cell>
        </row>
      </sheetData>
      <sheetData sheetId="3781">
        <row r="1">
          <cell r="A1" t="str">
            <v>1월 생산실적</v>
          </cell>
        </row>
      </sheetData>
      <sheetData sheetId="3782">
        <row r="1">
          <cell r="A1" t="str">
            <v>1월 생산실적</v>
          </cell>
        </row>
      </sheetData>
      <sheetData sheetId="3783">
        <row r="1">
          <cell r="A1" t="str">
            <v>1월 생산실적</v>
          </cell>
        </row>
      </sheetData>
      <sheetData sheetId="3784">
        <row r="1">
          <cell r="A1" t="str">
            <v>1월 생산실적</v>
          </cell>
        </row>
      </sheetData>
      <sheetData sheetId="3785">
        <row r="1">
          <cell r="A1" t="str">
            <v>1월 생산실적</v>
          </cell>
        </row>
      </sheetData>
      <sheetData sheetId="3786">
        <row r="1">
          <cell r="A1" t="str">
            <v>1월 생산실적</v>
          </cell>
        </row>
      </sheetData>
      <sheetData sheetId="3787">
        <row r="1">
          <cell r="A1" t="str">
            <v>1월 생산실적</v>
          </cell>
        </row>
      </sheetData>
      <sheetData sheetId="3788">
        <row r="1">
          <cell r="A1" t="str">
            <v>1월 생산실적</v>
          </cell>
        </row>
      </sheetData>
      <sheetData sheetId="3789">
        <row r="1">
          <cell r="A1" t="str">
            <v>1월 생산실적</v>
          </cell>
        </row>
      </sheetData>
      <sheetData sheetId="3790">
        <row r="1">
          <cell r="A1" t="str">
            <v>1월 생산실적</v>
          </cell>
        </row>
      </sheetData>
      <sheetData sheetId="3791">
        <row r="1">
          <cell r="A1" t="str">
            <v>1월 생산실적</v>
          </cell>
        </row>
      </sheetData>
      <sheetData sheetId="3792">
        <row r="1">
          <cell r="A1" t="str">
            <v>1월 생산실적</v>
          </cell>
        </row>
      </sheetData>
      <sheetData sheetId="3793"/>
      <sheetData sheetId="3794"/>
      <sheetData sheetId="3795"/>
      <sheetData sheetId="3796"/>
      <sheetData sheetId="3797"/>
      <sheetData sheetId="3798"/>
      <sheetData sheetId="3799"/>
      <sheetData sheetId="3800"/>
      <sheetData sheetId="3801"/>
      <sheetData sheetId="3802"/>
      <sheetData sheetId="3803">
        <row r="1">
          <cell r="A1" t="str">
            <v>1월 생산실적</v>
          </cell>
        </row>
      </sheetData>
      <sheetData sheetId="3804">
        <row r="1">
          <cell r="A1" t="str">
            <v>1월 생산실적</v>
          </cell>
        </row>
      </sheetData>
      <sheetData sheetId="3805">
        <row r="1">
          <cell r="A1" t="str">
            <v>1월 생산실적</v>
          </cell>
        </row>
      </sheetData>
      <sheetData sheetId="3806">
        <row r="1">
          <cell r="A1" t="str">
            <v>1월 생산실적</v>
          </cell>
        </row>
      </sheetData>
      <sheetData sheetId="3807">
        <row r="1">
          <cell r="A1" t="str">
            <v>1월 생산실적</v>
          </cell>
        </row>
      </sheetData>
      <sheetData sheetId="3808">
        <row r="1">
          <cell r="A1" t="str">
            <v>1월 생산실적</v>
          </cell>
        </row>
      </sheetData>
      <sheetData sheetId="3809">
        <row r="1">
          <cell r="A1" t="str">
            <v>1월 생산실적</v>
          </cell>
        </row>
      </sheetData>
      <sheetData sheetId="3810">
        <row r="1">
          <cell r="A1" t="str">
            <v>1월 생산실적</v>
          </cell>
        </row>
      </sheetData>
      <sheetData sheetId="3811">
        <row r="1">
          <cell r="A1" t="str">
            <v>1월 생산실적</v>
          </cell>
        </row>
      </sheetData>
      <sheetData sheetId="3812">
        <row r="1">
          <cell r="A1" t="str">
            <v>1월 생산실적</v>
          </cell>
        </row>
      </sheetData>
      <sheetData sheetId="3813">
        <row r="1">
          <cell r="A1" t="str">
            <v>1월 생산실적</v>
          </cell>
        </row>
      </sheetData>
      <sheetData sheetId="3814">
        <row r="1">
          <cell r="A1" t="str">
            <v>1월 생산실적</v>
          </cell>
        </row>
      </sheetData>
      <sheetData sheetId="3815">
        <row r="1">
          <cell r="A1" t="str">
            <v>1월 생산실적</v>
          </cell>
        </row>
      </sheetData>
      <sheetData sheetId="3816">
        <row r="1">
          <cell r="A1" t="str">
            <v>1월 생산실적</v>
          </cell>
        </row>
      </sheetData>
      <sheetData sheetId="3817"/>
      <sheetData sheetId="3818"/>
      <sheetData sheetId="3819"/>
      <sheetData sheetId="3820"/>
      <sheetData sheetId="3821"/>
      <sheetData sheetId="3822"/>
      <sheetData sheetId="3823"/>
      <sheetData sheetId="3824"/>
      <sheetData sheetId="3825"/>
      <sheetData sheetId="3826"/>
      <sheetData sheetId="3827"/>
      <sheetData sheetId="3828">
        <row r="1">
          <cell r="A1" t="str">
            <v>1월 생산실적</v>
          </cell>
        </row>
      </sheetData>
      <sheetData sheetId="3829">
        <row r="1">
          <cell r="A1" t="str">
            <v>1월 생산실적</v>
          </cell>
        </row>
      </sheetData>
      <sheetData sheetId="3830">
        <row r="1">
          <cell r="A1" t="str">
            <v>1월 생산실적</v>
          </cell>
        </row>
      </sheetData>
      <sheetData sheetId="3831">
        <row r="1">
          <cell r="A1" t="str">
            <v>1월 생산실적</v>
          </cell>
        </row>
      </sheetData>
      <sheetData sheetId="3832">
        <row r="1">
          <cell r="A1" t="str">
            <v>1월 생산실적</v>
          </cell>
        </row>
      </sheetData>
      <sheetData sheetId="3833">
        <row r="1">
          <cell r="A1" t="str">
            <v>1월 생산실적</v>
          </cell>
        </row>
      </sheetData>
      <sheetData sheetId="3834">
        <row r="1">
          <cell r="A1" t="str">
            <v>1월 생산실적</v>
          </cell>
        </row>
      </sheetData>
      <sheetData sheetId="3835">
        <row r="1">
          <cell r="A1" t="str">
            <v>1월 생산실적</v>
          </cell>
        </row>
      </sheetData>
      <sheetData sheetId="3836">
        <row r="1">
          <cell r="A1" t="str">
            <v>1월 생산실적</v>
          </cell>
        </row>
      </sheetData>
      <sheetData sheetId="3837">
        <row r="1">
          <cell r="A1" t="str">
            <v>1월 생산실적</v>
          </cell>
        </row>
      </sheetData>
      <sheetData sheetId="3838">
        <row r="1">
          <cell r="A1" t="str">
            <v>1월 생산실적</v>
          </cell>
        </row>
      </sheetData>
      <sheetData sheetId="3839">
        <row r="1">
          <cell r="A1" t="str">
            <v>1월 생산실적</v>
          </cell>
        </row>
      </sheetData>
      <sheetData sheetId="3840">
        <row r="1">
          <cell r="A1" t="str">
            <v>1월 생산실적</v>
          </cell>
        </row>
      </sheetData>
      <sheetData sheetId="3841"/>
      <sheetData sheetId="3842">
        <row r="1">
          <cell r="A1" t="str">
            <v>1월 생산실적</v>
          </cell>
        </row>
      </sheetData>
      <sheetData sheetId="3843">
        <row r="1">
          <cell r="A1" t="str">
            <v>1월 생산실적</v>
          </cell>
        </row>
      </sheetData>
      <sheetData sheetId="3844">
        <row r="1">
          <cell r="A1" t="str">
            <v>1월 생산실적</v>
          </cell>
        </row>
      </sheetData>
      <sheetData sheetId="3845">
        <row r="1">
          <cell r="A1" t="str">
            <v>1월 생산실적</v>
          </cell>
        </row>
      </sheetData>
      <sheetData sheetId="3846">
        <row r="1">
          <cell r="A1" t="str">
            <v>1월 생산실적</v>
          </cell>
        </row>
      </sheetData>
      <sheetData sheetId="3847">
        <row r="1">
          <cell r="A1" t="str">
            <v>1월 생산실적</v>
          </cell>
        </row>
      </sheetData>
      <sheetData sheetId="3848">
        <row r="1">
          <cell r="A1" t="str">
            <v>1월 생산실적</v>
          </cell>
        </row>
      </sheetData>
      <sheetData sheetId="3849">
        <row r="1">
          <cell r="A1" t="str">
            <v>1월 생산실적</v>
          </cell>
        </row>
      </sheetData>
      <sheetData sheetId="3850">
        <row r="1">
          <cell r="A1" t="str">
            <v>1월 생산실적</v>
          </cell>
        </row>
      </sheetData>
      <sheetData sheetId="3851">
        <row r="1">
          <cell r="A1" t="str">
            <v>1월 생산실적</v>
          </cell>
        </row>
      </sheetData>
      <sheetData sheetId="3852"/>
      <sheetData sheetId="3853"/>
      <sheetData sheetId="3854"/>
      <sheetData sheetId="3855"/>
      <sheetData sheetId="3856"/>
      <sheetData sheetId="3857"/>
      <sheetData sheetId="3858">
        <row r="1">
          <cell r="A1" t="str">
            <v>1월 생산실적</v>
          </cell>
        </row>
      </sheetData>
      <sheetData sheetId="3859">
        <row r="1">
          <cell r="A1" t="str">
            <v>1월 생산실적</v>
          </cell>
        </row>
      </sheetData>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ow r="1">
          <cell r="A1" t="str">
            <v>1월 생산실적</v>
          </cell>
        </row>
      </sheetData>
      <sheetData sheetId="3886">
        <row r="1">
          <cell r="A1" t="str">
            <v>1월 생산실적</v>
          </cell>
        </row>
      </sheetData>
      <sheetData sheetId="3887">
        <row r="1">
          <cell r="A1" t="str">
            <v>1월 생산실적</v>
          </cell>
        </row>
      </sheetData>
      <sheetData sheetId="3888">
        <row r="1">
          <cell r="A1" t="str">
            <v>1월 생산실적</v>
          </cell>
        </row>
      </sheetData>
      <sheetData sheetId="3889">
        <row r="1">
          <cell r="A1" t="str">
            <v>1월 생산실적</v>
          </cell>
        </row>
      </sheetData>
      <sheetData sheetId="3890">
        <row r="1">
          <cell r="A1" t="str">
            <v>1월 생산실적</v>
          </cell>
        </row>
      </sheetData>
      <sheetData sheetId="3891">
        <row r="1">
          <cell r="A1" t="str">
            <v>1월 생산실적</v>
          </cell>
        </row>
      </sheetData>
      <sheetData sheetId="3892">
        <row r="1">
          <cell r="A1" t="str">
            <v>1월 생산실적</v>
          </cell>
        </row>
      </sheetData>
      <sheetData sheetId="3893">
        <row r="1">
          <cell r="A1" t="str">
            <v>1월 생산실적</v>
          </cell>
        </row>
      </sheetData>
      <sheetData sheetId="3894">
        <row r="1">
          <cell r="A1" t="str">
            <v>1월 생산실적</v>
          </cell>
        </row>
      </sheetData>
      <sheetData sheetId="3895">
        <row r="1">
          <cell r="A1" t="str">
            <v>1월 생산실적</v>
          </cell>
        </row>
      </sheetData>
      <sheetData sheetId="3896">
        <row r="1">
          <cell r="A1" t="str">
            <v>1월 생산실적</v>
          </cell>
        </row>
      </sheetData>
      <sheetData sheetId="3897">
        <row r="1">
          <cell r="A1" t="str">
            <v>1월 생산실적</v>
          </cell>
        </row>
      </sheetData>
      <sheetData sheetId="3898">
        <row r="1">
          <cell r="A1" t="str">
            <v>1월 생산실적</v>
          </cell>
        </row>
      </sheetData>
      <sheetData sheetId="3899">
        <row r="1">
          <cell r="A1" t="str">
            <v>1월 생산실적</v>
          </cell>
        </row>
      </sheetData>
      <sheetData sheetId="3900">
        <row r="1">
          <cell r="A1" t="str">
            <v>1월 생산실적</v>
          </cell>
        </row>
      </sheetData>
      <sheetData sheetId="3901">
        <row r="1">
          <cell r="A1" t="str">
            <v>1월 생산실적</v>
          </cell>
        </row>
      </sheetData>
      <sheetData sheetId="3902">
        <row r="1">
          <cell r="A1" t="str">
            <v>1월 생산실적</v>
          </cell>
        </row>
      </sheetData>
      <sheetData sheetId="3903">
        <row r="1">
          <cell r="A1" t="str">
            <v>1월 생산실적</v>
          </cell>
        </row>
      </sheetData>
      <sheetData sheetId="3904">
        <row r="1">
          <cell r="A1" t="str">
            <v>1월 생산실적</v>
          </cell>
        </row>
      </sheetData>
      <sheetData sheetId="3905">
        <row r="1">
          <cell r="A1" t="str">
            <v>1월 생산실적</v>
          </cell>
        </row>
      </sheetData>
      <sheetData sheetId="3906">
        <row r="1">
          <cell r="A1" t="str">
            <v>1월 생산실적</v>
          </cell>
        </row>
      </sheetData>
      <sheetData sheetId="3907">
        <row r="1">
          <cell r="A1" t="str">
            <v>1월 생산실적</v>
          </cell>
        </row>
      </sheetData>
      <sheetData sheetId="3908">
        <row r="1">
          <cell r="A1" t="str">
            <v>1월 생산실적</v>
          </cell>
        </row>
      </sheetData>
      <sheetData sheetId="3909">
        <row r="1">
          <cell r="A1" t="str">
            <v>1월 생산실적</v>
          </cell>
        </row>
      </sheetData>
      <sheetData sheetId="3910">
        <row r="1">
          <cell r="A1" t="str">
            <v>1월 생산실적</v>
          </cell>
        </row>
      </sheetData>
      <sheetData sheetId="3911">
        <row r="1">
          <cell r="A1" t="str">
            <v>1월 생산실적</v>
          </cell>
        </row>
      </sheetData>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ow r="1">
          <cell r="A1" t="str">
            <v>1월 생산실적</v>
          </cell>
        </row>
      </sheetData>
      <sheetData sheetId="4027">
        <row r="1">
          <cell r="A1" t="str">
            <v>1월 생산실적</v>
          </cell>
        </row>
      </sheetData>
      <sheetData sheetId="4028">
        <row r="1">
          <cell r="A1" t="str">
            <v>1월 생산실적</v>
          </cell>
        </row>
      </sheetData>
      <sheetData sheetId="4029">
        <row r="1">
          <cell r="A1" t="str">
            <v>1월 생산실적</v>
          </cell>
        </row>
      </sheetData>
      <sheetData sheetId="4030">
        <row r="1">
          <cell r="A1" t="str">
            <v>1월 생산실적</v>
          </cell>
        </row>
      </sheetData>
      <sheetData sheetId="4031">
        <row r="1">
          <cell r="A1" t="str">
            <v>1월 생산실적</v>
          </cell>
        </row>
      </sheetData>
      <sheetData sheetId="4032">
        <row r="1">
          <cell r="A1" t="str">
            <v>1월 생산실적</v>
          </cell>
        </row>
      </sheetData>
      <sheetData sheetId="4033">
        <row r="1">
          <cell r="A1" t="str">
            <v>1월 생산실적</v>
          </cell>
        </row>
      </sheetData>
      <sheetData sheetId="4034">
        <row r="1">
          <cell r="A1" t="str">
            <v>1월 생산실적</v>
          </cell>
        </row>
      </sheetData>
      <sheetData sheetId="4035">
        <row r="1">
          <cell r="A1" t="str">
            <v>1월 생산실적</v>
          </cell>
        </row>
      </sheetData>
      <sheetData sheetId="4036">
        <row r="1">
          <cell r="A1" t="str">
            <v>1월 생산실적</v>
          </cell>
        </row>
      </sheetData>
      <sheetData sheetId="4037">
        <row r="1">
          <cell r="A1" t="str">
            <v>1월 생산실적</v>
          </cell>
        </row>
      </sheetData>
      <sheetData sheetId="4038">
        <row r="1">
          <cell r="A1" t="str">
            <v>1월 생산실적</v>
          </cell>
        </row>
      </sheetData>
      <sheetData sheetId="4039">
        <row r="1">
          <cell r="A1" t="str">
            <v>1월 생산실적</v>
          </cell>
        </row>
      </sheetData>
      <sheetData sheetId="4040">
        <row r="1">
          <cell r="A1" t="str">
            <v>1월 생산실적</v>
          </cell>
        </row>
      </sheetData>
      <sheetData sheetId="4041">
        <row r="1">
          <cell r="A1" t="str">
            <v>1월 생산실적</v>
          </cell>
        </row>
      </sheetData>
      <sheetData sheetId="4042">
        <row r="1">
          <cell r="A1" t="str">
            <v>1월 생산실적</v>
          </cell>
        </row>
      </sheetData>
      <sheetData sheetId="4043">
        <row r="1">
          <cell r="A1" t="str">
            <v>1월 생산실적</v>
          </cell>
        </row>
      </sheetData>
      <sheetData sheetId="4044">
        <row r="1">
          <cell r="A1" t="str">
            <v>1월 생산실적</v>
          </cell>
        </row>
      </sheetData>
      <sheetData sheetId="4045">
        <row r="1">
          <cell r="A1" t="str">
            <v>1월 생산실적</v>
          </cell>
        </row>
      </sheetData>
      <sheetData sheetId="4046">
        <row r="1">
          <cell r="A1" t="str">
            <v>1월 생산실적</v>
          </cell>
        </row>
      </sheetData>
      <sheetData sheetId="4047">
        <row r="1">
          <cell r="A1" t="str">
            <v>1월 생산실적</v>
          </cell>
        </row>
      </sheetData>
      <sheetData sheetId="4048">
        <row r="1">
          <cell r="A1" t="str">
            <v>1월 생산실적</v>
          </cell>
        </row>
      </sheetData>
      <sheetData sheetId="4049">
        <row r="1">
          <cell r="A1" t="str">
            <v>1월 생산실적</v>
          </cell>
        </row>
      </sheetData>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ow r="1">
          <cell r="A1" t="str">
            <v>1월 생산실적</v>
          </cell>
        </row>
      </sheetData>
      <sheetData sheetId="4082" refreshError="1"/>
      <sheetData sheetId="4083">
        <row r="1">
          <cell r="A1" t="str">
            <v>1월 생산실적</v>
          </cell>
        </row>
      </sheetData>
      <sheetData sheetId="4084">
        <row r="1">
          <cell r="A1" t="str">
            <v>1월 생산실적</v>
          </cell>
        </row>
      </sheetData>
      <sheetData sheetId="4085">
        <row r="1">
          <cell r="A1" t="str">
            <v>1월 생산실적</v>
          </cell>
        </row>
      </sheetData>
      <sheetData sheetId="4086">
        <row r="1">
          <cell r="A1" t="str">
            <v>1월 생산실적</v>
          </cell>
        </row>
      </sheetData>
      <sheetData sheetId="4087">
        <row r="1">
          <cell r="A1" t="str">
            <v>1월 생산실적</v>
          </cell>
        </row>
      </sheetData>
      <sheetData sheetId="4088">
        <row r="1">
          <cell r="A1" t="str">
            <v>1월 생산실적</v>
          </cell>
        </row>
      </sheetData>
      <sheetData sheetId="4089">
        <row r="1">
          <cell r="A1" t="str">
            <v>1월 생산실적</v>
          </cell>
        </row>
      </sheetData>
      <sheetData sheetId="4090">
        <row r="1">
          <cell r="A1" t="str">
            <v>1월 생산실적</v>
          </cell>
        </row>
      </sheetData>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ow r="1">
          <cell r="A1" t="str">
            <v>1월 생산실적</v>
          </cell>
        </row>
      </sheetData>
      <sheetData sheetId="4162">
        <row r="1">
          <cell r="A1" t="str">
            <v>1월 생산실적</v>
          </cell>
        </row>
      </sheetData>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ow r="1">
          <cell r="A1" t="str">
            <v>1월 생산실적</v>
          </cell>
        </row>
      </sheetData>
      <sheetData sheetId="4172">
        <row r="1">
          <cell r="A1" t="str">
            <v>1월 생산실적</v>
          </cell>
        </row>
      </sheetData>
      <sheetData sheetId="4173">
        <row r="1">
          <cell r="A1" t="str">
            <v>1월 생산실적</v>
          </cell>
        </row>
      </sheetData>
      <sheetData sheetId="4174">
        <row r="1">
          <cell r="A1" t="str">
            <v>1월 생산실적</v>
          </cell>
        </row>
      </sheetData>
      <sheetData sheetId="4175">
        <row r="1">
          <cell r="A1" t="str">
            <v>1월 생산실적</v>
          </cell>
        </row>
      </sheetData>
      <sheetData sheetId="4176">
        <row r="1">
          <cell r="A1" t="str">
            <v>1월 생산실적</v>
          </cell>
        </row>
      </sheetData>
      <sheetData sheetId="4177">
        <row r="1">
          <cell r="A1" t="str">
            <v>1월 생산실적</v>
          </cell>
        </row>
      </sheetData>
      <sheetData sheetId="4178">
        <row r="1">
          <cell r="A1" t="str">
            <v>1월 생산실적</v>
          </cell>
        </row>
      </sheetData>
      <sheetData sheetId="4179">
        <row r="1">
          <cell r="A1" t="str">
            <v>1월 생산실적</v>
          </cell>
        </row>
      </sheetData>
      <sheetData sheetId="4180">
        <row r="1">
          <cell r="A1" t="str">
            <v>1월 생산실적</v>
          </cell>
        </row>
      </sheetData>
      <sheetData sheetId="4181">
        <row r="1">
          <cell r="A1" t="str">
            <v>1월 생산실적</v>
          </cell>
        </row>
      </sheetData>
      <sheetData sheetId="4182">
        <row r="1">
          <cell r="A1" t="str">
            <v>1월 생산실적</v>
          </cell>
        </row>
      </sheetData>
      <sheetData sheetId="4183">
        <row r="1">
          <cell r="A1" t="str">
            <v>1월 생산실적</v>
          </cell>
        </row>
      </sheetData>
      <sheetData sheetId="4184">
        <row r="1">
          <cell r="A1" t="str">
            <v>1월 생산실적</v>
          </cell>
        </row>
      </sheetData>
      <sheetData sheetId="4185">
        <row r="1">
          <cell r="A1" t="str">
            <v>1월 생산실적</v>
          </cell>
        </row>
      </sheetData>
      <sheetData sheetId="4186">
        <row r="1">
          <cell r="A1" t="str">
            <v>1월 생산실적</v>
          </cell>
        </row>
      </sheetData>
      <sheetData sheetId="4187">
        <row r="1">
          <cell r="A1" t="str">
            <v>1월 생산실적</v>
          </cell>
        </row>
      </sheetData>
      <sheetData sheetId="4188">
        <row r="1">
          <cell r="A1" t="str">
            <v>1월 생산실적</v>
          </cell>
        </row>
      </sheetData>
      <sheetData sheetId="4189">
        <row r="1">
          <cell r="A1" t="str">
            <v>1월 생산실적</v>
          </cell>
        </row>
      </sheetData>
      <sheetData sheetId="4190">
        <row r="1">
          <cell r="A1" t="str">
            <v>1월 생산실적</v>
          </cell>
        </row>
      </sheetData>
      <sheetData sheetId="4191">
        <row r="1">
          <cell r="A1" t="str">
            <v>1월 생산실적</v>
          </cell>
        </row>
      </sheetData>
      <sheetData sheetId="4192">
        <row r="1">
          <cell r="A1" t="str">
            <v>1월 생산실적</v>
          </cell>
        </row>
      </sheetData>
      <sheetData sheetId="4193">
        <row r="1">
          <cell r="A1" t="str">
            <v>1월 생산실적</v>
          </cell>
        </row>
      </sheetData>
      <sheetData sheetId="4194">
        <row r="1">
          <cell r="A1" t="str">
            <v>1월 생산실적</v>
          </cell>
        </row>
      </sheetData>
      <sheetData sheetId="4195">
        <row r="1">
          <cell r="A1" t="str">
            <v>1월 생산실적</v>
          </cell>
        </row>
      </sheetData>
      <sheetData sheetId="4196">
        <row r="1">
          <cell r="A1" t="str">
            <v>1월 생산실적</v>
          </cell>
        </row>
      </sheetData>
      <sheetData sheetId="4197">
        <row r="1">
          <cell r="A1" t="str">
            <v>1월 생산실적</v>
          </cell>
        </row>
      </sheetData>
      <sheetData sheetId="4198">
        <row r="1">
          <cell r="A1" t="str">
            <v>1월 생산실적</v>
          </cell>
        </row>
      </sheetData>
      <sheetData sheetId="4199">
        <row r="1">
          <cell r="A1" t="str">
            <v>1월 생산실적</v>
          </cell>
        </row>
      </sheetData>
      <sheetData sheetId="4200">
        <row r="1">
          <cell r="A1" t="str">
            <v>1월 생산실적</v>
          </cell>
        </row>
      </sheetData>
      <sheetData sheetId="4201">
        <row r="1">
          <cell r="A1" t="str">
            <v>1월 생산실적</v>
          </cell>
        </row>
      </sheetData>
      <sheetData sheetId="4202">
        <row r="1">
          <cell r="A1" t="str">
            <v>1월 생산실적</v>
          </cell>
        </row>
      </sheetData>
      <sheetData sheetId="4203">
        <row r="1">
          <cell r="A1" t="str">
            <v>1월 생산실적</v>
          </cell>
        </row>
      </sheetData>
      <sheetData sheetId="4204">
        <row r="1">
          <cell r="A1" t="str">
            <v>1월 생산실적</v>
          </cell>
        </row>
      </sheetData>
      <sheetData sheetId="4205">
        <row r="1">
          <cell r="A1" t="str">
            <v>1월 생산실적</v>
          </cell>
        </row>
      </sheetData>
      <sheetData sheetId="4206">
        <row r="1">
          <cell r="A1" t="str">
            <v>1월 생산실적</v>
          </cell>
        </row>
      </sheetData>
      <sheetData sheetId="4207">
        <row r="1">
          <cell r="A1" t="str">
            <v>1월 생산실적</v>
          </cell>
        </row>
      </sheetData>
      <sheetData sheetId="4208">
        <row r="1">
          <cell r="A1" t="str">
            <v>1월 생산실적</v>
          </cell>
        </row>
      </sheetData>
      <sheetData sheetId="4209">
        <row r="1">
          <cell r="A1" t="str">
            <v>1월 생산실적</v>
          </cell>
        </row>
      </sheetData>
      <sheetData sheetId="4210">
        <row r="1">
          <cell r="A1" t="str">
            <v>1월 생산실적</v>
          </cell>
        </row>
      </sheetData>
      <sheetData sheetId="4211">
        <row r="1">
          <cell r="A1" t="str">
            <v>1월 생산실적</v>
          </cell>
        </row>
      </sheetData>
      <sheetData sheetId="4212">
        <row r="1">
          <cell r="A1" t="str">
            <v>1월 생산실적</v>
          </cell>
        </row>
      </sheetData>
      <sheetData sheetId="4213">
        <row r="1">
          <cell r="A1" t="str">
            <v>1월 생산실적</v>
          </cell>
        </row>
      </sheetData>
      <sheetData sheetId="4214">
        <row r="1">
          <cell r="A1" t="str">
            <v>1월 생산실적</v>
          </cell>
        </row>
      </sheetData>
      <sheetData sheetId="4215">
        <row r="1">
          <cell r="A1" t="str">
            <v>1월 생산실적</v>
          </cell>
        </row>
      </sheetData>
      <sheetData sheetId="4216">
        <row r="1">
          <cell r="A1" t="str">
            <v>1월 생산실적</v>
          </cell>
        </row>
      </sheetData>
      <sheetData sheetId="4217">
        <row r="1">
          <cell r="A1" t="str">
            <v>1월 생산실적</v>
          </cell>
        </row>
      </sheetData>
      <sheetData sheetId="4218">
        <row r="1">
          <cell r="A1" t="str">
            <v>1월 생산실적</v>
          </cell>
        </row>
      </sheetData>
      <sheetData sheetId="4219">
        <row r="1">
          <cell r="A1" t="str">
            <v>1월 생산실적</v>
          </cell>
        </row>
      </sheetData>
      <sheetData sheetId="4220">
        <row r="1">
          <cell r="A1" t="str">
            <v>1월 생산실적</v>
          </cell>
        </row>
      </sheetData>
      <sheetData sheetId="4221">
        <row r="1">
          <cell r="A1" t="str">
            <v>1월 생산실적</v>
          </cell>
        </row>
      </sheetData>
      <sheetData sheetId="4222">
        <row r="1">
          <cell r="A1" t="str">
            <v>1월 생산실적</v>
          </cell>
        </row>
      </sheetData>
      <sheetData sheetId="4223">
        <row r="1">
          <cell r="A1" t="str">
            <v>1월 생산실적</v>
          </cell>
        </row>
      </sheetData>
      <sheetData sheetId="4224">
        <row r="1">
          <cell r="A1" t="str">
            <v>1월 생산실적</v>
          </cell>
        </row>
      </sheetData>
      <sheetData sheetId="4225">
        <row r="1">
          <cell r="A1" t="str">
            <v>1월 생산실적</v>
          </cell>
        </row>
      </sheetData>
      <sheetData sheetId="4226">
        <row r="1">
          <cell r="A1" t="str">
            <v>1월 생산실적</v>
          </cell>
        </row>
      </sheetData>
      <sheetData sheetId="4227">
        <row r="1">
          <cell r="A1" t="str">
            <v>1월 생산실적</v>
          </cell>
        </row>
      </sheetData>
      <sheetData sheetId="4228">
        <row r="1">
          <cell r="A1" t="str">
            <v>1월 생산실적</v>
          </cell>
        </row>
      </sheetData>
      <sheetData sheetId="4229">
        <row r="1">
          <cell r="A1" t="str">
            <v>1월 생산실적</v>
          </cell>
        </row>
      </sheetData>
      <sheetData sheetId="4230">
        <row r="1">
          <cell r="A1" t="str">
            <v>1월 생산실적</v>
          </cell>
        </row>
      </sheetData>
      <sheetData sheetId="4231">
        <row r="1">
          <cell r="A1" t="str">
            <v>1월 생산실적</v>
          </cell>
        </row>
      </sheetData>
      <sheetData sheetId="4232">
        <row r="1">
          <cell r="A1" t="str">
            <v>1월 생산실적</v>
          </cell>
        </row>
      </sheetData>
      <sheetData sheetId="4233">
        <row r="1">
          <cell r="A1" t="str">
            <v>1월 생산실적</v>
          </cell>
        </row>
      </sheetData>
      <sheetData sheetId="4234">
        <row r="1">
          <cell r="A1" t="str">
            <v>1월 생산실적</v>
          </cell>
        </row>
      </sheetData>
      <sheetData sheetId="4235">
        <row r="1">
          <cell r="A1" t="str">
            <v>1월 생산실적</v>
          </cell>
        </row>
      </sheetData>
      <sheetData sheetId="4236">
        <row r="1">
          <cell r="A1" t="str">
            <v>1월 생산실적</v>
          </cell>
        </row>
      </sheetData>
      <sheetData sheetId="4237">
        <row r="1">
          <cell r="A1" t="str">
            <v>1월 생산실적</v>
          </cell>
        </row>
      </sheetData>
      <sheetData sheetId="4238">
        <row r="1">
          <cell r="A1" t="str">
            <v>1월 생산실적</v>
          </cell>
        </row>
      </sheetData>
      <sheetData sheetId="4239">
        <row r="1">
          <cell r="A1" t="str">
            <v>1월 생산실적</v>
          </cell>
        </row>
      </sheetData>
      <sheetData sheetId="4240">
        <row r="1">
          <cell r="A1" t="str">
            <v>1월 생산실적</v>
          </cell>
        </row>
      </sheetData>
      <sheetData sheetId="4241">
        <row r="1">
          <cell r="A1" t="str">
            <v>1월 생산실적</v>
          </cell>
        </row>
      </sheetData>
      <sheetData sheetId="4242">
        <row r="1">
          <cell r="A1" t="str">
            <v>1월 생산실적</v>
          </cell>
        </row>
      </sheetData>
      <sheetData sheetId="4243">
        <row r="1">
          <cell r="A1" t="str">
            <v>1월 생산실적</v>
          </cell>
        </row>
      </sheetData>
      <sheetData sheetId="4244">
        <row r="1">
          <cell r="A1" t="str">
            <v>1월 생산실적</v>
          </cell>
        </row>
      </sheetData>
      <sheetData sheetId="4245">
        <row r="1">
          <cell r="A1" t="str">
            <v>1월 생산실적</v>
          </cell>
        </row>
      </sheetData>
      <sheetData sheetId="4246">
        <row r="1">
          <cell r="A1" t="str">
            <v>1월 생산실적</v>
          </cell>
        </row>
      </sheetData>
      <sheetData sheetId="4247">
        <row r="1">
          <cell r="A1" t="str">
            <v>1월 생산실적</v>
          </cell>
        </row>
      </sheetData>
      <sheetData sheetId="4248">
        <row r="1">
          <cell r="A1" t="str">
            <v>1월 생산실적</v>
          </cell>
        </row>
      </sheetData>
      <sheetData sheetId="4249">
        <row r="1">
          <cell r="A1" t="str">
            <v>1월 생산실적</v>
          </cell>
        </row>
      </sheetData>
      <sheetData sheetId="4250">
        <row r="1">
          <cell r="A1" t="str">
            <v>1월 생산실적</v>
          </cell>
        </row>
      </sheetData>
      <sheetData sheetId="4251">
        <row r="1">
          <cell r="A1" t="str">
            <v>1월 생산실적</v>
          </cell>
        </row>
      </sheetData>
      <sheetData sheetId="4252">
        <row r="1">
          <cell r="A1" t="str">
            <v>1월 생산실적</v>
          </cell>
        </row>
      </sheetData>
      <sheetData sheetId="4253">
        <row r="1">
          <cell r="A1" t="str">
            <v>1월 생산실적</v>
          </cell>
        </row>
      </sheetData>
      <sheetData sheetId="4254">
        <row r="1">
          <cell r="A1" t="str">
            <v>1월 생산실적</v>
          </cell>
        </row>
      </sheetData>
      <sheetData sheetId="4255">
        <row r="1">
          <cell r="A1" t="str">
            <v>1월 생산실적</v>
          </cell>
        </row>
      </sheetData>
      <sheetData sheetId="4256">
        <row r="1">
          <cell r="A1" t="str">
            <v>1월 생산실적</v>
          </cell>
        </row>
      </sheetData>
      <sheetData sheetId="4257">
        <row r="1">
          <cell r="A1" t="str">
            <v>1월 생산실적</v>
          </cell>
        </row>
      </sheetData>
      <sheetData sheetId="4258">
        <row r="1">
          <cell r="A1" t="str">
            <v>1월 생산실적</v>
          </cell>
        </row>
      </sheetData>
      <sheetData sheetId="4259">
        <row r="1">
          <cell r="A1" t="str">
            <v>1월 생산실적</v>
          </cell>
        </row>
      </sheetData>
      <sheetData sheetId="4260">
        <row r="1">
          <cell r="A1" t="str">
            <v>1월 생산실적</v>
          </cell>
        </row>
      </sheetData>
      <sheetData sheetId="4261">
        <row r="1">
          <cell r="A1" t="str">
            <v>1월 생산실적</v>
          </cell>
        </row>
      </sheetData>
      <sheetData sheetId="4262">
        <row r="1">
          <cell r="A1" t="str">
            <v>1월 생산실적</v>
          </cell>
        </row>
      </sheetData>
      <sheetData sheetId="4263">
        <row r="1">
          <cell r="A1" t="str">
            <v>1월 생산실적</v>
          </cell>
        </row>
      </sheetData>
      <sheetData sheetId="4264">
        <row r="1">
          <cell r="A1" t="str">
            <v>1월 생산실적</v>
          </cell>
        </row>
      </sheetData>
      <sheetData sheetId="4265">
        <row r="1">
          <cell r="A1" t="str">
            <v>1월 생산실적</v>
          </cell>
        </row>
      </sheetData>
      <sheetData sheetId="4266">
        <row r="1">
          <cell r="A1" t="str">
            <v>1월 생산실적</v>
          </cell>
        </row>
      </sheetData>
      <sheetData sheetId="4267">
        <row r="1">
          <cell r="A1" t="str">
            <v>1월 생산실적</v>
          </cell>
        </row>
      </sheetData>
      <sheetData sheetId="4268">
        <row r="1">
          <cell r="A1" t="str">
            <v>1월 생산실적</v>
          </cell>
        </row>
      </sheetData>
      <sheetData sheetId="4269">
        <row r="1">
          <cell r="A1" t="str">
            <v>1월 생산실적</v>
          </cell>
        </row>
      </sheetData>
      <sheetData sheetId="4270">
        <row r="1">
          <cell r="A1" t="str">
            <v>1월 생산실적</v>
          </cell>
        </row>
      </sheetData>
      <sheetData sheetId="4271">
        <row r="1">
          <cell r="A1" t="str">
            <v>1월 생산실적</v>
          </cell>
        </row>
      </sheetData>
      <sheetData sheetId="4272">
        <row r="1">
          <cell r="A1" t="str">
            <v>1월 생산실적</v>
          </cell>
        </row>
      </sheetData>
      <sheetData sheetId="4273">
        <row r="1">
          <cell r="A1" t="str">
            <v>1월 생산실적</v>
          </cell>
        </row>
      </sheetData>
      <sheetData sheetId="4274">
        <row r="1">
          <cell r="A1" t="str">
            <v>1월 생산실적</v>
          </cell>
        </row>
      </sheetData>
      <sheetData sheetId="4275">
        <row r="1">
          <cell r="A1" t="str">
            <v>1월 생산실적</v>
          </cell>
        </row>
      </sheetData>
      <sheetData sheetId="4276">
        <row r="1">
          <cell r="A1" t="str">
            <v>1월 생산실적</v>
          </cell>
        </row>
      </sheetData>
      <sheetData sheetId="4277">
        <row r="1">
          <cell r="A1" t="str">
            <v>1월 생산실적</v>
          </cell>
        </row>
      </sheetData>
      <sheetData sheetId="4278">
        <row r="1">
          <cell r="A1" t="str">
            <v>1월 생산실적</v>
          </cell>
        </row>
      </sheetData>
      <sheetData sheetId="4279">
        <row r="1">
          <cell r="A1" t="str">
            <v>1월 생산실적</v>
          </cell>
        </row>
      </sheetData>
      <sheetData sheetId="4280">
        <row r="1">
          <cell r="A1" t="str">
            <v>1월 생산실적</v>
          </cell>
        </row>
      </sheetData>
      <sheetData sheetId="4281">
        <row r="1">
          <cell r="A1" t="str">
            <v>1월 생산실적</v>
          </cell>
        </row>
      </sheetData>
      <sheetData sheetId="4282">
        <row r="1">
          <cell r="A1" t="str">
            <v>1월 생산실적</v>
          </cell>
        </row>
      </sheetData>
      <sheetData sheetId="4283">
        <row r="1">
          <cell r="A1" t="str">
            <v>1월 생산실적</v>
          </cell>
        </row>
      </sheetData>
      <sheetData sheetId="4284">
        <row r="1">
          <cell r="A1" t="str">
            <v>1월 생산실적</v>
          </cell>
        </row>
      </sheetData>
      <sheetData sheetId="4285">
        <row r="1">
          <cell r="A1" t="str">
            <v>1월 생산실적</v>
          </cell>
        </row>
      </sheetData>
      <sheetData sheetId="4286">
        <row r="1">
          <cell r="A1" t="str">
            <v>1월 생산실적</v>
          </cell>
        </row>
      </sheetData>
      <sheetData sheetId="4287">
        <row r="1">
          <cell r="A1" t="str">
            <v>1월 생산실적</v>
          </cell>
        </row>
      </sheetData>
      <sheetData sheetId="4288">
        <row r="1">
          <cell r="A1" t="str">
            <v>1월 생산실적</v>
          </cell>
        </row>
      </sheetData>
      <sheetData sheetId="4289">
        <row r="1">
          <cell r="A1" t="str">
            <v>1월 생산실적</v>
          </cell>
        </row>
      </sheetData>
      <sheetData sheetId="4290">
        <row r="1">
          <cell r="A1" t="str">
            <v>1월 생산실적</v>
          </cell>
        </row>
      </sheetData>
      <sheetData sheetId="4291">
        <row r="1">
          <cell r="A1" t="str">
            <v>1월 생산실적</v>
          </cell>
        </row>
      </sheetData>
      <sheetData sheetId="4292">
        <row r="1">
          <cell r="A1" t="str">
            <v>1월 생산실적</v>
          </cell>
        </row>
      </sheetData>
      <sheetData sheetId="4293">
        <row r="1">
          <cell r="A1" t="str">
            <v>1월 생산실적</v>
          </cell>
        </row>
      </sheetData>
      <sheetData sheetId="4294">
        <row r="1">
          <cell r="A1" t="str">
            <v>1월 생산실적</v>
          </cell>
        </row>
      </sheetData>
      <sheetData sheetId="4295">
        <row r="1">
          <cell r="A1" t="str">
            <v>1월 생산실적</v>
          </cell>
        </row>
      </sheetData>
      <sheetData sheetId="4296">
        <row r="1">
          <cell r="A1" t="str">
            <v>1월 생산실적</v>
          </cell>
        </row>
      </sheetData>
      <sheetData sheetId="4297">
        <row r="1">
          <cell r="A1" t="str">
            <v>1월 생산실적</v>
          </cell>
        </row>
      </sheetData>
      <sheetData sheetId="4298">
        <row r="1">
          <cell r="A1" t="str">
            <v>1월 생산실적</v>
          </cell>
        </row>
      </sheetData>
      <sheetData sheetId="4299">
        <row r="1">
          <cell r="A1" t="str">
            <v>1월 생산실적</v>
          </cell>
        </row>
      </sheetData>
      <sheetData sheetId="4300">
        <row r="1">
          <cell r="A1" t="str">
            <v>1월 생산실적</v>
          </cell>
        </row>
      </sheetData>
      <sheetData sheetId="4301">
        <row r="1">
          <cell r="A1" t="str">
            <v>1월 생산실적</v>
          </cell>
        </row>
      </sheetData>
      <sheetData sheetId="4302">
        <row r="1">
          <cell r="A1" t="str">
            <v>1월 생산실적</v>
          </cell>
        </row>
      </sheetData>
      <sheetData sheetId="4303">
        <row r="1">
          <cell r="A1" t="str">
            <v>1월 생산실적</v>
          </cell>
        </row>
      </sheetData>
      <sheetData sheetId="4304">
        <row r="1">
          <cell r="A1" t="str">
            <v>1월 생산실적</v>
          </cell>
        </row>
      </sheetData>
      <sheetData sheetId="4305">
        <row r="1">
          <cell r="A1" t="str">
            <v>1월 생산실적</v>
          </cell>
        </row>
      </sheetData>
      <sheetData sheetId="4306">
        <row r="1">
          <cell r="A1" t="str">
            <v>1월 생산실적</v>
          </cell>
        </row>
      </sheetData>
      <sheetData sheetId="4307">
        <row r="1">
          <cell r="A1" t="str">
            <v>1월 생산실적</v>
          </cell>
        </row>
      </sheetData>
      <sheetData sheetId="4308">
        <row r="1">
          <cell r="A1" t="str">
            <v>1월 생산실적</v>
          </cell>
        </row>
      </sheetData>
      <sheetData sheetId="4309">
        <row r="1">
          <cell r="A1" t="str">
            <v>1월 생산실적</v>
          </cell>
        </row>
      </sheetData>
      <sheetData sheetId="4310">
        <row r="1">
          <cell r="A1" t="str">
            <v>1월 생산실적</v>
          </cell>
        </row>
      </sheetData>
      <sheetData sheetId="4311">
        <row r="1">
          <cell r="A1" t="str">
            <v>1월 생산실적</v>
          </cell>
        </row>
      </sheetData>
      <sheetData sheetId="4312">
        <row r="1">
          <cell r="A1" t="str">
            <v>1월 생산실적</v>
          </cell>
        </row>
      </sheetData>
      <sheetData sheetId="4313">
        <row r="1">
          <cell r="A1" t="str">
            <v>1월 생산실적</v>
          </cell>
        </row>
      </sheetData>
      <sheetData sheetId="4314">
        <row r="1">
          <cell r="A1" t="str">
            <v>1월 생산실적</v>
          </cell>
        </row>
      </sheetData>
      <sheetData sheetId="4315">
        <row r="1">
          <cell r="A1" t="str">
            <v>1월 생산실적</v>
          </cell>
        </row>
      </sheetData>
      <sheetData sheetId="4316">
        <row r="1">
          <cell r="A1" t="str">
            <v>1월 생산실적</v>
          </cell>
        </row>
      </sheetData>
      <sheetData sheetId="4317">
        <row r="1">
          <cell r="A1" t="str">
            <v>1월 생산실적</v>
          </cell>
        </row>
      </sheetData>
      <sheetData sheetId="4318">
        <row r="1">
          <cell r="A1" t="str">
            <v>1월 생산실적</v>
          </cell>
        </row>
      </sheetData>
      <sheetData sheetId="4319">
        <row r="1">
          <cell r="A1" t="str">
            <v>1월 생산실적</v>
          </cell>
        </row>
      </sheetData>
      <sheetData sheetId="4320">
        <row r="1">
          <cell r="A1" t="str">
            <v>1월 생산실적</v>
          </cell>
        </row>
      </sheetData>
      <sheetData sheetId="4321">
        <row r="1">
          <cell r="A1" t="str">
            <v>1월 생산실적</v>
          </cell>
        </row>
      </sheetData>
      <sheetData sheetId="4322">
        <row r="1">
          <cell r="A1" t="str">
            <v>1월 생산실적</v>
          </cell>
        </row>
      </sheetData>
      <sheetData sheetId="4323">
        <row r="1">
          <cell r="A1" t="str">
            <v>1월 생산실적</v>
          </cell>
        </row>
      </sheetData>
      <sheetData sheetId="4324">
        <row r="1">
          <cell r="A1" t="str">
            <v>1월 생산실적</v>
          </cell>
        </row>
      </sheetData>
      <sheetData sheetId="4325">
        <row r="1">
          <cell r="A1" t="str">
            <v>1월 생산실적</v>
          </cell>
        </row>
      </sheetData>
      <sheetData sheetId="4326">
        <row r="1">
          <cell r="A1" t="str">
            <v>1월 생산실적</v>
          </cell>
        </row>
      </sheetData>
      <sheetData sheetId="4327">
        <row r="1">
          <cell r="A1" t="str">
            <v>1월 생산실적</v>
          </cell>
        </row>
      </sheetData>
      <sheetData sheetId="4328">
        <row r="1">
          <cell r="A1" t="str">
            <v>1월 생산실적</v>
          </cell>
        </row>
      </sheetData>
      <sheetData sheetId="4329">
        <row r="1">
          <cell r="A1" t="str">
            <v>1월 생산실적</v>
          </cell>
        </row>
      </sheetData>
      <sheetData sheetId="4330">
        <row r="1">
          <cell r="A1" t="str">
            <v>1월 생산실적</v>
          </cell>
        </row>
      </sheetData>
      <sheetData sheetId="4331">
        <row r="1">
          <cell r="A1" t="str">
            <v>1월 생산실적</v>
          </cell>
        </row>
      </sheetData>
      <sheetData sheetId="4332">
        <row r="1">
          <cell r="A1" t="str">
            <v>1월 생산실적</v>
          </cell>
        </row>
      </sheetData>
      <sheetData sheetId="4333">
        <row r="1">
          <cell r="A1" t="str">
            <v>1월 생산실적</v>
          </cell>
        </row>
      </sheetData>
      <sheetData sheetId="4334">
        <row r="1">
          <cell r="A1" t="str">
            <v>1월 생산실적</v>
          </cell>
        </row>
      </sheetData>
      <sheetData sheetId="4335">
        <row r="1">
          <cell r="A1" t="str">
            <v>1월 생산실적</v>
          </cell>
        </row>
      </sheetData>
      <sheetData sheetId="4336">
        <row r="1">
          <cell r="A1" t="str">
            <v>1월 생산실적</v>
          </cell>
        </row>
      </sheetData>
      <sheetData sheetId="4337">
        <row r="1">
          <cell r="A1" t="str">
            <v>1월 생산실적</v>
          </cell>
        </row>
      </sheetData>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ow r="1">
          <cell r="A1" t="str">
            <v>1월 생산실적</v>
          </cell>
        </row>
      </sheetData>
      <sheetData sheetId="4353">
        <row r="1">
          <cell r="A1" t="str">
            <v>1월 생산실적</v>
          </cell>
        </row>
      </sheetData>
      <sheetData sheetId="4354">
        <row r="1">
          <cell r="A1" t="str">
            <v>1월 생산실적</v>
          </cell>
        </row>
      </sheetData>
      <sheetData sheetId="4355">
        <row r="1">
          <cell r="A1" t="str">
            <v>1월 생산실적</v>
          </cell>
        </row>
      </sheetData>
      <sheetData sheetId="4356">
        <row r="1">
          <cell r="A1" t="str">
            <v>1월 생산실적</v>
          </cell>
        </row>
      </sheetData>
      <sheetData sheetId="4357">
        <row r="1">
          <cell r="A1" t="str">
            <v>1월 생산실적</v>
          </cell>
        </row>
      </sheetData>
      <sheetData sheetId="4358">
        <row r="1">
          <cell r="A1" t="str">
            <v>1월 생산실적</v>
          </cell>
        </row>
      </sheetData>
      <sheetData sheetId="4359">
        <row r="1">
          <cell r="A1" t="str">
            <v>1월 생산실적</v>
          </cell>
        </row>
      </sheetData>
      <sheetData sheetId="4360">
        <row r="1">
          <cell r="A1" t="str">
            <v>1월 생산실적</v>
          </cell>
        </row>
      </sheetData>
      <sheetData sheetId="4361">
        <row r="1">
          <cell r="A1" t="str">
            <v>1월 생산실적</v>
          </cell>
        </row>
      </sheetData>
      <sheetData sheetId="4362">
        <row r="1">
          <cell r="A1" t="str">
            <v>1월 생산실적</v>
          </cell>
        </row>
      </sheetData>
      <sheetData sheetId="4363">
        <row r="1">
          <cell r="A1" t="str">
            <v>1월 생산실적</v>
          </cell>
        </row>
      </sheetData>
      <sheetData sheetId="4364">
        <row r="1">
          <cell r="A1" t="str">
            <v>1월 생산실적</v>
          </cell>
        </row>
      </sheetData>
      <sheetData sheetId="4365">
        <row r="1">
          <cell r="A1" t="str">
            <v>1월 생산실적</v>
          </cell>
        </row>
      </sheetData>
      <sheetData sheetId="4366">
        <row r="1">
          <cell r="A1" t="str">
            <v>1월 생산실적</v>
          </cell>
        </row>
      </sheetData>
      <sheetData sheetId="4367">
        <row r="1">
          <cell r="A1" t="str">
            <v>1월 생산실적</v>
          </cell>
        </row>
      </sheetData>
      <sheetData sheetId="4368">
        <row r="1">
          <cell r="A1" t="str">
            <v>1월 생산실적</v>
          </cell>
        </row>
      </sheetData>
      <sheetData sheetId="4369">
        <row r="1">
          <cell r="A1" t="str">
            <v>1월 생산실적</v>
          </cell>
        </row>
      </sheetData>
      <sheetData sheetId="4370">
        <row r="1">
          <cell r="A1" t="str">
            <v>1월 생산실적</v>
          </cell>
        </row>
      </sheetData>
      <sheetData sheetId="4371">
        <row r="1">
          <cell r="A1" t="str">
            <v>1월 생산실적</v>
          </cell>
        </row>
      </sheetData>
      <sheetData sheetId="4372">
        <row r="1">
          <cell r="A1" t="str">
            <v>1월 생산실적</v>
          </cell>
        </row>
      </sheetData>
      <sheetData sheetId="4373">
        <row r="1">
          <cell r="A1" t="str">
            <v>1월 생산실적</v>
          </cell>
        </row>
      </sheetData>
      <sheetData sheetId="4374">
        <row r="1">
          <cell r="A1" t="str">
            <v>1월 생산실적</v>
          </cell>
        </row>
      </sheetData>
      <sheetData sheetId="4375">
        <row r="1">
          <cell r="A1" t="str">
            <v>1월 생산실적</v>
          </cell>
        </row>
      </sheetData>
      <sheetData sheetId="4376">
        <row r="1">
          <cell r="A1" t="str">
            <v>1월 생산실적</v>
          </cell>
        </row>
      </sheetData>
      <sheetData sheetId="4377">
        <row r="1">
          <cell r="A1" t="str">
            <v>1월 생산실적</v>
          </cell>
        </row>
      </sheetData>
      <sheetData sheetId="4378">
        <row r="1">
          <cell r="A1" t="str">
            <v>1월 생산실적</v>
          </cell>
        </row>
      </sheetData>
      <sheetData sheetId="4379">
        <row r="1">
          <cell r="A1" t="str">
            <v>1월 생산실적</v>
          </cell>
        </row>
      </sheetData>
      <sheetData sheetId="4380">
        <row r="1">
          <cell r="A1" t="str">
            <v>1월 생산실적</v>
          </cell>
        </row>
      </sheetData>
      <sheetData sheetId="4381">
        <row r="1">
          <cell r="A1" t="str">
            <v>1월 생산실적</v>
          </cell>
        </row>
      </sheetData>
      <sheetData sheetId="4382">
        <row r="1">
          <cell r="A1" t="str">
            <v>1월 생산실적</v>
          </cell>
        </row>
      </sheetData>
      <sheetData sheetId="4383">
        <row r="1">
          <cell r="A1" t="str">
            <v>1월 생산실적</v>
          </cell>
        </row>
      </sheetData>
      <sheetData sheetId="4384">
        <row r="1">
          <cell r="A1" t="str">
            <v>1월 생산실적</v>
          </cell>
        </row>
      </sheetData>
      <sheetData sheetId="4385">
        <row r="1">
          <cell r="A1" t="str">
            <v>1월 생산실적</v>
          </cell>
        </row>
      </sheetData>
      <sheetData sheetId="4386">
        <row r="1">
          <cell r="A1" t="str">
            <v>1월 생산실적</v>
          </cell>
        </row>
      </sheetData>
      <sheetData sheetId="4387">
        <row r="1">
          <cell r="A1" t="str">
            <v>1월 생산실적</v>
          </cell>
        </row>
      </sheetData>
      <sheetData sheetId="4388">
        <row r="1">
          <cell r="A1" t="str">
            <v>1월 생산실적</v>
          </cell>
        </row>
      </sheetData>
      <sheetData sheetId="4389">
        <row r="1">
          <cell r="A1" t="str">
            <v>1월 생산실적</v>
          </cell>
        </row>
      </sheetData>
      <sheetData sheetId="4390">
        <row r="1">
          <cell r="A1" t="str">
            <v>1월 생산실적</v>
          </cell>
        </row>
      </sheetData>
      <sheetData sheetId="4391">
        <row r="1">
          <cell r="A1" t="str">
            <v>1월 생산실적</v>
          </cell>
        </row>
      </sheetData>
      <sheetData sheetId="4392">
        <row r="1">
          <cell r="A1" t="str">
            <v>1월 생산실적</v>
          </cell>
        </row>
      </sheetData>
      <sheetData sheetId="4393">
        <row r="1">
          <cell r="A1" t="str">
            <v>1월 생산실적</v>
          </cell>
        </row>
      </sheetData>
      <sheetData sheetId="4394">
        <row r="1">
          <cell r="A1" t="str">
            <v>1월 생산실적</v>
          </cell>
        </row>
      </sheetData>
      <sheetData sheetId="4395">
        <row r="1">
          <cell r="A1" t="str">
            <v>1월 생산실적</v>
          </cell>
        </row>
      </sheetData>
      <sheetData sheetId="4396">
        <row r="1">
          <cell r="A1" t="str">
            <v>1월 생산실적</v>
          </cell>
        </row>
      </sheetData>
      <sheetData sheetId="4397">
        <row r="1">
          <cell r="A1" t="str">
            <v>1월 생산실적</v>
          </cell>
        </row>
      </sheetData>
      <sheetData sheetId="4398">
        <row r="1">
          <cell r="A1" t="str">
            <v>1월 생산실적</v>
          </cell>
        </row>
      </sheetData>
      <sheetData sheetId="4399">
        <row r="1">
          <cell r="A1" t="str">
            <v>1월 생산실적</v>
          </cell>
        </row>
      </sheetData>
      <sheetData sheetId="4400">
        <row r="1">
          <cell r="A1" t="str">
            <v>1월 생산실적</v>
          </cell>
        </row>
      </sheetData>
      <sheetData sheetId="4401">
        <row r="1">
          <cell r="A1" t="str">
            <v>1월 생산실적</v>
          </cell>
        </row>
      </sheetData>
      <sheetData sheetId="4402">
        <row r="1">
          <cell r="A1" t="str">
            <v>1월 생산실적</v>
          </cell>
        </row>
      </sheetData>
      <sheetData sheetId="4403">
        <row r="1">
          <cell r="A1" t="str">
            <v>1월 생산실적</v>
          </cell>
        </row>
      </sheetData>
      <sheetData sheetId="4404">
        <row r="1">
          <cell r="A1" t="str">
            <v>1월 생산실적</v>
          </cell>
        </row>
      </sheetData>
      <sheetData sheetId="4405">
        <row r="1">
          <cell r="A1" t="str">
            <v>1월 생산실적</v>
          </cell>
        </row>
      </sheetData>
      <sheetData sheetId="4406">
        <row r="1">
          <cell r="A1" t="str">
            <v>1월 생산실적</v>
          </cell>
        </row>
      </sheetData>
      <sheetData sheetId="4407">
        <row r="1">
          <cell r="A1" t="str">
            <v>1월 생산실적</v>
          </cell>
        </row>
      </sheetData>
      <sheetData sheetId="4408">
        <row r="1">
          <cell r="A1" t="str">
            <v>1월 생산실적</v>
          </cell>
        </row>
      </sheetData>
      <sheetData sheetId="4409">
        <row r="1">
          <cell r="A1" t="str">
            <v>1월 생산실적</v>
          </cell>
        </row>
      </sheetData>
      <sheetData sheetId="4410" refreshError="1"/>
      <sheetData sheetId="4411" refreshError="1"/>
      <sheetData sheetId="4412">
        <row r="1">
          <cell r="A1" t="str">
            <v>1월 생산실적</v>
          </cell>
        </row>
      </sheetData>
      <sheetData sheetId="4413">
        <row r="1">
          <cell r="A1" t="str">
            <v>1월 생산실적</v>
          </cell>
        </row>
      </sheetData>
      <sheetData sheetId="4414">
        <row r="1">
          <cell r="A1" t="str">
            <v>1월 생산실적</v>
          </cell>
        </row>
      </sheetData>
      <sheetData sheetId="4415">
        <row r="1">
          <cell r="A1" t="str">
            <v>1월 생산실적</v>
          </cell>
        </row>
      </sheetData>
      <sheetData sheetId="4416">
        <row r="1">
          <cell r="A1" t="str">
            <v>1월 생산실적</v>
          </cell>
        </row>
      </sheetData>
      <sheetData sheetId="4417">
        <row r="1">
          <cell r="A1" t="str">
            <v>1월 생산실적</v>
          </cell>
        </row>
      </sheetData>
      <sheetData sheetId="4418">
        <row r="1">
          <cell r="A1" t="str">
            <v>1월 생산실적</v>
          </cell>
        </row>
      </sheetData>
      <sheetData sheetId="4419">
        <row r="1">
          <cell r="A1" t="str">
            <v>1월 생산실적</v>
          </cell>
        </row>
      </sheetData>
      <sheetData sheetId="4420">
        <row r="1">
          <cell r="A1" t="str">
            <v>1월 생산실적</v>
          </cell>
        </row>
      </sheetData>
      <sheetData sheetId="4421">
        <row r="1">
          <cell r="A1" t="str">
            <v>1월 생산실적</v>
          </cell>
        </row>
      </sheetData>
      <sheetData sheetId="4422">
        <row r="1">
          <cell r="A1" t="str">
            <v>1월 생산실적</v>
          </cell>
        </row>
      </sheetData>
      <sheetData sheetId="4423">
        <row r="1">
          <cell r="A1" t="str">
            <v>1월 생산실적</v>
          </cell>
        </row>
      </sheetData>
      <sheetData sheetId="4424">
        <row r="1">
          <cell r="A1" t="str">
            <v>1월 생산실적</v>
          </cell>
        </row>
      </sheetData>
      <sheetData sheetId="4425">
        <row r="1">
          <cell r="A1" t="str">
            <v>1월 생산실적</v>
          </cell>
        </row>
      </sheetData>
      <sheetData sheetId="4426">
        <row r="1">
          <cell r="A1" t="str">
            <v>1월 생산실적</v>
          </cell>
        </row>
      </sheetData>
      <sheetData sheetId="4427">
        <row r="1">
          <cell r="A1" t="str">
            <v>1월 생산실적</v>
          </cell>
        </row>
      </sheetData>
      <sheetData sheetId="4428">
        <row r="1">
          <cell r="A1" t="str">
            <v>1월 생산실적</v>
          </cell>
        </row>
      </sheetData>
      <sheetData sheetId="4429">
        <row r="1">
          <cell r="A1" t="str">
            <v>1월 생산실적</v>
          </cell>
        </row>
      </sheetData>
      <sheetData sheetId="4430">
        <row r="1">
          <cell r="A1" t="str">
            <v>1월 생산실적</v>
          </cell>
        </row>
      </sheetData>
      <sheetData sheetId="4431">
        <row r="1">
          <cell r="A1" t="str">
            <v>1월 생산실적</v>
          </cell>
        </row>
      </sheetData>
      <sheetData sheetId="4432">
        <row r="1">
          <cell r="A1" t="str">
            <v>1월 생산실적</v>
          </cell>
        </row>
      </sheetData>
      <sheetData sheetId="4433">
        <row r="1">
          <cell r="A1" t="str">
            <v>1월 생산실적</v>
          </cell>
        </row>
      </sheetData>
      <sheetData sheetId="4434">
        <row r="1">
          <cell r="A1" t="str">
            <v>1월 생산실적</v>
          </cell>
        </row>
      </sheetData>
      <sheetData sheetId="4435">
        <row r="1">
          <cell r="A1" t="str">
            <v>1월 생산실적</v>
          </cell>
        </row>
      </sheetData>
      <sheetData sheetId="4436">
        <row r="1">
          <cell r="A1" t="str">
            <v>1월 생산실적</v>
          </cell>
        </row>
      </sheetData>
      <sheetData sheetId="4437">
        <row r="1">
          <cell r="A1" t="str">
            <v>1월 생산실적</v>
          </cell>
        </row>
      </sheetData>
      <sheetData sheetId="4438">
        <row r="1">
          <cell r="A1" t="str">
            <v>1월 생산실적</v>
          </cell>
        </row>
      </sheetData>
      <sheetData sheetId="4439">
        <row r="1">
          <cell r="A1" t="str">
            <v>1월 생산실적</v>
          </cell>
        </row>
      </sheetData>
      <sheetData sheetId="4440">
        <row r="1">
          <cell r="A1" t="str">
            <v>1월 생산실적</v>
          </cell>
        </row>
      </sheetData>
      <sheetData sheetId="4441">
        <row r="1">
          <cell r="A1" t="str">
            <v>1월 생산실적</v>
          </cell>
        </row>
      </sheetData>
      <sheetData sheetId="4442">
        <row r="1">
          <cell r="A1" t="str">
            <v>1월 생산실적</v>
          </cell>
        </row>
      </sheetData>
      <sheetData sheetId="4443">
        <row r="1">
          <cell r="A1" t="str">
            <v>1월 생산실적</v>
          </cell>
        </row>
      </sheetData>
      <sheetData sheetId="4444">
        <row r="1">
          <cell r="A1" t="str">
            <v>1월 생산실적</v>
          </cell>
        </row>
      </sheetData>
      <sheetData sheetId="4445">
        <row r="1">
          <cell r="A1" t="str">
            <v>1월 생산실적</v>
          </cell>
        </row>
      </sheetData>
      <sheetData sheetId="4446">
        <row r="1">
          <cell r="A1" t="str">
            <v>1월 생산실적</v>
          </cell>
        </row>
      </sheetData>
      <sheetData sheetId="4447">
        <row r="1">
          <cell r="A1" t="str">
            <v>1월 생산실적</v>
          </cell>
        </row>
      </sheetData>
      <sheetData sheetId="4448">
        <row r="1">
          <cell r="A1" t="str">
            <v>1월 생산실적</v>
          </cell>
        </row>
      </sheetData>
      <sheetData sheetId="4449">
        <row r="1">
          <cell r="A1" t="str">
            <v>1월 생산실적</v>
          </cell>
        </row>
      </sheetData>
      <sheetData sheetId="4450">
        <row r="1">
          <cell r="A1" t="str">
            <v>1월 생산실적</v>
          </cell>
        </row>
      </sheetData>
      <sheetData sheetId="4451">
        <row r="1">
          <cell r="A1" t="str">
            <v>1월 생산실적</v>
          </cell>
        </row>
      </sheetData>
      <sheetData sheetId="4452">
        <row r="1">
          <cell r="A1" t="str">
            <v>1월 생산실적</v>
          </cell>
        </row>
      </sheetData>
      <sheetData sheetId="4453">
        <row r="1">
          <cell r="A1" t="str">
            <v>1월 생산실적</v>
          </cell>
        </row>
      </sheetData>
      <sheetData sheetId="4454">
        <row r="1">
          <cell r="A1" t="str">
            <v>1월 생산실적</v>
          </cell>
        </row>
      </sheetData>
      <sheetData sheetId="4455">
        <row r="1">
          <cell r="A1" t="str">
            <v>1월 생산실적</v>
          </cell>
        </row>
      </sheetData>
      <sheetData sheetId="4456">
        <row r="1">
          <cell r="A1" t="str">
            <v>1월 생산실적</v>
          </cell>
        </row>
      </sheetData>
      <sheetData sheetId="4457">
        <row r="1">
          <cell r="A1" t="str">
            <v>1월 생산실적</v>
          </cell>
        </row>
      </sheetData>
      <sheetData sheetId="4458">
        <row r="1">
          <cell r="A1" t="str">
            <v>1월 생산실적</v>
          </cell>
        </row>
      </sheetData>
      <sheetData sheetId="4459">
        <row r="1">
          <cell r="A1" t="str">
            <v>1월 생산실적</v>
          </cell>
        </row>
      </sheetData>
      <sheetData sheetId="4460">
        <row r="1">
          <cell r="A1" t="str">
            <v>1월 생산실적</v>
          </cell>
        </row>
      </sheetData>
      <sheetData sheetId="4461">
        <row r="1">
          <cell r="A1" t="str">
            <v>1월 생산실적</v>
          </cell>
        </row>
      </sheetData>
      <sheetData sheetId="4462">
        <row r="1">
          <cell r="A1" t="str">
            <v>1월 생산실적</v>
          </cell>
        </row>
      </sheetData>
      <sheetData sheetId="4463">
        <row r="1">
          <cell r="A1" t="str">
            <v>1월 생산실적</v>
          </cell>
        </row>
      </sheetData>
      <sheetData sheetId="4464">
        <row r="1">
          <cell r="A1" t="str">
            <v>1월 생산실적</v>
          </cell>
        </row>
      </sheetData>
      <sheetData sheetId="4465">
        <row r="1">
          <cell r="A1" t="str">
            <v>1월 생산실적</v>
          </cell>
        </row>
      </sheetData>
      <sheetData sheetId="4466">
        <row r="1">
          <cell r="A1" t="str">
            <v>1월 생산실적</v>
          </cell>
        </row>
      </sheetData>
      <sheetData sheetId="4467">
        <row r="1">
          <cell r="A1" t="str">
            <v>1월 생산실적</v>
          </cell>
        </row>
      </sheetData>
      <sheetData sheetId="4468">
        <row r="1">
          <cell r="A1" t="str">
            <v>1월 생산실적</v>
          </cell>
        </row>
      </sheetData>
      <sheetData sheetId="4469">
        <row r="1">
          <cell r="A1" t="str">
            <v>1월 생산실적</v>
          </cell>
        </row>
      </sheetData>
      <sheetData sheetId="4470">
        <row r="1">
          <cell r="A1" t="str">
            <v>1월 생산실적</v>
          </cell>
        </row>
      </sheetData>
      <sheetData sheetId="4471">
        <row r="1">
          <cell r="A1" t="str">
            <v>1월 생산실적</v>
          </cell>
        </row>
      </sheetData>
      <sheetData sheetId="4472">
        <row r="1">
          <cell r="A1" t="str">
            <v>1월 생산실적</v>
          </cell>
        </row>
      </sheetData>
      <sheetData sheetId="4473">
        <row r="1">
          <cell r="A1" t="str">
            <v>1월 생산실적</v>
          </cell>
        </row>
      </sheetData>
      <sheetData sheetId="4474">
        <row r="1">
          <cell r="A1" t="str">
            <v>1월 생산실적</v>
          </cell>
        </row>
      </sheetData>
      <sheetData sheetId="4475">
        <row r="1">
          <cell r="A1" t="str">
            <v>1월 생산실적</v>
          </cell>
        </row>
      </sheetData>
      <sheetData sheetId="4476">
        <row r="1">
          <cell r="A1" t="str">
            <v>1월 생산실적</v>
          </cell>
        </row>
      </sheetData>
      <sheetData sheetId="4477">
        <row r="1">
          <cell r="A1" t="str">
            <v>1월 생산실적</v>
          </cell>
        </row>
      </sheetData>
      <sheetData sheetId="4478">
        <row r="1">
          <cell r="A1" t="str">
            <v>1월 생산실적</v>
          </cell>
        </row>
      </sheetData>
      <sheetData sheetId="4479">
        <row r="1">
          <cell r="A1" t="str">
            <v>1월 생산실적</v>
          </cell>
        </row>
      </sheetData>
      <sheetData sheetId="4480">
        <row r="1">
          <cell r="A1" t="str">
            <v>1월 생산실적</v>
          </cell>
        </row>
      </sheetData>
      <sheetData sheetId="4481">
        <row r="1">
          <cell r="A1" t="str">
            <v>1월 생산실적</v>
          </cell>
        </row>
      </sheetData>
      <sheetData sheetId="4482">
        <row r="1">
          <cell r="A1" t="str">
            <v>1월 생산실적</v>
          </cell>
        </row>
      </sheetData>
      <sheetData sheetId="4483">
        <row r="1">
          <cell r="A1" t="str">
            <v>1월 생산실적</v>
          </cell>
        </row>
      </sheetData>
      <sheetData sheetId="4484">
        <row r="1">
          <cell r="A1" t="str">
            <v>1월 생산실적</v>
          </cell>
        </row>
      </sheetData>
      <sheetData sheetId="4485">
        <row r="1">
          <cell r="A1" t="str">
            <v>1월 생산실적</v>
          </cell>
        </row>
      </sheetData>
      <sheetData sheetId="4486">
        <row r="1">
          <cell r="A1" t="str">
            <v>1월 생산실적</v>
          </cell>
        </row>
      </sheetData>
      <sheetData sheetId="4487">
        <row r="1">
          <cell r="A1" t="str">
            <v>1월 생산실적</v>
          </cell>
        </row>
      </sheetData>
      <sheetData sheetId="4488">
        <row r="1">
          <cell r="A1" t="str">
            <v>1월 생산실적</v>
          </cell>
        </row>
      </sheetData>
      <sheetData sheetId="4489">
        <row r="1">
          <cell r="A1" t="str">
            <v>1월 생산실적</v>
          </cell>
        </row>
      </sheetData>
      <sheetData sheetId="4490">
        <row r="1">
          <cell r="A1" t="str">
            <v>1월 생산실적</v>
          </cell>
        </row>
      </sheetData>
      <sheetData sheetId="4491">
        <row r="1">
          <cell r="A1" t="str">
            <v>1월 생산실적</v>
          </cell>
        </row>
      </sheetData>
      <sheetData sheetId="4492">
        <row r="1">
          <cell r="A1" t="str">
            <v>1월 생산실적</v>
          </cell>
        </row>
      </sheetData>
      <sheetData sheetId="4493">
        <row r="1">
          <cell r="A1" t="str">
            <v>1월 생산실적</v>
          </cell>
        </row>
      </sheetData>
      <sheetData sheetId="4494">
        <row r="1">
          <cell r="A1" t="str">
            <v>1월 생산실적</v>
          </cell>
        </row>
      </sheetData>
      <sheetData sheetId="4495">
        <row r="1">
          <cell r="A1" t="str">
            <v>1월 생산실적</v>
          </cell>
        </row>
      </sheetData>
      <sheetData sheetId="4496">
        <row r="1">
          <cell r="A1" t="str">
            <v>1월 생산실적</v>
          </cell>
        </row>
      </sheetData>
      <sheetData sheetId="4497">
        <row r="1">
          <cell r="A1" t="str">
            <v>1월 생산실적</v>
          </cell>
        </row>
      </sheetData>
      <sheetData sheetId="4498">
        <row r="1">
          <cell r="A1" t="str">
            <v>1월 생산실적</v>
          </cell>
        </row>
      </sheetData>
      <sheetData sheetId="4499">
        <row r="1">
          <cell r="A1" t="str">
            <v>1월 생산실적</v>
          </cell>
        </row>
      </sheetData>
      <sheetData sheetId="4500">
        <row r="1">
          <cell r="A1" t="str">
            <v>1월 생산실적</v>
          </cell>
        </row>
      </sheetData>
      <sheetData sheetId="4501">
        <row r="1">
          <cell r="A1" t="str">
            <v>1월 생산실적</v>
          </cell>
        </row>
      </sheetData>
      <sheetData sheetId="4502">
        <row r="1">
          <cell r="A1" t="str">
            <v>1월 생산실적</v>
          </cell>
        </row>
      </sheetData>
      <sheetData sheetId="4503">
        <row r="1">
          <cell r="A1" t="str">
            <v>1월 생산실적</v>
          </cell>
        </row>
      </sheetData>
      <sheetData sheetId="4504">
        <row r="1">
          <cell r="A1" t="str">
            <v>1월 생산실적</v>
          </cell>
        </row>
      </sheetData>
      <sheetData sheetId="4505">
        <row r="1">
          <cell r="A1" t="str">
            <v>1월 생산실적</v>
          </cell>
        </row>
      </sheetData>
      <sheetData sheetId="4506">
        <row r="1">
          <cell r="A1" t="str">
            <v>1월 생산실적</v>
          </cell>
        </row>
      </sheetData>
      <sheetData sheetId="4507">
        <row r="1">
          <cell r="A1" t="str">
            <v>1월 생산실적</v>
          </cell>
        </row>
      </sheetData>
      <sheetData sheetId="4508">
        <row r="1">
          <cell r="A1" t="str">
            <v>1월 생산실적</v>
          </cell>
        </row>
      </sheetData>
      <sheetData sheetId="4509">
        <row r="1">
          <cell r="A1" t="str">
            <v>1월 생산실적</v>
          </cell>
        </row>
      </sheetData>
      <sheetData sheetId="4510">
        <row r="1">
          <cell r="A1" t="str">
            <v>1월 생산실적</v>
          </cell>
        </row>
      </sheetData>
      <sheetData sheetId="4511">
        <row r="1">
          <cell r="A1" t="str">
            <v>1월 생산실적</v>
          </cell>
        </row>
      </sheetData>
      <sheetData sheetId="4512">
        <row r="1">
          <cell r="A1" t="str">
            <v>1월 생산실적</v>
          </cell>
        </row>
      </sheetData>
      <sheetData sheetId="4513">
        <row r="1">
          <cell r="A1" t="str">
            <v>1월 생산실적</v>
          </cell>
        </row>
      </sheetData>
      <sheetData sheetId="4514">
        <row r="1">
          <cell r="A1" t="str">
            <v>1월 생산실적</v>
          </cell>
        </row>
      </sheetData>
      <sheetData sheetId="4515">
        <row r="1">
          <cell r="A1" t="str">
            <v>1월 생산실적</v>
          </cell>
        </row>
      </sheetData>
      <sheetData sheetId="4516">
        <row r="1">
          <cell r="A1" t="str">
            <v>1월 생산실적</v>
          </cell>
        </row>
      </sheetData>
      <sheetData sheetId="4517" refreshError="1"/>
      <sheetData sheetId="4518" refreshError="1"/>
      <sheetData sheetId="4519" refreshError="1"/>
      <sheetData sheetId="4520" refreshError="1"/>
      <sheetData sheetId="4521" refreshError="1"/>
      <sheetData sheetId="4522" refreshError="1"/>
      <sheetData sheetId="4523" refreshError="1"/>
      <sheetData sheetId="4524">
        <row r="6">
          <cell r="A6">
            <v>1</v>
          </cell>
        </row>
      </sheetData>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ow r="6">
          <cell r="A6">
            <v>1</v>
          </cell>
        </row>
      </sheetData>
      <sheetData sheetId="4541" refreshError="1"/>
      <sheetData sheetId="4542" refreshError="1"/>
      <sheetData sheetId="4543" refreshError="1"/>
      <sheetData sheetId="4544" refreshError="1"/>
      <sheetData sheetId="4545">
        <row r="1">
          <cell r="A1" t="str">
            <v>1월 생산실적</v>
          </cell>
        </row>
      </sheetData>
      <sheetData sheetId="4546">
        <row r="1">
          <cell r="A1" t="str">
            <v>1월 생산실적</v>
          </cell>
        </row>
      </sheetData>
      <sheetData sheetId="4547">
        <row r="1">
          <cell r="A1" t="str">
            <v>1월 생산실적</v>
          </cell>
        </row>
      </sheetData>
      <sheetData sheetId="4548">
        <row r="1">
          <cell r="A1" t="str">
            <v>1월 생산실적</v>
          </cell>
        </row>
      </sheetData>
      <sheetData sheetId="4549">
        <row r="1">
          <cell r="A1" t="str">
            <v>1월 생산실적</v>
          </cell>
        </row>
      </sheetData>
      <sheetData sheetId="4550">
        <row r="1">
          <cell r="A1" t="str">
            <v>1월 생산실적</v>
          </cell>
        </row>
      </sheetData>
      <sheetData sheetId="4551">
        <row r="1">
          <cell r="A1" t="str">
            <v>1월 생산실적</v>
          </cell>
        </row>
      </sheetData>
      <sheetData sheetId="4552">
        <row r="1">
          <cell r="A1" t="str">
            <v>1월 생산실적</v>
          </cell>
        </row>
      </sheetData>
      <sheetData sheetId="4553">
        <row r="1">
          <cell r="A1" t="str">
            <v>1월 생산실적</v>
          </cell>
        </row>
      </sheetData>
      <sheetData sheetId="4554">
        <row r="1">
          <cell r="A1" t="str">
            <v>1월 생산실적</v>
          </cell>
        </row>
      </sheetData>
      <sheetData sheetId="4555">
        <row r="1">
          <cell r="A1" t="str">
            <v>1월 생산실적</v>
          </cell>
        </row>
      </sheetData>
      <sheetData sheetId="4556">
        <row r="1">
          <cell r="A1" t="str">
            <v>1월 생산실적</v>
          </cell>
        </row>
      </sheetData>
      <sheetData sheetId="4557">
        <row r="1">
          <cell r="A1" t="str">
            <v>1월 생산실적</v>
          </cell>
        </row>
      </sheetData>
      <sheetData sheetId="4558">
        <row r="1">
          <cell r="A1" t="str">
            <v>1월 생산실적</v>
          </cell>
        </row>
      </sheetData>
      <sheetData sheetId="4559">
        <row r="1">
          <cell r="A1" t="str">
            <v>1월 생산실적</v>
          </cell>
        </row>
      </sheetData>
      <sheetData sheetId="4560">
        <row r="1">
          <cell r="A1" t="str">
            <v>1월 생산실적</v>
          </cell>
        </row>
      </sheetData>
      <sheetData sheetId="4561">
        <row r="1">
          <cell r="A1" t="str">
            <v>1월 생산실적</v>
          </cell>
        </row>
      </sheetData>
      <sheetData sheetId="4562">
        <row r="1">
          <cell r="A1" t="str">
            <v>1월 생산실적</v>
          </cell>
        </row>
      </sheetData>
      <sheetData sheetId="4563">
        <row r="1">
          <cell r="A1" t="str">
            <v>1월 생산실적</v>
          </cell>
        </row>
      </sheetData>
      <sheetData sheetId="4564">
        <row r="1">
          <cell r="A1" t="str">
            <v>1월 생산실적</v>
          </cell>
        </row>
      </sheetData>
      <sheetData sheetId="4565">
        <row r="1">
          <cell r="A1" t="str">
            <v>1월 생산실적</v>
          </cell>
        </row>
      </sheetData>
      <sheetData sheetId="4566">
        <row r="1">
          <cell r="A1" t="str">
            <v>1월 생산실적</v>
          </cell>
        </row>
      </sheetData>
      <sheetData sheetId="4567">
        <row r="1">
          <cell r="A1" t="str">
            <v>1월 생산실적</v>
          </cell>
        </row>
      </sheetData>
      <sheetData sheetId="4568">
        <row r="1">
          <cell r="A1" t="str">
            <v>1월 생산실적</v>
          </cell>
        </row>
      </sheetData>
      <sheetData sheetId="4569">
        <row r="1">
          <cell r="A1" t="str">
            <v>1월 생산실적</v>
          </cell>
        </row>
      </sheetData>
      <sheetData sheetId="4570">
        <row r="1">
          <cell r="A1" t="str">
            <v>1월 생산실적</v>
          </cell>
        </row>
      </sheetData>
      <sheetData sheetId="4571">
        <row r="1">
          <cell r="A1" t="str">
            <v>1월 생산실적</v>
          </cell>
        </row>
      </sheetData>
      <sheetData sheetId="4572">
        <row r="1">
          <cell r="A1" t="str">
            <v>1월 생산실적</v>
          </cell>
        </row>
      </sheetData>
      <sheetData sheetId="4573">
        <row r="1">
          <cell r="A1" t="str">
            <v>1월 생산실적</v>
          </cell>
        </row>
      </sheetData>
      <sheetData sheetId="4574">
        <row r="1">
          <cell r="A1" t="str">
            <v>1월 생산실적</v>
          </cell>
        </row>
      </sheetData>
      <sheetData sheetId="4575">
        <row r="1">
          <cell r="A1" t="str">
            <v>1월 생산실적</v>
          </cell>
        </row>
      </sheetData>
      <sheetData sheetId="4576">
        <row r="1">
          <cell r="A1" t="str">
            <v>1월 생산실적</v>
          </cell>
        </row>
      </sheetData>
      <sheetData sheetId="4577">
        <row r="1">
          <cell r="A1" t="str">
            <v>1월 생산실적</v>
          </cell>
        </row>
      </sheetData>
      <sheetData sheetId="4578">
        <row r="1">
          <cell r="A1" t="str">
            <v>1월 생산실적</v>
          </cell>
        </row>
      </sheetData>
      <sheetData sheetId="4579">
        <row r="1">
          <cell r="A1" t="str">
            <v>1월 생산실적</v>
          </cell>
        </row>
      </sheetData>
      <sheetData sheetId="4580">
        <row r="1">
          <cell r="A1" t="str">
            <v>1월 생산실적</v>
          </cell>
        </row>
      </sheetData>
      <sheetData sheetId="4581">
        <row r="1">
          <cell r="A1" t="str">
            <v>1월 생산실적</v>
          </cell>
        </row>
      </sheetData>
      <sheetData sheetId="4582">
        <row r="1">
          <cell r="A1" t="str">
            <v>1월 생산실적</v>
          </cell>
        </row>
      </sheetData>
      <sheetData sheetId="4583">
        <row r="1">
          <cell r="A1" t="str">
            <v>1월 생산실적</v>
          </cell>
        </row>
      </sheetData>
      <sheetData sheetId="4584">
        <row r="1">
          <cell r="A1" t="str">
            <v>1월 생산실적</v>
          </cell>
        </row>
      </sheetData>
      <sheetData sheetId="4585">
        <row r="1">
          <cell r="A1" t="str">
            <v>1월 생산실적</v>
          </cell>
        </row>
      </sheetData>
      <sheetData sheetId="4586">
        <row r="1">
          <cell r="A1" t="str">
            <v>1월 생산실적</v>
          </cell>
        </row>
      </sheetData>
      <sheetData sheetId="4587">
        <row r="1">
          <cell r="A1" t="str">
            <v>1월 생산실적</v>
          </cell>
        </row>
      </sheetData>
      <sheetData sheetId="4588">
        <row r="1">
          <cell r="A1" t="str">
            <v>1월 생산실적</v>
          </cell>
        </row>
      </sheetData>
      <sheetData sheetId="4589">
        <row r="1">
          <cell r="A1" t="str">
            <v>1월 생산실적</v>
          </cell>
        </row>
      </sheetData>
      <sheetData sheetId="4590">
        <row r="1">
          <cell r="A1" t="str">
            <v>1월 생산실적</v>
          </cell>
        </row>
      </sheetData>
      <sheetData sheetId="4591">
        <row r="1">
          <cell r="A1" t="str">
            <v>1월 생산실적</v>
          </cell>
        </row>
      </sheetData>
      <sheetData sheetId="4592">
        <row r="1">
          <cell r="A1" t="str">
            <v>1월 생산실적</v>
          </cell>
        </row>
      </sheetData>
      <sheetData sheetId="4593">
        <row r="1">
          <cell r="A1" t="str">
            <v>1월 생산실적</v>
          </cell>
        </row>
      </sheetData>
      <sheetData sheetId="4594">
        <row r="1">
          <cell r="A1" t="str">
            <v>1월 생산실적</v>
          </cell>
        </row>
      </sheetData>
      <sheetData sheetId="4595">
        <row r="1">
          <cell r="A1" t="str">
            <v>1월 생산실적</v>
          </cell>
        </row>
      </sheetData>
      <sheetData sheetId="4596">
        <row r="1">
          <cell r="A1" t="str">
            <v>1월 생산실적</v>
          </cell>
        </row>
      </sheetData>
      <sheetData sheetId="4597">
        <row r="1">
          <cell r="A1" t="str">
            <v>1월 생산실적</v>
          </cell>
        </row>
      </sheetData>
      <sheetData sheetId="4598">
        <row r="1">
          <cell r="A1" t="str">
            <v>1월 생산실적</v>
          </cell>
        </row>
      </sheetData>
      <sheetData sheetId="4599">
        <row r="1">
          <cell r="A1" t="str">
            <v>1월 생산실적</v>
          </cell>
        </row>
      </sheetData>
      <sheetData sheetId="4600">
        <row r="1">
          <cell r="A1" t="str">
            <v>1월 생산실적</v>
          </cell>
        </row>
      </sheetData>
      <sheetData sheetId="4601">
        <row r="1">
          <cell r="A1" t="str">
            <v>1월 생산실적</v>
          </cell>
        </row>
      </sheetData>
      <sheetData sheetId="4602">
        <row r="1">
          <cell r="A1" t="str">
            <v>1월 생산실적</v>
          </cell>
        </row>
      </sheetData>
      <sheetData sheetId="4603">
        <row r="1">
          <cell r="A1" t="str">
            <v>1월 생산실적</v>
          </cell>
        </row>
      </sheetData>
      <sheetData sheetId="4604">
        <row r="1">
          <cell r="A1" t="str">
            <v>1월 생산실적</v>
          </cell>
        </row>
      </sheetData>
      <sheetData sheetId="4605">
        <row r="1">
          <cell r="A1" t="str">
            <v>1월 생산실적</v>
          </cell>
        </row>
      </sheetData>
      <sheetData sheetId="4606">
        <row r="1">
          <cell r="A1" t="str">
            <v>1월 생산실적</v>
          </cell>
        </row>
      </sheetData>
      <sheetData sheetId="4607">
        <row r="1">
          <cell r="A1" t="str">
            <v>1월 생산실적</v>
          </cell>
        </row>
      </sheetData>
      <sheetData sheetId="4608">
        <row r="1">
          <cell r="A1" t="str">
            <v>1월 생산실적</v>
          </cell>
        </row>
      </sheetData>
      <sheetData sheetId="4609">
        <row r="1">
          <cell r="A1" t="str">
            <v>1월 생산실적</v>
          </cell>
        </row>
      </sheetData>
      <sheetData sheetId="4610">
        <row r="1">
          <cell r="A1" t="str">
            <v>1월 생산실적</v>
          </cell>
        </row>
      </sheetData>
      <sheetData sheetId="4611">
        <row r="1">
          <cell r="A1" t="str">
            <v>1월 생산실적</v>
          </cell>
        </row>
      </sheetData>
      <sheetData sheetId="4612">
        <row r="1">
          <cell r="A1" t="str">
            <v>1월 생산실적</v>
          </cell>
        </row>
      </sheetData>
      <sheetData sheetId="4613">
        <row r="1">
          <cell r="A1" t="str">
            <v>1월 생산실적</v>
          </cell>
        </row>
      </sheetData>
      <sheetData sheetId="4614">
        <row r="1">
          <cell r="A1" t="str">
            <v>1월 생산실적</v>
          </cell>
        </row>
      </sheetData>
      <sheetData sheetId="4615">
        <row r="1">
          <cell r="A1" t="str">
            <v>1월 생산실적</v>
          </cell>
        </row>
      </sheetData>
      <sheetData sheetId="4616">
        <row r="1">
          <cell r="A1" t="str">
            <v>1월 생산실적</v>
          </cell>
        </row>
      </sheetData>
      <sheetData sheetId="4617">
        <row r="1">
          <cell r="A1" t="str">
            <v>1월 생산실적</v>
          </cell>
        </row>
      </sheetData>
      <sheetData sheetId="4618">
        <row r="1">
          <cell r="A1" t="str">
            <v>1월 생산실적</v>
          </cell>
        </row>
      </sheetData>
      <sheetData sheetId="4619">
        <row r="1">
          <cell r="A1" t="str">
            <v>1월 생산실적</v>
          </cell>
        </row>
      </sheetData>
      <sheetData sheetId="4620">
        <row r="1">
          <cell r="A1" t="str">
            <v>1월 생산실적</v>
          </cell>
        </row>
      </sheetData>
      <sheetData sheetId="4621">
        <row r="1">
          <cell r="A1" t="str">
            <v>1월 생산실적</v>
          </cell>
        </row>
      </sheetData>
      <sheetData sheetId="4622">
        <row r="1">
          <cell r="A1" t="str">
            <v>1월 생산실적</v>
          </cell>
        </row>
      </sheetData>
      <sheetData sheetId="4623">
        <row r="1">
          <cell r="A1" t="str">
            <v>1월 생산실적</v>
          </cell>
        </row>
      </sheetData>
      <sheetData sheetId="4624">
        <row r="1">
          <cell r="A1" t="str">
            <v>1월 생산실적</v>
          </cell>
        </row>
      </sheetData>
      <sheetData sheetId="4625">
        <row r="1">
          <cell r="A1" t="str">
            <v>1월 생산실적</v>
          </cell>
        </row>
      </sheetData>
      <sheetData sheetId="4626">
        <row r="1">
          <cell r="A1" t="str">
            <v>1월 생산실적</v>
          </cell>
        </row>
      </sheetData>
      <sheetData sheetId="4627">
        <row r="1">
          <cell r="A1" t="str">
            <v>1월 생산실적</v>
          </cell>
        </row>
      </sheetData>
      <sheetData sheetId="4628">
        <row r="1">
          <cell r="A1" t="str">
            <v>1월 생산실적</v>
          </cell>
        </row>
      </sheetData>
      <sheetData sheetId="4629">
        <row r="1">
          <cell r="A1" t="str">
            <v>1월 생산실적</v>
          </cell>
        </row>
      </sheetData>
      <sheetData sheetId="4630">
        <row r="1">
          <cell r="A1" t="str">
            <v>1월 생산실적</v>
          </cell>
        </row>
      </sheetData>
      <sheetData sheetId="4631">
        <row r="1">
          <cell r="A1" t="str">
            <v>1월 생산실적</v>
          </cell>
        </row>
      </sheetData>
      <sheetData sheetId="4632">
        <row r="1">
          <cell r="A1" t="str">
            <v>1월 생산실적</v>
          </cell>
        </row>
      </sheetData>
      <sheetData sheetId="4633">
        <row r="1">
          <cell r="A1" t="str">
            <v>1월 생산실적</v>
          </cell>
        </row>
      </sheetData>
      <sheetData sheetId="4634">
        <row r="1">
          <cell r="A1" t="str">
            <v>1월 생산실적</v>
          </cell>
        </row>
      </sheetData>
      <sheetData sheetId="4635">
        <row r="1">
          <cell r="A1" t="str">
            <v>1월 생산실적</v>
          </cell>
        </row>
      </sheetData>
      <sheetData sheetId="4636">
        <row r="1">
          <cell r="A1" t="str">
            <v>1월 생산실적</v>
          </cell>
        </row>
      </sheetData>
      <sheetData sheetId="4637">
        <row r="1">
          <cell r="A1" t="str">
            <v>1월 생산실적</v>
          </cell>
        </row>
      </sheetData>
      <sheetData sheetId="4638">
        <row r="1">
          <cell r="A1" t="str">
            <v>1월 생산실적</v>
          </cell>
        </row>
      </sheetData>
      <sheetData sheetId="4639">
        <row r="1">
          <cell r="A1" t="str">
            <v>1월 생산실적</v>
          </cell>
        </row>
      </sheetData>
      <sheetData sheetId="4640">
        <row r="1">
          <cell r="A1" t="str">
            <v>1월 생산실적</v>
          </cell>
        </row>
      </sheetData>
      <sheetData sheetId="4641">
        <row r="1">
          <cell r="A1" t="str">
            <v>1월 생산실적</v>
          </cell>
        </row>
      </sheetData>
      <sheetData sheetId="4642">
        <row r="1">
          <cell r="A1" t="str">
            <v>1월 생산실적</v>
          </cell>
        </row>
      </sheetData>
      <sheetData sheetId="4643">
        <row r="1">
          <cell r="A1" t="str">
            <v>1월 생산실적</v>
          </cell>
        </row>
      </sheetData>
      <sheetData sheetId="4644">
        <row r="1">
          <cell r="A1" t="str">
            <v>1월 생산실적</v>
          </cell>
        </row>
      </sheetData>
      <sheetData sheetId="4645">
        <row r="1">
          <cell r="A1" t="str">
            <v>1월 생산실적</v>
          </cell>
        </row>
      </sheetData>
      <sheetData sheetId="4646">
        <row r="1">
          <cell r="A1" t="str">
            <v>1월 생산실적</v>
          </cell>
        </row>
      </sheetData>
      <sheetData sheetId="4647">
        <row r="1">
          <cell r="A1" t="str">
            <v>1월 생산실적</v>
          </cell>
        </row>
      </sheetData>
      <sheetData sheetId="4648">
        <row r="1">
          <cell r="A1" t="str">
            <v>1월 생산실적</v>
          </cell>
        </row>
      </sheetData>
      <sheetData sheetId="4649">
        <row r="1">
          <cell r="A1" t="str">
            <v>1월 생산실적</v>
          </cell>
        </row>
      </sheetData>
      <sheetData sheetId="4650">
        <row r="1">
          <cell r="A1" t="str">
            <v>1월 생산실적</v>
          </cell>
        </row>
      </sheetData>
      <sheetData sheetId="4651">
        <row r="1">
          <cell r="A1" t="str">
            <v>1월 생산실적</v>
          </cell>
        </row>
      </sheetData>
      <sheetData sheetId="4652">
        <row r="1">
          <cell r="A1" t="str">
            <v>1월 생산실적</v>
          </cell>
        </row>
      </sheetData>
      <sheetData sheetId="4653">
        <row r="1">
          <cell r="A1" t="str">
            <v>1월 생산실적</v>
          </cell>
        </row>
      </sheetData>
      <sheetData sheetId="4654">
        <row r="1">
          <cell r="A1" t="str">
            <v>1월 생산실적</v>
          </cell>
        </row>
      </sheetData>
      <sheetData sheetId="4655">
        <row r="1">
          <cell r="A1" t="str">
            <v>1월 생산실적</v>
          </cell>
        </row>
      </sheetData>
      <sheetData sheetId="4656">
        <row r="1">
          <cell r="A1" t="str">
            <v>1월 생산실적</v>
          </cell>
        </row>
      </sheetData>
      <sheetData sheetId="4657">
        <row r="1">
          <cell r="A1" t="str">
            <v>1월 생산실적</v>
          </cell>
        </row>
      </sheetData>
      <sheetData sheetId="4658">
        <row r="1">
          <cell r="A1" t="str">
            <v>1월 생산실적</v>
          </cell>
        </row>
      </sheetData>
      <sheetData sheetId="4659">
        <row r="1">
          <cell r="A1" t="str">
            <v>1월 생산실적</v>
          </cell>
        </row>
      </sheetData>
      <sheetData sheetId="4660">
        <row r="1">
          <cell r="A1" t="str">
            <v>1월 생산실적</v>
          </cell>
        </row>
      </sheetData>
      <sheetData sheetId="4661">
        <row r="1">
          <cell r="A1" t="str">
            <v>1월 생산실적</v>
          </cell>
        </row>
      </sheetData>
      <sheetData sheetId="4662">
        <row r="1">
          <cell r="A1" t="str">
            <v>1월 생산실적</v>
          </cell>
        </row>
      </sheetData>
      <sheetData sheetId="4663">
        <row r="1">
          <cell r="A1" t="str">
            <v>1월 생산실적</v>
          </cell>
        </row>
      </sheetData>
      <sheetData sheetId="4664">
        <row r="1">
          <cell r="A1" t="str">
            <v>1월 생산실적</v>
          </cell>
        </row>
      </sheetData>
      <sheetData sheetId="4665">
        <row r="1">
          <cell r="A1" t="str">
            <v>1월 생산실적</v>
          </cell>
        </row>
      </sheetData>
      <sheetData sheetId="4666">
        <row r="1">
          <cell r="A1" t="str">
            <v>1월 생산실적</v>
          </cell>
        </row>
      </sheetData>
      <sheetData sheetId="4667">
        <row r="1">
          <cell r="A1" t="str">
            <v>1월 생산실적</v>
          </cell>
        </row>
      </sheetData>
      <sheetData sheetId="4668">
        <row r="1">
          <cell r="A1" t="str">
            <v>1월 생산실적</v>
          </cell>
        </row>
      </sheetData>
      <sheetData sheetId="4669">
        <row r="1">
          <cell r="A1" t="str">
            <v>1월 생산실적</v>
          </cell>
        </row>
      </sheetData>
      <sheetData sheetId="4670">
        <row r="1">
          <cell r="A1" t="str">
            <v>1월 생산실적</v>
          </cell>
        </row>
      </sheetData>
      <sheetData sheetId="4671">
        <row r="1">
          <cell r="A1" t="str">
            <v>1월 생산실적</v>
          </cell>
        </row>
      </sheetData>
      <sheetData sheetId="4672">
        <row r="1">
          <cell r="A1" t="str">
            <v>1월 생산실적</v>
          </cell>
        </row>
      </sheetData>
      <sheetData sheetId="4673">
        <row r="1">
          <cell r="A1" t="str">
            <v>1월 생산실적</v>
          </cell>
        </row>
      </sheetData>
      <sheetData sheetId="4674">
        <row r="1">
          <cell r="A1" t="str">
            <v>1월 생산실적</v>
          </cell>
        </row>
      </sheetData>
      <sheetData sheetId="4675">
        <row r="1">
          <cell r="A1" t="str">
            <v>1월 생산실적</v>
          </cell>
        </row>
      </sheetData>
      <sheetData sheetId="4676">
        <row r="1">
          <cell r="A1" t="str">
            <v>1월 생산실적</v>
          </cell>
        </row>
      </sheetData>
      <sheetData sheetId="4677">
        <row r="1">
          <cell r="A1" t="str">
            <v>1월 생산실적</v>
          </cell>
        </row>
      </sheetData>
      <sheetData sheetId="4678">
        <row r="1">
          <cell r="A1" t="str">
            <v>1월 생산실적</v>
          </cell>
        </row>
      </sheetData>
      <sheetData sheetId="4679">
        <row r="1">
          <cell r="A1" t="str">
            <v>1월 생산실적</v>
          </cell>
        </row>
      </sheetData>
      <sheetData sheetId="4680">
        <row r="1">
          <cell r="A1" t="str">
            <v>1월 생산실적</v>
          </cell>
        </row>
      </sheetData>
      <sheetData sheetId="4681">
        <row r="1">
          <cell r="A1" t="str">
            <v>1월 생산실적</v>
          </cell>
        </row>
      </sheetData>
      <sheetData sheetId="4682">
        <row r="1">
          <cell r="A1" t="str">
            <v>1월 생산실적</v>
          </cell>
        </row>
      </sheetData>
      <sheetData sheetId="4683">
        <row r="1">
          <cell r="A1" t="str">
            <v>1월 생산실적</v>
          </cell>
        </row>
      </sheetData>
      <sheetData sheetId="4684">
        <row r="1">
          <cell r="A1" t="str">
            <v>1월 생산실적</v>
          </cell>
        </row>
      </sheetData>
      <sheetData sheetId="4685">
        <row r="1">
          <cell r="A1" t="str">
            <v>1월 생산실적</v>
          </cell>
        </row>
      </sheetData>
      <sheetData sheetId="4686">
        <row r="1">
          <cell r="A1" t="str">
            <v>1월 생산실적</v>
          </cell>
        </row>
      </sheetData>
      <sheetData sheetId="4687">
        <row r="1">
          <cell r="A1" t="str">
            <v>1월 생산실적</v>
          </cell>
        </row>
      </sheetData>
      <sheetData sheetId="4688">
        <row r="1">
          <cell r="A1" t="str">
            <v>1월 생산실적</v>
          </cell>
        </row>
      </sheetData>
      <sheetData sheetId="4689">
        <row r="1">
          <cell r="A1" t="str">
            <v>1월 생산실적</v>
          </cell>
        </row>
      </sheetData>
      <sheetData sheetId="4690">
        <row r="1">
          <cell r="A1" t="str">
            <v>1월 생산실적</v>
          </cell>
        </row>
      </sheetData>
      <sheetData sheetId="4691">
        <row r="1">
          <cell r="A1" t="str">
            <v>1월 생산실적</v>
          </cell>
        </row>
      </sheetData>
      <sheetData sheetId="4692">
        <row r="1">
          <cell r="A1" t="str">
            <v>1월 생산실적</v>
          </cell>
        </row>
      </sheetData>
      <sheetData sheetId="4693">
        <row r="1">
          <cell r="A1" t="str">
            <v>1월 생산실적</v>
          </cell>
        </row>
      </sheetData>
      <sheetData sheetId="4694">
        <row r="1">
          <cell r="A1" t="str">
            <v>1월 생산실적</v>
          </cell>
        </row>
      </sheetData>
      <sheetData sheetId="4695">
        <row r="1">
          <cell r="A1" t="str">
            <v>1월 생산실적</v>
          </cell>
        </row>
      </sheetData>
      <sheetData sheetId="4696">
        <row r="1">
          <cell r="A1" t="str">
            <v>1월 생산실적</v>
          </cell>
        </row>
      </sheetData>
      <sheetData sheetId="4697">
        <row r="1">
          <cell r="A1" t="str">
            <v>1월 생산실적</v>
          </cell>
        </row>
      </sheetData>
      <sheetData sheetId="4698">
        <row r="1">
          <cell r="A1" t="str">
            <v>1월 생산실적</v>
          </cell>
        </row>
      </sheetData>
      <sheetData sheetId="4699">
        <row r="1">
          <cell r="A1" t="str">
            <v>1월 생산실적</v>
          </cell>
        </row>
      </sheetData>
      <sheetData sheetId="4700">
        <row r="1">
          <cell r="A1" t="str">
            <v>1월 생산실적</v>
          </cell>
        </row>
      </sheetData>
      <sheetData sheetId="4701">
        <row r="1">
          <cell r="A1" t="str">
            <v>1월 생산실적</v>
          </cell>
        </row>
      </sheetData>
      <sheetData sheetId="4702">
        <row r="1">
          <cell r="A1" t="str">
            <v>1월 생산실적</v>
          </cell>
        </row>
      </sheetData>
      <sheetData sheetId="4703">
        <row r="1">
          <cell r="A1" t="str">
            <v>1월 생산실적</v>
          </cell>
        </row>
      </sheetData>
      <sheetData sheetId="4704">
        <row r="1">
          <cell r="A1" t="str">
            <v>1월 생산실적</v>
          </cell>
        </row>
      </sheetData>
      <sheetData sheetId="4705">
        <row r="1">
          <cell r="A1" t="str">
            <v>1월 생산실적</v>
          </cell>
        </row>
      </sheetData>
      <sheetData sheetId="4706">
        <row r="1">
          <cell r="A1" t="str">
            <v>1월 생산실적</v>
          </cell>
        </row>
      </sheetData>
      <sheetData sheetId="4707">
        <row r="1">
          <cell r="A1" t="str">
            <v>1월 생산실적</v>
          </cell>
        </row>
      </sheetData>
      <sheetData sheetId="4708">
        <row r="1">
          <cell r="A1" t="str">
            <v>1월 생산실적</v>
          </cell>
        </row>
      </sheetData>
      <sheetData sheetId="4709">
        <row r="1">
          <cell r="A1" t="str">
            <v>1월 생산실적</v>
          </cell>
        </row>
      </sheetData>
      <sheetData sheetId="4710">
        <row r="1">
          <cell r="A1" t="str">
            <v>1월 생산실적</v>
          </cell>
        </row>
      </sheetData>
      <sheetData sheetId="4711">
        <row r="1">
          <cell r="A1" t="str">
            <v>1월 생산실적</v>
          </cell>
        </row>
      </sheetData>
      <sheetData sheetId="4712">
        <row r="1">
          <cell r="A1" t="str">
            <v>1월 생산실적</v>
          </cell>
        </row>
      </sheetData>
      <sheetData sheetId="4713">
        <row r="1">
          <cell r="A1" t="str">
            <v>1월 생산실적</v>
          </cell>
        </row>
      </sheetData>
      <sheetData sheetId="4714">
        <row r="1">
          <cell r="A1" t="str">
            <v>1월 생산실적</v>
          </cell>
        </row>
      </sheetData>
      <sheetData sheetId="4715">
        <row r="1">
          <cell r="A1" t="str">
            <v>1월 생산실적</v>
          </cell>
        </row>
      </sheetData>
      <sheetData sheetId="4716">
        <row r="1">
          <cell r="A1" t="str">
            <v>1월 생산실적</v>
          </cell>
        </row>
      </sheetData>
      <sheetData sheetId="4717">
        <row r="1">
          <cell r="A1" t="str">
            <v>1월 생산실적</v>
          </cell>
        </row>
      </sheetData>
      <sheetData sheetId="4718">
        <row r="1">
          <cell r="A1" t="str">
            <v>1월 생산실적</v>
          </cell>
        </row>
      </sheetData>
      <sheetData sheetId="4719">
        <row r="1">
          <cell r="A1" t="str">
            <v>1월 생산실적</v>
          </cell>
        </row>
      </sheetData>
      <sheetData sheetId="4720">
        <row r="1">
          <cell r="A1" t="str">
            <v>1월 생산실적</v>
          </cell>
        </row>
      </sheetData>
      <sheetData sheetId="4721">
        <row r="1">
          <cell r="A1" t="str">
            <v>1월 생산실적</v>
          </cell>
        </row>
      </sheetData>
      <sheetData sheetId="4722">
        <row r="1">
          <cell r="A1" t="str">
            <v>1월 생산실적</v>
          </cell>
        </row>
      </sheetData>
      <sheetData sheetId="4723">
        <row r="1">
          <cell r="A1" t="str">
            <v>1월 생산실적</v>
          </cell>
        </row>
      </sheetData>
      <sheetData sheetId="4724">
        <row r="1">
          <cell r="A1" t="str">
            <v>1월 생산실적</v>
          </cell>
        </row>
      </sheetData>
      <sheetData sheetId="4725">
        <row r="1">
          <cell r="A1" t="str">
            <v>1월 생산실적</v>
          </cell>
        </row>
      </sheetData>
      <sheetData sheetId="4726">
        <row r="1">
          <cell r="A1" t="str">
            <v>1월 생산실적</v>
          </cell>
        </row>
      </sheetData>
      <sheetData sheetId="4727">
        <row r="1">
          <cell r="A1" t="str">
            <v>1월 생산실적</v>
          </cell>
        </row>
      </sheetData>
      <sheetData sheetId="4728">
        <row r="1">
          <cell r="A1" t="str">
            <v>1월 생산실적</v>
          </cell>
        </row>
      </sheetData>
      <sheetData sheetId="4729">
        <row r="1">
          <cell r="A1" t="str">
            <v>1월 생산실적</v>
          </cell>
        </row>
      </sheetData>
      <sheetData sheetId="4730" refreshError="1"/>
      <sheetData sheetId="4731" refreshError="1"/>
      <sheetData sheetId="4732" refreshError="1"/>
      <sheetData sheetId="4733" refreshError="1"/>
      <sheetData sheetId="4734" refreshError="1"/>
      <sheetData sheetId="4735" refreshError="1"/>
      <sheetData sheetId="4736">
        <row r="1">
          <cell r="A1" t="str">
            <v>1월 생산실적</v>
          </cell>
        </row>
      </sheetData>
      <sheetData sheetId="4737" refreshError="1"/>
      <sheetData sheetId="4738" refreshError="1"/>
      <sheetData sheetId="4739" refreshError="1"/>
      <sheetData sheetId="4740" refreshError="1"/>
      <sheetData sheetId="4741">
        <row r="1">
          <cell r="A1" t="str">
            <v>1월 생산실적</v>
          </cell>
        </row>
      </sheetData>
      <sheetData sheetId="4742">
        <row r="1">
          <cell r="A1" t="str">
            <v>1월 생산실적</v>
          </cell>
        </row>
      </sheetData>
      <sheetData sheetId="4743">
        <row r="1">
          <cell r="A1" t="str">
            <v>1월 생산실적</v>
          </cell>
        </row>
      </sheetData>
      <sheetData sheetId="4744">
        <row r="1">
          <cell r="A1" t="str">
            <v>1월 생산실적</v>
          </cell>
        </row>
      </sheetData>
      <sheetData sheetId="4745" refreshError="1"/>
      <sheetData sheetId="4746">
        <row r="1">
          <cell r="A1" t="str">
            <v>1월 생산실적</v>
          </cell>
        </row>
      </sheetData>
      <sheetData sheetId="4747">
        <row r="1">
          <cell r="A1" t="str">
            <v>1월 생산실적</v>
          </cell>
        </row>
      </sheetData>
      <sheetData sheetId="4748">
        <row r="1">
          <cell r="A1" t="str">
            <v>1월 생산실적</v>
          </cell>
        </row>
      </sheetData>
      <sheetData sheetId="4749">
        <row r="1">
          <cell r="A1" t="str">
            <v>1월 생산실적</v>
          </cell>
        </row>
      </sheetData>
      <sheetData sheetId="4750">
        <row r="1">
          <cell r="A1" t="str">
            <v>1월 생산실적</v>
          </cell>
        </row>
      </sheetData>
      <sheetData sheetId="4751">
        <row r="1">
          <cell r="A1" t="str">
            <v>1월 생산실적</v>
          </cell>
        </row>
      </sheetData>
      <sheetData sheetId="4752">
        <row r="1">
          <cell r="A1" t="str">
            <v>1월 생산실적</v>
          </cell>
        </row>
      </sheetData>
      <sheetData sheetId="4753">
        <row r="1">
          <cell r="A1" t="str">
            <v>1월 생산실적</v>
          </cell>
        </row>
      </sheetData>
      <sheetData sheetId="4754">
        <row r="1">
          <cell r="A1" t="str">
            <v>1월 생산실적</v>
          </cell>
        </row>
      </sheetData>
      <sheetData sheetId="4755">
        <row r="1">
          <cell r="A1" t="str">
            <v>1월 생산실적</v>
          </cell>
        </row>
      </sheetData>
      <sheetData sheetId="4756">
        <row r="1">
          <cell r="A1" t="str">
            <v>1월 생산실적</v>
          </cell>
        </row>
      </sheetData>
      <sheetData sheetId="4757">
        <row r="1">
          <cell r="A1" t="str">
            <v>1월 생산실적</v>
          </cell>
        </row>
      </sheetData>
      <sheetData sheetId="4758">
        <row r="1">
          <cell r="A1" t="str">
            <v>1월 생산실적</v>
          </cell>
        </row>
      </sheetData>
      <sheetData sheetId="4759">
        <row r="1">
          <cell r="A1" t="str">
            <v>1월 생산실적</v>
          </cell>
        </row>
      </sheetData>
      <sheetData sheetId="4760">
        <row r="1">
          <cell r="A1" t="str">
            <v>1월 생산실적</v>
          </cell>
        </row>
      </sheetData>
      <sheetData sheetId="4761">
        <row r="1">
          <cell r="A1" t="str">
            <v>1월 생산실적</v>
          </cell>
        </row>
      </sheetData>
      <sheetData sheetId="4762">
        <row r="1">
          <cell r="A1" t="str">
            <v>1월 생산실적</v>
          </cell>
        </row>
      </sheetData>
      <sheetData sheetId="4763">
        <row r="1">
          <cell r="A1" t="str">
            <v>1월 생산실적</v>
          </cell>
        </row>
      </sheetData>
      <sheetData sheetId="4764">
        <row r="1">
          <cell r="A1" t="str">
            <v>1월 생산실적</v>
          </cell>
        </row>
      </sheetData>
      <sheetData sheetId="4765">
        <row r="1">
          <cell r="A1" t="str">
            <v>1월 생산실적</v>
          </cell>
        </row>
      </sheetData>
      <sheetData sheetId="4766">
        <row r="1">
          <cell r="A1" t="str">
            <v>1월 생산실적</v>
          </cell>
        </row>
      </sheetData>
      <sheetData sheetId="4767">
        <row r="1">
          <cell r="A1" t="str">
            <v>1월 생산실적</v>
          </cell>
        </row>
      </sheetData>
      <sheetData sheetId="4768">
        <row r="1">
          <cell r="A1" t="str">
            <v>1월 생산실적</v>
          </cell>
        </row>
      </sheetData>
      <sheetData sheetId="4769">
        <row r="1">
          <cell r="A1" t="str">
            <v>1월 생산실적</v>
          </cell>
        </row>
      </sheetData>
      <sheetData sheetId="4770">
        <row r="1">
          <cell r="A1" t="str">
            <v>1월 생산실적</v>
          </cell>
        </row>
      </sheetData>
      <sheetData sheetId="4771">
        <row r="1">
          <cell r="A1" t="str">
            <v>1월 생산실적</v>
          </cell>
        </row>
      </sheetData>
      <sheetData sheetId="4772">
        <row r="1">
          <cell r="A1" t="str">
            <v>1월 생산실적</v>
          </cell>
        </row>
      </sheetData>
      <sheetData sheetId="4773">
        <row r="1">
          <cell r="A1" t="str">
            <v>1월 생산실적</v>
          </cell>
        </row>
      </sheetData>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sheetData sheetId="4823"/>
      <sheetData sheetId="4824"/>
      <sheetData sheetId="4825" refreshError="1"/>
      <sheetData sheetId="4826" refreshError="1"/>
      <sheetData sheetId="4827"/>
      <sheetData sheetId="4828"/>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
          <cell r="A1" t="str">
            <v>1월 생산실적</v>
          </cell>
        </row>
      </sheetData>
      <sheetData sheetId="4846">
        <row r="1">
          <cell r="A1" t="str">
            <v>1월 생산실적</v>
          </cell>
        </row>
      </sheetData>
      <sheetData sheetId="4847">
        <row r="1">
          <cell r="A1" t="str">
            <v>1월 생산실적</v>
          </cell>
        </row>
      </sheetData>
      <sheetData sheetId="4848">
        <row r="1">
          <cell r="A1" t="str">
            <v>1월 생산실적</v>
          </cell>
        </row>
      </sheetData>
      <sheetData sheetId="4849">
        <row r="1">
          <cell r="A1" t="str">
            <v>1월 생산실적</v>
          </cell>
        </row>
      </sheetData>
      <sheetData sheetId="4850"/>
      <sheetData sheetId="4851"/>
      <sheetData sheetId="4852"/>
      <sheetData sheetId="4853"/>
      <sheetData sheetId="4854"/>
      <sheetData sheetId="4855"/>
      <sheetData sheetId="4856"/>
      <sheetData sheetId="4857"/>
      <sheetData sheetId="4858">
        <row r="1">
          <cell r="A1" t="str">
            <v>1월 생산실적</v>
          </cell>
        </row>
      </sheetData>
      <sheetData sheetId="4859">
        <row r="1">
          <cell r="A1" t="str">
            <v>1월 생산실적</v>
          </cell>
        </row>
      </sheetData>
      <sheetData sheetId="4860"/>
      <sheetData sheetId="4861"/>
      <sheetData sheetId="4862">
        <row r="1">
          <cell r="A1" t="str">
            <v>1월 생산실적</v>
          </cell>
        </row>
      </sheetData>
      <sheetData sheetId="4863">
        <row r="1">
          <cell r="A1" t="str">
            <v>1월 생산실적</v>
          </cell>
        </row>
      </sheetData>
      <sheetData sheetId="4864">
        <row r="1">
          <cell r="A1" t="str">
            <v>1월 생산실적</v>
          </cell>
        </row>
      </sheetData>
      <sheetData sheetId="4865">
        <row r="1">
          <cell r="A1" t="str">
            <v>1월 생산실적</v>
          </cell>
        </row>
      </sheetData>
      <sheetData sheetId="4866">
        <row r="1">
          <cell r="A1" t="str">
            <v>1월 생산실적</v>
          </cell>
        </row>
      </sheetData>
      <sheetData sheetId="4867">
        <row r="1">
          <cell r="A1" t="str">
            <v>1월 생산실적</v>
          </cell>
        </row>
      </sheetData>
      <sheetData sheetId="4868">
        <row r="1">
          <cell r="A1" t="str">
            <v>1월 생산실적</v>
          </cell>
        </row>
      </sheetData>
      <sheetData sheetId="4869">
        <row r="1">
          <cell r="A1" t="str">
            <v>1월 생산실적</v>
          </cell>
        </row>
      </sheetData>
      <sheetData sheetId="4870">
        <row r="1">
          <cell r="A1" t="str">
            <v>1월 생산실적</v>
          </cell>
        </row>
      </sheetData>
      <sheetData sheetId="4871">
        <row r="1">
          <cell r="A1" t="str">
            <v>1월 생산실적</v>
          </cell>
        </row>
      </sheetData>
      <sheetData sheetId="4872">
        <row r="1">
          <cell r="A1" t="str">
            <v>1월 생산실적</v>
          </cell>
        </row>
      </sheetData>
      <sheetData sheetId="4873">
        <row r="1">
          <cell r="A1" t="str">
            <v>1월 생산실적</v>
          </cell>
        </row>
      </sheetData>
      <sheetData sheetId="4874">
        <row r="1">
          <cell r="A1" t="str">
            <v>1월 생산실적</v>
          </cell>
        </row>
      </sheetData>
      <sheetData sheetId="4875">
        <row r="1">
          <cell r="A1" t="str">
            <v>1월 생산실적</v>
          </cell>
        </row>
      </sheetData>
      <sheetData sheetId="4876">
        <row r="1">
          <cell r="A1" t="str">
            <v>1월 생산실적</v>
          </cell>
        </row>
      </sheetData>
      <sheetData sheetId="4877">
        <row r="1">
          <cell r="A1" t="str">
            <v>1월 생산실적</v>
          </cell>
        </row>
      </sheetData>
      <sheetData sheetId="4878">
        <row r="1">
          <cell r="A1" t="str">
            <v>1월 생산실적</v>
          </cell>
        </row>
      </sheetData>
      <sheetData sheetId="4879">
        <row r="1">
          <cell r="A1" t="str">
            <v>1월 생산실적</v>
          </cell>
        </row>
      </sheetData>
      <sheetData sheetId="4880">
        <row r="1">
          <cell r="A1" t="str">
            <v>1월 생산실적</v>
          </cell>
        </row>
      </sheetData>
      <sheetData sheetId="4881">
        <row r="1">
          <cell r="A1" t="str">
            <v>1월 생산실적</v>
          </cell>
        </row>
      </sheetData>
      <sheetData sheetId="4882">
        <row r="1">
          <cell r="A1" t="str">
            <v>1월 생산실적</v>
          </cell>
        </row>
      </sheetData>
      <sheetData sheetId="4883">
        <row r="1">
          <cell r="A1" t="str">
            <v>1월 생산실적</v>
          </cell>
        </row>
      </sheetData>
      <sheetData sheetId="4884">
        <row r="1">
          <cell r="A1" t="str">
            <v>1월 생산실적</v>
          </cell>
        </row>
      </sheetData>
      <sheetData sheetId="4885">
        <row r="1">
          <cell r="A1" t="str">
            <v>1월 생산실적</v>
          </cell>
        </row>
      </sheetData>
      <sheetData sheetId="4886">
        <row r="1">
          <cell r="A1" t="str">
            <v>1월 생산실적</v>
          </cell>
        </row>
      </sheetData>
      <sheetData sheetId="4887">
        <row r="1">
          <cell r="A1" t="str">
            <v>1월 생산실적</v>
          </cell>
        </row>
      </sheetData>
      <sheetData sheetId="4888">
        <row r="1">
          <cell r="A1" t="str">
            <v>1월 생산실적</v>
          </cell>
        </row>
      </sheetData>
      <sheetData sheetId="4889">
        <row r="1">
          <cell r="A1" t="str">
            <v>1월 생산실적</v>
          </cell>
        </row>
      </sheetData>
      <sheetData sheetId="4890">
        <row r="1">
          <cell r="A1" t="str">
            <v>1월 생산실적</v>
          </cell>
        </row>
      </sheetData>
      <sheetData sheetId="4891">
        <row r="1">
          <cell r="A1" t="str">
            <v>1월 생산실적</v>
          </cell>
        </row>
      </sheetData>
      <sheetData sheetId="4892">
        <row r="1">
          <cell r="A1" t="str">
            <v>1월 생산실적</v>
          </cell>
        </row>
      </sheetData>
      <sheetData sheetId="4893">
        <row r="1">
          <cell r="A1" t="str">
            <v>1월 생산실적</v>
          </cell>
        </row>
      </sheetData>
      <sheetData sheetId="4894">
        <row r="1">
          <cell r="A1" t="str">
            <v>1월 생산실적</v>
          </cell>
        </row>
      </sheetData>
      <sheetData sheetId="4895">
        <row r="1">
          <cell r="A1" t="str">
            <v>1월 생산실적</v>
          </cell>
        </row>
      </sheetData>
      <sheetData sheetId="4896">
        <row r="1">
          <cell r="A1" t="str">
            <v>1월 생산실적</v>
          </cell>
        </row>
      </sheetData>
      <sheetData sheetId="4897">
        <row r="1">
          <cell r="A1" t="str">
            <v>1월 생산실적</v>
          </cell>
        </row>
      </sheetData>
      <sheetData sheetId="4898">
        <row r="1">
          <cell r="A1" t="str">
            <v>1월 생산실적</v>
          </cell>
        </row>
      </sheetData>
      <sheetData sheetId="4899">
        <row r="1">
          <cell r="A1" t="str">
            <v>1월 생산실적</v>
          </cell>
        </row>
      </sheetData>
      <sheetData sheetId="4900">
        <row r="1">
          <cell r="A1" t="str">
            <v>1월 생산실적</v>
          </cell>
        </row>
      </sheetData>
      <sheetData sheetId="4901">
        <row r="1">
          <cell r="A1" t="str">
            <v>1월 생산실적</v>
          </cell>
        </row>
      </sheetData>
      <sheetData sheetId="4902">
        <row r="1">
          <cell r="A1" t="str">
            <v>1월 생산실적</v>
          </cell>
        </row>
      </sheetData>
      <sheetData sheetId="4903">
        <row r="1">
          <cell r="A1" t="str">
            <v>1월 생산실적</v>
          </cell>
        </row>
      </sheetData>
      <sheetData sheetId="4904">
        <row r="1">
          <cell r="A1" t="str">
            <v>1월 생산실적</v>
          </cell>
        </row>
      </sheetData>
      <sheetData sheetId="4905">
        <row r="1">
          <cell r="A1" t="str">
            <v>1월 생산실적</v>
          </cell>
        </row>
      </sheetData>
      <sheetData sheetId="4906">
        <row r="1">
          <cell r="A1" t="str">
            <v>1월 생산실적</v>
          </cell>
        </row>
      </sheetData>
      <sheetData sheetId="4907">
        <row r="1">
          <cell r="A1" t="str">
            <v>1월 생산실적</v>
          </cell>
        </row>
      </sheetData>
      <sheetData sheetId="4908">
        <row r="1">
          <cell r="A1" t="str">
            <v>1월 생산실적</v>
          </cell>
        </row>
      </sheetData>
      <sheetData sheetId="4909">
        <row r="1">
          <cell r="A1" t="str">
            <v>1월 생산실적</v>
          </cell>
        </row>
      </sheetData>
      <sheetData sheetId="4910">
        <row r="1">
          <cell r="A1" t="str">
            <v>1월 생산실적</v>
          </cell>
        </row>
      </sheetData>
      <sheetData sheetId="4911">
        <row r="1">
          <cell r="A1" t="str">
            <v>1월 생산실적</v>
          </cell>
        </row>
      </sheetData>
      <sheetData sheetId="4912">
        <row r="1">
          <cell r="A1" t="str">
            <v>1월 생산실적</v>
          </cell>
        </row>
      </sheetData>
      <sheetData sheetId="4913">
        <row r="1">
          <cell r="A1" t="str">
            <v>1월 생산실적</v>
          </cell>
        </row>
      </sheetData>
      <sheetData sheetId="4914">
        <row r="1">
          <cell r="A1" t="str">
            <v>1월 생산실적</v>
          </cell>
        </row>
      </sheetData>
      <sheetData sheetId="4915">
        <row r="1">
          <cell r="A1" t="str">
            <v>1월 생산실적</v>
          </cell>
        </row>
      </sheetData>
      <sheetData sheetId="4916">
        <row r="1">
          <cell r="A1" t="str">
            <v>1월 생산실적</v>
          </cell>
        </row>
      </sheetData>
      <sheetData sheetId="4917">
        <row r="1">
          <cell r="A1" t="str">
            <v>1월 생산실적</v>
          </cell>
        </row>
      </sheetData>
      <sheetData sheetId="4918">
        <row r="1">
          <cell r="A1" t="str">
            <v>1월 생산실적</v>
          </cell>
        </row>
      </sheetData>
      <sheetData sheetId="4919">
        <row r="1">
          <cell r="A1" t="str">
            <v>1월 생산실적</v>
          </cell>
        </row>
      </sheetData>
      <sheetData sheetId="4920">
        <row r="1">
          <cell r="A1" t="str">
            <v>1월 생산실적</v>
          </cell>
        </row>
      </sheetData>
      <sheetData sheetId="4921">
        <row r="1">
          <cell r="A1" t="str">
            <v>1월 생산실적</v>
          </cell>
        </row>
      </sheetData>
      <sheetData sheetId="4922">
        <row r="1">
          <cell r="A1" t="str">
            <v>1월 생산실적</v>
          </cell>
        </row>
      </sheetData>
      <sheetData sheetId="4923">
        <row r="1">
          <cell r="A1" t="str">
            <v>1월 생산실적</v>
          </cell>
        </row>
      </sheetData>
      <sheetData sheetId="4924">
        <row r="1">
          <cell r="A1" t="str">
            <v>1월 생산실적</v>
          </cell>
        </row>
      </sheetData>
      <sheetData sheetId="4925">
        <row r="1">
          <cell r="A1" t="str">
            <v>1월 생산실적</v>
          </cell>
        </row>
      </sheetData>
      <sheetData sheetId="4926">
        <row r="1">
          <cell r="A1" t="str">
            <v>1월 생산실적</v>
          </cell>
        </row>
      </sheetData>
      <sheetData sheetId="4927">
        <row r="1">
          <cell r="A1" t="str">
            <v>1월 생산실적</v>
          </cell>
        </row>
      </sheetData>
      <sheetData sheetId="4928">
        <row r="1">
          <cell r="A1" t="str">
            <v>1월 생산실적</v>
          </cell>
        </row>
      </sheetData>
      <sheetData sheetId="4929">
        <row r="1">
          <cell r="A1" t="str">
            <v>1월 생산실적</v>
          </cell>
        </row>
      </sheetData>
      <sheetData sheetId="4930">
        <row r="1">
          <cell r="A1" t="str">
            <v>1월 생산실적</v>
          </cell>
        </row>
      </sheetData>
      <sheetData sheetId="4931">
        <row r="1">
          <cell r="A1" t="str">
            <v>1월 생산실적</v>
          </cell>
        </row>
      </sheetData>
      <sheetData sheetId="4932">
        <row r="1">
          <cell r="A1" t="str">
            <v>1월 생산실적</v>
          </cell>
        </row>
      </sheetData>
      <sheetData sheetId="4933">
        <row r="1">
          <cell r="A1" t="str">
            <v>1월 생산실적</v>
          </cell>
        </row>
      </sheetData>
      <sheetData sheetId="4934">
        <row r="1">
          <cell r="A1" t="str">
            <v>1월 생산실적</v>
          </cell>
        </row>
      </sheetData>
      <sheetData sheetId="4935">
        <row r="1">
          <cell r="A1" t="str">
            <v>1월 생산실적</v>
          </cell>
        </row>
      </sheetData>
      <sheetData sheetId="4936">
        <row r="1">
          <cell r="A1" t="str">
            <v>1월 생산실적</v>
          </cell>
        </row>
      </sheetData>
      <sheetData sheetId="4937">
        <row r="1">
          <cell r="A1" t="str">
            <v>1월 생산실적</v>
          </cell>
        </row>
      </sheetData>
      <sheetData sheetId="4938">
        <row r="1">
          <cell r="A1" t="str">
            <v>1월 생산실적</v>
          </cell>
        </row>
      </sheetData>
      <sheetData sheetId="4939">
        <row r="1">
          <cell r="A1" t="str">
            <v>1월 생산실적</v>
          </cell>
        </row>
      </sheetData>
      <sheetData sheetId="4940">
        <row r="1">
          <cell r="A1" t="str">
            <v>1월 생산실적</v>
          </cell>
        </row>
      </sheetData>
      <sheetData sheetId="4941">
        <row r="1">
          <cell r="A1" t="str">
            <v>1월 생산실적</v>
          </cell>
        </row>
      </sheetData>
      <sheetData sheetId="4942">
        <row r="1">
          <cell r="A1" t="str">
            <v>1월 생산실적</v>
          </cell>
        </row>
      </sheetData>
      <sheetData sheetId="4943">
        <row r="1">
          <cell r="A1" t="str">
            <v>1월 생산실적</v>
          </cell>
        </row>
      </sheetData>
      <sheetData sheetId="4944">
        <row r="1">
          <cell r="A1" t="str">
            <v>1월 생산실적</v>
          </cell>
        </row>
      </sheetData>
      <sheetData sheetId="4945">
        <row r="1">
          <cell r="A1" t="str">
            <v>1월 생산실적</v>
          </cell>
        </row>
      </sheetData>
      <sheetData sheetId="4946">
        <row r="1">
          <cell r="A1" t="str">
            <v>1월 생산실적</v>
          </cell>
        </row>
      </sheetData>
      <sheetData sheetId="4947">
        <row r="1">
          <cell r="A1" t="str">
            <v>1월 생산실적</v>
          </cell>
        </row>
      </sheetData>
      <sheetData sheetId="4948">
        <row r="1">
          <cell r="A1" t="str">
            <v>1월 생산실적</v>
          </cell>
        </row>
      </sheetData>
      <sheetData sheetId="4949">
        <row r="1">
          <cell r="A1" t="str">
            <v>1월 생산실적</v>
          </cell>
        </row>
      </sheetData>
      <sheetData sheetId="4950">
        <row r="1">
          <cell r="A1" t="str">
            <v>1월 생산실적</v>
          </cell>
        </row>
      </sheetData>
      <sheetData sheetId="4951">
        <row r="1">
          <cell r="A1" t="str">
            <v>1월 생산실적</v>
          </cell>
        </row>
      </sheetData>
      <sheetData sheetId="4952">
        <row r="1">
          <cell r="A1" t="str">
            <v>1월 생산실적</v>
          </cell>
        </row>
      </sheetData>
      <sheetData sheetId="4953">
        <row r="1">
          <cell r="A1" t="str">
            <v>1월 생산실적</v>
          </cell>
        </row>
      </sheetData>
      <sheetData sheetId="4954">
        <row r="1">
          <cell r="A1" t="str">
            <v>1월 생산실적</v>
          </cell>
        </row>
      </sheetData>
      <sheetData sheetId="4955">
        <row r="1">
          <cell r="A1" t="str">
            <v>1월 생산실적</v>
          </cell>
        </row>
      </sheetData>
      <sheetData sheetId="4956">
        <row r="1">
          <cell r="A1" t="str">
            <v>1월 생산실적</v>
          </cell>
        </row>
      </sheetData>
      <sheetData sheetId="4957">
        <row r="1">
          <cell r="A1" t="str">
            <v>1월 생산실적</v>
          </cell>
        </row>
      </sheetData>
      <sheetData sheetId="4958">
        <row r="1">
          <cell r="A1" t="str">
            <v>1월 생산실적</v>
          </cell>
        </row>
      </sheetData>
      <sheetData sheetId="4959">
        <row r="1">
          <cell r="A1" t="str">
            <v>1월 생산실적</v>
          </cell>
        </row>
      </sheetData>
      <sheetData sheetId="4960">
        <row r="1">
          <cell r="A1" t="str">
            <v>1월 생산실적</v>
          </cell>
        </row>
      </sheetData>
      <sheetData sheetId="4961">
        <row r="1">
          <cell r="A1" t="str">
            <v>1월 생산실적</v>
          </cell>
        </row>
      </sheetData>
      <sheetData sheetId="4962">
        <row r="1">
          <cell r="A1" t="str">
            <v>1월 생산실적</v>
          </cell>
        </row>
      </sheetData>
      <sheetData sheetId="4963">
        <row r="1">
          <cell r="A1" t="str">
            <v>1월 생산실적</v>
          </cell>
        </row>
      </sheetData>
      <sheetData sheetId="4964">
        <row r="1">
          <cell r="A1" t="str">
            <v>1월 생산실적</v>
          </cell>
        </row>
      </sheetData>
      <sheetData sheetId="4965">
        <row r="1">
          <cell r="A1" t="str">
            <v>1월 생산실적</v>
          </cell>
        </row>
      </sheetData>
      <sheetData sheetId="4966">
        <row r="1">
          <cell r="A1" t="str">
            <v>1월 생산실적</v>
          </cell>
        </row>
      </sheetData>
      <sheetData sheetId="4967">
        <row r="1">
          <cell r="A1" t="str">
            <v>1월 생산실적</v>
          </cell>
        </row>
      </sheetData>
      <sheetData sheetId="4968">
        <row r="1">
          <cell r="A1" t="str">
            <v>1월 생산실적</v>
          </cell>
        </row>
      </sheetData>
      <sheetData sheetId="4969">
        <row r="1">
          <cell r="A1" t="str">
            <v>1월 생산실적</v>
          </cell>
        </row>
      </sheetData>
      <sheetData sheetId="4970">
        <row r="1">
          <cell r="A1" t="str">
            <v>1월 생산실적</v>
          </cell>
        </row>
      </sheetData>
      <sheetData sheetId="4971">
        <row r="1">
          <cell r="A1" t="str">
            <v>1월 생산실적</v>
          </cell>
        </row>
      </sheetData>
      <sheetData sheetId="4972">
        <row r="1">
          <cell r="A1" t="str">
            <v>1월 생산실적</v>
          </cell>
        </row>
      </sheetData>
      <sheetData sheetId="4973">
        <row r="1">
          <cell r="A1" t="str">
            <v>1월 생산실적</v>
          </cell>
        </row>
      </sheetData>
      <sheetData sheetId="4974">
        <row r="1">
          <cell r="A1" t="str">
            <v>1월 생산실적</v>
          </cell>
        </row>
      </sheetData>
      <sheetData sheetId="4975">
        <row r="1">
          <cell r="A1" t="str">
            <v>1월 생산실적</v>
          </cell>
        </row>
      </sheetData>
      <sheetData sheetId="4976">
        <row r="1">
          <cell r="A1" t="str">
            <v>1월 생산실적</v>
          </cell>
        </row>
      </sheetData>
      <sheetData sheetId="4977">
        <row r="1">
          <cell r="A1" t="str">
            <v>1월 생산실적</v>
          </cell>
        </row>
      </sheetData>
      <sheetData sheetId="4978">
        <row r="1">
          <cell r="A1" t="str">
            <v>1월 생산실적</v>
          </cell>
        </row>
      </sheetData>
      <sheetData sheetId="4979">
        <row r="1">
          <cell r="A1" t="str">
            <v>1월 생산실적</v>
          </cell>
        </row>
      </sheetData>
      <sheetData sheetId="4980">
        <row r="1">
          <cell r="A1" t="str">
            <v>1월 생산실적</v>
          </cell>
        </row>
      </sheetData>
      <sheetData sheetId="4981">
        <row r="1">
          <cell r="A1" t="str">
            <v>1월 생산실적</v>
          </cell>
        </row>
      </sheetData>
      <sheetData sheetId="4982">
        <row r="1">
          <cell r="A1" t="str">
            <v>1월 생산실적</v>
          </cell>
        </row>
      </sheetData>
      <sheetData sheetId="4983">
        <row r="1">
          <cell r="A1" t="str">
            <v>1월 생산실적</v>
          </cell>
        </row>
      </sheetData>
      <sheetData sheetId="4984">
        <row r="1">
          <cell r="A1" t="str">
            <v>1월 생산실적</v>
          </cell>
        </row>
      </sheetData>
      <sheetData sheetId="4985">
        <row r="1">
          <cell r="A1" t="str">
            <v>1월 생산실적</v>
          </cell>
        </row>
      </sheetData>
      <sheetData sheetId="4986">
        <row r="1">
          <cell r="A1" t="str">
            <v>1월 생산실적</v>
          </cell>
        </row>
      </sheetData>
      <sheetData sheetId="4987">
        <row r="1">
          <cell r="A1" t="str">
            <v>1월 생산실적</v>
          </cell>
        </row>
      </sheetData>
      <sheetData sheetId="4988">
        <row r="1">
          <cell r="A1" t="str">
            <v>1월 생산실적</v>
          </cell>
        </row>
      </sheetData>
      <sheetData sheetId="4989">
        <row r="1">
          <cell r="A1" t="str">
            <v>1월 생산실적</v>
          </cell>
        </row>
      </sheetData>
      <sheetData sheetId="4990">
        <row r="1">
          <cell r="A1" t="str">
            <v>1월 생산실적</v>
          </cell>
        </row>
      </sheetData>
      <sheetData sheetId="4991">
        <row r="1">
          <cell r="A1" t="str">
            <v>1월 생산실적</v>
          </cell>
        </row>
      </sheetData>
      <sheetData sheetId="4992">
        <row r="1">
          <cell r="A1" t="str">
            <v>1월 생산실적</v>
          </cell>
        </row>
      </sheetData>
      <sheetData sheetId="4993">
        <row r="1">
          <cell r="A1" t="str">
            <v>1월 생산실적</v>
          </cell>
        </row>
      </sheetData>
      <sheetData sheetId="4994">
        <row r="1">
          <cell r="A1" t="str">
            <v>1월 생산실적</v>
          </cell>
        </row>
      </sheetData>
      <sheetData sheetId="4995">
        <row r="1">
          <cell r="A1" t="str">
            <v>1월 생산실적</v>
          </cell>
        </row>
      </sheetData>
      <sheetData sheetId="4996">
        <row r="1">
          <cell r="A1" t="str">
            <v>1월 생산실적</v>
          </cell>
        </row>
      </sheetData>
      <sheetData sheetId="4997">
        <row r="1">
          <cell r="A1" t="str">
            <v>1월 생산실적</v>
          </cell>
        </row>
      </sheetData>
      <sheetData sheetId="4998">
        <row r="1">
          <cell r="A1" t="str">
            <v>1월 생산실적</v>
          </cell>
        </row>
      </sheetData>
      <sheetData sheetId="4999">
        <row r="1">
          <cell r="A1" t="str">
            <v>1월 생산실적</v>
          </cell>
        </row>
      </sheetData>
      <sheetData sheetId="5000">
        <row r="1">
          <cell r="A1" t="str">
            <v>1월 생산실적</v>
          </cell>
        </row>
      </sheetData>
      <sheetData sheetId="5001">
        <row r="1">
          <cell r="A1" t="str">
            <v>1월 생산실적</v>
          </cell>
        </row>
      </sheetData>
      <sheetData sheetId="5002">
        <row r="1">
          <cell r="A1" t="str">
            <v>1월 생산실적</v>
          </cell>
        </row>
      </sheetData>
      <sheetData sheetId="5003">
        <row r="1">
          <cell r="A1" t="str">
            <v>1월 생산실적</v>
          </cell>
        </row>
      </sheetData>
      <sheetData sheetId="5004">
        <row r="1">
          <cell r="A1" t="str">
            <v>1월 생산실적</v>
          </cell>
        </row>
      </sheetData>
      <sheetData sheetId="5005">
        <row r="1">
          <cell r="A1" t="str">
            <v>1월 생산실적</v>
          </cell>
        </row>
      </sheetData>
      <sheetData sheetId="5006">
        <row r="1">
          <cell r="A1" t="str">
            <v>1월 생산실적</v>
          </cell>
        </row>
      </sheetData>
      <sheetData sheetId="5007">
        <row r="1">
          <cell r="A1" t="str">
            <v>1월 생산실적</v>
          </cell>
        </row>
      </sheetData>
      <sheetData sheetId="5008">
        <row r="1">
          <cell r="A1" t="str">
            <v>1월 생산실적</v>
          </cell>
        </row>
      </sheetData>
      <sheetData sheetId="5009">
        <row r="1">
          <cell r="A1" t="str">
            <v>1월 생산실적</v>
          </cell>
        </row>
      </sheetData>
      <sheetData sheetId="5010">
        <row r="1">
          <cell r="A1" t="str">
            <v>1월 생산실적</v>
          </cell>
        </row>
      </sheetData>
      <sheetData sheetId="5011">
        <row r="1">
          <cell r="A1" t="str">
            <v>1월 생산실적</v>
          </cell>
        </row>
      </sheetData>
      <sheetData sheetId="5012">
        <row r="1">
          <cell r="A1" t="str">
            <v>1월 생산실적</v>
          </cell>
        </row>
      </sheetData>
      <sheetData sheetId="5013">
        <row r="1">
          <cell r="A1" t="str">
            <v>1월 생산실적</v>
          </cell>
        </row>
      </sheetData>
      <sheetData sheetId="5014">
        <row r="1">
          <cell r="A1" t="str">
            <v>1월 생산실적</v>
          </cell>
        </row>
      </sheetData>
      <sheetData sheetId="5015">
        <row r="1">
          <cell r="A1" t="str">
            <v>1월 생산실적</v>
          </cell>
        </row>
      </sheetData>
      <sheetData sheetId="5016">
        <row r="1">
          <cell r="A1" t="str">
            <v>1월 생산실적</v>
          </cell>
        </row>
      </sheetData>
      <sheetData sheetId="5017">
        <row r="1">
          <cell r="A1" t="str">
            <v>1월 생산실적</v>
          </cell>
        </row>
      </sheetData>
      <sheetData sheetId="5018">
        <row r="1">
          <cell r="A1" t="str">
            <v>1월 생산실적</v>
          </cell>
        </row>
      </sheetData>
      <sheetData sheetId="5019">
        <row r="1">
          <cell r="A1" t="str">
            <v>1월 생산실적</v>
          </cell>
        </row>
      </sheetData>
      <sheetData sheetId="5020">
        <row r="1">
          <cell r="A1" t="str">
            <v>1월 생산실적</v>
          </cell>
        </row>
      </sheetData>
      <sheetData sheetId="5021">
        <row r="1">
          <cell r="A1" t="str">
            <v>1월 생산실적</v>
          </cell>
        </row>
      </sheetData>
      <sheetData sheetId="5022">
        <row r="1">
          <cell r="A1" t="str">
            <v>1월 생산실적</v>
          </cell>
        </row>
      </sheetData>
      <sheetData sheetId="5023">
        <row r="1">
          <cell r="A1" t="str">
            <v>1월 생산실적</v>
          </cell>
        </row>
      </sheetData>
      <sheetData sheetId="5024">
        <row r="1">
          <cell r="A1" t="str">
            <v>1월 생산실적</v>
          </cell>
        </row>
      </sheetData>
      <sheetData sheetId="5025">
        <row r="1">
          <cell r="A1" t="str">
            <v>1월 생산실적</v>
          </cell>
        </row>
      </sheetData>
      <sheetData sheetId="5026">
        <row r="1">
          <cell r="A1" t="str">
            <v>1월 생산실적</v>
          </cell>
        </row>
      </sheetData>
      <sheetData sheetId="5027">
        <row r="1">
          <cell r="A1" t="str">
            <v>1월 생산실적</v>
          </cell>
        </row>
      </sheetData>
      <sheetData sheetId="5028">
        <row r="1">
          <cell r="A1" t="str">
            <v>1월 생산실적</v>
          </cell>
        </row>
      </sheetData>
      <sheetData sheetId="5029">
        <row r="1">
          <cell r="A1" t="str">
            <v>1월 생산실적</v>
          </cell>
        </row>
      </sheetData>
      <sheetData sheetId="5030">
        <row r="1">
          <cell r="A1" t="str">
            <v>1월 생산실적</v>
          </cell>
        </row>
      </sheetData>
      <sheetData sheetId="5031">
        <row r="1">
          <cell r="A1" t="str">
            <v>1월 생산실적</v>
          </cell>
        </row>
      </sheetData>
      <sheetData sheetId="5032">
        <row r="1">
          <cell r="A1" t="str">
            <v>1월 생산실적</v>
          </cell>
        </row>
      </sheetData>
      <sheetData sheetId="5033">
        <row r="1">
          <cell r="A1" t="str">
            <v>1월 생산실적</v>
          </cell>
        </row>
      </sheetData>
      <sheetData sheetId="5034">
        <row r="1">
          <cell r="A1" t="str">
            <v>1월 생산실적</v>
          </cell>
        </row>
      </sheetData>
      <sheetData sheetId="5035">
        <row r="1">
          <cell r="A1" t="str">
            <v>1월 생산실적</v>
          </cell>
        </row>
      </sheetData>
      <sheetData sheetId="5036">
        <row r="1">
          <cell r="A1" t="str">
            <v>1월 생산실적</v>
          </cell>
        </row>
      </sheetData>
      <sheetData sheetId="5037">
        <row r="1">
          <cell r="A1" t="str">
            <v>1월 생산실적</v>
          </cell>
        </row>
      </sheetData>
      <sheetData sheetId="5038">
        <row r="1">
          <cell r="A1" t="str">
            <v>1월 생산실적</v>
          </cell>
        </row>
      </sheetData>
      <sheetData sheetId="5039">
        <row r="1">
          <cell r="A1" t="str">
            <v>1월 생산실적</v>
          </cell>
        </row>
      </sheetData>
      <sheetData sheetId="5040">
        <row r="1">
          <cell r="A1" t="str">
            <v>1월 생산실적</v>
          </cell>
        </row>
      </sheetData>
      <sheetData sheetId="5041">
        <row r="1">
          <cell r="A1" t="str">
            <v>1월 생산실적</v>
          </cell>
        </row>
      </sheetData>
      <sheetData sheetId="5042">
        <row r="1">
          <cell r="A1" t="str">
            <v>1월 생산실적</v>
          </cell>
        </row>
      </sheetData>
      <sheetData sheetId="5043">
        <row r="1">
          <cell r="A1" t="str">
            <v>1월 생산실적</v>
          </cell>
        </row>
      </sheetData>
      <sheetData sheetId="5044">
        <row r="1">
          <cell r="A1" t="str">
            <v>1월 생산실적</v>
          </cell>
        </row>
      </sheetData>
      <sheetData sheetId="5045">
        <row r="1">
          <cell r="A1" t="str">
            <v>1월 생산실적</v>
          </cell>
        </row>
      </sheetData>
      <sheetData sheetId="5046">
        <row r="1">
          <cell r="A1" t="str">
            <v>1월 생산실적</v>
          </cell>
        </row>
      </sheetData>
      <sheetData sheetId="5047">
        <row r="1">
          <cell r="A1" t="str">
            <v>1월 생산실적</v>
          </cell>
        </row>
      </sheetData>
      <sheetData sheetId="5048">
        <row r="1">
          <cell r="A1" t="str">
            <v>1월 생산실적</v>
          </cell>
        </row>
      </sheetData>
      <sheetData sheetId="5049">
        <row r="1">
          <cell r="A1" t="str">
            <v>1월 생산실적</v>
          </cell>
        </row>
      </sheetData>
      <sheetData sheetId="5050">
        <row r="1">
          <cell r="A1" t="str">
            <v>1월 생산실적</v>
          </cell>
        </row>
      </sheetData>
      <sheetData sheetId="5051">
        <row r="1">
          <cell r="A1" t="str">
            <v>1월 생산실적</v>
          </cell>
        </row>
      </sheetData>
      <sheetData sheetId="5052">
        <row r="1">
          <cell r="A1" t="str">
            <v>1월 생산실적</v>
          </cell>
        </row>
      </sheetData>
      <sheetData sheetId="5053">
        <row r="1">
          <cell r="A1" t="str">
            <v>1월 생산실적</v>
          </cell>
        </row>
      </sheetData>
      <sheetData sheetId="5054">
        <row r="1">
          <cell r="A1" t="str">
            <v>1월 생산실적</v>
          </cell>
        </row>
      </sheetData>
      <sheetData sheetId="5055">
        <row r="1">
          <cell r="A1" t="str">
            <v>1월 생산실적</v>
          </cell>
        </row>
      </sheetData>
      <sheetData sheetId="5056">
        <row r="1">
          <cell r="A1" t="str">
            <v>1월 생산실적</v>
          </cell>
        </row>
      </sheetData>
      <sheetData sheetId="5057">
        <row r="1">
          <cell r="A1" t="str">
            <v>1월 생산실적</v>
          </cell>
        </row>
      </sheetData>
      <sheetData sheetId="5058">
        <row r="1">
          <cell r="A1" t="str">
            <v>1월 생산실적</v>
          </cell>
        </row>
      </sheetData>
      <sheetData sheetId="5059">
        <row r="1">
          <cell r="A1" t="str">
            <v>1월 생산실적</v>
          </cell>
        </row>
      </sheetData>
      <sheetData sheetId="5060">
        <row r="1">
          <cell r="A1" t="str">
            <v>1월 생산실적</v>
          </cell>
        </row>
      </sheetData>
      <sheetData sheetId="5061">
        <row r="1">
          <cell r="A1" t="str">
            <v>1월 생산실적</v>
          </cell>
        </row>
      </sheetData>
      <sheetData sheetId="5062">
        <row r="1">
          <cell r="A1" t="str">
            <v>1월 생산실적</v>
          </cell>
        </row>
      </sheetData>
      <sheetData sheetId="5063">
        <row r="1">
          <cell r="A1" t="str">
            <v>1월 생산실적</v>
          </cell>
        </row>
      </sheetData>
      <sheetData sheetId="5064">
        <row r="1">
          <cell r="A1" t="str">
            <v>1월 생산실적</v>
          </cell>
        </row>
      </sheetData>
      <sheetData sheetId="5065">
        <row r="1">
          <cell r="A1" t="str">
            <v>1월 생산실적</v>
          </cell>
        </row>
      </sheetData>
      <sheetData sheetId="5066">
        <row r="1">
          <cell r="A1" t="str">
            <v>1월 생산실적</v>
          </cell>
        </row>
      </sheetData>
      <sheetData sheetId="5067">
        <row r="1">
          <cell r="A1" t="str">
            <v>1월 생산실적</v>
          </cell>
        </row>
      </sheetData>
      <sheetData sheetId="5068">
        <row r="1">
          <cell r="A1" t="str">
            <v>1월 생산실적</v>
          </cell>
        </row>
      </sheetData>
      <sheetData sheetId="5069">
        <row r="1">
          <cell r="A1" t="str">
            <v>1월 생산실적</v>
          </cell>
        </row>
      </sheetData>
      <sheetData sheetId="5070">
        <row r="1">
          <cell r="A1" t="str">
            <v>1월 생산실적</v>
          </cell>
        </row>
      </sheetData>
      <sheetData sheetId="5071">
        <row r="1">
          <cell r="A1" t="str">
            <v>1월 생산실적</v>
          </cell>
        </row>
      </sheetData>
      <sheetData sheetId="5072">
        <row r="1">
          <cell r="A1" t="str">
            <v>1월 생산실적</v>
          </cell>
        </row>
      </sheetData>
      <sheetData sheetId="5073">
        <row r="1">
          <cell r="A1" t="str">
            <v>1월 생산실적</v>
          </cell>
        </row>
      </sheetData>
      <sheetData sheetId="5074">
        <row r="1">
          <cell r="A1" t="str">
            <v>1월 생산실적</v>
          </cell>
        </row>
      </sheetData>
      <sheetData sheetId="5075">
        <row r="1">
          <cell r="A1" t="str">
            <v>1월 생산실적</v>
          </cell>
        </row>
      </sheetData>
      <sheetData sheetId="5076">
        <row r="1">
          <cell r="A1" t="str">
            <v>1월 생산실적</v>
          </cell>
        </row>
      </sheetData>
      <sheetData sheetId="5077">
        <row r="1">
          <cell r="A1" t="str">
            <v>1월 생산실적</v>
          </cell>
        </row>
      </sheetData>
      <sheetData sheetId="5078">
        <row r="1">
          <cell r="A1" t="str">
            <v>1월 생산실적</v>
          </cell>
        </row>
      </sheetData>
      <sheetData sheetId="5079">
        <row r="1">
          <cell r="A1" t="str">
            <v>1월 생산실적</v>
          </cell>
        </row>
      </sheetData>
      <sheetData sheetId="5080">
        <row r="1">
          <cell r="A1" t="str">
            <v>1월 생산실적</v>
          </cell>
        </row>
      </sheetData>
      <sheetData sheetId="5081">
        <row r="1">
          <cell r="A1" t="str">
            <v>1월 생산실적</v>
          </cell>
        </row>
      </sheetData>
      <sheetData sheetId="5082">
        <row r="1">
          <cell r="A1" t="str">
            <v>1월 생산실적</v>
          </cell>
        </row>
      </sheetData>
      <sheetData sheetId="5083">
        <row r="1">
          <cell r="A1" t="str">
            <v>1월 생산실적</v>
          </cell>
        </row>
      </sheetData>
      <sheetData sheetId="5084">
        <row r="1">
          <cell r="A1" t="str">
            <v>1월 생산실적</v>
          </cell>
        </row>
      </sheetData>
      <sheetData sheetId="5085">
        <row r="1">
          <cell r="A1" t="str">
            <v>1월 생산실적</v>
          </cell>
        </row>
      </sheetData>
      <sheetData sheetId="5086">
        <row r="1">
          <cell r="A1" t="str">
            <v>1월 생산실적</v>
          </cell>
        </row>
      </sheetData>
      <sheetData sheetId="5087">
        <row r="1">
          <cell r="A1" t="str">
            <v>1월 생산실적</v>
          </cell>
        </row>
      </sheetData>
      <sheetData sheetId="5088">
        <row r="1">
          <cell r="A1" t="str">
            <v>1월 생산실적</v>
          </cell>
        </row>
      </sheetData>
      <sheetData sheetId="5089">
        <row r="1">
          <cell r="A1" t="str">
            <v>1월 생산실적</v>
          </cell>
        </row>
      </sheetData>
      <sheetData sheetId="5090">
        <row r="1">
          <cell r="A1" t="str">
            <v>1월 생산실적</v>
          </cell>
        </row>
      </sheetData>
      <sheetData sheetId="5091">
        <row r="1">
          <cell r="A1" t="str">
            <v>1월 생산실적</v>
          </cell>
        </row>
      </sheetData>
      <sheetData sheetId="5092">
        <row r="1">
          <cell r="A1" t="str">
            <v>1월 생산실적</v>
          </cell>
        </row>
      </sheetData>
      <sheetData sheetId="5093">
        <row r="1">
          <cell r="A1" t="str">
            <v>1월 생산실적</v>
          </cell>
        </row>
      </sheetData>
      <sheetData sheetId="5094">
        <row r="1">
          <cell r="A1" t="str">
            <v>1월 생산실적</v>
          </cell>
        </row>
      </sheetData>
      <sheetData sheetId="5095">
        <row r="1">
          <cell r="A1" t="str">
            <v>1월 생산실적</v>
          </cell>
        </row>
      </sheetData>
      <sheetData sheetId="5096">
        <row r="1">
          <cell r="A1" t="str">
            <v>1월 생산실적</v>
          </cell>
        </row>
      </sheetData>
      <sheetData sheetId="5097">
        <row r="1">
          <cell r="A1" t="str">
            <v>1월 생산실적</v>
          </cell>
        </row>
      </sheetData>
      <sheetData sheetId="5098">
        <row r="1">
          <cell r="A1" t="str">
            <v>1월 생산실적</v>
          </cell>
        </row>
      </sheetData>
      <sheetData sheetId="5099">
        <row r="1">
          <cell r="A1" t="str">
            <v>1월 생산실적</v>
          </cell>
        </row>
      </sheetData>
      <sheetData sheetId="5100">
        <row r="1">
          <cell r="A1" t="str">
            <v>1월 생산실적</v>
          </cell>
        </row>
      </sheetData>
      <sheetData sheetId="5101">
        <row r="1">
          <cell r="A1" t="str">
            <v>1월 생산실적</v>
          </cell>
        </row>
      </sheetData>
      <sheetData sheetId="5102">
        <row r="1">
          <cell r="A1" t="str">
            <v>1월 생산실적</v>
          </cell>
        </row>
      </sheetData>
      <sheetData sheetId="5103">
        <row r="1">
          <cell r="A1" t="str">
            <v>1월 생산실적</v>
          </cell>
        </row>
      </sheetData>
      <sheetData sheetId="5104">
        <row r="1">
          <cell r="A1" t="str">
            <v>1월 생산실적</v>
          </cell>
        </row>
      </sheetData>
      <sheetData sheetId="5105">
        <row r="1">
          <cell r="A1" t="str">
            <v>1월 생산실적</v>
          </cell>
        </row>
      </sheetData>
      <sheetData sheetId="5106">
        <row r="1">
          <cell r="A1" t="str">
            <v>1월 생산실적</v>
          </cell>
        </row>
      </sheetData>
      <sheetData sheetId="5107">
        <row r="1">
          <cell r="A1" t="str">
            <v>1월 생산실적</v>
          </cell>
        </row>
      </sheetData>
      <sheetData sheetId="5108">
        <row r="1">
          <cell r="A1" t="str">
            <v>1월 생산실적</v>
          </cell>
        </row>
      </sheetData>
      <sheetData sheetId="5109">
        <row r="1">
          <cell r="A1" t="str">
            <v>1월 생산실적</v>
          </cell>
        </row>
      </sheetData>
      <sheetData sheetId="5110">
        <row r="1">
          <cell r="A1" t="str">
            <v>1월 생산실적</v>
          </cell>
        </row>
      </sheetData>
      <sheetData sheetId="5111">
        <row r="1">
          <cell r="A1" t="str">
            <v>1월 생산실적</v>
          </cell>
        </row>
      </sheetData>
      <sheetData sheetId="5112">
        <row r="1">
          <cell r="A1" t="str">
            <v>1월 생산실적</v>
          </cell>
        </row>
      </sheetData>
      <sheetData sheetId="5113">
        <row r="1">
          <cell r="A1" t="str">
            <v>1월 생산실적</v>
          </cell>
        </row>
      </sheetData>
      <sheetData sheetId="5114">
        <row r="1">
          <cell r="A1" t="str">
            <v>1월 생산실적</v>
          </cell>
        </row>
      </sheetData>
      <sheetData sheetId="5115">
        <row r="1">
          <cell r="A1" t="str">
            <v>1월 생산실적</v>
          </cell>
        </row>
      </sheetData>
      <sheetData sheetId="5116">
        <row r="1">
          <cell r="A1" t="str">
            <v>1월 생산실적</v>
          </cell>
        </row>
      </sheetData>
      <sheetData sheetId="5117">
        <row r="1">
          <cell r="A1" t="str">
            <v>1월 생산실적</v>
          </cell>
        </row>
      </sheetData>
      <sheetData sheetId="5118">
        <row r="1">
          <cell r="A1" t="str">
            <v>1월 생산실적</v>
          </cell>
        </row>
      </sheetData>
      <sheetData sheetId="5119">
        <row r="1">
          <cell r="A1" t="str">
            <v>1월 생산실적</v>
          </cell>
        </row>
      </sheetData>
      <sheetData sheetId="5120">
        <row r="1">
          <cell r="A1" t="str">
            <v>1월 생산실적</v>
          </cell>
        </row>
      </sheetData>
      <sheetData sheetId="5121">
        <row r="1">
          <cell r="A1" t="str">
            <v>1월 생산실적</v>
          </cell>
        </row>
      </sheetData>
      <sheetData sheetId="5122">
        <row r="1">
          <cell r="A1" t="str">
            <v>1월 생산실적</v>
          </cell>
        </row>
      </sheetData>
      <sheetData sheetId="5123">
        <row r="1">
          <cell r="A1" t="str">
            <v>1월 생산실적</v>
          </cell>
        </row>
      </sheetData>
      <sheetData sheetId="5124">
        <row r="1">
          <cell r="A1" t="str">
            <v>1월 생산실적</v>
          </cell>
        </row>
      </sheetData>
      <sheetData sheetId="5125">
        <row r="1">
          <cell r="A1" t="str">
            <v>1월 생산실적</v>
          </cell>
        </row>
      </sheetData>
      <sheetData sheetId="5126">
        <row r="1">
          <cell r="A1" t="str">
            <v>1월 생산실적</v>
          </cell>
        </row>
      </sheetData>
      <sheetData sheetId="5127">
        <row r="1">
          <cell r="A1" t="str">
            <v>1월 생산실적</v>
          </cell>
        </row>
      </sheetData>
      <sheetData sheetId="5128">
        <row r="1">
          <cell r="A1" t="str">
            <v>1월 생산실적</v>
          </cell>
        </row>
      </sheetData>
      <sheetData sheetId="5129">
        <row r="1">
          <cell r="A1" t="str">
            <v>1월 생산실적</v>
          </cell>
        </row>
      </sheetData>
      <sheetData sheetId="5130">
        <row r="1">
          <cell r="A1" t="str">
            <v>1월 생산실적</v>
          </cell>
        </row>
      </sheetData>
      <sheetData sheetId="5131">
        <row r="1">
          <cell r="A1" t="str">
            <v>1월 생산실적</v>
          </cell>
        </row>
      </sheetData>
      <sheetData sheetId="5132">
        <row r="1">
          <cell r="A1" t="str">
            <v>1월 생산실적</v>
          </cell>
        </row>
      </sheetData>
      <sheetData sheetId="5133">
        <row r="1">
          <cell r="A1" t="str">
            <v>1월 생산실적</v>
          </cell>
        </row>
      </sheetData>
      <sheetData sheetId="5134">
        <row r="1">
          <cell r="A1" t="str">
            <v>1월 생산실적</v>
          </cell>
        </row>
      </sheetData>
      <sheetData sheetId="5135">
        <row r="1">
          <cell r="A1" t="str">
            <v>1월 생산실적</v>
          </cell>
        </row>
      </sheetData>
      <sheetData sheetId="5136">
        <row r="1">
          <cell r="A1" t="str">
            <v>1월 생산실적</v>
          </cell>
        </row>
      </sheetData>
      <sheetData sheetId="5137">
        <row r="1">
          <cell r="A1" t="str">
            <v>1월 생산실적</v>
          </cell>
        </row>
      </sheetData>
      <sheetData sheetId="5138">
        <row r="1">
          <cell r="A1" t="str">
            <v>1월 생산실적</v>
          </cell>
        </row>
      </sheetData>
      <sheetData sheetId="5139">
        <row r="1">
          <cell r="A1" t="str">
            <v>1월 생산실적</v>
          </cell>
        </row>
      </sheetData>
      <sheetData sheetId="5140">
        <row r="1">
          <cell r="A1" t="str">
            <v>1월 생산실적</v>
          </cell>
        </row>
      </sheetData>
      <sheetData sheetId="5141">
        <row r="1">
          <cell r="A1" t="str">
            <v>1월 생산실적</v>
          </cell>
        </row>
      </sheetData>
      <sheetData sheetId="5142">
        <row r="1">
          <cell r="A1" t="str">
            <v>1월 생산실적</v>
          </cell>
        </row>
      </sheetData>
      <sheetData sheetId="5143">
        <row r="1">
          <cell r="A1" t="str">
            <v>1월 생산실적</v>
          </cell>
        </row>
      </sheetData>
      <sheetData sheetId="5144">
        <row r="1">
          <cell r="A1" t="str">
            <v>1월 생산실적</v>
          </cell>
        </row>
      </sheetData>
      <sheetData sheetId="5145">
        <row r="1">
          <cell r="A1" t="str">
            <v>1월 생산실적</v>
          </cell>
        </row>
      </sheetData>
      <sheetData sheetId="5146">
        <row r="1">
          <cell r="A1" t="str">
            <v>1월 생산실적</v>
          </cell>
        </row>
      </sheetData>
      <sheetData sheetId="5147">
        <row r="1">
          <cell r="A1" t="str">
            <v>1월 생산실적</v>
          </cell>
        </row>
      </sheetData>
      <sheetData sheetId="5148">
        <row r="1">
          <cell r="A1" t="str">
            <v>1월 생산실적</v>
          </cell>
        </row>
      </sheetData>
      <sheetData sheetId="5149">
        <row r="1">
          <cell r="A1" t="str">
            <v>1월 생산실적</v>
          </cell>
        </row>
      </sheetData>
      <sheetData sheetId="5150">
        <row r="1">
          <cell r="A1" t="str">
            <v>1월 생산실적</v>
          </cell>
        </row>
      </sheetData>
      <sheetData sheetId="5151">
        <row r="1">
          <cell r="A1" t="str">
            <v>1월 생산실적</v>
          </cell>
        </row>
      </sheetData>
      <sheetData sheetId="5152">
        <row r="1">
          <cell r="A1" t="str">
            <v>1월 생산실적</v>
          </cell>
        </row>
      </sheetData>
      <sheetData sheetId="5153">
        <row r="1">
          <cell r="A1" t="str">
            <v>1월 생산실적</v>
          </cell>
        </row>
      </sheetData>
      <sheetData sheetId="5154">
        <row r="1">
          <cell r="A1" t="str">
            <v>1월 생산실적</v>
          </cell>
        </row>
      </sheetData>
      <sheetData sheetId="5155">
        <row r="1">
          <cell r="A1" t="str">
            <v>1월 생산실적</v>
          </cell>
        </row>
      </sheetData>
      <sheetData sheetId="5156">
        <row r="1">
          <cell r="A1" t="str">
            <v>1월 생산실적</v>
          </cell>
        </row>
      </sheetData>
      <sheetData sheetId="5157">
        <row r="1">
          <cell r="A1" t="str">
            <v>1월 생산실적</v>
          </cell>
        </row>
      </sheetData>
      <sheetData sheetId="5158">
        <row r="1">
          <cell r="A1" t="str">
            <v>1월 생산실적</v>
          </cell>
        </row>
      </sheetData>
      <sheetData sheetId="5159">
        <row r="1">
          <cell r="A1" t="str">
            <v>1월 생산실적</v>
          </cell>
        </row>
      </sheetData>
      <sheetData sheetId="5160">
        <row r="1">
          <cell r="A1" t="str">
            <v>1월 생산실적</v>
          </cell>
        </row>
      </sheetData>
      <sheetData sheetId="5161">
        <row r="1">
          <cell r="A1" t="str">
            <v>1월 생산실적</v>
          </cell>
        </row>
      </sheetData>
      <sheetData sheetId="5162">
        <row r="1">
          <cell r="A1" t="str">
            <v>1월 생산실적</v>
          </cell>
        </row>
      </sheetData>
      <sheetData sheetId="5163">
        <row r="1">
          <cell r="A1" t="str">
            <v>1월 생산실적</v>
          </cell>
        </row>
      </sheetData>
      <sheetData sheetId="5164">
        <row r="1">
          <cell r="A1" t="str">
            <v>1월 생산실적</v>
          </cell>
        </row>
      </sheetData>
      <sheetData sheetId="5165">
        <row r="1">
          <cell r="A1" t="str">
            <v>1월 생산실적</v>
          </cell>
        </row>
      </sheetData>
      <sheetData sheetId="5166">
        <row r="1">
          <cell r="A1" t="str">
            <v>1월 생산실적</v>
          </cell>
        </row>
      </sheetData>
      <sheetData sheetId="5167">
        <row r="1">
          <cell r="A1" t="str">
            <v>1월 생산실적</v>
          </cell>
        </row>
      </sheetData>
      <sheetData sheetId="5168">
        <row r="1">
          <cell r="A1" t="str">
            <v>1월 생산실적</v>
          </cell>
        </row>
      </sheetData>
      <sheetData sheetId="5169">
        <row r="1">
          <cell r="A1" t="str">
            <v>1월 생산실적</v>
          </cell>
        </row>
      </sheetData>
      <sheetData sheetId="5170">
        <row r="1">
          <cell r="A1" t="str">
            <v>1월 생산실적</v>
          </cell>
        </row>
      </sheetData>
      <sheetData sheetId="5171">
        <row r="1">
          <cell r="A1" t="str">
            <v>1월 생산실적</v>
          </cell>
        </row>
      </sheetData>
      <sheetData sheetId="5172">
        <row r="1">
          <cell r="A1" t="str">
            <v>1월 생산실적</v>
          </cell>
        </row>
      </sheetData>
      <sheetData sheetId="5173">
        <row r="1">
          <cell r="A1" t="str">
            <v>1월 생산실적</v>
          </cell>
        </row>
      </sheetData>
      <sheetData sheetId="5174">
        <row r="1">
          <cell r="A1" t="str">
            <v>1월 생산실적</v>
          </cell>
        </row>
      </sheetData>
      <sheetData sheetId="5175">
        <row r="1">
          <cell r="A1" t="str">
            <v>1월 생산실적</v>
          </cell>
        </row>
      </sheetData>
      <sheetData sheetId="5176">
        <row r="1">
          <cell r="A1" t="str">
            <v>1월 생산실적</v>
          </cell>
        </row>
      </sheetData>
      <sheetData sheetId="5177">
        <row r="1">
          <cell r="A1" t="str">
            <v>1월 생산실적</v>
          </cell>
        </row>
      </sheetData>
      <sheetData sheetId="5178">
        <row r="1">
          <cell r="A1" t="str">
            <v>1월 생산실적</v>
          </cell>
        </row>
      </sheetData>
      <sheetData sheetId="5179">
        <row r="1">
          <cell r="A1" t="str">
            <v>1월 생산실적</v>
          </cell>
        </row>
      </sheetData>
      <sheetData sheetId="5180">
        <row r="1">
          <cell r="A1" t="str">
            <v>1월 생산실적</v>
          </cell>
        </row>
      </sheetData>
      <sheetData sheetId="5181">
        <row r="1">
          <cell r="A1" t="str">
            <v>1월 생산실적</v>
          </cell>
        </row>
      </sheetData>
      <sheetData sheetId="5182">
        <row r="1">
          <cell r="A1" t="str">
            <v>1월 생산실적</v>
          </cell>
        </row>
      </sheetData>
      <sheetData sheetId="5183">
        <row r="1">
          <cell r="A1" t="str">
            <v>1월 생산실적</v>
          </cell>
        </row>
      </sheetData>
      <sheetData sheetId="5184">
        <row r="1">
          <cell r="A1" t="str">
            <v>1월 생산실적</v>
          </cell>
        </row>
      </sheetData>
      <sheetData sheetId="5185">
        <row r="1">
          <cell r="A1" t="str">
            <v>1월 생산실적</v>
          </cell>
        </row>
      </sheetData>
      <sheetData sheetId="5186">
        <row r="1">
          <cell r="A1" t="str">
            <v>1월 생산실적</v>
          </cell>
        </row>
      </sheetData>
      <sheetData sheetId="5187">
        <row r="1">
          <cell r="A1" t="str">
            <v>1월 생산실적</v>
          </cell>
        </row>
      </sheetData>
      <sheetData sheetId="5188">
        <row r="1">
          <cell r="A1" t="str">
            <v>1월 생산실적</v>
          </cell>
        </row>
      </sheetData>
      <sheetData sheetId="5189">
        <row r="1">
          <cell r="A1" t="str">
            <v>1월 생산실적</v>
          </cell>
        </row>
      </sheetData>
      <sheetData sheetId="5190">
        <row r="1">
          <cell r="A1" t="str">
            <v>1월 생산실적</v>
          </cell>
        </row>
      </sheetData>
      <sheetData sheetId="5191">
        <row r="1">
          <cell r="A1" t="str">
            <v>1월 생산실적</v>
          </cell>
        </row>
      </sheetData>
      <sheetData sheetId="5192">
        <row r="1">
          <cell r="A1" t="str">
            <v>1월 생산실적</v>
          </cell>
        </row>
      </sheetData>
      <sheetData sheetId="5193">
        <row r="1">
          <cell r="A1" t="str">
            <v>1월 생산실적</v>
          </cell>
        </row>
      </sheetData>
      <sheetData sheetId="5194">
        <row r="1">
          <cell r="A1" t="str">
            <v>1월 생산실적</v>
          </cell>
        </row>
      </sheetData>
      <sheetData sheetId="5195">
        <row r="1">
          <cell r="A1" t="str">
            <v>1월 생산실적</v>
          </cell>
        </row>
      </sheetData>
      <sheetData sheetId="5196">
        <row r="1">
          <cell r="A1" t="str">
            <v>1월 생산실적</v>
          </cell>
        </row>
      </sheetData>
      <sheetData sheetId="5197">
        <row r="1">
          <cell r="A1" t="str">
            <v>1월 생산실적</v>
          </cell>
        </row>
      </sheetData>
      <sheetData sheetId="5198">
        <row r="1">
          <cell r="A1" t="str">
            <v>1월 생산실적</v>
          </cell>
        </row>
      </sheetData>
      <sheetData sheetId="5199">
        <row r="1">
          <cell r="A1" t="str">
            <v>1월 생산실적</v>
          </cell>
        </row>
      </sheetData>
      <sheetData sheetId="5200">
        <row r="1">
          <cell r="A1" t="str">
            <v>1월 생산실적</v>
          </cell>
        </row>
      </sheetData>
      <sheetData sheetId="5201">
        <row r="1">
          <cell r="A1" t="str">
            <v>1월 생산실적</v>
          </cell>
        </row>
      </sheetData>
      <sheetData sheetId="5202">
        <row r="1">
          <cell r="A1" t="str">
            <v>1월 생산실적</v>
          </cell>
        </row>
      </sheetData>
      <sheetData sheetId="5203">
        <row r="1">
          <cell r="A1" t="str">
            <v>1월 생산실적</v>
          </cell>
        </row>
      </sheetData>
      <sheetData sheetId="5204">
        <row r="1">
          <cell r="A1" t="str">
            <v>1월 생산실적</v>
          </cell>
        </row>
      </sheetData>
      <sheetData sheetId="5205">
        <row r="1">
          <cell r="A1" t="str">
            <v>1월 생산실적</v>
          </cell>
        </row>
      </sheetData>
      <sheetData sheetId="5206">
        <row r="1">
          <cell r="A1" t="str">
            <v>1월 생산실적</v>
          </cell>
        </row>
      </sheetData>
      <sheetData sheetId="5207">
        <row r="1">
          <cell r="A1" t="str">
            <v>1월 생산실적</v>
          </cell>
        </row>
      </sheetData>
      <sheetData sheetId="5208">
        <row r="1">
          <cell r="A1" t="str">
            <v>1월 생산실적</v>
          </cell>
        </row>
      </sheetData>
      <sheetData sheetId="5209">
        <row r="1">
          <cell r="A1" t="str">
            <v>1월 생산실적</v>
          </cell>
        </row>
      </sheetData>
      <sheetData sheetId="5210">
        <row r="1">
          <cell r="A1" t="str">
            <v>1월 생산실적</v>
          </cell>
        </row>
      </sheetData>
      <sheetData sheetId="5211">
        <row r="1">
          <cell r="A1" t="str">
            <v>1월 생산실적</v>
          </cell>
        </row>
      </sheetData>
      <sheetData sheetId="5212">
        <row r="1">
          <cell r="A1" t="str">
            <v>1월 생산실적</v>
          </cell>
        </row>
      </sheetData>
      <sheetData sheetId="5213">
        <row r="1">
          <cell r="A1" t="str">
            <v>1월 생산실적</v>
          </cell>
        </row>
      </sheetData>
      <sheetData sheetId="5214">
        <row r="1">
          <cell r="A1" t="str">
            <v>1월 생산실적</v>
          </cell>
        </row>
      </sheetData>
      <sheetData sheetId="5215">
        <row r="1">
          <cell r="A1" t="str">
            <v>1월 생산실적</v>
          </cell>
        </row>
      </sheetData>
      <sheetData sheetId="5216">
        <row r="1">
          <cell r="A1" t="str">
            <v>1월 생산실적</v>
          </cell>
        </row>
      </sheetData>
      <sheetData sheetId="5217">
        <row r="1">
          <cell r="A1" t="str">
            <v>1월 생산실적</v>
          </cell>
        </row>
      </sheetData>
      <sheetData sheetId="5218">
        <row r="1">
          <cell r="A1" t="str">
            <v>1월 생산실적</v>
          </cell>
        </row>
      </sheetData>
      <sheetData sheetId="5219">
        <row r="1">
          <cell r="A1" t="str">
            <v>1월 생산실적</v>
          </cell>
        </row>
      </sheetData>
      <sheetData sheetId="5220">
        <row r="1">
          <cell r="A1" t="str">
            <v>1월 생산실적</v>
          </cell>
        </row>
      </sheetData>
      <sheetData sheetId="5221">
        <row r="1">
          <cell r="A1" t="str">
            <v>1월 생산실적</v>
          </cell>
        </row>
      </sheetData>
      <sheetData sheetId="5222">
        <row r="1">
          <cell r="A1" t="str">
            <v>1월 생산실적</v>
          </cell>
        </row>
      </sheetData>
      <sheetData sheetId="5223">
        <row r="1">
          <cell r="A1" t="str">
            <v>1월 생산실적</v>
          </cell>
        </row>
      </sheetData>
      <sheetData sheetId="5224">
        <row r="1">
          <cell r="A1" t="str">
            <v>1월 생산실적</v>
          </cell>
        </row>
      </sheetData>
      <sheetData sheetId="5225">
        <row r="1">
          <cell r="A1" t="str">
            <v>1월 생산실적</v>
          </cell>
        </row>
      </sheetData>
      <sheetData sheetId="5226">
        <row r="1">
          <cell r="A1" t="str">
            <v>1월 생산실적</v>
          </cell>
        </row>
      </sheetData>
      <sheetData sheetId="5227">
        <row r="1">
          <cell r="A1" t="str">
            <v>1월 생산실적</v>
          </cell>
        </row>
      </sheetData>
      <sheetData sheetId="5228">
        <row r="1">
          <cell r="A1" t="str">
            <v>1월 생산실적</v>
          </cell>
        </row>
      </sheetData>
      <sheetData sheetId="5229">
        <row r="1">
          <cell r="A1" t="str">
            <v>1월 생산실적</v>
          </cell>
        </row>
      </sheetData>
      <sheetData sheetId="5230">
        <row r="1">
          <cell r="A1" t="str">
            <v>1월 생산실적</v>
          </cell>
        </row>
      </sheetData>
      <sheetData sheetId="5231">
        <row r="1">
          <cell r="A1" t="str">
            <v>1월 생산실적</v>
          </cell>
        </row>
      </sheetData>
      <sheetData sheetId="5232">
        <row r="1">
          <cell r="A1" t="str">
            <v>1월 생산실적</v>
          </cell>
        </row>
      </sheetData>
      <sheetData sheetId="5233">
        <row r="1">
          <cell r="A1" t="str">
            <v>1월 생산실적</v>
          </cell>
        </row>
      </sheetData>
      <sheetData sheetId="5234">
        <row r="1">
          <cell r="A1" t="str">
            <v>1월 생산실적</v>
          </cell>
        </row>
      </sheetData>
      <sheetData sheetId="5235">
        <row r="1">
          <cell r="A1" t="str">
            <v>1월 생산실적</v>
          </cell>
        </row>
      </sheetData>
      <sheetData sheetId="5236">
        <row r="1">
          <cell r="A1" t="str">
            <v>1월 생산실적</v>
          </cell>
        </row>
      </sheetData>
      <sheetData sheetId="5237">
        <row r="1">
          <cell r="A1" t="str">
            <v>1월 생산실적</v>
          </cell>
        </row>
      </sheetData>
      <sheetData sheetId="5238">
        <row r="1">
          <cell r="A1" t="str">
            <v>1월 생산실적</v>
          </cell>
        </row>
      </sheetData>
      <sheetData sheetId="5239">
        <row r="1">
          <cell r="A1" t="str">
            <v>1월 생산실적</v>
          </cell>
        </row>
      </sheetData>
      <sheetData sheetId="5240">
        <row r="1">
          <cell r="A1" t="str">
            <v>1월 생산실적</v>
          </cell>
        </row>
      </sheetData>
      <sheetData sheetId="5241">
        <row r="1">
          <cell r="A1" t="str">
            <v>1월 생산실적</v>
          </cell>
        </row>
      </sheetData>
      <sheetData sheetId="5242">
        <row r="1">
          <cell r="A1" t="str">
            <v>1월 생산실적</v>
          </cell>
        </row>
      </sheetData>
      <sheetData sheetId="5243">
        <row r="1">
          <cell r="A1" t="str">
            <v>1월 생산실적</v>
          </cell>
        </row>
      </sheetData>
      <sheetData sheetId="5244">
        <row r="1">
          <cell r="A1" t="str">
            <v>1월 생산실적</v>
          </cell>
        </row>
      </sheetData>
      <sheetData sheetId="5245">
        <row r="1">
          <cell r="A1" t="str">
            <v>1월 생산실적</v>
          </cell>
        </row>
      </sheetData>
      <sheetData sheetId="5246">
        <row r="1">
          <cell r="A1" t="str">
            <v>1월 생산실적</v>
          </cell>
        </row>
      </sheetData>
      <sheetData sheetId="5247">
        <row r="1">
          <cell r="A1" t="str">
            <v>1월 생산실적</v>
          </cell>
        </row>
      </sheetData>
      <sheetData sheetId="5248">
        <row r="1">
          <cell r="A1" t="str">
            <v>1월 생산실적</v>
          </cell>
        </row>
      </sheetData>
      <sheetData sheetId="5249">
        <row r="1">
          <cell r="A1" t="str">
            <v>1월 생산실적</v>
          </cell>
        </row>
      </sheetData>
      <sheetData sheetId="5250">
        <row r="1">
          <cell r="A1" t="str">
            <v>1월 생산실적</v>
          </cell>
        </row>
      </sheetData>
      <sheetData sheetId="5251">
        <row r="1">
          <cell r="A1" t="str">
            <v>1월 생산실적</v>
          </cell>
        </row>
      </sheetData>
      <sheetData sheetId="5252">
        <row r="1">
          <cell r="A1" t="str">
            <v>1월 생산실적</v>
          </cell>
        </row>
      </sheetData>
      <sheetData sheetId="5253">
        <row r="1">
          <cell r="A1" t="str">
            <v>1월 생산실적</v>
          </cell>
        </row>
      </sheetData>
      <sheetData sheetId="5254">
        <row r="1">
          <cell r="A1" t="str">
            <v>1월 생산실적</v>
          </cell>
        </row>
      </sheetData>
      <sheetData sheetId="5255">
        <row r="1">
          <cell r="A1" t="str">
            <v>1월 생산실적</v>
          </cell>
        </row>
      </sheetData>
      <sheetData sheetId="5256">
        <row r="1">
          <cell r="A1" t="str">
            <v>1월 생산실적</v>
          </cell>
        </row>
      </sheetData>
      <sheetData sheetId="5257">
        <row r="1">
          <cell r="A1" t="str">
            <v>1월 생산실적</v>
          </cell>
        </row>
      </sheetData>
      <sheetData sheetId="5258">
        <row r="1">
          <cell r="A1" t="str">
            <v>1월 생산실적</v>
          </cell>
        </row>
      </sheetData>
      <sheetData sheetId="5259">
        <row r="1">
          <cell r="A1" t="str">
            <v>1월 생산실적</v>
          </cell>
        </row>
      </sheetData>
      <sheetData sheetId="5260">
        <row r="1">
          <cell r="A1" t="str">
            <v>1월 생산실적</v>
          </cell>
        </row>
      </sheetData>
      <sheetData sheetId="5261">
        <row r="1">
          <cell r="A1" t="str">
            <v>1월 생산실적</v>
          </cell>
        </row>
      </sheetData>
      <sheetData sheetId="5262">
        <row r="1">
          <cell r="A1" t="str">
            <v>1월 생산실적</v>
          </cell>
        </row>
      </sheetData>
      <sheetData sheetId="5263">
        <row r="1">
          <cell r="A1" t="str">
            <v>1월 생산실적</v>
          </cell>
        </row>
      </sheetData>
      <sheetData sheetId="5264">
        <row r="1">
          <cell r="A1" t="str">
            <v>1월 생산실적</v>
          </cell>
        </row>
      </sheetData>
      <sheetData sheetId="5265">
        <row r="1">
          <cell r="A1" t="str">
            <v>1월 생산실적</v>
          </cell>
        </row>
      </sheetData>
      <sheetData sheetId="5266">
        <row r="1">
          <cell r="A1" t="str">
            <v>1월 생산실적</v>
          </cell>
        </row>
      </sheetData>
      <sheetData sheetId="5267">
        <row r="1">
          <cell r="A1" t="str">
            <v>1월 생산실적</v>
          </cell>
        </row>
      </sheetData>
      <sheetData sheetId="5268">
        <row r="1">
          <cell r="A1" t="str">
            <v>1월 생산실적</v>
          </cell>
        </row>
      </sheetData>
      <sheetData sheetId="5269">
        <row r="1">
          <cell r="A1" t="str">
            <v>1월 생산실적</v>
          </cell>
        </row>
      </sheetData>
      <sheetData sheetId="5270">
        <row r="1">
          <cell r="A1" t="str">
            <v>1월 생산실적</v>
          </cell>
        </row>
      </sheetData>
      <sheetData sheetId="5271">
        <row r="1">
          <cell r="A1" t="str">
            <v>1월 생산실적</v>
          </cell>
        </row>
      </sheetData>
      <sheetData sheetId="5272">
        <row r="1">
          <cell r="A1" t="str">
            <v>1월 생산실적</v>
          </cell>
        </row>
      </sheetData>
      <sheetData sheetId="5273">
        <row r="1">
          <cell r="A1" t="str">
            <v>1월 생산실적</v>
          </cell>
        </row>
      </sheetData>
      <sheetData sheetId="5274">
        <row r="1">
          <cell r="A1" t="str">
            <v>1월 생산실적</v>
          </cell>
        </row>
      </sheetData>
      <sheetData sheetId="5275">
        <row r="1">
          <cell r="A1" t="str">
            <v>1월 생산실적</v>
          </cell>
        </row>
      </sheetData>
      <sheetData sheetId="5276">
        <row r="1">
          <cell r="A1" t="str">
            <v>1월 생산실적</v>
          </cell>
        </row>
      </sheetData>
      <sheetData sheetId="5277">
        <row r="1">
          <cell r="A1" t="str">
            <v>1월 생산실적</v>
          </cell>
        </row>
      </sheetData>
      <sheetData sheetId="5278">
        <row r="1">
          <cell r="A1" t="str">
            <v>1월 생산실적</v>
          </cell>
        </row>
      </sheetData>
      <sheetData sheetId="5279">
        <row r="1">
          <cell r="A1" t="str">
            <v>1월 생산실적</v>
          </cell>
        </row>
      </sheetData>
      <sheetData sheetId="5280">
        <row r="1">
          <cell r="A1" t="str">
            <v>1월 생산실적</v>
          </cell>
        </row>
      </sheetData>
      <sheetData sheetId="5281">
        <row r="1">
          <cell r="A1" t="str">
            <v>1월 생산실적</v>
          </cell>
        </row>
      </sheetData>
      <sheetData sheetId="5282">
        <row r="1">
          <cell r="A1" t="str">
            <v>1월 생산실적</v>
          </cell>
        </row>
      </sheetData>
      <sheetData sheetId="5283">
        <row r="1">
          <cell r="A1" t="str">
            <v>1월 생산실적</v>
          </cell>
        </row>
      </sheetData>
      <sheetData sheetId="5284">
        <row r="1">
          <cell r="A1" t="str">
            <v>1월 생산실적</v>
          </cell>
        </row>
      </sheetData>
      <sheetData sheetId="5285">
        <row r="1">
          <cell r="A1" t="str">
            <v>1월 생산실적</v>
          </cell>
        </row>
      </sheetData>
      <sheetData sheetId="5286">
        <row r="1">
          <cell r="A1" t="str">
            <v>1월 생산실적</v>
          </cell>
        </row>
      </sheetData>
      <sheetData sheetId="5287">
        <row r="1">
          <cell r="A1" t="str">
            <v>1월 생산실적</v>
          </cell>
        </row>
      </sheetData>
      <sheetData sheetId="5288">
        <row r="1">
          <cell r="A1" t="str">
            <v>1월 생산실적</v>
          </cell>
        </row>
      </sheetData>
      <sheetData sheetId="5289">
        <row r="1">
          <cell r="A1" t="str">
            <v>1월 생산실적</v>
          </cell>
        </row>
      </sheetData>
      <sheetData sheetId="5290">
        <row r="1">
          <cell r="A1" t="str">
            <v>1월 생산실적</v>
          </cell>
        </row>
      </sheetData>
      <sheetData sheetId="5291">
        <row r="1">
          <cell r="A1" t="str">
            <v>1월 생산실적</v>
          </cell>
        </row>
      </sheetData>
      <sheetData sheetId="5292">
        <row r="1">
          <cell r="A1" t="str">
            <v>1월 생산실적</v>
          </cell>
        </row>
      </sheetData>
      <sheetData sheetId="5293">
        <row r="1">
          <cell r="A1" t="str">
            <v>1월 생산실적</v>
          </cell>
        </row>
      </sheetData>
      <sheetData sheetId="5294">
        <row r="1">
          <cell r="A1" t="str">
            <v>1월 생산실적</v>
          </cell>
        </row>
      </sheetData>
      <sheetData sheetId="5295">
        <row r="1">
          <cell r="A1" t="str">
            <v>1월 생산실적</v>
          </cell>
        </row>
      </sheetData>
      <sheetData sheetId="5296">
        <row r="1">
          <cell r="A1" t="str">
            <v>1월 생산실적</v>
          </cell>
        </row>
      </sheetData>
      <sheetData sheetId="5297">
        <row r="1">
          <cell r="A1" t="str">
            <v>1월 생산실적</v>
          </cell>
        </row>
      </sheetData>
      <sheetData sheetId="5298">
        <row r="1">
          <cell r="A1" t="str">
            <v>1월 생산실적</v>
          </cell>
        </row>
      </sheetData>
      <sheetData sheetId="5299">
        <row r="1">
          <cell r="A1" t="str">
            <v>1월 생산실적</v>
          </cell>
        </row>
      </sheetData>
      <sheetData sheetId="5300">
        <row r="1">
          <cell r="A1" t="str">
            <v>1월 생산실적</v>
          </cell>
        </row>
      </sheetData>
      <sheetData sheetId="5301">
        <row r="1">
          <cell r="A1" t="str">
            <v>1월 생산실적</v>
          </cell>
        </row>
      </sheetData>
      <sheetData sheetId="5302">
        <row r="1">
          <cell r="A1" t="str">
            <v>1월 생산실적</v>
          </cell>
        </row>
      </sheetData>
      <sheetData sheetId="5303">
        <row r="1">
          <cell r="A1" t="str">
            <v>1월 생산실적</v>
          </cell>
        </row>
      </sheetData>
      <sheetData sheetId="5304">
        <row r="1">
          <cell r="A1" t="str">
            <v>1월 생산실적</v>
          </cell>
        </row>
      </sheetData>
      <sheetData sheetId="5305">
        <row r="1">
          <cell r="A1" t="str">
            <v>1월 생산실적</v>
          </cell>
        </row>
      </sheetData>
      <sheetData sheetId="5306">
        <row r="1">
          <cell r="A1" t="str">
            <v>1월 생산실적</v>
          </cell>
        </row>
      </sheetData>
      <sheetData sheetId="5307">
        <row r="1">
          <cell r="A1" t="str">
            <v>1월 생산실적</v>
          </cell>
        </row>
      </sheetData>
      <sheetData sheetId="5308">
        <row r="1">
          <cell r="A1" t="str">
            <v>1월 생산실적</v>
          </cell>
        </row>
      </sheetData>
      <sheetData sheetId="5309">
        <row r="1">
          <cell r="A1" t="str">
            <v>1월 생산실적</v>
          </cell>
        </row>
      </sheetData>
      <sheetData sheetId="5310">
        <row r="1">
          <cell r="A1" t="str">
            <v>1월 생산실적</v>
          </cell>
        </row>
      </sheetData>
      <sheetData sheetId="5311">
        <row r="1">
          <cell r="A1" t="str">
            <v>1월 생산실적</v>
          </cell>
        </row>
      </sheetData>
      <sheetData sheetId="5312">
        <row r="1">
          <cell r="A1" t="str">
            <v>1월 생산실적</v>
          </cell>
        </row>
      </sheetData>
      <sheetData sheetId="5313">
        <row r="1">
          <cell r="A1" t="str">
            <v>1월 생산실적</v>
          </cell>
        </row>
      </sheetData>
      <sheetData sheetId="5314">
        <row r="1">
          <cell r="A1" t="str">
            <v>1월 생산실적</v>
          </cell>
        </row>
      </sheetData>
      <sheetData sheetId="5315">
        <row r="1">
          <cell r="A1" t="str">
            <v>1월 생산실적</v>
          </cell>
        </row>
      </sheetData>
      <sheetData sheetId="5316">
        <row r="1">
          <cell r="A1" t="str">
            <v>1월 생산실적</v>
          </cell>
        </row>
      </sheetData>
      <sheetData sheetId="5317">
        <row r="1">
          <cell r="A1" t="str">
            <v>1월 생산실적</v>
          </cell>
        </row>
      </sheetData>
      <sheetData sheetId="5318">
        <row r="1">
          <cell r="A1" t="str">
            <v>1월 생산실적</v>
          </cell>
        </row>
      </sheetData>
      <sheetData sheetId="5319">
        <row r="1">
          <cell r="A1" t="str">
            <v>1월 생산실적</v>
          </cell>
        </row>
      </sheetData>
      <sheetData sheetId="5320">
        <row r="1">
          <cell r="A1" t="str">
            <v>1월 생산실적</v>
          </cell>
        </row>
      </sheetData>
      <sheetData sheetId="5321">
        <row r="1">
          <cell r="A1" t="str">
            <v>1월 생산실적</v>
          </cell>
        </row>
      </sheetData>
      <sheetData sheetId="5322">
        <row r="1">
          <cell r="A1" t="str">
            <v>1월 생산실적</v>
          </cell>
        </row>
      </sheetData>
      <sheetData sheetId="5323">
        <row r="1">
          <cell r="A1" t="str">
            <v>1월 생산실적</v>
          </cell>
        </row>
      </sheetData>
      <sheetData sheetId="5324">
        <row r="1">
          <cell r="A1" t="str">
            <v>1월 생산실적</v>
          </cell>
        </row>
      </sheetData>
      <sheetData sheetId="5325">
        <row r="1">
          <cell r="A1" t="str">
            <v>1월 생산실적</v>
          </cell>
        </row>
      </sheetData>
      <sheetData sheetId="5326">
        <row r="1">
          <cell r="A1" t="str">
            <v>1월 생산실적</v>
          </cell>
        </row>
      </sheetData>
      <sheetData sheetId="5327">
        <row r="1">
          <cell r="A1" t="str">
            <v>1월 생산실적</v>
          </cell>
        </row>
      </sheetData>
      <sheetData sheetId="5328">
        <row r="1">
          <cell r="A1" t="str">
            <v>1월 생산실적</v>
          </cell>
        </row>
      </sheetData>
      <sheetData sheetId="5329">
        <row r="1">
          <cell r="A1" t="str">
            <v>1월 생산실적</v>
          </cell>
        </row>
      </sheetData>
      <sheetData sheetId="5330">
        <row r="1">
          <cell r="A1" t="str">
            <v>1월 생산실적</v>
          </cell>
        </row>
      </sheetData>
      <sheetData sheetId="5331">
        <row r="1">
          <cell r="A1" t="str">
            <v>1월 생산실적</v>
          </cell>
        </row>
      </sheetData>
      <sheetData sheetId="5332">
        <row r="1">
          <cell r="A1" t="str">
            <v>1월 생산실적</v>
          </cell>
        </row>
      </sheetData>
      <sheetData sheetId="5333">
        <row r="1">
          <cell r="A1" t="str">
            <v>1월 생산실적</v>
          </cell>
        </row>
      </sheetData>
      <sheetData sheetId="5334">
        <row r="1">
          <cell r="A1" t="str">
            <v>1월 생산실적</v>
          </cell>
        </row>
      </sheetData>
      <sheetData sheetId="5335">
        <row r="1">
          <cell r="A1" t="str">
            <v>1월 생산실적</v>
          </cell>
        </row>
      </sheetData>
      <sheetData sheetId="5336">
        <row r="1">
          <cell r="A1" t="str">
            <v>1월 생산실적</v>
          </cell>
        </row>
      </sheetData>
      <sheetData sheetId="5337">
        <row r="1">
          <cell r="A1" t="str">
            <v>1월 생산실적</v>
          </cell>
        </row>
      </sheetData>
      <sheetData sheetId="5338">
        <row r="1">
          <cell r="A1" t="str">
            <v>1월 생산실적</v>
          </cell>
        </row>
      </sheetData>
      <sheetData sheetId="5339">
        <row r="1">
          <cell r="A1" t="str">
            <v>1월 생산실적</v>
          </cell>
        </row>
      </sheetData>
      <sheetData sheetId="5340">
        <row r="1">
          <cell r="A1" t="str">
            <v>1월 생산실적</v>
          </cell>
        </row>
      </sheetData>
      <sheetData sheetId="5341">
        <row r="1">
          <cell r="A1" t="str">
            <v>1월 생산실적</v>
          </cell>
        </row>
      </sheetData>
      <sheetData sheetId="5342">
        <row r="1">
          <cell r="A1" t="str">
            <v>1월 생산실적</v>
          </cell>
        </row>
      </sheetData>
      <sheetData sheetId="5343">
        <row r="1">
          <cell r="A1" t="str">
            <v>1월 생산실적</v>
          </cell>
        </row>
      </sheetData>
      <sheetData sheetId="5344">
        <row r="1">
          <cell r="A1" t="str">
            <v>1월 생산실적</v>
          </cell>
        </row>
      </sheetData>
      <sheetData sheetId="5345">
        <row r="1">
          <cell r="A1" t="str">
            <v>1월 생산실적</v>
          </cell>
        </row>
      </sheetData>
      <sheetData sheetId="5346">
        <row r="1">
          <cell r="A1" t="str">
            <v>1월 생산실적</v>
          </cell>
        </row>
      </sheetData>
      <sheetData sheetId="5347">
        <row r="1">
          <cell r="A1" t="str">
            <v>1월 생산실적</v>
          </cell>
        </row>
      </sheetData>
      <sheetData sheetId="5348">
        <row r="1">
          <cell r="A1" t="str">
            <v>1월 생산실적</v>
          </cell>
        </row>
      </sheetData>
      <sheetData sheetId="5349">
        <row r="1">
          <cell r="A1" t="str">
            <v>1월 생산실적</v>
          </cell>
        </row>
      </sheetData>
      <sheetData sheetId="5350">
        <row r="1">
          <cell r="A1" t="str">
            <v>1월 생산실적</v>
          </cell>
        </row>
      </sheetData>
      <sheetData sheetId="5351">
        <row r="1">
          <cell r="A1" t="str">
            <v>1월 생산실적</v>
          </cell>
        </row>
      </sheetData>
      <sheetData sheetId="5352">
        <row r="1">
          <cell r="A1" t="str">
            <v>1월 생산실적</v>
          </cell>
        </row>
      </sheetData>
      <sheetData sheetId="5353">
        <row r="1">
          <cell r="A1" t="str">
            <v>1월 생산실적</v>
          </cell>
        </row>
      </sheetData>
      <sheetData sheetId="5354">
        <row r="1">
          <cell r="A1" t="str">
            <v>1월 생산실적</v>
          </cell>
        </row>
      </sheetData>
      <sheetData sheetId="5355">
        <row r="1">
          <cell r="A1" t="str">
            <v>1월 생산실적</v>
          </cell>
        </row>
      </sheetData>
      <sheetData sheetId="5356">
        <row r="1">
          <cell r="A1" t="str">
            <v>1월 생산실적</v>
          </cell>
        </row>
      </sheetData>
      <sheetData sheetId="5357">
        <row r="1">
          <cell r="A1" t="str">
            <v>1월 생산실적</v>
          </cell>
        </row>
      </sheetData>
      <sheetData sheetId="5358">
        <row r="1">
          <cell r="A1" t="str">
            <v>1월 생산실적</v>
          </cell>
        </row>
      </sheetData>
      <sheetData sheetId="5359">
        <row r="1">
          <cell r="A1" t="str">
            <v>1월 생산실적</v>
          </cell>
        </row>
      </sheetData>
      <sheetData sheetId="5360">
        <row r="1">
          <cell r="A1" t="str">
            <v>1월 생산실적</v>
          </cell>
        </row>
      </sheetData>
      <sheetData sheetId="5361">
        <row r="1">
          <cell r="A1" t="str">
            <v>1월 생산실적</v>
          </cell>
        </row>
      </sheetData>
      <sheetData sheetId="5362">
        <row r="1">
          <cell r="A1" t="str">
            <v>1월 생산실적</v>
          </cell>
        </row>
      </sheetData>
      <sheetData sheetId="5363">
        <row r="1">
          <cell r="A1" t="str">
            <v>1월 생산실적</v>
          </cell>
        </row>
      </sheetData>
      <sheetData sheetId="5364">
        <row r="1">
          <cell r="A1" t="str">
            <v>1월 생산실적</v>
          </cell>
        </row>
      </sheetData>
      <sheetData sheetId="5365">
        <row r="1">
          <cell r="A1" t="str">
            <v>1월 생산실적</v>
          </cell>
        </row>
      </sheetData>
      <sheetData sheetId="5366">
        <row r="1">
          <cell r="A1" t="str">
            <v>1월 생산실적</v>
          </cell>
        </row>
      </sheetData>
      <sheetData sheetId="5367">
        <row r="1">
          <cell r="A1" t="str">
            <v>1월 생산실적</v>
          </cell>
        </row>
      </sheetData>
      <sheetData sheetId="5368">
        <row r="1">
          <cell r="A1" t="str">
            <v>1월 생산실적</v>
          </cell>
        </row>
      </sheetData>
      <sheetData sheetId="5369">
        <row r="1">
          <cell r="A1" t="str">
            <v>1월 생산실적</v>
          </cell>
        </row>
      </sheetData>
      <sheetData sheetId="5370">
        <row r="1">
          <cell r="A1" t="str">
            <v>1월 생산실적</v>
          </cell>
        </row>
      </sheetData>
      <sheetData sheetId="5371">
        <row r="1">
          <cell r="A1" t="str">
            <v>1월 생산실적</v>
          </cell>
        </row>
      </sheetData>
      <sheetData sheetId="5372">
        <row r="1">
          <cell r="A1" t="str">
            <v>1월 생산실적</v>
          </cell>
        </row>
      </sheetData>
      <sheetData sheetId="5373">
        <row r="1">
          <cell r="A1" t="str">
            <v>1월 생산실적</v>
          </cell>
        </row>
      </sheetData>
      <sheetData sheetId="5374">
        <row r="1">
          <cell r="A1" t="str">
            <v>1월 생산실적</v>
          </cell>
        </row>
      </sheetData>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ow r="1">
          <cell r="A1" t="str">
            <v>1월 생산실적</v>
          </cell>
        </row>
      </sheetData>
      <sheetData sheetId="5401">
        <row r="1">
          <cell r="A1" t="str">
            <v>1월 생산실적</v>
          </cell>
        </row>
      </sheetData>
      <sheetData sheetId="5402">
        <row r="1">
          <cell r="A1" t="str">
            <v>1월 생산실적</v>
          </cell>
        </row>
      </sheetData>
      <sheetData sheetId="5403">
        <row r="1">
          <cell r="A1" t="str">
            <v>1월 생산실적</v>
          </cell>
        </row>
      </sheetData>
      <sheetData sheetId="5404">
        <row r="1">
          <cell r="A1" t="str">
            <v>1월 생산실적</v>
          </cell>
        </row>
      </sheetData>
      <sheetData sheetId="5405">
        <row r="1">
          <cell r="A1" t="str">
            <v>1월 생산실적</v>
          </cell>
        </row>
      </sheetData>
      <sheetData sheetId="5406">
        <row r="1">
          <cell r="A1" t="str">
            <v>1월 생산실적</v>
          </cell>
        </row>
      </sheetData>
      <sheetData sheetId="5407">
        <row r="1">
          <cell r="A1" t="str">
            <v>1월 생산실적</v>
          </cell>
        </row>
      </sheetData>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ow r="1">
          <cell r="A1" t="str">
            <v>1월 생산실적</v>
          </cell>
        </row>
      </sheetData>
      <sheetData sheetId="5417">
        <row r="1">
          <cell r="A1" t="str">
            <v>1월 생산실적</v>
          </cell>
        </row>
      </sheetData>
      <sheetData sheetId="5418">
        <row r="1">
          <cell r="A1" t="str">
            <v>1월 생산실적</v>
          </cell>
        </row>
      </sheetData>
      <sheetData sheetId="5419">
        <row r="1">
          <cell r="A1" t="str">
            <v>1월 생산실적</v>
          </cell>
        </row>
      </sheetData>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ow r="1">
          <cell r="A1" t="str">
            <v>1월 생산실적</v>
          </cell>
        </row>
      </sheetData>
      <sheetData sheetId="5456">
        <row r="1">
          <cell r="A1" t="str">
            <v>1월 생산실적</v>
          </cell>
        </row>
      </sheetData>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ow r="1">
          <cell r="A1" t="str">
            <v>1월 생산실적</v>
          </cell>
        </row>
      </sheetData>
      <sheetData sheetId="5491" refreshError="1"/>
      <sheetData sheetId="5492" refreshError="1"/>
      <sheetData sheetId="5493" refreshError="1"/>
      <sheetData sheetId="5494" refreshError="1"/>
      <sheetData sheetId="5495">
        <row r="1">
          <cell r="A1" t="str">
            <v>1월 생산실적</v>
          </cell>
        </row>
      </sheetData>
      <sheetData sheetId="5496">
        <row r="1">
          <cell r="A1" t="str">
            <v>1월 생산실적</v>
          </cell>
        </row>
      </sheetData>
      <sheetData sheetId="5497">
        <row r="1">
          <cell r="A1" t="str">
            <v>1월 생산실적</v>
          </cell>
        </row>
      </sheetData>
      <sheetData sheetId="5498">
        <row r="1">
          <cell r="A1" t="str">
            <v>1월 생산실적</v>
          </cell>
        </row>
      </sheetData>
      <sheetData sheetId="5499">
        <row r="1">
          <cell r="A1" t="str">
            <v>1월 생산실적</v>
          </cell>
        </row>
      </sheetData>
      <sheetData sheetId="5500">
        <row r="1">
          <cell r="A1" t="str">
            <v>1월 생산실적</v>
          </cell>
        </row>
      </sheetData>
      <sheetData sheetId="5501">
        <row r="1">
          <cell r="A1" t="str">
            <v>1월 생산실적</v>
          </cell>
        </row>
      </sheetData>
      <sheetData sheetId="5502">
        <row r="1">
          <cell r="A1" t="str">
            <v>1월 생산실적</v>
          </cell>
        </row>
      </sheetData>
      <sheetData sheetId="5503">
        <row r="1">
          <cell r="A1" t="str">
            <v>1월 생산실적</v>
          </cell>
        </row>
      </sheetData>
      <sheetData sheetId="5504">
        <row r="1">
          <cell r="A1" t="str">
            <v>1월 생산실적</v>
          </cell>
        </row>
      </sheetData>
      <sheetData sheetId="5505">
        <row r="1">
          <cell r="A1" t="str">
            <v>1월 생산실적</v>
          </cell>
        </row>
      </sheetData>
      <sheetData sheetId="5506">
        <row r="1">
          <cell r="A1" t="str">
            <v>1월 생산실적</v>
          </cell>
        </row>
      </sheetData>
      <sheetData sheetId="5507">
        <row r="1">
          <cell r="A1" t="str">
            <v>1월 생산실적</v>
          </cell>
        </row>
      </sheetData>
      <sheetData sheetId="5508">
        <row r="1">
          <cell r="A1" t="str">
            <v>1월 생산실적</v>
          </cell>
        </row>
      </sheetData>
      <sheetData sheetId="5509">
        <row r="1">
          <cell r="A1" t="str">
            <v>1월 생산실적</v>
          </cell>
        </row>
      </sheetData>
      <sheetData sheetId="5510">
        <row r="1">
          <cell r="A1" t="str">
            <v>1월 생산실적</v>
          </cell>
        </row>
      </sheetData>
      <sheetData sheetId="5511">
        <row r="1">
          <cell r="A1" t="str">
            <v>1월 생산실적</v>
          </cell>
        </row>
      </sheetData>
      <sheetData sheetId="5512">
        <row r="1">
          <cell r="A1" t="str">
            <v>1월 생산실적</v>
          </cell>
        </row>
      </sheetData>
      <sheetData sheetId="5513">
        <row r="1">
          <cell r="A1" t="str">
            <v>1월 생산실적</v>
          </cell>
        </row>
      </sheetData>
      <sheetData sheetId="5514">
        <row r="1">
          <cell r="A1" t="str">
            <v>1월 생산실적</v>
          </cell>
        </row>
      </sheetData>
      <sheetData sheetId="5515">
        <row r="1">
          <cell r="A1" t="str">
            <v>1월 생산실적</v>
          </cell>
        </row>
      </sheetData>
      <sheetData sheetId="5516">
        <row r="1">
          <cell r="A1" t="str">
            <v>1월 생산실적</v>
          </cell>
        </row>
      </sheetData>
      <sheetData sheetId="5517">
        <row r="1">
          <cell r="A1" t="str">
            <v>1월 생산실적</v>
          </cell>
        </row>
      </sheetData>
      <sheetData sheetId="5518">
        <row r="1">
          <cell r="A1" t="str">
            <v>1월 생산실적</v>
          </cell>
        </row>
      </sheetData>
      <sheetData sheetId="5519">
        <row r="1">
          <cell r="A1" t="str">
            <v>1월 생산실적</v>
          </cell>
        </row>
      </sheetData>
      <sheetData sheetId="5520">
        <row r="1">
          <cell r="A1" t="str">
            <v>1월 생산실적</v>
          </cell>
        </row>
      </sheetData>
      <sheetData sheetId="5521">
        <row r="1">
          <cell r="A1" t="str">
            <v>1월 생산실적</v>
          </cell>
        </row>
      </sheetData>
      <sheetData sheetId="5522">
        <row r="1">
          <cell r="A1" t="str">
            <v>1월 생산실적</v>
          </cell>
        </row>
      </sheetData>
      <sheetData sheetId="5523">
        <row r="1">
          <cell r="A1" t="str">
            <v>1월 생산실적</v>
          </cell>
        </row>
      </sheetData>
      <sheetData sheetId="5524">
        <row r="1">
          <cell r="A1" t="str">
            <v>1월 생산실적</v>
          </cell>
        </row>
      </sheetData>
      <sheetData sheetId="5525">
        <row r="1">
          <cell r="A1" t="str">
            <v>1월 생산실적</v>
          </cell>
        </row>
      </sheetData>
      <sheetData sheetId="5526">
        <row r="1">
          <cell r="A1" t="str">
            <v>1월 생산실적</v>
          </cell>
        </row>
      </sheetData>
      <sheetData sheetId="5527">
        <row r="1">
          <cell r="A1" t="str">
            <v>1월 생산실적</v>
          </cell>
        </row>
      </sheetData>
      <sheetData sheetId="5528">
        <row r="1">
          <cell r="A1" t="str">
            <v>1월 생산실적</v>
          </cell>
        </row>
      </sheetData>
      <sheetData sheetId="5529">
        <row r="1">
          <cell r="A1" t="str">
            <v>1월 생산실적</v>
          </cell>
        </row>
      </sheetData>
      <sheetData sheetId="5530">
        <row r="1">
          <cell r="A1" t="str">
            <v>1월 생산실적</v>
          </cell>
        </row>
      </sheetData>
      <sheetData sheetId="5531">
        <row r="1">
          <cell r="A1" t="str">
            <v>1월 생산실적</v>
          </cell>
        </row>
      </sheetData>
      <sheetData sheetId="5532">
        <row r="1">
          <cell r="A1" t="str">
            <v>1월 생산실적</v>
          </cell>
        </row>
      </sheetData>
      <sheetData sheetId="5533">
        <row r="1">
          <cell r="A1" t="str">
            <v>1월 생산실적</v>
          </cell>
        </row>
      </sheetData>
      <sheetData sheetId="5534">
        <row r="1">
          <cell r="A1" t="str">
            <v>1월 생산실적</v>
          </cell>
        </row>
      </sheetData>
      <sheetData sheetId="5535">
        <row r="1">
          <cell r="A1" t="str">
            <v>1월 생산실적</v>
          </cell>
        </row>
      </sheetData>
      <sheetData sheetId="5536">
        <row r="1">
          <cell r="A1" t="str">
            <v>1월 생산실적</v>
          </cell>
        </row>
      </sheetData>
      <sheetData sheetId="5537">
        <row r="1">
          <cell r="A1" t="str">
            <v>1월 생산실적</v>
          </cell>
        </row>
      </sheetData>
      <sheetData sheetId="5538">
        <row r="1">
          <cell r="A1" t="str">
            <v>1월 생산실적</v>
          </cell>
        </row>
      </sheetData>
      <sheetData sheetId="5539">
        <row r="1">
          <cell r="A1" t="str">
            <v>1월 생산실적</v>
          </cell>
        </row>
      </sheetData>
      <sheetData sheetId="5540">
        <row r="1">
          <cell r="A1" t="str">
            <v>1월 생산실적</v>
          </cell>
        </row>
      </sheetData>
      <sheetData sheetId="5541">
        <row r="1">
          <cell r="A1" t="str">
            <v>1월 생산실적</v>
          </cell>
        </row>
      </sheetData>
      <sheetData sheetId="5542">
        <row r="1">
          <cell r="A1" t="str">
            <v>1월 생산실적</v>
          </cell>
        </row>
      </sheetData>
      <sheetData sheetId="5543">
        <row r="1">
          <cell r="A1" t="str">
            <v>1월 생산실적</v>
          </cell>
        </row>
      </sheetData>
      <sheetData sheetId="5544">
        <row r="1">
          <cell r="A1" t="str">
            <v>1월 생산실적</v>
          </cell>
        </row>
      </sheetData>
      <sheetData sheetId="5545">
        <row r="1">
          <cell r="A1" t="str">
            <v>1월 생산실적</v>
          </cell>
        </row>
      </sheetData>
      <sheetData sheetId="5546">
        <row r="1">
          <cell r="A1" t="str">
            <v>1월 생산실적</v>
          </cell>
        </row>
      </sheetData>
      <sheetData sheetId="5547">
        <row r="1">
          <cell r="A1" t="str">
            <v>1월 생산실적</v>
          </cell>
        </row>
      </sheetData>
      <sheetData sheetId="5548">
        <row r="1">
          <cell r="A1" t="str">
            <v>1월 생산실적</v>
          </cell>
        </row>
      </sheetData>
      <sheetData sheetId="5549">
        <row r="1">
          <cell r="A1" t="str">
            <v>1월 생산실적</v>
          </cell>
        </row>
      </sheetData>
      <sheetData sheetId="5550">
        <row r="1">
          <cell r="A1" t="str">
            <v>1월 생산실적</v>
          </cell>
        </row>
      </sheetData>
      <sheetData sheetId="5551">
        <row r="1">
          <cell r="A1" t="str">
            <v>1월 생산실적</v>
          </cell>
        </row>
      </sheetData>
      <sheetData sheetId="5552">
        <row r="1">
          <cell r="A1" t="str">
            <v>1월 생산실적</v>
          </cell>
        </row>
      </sheetData>
      <sheetData sheetId="5553">
        <row r="1">
          <cell r="A1" t="str">
            <v>1월 생산실적</v>
          </cell>
        </row>
      </sheetData>
      <sheetData sheetId="5554">
        <row r="1">
          <cell r="A1" t="str">
            <v>1월 생산실적</v>
          </cell>
        </row>
      </sheetData>
      <sheetData sheetId="5555">
        <row r="1">
          <cell r="A1" t="str">
            <v>1월 생산실적</v>
          </cell>
        </row>
      </sheetData>
      <sheetData sheetId="5556">
        <row r="1">
          <cell r="A1" t="str">
            <v>1월 생산실적</v>
          </cell>
        </row>
      </sheetData>
      <sheetData sheetId="5557">
        <row r="1">
          <cell r="A1" t="str">
            <v>1월 생산실적</v>
          </cell>
        </row>
      </sheetData>
      <sheetData sheetId="5558">
        <row r="1">
          <cell r="A1" t="str">
            <v>1월 생산실적</v>
          </cell>
        </row>
      </sheetData>
      <sheetData sheetId="5559">
        <row r="1">
          <cell r="A1" t="str">
            <v>1월 생산실적</v>
          </cell>
        </row>
      </sheetData>
      <sheetData sheetId="5560">
        <row r="1">
          <cell r="A1" t="str">
            <v>1월 생산실적</v>
          </cell>
        </row>
      </sheetData>
      <sheetData sheetId="5561">
        <row r="1">
          <cell r="A1" t="str">
            <v>1월 생산실적</v>
          </cell>
        </row>
      </sheetData>
      <sheetData sheetId="5562">
        <row r="1">
          <cell r="A1" t="str">
            <v>1월 생산실적</v>
          </cell>
        </row>
      </sheetData>
      <sheetData sheetId="5563">
        <row r="1">
          <cell r="A1" t="str">
            <v>1월 생산실적</v>
          </cell>
        </row>
      </sheetData>
      <sheetData sheetId="5564">
        <row r="1">
          <cell r="A1" t="str">
            <v>1월 생산실적</v>
          </cell>
        </row>
      </sheetData>
      <sheetData sheetId="5565">
        <row r="1">
          <cell r="A1" t="str">
            <v>1월 생산실적</v>
          </cell>
        </row>
      </sheetData>
      <sheetData sheetId="5566">
        <row r="1">
          <cell r="A1" t="str">
            <v>1월 생산실적</v>
          </cell>
        </row>
      </sheetData>
      <sheetData sheetId="5567">
        <row r="1">
          <cell r="A1" t="str">
            <v>1월 생산실적</v>
          </cell>
        </row>
      </sheetData>
      <sheetData sheetId="5568">
        <row r="1">
          <cell r="A1" t="str">
            <v>1월 생산실적</v>
          </cell>
        </row>
      </sheetData>
      <sheetData sheetId="5569">
        <row r="1">
          <cell r="A1" t="str">
            <v>1월 생산실적</v>
          </cell>
        </row>
      </sheetData>
      <sheetData sheetId="5570">
        <row r="1">
          <cell r="A1" t="str">
            <v>1월 생산실적</v>
          </cell>
        </row>
      </sheetData>
      <sheetData sheetId="5571">
        <row r="1">
          <cell r="A1" t="str">
            <v>1월 생산실적</v>
          </cell>
        </row>
      </sheetData>
      <sheetData sheetId="5572">
        <row r="1">
          <cell r="A1" t="str">
            <v>1월 생산실적</v>
          </cell>
        </row>
      </sheetData>
      <sheetData sheetId="5573">
        <row r="1">
          <cell r="A1" t="str">
            <v>1월 생산실적</v>
          </cell>
        </row>
      </sheetData>
      <sheetData sheetId="5574">
        <row r="1">
          <cell r="A1" t="str">
            <v>1월 생산실적</v>
          </cell>
        </row>
      </sheetData>
      <sheetData sheetId="5575">
        <row r="1">
          <cell r="A1" t="str">
            <v>1월 생산실적</v>
          </cell>
        </row>
      </sheetData>
      <sheetData sheetId="5576">
        <row r="1">
          <cell r="A1" t="str">
            <v>1월 생산실적</v>
          </cell>
        </row>
      </sheetData>
      <sheetData sheetId="5577">
        <row r="1">
          <cell r="A1" t="str">
            <v>1월 생산실적</v>
          </cell>
        </row>
      </sheetData>
      <sheetData sheetId="5578">
        <row r="1">
          <cell r="A1" t="str">
            <v>1월 생산실적</v>
          </cell>
        </row>
      </sheetData>
      <sheetData sheetId="5579">
        <row r="1">
          <cell r="A1" t="str">
            <v>1월 생산실적</v>
          </cell>
        </row>
      </sheetData>
      <sheetData sheetId="5580">
        <row r="1">
          <cell r="A1" t="str">
            <v>1월 생산실적</v>
          </cell>
        </row>
      </sheetData>
      <sheetData sheetId="5581">
        <row r="1">
          <cell r="A1" t="str">
            <v>1월 생산실적</v>
          </cell>
        </row>
      </sheetData>
      <sheetData sheetId="5582">
        <row r="1">
          <cell r="A1" t="str">
            <v>1월 생산실적</v>
          </cell>
        </row>
      </sheetData>
      <sheetData sheetId="5583">
        <row r="1">
          <cell r="A1" t="str">
            <v>1월 생산실적</v>
          </cell>
        </row>
      </sheetData>
      <sheetData sheetId="5584">
        <row r="1">
          <cell r="A1" t="str">
            <v>1월 생산실적</v>
          </cell>
        </row>
      </sheetData>
      <sheetData sheetId="5585">
        <row r="1">
          <cell r="A1" t="str">
            <v>1월 생산실적</v>
          </cell>
        </row>
      </sheetData>
      <sheetData sheetId="5586">
        <row r="1">
          <cell r="A1" t="str">
            <v>1월 생산실적</v>
          </cell>
        </row>
      </sheetData>
      <sheetData sheetId="5587">
        <row r="1">
          <cell r="A1" t="str">
            <v>1월 생산실적</v>
          </cell>
        </row>
      </sheetData>
      <sheetData sheetId="5588">
        <row r="1">
          <cell r="A1" t="str">
            <v>1월 생산실적</v>
          </cell>
        </row>
      </sheetData>
      <sheetData sheetId="5589">
        <row r="1">
          <cell r="A1" t="str">
            <v>1월 생산실적</v>
          </cell>
        </row>
      </sheetData>
      <sheetData sheetId="5590">
        <row r="1">
          <cell r="A1" t="str">
            <v>1월 생산실적</v>
          </cell>
        </row>
      </sheetData>
      <sheetData sheetId="5591">
        <row r="1">
          <cell r="A1" t="str">
            <v>1월 생산실적</v>
          </cell>
        </row>
      </sheetData>
      <sheetData sheetId="5592">
        <row r="1">
          <cell r="A1" t="str">
            <v>1월 생산실적</v>
          </cell>
        </row>
      </sheetData>
      <sheetData sheetId="5593">
        <row r="1">
          <cell r="A1" t="str">
            <v>1월 생산실적</v>
          </cell>
        </row>
      </sheetData>
      <sheetData sheetId="5594">
        <row r="1">
          <cell r="A1" t="str">
            <v>1월 생산실적</v>
          </cell>
        </row>
      </sheetData>
      <sheetData sheetId="5595">
        <row r="1">
          <cell r="A1" t="str">
            <v>1월 생산실적</v>
          </cell>
        </row>
      </sheetData>
      <sheetData sheetId="5596">
        <row r="1">
          <cell r="A1" t="str">
            <v>1월 생산실적</v>
          </cell>
        </row>
      </sheetData>
      <sheetData sheetId="5597">
        <row r="1">
          <cell r="A1" t="str">
            <v>1월 생산실적</v>
          </cell>
        </row>
      </sheetData>
      <sheetData sheetId="5598">
        <row r="1">
          <cell r="A1" t="str">
            <v>1월 생산실적</v>
          </cell>
        </row>
      </sheetData>
      <sheetData sheetId="5599">
        <row r="1">
          <cell r="A1" t="str">
            <v>1월 생산실적</v>
          </cell>
        </row>
      </sheetData>
      <sheetData sheetId="5600">
        <row r="1">
          <cell r="A1" t="str">
            <v>1월 생산실적</v>
          </cell>
        </row>
      </sheetData>
      <sheetData sheetId="5601">
        <row r="1">
          <cell r="A1" t="str">
            <v>1월 생산실적</v>
          </cell>
        </row>
      </sheetData>
      <sheetData sheetId="5602">
        <row r="1">
          <cell r="A1" t="str">
            <v>1월 생산실적</v>
          </cell>
        </row>
      </sheetData>
      <sheetData sheetId="5603">
        <row r="1">
          <cell r="A1" t="str">
            <v>1월 생산실적</v>
          </cell>
        </row>
      </sheetData>
      <sheetData sheetId="5604">
        <row r="1">
          <cell r="A1" t="str">
            <v>1월 생산실적</v>
          </cell>
        </row>
      </sheetData>
      <sheetData sheetId="5605">
        <row r="1">
          <cell r="A1" t="str">
            <v>1월 생산실적</v>
          </cell>
        </row>
      </sheetData>
      <sheetData sheetId="5606">
        <row r="1">
          <cell r="A1" t="str">
            <v>1월 생산실적</v>
          </cell>
        </row>
      </sheetData>
      <sheetData sheetId="5607">
        <row r="1">
          <cell r="A1" t="str">
            <v>1월 생산실적</v>
          </cell>
        </row>
      </sheetData>
      <sheetData sheetId="5608">
        <row r="1">
          <cell r="A1" t="str">
            <v>1월 생산실적</v>
          </cell>
        </row>
      </sheetData>
      <sheetData sheetId="5609">
        <row r="1">
          <cell r="A1" t="str">
            <v>1월 생산실적</v>
          </cell>
        </row>
      </sheetData>
      <sheetData sheetId="5610">
        <row r="1">
          <cell r="A1" t="str">
            <v>1월 생산실적</v>
          </cell>
        </row>
      </sheetData>
      <sheetData sheetId="5611">
        <row r="1">
          <cell r="A1" t="str">
            <v>1월 생산실적</v>
          </cell>
        </row>
      </sheetData>
      <sheetData sheetId="5612">
        <row r="1">
          <cell r="A1" t="str">
            <v>1월 생산실적</v>
          </cell>
        </row>
      </sheetData>
      <sheetData sheetId="5613">
        <row r="1">
          <cell r="A1" t="str">
            <v>1월 생산실적</v>
          </cell>
        </row>
      </sheetData>
      <sheetData sheetId="5614">
        <row r="1">
          <cell r="A1" t="str">
            <v>1월 생산실적</v>
          </cell>
        </row>
      </sheetData>
      <sheetData sheetId="5615">
        <row r="1">
          <cell r="A1" t="str">
            <v>1월 생산실적</v>
          </cell>
        </row>
      </sheetData>
      <sheetData sheetId="5616">
        <row r="1">
          <cell r="A1" t="str">
            <v>1월 생산실적</v>
          </cell>
        </row>
      </sheetData>
      <sheetData sheetId="5617">
        <row r="1">
          <cell r="A1" t="str">
            <v>1월 생산실적</v>
          </cell>
        </row>
      </sheetData>
      <sheetData sheetId="5618">
        <row r="1">
          <cell r="A1" t="str">
            <v>1월 생산실적</v>
          </cell>
        </row>
      </sheetData>
      <sheetData sheetId="5619">
        <row r="1">
          <cell r="A1" t="str">
            <v>1월 생산실적</v>
          </cell>
        </row>
      </sheetData>
      <sheetData sheetId="5620">
        <row r="1">
          <cell r="A1" t="str">
            <v>1월 생산실적</v>
          </cell>
        </row>
      </sheetData>
      <sheetData sheetId="5621">
        <row r="1">
          <cell r="A1" t="str">
            <v>1월 생산실적</v>
          </cell>
        </row>
      </sheetData>
      <sheetData sheetId="5622">
        <row r="1">
          <cell r="A1" t="str">
            <v>1월 생산실적</v>
          </cell>
        </row>
      </sheetData>
      <sheetData sheetId="5623">
        <row r="1">
          <cell r="A1" t="str">
            <v>1월 생산실적</v>
          </cell>
        </row>
      </sheetData>
      <sheetData sheetId="5624">
        <row r="1">
          <cell r="A1" t="str">
            <v>1월 생산실적</v>
          </cell>
        </row>
      </sheetData>
      <sheetData sheetId="5625">
        <row r="1">
          <cell r="A1" t="str">
            <v>1월 생산실적</v>
          </cell>
        </row>
      </sheetData>
      <sheetData sheetId="5626">
        <row r="1">
          <cell r="A1" t="str">
            <v>1월 생산실적</v>
          </cell>
        </row>
      </sheetData>
      <sheetData sheetId="5627">
        <row r="1">
          <cell r="A1" t="str">
            <v>1월 생산실적</v>
          </cell>
        </row>
      </sheetData>
      <sheetData sheetId="5628">
        <row r="1">
          <cell r="A1" t="str">
            <v>1월 생산실적</v>
          </cell>
        </row>
      </sheetData>
      <sheetData sheetId="5629">
        <row r="1">
          <cell r="A1" t="str">
            <v>1월 생산실적</v>
          </cell>
        </row>
      </sheetData>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ow r="1">
          <cell r="A1" t="str">
            <v>1월 생산실적</v>
          </cell>
        </row>
      </sheetData>
      <sheetData sheetId="5704">
        <row r="1">
          <cell r="A1" t="str">
            <v>1월 생산실적</v>
          </cell>
        </row>
      </sheetData>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ow r="1">
          <cell r="A1" t="str">
            <v>1월 생산실적</v>
          </cell>
        </row>
      </sheetData>
      <sheetData sheetId="5726">
        <row r="1">
          <cell r="A1" t="str">
            <v>1월 생산실적</v>
          </cell>
        </row>
      </sheetData>
      <sheetData sheetId="5727">
        <row r="1">
          <cell r="A1" t="str">
            <v>1월 생산실적</v>
          </cell>
        </row>
      </sheetData>
      <sheetData sheetId="5728">
        <row r="1">
          <cell r="A1" t="str">
            <v>1월 생산실적</v>
          </cell>
        </row>
      </sheetData>
      <sheetData sheetId="5729">
        <row r="1">
          <cell r="A1" t="str">
            <v>1월 생산실적</v>
          </cell>
        </row>
      </sheetData>
      <sheetData sheetId="5730">
        <row r="1">
          <cell r="A1" t="str">
            <v>1월 생산실적</v>
          </cell>
        </row>
      </sheetData>
      <sheetData sheetId="5731">
        <row r="1">
          <cell r="A1" t="str">
            <v>1월 생산실적</v>
          </cell>
        </row>
      </sheetData>
      <sheetData sheetId="5732">
        <row r="1">
          <cell r="A1" t="str">
            <v>1월 생산실적</v>
          </cell>
        </row>
      </sheetData>
      <sheetData sheetId="5733">
        <row r="1">
          <cell r="A1" t="str">
            <v>1월 생산실적</v>
          </cell>
        </row>
      </sheetData>
      <sheetData sheetId="5734">
        <row r="1">
          <cell r="A1" t="str">
            <v>1월 생산실적</v>
          </cell>
        </row>
      </sheetData>
      <sheetData sheetId="5735">
        <row r="1">
          <cell r="A1" t="str">
            <v>1월 생산실적</v>
          </cell>
        </row>
      </sheetData>
      <sheetData sheetId="5736">
        <row r="1">
          <cell r="A1" t="str">
            <v>1월 생산실적</v>
          </cell>
        </row>
      </sheetData>
      <sheetData sheetId="5737">
        <row r="1">
          <cell r="A1" t="str">
            <v>1월 생산실적</v>
          </cell>
        </row>
      </sheetData>
      <sheetData sheetId="5738">
        <row r="1">
          <cell r="A1" t="str">
            <v>1월 생산실적</v>
          </cell>
        </row>
      </sheetData>
      <sheetData sheetId="5739">
        <row r="1">
          <cell r="A1" t="str">
            <v>1월 생산실적</v>
          </cell>
        </row>
      </sheetData>
      <sheetData sheetId="5740">
        <row r="1">
          <cell r="A1" t="str">
            <v>1월 생산실적</v>
          </cell>
        </row>
      </sheetData>
      <sheetData sheetId="5741">
        <row r="1">
          <cell r="A1" t="str">
            <v>1월 생산실적</v>
          </cell>
        </row>
      </sheetData>
      <sheetData sheetId="5742">
        <row r="1">
          <cell r="A1" t="str">
            <v>1월 생산실적</v>
          </cell>
        </row>
      </sheetData>
      <sheetData sheetId="5743">
        <row r="1">
          <cell r="A1" t="str">
            <v>1월 생산실적</v>
          </cell>
        </row>
      </sheetData>
      <sheetData sheetId="5744">
        <row r="1">
          <cell r="A1" t="str">
            <v>1월 생산실적</v>
          </cell>
        </row>
      </sheetData>
      <sheetData sheetId="5745">
        <row r="1">
          <cell r="A1" t="str">
            <v>1월 생산실적</v>
          </cell>
        </row>
      </sheetData>
      <sheetData sheetId="5746">
        <row r="1">
          <cell r="A1" t="str">
            <v>1월 생산실적</v>
          </cell>
        </row>
      </sheetData>
      <sheetData sheetId="5747">
        <row r="1">
          <cell r="A1" t="str">
            <v>1월 생산실적</v>
          </cell>
        </row>
      </sheetData>
      <sheetData sheetId="5748">
        <row r="1">
          <cell r="A1" t="str">
            <v>1월 생산실적</v>
          </cell>
        </row>
      </sheetData>
      <sheetData sheetId="5749">
        <row r="1">
          <cell r="A1" t="str">
            <v>1월 생산실적</v>
          </cell>
        </row>
      </sheetData>
      <sheetData sheetId="5750">
        <row r="1">
          <cell r="A1" t="str">
            <v>1월 생산실적</v>
          </cell>
        </row>
      </sheetData>
      <sheetData sheetId="5751">
        <row r="1">
          <cell r="A1" t="str">
            <v>1월 생산실적</v>
          </cell>
        </row>
      </sheetData>
      <sheetData sheetId="5752">
        <row r="1">
          <cell r="A1" t="str">
            <v>1월 생산실적</v>
          </cell>
        </row>
      </sheetData>
      <sheetData sheetId="5753">
        <row r="1">
          <cell r="A1" t="str">
            <v>1월 생산실적</v>
          </cell>
        </row>
      </sheetData>
      <sheetData sheetId="5754">
        <row r="1">
          <cell r="A1" t="str">
            <v>1월 생산실적</v>
          </cell>
        </row>
      </sheetData>
      <sheetData sheetId="5755">
        <row r="1">
          <cell r="A1" t="str">
            <v>1월 생산실적</v>
          </cell>
        </row>
      </sheetData>
      <sheetData sheetId="5756">
        <row r="1">
          <cell r="A1" t="str">
            <v>1월 생산실적</v>
          </cell>
        </row>
      </sheetData>
      <sheetData sheetId="5757">
        <row r="1">
          <cell r="A1" t="str">
            <v>1월 생산실적</v>
          </cell>
        </row>
      </sheetData>
      <sheetData sheetId="5758">
        <row r="1">
          <cell r="A1" t="str">
            <v>1월 생산실적</v>
          </cell>
        </row>
      </sheetData>
      <sheetData sheetId="5759">
        <row r="1">
          <cell r="A1" t="str">
            <v>1월 생산실적</v>
          </cell>
        </row>
      </sheetData>
      <sheetData sheetId="5760">
        <row r="1">
          <cell r="A1" t="str">
            <v>1월 생산실적</v>
          </cell>
        </row>
      </sheetData>
      <sheetData sheetId="5761">
        <row r="1">
          <cell r="A1" t="str">
            <v>1월 생산실적</v>
          </cell>
        </row>
      </sheetData>
      <sheetData sheetId="5762">
        <row r="1">
          <cell r="A1" t="str">
            <v>1월 생산실적</v>
          </cell>
        </row>
      </sheetData>
      <sheetData sheetId="5763">
        <row r="1">
          <cell r="A1" t="str">
            <v>1월 생산실적</v>
          </cell>
        </row>
      </sheetData>
      <sheetData sheetId="5764">
        <row r="1">
          <cell r="A1" t="str">
            <v>1월 생산실적</v>
          </cell>
        </row>
      </sheetData>
      <sheetData sheetId="5765">
        <row r="1">
          <cell r="A1" t="str">
            <v>1월 생산실적</v>
          </cell>
        </row>
      </sheetData>
      <sheetData sheetId="5766">
        <row r="1">
          <cell r="A1" t="str">
            <v>1월 생산실적</v>
          </cell>
        </row>
      </sheetData>
      <sheetData sheetId="5767">
        <row r="1">
          <cell r="A1" t="str">
            <v>1월 생산실적</v>
          </cell>
        </row>
      </sheetData>
      <sheetData sheetId="5768">
        <row r="1">
          <cell r="A1" t="str">
            <v>1월 생산실적</v>
          </cell>
        </row>
      </sheetData>
      <sheetData sheetId="5769">
        <row r="1">
          <cell r="A1" t="str">
            <v>1월 생산실적</v>
          </cell>
        </row>
      </sheetData>
      <sheetData sheetId="5770">
        <row r="1">
          <cell r="A1" t="str">
            <v>1월 생산실적</v>
          </cell>
        </row>
      </sheetData>
      <sheetData sheetId="5771">
        <row r="1">
          <cell r="A1" t="str">
            <v>1월 생산실적</v>
          </cell>
        </row>
      </sheetData>
      <sheetData sheetId="5772">
        <row r="1">
          <cell r="A1" t="str">
            <v>1월 생산실적</v>
          </cell>
        </row>
      </sheetData>
      <sheetData sheetId="5773">
        <row r="1">
          <cell r="A1" t="str">
            <v>1월 생산실적</v>
          </cell>
        </row>
      </sheetData>
      <sheetData sheetId="5774">
        <row r="1">
          <cell r="A1" t="str">
            <v>1월 생산실적</v>
          </cell>
        </row>
      </sheetData>
      <sheetData sheetId="5775">
        <row r="1">
          <cell r="A1" t="str">
            <v>1월 생산실적</v>
          </cell>
        </row>
      </sheetData>
      <sheetData sheetId="5776">
        <row r="1">
          <cell r="A1" t="str">
            <v>1월 생산실적</v>
          </cell>
        </row>
      </sheetData>
      <sheetData sheetId="5777">
        <row r="1">
          <cell r="A1" t="str">
            <v>1월 생산실적</v>
          </cell>
        </row>
      </sheetData>
      <sheetData sheetId="5778">
        <row r="1">
          <cell r="A1" t="str">
            <v>1월 생산실적</v>
          </cell>
        </row>
      </sheetData>
      <sheetData sheetId="5779">
        <row r="1">
          <cell r="A1" t="str">
            <v>1월 생산실적</v>
          </cell>
        </row>
      </sheetData>
      <sheetData sheetId="5780">
        <row r="1">
          <cell r="A1" t="str">
            <v>1월 생산실적</v>
          </cell>
        </row>
      </sheetData>
      <sheetData sheetId="5781">
        <row r="1">
          <cell r="A1" t="str">
            <v>1월 생산실적</v>
          </cell>
        </row>
      </sheetData>
      <sheetData sheetId="5782">
        <row r="1">
          <cell r="A1" t="str">
            <v>1월 생산실적</v>
          </cell>
        </row>
      </sheetData>
      <sheetData sheetId="5783">
        <row r="1">
          <cell r="A1" t="str">
            <v>1월 생산실적</v>
          </cell>
        </row>
      </sheetData>
      <sheetData sheetId="5784">
        <row r="1">
          <cell r="A1" t="str">
            <v>1월 생산실적</v>
          </cell>
        </row>
      </sheetData>
      <sheetData sheetId="5785">
        <row r="1">
          <cell r="A1" t="str">
            <v>1월 생산실적</v>
          </cell>
        </row>
      </sheetData>
      <sheetData sheetId="5786">
        <row r="1">
          <cell r="A1" t="str">
            <v>1월 생산실적</v>
          </cell>
        </row>
      </sheetData>
      <sheetData sheetId="5787">
        <row r="1">
          <cell r="A1" t="str">
            <v>1월 생산실적</v>
          </cell>
        </row>
      </sheetData>
      <sheetData sheetId="5788">
        <row r="1">
          <cell r="A1" t="str">
            <v>1월 생산실적</v>
          </cell>
        </row>
      </sheetData>
      <sheetData sheetId="5789">
        <row r="1">
          <cell r="A1" t="str">
            <v>1월 생산실적</v>
          </cell>
        </row>
      </sheetData>
      <sheetData sheetId="5790">
        <row r="1">
          <cell r="A1" t="str">
            <v>1월 생산실적</v>
          </cell>
        </row>
      </sheetData>
      <sheetData sheetId="5791">
        <row r="1">
          <cell r="A1" t="str">
            <v>1월 생산실적</v>
          </cell>
        </row>
      </sheetData>
      <sheetData sheetId="5792">
        <row r="1">
          <cell r="A1" t="str">
            <v>1월 생산실적</v>
          </cell>
        </row>
      </sheetData>
      <sheetData sheetId="5793">
        <row r="1">
          <cell r="A1" t="str">
            <v>1월 생산실적</v>
          </cell>
        </row>
      </sheetData>
      <sheetData sheetId="5794">
        <row r="1">
          <cell r="A1" t="str">
            <v>1월 생산실적</v>
          </cell>
        </row>
      </sheetData>
      <sheetData sheetId="5795">
        <row r="1">
          <cell r="A1" t="str">
            <v>1월 생산실적</v>
          </cell>
        </row>
      </sheetData>
      <sheetData sheetId="5796">
        <row r="1">
          <cell r="A1" t="str">
            <v>1월 생산실적</v>
          </cell>
        </row>
      </sheetData>
      <sheetData sheetId="5797">
        <row r="1">
          <cell r="A1" t="str">
            <v>1월 생산실적</v>
          </cell>
        </row>
      </sheetData>
      <sheetData sheetId="5798">
        <row r="1">
          <cell r="A1" t="str">
            <v>1월 생산실적</v>
          </cell>
        </row>
      </sheetData>
      <sheetData sheetId="5799">
        <row r="1">
          <cell r="A1" t="str">
            <v>1월 생산실적</v>
          </cell>
        </row>
      </sheetData>
      <sheetData sheetId="5800">
        <row r="1">
          <cell r="A1" t="str">
            <v>1월 생산실적</v>
          </cell>
        </row>
      </sheetData>
      <sheetData sheetId="5801">
        <row r="1">
          <cell r="A1" t="str">
            <v>1월 생산실적</v>
          </cell>
        </row>
      </sheetData>
      <sheetData sheetId="5802">
        <row r="1">
          <cell r="A1" t="str">
            <v>1월 생산실적</v>
          </cell>
        </row>
      </sheetData>
      <sheetData sheetId="5803">
        <row r="1">
          <cell r="A1" t="str">
            <v>1월 생산실적</v>
          </cell>
        </row>
      </sheetData>
      <sheetData sheetId="5804">
        <row r="1">
          <cell r="A1" t="str">
            <v>1월 생산실적</v>
          </cell>
        </row>
      </sheetData>
      <sheetData sheetId="5805">
        <row r="1">
          <cell r="A1" t="str">
            <v>1월 생산실적</v>
          </cell>
        </row>
      </sheetData>
      <sheetData sheetId="5806">
        <row r="1">
          <cell r="A1" t="str">
            <v>1월 생산실적</v>
          </cell>
        </row>
      </sheetData>
      <sheetData sheetId="5807">
        <row r="1">
          <cell r="A1" t="str">
            <v>1월 생산실적</v>
          </cell>
        </row>
      </sheetData>
      <sheetData sheetId="5808">
        <row r="1">
          <cell r="A1" t="str">
            <v>1월 생산실적</v>
          </cell>
        </row>
      </sheetData>
      <sheetData sheetId="5809">
        <row r="1">
          <cell r="A1" t="str">
            <v>1월 생산실적</v>
          </cell>
        </row>
      </sheetData>
      <sheetData sheetId="5810">
        <row r="1">
          <cell r="A1" t="str">
            <v>1월 생산실적</v>
          </cell>
        </row>
      </sheetData>
      <sheetData sheetId="5811">
        <row r="1">
          <cell r="A1" t="str">
            <v>1월 생산실적</v>
          </cell>
        </row>
      </sheetData>
      <sheetData sheetId="5812">
        <row r="1">
          <cell r="A1" t="str">
            <v>1월 생산실적</v>
          </cell>
        </row>
      </sheetData>
      <sheetData sheetId="5813">
        <row r="1">
          <cell r="A1" t="str">
            <v>1월 생산실적</v>
          </cell>
        </row>
      </sheetData>
      <sheetData sheetId="5814">
        <row r="1">
          <cell r="A1" t="str">
            <v>1월 생산실적</v>
          </cell>
        </row>
      </sheetData>
      <sheetData sheetId="5815">
        <row r="1">
          <cell r="A1" t="str">
            <v>1월 생산실적</v>
          </cell>
        </row>
      </sheetData>
      <sheetData sheetId="5816">
        <row r="1">
          <cell r="A1" t="str">
            <v>1월 생산실적</v>
          </cell>
        </row>
      </sheetData>
      <sheetData sheetId="5817">
        <row r="1">
          <cell r="A1" t="str">
            <v>1월 생산실적</v>
          </cell>
        </row>
      </sheetData>
      <sheetData sheetId="5818">
        <row r="1">
          <cell r="A1" t="str">
            <v>1월 생산실적</v>
          </cell>
        </row>
      </sheetData>
      <sheetData sheetId="5819">
        <row r="1">
          <cell r="A1" t="str">
            <v>1월 생산실적</v>
          </cell>
        </row>
      </sheetData>
      <sheetData sheetId="5820">
        <row r="1">
          <cell r="A1" t="str">
            <v>1월 생산실적</v>
          </cell>
        </row>
      </sheetData>
      <sheetData sheetId="5821">
        <row r="1">
          <cell r="A1" t="str">
            <v>1월 생산실적</v>
          </cell>
        </row>
      </sheetData>
      <sheetData sheetId="5822">
        <row r="1">
          <cell r="A1" t="str">
            <v>1월 생산실적</v>
          </cell>
        </row>
      </sheetData>
      <sheetData sheetId="5823">
        <row r="1">
          <cell r="A1" t="str">
            <v>1월 생산실적</v>
          </cell>
        </row>
      </sheetData>
      <sheetData sheetId="5824">
        <row r="1">
          <cell r="A1" t="str">
            <v>1월 생산실적</v>
          </cell>
        </row>
      </sheetData>
      <sheetData sheetId="5825">
        <row r="1">
          <cell r="A1" t="str">
            <v>1월 생산실적</v>
          </cell>
        </row>
      </sheetData>
      <sheetData sheetId="5826">
        <row r="1">
          <cell r="A1" t="str">
            <v>1월 생산실적</v>
          </cell>
        </row>
      </sheetData>
      <sheetData sheetId="5827">
        <row r="1">
          <cell r="A1" t="str">
            <v>1월 생산실적</v>
          </cell>
        </row>
      </sheetData>
      <sheetData sheetId="5828">
        <row r="1">
          <cell r="A1" t="str">
            <v>1월 생산실적</v>
          </cell>
        </row>
      </sheetData>
      <sheetData sheetId="5829">
        <row r="1">
          <cell r="A1" t="str">
            <v>1월 생산실적</v>
          </cell>
        </row>
      </sheetData>
      <sheetData sheetId="5830">
        <row r="1">
          <cell r="A1" t="str">
            <v>1월 생산실적</v>
          </cell>
        </row>
      </sheetData>
      <sheetData sheetId="5831">
        <row r="1">
          <cell r="A1" t="str">
            <v>1월 생산실적</v>
          </cell>
        </row>
      </sheetData>
      <sheetData sheetId="5832">
        <row r="1">
          <cell r="A1" t="str">
            <v>1월 생산실적</v>
          </cell>
        </row>
      </sheetData>
      <sheetData sheetId="5833">
        <row r="1">
          <cell r="A1" t="str">
            <v>1월 생산실적</v>
          </cell>
        </row>
      </sheetData>
      <sheetData sheetId="5834">
        <row r="1">
          <cell r="A1" t="str">
            <v>1월 생산실적</v>
          </cell>
        </row>
      </sheetData>
      <sheetData sheetId="5835">
        <row r="1">
          <cell r="A1" t="str">
            <v>1월 생산실적</v>
          </cell>
        </row>
      </sheetData>
      <sheetData sheetId="5836">
        <row r="1">
          <cell r="A1" t="str">
            <v>1월 생산실적</v>
          </cell>
        </row>
      </sheetData>
      <sheetData sheetId="5837">
        <row r="1">
          <cell r="A1" t="str">
            <v>1월 생산실적</v>
          </cell>
        </row>
      </sheetData>
      <sheetData sheetId="5838">
        <row r="1">
          <cell r="A1" t="str">
            <v>1월 생산실적</v>
          </cell>
        </row>
      </sheetData>
      <sheetData sheetId="5839">
        <row r="1">
          <cell r="A1" t="str">
            <v>1월 생산실적</v>
          </cell>
        </row>
      </sheetData>
      <sheetData sheetId="5840">
        <row r="1">
          <cell r="A1" t="str">
            <v>1월 생산실적</v>
          </cell>
        </row>
      </sheetData>
      <sheetData sheetId="5841">
        <row r="1">
          <cell r="A1" t="str">
            <v>1월 생산실적</v>
          </cell>
        </row>
      </sheetData>
      <sheetData sheetId="5842">
        <row r="1">
          <cell r="A1" t="str">
            <v>1월 생산실적</v>
          </cell>
        </row>
      </sheetData>
      <sheetData sheetId="5843">
        <row r="1">
          <cell r="A1" t="str">
            <v>1월 생산실적</v>
          </cell>
        </row>
      </sheetData>
      <sheetData sheetId="5844">
        <row r="1">
          <cell r="A1" t="str">
            <v>1월 생산실적</v>
          </cell>
        </row>
      </sheetData>
      <sheetData sheetId="5845">
        <row r="1">
          <cell r="A1" t="str">
            <v>1월 생산실적</v>
          </cell>
        </row>
      </sheetData>
      <sheetData sheetId="5846">
        <row r="1">
          <cell r="A1" t="str">
            <v>1월 생산실적</v>
          </cell>
        </row>
      </sheetData>
      <sheetData sheetId="5847">
        <row r="1">
          <cell r="A1" t="str">
            <v>1월 생산실적</v>
          </cell>
        </row>
      </sheetData>
      <sheetData sheetId="5848">
        <row r="1">
          <cell r="A1" t="str">
            <v>1월 생산실적</v>
          </cell>
        </row>
      </sheetData>
      <sheetData sheetId="5849">
        <row r="1">
          <cell r="A1" t="str">
            <v>1월 생산실적</v>
          </cell>
        </row>
      </sheetData>
      <sheetData sheetId="5850">
        <row r="1">
          <cell r="A1" t="str">
            <v>1월 생산실적</v>
          </cell>
        </row>
      </sheetData>
      <sheetData sheetId="5851">
        <row r="1">
          <cell r="A1" t="str">
            <v>1월 생산실적</v>
          </cell>
        </row>
      </sheetData>
      <sheetData sheetId="5852">
        <row r="1">
          <cell r="A1" t="str">
            <v>1월 생산실적</v>
          </cell>
        </row>
      </sheetData>
      <sheetData sheetId="5853">
        <row r="1">
          <cell r="A1" t="str">
            <v>1월 생산실적</v>
          </cell>
        </row>
      </sheetData>
      <sheetData sheetId="5854">
        <row r="1">
          <cell r="A1" t="str">
            <v>1월 생산실적</v>
          </cell>
        </row>
      </sheetData>
      <sheetData sheetId="5855">
        <row r="1">
          <cell r="A1" t="str">
            <v>1월 생산실적</v>
          </cell>
        </row>
      </sheetData>
      <sheetData sheetId="5856">
        <row r="1">
          <cell r="A1" t="str">
            <v>1월 생산실적</v>
          </cell>
        </row>
      </sheetData>
      <sheetData sheetId="5857">
        <row r="1">
          <cell r="A1" t="str">
            <v>1월 생산실적</v>
          </cell>
        </row>
      </sheetData>
      <sheetData sheetId="5858">
        <row r="1">
          <cell r="A1" t="str">
            <v>1월 생산실적</v>
          </cell>
        </row>
      </sheetData>
      <sheetData sheetId="5859">
        <row r="1">
          <cell r="A1" t="str">
            <v>1월 생산실적</v>
          </cell>
        </row>
      </sheetData>
      <sheetData sheetId="5860">
        <row r="1">
          <cell r="A1" t="str">
            <v>1월 생산실적</v>
          </cell>
        </row>
      </sheetData>
      <sheetData sheetId="5861">
        <row r="1">
          <cell r="A1" t="str">
            <v>1월 생산실적</v>
          </cell>
        </row>
      </sheetData>
      <sheetData sheetId="5862">
        <row r="1">
          <cell r="A1" t="str">
            <v>1월 생산실적</v>
          </cell>
        </row>
      </sheetData>
      <sheetData sheetId="5863">
        <row r="1">
          <cell r="A1" t="str">
            <v>1월 생산실적</v>
          </cell>
        </row>
      </sheetData>
      <sheetData sheetId="5864">
        <row r="1">
          <cell r="A1" t="str">
            <v>1월 생산실적</v>
          </cell>
        </row>
      </sheetData>
      <sheetData sheetId="5865">
        <row r="1">
          <cell r="A1" t="str">
            <v>1월 생산실적</v>
          </cell>
        </row>
      </sheetData>
      <sheetData sheetId="5866">
        <row r="1">
          <cell r="A1" t="str">
            <v>1월 생산실적</v>
          </cell>
        </row>
      </sheetData>
      <sheetData sheetId="5867">
        <row r="1">
          <cell r="A1" t="str">
            <v>1월 생산실적</v>
          </cell>
        </row>
      </sheetData>
      <sheetData sheetId="5868">
        <row r="1">
          <cell r="A1" t="str">
            <v>1월 생산실적</v>
          </cell>
        </row>
      </sheetData>
      <sheetData sheetId="5869">
        <row r="1">
          <cell r="A1" t="str">
            <v>1월 생산실적</v>
          </cell>
        </row>
      </sheetData>
      <sheetData sheetId="5870">
        <row r="1">
          <cell r="A1" t="str">
            <v>1월 생산실적</v>
          </cell>
        </row>
      </sheetData>
      <sheetData sheetId="5871">
        <row r="1">
          <cell r="A1" t="str">
            <v>1월 생산실적</v>
          </cell>
        </row>
      </sheetData>
      <sheetData sheetId="5872">
        <row r="1">
          <cell r="A1" t="str">
            <v>1월 생산실적</v>
          </cell>
        </row>
      </sheetData>
      <sheetData sheetId="5873">
        <row r="1">
          <cell r="A1" t="str">
            <v>1월 생산실적</v>
          </cell>
        </row>
      </sheetData>
      <sheetData sheetId="5874">
        <row r="1">
          <cell r="A1" t="str">
            <v>1월 생산실적</v>
          </cell>
        </row>
      </sheetData>
      <sheetData sheetId="5875">
        <row r="1">
          <cell r="A1" t="str">
            <v>1월 생산실적</v>
          </cell>
        </row>
      </sheetData>
      <sheetData sheetId="5876">
        <row r="1">
          <cell r="A1" t="str">
            <v>1월 생산실적</v>
          </cell>
        </row>
      </sheetData>
      <sheetData sheetId="5877">
        <row r="1">
          <cell r="A1" t="str">
            <v>1월 생산실적</v>
          </cell>
        </row>
      </sheetData>
      <sheetData sheetId="5878">
        <row r="1">
          <cell r="A1" t="str">
            <v>1월 생산실적</v>
          </cell>
        </row>
      </sheetData>
      <sheetData sheetId="5879">
        <row r="1">
          <cell r="A1" t="str">
            <v>1월 생산실적</v>
          </cell>
        </row>
      </sheetData>
      <sheetData sheetId="5880">
        <row r="1">
          <cell r="A1" t="str">
            <v>1월 생산실적</v>
          </cell>
        </row>
      </sheetData>
      <sheetData sheetId="5881">
        <row r="1">
          <cell r="A1" t="str">
            <v>1월 생산실적</v>
          </cell>
        </row>
      </sheetData>
      <sheetData sheetId="5882">
        <row r="1">
          <cell r="A1" t="str">
            <v>1월 생산실적</v>
          </cell>
        </row>
      </sheetData>
      <sheetData sheetId="5883">
        <row r="1">
          <cell r="A1" t="str">
            <v>1월 생산실적</v>
          </cell>
        </row>
      </sheetData>
      <sheetData sheetId="5884">
        <row r="1">
          <cell r="A1" t="str">
            <v>1월 생산실적</v>
          </cell>
        </row>
      </sheetData>
      <sheetData sheetId="5885">
        <row r="1">
          <cell r="A1" t="str">
            <v>1월 생산실적</v>
          </cell>
        </row>
      </sheetData>
      <sheetData sheetId="5886">
        <row r="1">
          <cell r="A1" t="str">
            <v>1월 생산실적</v>
          </cell>
        </row>
      </sheetData>
      <sheetData sheetId="5887">
        <row r="1">
          <cell r="A1" t="str">
            <v>1월 생산실적</v>
          </cell>
        </row>
      </sheetData>
      <sheetData sheetId="5888">
        <row r="1">
          <cell r="A1" t="str">
            <v>1월 생산실적</v>
          </cell>
        </row>
      </sheetData>
      <sheetData sheetId="5889">
        <row r="1">
          <cell r="A1" t="str">
            <v>1월 생산실적</v>
          </cell>
        </row>
      </sheetData>
      <sheetData sheetId="5890">
        <row r="1">
          <cell r="A1" t="str">
            <v>1월 생산실적</v>
          </cell>
        </row>
      </sheetData>
      <sheetData sheetId="5891">
        <row r="1">
          <cell r="A1" t="str">
            <v>1월 생산실적</v>
          </cell>
        </row>
      </sheetData>
      <sheetData sheetId="5892">
        <row r="1">
          <cell r="A1" t="str">
            <v>1월 생산실적</v>
          </cell>
        </row>
      </sheetData>
      <sheetData sheetId="5893">
        <row r="1">
          <cell r="A1" t="str">
            <v>1월 생산실적</v>
          </cell>
        </row>
      </sheetData>
      <sheetData sheetId="5894">
        <row r="1">
          <cell r="A1" t="str">
            <v>1월 생산실적</v>
          </cell>
        </row>
      </sheetData>
      <sheetData sheetId="5895">
        <row r="1">
          <cell r="A1" t="str">
            <v>1월 생산실적</v>
          </cell>
        </row>
      </sheetData>
      <sheetData sheetId="5896">
        <row r="1">
          <cell r="A1" t="str">
            <v>1월 생산실적</v>
          </cell>
        </row>
      </sheetData>
      <sheetData sheetId="5897">
        <row r="1">
          <cell r="A1" t="str">
            <v>1월 생산실적</v>
          </cell>
        </row>
      </sheetData>
      <sheetData sheetId="5898">
        <row r="1">
          <cell r="A1" t="str">
            <v>1월 생산실적</v>
          </cell>
        </row>
      </sheetData>
      <sheetData sheetId="5899">
        <row r="1">
          <cell r="A1" t="str">
            <v>1월 생산실적</v>
          </cell>
        </row>
      </sheetData>
      <sheetData sheetId="5900">
        <row r="1">
          <cell r="A1" t="str">
            <v>1월 생산실적</v>
          </cell>
        </row>
      </sheetData>
      <sheetData sheetId="5901">
        <row r="1">
          <cell r="A1" t="str">
            <v>1월 생산실적</v>
          </cell>
        </row>
      </sheetData>
      <sheetData sheetId="5902">
        <row r="1">
          <cell r="A1" t="str">
            <v>1월 생산실적</v>
          </cell>
        </row>
      </sheetData>
      <sheetData sheetId="5903">
        <row r="1">
          <cell r="A1" t="str">
            <v>1월 생산실적</v>
          </cell>
        </row>
      </sheetData>
      <sheetData sheetId="5904">
        <row r="1">
          <cell r="A1" t="str">
            <v>1월 생산실적</v>
          </cell>
        </row>
      </sheetData>
      <sheetData sheetId="5905">
        <row r="1">
          <cell r="A1" t="str">
            <v>1월 생산실적</v>
          </cell>
        </row>
      </sheetData>
      <sheetData sheetId="5906">
        <row r="1">
          <cell r="A1" t="str">
            <v>1월 생산실적</v>
          </cell>
        </row>
      </sheetData>
      <sheetData sheetId="5907">
        <row r="1">
          <cell r="A1" t="str">
            <v>1월 생산실적</v>
          </cell>
        </row>
      </sheetData>
      <sheetData sheetId="5908">
        <row r="1">
          <cell r="A1" t="str">
            <v>1월 생산실적</v>
          </cell>
        </row>
      </sheetData>
      <sheetData sheetId="5909">
        <row r="1">
          <cell r="A1" t="str">
            <v>1월 생산실적</v>
          </cell>
        </row>
      </sheetData>
      <sheetData sheetId="5910">
        <row r="1">
          <cell r="A1" t="str">
            <v>1월 생산실적</v>
          </cell>
        </row>
      </sheetData>
      <sheetData sheetId="5911">
        <row r="1">
          <cell r="A1" t="str">
            <v>1월 생산실적</v>
          </cell>
        </row>
      </sheetData>
      <sheetData sheetId="5912">
        <row r="1">
          <cell r="A1" t="str">
            <v>1월 생산실적</v>
          </cell>
        </row>
      </sheetData>
      <sheetData sheetId="5913">
        <row r="1">
          <cell r="A1" t="str">
            <v>1월 생산실적</v>
          </cell>
        </row>
      </sheetData>
      <sheetData sheetId="5914">
        <row r="1">
          <cell r="A1" t="str">
            <v>1월 생산실적</v>
          </cell>
        </row>
      </sheetData>
      <sheetData sheetId="5915">
        <row r="1">
          <cell r="A1" t="str">
            <v>1월 생산실적</v>
          </cell>
        </row>
      </sheetData>
      <sheetData sheetId="5916">
        <row r="1">
          <cell r="A1" t="str">
            <v>1월 생산실적</v>
          </cell>
        </row>
      </sheetData>
      <sheetData sheetId="5917">
        <row r="1">
          <cell r="A1" t="str">
            <v>1월 생산실적</v>
          </cell>
        </row>
      </sheetData>
      <sheetData sheetId="5918">
        <row r="1">
          <cell r="A1" t="str">
            <v>1월 생산실적</v>
          </cell>
        </row>
      </sheetData>
      <sheetData sheetId="5919">
        <row r="1">
          <cell r="A1" t="str">
            <v>1월 생산실적</v>
          </cell>
        </row>
      </sheetData>
      <sheetData sheetId="5920">
        <row r="1">
          <cell r="A1" t="str">
            <v>1월 생산실적</v>
          </cell>
        </row>
      </sheetData>
      <sheetData sheetId="5921">
        <row r="1">
          <cell r="A1" t="str">
            <v>1월 생산실적</v>
          </cell>
        </row>
      </sheetData>
      <sheetData sheetId="5922">
        <row r="1">
          <cell r="A1" t="str">
            <v>1월 생산실적</v>
          </cell>
        </row>
      </sheetData>
      <sheetData sheetId="5923">
        <row r="1">
          <cell r="A1" t="str">
            <v>1월 생산실적</v>
          </cell>
        </row>
      </sheetData>
      <sheetData sheetId="5924">
        <row r="1">
          <cell r="A1" t="str">
            <v>1월 생산실적</v>
          </cell>
        </row>
      </sheetData>
      <sheetData sheetId="5925">
        <row r="1">
          <cell r="A1" t="str">
            <v>1월 생산실적</v>
          </cell>
        </row>
      </sheetData>
      <sheetData sheetId="5926">
        <row r="1">
          <cell r="A1" t="str">
            <v>1월 생산실적</v>
          </cell>
        </row>
      </sheetData>
      <sheetData sheetId="5927">
        <row r="1">
          <cell r="A1" t="str">
            <v>1월 생산실적</v>
          </cell>
        </row>
      </sheetData>
      <sheetData sheetId="5928">
        <row r="1">
          <cell r="A1" t="str">
            <v>1월 생산실적</v>
          </cell>
        </row>
      </sheetData>
      <sheetData sheetId="5929">
        <row r="1">
          <cell r="A1" t="str">
            <v>1월 생산실적</v>
          </cell>
        </row>
      </sheetData>
      <sheetData sheetId="5930">
        <row r="1">
          <cell r="A1" t="str">
            <v>1월 생산실적</v>
          </cell>
        </row>
      </sheetData>
      <sheetData sheetId="5931">
        <row r="1">
          <cell r="A1" t="str">
            <v>1월 생산실적</v>
          </cell>
        </row>
      </sheetData>
      <sheetData sheetId="5932">
        <row r="1">
          <cell r="A1" t="str">
            <v>1월 생산실적</v>
          </cell>
        </row>
      </sheetData>
      <sheetData sheetId="5933">
        <row r="1">
          <cell r="A1" t="str">
            <v>1월 생산실적</v>
          </cell>
        </row>
      </sheetData>
      <sheetData sheetId="5934">
        <row r="1">
          <cell r="A1" t="str">
            <v>1월 생산실적</v>
          </cell>
        </row>
      </sheetData>
      <sheetData sheetId="5935">
        <row r="1">
          <cell r="A1" t="str">
            <v>1월 생산실적</v>
          </cell>
        </row>
      </sheetData>
      <sheetData sheetId="5936">
        <row r="1">
          <cell r="A1" t="str">
            <v>1월 생산실적</v>
          </cell>
        </row>
      </sheetData>
      <sheetData sheetId="5937">
        <row r="1">
          <cell r="A1" t="str">
            <v>1월 생산실적</v>
          </cell>
        </row>
      </sheetData>
      <sheetData sheetId="5938">
        <row r="1">
          <cell r="A1" t="str">
            <v>1월 생산실적</v>
          </cell>
        </row>
      </sheetData>
      <sheetData sheetId="5939">
        <row r="1">
          <cell r="A1" t="str">
            <v>1월 생산실적</v>
          </cell>
        </row>
      </sheetData>
      <sheetData sheetId="5940">
        <row r="1">
          <cell r="A1" t="str">
            <v>1월 생산실적</v>
          </cell>
        </row>
      </sheetData>
      <sheetData sheetId="5941">
        <row r="1">
          <cell r="A1" t="str">
            <v>1월 생산실적</v>
          </cell>
        </row>
      </sheetData>
      <sheetData sheetId="5942">
        <row r="1">
          <cell r="A1" t="str">
            <v>1월 생산실적</v>
          </cell>
        </row>
      </sheetData>
      <sheetData sheetId="5943">
        <row r="1">
          <cell r="A1" t="str">
            <v>1월 생산실적</v>
          </cell>
        </row>
      </sheetData>
      <sheetData sheetId="5944">
        <row r="1">
          <cell r="A1" t="str">
            <v>1월 생산실적</v>
          </cell>
        </row>
      </sheetData>
      <sheetData sheetId="5945">
        <row r="1">
          <cell r="A1" t="str">
            <v>1월 생산실적</v>
          </cell>
        </row>
      </sheetData>
      <sheetData sheetId="5946">
        <row r="1">
          <cell r="A1" t="str">
            <v>1월 생산실적</v>
          </cell>
        </row>
      </sheetData>
      <sheetData sheetId="5947">
        <row r="1">
          <cell r="A1" t="str">
            <v>1월 생산실적</v>
          </cell>
        </row>
      </sheetData>
      <sheetData sheetId="5948">
        <row r="1">
          <cell r="A1" t="str">
            <v>1월 생산실적</v>
          </cell>
        </row>
      </sheetData>
      <sheetData sheetId="5949">
        <row r="1">
          <cell r="A1" t="str">
            <v>1월 생산실적</v>
          </cell>
        </row>
      </sheetData>
      <sheetData sheetId="5950">
        <row r="1">
          <cell r="A1" t="str">
            <v>1월 생산실적</v>
          </cell>
        </row>
      </sheetData>
      <sheetData sheetId="5951">
        <row r="1">
          <cell r="A1" t="str">
            <v>1월 생산실적</v>
          </cell>
        </row>
      </sheetData>
      <sheetData sheetId="5952">
        <row r="1">
          <cell r="A1" t="str">
            <v>1월 생산실적</v>
          </cell>
        </row>
      </sheetData>
      <sheetData sheetId="5953">
        <row r="1">
          <cell r="A1" t="str">
            <v>1월 생산실적</v>
          </cell>
        </row>
      </sheetData>
      <sheetData sheetId="5954">
        <row r="1">
          <cell r="A1" t="str">
            <v>1월 생산실적</v>
          </cell>
        </row>
      </sheetData>
      <sheetData sheetId="5955">
        <row r="1">
          <cell r="A1" t="str">
            <v>1월 생산실적</v>
          </cell>
        </row>
      </sheetData>
      <sheetData sheetId="5956">
        <row r="1">
          <cell r="A1" t="str">
            <v>1월 생산실적</v>
          </cell>
        </row>
      </sheetData>
      <sheetData sheetId="5957">
        <row r="1">
          <cell r="A1" t="str">
            <v>1월 생산실적</v>
          </cell>
        </row>
      </sheetData>
      <sheetData sheetId="5958">
        <row r="1">
          <cell r="A1" t="str">
            <v>1월 생산실적</v>
          </cell>
        </row>
      </sheetData>
      <sheetData sheetId="5959">
        <row r="1">
          <cell r="A1" t="str">
            <v>1월 생산실적</v>
          </cell>
        </row>
      </sheetData>
      <sheetData sheetId="5960">
        <row r="1">
          <cell r="A1" t="str">
            <v>1월 생산실적</v>
          </cell>
        </row>
      </sheetData>
      <sheetData sheetId="5961">
        <row r="1">
          <cell r="A1" t="str">
            <v>1월 생산실적</v>
          </cell>
        </row>
      </sheetData>
      <sheetData sheetId="5962">
        <row r="1">
          <cell r="A1" t="str">
            <v>1월 생산실적</v>
          </cell>
        </row>
      </sheetData>
      <sheetData sheetId="5963">
        <row r="1">
          <cell r="A1" t="str">
            <v>1월 생산실적</v>
          </cell>
        </row>
      </sheetData>
      <sheetData sheetId="5964">
        <row r="1">
          <cell r="A1" t="str">
            <v>1월 생산실적</v>
          </cell>
        </row>
      </sheetData>
      <sheetData sheetId="5965">
        <row r="1">
          <cell r="A1" t="str">
            <v>1월 생산실적</v>
          </cell>
        </row>
      </sheetData>
      <sheetData sheetId="5966">
        <row r="1">
          <cell r="A1" t="str">
            <v>1월 생산실적</v>
          </cell>
        </row>
      </sheetData>
      <sheetData sheetId="5967">
        <row r="1">
          <cell r="A1" t="str">
            <v>1월 생산실적</v>
          </cell>
        </row>
      </sheetData>
      <sheetData sheetId="5968">
        <row r="1">
          <cell r="A1" t="str">
            <v>1월 생산실적</v>
          </cell>
        </row>
      </sheetData>
      <sheetData sheetId="5969">
        <row r="1">
          <cell r="A1" t="str">
            <v>1월 생산실적</v>
          </cell>
        </row>
      </sheetData>
      <sheetData sheetId="5970">
        <row r="1">
          <cell r="A1" t="str">
            <v>1월 생산실적</v>
          </cell>
        </row>
      </sheetData>
      <sheetData sheetId="5971">
        <row r="1">
          <cell r="A1" t="str">
            <v>1월 생산실적</v>
          </cell>
        </row>
      </sheetData>
      <sheetData sheetId="5972">
        <row r="1">
          <cell r="A1" t="str">
            <v>1월 생산실적</v>
          </cell>
        </row>
      </sheetData>
      <sheetData sheetId="5973">
        <row r="1">
          <cell r="A1" t="str">
            <v>1월 생산실적</v>
          </cell>
        </row>
      </sheetData>
      <sheetData sheetId="5974">
        <row r="1">
          <cell r="A1" t="str">
            <v>1월 생산실적</v>
          </cell>
        </row>
      </sheetData>
      <sheetData sheetId="5975">
        <row r="1">
          <cell r="A1" t="str">
            <v>1월 생산실적</v>
          </cell>
        </row>
      </sheetData>
      <sheetData sheetId="5976">
        <row r="1">
          <cell r="A1" t="str">
            <v>1월 생산실적</v>
          </cell>
        </row>
      </sheetData>
      <sheetData sheetId="5977">
        <row r="1">
          <cell r="A1" t="str">
            <v>1월 생산실적</v>
          </cell>
        </row>
      </sheetData>
      <sheetData sheetId="5978">
        <row r="1">
          <cell r="A1" t="str">
            <v>1월 생산실적</v>
          </cell>
        </row>
      </sheetData>
      <sheetData sheetId="5979">
        <row r="1">
          <cell r="A1" t="str">
            <v>1월 생산실적</v>
          </cell>
        </row>
      </sheetData>
      <sheetData sheetId="5980">
        <row r="1">
          <cell r="A1" t="str">
            <v>1월 생산실적</v>
          </cell>
        </row>
      </sheetData>
      <sheetData sheetId="5981">
        <row r="1">
          <cell r="A1" t="str">
            <v>1월 생산실적</v>
          </cell>
        </row>
      </sheetData>
      <sheetData sheetId="5982">
        <row r="1">
          <cell r="A1" t="str">
            <v>1월 생산실적</v>
          </cell>
        </row>
      </sheetData>
      <sheetData sheetId="5983">
        <row r="1">
          <cell r="A1" t="str">
            <v>1월 생산실적</v>
          </cell>
        </row>
      </sheetData>
      <sheetData sheetId="5984">
        <row r="1">
          <cell r="A1" t="str">
            <v>1월 생산실적</v>
          </cell>
        </row>
      </sheetData>
      <sheetData sheetId="5985">
        <row r="1">
          <cell r="A1" t="str">
            <v>1월 생산실적</v>
          </cell>
        </row>
      </sheetData>
      <sheetData sheetId="5986">
        <row r="1">
          <cell r="A1" t="str">
            <v>1월 생산실적</v>
          </cell>
        </row>
      </sheetData>
      <sheetData sheetId="5987">
        <row r="1">
          <cell r="A1" t="str">
            <v>1월 생산실적</v>
          </cell>
        </row>
      </sheetData>
      <sheetData sheetId="5988">
        <row r="1">
          <cell r="A1" t="str">
            <v>1월 생산실적</v>
          </cell>
        </row>
      </sheetData>
      <sheetData sheetId="5989">
        <row r="1">
          <cell r="A1" t="str">
            <v>1월 생산실적</v>
          </cell>
        </row>
      </sheetData>
      <sheetData sheetId="5990">
        <row r="1">
          <cell r="A1" t="str">
            <v>1월 생산실적</v>
          </cell>
        </row>
      </sheetData>
      <sheetData sheetId="5991">
        <row r="1">
          <cell r="A1" t="str">
            <v>1월 생산실적</v>
          </cell>
        </row>
      </sheetData>
      <sheetData sheetId="5992">
        <row r="1">
          <cell r="A1" t="str">
            <v>1월 생산실적</v>
          </cell>
        </row>
      </sheetData>
      <sheetData sheetId="5993">
        <row r="1">
          <cell r="A1" t="str">
            <v>1월 생산실적</v>
          </cell>
        </row>
      </sheetData>
      <sheetData sheetId="5994">
        <row r="1">
          <cell r="A1" t="str">
            <v>1월 생산실적</v>
          </cell>
        </row>
      </sheetData>
      <sheetData sheetId="5995">
        <row r="1">
          <cell r="A1" t="str">
            <v>1월 생산실적</v>
          </cell>
        </row>
      </sheetData>
      <sheetData sheetId="5996">
        <row r="1">
          <cell r="A1" t="str">
            <v>1월 생산실적</v>
          </cell>
        </row>
      </sheetData>
      <sheetData sheetId="5997">
        <row r="1">
          <cell r="A1" t="str">
            <v>1월 생산실적</v>
          </cell>
        </row>
      </sheetData>
      <sheetData sheetId="5998">
        <row r="1">
          <cell r="A1" t="str">
            <v>1월 생산실적</v>
          </cell>
        </row>
      </sheetData>
      <sheetData sheetId="5999">
        <row r="1">
          <cell r="A1" t="str">
            <v>1월 생산실적</v>
          </cell>
        </row>
      </sheetData>
      <sheetData sheetId="6000">
        <row r="1">
          <cell r="A1" t="str">
            <v>1월 생산실적</v>
          </cell>
        </row>
      </sheetData>
      <sheetData sheetId="6001">
        <row r="1">
          <cell r="A1" t="str">
            <v>1월 생산실적</v>
          </cell>
        </row>
      </sheetData>
      <sheetData sheetId="6002">
        <row r="1">
          <cell r="A1" t="str">
            <v>1월 생산실적</v>
          </cell>
        </row>
      </sheetData>
      <sheetData sheetId="6003">
        <row r="1">
          <cell r="A1" t="str">
            <v>1월 생산실적</v>
          </cell>
        </row>
      </sheetData>
      <sheetData sheetId="6004">
        <row r="1">
          <cell r="A1" t="str">
            <v>1월 생산실적</v>
          </cell>
        </row>
      </sheetData>
      <sheetData sheetId="6005">
        <row r="1">
          <cell r="A1" t="str">
            <v>1월 생산실적</v>
          </cell>
        </row>
      </sheetData>
      <sheetData sheetId="6006">
        <row r="1">
          <cell r="A1" t="str">
            <v>1월 생산실적</v>
          </cell>
        </row>
      </sheetData>
      <sheetData sheetId="6007">
        <row r="1">
          <cell r="A1" t="str">
            <v>1월 생산실적</v>
          </cell>
        </row>
      </sheetData>
      <sheetData sheetId="6008">
        <row r="1">
          <cell r="A1" t="str">
            <v>1월 생산실적</v>
          </cell>
        </row>
      </sheetData>
      <sheetData sheetId="6009">
        <row r="1">
          <cell r="A1" t="str">
            <v>1월 생산실적</v>
          </cell>
        </row>
      </sheetData>
      <sheetData sheetId="6010">
        <row r="1">
          <cell r="A1" t="str">
            <v>1월 생산실적</v>
          </cell>
        </row>
      </sheetData>
      <sheetData sheetId="6011">
        <row r="1">
          <cell r="A1" t="str">
            <v>1월 생산실적</v>
          </cell>
        </row>
      </sheetData>
      <sheetData sheetId="6012">
        <row r="1">
          <cell r="A1" t="str">
            <v>1월 생산실적</v>
          </cell>
        </row>
      </sheetData>
      <sheetData sheetId="6013">
        <row r="1">
          <cell r="A1" t="str">
            <v>1월 생산실적</v>
          </cell>
        </row>
      </sheetData>
      <sheetData sheetId="6014">
        <row r="1">
          <cell r="A1" t="str">
            <v>1월 생산실적</v>
          </cell>
        </row>
      </sheetData>
      <sheetData sheetId="6015">
        <row r="1">
          <cell r="A1" t="str">
            <v>1월 생산실적</v>
          </cell>
        </row>
      </sheetData>
      <sheetData sheetId="6016">
        <row r="1">
          <cell r="A1" t="str">
            <v>1월 생산실적</v>
          </cell>
        </row>
      </sheetData>
      <sheetData sheetId="6017">
        <row r="1">
          <cell r="A1" t="str">
            <v>1월 생산실적</v>
          </cell>
        </row>
      </sheetData>
      <sheetData sheetId="6018">
        <row r="1">
          <cell r="A1" t="str">
            <v>1월 생산실적</v>
          </cell>
        </row>
      </sheetData>
      <sheetData sheetId="6019">
        <row r="1">
          <cell r="A1" t="str">
            <v>1월 생산실적</v>
          </cell>
        </row>
      </sheetData>
      <sheetData sheetId="6020">
        <row r="1">
          <cell r="A1" t="str">
            <v>1월 생산실적</v>
          </cell>
        </row>
      </sheetData>
      <sheetData sheetId="6021">
        <row r="1">
          <cell r="A1" t="str">
            <v>1월 생산실적</v>
          </cell>
        </row>
      </sheetData>
      <sheetData sheetId="6022">
        <row r="1">
          <cell r="A1" t="str">
            <v>1월 생산실적</v>
          </cell>
        </row>
      </sheetData>
      <sheetData sheetId="6023">
        <row r="1">
          <cell r="A1" t="str">
            <v>1월 생산실적</v>
          </cell>
        </row>
      </sheetData>
      <sheetData sheetId="6024">
        <row r="1">
          <cell r="A1" t="str">
            <v>1월 생산실적</v>
          </cell>
        </row>
      </sheetData>
      <sheetData sheetId="6025">
        <row r="1">
          <cell r="A1" t="str">
            <v>1월 생산실적</v>
          </cell>
        </row>
      </sheetData>
      <sheetData sheetId="6026">
        <row r="1">
          <cell r="A1" t="str">
            <v>1월 생산실적</v>
          </cell>
        </row>
      </sheetData>
      <sheetData sheetId="6027">
        <row r="1">
          <cell r="A1" t="str">
            <v>1월 생산실적</v>
          </cell>
        </row>
      </sheetData>
      <sheetData sheetId="6028">
        <row r="1">
          <cell r="A1" t="str">
            <v>1월 생산실적</v>
          </cell>
        </row>
      </sheetData>
      <sheetData sheetId="6029">
        <row r="1">
          <cell r="A1" t="str">
            <v>1월 생산실적</v>
          </cell>
        </row>
      </sheetData>
      <sheetData sheetId="6030">
        <row r="1">
          <cell r="A1" t="str">
            <v>1월 생산실적</v>
          </cell>
        </row>
      </sheetData>
      <sheetData sheetId="6031">
        <row r="1">
          <cell r="A1" t="str">
            <v>1월 생산실적</v>
          </cell>
        </row>
      </sheetData>
      <sheetData sheetId="6032">
        <row r="1">
          <cell r="A1" t="str">
            <v>1월 생산실적</v>
          </cell>
        </row>
      </sheetData>
      <sheetData sheetId="6033">
        <row r="1">
          <cell r="A1" t="str">
            <v>1월 생산실적</v>
          </cell>
        </row>
      </sheetData>
      <sheetData sheetId="6034">
        <row r="1">
          <cell r="A1" t="str">
            <v>1월 생산실적</v>
          </cell>
        </row>
      </sheetData>
      <sheetData sheetId="6035">
        <row r="1">
          <cell r="A1" t="str">
            <v>1월 생산실적</v>
          </cell>
        </row>
      </sheetData>
      <sheetData sheetId="6036">
        <row r="1">
          <cell r="A1" t="str">
            <v>1월 생산실적</v>
          </cell>
        </row>
      </sheetData>
      <sheetData sheetId="6037">
        <row r="1">
          <cell r="A1" t="str">
            <v>1월 생산실적</v>
          </cell>
        </row>
      </sheetData>
      <sheetData sheetId="6038">
        <row r="1">
          <cell r="A1" t="str">
            <v>1월 생산실적</v>
          </cell>
        </row>
      </sheetData>
      <sheetData sheetId="6039">
        <row r="1">
          <cell r="A1" t="str">
            <v>1월 생산실적</v>
          </cell>
        </row>
      </sheetData>
      <sheetData sheetId="6040">
        <row r="1">
          <cell r="A1" t="str">
            <v>1월 생산실적</v>
          </cell>
        </row>
      </sheetData>
      <sheetData sheetId="6041">
        <row r="1">
          <cell r="A1" t="str">
            <v>1월 생산실적</v>
          </cell>
        </row>
      </sheetData>
      <sheetData sheetId="6042">
        <row r="1">
          <cell r="A1" t="str">
            <v>1월 생산실적</v>
          </cell>
        </row>
      </sheetData>
      <sheetData sheetId="6043">
        <row r="1">
          <cell r="A1" t="str">
            <v>1월 생산실적</v>
          </cell>
        </row>
      </sheetData>
      <sheetData sheetId="6044">
        <row r="1">
          <cell r="A1" t="str">
            <v>1월 생산실적</v>
          </cell>
        </row>
      </sheetData>
      <sheetData sheetId="6045">
        <row r="1">
          <cell r="A1" t="str">
            <v>1월 생산실적</v>
          </cell>
        </row>
      </sheetData>
      <sheetData sheetId="6046">
        <row r="1">
          <cell r="A1" t="str">
            <v>1월 생산실적</v>
          </cell>
        </row>
      </sheetData>
      <sheetData sheetId="6047">
        <row r="1">
          <cell r="A1" t="str">
            <v>1월 생산실적</v>
          </cell>
        </row>
      </sheetData>
      <sheetData sheetId="6048">
        <row r="1">
          <cell r="A1" t="str">
            <v>1월 생산실적</v>
          </cell>
        </row>
      </sheetData>
      <sheetData sheetId="6049">
        <row r="1">
          <cell r="A1" t="str">
            <v>1월 생산실적</v>
          </cell>
        </row>
      </sheetData>
      <sheetData sheetId="6050">
        <row r="1">
          <cell r="A1" t="str">
            <v>1월 생산실적</v>
          </cell>
        </row>
      </sheetData>
      <sheetData sheetId="6051">
        <row r="1">
          <cell r="A1" t="str">
            <v>1월 생산실적</v>
          </cell>
        </row>
      </sheetData>
      <sheetData sheetId="6052">
        <row r="1">
          <cell r="A1" t="str">
            <v>1월 생산실적</v>
          </cell>
        </row>
      </sheetData>
      <sheetData sheetId="6053">
        <row r="1">
          <cell r="A1" t="str">
            <v>1월 생산실적</v>
          </cell>
        </row>
      </sheetData>
      <sheetData sheetId="6054">
        <row r="1">
          <cell r="A1" t="str">
            <v>1월 생산실적</v>
          </cell>
        </row>
      </sheetData>
      <sheetData sheetId="6055">
        <row r="1">
          <cell r="A1" t="str">
            <v>1월 생산실적</v>
          </cell>
        </row>
      </sheetData>
      <sheetData sheetId="6056">
        <row r="1">
          <cell r="A1" t="str">
            <v>1월 생산실적</v>
          </cell>
        </row>
      </sheetData>
      <sheetData sheetId="6057">
        <row r="1">
          <cell r="A1" t="str">
            <v>1월 생산실적</v>
          </cell>
        </row>
      </sheetData>
      <sheetData sheetId="6058">
        <row r="1">
          <cell r="A1" t="str">
            <v>1월 생산실적</v>
          </cell>
        </row>
      </sheetData>
      <sheetData sheetId="6059">
        <row r="1">
          <cell r="A1" t="str">
            <v>1월 생산실적</v>
          </cell>
        </row>
      </sheetData>
      <sheetData sheetId="6060">
        <row r="1">
          <cell r="A1" t="str">
            <v>1월 생산실적</v>
          </cell>
        </row>
      </sheetData>
      <sheetData sheetId="6061">
        <row r="1">
          <cell r="A1" t="str">
            <v>1월 생산실적</v>
          </cell>
        </row>
      </sheetData>
      <sheetData sheetId="6062">
        <row r="1">
          <cell r="A1" t="str">
            <v>1월 생산실적</v>
          </cell>
        </row>
      </sheetData>
      <sheetData sheetId="6063">
        <row r="1">
          <cell r="A1" t="str">
            <v>1월 생산실적</v>
          </cell>
        </row>
      </sheetData>
      <sheetData sheetId="6064">
        <row r="1">
          <cell r="A1" t="str">
            <v>1월 생산실적</v>
          </cell>
        </row>
      </sheetData>
      <sheetData sheetId="6065">
        <row r="1">
          <cell r="A1" t="str">
            <v>1월 생산실적</v>
          </cell>
        </row>
      </sheetData>
      <sheetData sheetId="6066">
        <row r="1">
          <cell r="A1" t="str">
            <v>1월 생산실적</v>
          </cell>
        </row>
      </sheetData>
      <sheetData sheetId="6067">
        <row r="1">
          <cell r="A1" t="str">
            <v>1월 생산실적</v>
          </cell>
        </row>
      </sheetData>
      <sheetData sheetId="6068">
        <row r="1">
          <cell r="A1" t="str">
            <v>1월 생산실적</v>
          </cell>
        </row>
      </sheetData>
      <sheetData sheetId="6069">
        <row r="1">
          <cell r="A1" t="str">
            <v>1월 생산실적</v>
          </cell>
        </row>
      </sheetData>
      <sheetData sheetId="6070">
        <row r="1">
          <cell r="A1" t="str">
            <v>1월 생산실적</v>
          </cell>
        </row>
      </sheetData>
      <sheetData sheetId="6071">
        <row r="1">
          <cell r="A1" t="str">
            <v>1월 생산실적</v>
          </cell>
        </row>
      </sheetData>
      <sheetData sheetId="6072">
        <row r="1">
          <cell r="A1" t="str">
            <v>1월 생산실적</v>
          </cell>
        </row>
      </sheetData>
      <sheetData sheetId="6073">
        <row r="1">
          <cell r="A1" t="str">
            <v>1월 생산실적</v>
          </cell>
        </row>
      </sheetData>
      <sheetData sheetId="6074">
        <row r="1">
          <cell r="A1" t="str">
            <v>1월 생산실적</v>
          </cell>
        </row>
      </sheetData>
      <sheetData sheetId="6075">
        <row r="1">
          <cell r="A1" t="str">
            <v>1월 생산실적</v>
          </cell>
        </row>
      </sheetData>
      <sheetData sheetId="6076">
        <row r="1">
          <cell r="A1" t="str">
            <v>1월 생산실적</v>
          </cell>
        </row>
      </sheetData>
      <sheetData sheetId="6077">
        <row r="1">
          <cell r="A1" t="str">
            <v>1월 생산실적</v>
          </cell>
        </row>
      </sheetData>
      <sheetData sheetId="6078">
        <row r="1">
          <cell r="A1" t="str">
            <v>1월 생산실적</v>
          </cell>
        </row>
      </sheetData>
      <sheetData sheetId="6079">
        <row r="1">
          <cell r="A1" t="str">
            <v>1월 생산실적</v>
          </cell>
        </row>
      </sheetData>
      <sheetData sheetId="6080">
        <row r="1">
          <cell r="A1" t="str">
            <v>1월 생산실적</v>
          </cell>
        </row>
      </sheetData>
      <sheetData sheetId="6081">
        <row r="1">
          <cell r="A1" t="str">
            <v>1월 생산실적</v>
          </cell>
        </row>
      </sheetData>
      <sheetData sheetId="6082">
        <row r="1">
          <cell r="A1" t="str">
            <v>1월 생산실적</v>
          </cell>
        </row>
      </sheetData>
      <sheetData sheetId="6083">
        <row r="1">
          <cell r="A1" t="str">
            <v>1월 생산실적</v>
          </cell>
        </row>
      </sheetData>
      <sheetData sheetId="6084">
        <row r="1">
          <cell r="A1" t="str">
            <v>1월 생산실적</v>
          </cell>
        </row>
      </sheetData>
      <sheetData sheetId="6085">
        <row r="1">
          <cell r="A1" t="str">
            <v>1월 생산실적</v>
          </cell>
        </row>
      </sheetData>
      <sheetData sheetId="6086">
        <row r="1">
          <cell r="A1" t="str">
            <v>1월 생산실적</v>
          </cell>
        </row>
      </sheetData>
      <sheetData sheetId="6087">
        <row r="1">
          <cell r="A1" t="str">
            <v>1월 생산실적</v>
          </cell>
        </row>
      </sheetData>
      <sheetData sheetId="6088">
        <row r="1">
          <cell r="A1" t="str">
            <v>1월 생산실적</v>
          </cell>
        </row>
      </sheetData>
      <sheetData sheetId="6089">
        <row r="1">
          <cell r="A1" t="str">
            <v>1월 생산실적</v>
          </cell>
        </row>
      </sheetData>
      <sheetData sheetId="6090">
        <row r="1">
          <cell r="A1" t="str">
            <v>1월 생산실적</v>
          </cell>
        </row>
      </sheetData>
      <sheetData sheetId="6091">
        <row r="1">
          <cell r="A1" t="str">
            <v>1월 생산실적</v>
          </cell>
        </row>
      </sheetData>
      <sheetData sheetId="6092">
        <row r="1">
          <cell r="A1" t="str">
            <v>1월 생산실적</v>
          </cell>
        </row>
      </sheetData>
      <sheetData sheetId="6093">
        <row r="1">
          <cell r="A1" t="str">
            <v>1월 생산실적</v>
          </cell>
        </row>
      </sheetData>
      <sheetData sheetId="6094">
        <row r="1">
          <cell r="A1" t="str">
            <v>1월 생산실적</v>
          </cell>
        </row>
      </sheetData>
      <sheetData sheetId="6095">
        <row r="1">
          <cell r="A1" t="str">
            <v>1월 생산실적</v>
          </cell>
        </row>
      </sheetData>
      <sheetData sheetId="6096">
        <row r="1">
          <cell r="A1" t="str">
            <v>1월 생산실적</v>
          </cell>
        </row>
      </sheetData>
      <sheetData sheetId="6097">
        <row r="1">
          <cell r="A1" t="str">
            <v>1월 생산실적</v>
          </cell>
        </row>
      </sheetData>
      <sheetData sheetId="6098">
        <row r="1">
          <cell r="A1" t="str">
            <v>1월 생산실적</v>
          </cell>
        </row>
      </sheetData>
      <sheetData sheetId="6099">
        <row r="1">
          <cell r="A1" t="str">
            <v>1월 생산실적</v>
          </cell>
        </row>
      </sheetData>
      <sheetData sheetId="6100">
        <row r="1">
          <cell r="A1" t="str">
            <v>1월 생산실적</v>
          </cell>
        </row>
      </sheetData>
      <sheetData sheetId="6101">
        <row r="1">
          <cell r="A1" t="str">
            <v>1월 생산실적</v>
          </cell>
        </row>
      </sheetData>
      <sheetData sheetId="6102">
        <row r="1">
          <cell r="A1" t="str">
            <v>1월 생산실적</v>
          </cell>
        </row>
      </sheetData>
      <sheetData sheetId="6103">
        <row r="1">
          <cell r="A1" t="str">
            <v>1월 생산실적</v>
          </cell>
        </row>
      </sheetData>
      <sheetData sheetId="6104">
        <row r="1">
          <cell r="A1" t="str">
            <v>1월 생산실적</v>
          </cell>
        </row>
      </sheetData>
      <sheetData sheetId="6105">
        <row r="1">
          <cell r="A1" t="str">
            <v>1월 생산실적</v>
          </cell>
        </row>
      </sheetData>
      <sheetData sheetId="6106">
        <row r="1">
          <cell r="A1" t="str">
            <v>1월 생산실적</v>
          </cell>
        </row>
      </sheetData>
      <sheetData sheetId="6107">
        <row r="1">
          <cell r="A1" t="str">
            <v>1월 생산실적</v>
          </cell>
        </row>
      </sheetData>
      <sheetData sheetId="6108">
        <row r="1">
          <cell r="A1" t="str">
            <v>1월 생산실적</v>
          </cell>
        </row>
      </sheetData>
      <sheetData sheetId="6109">
        <row r="1">
          <cell r="A1" t="str">
            <v>1월 생산실적</v>
          </cell>
        </row>
      </sheetData>
      <sheetData sheetId="6110">
        <row r="1">
          <cell r="A1" t="str">
            <v>1월 생산실적</v>
          </cell>
        </row>
      </sheetData>
      <sheetData sheetId="6111">
        <row r="1">
          <cell r="A1" t="str">
            <v>1월 생산실적</v>
          </cell>
        </row>
      </sheetData>
      <sheetData sheetId="6112">
        <row r="1">
          <cell r="A1" t="str">
            <v>1월 생산실적</v>
          </cell>
        </row>
      </sheetData>
      <sheetData sheetId="6113">
        <row r="1">
          <cell r="A1" t="str">
            <v>1월 생산실적</v>
          </cell>
        </row>
      </sheetData>
      <sheetData sheetId="6114">
        <row r="1">
          <cell r="A1" t="str">
            <v>1월 생산실적</v>
          </cell>
        </row>
      </sheetData>
      <sheetData sheetId="6115">
        <row r="1">
          <cell r="A1" t="str">
            <v>1월 생산실적</v>
          </cell>
        </row>
      </sheetData>
      <sheetData sheetId="6116">
        <row r="1">
          <cell r="A1" t="str">
            <v>1월 생산실적</v>
          </cell>
        </row>
      </sheetData>
      <sheetData sheetId="6117">
        <row r="1">
          <cell r="A1" t="str">
            <v>1월 생산실적</v>
          </cell>
        </row>
      </sheetData>
      <sheetData sheetId="6118">
        <row r="1">
          <cell r="A1" t="str">
            <v>1월 생산실적</v>
          </cell>
        </row>
      </sheetData>
      <sheetData sheetId="6119">
        <row r="1">
          <cell r="A1" t="str">
            <v>1월 생산실적</v>
          </cell>
        </row>
      </sheetData>
      <sheetData sheetId="6120">
        <row r="1">
          <cell r="A1" t="str">
            <v>1월 생산실적</v>
          </cell>
        </row>
      </sheetData>
      <sheetData sheetId="6121">
        <row r="1">
          <cell r="A1" t="str">
            <v>1월 생산실적</v>
          </cell>
        </row>
      </sheetData>
      <sheetData sheetId="6122">
        <row r="1">
          <cell r="A1" t="str">
            <v>1월 생산실적</v>
          </cell>
        </row>
      </sheetData>
      <sheetData sheetId="6123">
        <row r="1">
          <cell r="A1" t="str">
            <v>1월 생산실적</v>
          </cell>
        </row>
      </sheetData>
      <sheetData sheetId="6124">
        <row r="1">
          <cell r="A1" t="str">
            <v>1월 생산실적</v>
          </cell>
        </row>
      </sheetData>
      <sheetData sheetId="6125">
        <row r="1">
          <cell r="A1" t="str">
            <v>1월 생산실적</v>
          </cell>
        </row>
      </sheetData>
      <sheetData sheetId="6126">
        <row r="1">
          <cell r="A1" t="str">
            <v>1월 생산실적</v>
          </cell>
        </row>
      </sheetData>
      <sheetData sheetId="6127">
        <row r="1">
          <cell r="A1" t="str">
            <v>1월 생산실적</v>
          </cell>
        </row>
      </sheetData>
      <sheetData sheetId="6128">
        <row r="1">
          <cell r="A1" t="str">
            <v>1월 생산실적</v>
          </cell>
        </row>
      </sheetData>
      <sheetData sheetId="6129">
        <row r="1">
          <cell r="A1" t="str">
            <v>1월 생산실적</v>
          </cell>
        </row>
      </sheetData>
      <sheetData sheetId="6130">
        <row r="1">
          <cell r="A1" t="str">
            <v>1월 생산실적</v>
          </cell>
        </row>
      </sheetData>
      <sheetData sheetId="6131">
        <row r="1">
          <cell r="A1" t="str">
            <v>1월 생산실적</v>
          </cell>
        </row>
      </sheetData>
      <sheetData sheetId="6132">
        <row r="1">
          <cell r="A1" t="str">
            <v>1월 생산실적</v>
          </cell>
        </row>
      </sheetData>
      <sheetData sheetId="6133">
        <row r="1">
          <cell r="A1" t="str">
            <v>1월 생산실적</v>
          </cell>
        </row>
      </sheetData>
      <sheetData sheetId="6134">
        <row r="1">
          <cell r="A1" t="str">
            <v>1월 생산실적</v>
          </cell>
        </row>
      </sheetData>
      <sheetData sheetId="6135">
        <row r="1">
          <cell r="A1" t="str">
            <v>1월 생산실적</v>
          </cell>
        </row>
      </sheetData>
      <sheetData sheetId="6136">
        <row r="1">
          <cell r="A1" t="str">
            <v>1월 생산실적</v>
          </cell>
        </row>
      </sheetData>
      <sheetData sheetId="6137">
        <row r="1">
          <cell r="A1" t="str">
            <v>1월 생산실적</v>
          </cell>
        </row>
      </sheetData>
      <sheetData sheetId="6138">
        <row r="1">
          <cell r="A1" t="str">
            <v>1월 생산실적</v>
          </cell>
        </row>
      </sheetData>
      <sheetData sheetId="6139">
        <row r="1">
          <cell r="A1" t="str">
            <v>1월 생산실적</v>
          </cell>
        </row>
      </sheetData>
      <sheetData sheetId="6140">
        <row r="1">
          <cell r="A1" t="str">
            <v>1월 생산실적</v>
          </cell>
        </row>
      </sheetData>
      <sheetData sheetId="6141">
        <row r="1">
          <cell r="A1" t="str">
            <v>1월 생산실적</v>
          </cell>
        </row>
      </sheetData>
      <sheetData sheetId="6142">
        <row r="1">
          <cell r="A1" t="str">
            <v>1월 생산실적</v>
          </cell>
        </row>
      </sheetData>
      <sheetData sheetId="6143">
        <row r="1">
          <cell r="A1" t="str">
            <v>1월 생산실적</v>
          </cell>
        </row>
      </sheetData>
      <sheetData sheetId="6144">
        <row r="1">
          <cell r="A1" t="str">
            <v>1월 생산실적</v>
          </cell>
        </row>
      </sheetData>
      <sheetData sheetId="6145">
        <row r="1">
          <cell r="A1" t="str">
            <v>1월 생산실적</v>
          </cell>
        </row>
      </sheetData>
      <sheetData sheetId="6146">
        <row r="1">
          <cell r="A1" t="str">
            <v>1월 생산실적</v>
          </cell>
        </row>
      </sheetData>
      <sheetData sheetId="6147">
        <row r="1">
          <cell r="A1" t="str">
            <v>1월 생산실적</v>
          </cell>
        </row>
      </sheetData>
      <sheetData sheetId="6148">
        <row r="1">
          <cell r="A1" t="str">
            <v>1월 생산실적</v>
          </cell>
        </row>
      </sheetData>
      <sheetData sheetId="6149">
        <row r="1">
          <cell r="A1" t="str">
            <v>1월 생산실적</v>
          </cell>
        </row>
      </sheetData>
      <sheetData sheetId="6150">
        <row r="1">
          <cell r="A1" t="str">
            <v>1월 생산실적</v>
          </cell>
        </row>
      </sheetData>
      <sheetData sheetId="6151">
        <row r="1">
          <cell r="A1" t="str">
            <v>1월 생산실적</v>
          </cell>
        </row>
      </sheetData>
      <sheetData sheetId="6152">
        <row r="1">
          <cell r="A1" t="str">
            <v>1월 생산실적</v>
          </cell>
        </row>
      </sheetData>
      <sheetData sheetId="6153">
        <row r="1">
          <cell r="A1" t="str">
            <v>1월 생산실적</v>
          </cell>
        </row>
      </sheetData>
      <sheetData sheetId="6154">
        <row r="1">
          <cell r="A1" t="str">
            <v>1월 생산실적</v>
          </cell>
        </row>
      </sheetData>
      <sheetData sheetId="6155">
        <row r="1">
          <cell r="A1" t="str">
            <v>1월 생산실적</v>
          </cell>
        </row>
      </sheetData>
      <sheetData sheetId="6156">
        <row r="1">
          <cell r="A1" t="str">
            <v>1월 생산실적</v>
          </cell>
        </row>
      </sheetData>
      <sheetData sheetId="6157">
        <row r="1">
          <cell r="A1" t="str">
            <v>1월 생산실적</v>
          </cell>
        </row>
      </sheetData>
      <sheetData sheetId="6158">
        <row r="1">
          <cell r="A1" t="str">
            <v>1월 생산실적</v>
          </cell>
        </row>
      </sheetData>
      <sheetData sheetId="6159">
        <row r="1">
          <cell r="A1" t="str">
            <v>1월 생산실적</v>
          </cell>
        </row>
      </sheetData>
      <sheetData sheetId="6160">
        <row r="1">
          <cell r="A1" t="str">
            <v>1월 생산실적</v>
          </cell>
        </row>
      </sheetData>
      <sheetData sheetId="6161">
        <row r="1">
          <cell r="A1" t="str">
            <v>1월 생산실적</v>
          </cell>
        </row>
      </sheetData>
      <sheetData sheetId="6162">
        <row r="1">
          <cell r="A1" t="str">
            <v>1월 생산실적</v>
          </cell>
        </row>
      </sheetData>
      <sheetData sheetId="6163">
        <row r="1">
          <cell r="A1" t="str">
            <v>1월 생산실적</v>
          </cell>
        </row>
      </sheetData>
      <sheetData sheetId="6164">
        <row r="1">
          <cell r="A1" t="str">
            <v>1월 생산실적</v>
          </cell>
        </row>
      </sheetData>
      <sheetData sheetId="6165">
        <row r="1">
          <cell r="A1" t="str">
            <v>1월 생산실적</v>
          </cell>
        </row>
      </sheetData>
      <sheetData sheetId="6166">
        <row r="1">
          <cell r="A1" t="str">
            <v>1월 생산실적</v>
          </cell>
        </row>
      </sheetData>
      <sheetData sheetId="6167">
        <row r="1">
          <cell r="A1" t="str">
            <v>1월 생산실적</v>
          </cell>
        </row>
      </sheetData>
      <sheetData sheetId="6168">
        <row r="1">
          <cell r="A1" t="str">
            <v>1월 생산실적</v>
          </cell>
        </row>
      </sheetData>
      <sheetData sheetId="6169">
        <row r="1">
          <cell r="A1" t="str">
            <v>1월 생산실적</v>
          </cell>
        </row>
      </sheetData>
      <sheetData sheetId="6170">
        <row r="1">
          <cell r="A1" t="str">
            <v>1월 생산실적</v>
          </cell>
        </row>
      </sheetData>
      <sheetData sheetId="6171">
        <row r="1">
          <cell r="A1" t="str">
            <v>1월 생산실적</v>
          </cell>
        </row>
      </sheetData>
      <sheetData sheetId="6172">
        <row r="1">
          <cell r="A1" t="str">
            <v>1월 생산실적</v>
          </cell>
        </row>
      </sheetData>
      <sheetData sheetId="6173">
        <row r="1">
          <cell r="A1" t="str">
            <v>1월 생산실적</v>
          </cell>
        </row>
      </sheetData>
      <sheetData sheetId="6174">
        <row r="1">
          <cell r="A1" t="str">
            <v>1월 생산실적</v>
          </cell>
        </row>
      </sheetData>
      <sheetData sheetId="6175">
        <row r="1">
          <cell r="A1" t="str">
            <v>1월 생산실적</v>
          </cell>
        </row>
      </sheetData>
      <sheetData sheetId="6176">
        <row r="1">
          <cell r="A1" t="str">
            <v>1월 생산실적</v>
          </cell>
        </row>
      </sheetData>
      <sheetData sheetId="6177">
        <row r="1">
          <cell r="A1" t="str">
            <v>1월 생산실적</v>
          </cell>
        </row>
      </sheetData>
      <sheetData sheetId="6178">
        <row r="1">
          <cell r="A1" t="str">
            <v>1월 생산실적</v>
          </cell>
        </row>
      </sheetData>
      <sheetData sheetId="6179">
        <row r="1">
          <cell r="A1" t="str">
            <v>1월 생산실적</v>
          </cell>
        </row>
      </sheetData>
      <sheetData sheetId="6180">
        <row r="1">
          <cell r="A1" t="str">
            <v>1월 생산실적</v>
          </cell>
        </row>
      </sheetData>
      <sheetData sheetId="6181">
        <row r="1">
          <cell r="A1" t="str">
            <v>1월 생산실적</v>
          </cell>
        </row>
      </sheetData>
      <sheetData sheetId="6182">
        <row r="1">
          <cell r="A1" t="str">
            <v>1월 생산실적</v>
          </cell>
        </row>
      </sheetData>
      <sheetData sheetId="6183">
        <row r="1">
          <cell r="A1" t="str">
            <v>1월 생산실적</v>
          </cell>
        </row>
      </sheetData>
      <sheetData sheetId="6184">
        <row r="1">
          <cell r="A1" t="str">
            <v>1월 생산실적</v>
          </cell>
        </row>
      </sheetData>
      <sheetData sheetId="6185">
        <row r="1">
          <cell r="A1" t="str">
            <v>1월 생산실적</v>
          </cell>
        </row>
      </sheetData>
      <sheetData sheetId="6186">
        <row r="1">
          <cell r="A1" t="str">
            <v>1월 생산실적</v>
          </cell>
        </row>
      </sheetData>
      <sheetData sheetId="6187">
        <row r="1">
          <cell r="A1" t="str">
            <v>1월 생산실적</v>
          </cell>
        </row>
      </sheetData>
      <sheetData sheetId="6188">
        <row r="1">
          <cell r="A1" t="str">
            <v>1월 생산실적</v>
          </cell>
        </row>
      </sheetData>
      <sheetData sheetId="6189">
        <row r="1">
          <cell r="A1" t="str">
            <v>1월 생산실적</v>
          </cell>
        </row>
      </sheetData>
      <sheetData sheetId="6190">
        <row r="1">
          <cell r="A1" t="str">
            <v>1월 생산실적</v>
          </cell>
        </row>
      </sheetData>
      <sheetData sheetId="6191">
        <row r="1">
          <cell r="A1" t="str">
            <v>1월 생산실적</v>
          </cell>
        </row>
      </sheetData>
      <sheetData sheetId="6192">
        <row r="1">
          <cell r="A1" t="str">
            <v>1월 생산실적</v>
          </cell>
        </row>
      </sheetData>
      <sheetData sheetId="6193">
        <row r="1">
          <cell r="A1" t="str">
            <v>1월 생산실적</v>
          </cell>
        </row>
      </sheetData>
      <sheetData sheetId="6194">
        <row r="1">
          <cell r="A1" t="str">
            <v>1월 생산실적</v>
          </cell>
        </row>
      </sheetData>
      <sheetData sheetId="6195">
        <row r="1">
          <cell r="A1" t="str">
            <v>1월 생산실적</v>
          </cell>
        </row>
      </sheetData>
      <sheetData sheetId="6196">
        <row r="1">
          <cell r="A1" t="str">
            <v>1월 생산실적</v>
          </cell>
        </row>
      </sheetData>
      <sheetData sheetId="6197">
        <row r="1">
          <cell r="A1" t="str">
            <v>1월 생산실적</v>
          </cell>
        </row>
      </sheetData>
      <sheetData sheetId="6198">
        <row r="1">
          <cell r="A1" t="str">
            <v>1월 생산실적</v>
          </cell>
        </row>
      </sheetData>
      <sheetData sheetId="6199">
        <row r="1">
          <cell r="A1" t="str">
            <v>1월 생산실적</v>
          </cell>
        </row>
      </sheetData>
      <sheetData sheetId="6200">
        <row r="1">
          <cell r="A1" t="str">
            <v>1월 생산실적</v>
          </cell>
        </row>
      </sheetData>
      <sheetData sheetId="6201">
        <row r="1">
          <cell r="A1" t="str">
            <v>1월 생산실적</v>
          </cell>
        </row>
      </sheetData>
      <sheetData sheetId="6202">
        <row r="1">
          <cell r="A1" t="str">
            <v>1월 생산실적</v>
          </cell>
        </row>
      </sheetData>
      <sheetData sheetId="6203">
        <row r="1">
          <cell r="A1" t="str">
            <v>1월 생산실적</v>
          </cell>
        </row>
      </sheetData>
      <sheetData sheetId="6204">
        <row r="1">
          <cell r="A1" t="str">
            <v>1월 생산실적</v>
          </cell>
        </row>
      </sheetData>
      <sheetData sheetId="6205">
        <row r="1">
          <cell r="A1" t="str">
            <v>1월 생산실적</v>
          </cell>
        </row>
      </sheetData>
      <sheetData sheetId="6206">
        <row r="1">
          <cell r="A1" t="str">
            <v>1월 생산실적</v>
          </cell>
        </row>
      </sheetData>
      <sheetData sheetId="6207">
        <row r="1">
          <cell r="A1" t="str">
            <v>1월 생산실적</v>
          </cell>
        </row>
      </sheetData>
      <sheetData sheetId="6208">
        <row r="1">
          <cell r="A1" t="str">
            <v>1월 생산실적</v>
          </cell>
        </row>
      </sheetData>
      <sheetData sheetId="6209">
        <row r="1">
          <cell r="A1" t="str">
            <v>1월 생산실적</v>
          </cell>
        </row>
      </sheetData>
      <sheetData sheetId="6210">
        <row r="1">
          <cell r="A1" t="str">
            <v>1월 생산실적</v>
          </cell>
        </row>
      </sheetData>
      <sheetData sheetId="6211">
        <row r="1">
          <cell r="A1" t="str">
            <v>1월 생산실적</v>
          </cell>
        </row>
      </sheetData>
      <sheetData sheetId="6212">
        <row r="1">
          <cell r="A1" t="str">
            <v>1월 생산실적</v>
          </cell>
        </row>
      </sheetData>
      <sheetData sheetId="6213">
        <row r="1">
          <cell r="A1" t="str">
            <v>1월 생산실적</v>
          </cell>
        </row>
      </sheetData>
      <sheetData sheetId="6214">
        <row r="1">
          <cell r="A1" t="str">
            <v>1월 생산실적</v>
          </cell>
        </row>
      </sheetData>
      <sheetData sheetId="6215">
        <row r="1">
          <cell r="A1" t="str">
            <v>1월 생산실적</v>
          </cell>
        </row>
      </sheetData>
      <sheetData sheetId="6216">
        <row r="1">
          <cell r="A1" t="str">
            <v>1월 생산실적</v>
          </cell>
        </row>
      </sheetData>
      <sheetData sheetId="6217">
        <row r="1">
          <cell r="A1" t="str">
            <v>1월 생산실적</v>
          </cell>
        </row>
      </sheetData>
      <sheetData sheetId="6218">
        <row r="1">
          <cell r="A1" t="str">
            <v>1월 생산실적</v>
          </cell>
        </row>
      </sheetData>
      <sheetData sheetId="6219">
        <row r="1">
          <cell r="A1" t="str">
            <v>1월 생산실적</v>
          </cell>
        </row>
      </sheetData>
      <sheetData sheetId="6220">
        <row r="1">
          <cell r="A1" t="str">
            <v>1월 생산실적</v>
          </cell>
        </row>
      </sheetData>
      <sheetData sheetId="6221">
        <row r="1">
          <cell r="A1" t="str">
            <v>1월 생산실적</v>
          </cell>
        </row>
      </sheetData>
      <sheetData sheetId="6222">
        <row r="1">
          <cell r="A1" t="str">
            <v>1월 생산실적</v>
          </cell>
        </row>
      </sheetData>
      <sheetData sheetId="6223">
        <row r="1">
          <cell r="A1" t="str">
            <v>1월 생산실적</v>
          </cell>
        </row>
      </sheetData>
      <sheetData sheetId="6224">
        <row r="1">
          <cell r="A1" t="str">
            <v>1월 생산실적</v>
          </cell>
        </row>
      </sheetData>
      <sheetData sheetId="6225">
        <row r="1">
          <cell r="A1" t="str">
            <v>1월 생산실적</v>
          </cell>
        </row>
      </sheetData>
      <sheetData sheetId="6226">
        <row r="1">
          <cell r="A1" t="str">
            <v>1월 생산실적</v>
          </cell>
        </row>
      </sheetData>
      <sheetData sheetId="6227">
        <row r="1">
          <cell r="A1" t="str">
            <v>1월 생산실적</v>
          </cell>
        </row>
      </sheetData>
      <sheetData sheetId="6228">
        <row r="1">
          <cell r="A1" t="str">
            <v>1월 생산실적</v>
          </cell>
        </row>
      </sheetData>
      <sheetData sheetId="6229">
        <row r="1">
          <cell r="A1" t="str">
            <v>1월 생산실적</v>
          </cell>
        </row>
      </sheetData>
      <sheetData sheetId="6230">
        <row r="1">
          <cell r="A1" t="str">
            <v>1월 생산실적</v>
          </cell>
        </row>
      </sheetData>
      <sheetData sheetId="6231">
        <row r="1">
          <cell r="A1" t="str">
            <v>1월 생산실적</v>
          </cell>
        </row>
      </sheetData>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ow r="1">
          <cell r="A1" t="str">
            <v>1월 생산실적</v>
          </cell>
        </row>
      </sheetData>
      <sheetData sheetId="6260">
        <row r="1">
          <cell r="A1" t="str">
            <v>1월 생산실적</v>
          </cell>
        </row>
      </sheetData>
      <sheetData sheetId="6261">
        <row r="1">
          <cell r="A1" t="str">
            <v>1월 생산실적</v>
          </cell>
        </row>
      </sheetData>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ow r="6">
          <cell r="A6">
            <v>1</v>
          </cell>
        </row>
      </sheetData>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ow r="1">
          <cell r="A1" t="str">
            <v>1월 생산실적</v>
          </cell>
        </row>
      </sheetData>
      <sheetData sheetId="6291">
        <row r="1">
          <cell r="A1" t="str">
            <v>1월 생산실적</v>
          </cell>
        </row>
      </sheetData>
      <sheetData sheetId="6292">
        <row r="1">
          <cell r="A1" t="str">
            <v>1월 생산실적</v>
          </cell>
        </row>
      </sheetData>
      <sheetData sheetId="6293">
        <row r="1">
          <cell r="A1" t="str">
            <v>1월 생산실적</v>
          </cell>
        </row>
      </sheetData>
      <sheetData sheetId="6294">
        <row r="1">
          <cell r="A1" t="str">
            <v>1월 생산실적</v>
          </cell>
        </row>
      </sheetData>
      <sheetData sheetId="6295">
        <row r="1">
          <cell r="A1" t="str">
            <v>1월 생산실적</v>
          </cell>
        </row>
      </sheetData>
      <sheetData sheetId="6296">
        <row r="1">
          <cell r="A1" t="str">
            <v>1월 생산실적</v>
          </cell>
        </row>
      </sheetData>
      <sheetData sheetId="6297">
        <row r="1">
          <cell r="A1" t="str">
            <v>1월 생산실적</v>
          </cell>
        </row>
      </sheetData>
      <sheetData sheetId="6298">
        <row r="1">
          <cell r="A1" t="str">
            <v>1월 생산실적</v>
          </cell>
        </row>
      </sheetData>
      <sheetData sheetId="6299">
        <row r="1">
          <cell r="A1" t="str">
            <v>1월 생산실적</v>
          </cell>
        </row>
      </sheetData>
      <sheetData sheetId="6300">
        <row r="1">
          <cell r="A1" t="str">
            <v>1월 생산실적</v>
          </cell>
        </row>
      </sheetData>
      <sheetData sheetId="6301">
        <row r="1">
          <cell r="A1" t="str">
            <v>1월 생산실적</v>
          </cell>
        </row>
      </sheetData>
      <sheetData sheetId="6302">
        <row r="1">
          <cell r="A1" t="str">
            <v>1월 생산실적</v>
          </cell>
        </row>
      </sheetData>
      <sheetData sheetId="6303">
        <row r="1">
          <cell r="A1" t="str">
            <v>1월 생산실적</v>
          </cell>
        </row>
      </sheetData>
      <sheetData sheetId="6304">
        <row r="1">
          <cell r="A1" t="str">
            <v>1월 생산실적</v>
          </cell>
        </row>
      </sheetData>
      <sheetData sheetId="6305">
        <row r="1">
          <cell r="A1" t="str">
            <v>1월 생산실적</v>
          </cell>
        </row>
      </sheetData>
      <sheetData sheetId="6306">
        <row r="1">
          <cell r="A1" t="str">
            <v>1월 생산실적</v>
          </cell>
        </row>
      </sheetData>
      <sheetData sheetId="6307">
        <row r="1">
          <cell r="A1" t="str">
            <v>1월 생산실적</v>
          </cell>
        </row>
      </sheetData>
      <sheetData sheetId="6308">
        <row r="1">
          <cell r="A1" t="str">
            <v>1월 생산실적</v>
          </cell>
        </row>
      </sheetData>
      <sheetData sheetId="6309">
        <row r="1">
          <cell r="A1" t="str">
            <v>1월 생산실적</v>
          </cell>
        </row>
      </sheetData>
      <sheetData sheetId="6310">
        <row r="1">
          <cell r="A1" t="str">
            <v>1월 생산실적</v>
          </cell>
        </row>
      </sheetData>
      <sheetData sheetId="6311">
        <row r="1">
          <cell r="A1" t="str">
            <v>1월 생산실적</v>
          </cell>
        </row>
      </sheetData>
      <sheetData sheetId="6312">
        <row r="1">
          <cell r="A1" t="str">
            <v>1월 생산실적</v>
          </cell>
        </row>
      </sheetData>
      <sheetData sheetId="6313">
        <row r="1">
          <cell r="A1" t="str">
            <v>1월 생산실적</v>
          </cell>
        </row>
      </sheetData>
      <sheetData sheetId="6314">
        <row r="1">
          <cell r="A1" t="str">
            <v>1월 생산실적</v>
          </cell>
        </row>
      </sheetData>
      <sheetData sheetId="6315">
        <row r="1">
          <cell r="A1" t="str">
            <v>1월 생산실적</v>
          </cell>
        </row>
      </sheetData>
      <sheetData sheetId="6316">
        <row r="1">
          <cell r="A1" t="str">
            <v>1월 생산실적</v>
          </cell>
        </row>
      </sheetData>
      <sheetData sheetId="6317">
        <row r="1">
          <cell r="A1" t="str">
            <v>1월 생산실적</v>
          </cell>
        </row>
      </sheetData>
      <sheetData sheetId="6318">
        <row r="1">
          <cell r="A1" t="str">
            <v>1월 생산실적</v>
          </cell>
        </row>
      </sheetData>
      <sheetData sheetId="6319">
        <row r="1">
          <cell r="A1" t="str">
            <v>1월 생산실적</v>
          </cell>
        </row>
      </sheetData>
      <sheetData sheetId="6320">
        <row r="1">
          <cell r="A1" t="str">
            <v>1월 생산실적</v>
          </cell>
        </row>
      </sheetData>
      <sheetData sheetId="6321">
        <row r="1">
          <cell r="A1" t="str">
            <v>1월 생산실적</v>
          </cell>
        </row>
      </sheetData>
      <sheetData sheetId="6322">
        <row r="1">
          <cell r="A1" t="str">
            <v>1월 생산실적</v>
          </cell>
        </row>
      </sheetData>
      <sheetData sheetId="6323">
        <row r="1">
          <cell r="A1" t="str">
            <v>1월 생산실적</v>
          </cell>
        </row>
      </sheetData>
      <sheetData sheetId="6324">
        <row r="1">
          <cell r="A1" t="str">
            <v>1월 생산실적</v>
          </cell>
        </row>
      </sheetData>
      <sheetData sheetId="6325">
        <row r="1">
          <cell r="A1" t="str">
            <v>1월 생산실적</v>
          </cell>
        </row>
      </sheetData>
      <sheetData sheetId="6326">
        <row r="1">
          <cell r="A1" t="str">
            <v>1월 생산실적</v>
          </cell>
        </row>
      </sheetData>
      <sheetData sheetId="6327">
        <row r="1">
          <cell r="A1" t="str">
            <v>1월 생산실적</v>
          </cell>
        </row>
      </sheetData>
      <sheetData sheetId="6328">
        <row r="1">
          <cell r="A1" t="str">
            <v>1월 생산실적</v>
          </cell>
        </row>
      </sheetData>
      <sheetData sheetId="6329">
        <row r="1">
          <cell r="A1" t="str">
            <v>1월 생산실적</v>
          </cell>
        </row>
      </sheetData>
      <sheetData sheetId="6330">
        <row r="1">
          <cell r="A1" t="str">
            <v>1월 생산실적</v>
          </cell>
        </row>
      </sheetData>
      <sheetData sheetId="6331">
        <row r="1">
          <cell r="A1" t="str">
            <v>1월 생산실적</v>
          </cell>
        </row>
      </sheetData>
      <sheetData sheetId="6332">
        <row r="1">
          <cell r="A1" t="str">
            <v>1월 생산실적</v>
          </cell>
        </row>
      </sheetData>
      <sheetData sheetId="6333">
        <row r="1">
          <cell r="A1" t="str">
            <v>1월 생산실적</v>
          </cell>
        </row>
      </sheetData>
      <sheetData sheetId="6334">
        <row r="1">
          <cell r="A1" t="str">
            <v>1월 생산실적</v>
          </cell>
        </row>
      </sheetData>
      <sheetData sheetId="6335">
        <row r="1">
          <cell r="A1" t="str">
            <v>1월 생산실적</v>
          </cell>
        </row>
      </sheetData>
      <sheetData sheetId="6336">
        <row r="1">
          <cell r="A1" t="str">
            <v>1월 생산실적</v>
          </cell>
        </row>
      </sheetData>
      <sheetData sheetId="6337">
        <row r="1">
          <cell r="A1" t="str">
            <v>1월 생산실적</v>
          </cell>
        </row>
      </sheetData>
      <sheetData sheetId="6338">
        <row r="1">
          <cell r="A1" t="str">
            <v>1월 생산실적</v>
          </cell>
        </row>
      </sheetData>
      <sheetData sheetId="6339">
        <row r="1">
          <cell r="A1" t="str">
            <v>1월 생산실적</v>
          </cell>
        </row>
      </sheetData>
      <sheetData sheetId="6340">
        <row r="6">
          <cell r="A6">
            <v>1</v>
          </cell>
        </row>
      </sheetData>
      <sheetData sheetId="6341">
        <row r="1">
          <cell r="A1" t="str">
            <v>1월 생산실적</v>
          </cell>
        </row>
      </sheetData>
      <sheetData sheetId="6342">
        <row r="1">
          <cell r="A1" t="str">
            <v>1월 생산실적</v>
          </cell>
        </row>
      </sheetData>
      <sheetData sheetId="6343">
        <row r="1">
          <cell r="A1" t="str">
            <v>1월 생산실적</v>
          </cell>
        </row>
      </sheetData>
      <sheetData sheetId="6344">
        <row r="1">
          <cell r="A1" t="str">
            <v>1월 생산실적</v>
          </cell>
        </row>
      </sheetData>
      <sheetData sheetId="6345">
        <row r="1">
          <cell r="A1" t="str">
            <v>1월 생산실적</v>
          </cell>
        </row>
      </sheetData>
      <sheetData sheetId="6346">
        <row r="1">
          <cell r="A1" t="str">
            <v>1월 생산실적</v>
          </cell>
        </row>
      </sheetData>
      <sheetData sheetId="6347">
        <row r="1">
          <cell r="A1" t="str">
            <v>1월 생산실적</v>
          </cell>
        </row>
      </sheetData>
      <sheetData sheetId="6348">
        <row r="1">
          <cell r="A1" t="str">
            <v>1월 생산실적</v>
          </cell>
        </row>
      </sheetData>
      <sheetData sheetId="6349">
        <row r="1">
          <cell r="A1" t="str">
            <v>1월 생산실적</v>
          </cell>
        </row>
      </sheetData>
      <sheetData sheetId="6350">
        <row r="1">
          <cell r="A1" t="str">
            <v>1월 생산실적</v>
          </cell>
        </row>
      </sheetData>
      <sheetData sheetId="6351">
        <row r="1">
          <cell r="A1" t="str">
            <v>1월 생산실적</v>
          </cell>
        </row>
      </sheetData>
      <sheetData sheetId="6352">
        <row r="1">
          <cell r="A1" t="str">
            <v>1월 생산실적</v>
          </cell>
        </row>
      </sheetData>
      <sheetData sheetId="6353">
        <row r="1">
          <cell r="A1" t="str">
            <v>1월 생산실적</v>
          </cell>
        </row>
      </sheetData>
      <sheetData sheetId="6354">
        <row r="1">
          <cell r="A1" t="str">
            <v>1월 생산실적</v>
          </cell>
        </row>
      </sheetData>
      <sheetData sheetId="6355">
        <row r="1">
          <cell r="A1" t="str">
            <v>1월 생산실적</v>
          </cell>
        </row>
      </sheetData>
      <sheetData sheetId="6356">
        <row r="1">
          <cell r="A1" t="str">
            <v>1월 생산실적</v>
          </cell>
        </row>
      </sheetData>
      <sheetData sheetId="6357">
        <row r="6">
          <cell r="A6">
            <v>1</v>
          </cell>
        </row>
      </sheetData>
      <sheetData sheetId="6358">
        <row r="6">
          <cell r="A6">
            <v>1</v>
          </cell>
        </row>
      </sheetData>
      <sheetData sheetId="6359">
        <row r="6">
          <cell r="A6">
            <v>1</v>
          </cell>
        </row>
      </sheetData>
      <sheetData sheetId="6360">
        <row r="6">
          <cell r="A6">
            <v>1</v>
          </cell>
        </row>
      </sheetData>
      <sheetData sheetId="6361">
        <row r="6">
          <cell r="A6">
            <v>1</v>
          </cell>
        </row>
      </sheetData>
      <sheetData sheetId="6362">
        <row r="6">
          <cell r="A6">
            <v>1</v>
          </cell>
        </row>
      </sheetData>
      <sheetData sheetId="6363">
        <row r="1">
          <cell r="A1" t="str">
            <v>1월 생산실적</v>
          </cell>
        </row>
      </sheetData>
      <sheetData sheetId="6364">
        <row r="1">
          <cell r="A1" t="str">
            <v>1월 생산실적</v>
          </cell>
        </row>
      </sheetData>
      <sheetData sheetId="6365">
        <row r="6">
          <cell r="A6">
            <v>1</v>
          </cell>
        </row>
      </sheetData>
      <sheetData sheetId="6366">
        <row r="1">
          <cell r="A1" t="str">
            <v>1월 생산실적</v>
          </cell>
        </row>
      </sheetData>
      <sheetData sheetId="6367">
        <row r="1">
          <cell r="A1" t="str">
            <v>1월 생산실적</v>
          </cell>
        </row>
      </sheetData>
      <sheetData sheetId="6368">
        <row r="1">
          <cell r="A1" t="str">
            <v>1월 생산실적</v>
          </cell>
        </row>
      </sheetData>
      <sheetData sheetId="6369">
        <row r="1">
          <cell r="A1" t="str">
            <v>1월 생산실적</v>
          </cell>
        </row>
      </sheetData>
      <sheetData sheetId="6370">
        <row r="1">
          <cell r="A1" t="str">
            <v>1월 생산실적</v>
          </cell>
        </row>
      </sheetData>
      <sheetData sheetId="6371">
        <row r="6">
          <cell r="A6">
            <v>1</v>
          </cell>
        </row>
      </sheetData>
      <sheetData sheetId="6372">
        <row r="6">
          <cell r="A6">
            <v>1</v>
          </cell>
        </row>
      </sheetData>
      <sheetData sheetId="6373">
        <row r="6">
          <cell r="A6">
            <v>1</v>
          </cell>
        </row>
      </sheetData>
      <sheetData sheetId="6374">
        <row r="6">
          <cell r="A6">
            <v>1</v>
          </cell>
        </row>
      </sheetData>
      <sheetData sheetId="6375">
        <row r="6">
          <cell r="A6">
            <v>1</v>
          </cell>
        </row>
      </sheetData>
      <sheetData sheetId="6376">
        <row r="6">
          <cell r="A6">
            <v>1</v>
          </cell>
        </row>
      </sheetData>
      <sheetData sheetId="6377">
        <row r="6">
          <cell r="A6">
            <v>1</v>
          </cell>
        </row>
      </sheetData>
      <sheetData sheetId="6378">
        <row r="6">
          <cell r="A6">
            <v>1</v>
          </cell>
        </row>
      </sheetData>
      <sheetData sheetId="6379">
        <row r="6">
          <cell r="A6">
            <v>1</v>
          </cell>
        </row>
      </sheetData>
      <sheetData sheetId="6380">
        <row r="6">
          <cell r="A6">
            <v>1</v>
          </cell>
        </row>
      </sheetData>
      <sheetData sheetId="6381">
        <row r="6">
          <cell r="A6">
            <v>1</v>
          </cell>
        </row>
      </sheetData>
      <sheetData sheetId="6382">
        <row r="6">
          <cell r="A6">
            <v>1</v>
          </cell>
        </row>
      </sheetData>
      <sheetData sheetId="6383">
        <row r="6">
          <cell r="A6">
            <v>1</v>
          </cell>
        </row>
      </sheetData>
      <sheetData sheetId="6384">
        <row r="1">
          <cell r="A1" t="str">
            <v>1월 생산실적</v>
          </cell>
        </row>
      </sheetData>
      <sheetData sheetId="6385">
        <row r="1">
          <cell r="A1" t="str">
            <v>1월 생산실적</v>
          </cell>
        </row>
      </sheetData>
      <sheetData sheetId="6386">
        <row r="1">
          <cell r="A1" t="str">
            <v>1월 생산실적</v>
          </cell>
        </row>
      </sheetData>
      <sheetData sheetId="6387">
        <row r="1">
          <cell r="A1" t="str">
            <v>1월 생산실적</v>
          </cell>
        </row>
      </sheetData>
      <sheetData sheetId="6388">
        <row r="1">
          <cell r="A1" t="str">
            <v>1월 생산실적</v>
          </cell>
        </row>
      </sheetData>
      <sheetData sheetId="6389">
        <row r="1">
          <cell r="A1" t="str">
            <v>1월 생산실적</v>
          </cell>
        </row>
      </sheetData>
      <sheetData sheetId="6390">
        <row r="1">
          <cell r="A1" t="str">
            <v>1월 생산실적</v>
          </cell>
        </row>
      </sheetData>
      <sheetData sheetId="6391">
        <row r="1">
          <cell r="A1" t="str">
            <v>1월 생산실적</v>
          </cell>
        </row>
      </sheetData>
      <sheetData sheetId="6392">
        <row r="1">
          <cell r="A1" t="str">
            <v>1월 생산실적</v>
          </cell>
        </row>
      </sheetData>
      <sheetData sheetId="6393">
        <row r="1">
          <cell r="A1" t="str">
            <v>1월 생산실적</v>
          </cell>
        </row>
      </sheetData>
      <sheetData sheetId="6394">
        <row r="1">
          <cell r="A1" t="str">
            <v>1월 생산실적</v>
          </cell>
        </row>
      </sheetData>
      <sheetData sheetId="6395">
        <row r="1">
          <cell r="A1" t="str">
            <v>1월 생산실적</v>
          </cell>
        </row>
      </sheetData>
      <sheetData sheetId="6396">
        <row r="1">
          <cell r="A1" t="str">
            <v>1월 생산실적</v>
          </cell>
        </row>
      </sheetData>
      <sheetData sheetId="6397">
        <row r="1">
          <cell r="A1" t="str">
            <v>1월 생산실적</v>
          </cell>
        </row>
      </sheetData>
      <sheetData sheetId="6398">
        <row r="1">
          <cell r="A1" t="str">
            <v>1월 생산실적</v>
          </cell>
        </row>
      </sheetData>
      <sheetData sheetId="6399">
        <row r="1">
          <cell r="A1" t="str">
            <v>1월 생산실적</v>
          </cell>
        </row>
      </sheetData>
      <sheetData sheetId="6400">
        <row r="1">
          <cell r="A1" t="str">
            <v>1월 생산실적</v>
          </cell>
        </row>
      </sheetData>
      <sheetData sheetId="6401">
        <row r="6">
          <cell r="A6">
            <v>1</v>
          </cell>
        </row>
      </sheetData>
      <sheetData sheetId="6402">
        <row r="6">
          <cell r="A6">
            <v>1</v>
          </cell>
        </row>
      </sheetData>
      <sheetData sheetId="6403">
        <row r="6">
          <cell r="A6">
            <v>1</v>
          </cell>
        </row>
      </sheetData>
      <sheetData sheetId="6404">
        <row r="6">
          <cell r="A6">
            <v>1</v>
          </cell>
        </row>
      </sheetData>
      <sheetData sheetId="6405">
        <row r="6">
          <cell r="A6">
            <v>1</v>
          </cell>
        </row>
      </sheetData>
      <sheetData sheetId="6406">
        <row r="6">
          <cell r="A6">
            <v>1</v>
          </cell>
        </row>
      </sheetData>
      <sheetData sheetId="6407">
        <row r="6">
          <cell r="A6">
            <v>1</v>
          </cell>
        </row>
      </sheetData>
      <sheetData sheetId="6408">
        <row r="6">
          <cell r="A6">
            <v>1</v>
          </cell>
        </row>
      </sheetData>
      <sheetData sheetId="6409">
        <row r="6">
          <cell r="A6">
            <v>1</v>
          </cell>
        </row>
      </sheetData>
      <sheetData sheetId="6410">
        <row r="6">
          <cell r="A6">
            <v>1</v>
          </cell>
        </row>
      </sheetData>
      <sheetData sheetId="6411">
        <row r="6">
          <cell r="A6">
            <v>1</v>
          </cell>
        </row>
      </sheetData>
      <sheetData sheetId="6412">
        <row r="6">
          <cell r="A6">
            <v>1</v>
          </cell>
        </row>
      </sheetData>
      <sheetData sheetId="6413">
        <row r="6">
          <cell r="A6">
            <v>1</v>
          </cell>
        </row>
      </sheetData>
      <sheetData sheetId="6414">
        <row r="5">
          <cell r="D5" t="str">
            <v>PROCESS PERFORMANCE STUDY</v>
          </cell>
        </row>
      </sheetData>
      <sheetData sheetId="6415">
        <row r="5">
          <cell r="D5" t="str">
            <v>PROCESS PERFORMANCE STUDY</v>
          </cell>
        </row>
      </sheetData>
      <sheetData sheetId="6416">
        <row r="5">
          <cell r="D5" t="str">
            <v>PROCESS PERFORMANCE STUDY</v>
          </cell>
        </row>
      </sheetData>
      <sheetData sheetId="6417">
        <row r="5">
          <cell r="D5" t="str">
            <v>PROCESS PERFORMANCE STUDY</v>
          </cell>
        </row>
      </sheetData>
      <sheetData sheetId="6418">
        <row r="5">
          <cell r="D5" t="str">
            <v>PROCESS PERFORMANCE STUDY</v>
          </cell>
        </row>
      </sheetData>
      <sheetData sheetId="6419">
        <row r="6">
          <cell r="A6">
            <v>1</v>
          </cell>
        </row>
      </sheetData>
      <sheetData sheetId="6420">
        <row r="1">
          <cell r="A1" t="str">
            <v>1월 생산실적</v>
          </cell>
        </row>
      </sheetData>
      <sheetData sheetId="6421">
        <row r="1">
          <cell r="A1" t="str">
            <v>1월 생산실적</v>
          </cell>
        </row>
      </sheetData>
      <sheetData sheetId="6422">
        <row r="6">
          <cell r="A6">
            <v>1</v>
          </cell>
        </row>
      </sheetData>
      <sheetData sheetId="6423">
        <row r="1">
          <cell r="A1" t="str">
            <v>1월 생산실적</v>
          </cell>
        </row>
      </sheetData>
      <sheetData sheetId="6424">
        <row r="1">
          <cell r="A1" t="str">
            <v>1월 생산실적</v>
          </cell>
        </row>
      </sheetData>
      <sheetData sheetId="6425">
        <row r="1">
          <cell r="A1" t="str">
            <v>1월 생산실적</v>
          </cell>
        </row>
      </sheetData>
      <sheetData sheetId="6426">
        <row r="6">
          <cell r="A6">
            <v>1</v>
          </cell>
        </row>
      </sheetData>
      <sheetData sheetId="6427">
        <row r="1">
          <cell r="A1" t="str">
            <v>1월 생산실적</v>
          </cell>
        </row>
      </sheetData>
      <sheetData sheetId="6428">
        <row r="1">
          <cell r="A1" t="str">
            <v>1월 생산실적</v>
          </cell>
        </row>
      </sheetData>
      <sheetData sheetId="6429">
        <row r="1">
          <cell r="A1" t="str">
            <v>1월 생산실적</v>
          </cell>
        </row>
      </sheetData>
      <sheetData sheetId="6430">
        <row r="1">
          <cell r="A1" t="str">
            <v>1월 생산실적</v>
          </cell>
        </row>
      </sheetData>
      <sheetData sheetId="6431">
        <row r="1">
          <cell r="A1" t="str">
            <v>1월 생산실적</v>
          </cell>
        </row>
      </sheetData>
      <sheetData sheetId="6432">
        <row r="6">
          <cell r="A6">
            <v>1</v>
          </cell>
        </row>
      </sheetData>
      <sheetData sheetId="6433">
        <row r="6">
          <cell r="A6">
            <v>1</v>
          </cell>
        </row>
      </sheetData>
      <sheetData sheetId="6434">
        <row r="6">
          <cell r="A6">
            <v>1</v>
          </cell>
        </row>
      </sheetData>
      <sheetData sheetId="6435">
        <row r="6">
          <cell r="A6">
            <v>1</v>
          </cell>
        </row>
      </sheetData>
      <sheetData sheetId="6436">
        <row r="6">
          <cell r="A6">
            <v>1</v>
          </cell>
        </row>
      </sheetData>
      <sheetData sheetId="6437">
        <row r="5">
          <cell r="D5" t="str">
            <v>PROCESS PERFORMANCE STUDY</v>
          </cell>
        </row>
      </sheetData>
      <sheetData sheetId="6438">
        <row r="5">
          <cell r="D5" t="str">
            <v>PROCESS PERFORMANCE STUDY</v>
          </cell>
        </row>
      </sheetData>
      <sheetData sheetId="6439">
        <row r="6">
          <cell r="A6">
            <v>1</v>
          </cell>
        </row>
      </sheetData>
      <sheetData sheetId="6440">
        <row r="6">
          <cell r="A6">
            <v>1</v>
          </cell>
        </row>
      </sheetData>
      <sheetData sheetId="6441">
        <row r="6">
          <cell r="A6">
            <v>1</v>
          </cell>
        </row>
      </sheetData>
      <sheetData sheetId="6442">
        <row r="6">
          <cell r="A6">
            <v>1</v>
          </cell>
        </row>
      </sheetData>
      <sheetData sheetId="6443">
        <row r="6">
          <cell r="A6">
            <v>1</v>
          </cell>
        </row>
      </sheetData>
      <sheetData sheetId="6444">
        <row r="6">
          <cell r="A6">
            <v>1</v>
          </cell>
        </row>
      </sheetData>
      <sheetData sheetId="6445">
        <row r="6">
          <cell r="A6">
            <v>1</v>
          </cell>
        </row>
      </sheetData>
      <sheetData sheetId="6446">
        <row r="6">
          <cell r="A6">
            <v>1</v>
          </cell>
        </row>
      </sheetData>
      <sheetData sheetId="6447">
        <row r="5">
          <cell r="D5" t="str">
            <v>PROCESS PERFORMANCE STUDY</v>
          </cell>
        </row>
      </sheetData>
      <sheetData sheetId="6448">
        <row r="5">
          <cell r="D5" t="str">
            <v>PROCESS PERFORMANCE STUDY</v>
          </cell>
        </row>
      </sheetData>
      <sheetData sheetId="6449">
        <row r="5">
          <cell r="D5" t="str">
            <v>PROCESS PERFORMANCE STUDY</v>
          </cell>
        </row>
      </sheetData>
      <sheetData sheetId="6450">
        <row r="5">
          <cell r="D5" t="str">
            <v>PROCESS PERFORMANCE STUDY</v>
          </cell>
        </row>
      </sheetData>
      <sheetData sheetId="6451">
        <row r="5">
          <cell r="D5" t="str">
            <v>PROCESS PERFORMANCE STUDY</v>
          </cell>
        </row>
      </sheetData>
      <sheetData sheetId="6452">
        <row r="5">
          <cell r="D5" t="str">
            <v>PROCESS PERFORMANCE STUDY</v>
          </cell>
        </row>
      </sheetData>
      <sheetData sheetId="6453">
        <row r="5">
          <cell r="D5" t="str">
            <v>PROCESS PERFORMANCE STUDY</v>
          </cell>
        </row>
      </sheetData>
      <sheetData sheetId="6454">
        <row r="6">
          <cell r="A6">
            <v>1</v>
          </cell>
        </row>
      </sheetData>
      <sheetData sheetId="6455">
        <row r="6">
          <cell r="A6">
            <v>1</v>
          </cell>
        </row>
      </sheetData>
      <sheetData sheetId="6456">
        <row r="6">
          <cell r="A6">
            <v>1</v>
          </cell>
        </row>
      </sheetData>
      <sheetData sheetId="6457">
        <row r="6">
          <cell r="A6">
            <v>1</v>
          </cell>
        </row>
      </sheetData>
      <sheetData sheetId="6458">
        <row r="6">
          <cell r="A6">
            <v>1</v>
          </cell>
        </row>
      </sheetData>
      <sheetData sheetId="6459">
        <row r="6">
          <cell r="A6">
            <v>1</v>
          </cell>
        </row>
      </sheetData>
      <sheetData sheetId="6460">
        <row r="6">
          <cell r="A6">
            <v>1</v>
          </cell>
        </row>
      </sheetData>
      <sheetData sheetId="6461">
        <row r="5">
          <cell r="D5" t="str">
            <v>PROCESS PERFORMANCE STUDY</v>
          </cell>
        </row>
      </sheetData>
      <sheetData sheetId="6462">
        <row r="5">
          <cell r="D5" t="str">
            <v>PROCESS PERFORMANCE STUDY</v>
          </cell>
        </row>
      </sheetData>
      <sheetData sheetId="6463">
        <row r="6">
          <cell r="A6">
            <v>1</v>
          </cell>
        </row>
      </sheetData>
      <sheetData sheetId="6464">
        <row r="6">
          <cell r="A6">
            <v>1</v>
          </cell>
        </row>
      </sheetData>
      <sheetData sheetId="6465">
        <row r="6">
          <cell r="A6">
            <v>1</v>
          </cell>
        </row>
      </sheetData>
      <sheetData sheetId="6466">
        <row r="6">
          <cell r="A6">
            <v>1</v>
          </cell>
        </row>
      </sheetData>
      <sheetData sheetId="6467">
        <row r="6">
          <cell r="A6">
            <v>1</v>
          </cell>
        </row>
      </sheetData>
      <sheetData sheetId="6468">
        <row r="6">
          <cell r="A6">
            <v>1</v>
          </cell>
        </row>
      </sheetData>
      <sheetData sheetId="6469">
        <row r="6">
          <cell r="A6">
            <v>1</v>
          </cell>
        </row>
      </sheetData>
      <sheetData sheetId="6470">
        <row r="6">
          <cell r="A6">
            <v>1</v>
          </cell>
        </row>
      </sheetData>
      <sheetData sheetId="6471">
        <row r="6">
          <cell r="A6">
            <v>1</v>
          </cell>
        </row>
      </sheetData>
      <sheetData sheetId="6472">
        <row r="6">
          <cell r="A6">
            <v>1</v>
          </cell>
        </row>
      </sheetData>
      <sheetData sheetId="6473">
        <row r="6">
          <cell r="A6">
            <v>1</v>
          </cell>
        </row>
      </sheetData>
      <sheetData sheetId="6474">
        <row r="6">
          <cell r="A6">
            <v>1</v>
          </cell>
        </row>
      </sheetData>
      <sheetData sheetId="6475">
        <row r="6">
          <cell r="A6">
            <v>1</v>
          </cell>
        </row>
      </sheetData>
      <sheetData sheetId="6476">
        <row r="6">
          <cell r="A6">
            <v>1</v>
          </cell>
        </row>
      </sheetData>
      <sheetData sheetId="6477">
        <row r="6">
          <cell r="A6">
            <v>1</v>
          </cell>
        </row>
      </sheetData>
      <sheetData sheetId="6478">
        <row r="6">
          <cell r="A6">
            <v>1</v>
          </cell>
        </row>
      </sheetData>
      <sheetData sheetId="6479">
        <row r="6">
          <cell r="A6">
            <v>1</v>
          </cell>
        </row>
      </sheetData>
      <sheetData sheetId="6480">
        <row r="6">
          <cell r="A6">
            <v>1</v>
          </cell>
        </row>
      </sheetData>
      <sheetData sheetId="6481">
        <row r="6">
          <cell r="A6">
            <v>1</v>
          </cell>
        </row>
      </sheetData>
      <sheetData sheetId="6482">
        <row r="6">
          <cell r="A6">
            <v>1</v>
          </cell>
        </row>
      </sheetData>
      <sheetData sheetId="6483">
        <row r="6">
          <cell r="A6">
            <v>1</v>
          </cell>
        </row>
      </sheetData>
      <sheetData sheetId="6484">
        <row r="6">
          <cell r="A6">
            <v>1</v>
          </cell>
        </row>
      </sheetData>
      <sheetData sheetId="6485">
        <row r="6">
          <cell r="A6">
            <v>1</v>
          </cell>
        </row>
      </sheetData>
      <sheetData sheetId="6486">
        <row r="6">
          <cell r="A6">
            <v>1</v>
          </cell>
        </row>
      </sheetData>
      <sheetData sheetId="6487">
        <row r="6">
          <cell r="A6">
            <v>1</v>
          </cell>
        </row>
      </sheetData>
      <sheetData sheetId="6488">
        <row r="6">
          <cell r="A6">
            <v>1</v>
          </cell>
        </row>
      </sheetData>
      <sheetData sheetId="6489">
        <row r="6">
          <cell r="A6">
            <v>1</v>
          </cell>
        </row>
      </sheetData>
      <sheetData sheetId="6490">
        <row r="6">
          <cell r="A6">
            <v>1</v>
          </cell>
        </row>
      </sheetData>
      <sheetData sheetId="6491">
        <row r="6">
          <cell r="A6">
            <v>1</v>
          </cell>
        </row>
      </sheetData>
      <sheetData sheetId="6492">
        <row r="5">
          <cell r="D5" t="str">
            <v>PROCESS PERFORMANCE STUDY</v>
          </cell>
        </row>
      </sheetData>
      <sheetData sheetId="6493">
        <row r="5">
          <cell r="D5" t="str">
            <v>PROCESS PERFORMANCE STUDY</v>
          </cell>
        </row>
      </sheetData>
      <sheetData sheetId="6494">
        <row r="5">
          <cell r="D5" t="str">
            <v>PROCESS PERFORMANCE STUDY</v>
          </cell>
        </row>
      </sheetData>
      <sheetData sheetId="6495">
        <row r="5">
          <cell r="D5" t="str">
            <v>PROCESS PERFORMANCE STUDY</v>
          </cell>
        </row>
      </sheetData>
      <sheetData sheetId="6496">
        <row r="5">
          <cell r="D5" t="str">
            <v>PROCESS PERFORMANCE STUDY</v>
          </cell>
        </row>
      </sheetData>
      <sheetData sheetId="6497">
        <row r="5">
          <cell r="D5" t="str">
            <v>PROCESS PERFORMANCE STUDY</v>
          </cell>
        </row>
      </sheetData>
      <sheetData sheetId="6498">
        <row r="6">
          <cell r="A6">
            <v>1</v>
          </cell>
        </row>
      </sheetData>
      <sheetData sheetId="6499">
        <row r="6">
          <cell r="A6">
            <v>1</v>
          </cell>
        </row>
      </sheetData>
      <sheetData sheetId="6500">
        <row r="6">
          <cell r="A6">
            <v>1</v>
          </cell>
        </row>
      </sheetData>
      <sheetData sheetId="6501">
        <row r="6">
          <cell r="A6">
            <v>1</v>
          </cell>
        </row>
      </sheetData>
      <sheetData sheetId="6502">
        <row r="6">
          <cell r="A6">
            <v>1</v>
          </cell>
        </row>
      </sheetData>
      <sheetData sheetId="6503">
        <row r="6">
          <cell r="A6">
            <v>1</v>
          </cell>
        </row>
      </sheetData>
      <sheetData sheetId="6504">
        <row r="6">
          <cell r="A6">
            <v>1</v>
          </cell>
        </row>
      </sheetData>
      <sheetData sheetId="6505">
        <row r="6">
          <cell r="A6">
            <v>1</v>
          </cell>
        </row>
      </sheetData>
      <sheetData sheetId="6506">
        <row r="6">
          <cell r="A6">
            <v>1</v>
          </cell>
        </row>
      </sheetData>
      <sheetData sheetId="6507">
        <row r="6">
          <cell r="A6">
            <v>1</v>
          </cell>
        </row>
      </sheetData>
      <sheetData sheetId="6508">
        <row r="6">
          <cell r="A6">
            <v>1</v>
          </cell>
        </row>
      </sheetData>
      <sheetData sheetId="6509">
        <row r="6">
          <cell r="A6">
            <v>1</v>
          </cell>
        </row>
      </sheetData>
      <sheetData sheetId="6510">
        <row r="5">
          <cell r="D5" t="str">
            <v>PROCESS PERFORMANCE STUDY</v>
          </cell>
        </row>
      </sheetData>
      <sheetData sheetId="6511">
        <row r="5">
          <cell r="D5" t="str">
            <v>PROCESS PERFORMANCE STUDY</v>
          </cell>
        </row>
      </sheetData>
      <sheetData sheetId="6512">
        <row r="5">
          <cell r="D5" t="str">
            <v>PROCESS PERFORMANCE STUDY</v>
          </cell>
        </row>
      </sheetData>
      <sheetData sheetId="6513">
        <row r="6">
          <cell r="A6">
            <v>1</v>
          </cell>
        </row>
      </sheetData>
      <sheetData sheetId="6514">
        <row r="6">
          <cell r="A6">
            <v>1</v>
          </cell>
        </row>
      </sheetData>
      <sheetData sheetId="6515">
        <row r="6">
          <cell r="A6">
            <v>1</v>
          </cell>
        </row>
      </sheetData>
      <sheetData sheetId="6516">
        <row r="6">
          <cell r="A6">
            <v>1</v>
          </cell>
        </row>
      </sheetData>
      <sheetData sheetId="6517">
        <row r="6">
          <cell r="A6">
            <v>1</v>
          </cell>
        </row>
      </sheetData>
      <sheetData sheetId="6518">
        <row r="6">
          <cell r="A6">
            <v>1</v>
          </cell>
        </row>
      </sheetData>
      <sheetData sheetId="6519">
        <row r="6">
          <cell r="A6">
            <v>1</v>
          </cell>
        </row>
      </sheetData>
      <sheetData sheetId="6520">
        <row r="6">
          <cell r="A6">
            <v>1</v>
          </cell>
        </row>
      </sheetData>
      <sheetData sheetId="6521">
        <row r="6">
          <cell r="A6">
            <v>1</v>
          </cell>
        </row>
      </sheetData>
      <sheetData sheetId="6522">
        <row r="6">
          <cell r="A6">
            <v>1</v>
          </cell>
        </row>
      </sheetData>
      <sheetData sheetId="6523">
        <row r="6">
          <cell r="A6">
            <v>1</v>
          </cell>
        </row>
      </sheetData>
      <sheetData sheetId="6524">
        <row r="6">
          <cell r="A6">
            <v>1</v>
          </cell>
        </row>
      </sheetData>
      <sheetData sheetId="6525">
        <row r="5">
          <cell r="D5" t="str">
            <v>PROCESS PERFORMANCE STUDY</v>
          </cell>
        </row>
      </sheetData>
      <sheetData sheetId="6526">
        <row r="5">
          <cell r="D5" t="str">
            <v>PROCESS PERFORMANCE STUDY</v>
          </cell>
        </row>
      </sheetData>
      <sheetData sheetId="6527">
        <row r="5">
          <cell r="D5" t="str">
            <v>PROCESS PERFORMANCE STUDY</v>
          </cell>
        </row>
      </sheetData>
      <sheetData sheetId="6528">
        <row r="6">
          <cell r="A6">
            <v>1</v>
          </cell>
        </row>
      </sheetData>
      <sheetData sheetId="6529">
        <row r="6">
          <cell r="A6">
            <v>1</v>
          </cell>
        </row>
      </sheetData>
      <sheetData sheetId="6530">
        <row r="6">
          <cell r="A6">
            <v>1</v>
          </cell>
        </row>
      </sheetData>
      <sheetData sheetId="6531">
        <row r="6">
          <cell r="A6">
            <v>1</v>
          </cell>
        </row>
      </sheetData>
      <sheetData sheetId="6532">
        <row r="5">
          <cell r="D5" t="str">
            <v>PROCESS PERFORMANCE STUDY</v>
          </cell>
        </row>
      </sheetData>
      <sheetData sheetId="6533">
        <row r="5">
          <cell r="D5" t="str">
            <v>PROCESS PERFORMANCE STUDY</v>
          </cell>
        </row>
      </sheetData>
      <sheetData sheetId="6534">
        <row r="5">
          <cell r="D5" t="str">
            <v>PROCESS PERFORMANCE STUDY</v>
          </cell>
        </row>
      </sheetData>
      <sheetData sheetId="6535">
        <row r="5">
          <cell r="D5" t="str">
            <v>PROCESS PERFORMANCE STUDY</v>
          </cell>
        </row>
      </sheetData>
      <sheetData sheetId="6536">
        <row r="1">
          <cell r="A1" t="str">
            <v>1월 생산실적</v>
          </cell>
        </row>
      </sheetData>
      <sheetData sheetId="6537">
        <row r="1">
          <cell r="A1" t="str">
            <v>1월 생산실적</v>
          </cell>
        </row>
      </sheetData>
      <sheetData sheetId="6538">
        <row r="1">
          <cell r="A1" t="str">
            <v>1월 생산실적</v>
          </cell>
        </row>
      </sheetData>
      <sheetData sheetId="6539">
        <row r="1">
          <cell r="A1" t="str">
            <v>1월 생산실적</v>
          </cell>
        </row>
      </sheetData>
      <sheetData sheetId="6540">
        <row r="1">
          <cell r="A1" t="str">
            <v>1월 생산실적</v>
          </cell>
        </row>
      </sheetData>
      <sheetData sheetId="6541">
        <row r="1">
          <cell r="A1" t="str">
            <v>1월 생산실적</v>
          </cell>
        </row>
      </sheetData>
      <sheetData sheetId="6542">
        <row r="1">
          <cell r="A1" t="str">
            <v>1월 생산실적</v>
          </cell>
        </row>
      </sheetData>
      <sheetData sheetId="6543">
        <row r="1">
          <cell r="A1" t="str">
            <v>1월 생산실적</v>
          </cell>
        </row>
      </sheetData>
      <sheetData sheetId="6544">
        <row r="1">
          <cell r="A1" t="str">
            <v>1월 생산실적</v>
          </cell>
        </row>
      </sheetData>
      <sheetData sheetId="6545">
        <row r="1">
          <cell r="A1" t="str">
            <v>1월 생산실적</v>
          </cell>
        </row>
      </sheetData>
      <sheetData sheetId="6546">
        <row r="1">
          <cell r="A1" t="str">
            <v>1월 생산실적</v>
          </cell>
        </row>
      </sheetData>
      <sheetData sheetId="6547">
        <row r="1">
          <cell r="A1" t="str">
            <v>1월 생산실적</v>
          </cell>
        </row>
      </sheetData>
      <sheetData sheetId="6548">
        <row r="1">
          <cell r="A1" t="str">
            <v>1월 생산실적</v>
          </cell>
        </row>
      </sheetData>
      <sheetData sheetId="6549">
        <row r="1">
          <cell r="A1" t="str">
            <v>1월 생산실적</v>
          </cell>
        </row>
      </sheetData>
      <sheetData sheetId="6550">
        <row r="1">
          <cell r="A1" t="str">
            <v>1월 생산실적</v>
          </cell>
        </row>
      </sheetData>
      <sheetData sheetId="6551">
        <row r="1">
          <cell r="A1" t="str">
            <v>1월 생산실적</v>
          </cell>
        </row>
      </sheetData>
      <sheetData sheetId="6552">
        <row r="1">
          <cell r="A1" t="str">
            <v>1월 생산실적</v>
          </cell>
        </row>
      </sheetData>
      <sheetData sheetId="6553">
        <row r="1">
          <cell r="A1" t="str">
            <v>1월 생산실적</v>
          </cell>
        </row>
      </sheetData>
      <sheetData sheetId="6554">
        <row r="1">
          <cell r="A1" t="str">
            <v>1월 생산실적</v>
          </cell>
        </row>
      </sheetData>
      <sheetData sheetId="6555">
        <row r="1">
          <cell r="A1" t="str">
            <v>1월 생산실적</v>
          </cell>
        </row>
      </sheetData>
      <sheetData sheetId="6556">
        <row r="1">
          <cell r="A1" t="str">
            <v>1월 생산실적</v>
          </cell>
        </row>
      </sheetData>
      <sheetData sheetId="6557">
        <row r="1">
          <cell r="A1" t="str">
            <v>1월 생산실적</v>
          </cell>
        </row>
      </sheetData>
      <sheetData sheetId="6558">
        <row r="1">
          <cell r="A1" t="str">
            <v>1월 생산실적</v>
          </cell>
        </row>
      </sheetData>
      <sheetData sheetId="6559">
        <row r="1">
          <cell r="A1" t="str">
            <v>1월 생산실적</v>
          </cell>
        </row>
      </sheetData>
      <sheetData sheetId="6560">
        <row r="1">
          <cell r="A1" t="str">
            <v>1월 생산실적</v>
          </cell>
        </row>
      </sheetData>
      <sheetData sheetId="6561">
        <row r="1">
          <cell r="A1" t="str">
            <v>1월 생산실적</v>
          </cell>
        </row>
      </sheetData>
      <sheetData sheetId="6562">
        <row r="1">
          <cell r="A1" t="str">
            <v>1월 생산실적</v>
          </cell>
        </row>
      </sheetData>
      <sheetData sheetId="6563">
        <row r="1">
          <cell r="A1" t="str">
            <v>1월 생산실적</v>
          </cell>
        </row>
      </sheetData>
      <sheetData sheetId="6564">
        <row r="1">
          <cell r="A1" t="str">
            <v>1월 생산실적</v>
          </cell>
        </row>
      </sheetData>
      <sheetData sheetId="6565">
        <row r="1">
          <cell r="A1" t="str">
            <v>1월 생산실적</v>
          </cell>
        </row>
      </sheetData>
      <sheetData sheetId="6566">
        <row r="1">
          <cell r="A1" t="str">
            <v>1월 생산실적</v>
          </cell>
        </row>
      </sheetData>
      <sheetData sheetId="6567">
        <row r="1">
          <cell r="A1" t="str">
            <v>1월 생산실적</v>
          </cell>
        </row>
      </sheetData>
      <sheetData sheetId="6568">
        <row r="1">
          <cell r="A1" t="str">
            <v>1월 생산실적</v>
          </cell>
        </row>
      </sheetData>
      <sheetData sheetId="6569">
        <row r="1">
          <cell r="A1" t="str">
            <v>1월 생산실적</v>
          </cell>
        </row>
      </sheetData>
      <sheetData sheetId="6570">
        <row r="1">
          <cell r="A1" t="str">
            <v>1월 생산실적</v>
          </cell>
        </row>
      </sheetData>
      <sheetData sheetId="6571">
        <row r="1">
          <cell r="A1" t="str">
            <v>1월 생산실적</v>
          </cell>
        </row>
      </sheetData>
      <sheetData sheetId="6572">
        <row r="1">
          <cell r="A1" t="str">
            <v>1월 생산실적</v>
          </cell>
        </row>
      </sheetData>
      <sheetData sheetId="6573">
        <row r="5">
          <cell r="D5" t="str">
            <v>PROCESS PERFORMANCE STUDY</v>
          </cell>
        </row>
      </sheetData>
      <sheetData sheetId="6574">
        <row r="5">
          <cell r="D5" t="str">
            <v>PROCESS PERFORMANCE STUDY</v>
          </cell>
        </row>
      </sheetData>
      <sheetData sheetId="6575">
        <row r="5">
          <cell r="D5" t="str">
            <v>PROCESS PERFORMANCE STUDY</v>
          </cell>
        </row>
      </sheetData>
      <sheetData sheetId="6576">
        <row r="5">
          <cell r="D5" t="str">
            <v>PROCESS PERFORMANCE STUDY</v>
          </cell>
        </row>
      </sheetData>
      <sheetData sheetId="6577">
        <row r="5">
          <cell r="D5" t="str">
            <v>PROCESS PERFORMANCE STUDY</v>
          </cell>
        </row>
      </sheetData>
      <sheetData sheetId="6578">
        <row r="5">
          <cell r="D5" t="str">
            <v>PROCESS PERFORMANCE STUDY</v>
          </cell>
        </row>
      </sheetData>
      <sheetData sheetId="6579">
        <row r="5">
          <cell r="D5" t="str">
            <v>PROCESS PERFORMANCE STUDY</v>
          </cell>
        </row>
      </sheetData>
      <sheetData sheetId="6580">
        <row r="6">
          <cell r="A6">
            <v>1</v>
          </cell>
        </row>
      </sheetData>
      <sheetData sheetId="6581">
        <row r="6">
          <cell r="A6">
            <v>1</v>
          </cell>
        </row>
      </sheetData>
      <sheetData sheetId="6582">
        <row r="6">
          <cell r="A6">
            <v>1</v>
          </cell>
        </row>
      </sheetData>
      <sheetData sheetId="6583">
        <row r="6">
          <cell r="A6">
            <v>1</v>
          </cell>
        </row>
      </sheetData>
      <sheetData sheetId="6584">
        <row r="5">
          <cell r="D5" t="str">
            <v>PROCESS PERFORMANCE STUDY</v>
          </cell>
        </row>
      </sheetData>
      <sheetData sheetId="6585">
        <row r="5">
          <cell r="D5" t="str">
            <v>PROCESS PERFORMANCE STUDY</v>
          </cell>
        </row>
      </sheetData>
      <sheetData sheetId="6586">
        <row r="5">
          <cell r="D5" t="str">
            <v>PROCESS PERFORMANCE STUDY</v>
          </cell>
        </row>
      </sheetData>
      <sheetData sheetId="6587">
        <row r="1">
          <cell r="A1" t="str">
            <v>1월 생산실적</v>
          </cell>
        </row>
      </sheetData>
      <sheetData sheetId="6588">
        <row r="1">
          <cell r="A1" t="str">
            <v>1월 생산실적</v>
          </cell>
        </row>
      </sheetData>
      <sheetData sheetId="6589">
        <row r="5">
          <cell r="D5" t="str">
            <v>PROCESS PERFORMANCE STUDY</v>
          </cell>
        </row>
      </sheetData>
      <sheetData sheetId="6590">
        <row r="1">
          <cell r="A1" t="str">
            <v>1월 생산실적</v>
          </cell>
        </row>
      </sheetData>
      <sheetData sheetId="6591">
        <row r="1">
          <cell r="A1" t="str">
            <v>1월 생산실적</v>
          </cell>
        </row>
      </sheetData>
      <sheetData sheetId="6592">
        <row r="1">
          <cell r="A1" t="str">
            <v>1월 생산실적</v>
          </cell>
        </row>
      </sheetData>
      <sheetData sheetId="6593">
        <row r="1">
          <cell r="A1" t="str">
            <v>1월 생산실적</v>
          </cell>
        </row>
      </sheetData>
      <sheetData sheetId="6594">
        <row r="5">
          <cell r="D5" t="str">
            <v>PROCESS PERFORMANCE STUDY</v>
          </cell>
        </row>
      </sheetData>
      <sheetData sheetId="6595">
        <row r="1">
          <cell r="A1" t="str">
            <v>1월 생산실적</v>
          </cell>
        </row>
      </sheetData>
      <sheetData sheetId="6596">
        <row r="1">
          <cell r="A1" t="str">
            <v>1월 생산실적</v>
          </cell>
        </row>
      </sheetData>
      <sheetData sheetId="6597">
        <row r="1">
          <cell r="A1" t="str">
            <v>1월 생산실적</v>
          </cell>
        </row>
      </sheetData>
      <sheetData sheetId="6598" refreshError="1"/>
      <sheetData sheetId="6599" refreshError="1"/>
      <sheetData sheetId="6600" refreshError="1"/>
      <sheetData sheetId="660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sheetData sheetId="6643"/>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ow r="1">
          <cell r="A1" t="str">
            <v>1월 생산실적</v>
          </cell>
        </row>
      </sheetData>
      <sheetData sheetId="6682">
        <row r="1">
          <cell r="A1" t="str">
            <v>1월 생산실적</v>
          </cell>
        </row>
      </sheetData>
      <sheetData sheetId="6683"/>
      <sheetData sheetId="6684"/>
      <sheetData sheetId="6685" refreshError="1"/>
      <sheetData sheetId="6686">
        <row r="1">
          <cell r="A1" t="str">
            <v>1월 생산실적</v>
          </cell>
        </row>
      </sheetData>
      <sheetData sheetId="6687">
        <row r="1">
          <cell r="A1" t="str">
            <v>1월 생산실적</v>
          </cell>
        </row>
      </sheetData>
      <sheetData sheetId="6688">
        <row r="1">
          <cell r="A1" t="str">
            <v>1월 생산실적</v>
          </cell>
        </row>
      </sheetData>
      <sheetData sheetId="6689">
        <row r="1">
          <cell r="A1" t="str">
            <v>1월 생산실적</v>
          </cell>
        </row>
      </sheetData>
      <sheetData sheetId="6690">
        <row r="1">
          <cell r="A1" t="str">
            <v>1월 생산실적</v>
          </cell>
        </row>
      </sheetData>
      <sheetData sheetId="6691">
        <row r="1">
          <cell r="A1" t="str">
            <v>1월 생산실적</v>
          </cell>
        </row>
      </sheetData>
      <sheetData sheetId="6692">
        <row r="1">
          <cell r="A1" t="str">
            <v>1월 생산실적</v>
          </cell>
        </row>
      </sheetData>
      <sheetData sheetId="6693">
        <row r="1">
          <cell r="A1" t="str">
            <v>1월 생산실적</v>
          </cell>
        </row>
      </sheetData>
      <sheetData sheetId="6694">
        <row r="1">
          <cell r="A1" t="str">
            <v>1월 생산실적</v>
          </cell>
        </row>
      </sheetData>
      <sheetData sheetId="6695">
        <row r="1">
          <cell r="A1" t="str">
            <v>1월 생산실적</v>
          </cell>
        </row>
      </sheetData>
      <sheetData sheetId="6696">
        <row r="1">
          <cell r="A1" t="str">
            <v>1월 생산실적</v>
          </cell>
        </row>
      </sheetData>
      <sheetData sheetId="6697">
        <row r="6">
          <cell r="A6">
            <v>1</v>
          </cell>
        </row>
      </sheetData>
      <sheetData sheetId="6698">
        <row r="6">
          <cell r="A6">
            <v>1</v>
          </cell>
        </row>
      </sheetData>
      <sheetData sheetId="6699">
        <row r="1">
          <cell r="A1" t="str">
            <v>1월 생산실적</v>
          </cell>
        </row>
      </sheetData>
      <sheetData sheetId="6700">
        <row r="1">
          <cell r="A1" t="str">
            <v>1월 생산실적</v>
          </cell>
        </row>
      </sheetData>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ow r="5">
          <cell r="D5" t="str">
            <v>PROCESS PERFORMANCE STUDY</v>
          </cell>
        </row>
      </sheetData>
      <sheetData sheetId="6741">
        <row r="5">
          <cell r="D5" t="str">
            <v>PROCESS PERFORMANCE STUDY</v>
          </cell>
        </row>
      </sheetData>
      <sheetData sheetId="6742">
        <row r="5">
          <cell r="D5" t="str">
            <v>PROCESS PERFORMANCE STUDY</v>
          </cell>
        </row>
      </sheetData>
      <sheetData sheetId="6743">
        <row r="5">
          <cell r="D5" t="str">
            <v>PROCESS PERFORMANCE STUDY</v>
          </cell>
        </row>
      </sheetData>
      <sheetData sheetId="6744">
        <row r="5">
          <cell r="D5" t="str">
            <v>PROCESS PERFORMANCE STUDY</v>
          </cell>
        </row>
      </sheetData>
      <sheetData sheetId="6745">
        <row r="5">
          <cell r="D5" t="str">
            <v>PROCESS PERFORMANCE STUDY</v>
          </cell>
        </row>
      </sheetData>
      <sheetData sheetId="6746">
        <row r="5">
          <cell r="D5" t="str">
            <v>PROCESS PERFORMANCE STUDY</v>
          </cell>
        </row>
      </sheetData>
      <sheetData sheetId="6747">
        <row r="5">
          <cell r="D5" t="str">
            <v>PROCESS PERFORMANCE STUDY</v>
          </cell>
        </row>
      </sheetData>
      <sheetData sheetId="6748">
        <row r="5">
          <cell r="D5" t="str">
            <v>PROCESS PERFORMANCE STUDY</v>
          </cell>
        </row>
      </sheetData>
      <sheetData sheetId="6749">
        <row r="5">
          <cell r="D5" t="str">
            <v>PROCESS PERFORMANCE STUDY</v>
          </cell>
        </row>
      </sheetData>
      <sheetData sheetId="6750">
        <row r="5">
          <cell r="D5" t="str">
            <v>PROCESS PERFORMANCE STUDY</v>
          </cell>
        </row>
      </sheetData>
      <sheetData sheetId="6751">
        <row r="5">
          <cell r="D5" t="str">
            <v>PROCESS PERFORMANCE STUDY</v>
          </cell>
        </row>
      </sheetData>
      <sheetData sheetId="6752">
        <row r="5">
          <cell r="D5" t="str">
            <v>PROCESS PERFORMANCE STUDY</v>
          </cell>
        </row>
      </sheetData>
      <sheetData sheetId="6753">
        <row r="5">
          <cell r="D5" t="str">
            <v>PROCESS PERFORMANCE STUDY</v>
          </cell>
        </row>
      </sheetData>
      <sheetData sheetId="6754">
        <row r="5">
          <cell r="D5" t="str">
            <v>PROCESS PERFORMANCE STUDY</v>
          </cell>
        </row>
      </sheetData>
      <sheetData sheetId="6755">
        <row r="5">
          <cell r="D5" t="str">
            <v>PROCESS PERFORMANCE STUDY</v>
          </cell>
        </row>
      </sheetData>
      <sheetData sheetId="6756">
        <row r="5">
          <cell r="D5" t="str">
            <v>PROCESS PERFORMANCE STUDY</v>
          </cell>
        </row>
      </sheetData>
      <sheetData sheetId="6757">
        <row r="5">
          <cell r="D5" t="str">
            <v>PROCESS PERFORMANCE STUDY</v>
          </cell>
        </row>
      </sheetData>
      <sheetData sheetId="6758">
        <row r="5">
          <cell r="D5" t="str">
            <v>PROCESS PERFORMANCE STUDY</v>
          </cell>
        </row>
      </sheetData>
      <sheetData sheetId="6759">
        <row r="5">
          <cell r="D5" t="str">
            <v>PROCESS PERFORMANCE STUDY</v>
          </cell>
        </row>
      </sheetData>
      <sheetData sheetId="6760">
        <row r="5">
          <cell r="D5" t="str">
            <v>PROCESS PERFORMANCE STUDY</v>
          </cell>
        </row>
      </sheetData>
      <sheetData sheetId="6761">
        <row r="5">
          <cell r="D5" t="str">
            <v>PROCESS PERFORMANCE STUDY</v>
          </cell>
        </row>
      </sheetData>
      <sheetData sheetId="6762">
        <row r="5">
          <cell r="D5" t="str">
            <v>PROCESS PERFORMANCE STUDY</v>
          </cell>
        </row>
      </sheetData>
      <sheetData sheetId="6763">
        <row r="5">
          <cell r="D5" t="str">
            <v>PROCESS PERFORMANCE STUDY</v>
          </cell>
        </row>
      </sheetData>
      <sheetData sheetId="6764">
        <row r="5">
          <cell r="D5" t="str">
            <v>PROCESS PERFORMANCE STUDY</v>
          </cell>
        </row>
      </sheetData>
      <sheetData sheetId="6765">
        <row r="5">
          <cell r="D5" t="str">
            <v>PROCESS PERFORMANCE STUDY</v>
          </cell>
        </row>
      </sheetData>
      <sheetData sheetId="6766">
        <row r="5">
          <cell r="D5" t="str">
            <v>PROCESS PERFORMANCE STUDY</v>
          </cell>
        </row>
      </sheetData>
      <sheetData sheetId="6767">
        <row r="5">
          <cell r="D5" t="str">
            <v>PROCESS PERFORMANCE STUDY</v>
          </cell>
        </row>
      </sheetData>
      <sheetData sheetId="6768">
        <row r="5">
          <cell r="D5" t="str">
            <v>PROCESS PERFORMANCE STUDY</v>
          </cell>
        </row>
      </sheetData>
      <sheetData sheetId="6769">
        <row r="5">
          <cell r="D5" t="str">
            <v>PROCESS PERFORMANCE STUDY</v>
          </cell>
        </row>
      </sheetData>
      <sheetData sheetId="6770">
        <row r="5">
          <cell r="D5" t="str">
            <v>PROCESS PERFORMANCE STUDY</v>
          </cell>
        </row>
      </sheetData>
      <sheetData sheetId="6771">
        <row r="5">
          <cell r="D5" t="str">
            <v>PROCESS PERFORMANCE STUDY</v>
          </cell>
        </row>
      </sheetData>
      <sheetData sheetId="6772">
        <row r="5">
          <cell r="D5" t="str">
            <v>PROCESS PERFORMANCE STUDY</v>
          </cell>
        </row>
      </sheetData>
      <sheetData sheetId="6773">
        <row r="5">
          <cell r="D5" t="str">
            <v>PROCESS PERFORMANCE STUDY</v>
          </cell>
        </row>
      </sheetData>
      <sheetData sheetId="6774">
        <row r="5">
          <cell r="D5" t="str">
            <v>PROCESS PERFORMANCE STUDY</v>
          </cell>
        </row>
      </sheetData>
      <sheetData sheetId="6775">
        <row r="5">
          <cell r="D5" t="str">
            <v>PROCESS PERFORMANCE STUDY</v>
          </cell>
        </row>
      </sheetData>
      <sheetData sheetId="6776">
        <row r="5">
          <cell r="D5" t="str">
            <v>PROCESS PERFORMANCE STUDY</v>
          </cell>
        </row>
      </sheetData>
      <sheetData sheetId="6777">
        <row r="5">
          <cell r="D5" t="str">
            <v>PROCESS PERFORMANCE STUDY</v>
          </cell>
        </row>
      </sheetData>
      <sheetData sheetId="6778">
        <row r="5">
          <cell r="D5" t="str">
            <v>PROCESS PERFORMANCE STUDY</v>
          </cell>
        </row>
      </sheetData>
      <sheetData sheetId="6779">
        <row r="5">
          <cell r="D5" t="str">
            <v>PROCESS PERFORMANCE STUDY</v>
          </cell>
        </row>
      </sheetData>
      <sheetData sheetId="6780">
        <row r="5">
          <cell r="D5" t="str">
            <v>PROCESS PERFORMANCE STUDY</v>
          </cell>
        </row>
      </sheetData>
      <sheetData sheetId="6781">
        <row r="5">
          <cell r="D5" t="str">
            <v>PROCESS PERFORMANCE STUDY</v>
          </cell>
        </row>
      </sheetData>
      <sheetData sheetId="6782">
        <row r="5">
          <cell r="D5" t="str">
            <v>PROCESS PERFORMANCE STUDY</v>
          </cell>
        </row>
      </sheetData>
      <sheetData sheetId="6783">
        <row r="5">
          <cell r="D5" t="str">
            <v>PROCESS PERFORMANCE STUDY</v>
          </cell>
        </row>
      </sheetData>
      <sheetData sheetId="6784">
        <row r="5">
          <cell r="D5" t="str">
            <v>PROCESS PERFORMANCE STUDY</v>
          </cell>
        </row>
      </sheetData>
      <sheetData sheetId="6785">
        <row r="5">
          <cell r="D5" t="str">
            <v>PROCESS PERFORMANCE STUDY</v>
          </cell>
        </row>
      </sheetData>
      <sheetData sheetId="6786">
        <row r="5">
          <cell r="D5" t="str">
            <v>PROCESS PERFORMANCE STUDY</v>
          </cell>
        </row>
      </sheetData>
      <sheetData sheetId="6787">
        <row r="5">
          <cell r="D5" t="str">
            <v>PROCESS PERFORMANCE STUDY</v>
          </cell>
        </row>
      </sheetData>
      <sheetData sheetId="6788">
        <row r="5">
          <cell r="D5" t="str">
            <v>PROCESS PERFORMANCE STUDY</v>
          </cell>
        </row>
      </sheetData>
      <sheetData sheetId="6789">
        <row r="5">
          <cell r="D5" t="str">
            <v>PROCESS PERFORMANCE STUDY</v>
          </cell>
        </row>
      </sheetData>
      <sheetData sheetId="6790">
        <row r="5">
          <cell r="D5" t="str">
            <v>PROCESS PERFORMANCE STUDY</v>
          </cell>
        </row>
      </sheetData>
      <sheetData sheetId="6791">
        <row r="5">
          <cell r="D5" t="str">
            <v>PROCESS PERFORMANCE STUDY</v>
          </cell>
        </row>
      </sheetData>
      <sheetData sheetId="6792">
        <row r="5">
          <cell r="D5" t="str">
            <v>PROCESS PERFORMANCE STUDY</v>
          </cell>
        </row>
      </sheetData>
      <sheetData sheetId="6793">
        <row r="5">
          <cell r="D5" t="str">
            <v>PROCESS PERFORMANCE STUDY</v>
          </cell>
        </row>
      </sheetData>
      <sheetData sheetId="6794">
        <row r="5">
          <cell r="D5" t="str">
            <v>PROCESS PERFORMANCE STUDY</v>
          </cell>
        </row>
      </sheetData>
      <sheetData sheetId="6795">
        <row r="5">
          <cell r="D5" t="str">
            <v>PROCESS PERFORMANCE STUDY</v>
          </cell>
        </row>
      </sheetData>
      <sheetData sheetId="6796">
        <row r="5">
          <cell r="D5" t="str">
            <v>PROCESS PERFORMANCE STUDY</v>
          </cell>
        </row>
      </sheetData>
      <sheetData sheetId="6797">
        <row r="5">
          <cell r="D5" t="str">
            <v>PROCESS PERFORMANCE STUDY</v>
          </cell>
        </row>
      </sheetData>
      <sheetData sheetId="6798">
        <row r="5">
          <cell r="D5" t="str">
            <v>PROCESS PERFORMANCE STUDY</v>
          </cell>
        </row>
      </sheetData>
      <sheetData sheetId="6799">
        <row r="5">
          <cell r="D5" t="str">
            <v>PROCESS PERFORMANCE STUDY</v>
          </cell>
        </row>
      </sheetData>
      <sheetData sheetId="6800">
        <row r="5">
          <cell r="D5" t="str">
            <v>PROCESS PERFORMANCE STUDY</v>
          </cell>
        </row>
      </sheetData>
      <sheetData sheetId="6801">
        <row r="5">
          <cell r="D5" t="str">
            <v>PROCESS PERFORMANCE STUDY</v>
          </cell>
        </row>
      </sheetData>
      <sheetData sheetId="6802">
        <row r="5">
          <cell r="D5" t="str">
            <v>PROCESS PERFORMANCE STUDY</v>
          </cell>
        </row>
      </sheetData>
      <sheetData sheetId="6803">
        <row r="5">
          <cell r="D5" t="str">
            <v>PROCESS PERFORMANCE STUDY</v>
          </cell>
        </row>
      </sheetData>
      <sheetData sheetId="6804">
        <row r="5">
          <cell r="D5" t="str">
            <v>PROCESS PERFORMANCE STUDY</v>
          </cell>
        </row>
      </sheetData>
      <sheetData sheetId="6805">
        <row r="5">
          <cell r="D5" t="str">
            <v>PROCESS PERFORMANCE STUDY</v>
          </cell>
        </row>
      </sheetData>
      <sheetData sheetId="6806">
        <row r="5">
          <cell r="D5" t="str">
            <v>PROCESS PERFORMANCE STUDY</v>
          </cell>
        </row>
      </sheetData>
      <sheetData sheetId="6807">
        <row r="5">
          <cell r="D5" t="str">
            <v>PROCESS PERFORMANCE STUDY</v>
          </cell>
        </row>
      </sheetData>
      <sheetData sheetId="6808">
        <row r="5">
          <cell r="D5" t="str">
            <v>PROCESS PERFORMANCE STUDY</v>
          </cell>
        </row>
      </sheetData>
      <sheetData sheetId="6809">
        <row r="5">
          <cell r="D5" t="str">
            <v>PROCESS PERFORMANCE STUDY</v>
          </cell>
        </row>
      </sheetData>
      <sheetData sheetId="6810">
        <row r="5">
          <cell r="D5" t="str">
            <v>PROCESS PERFORMANCE STUDY</v>
          </cell>
        </row>
      </sheetData>
      <sheetData sheetId="6811">
        <row r="5">
          <cell r="D5" t="str">
            <v>PROCESS PERFORMANCE STUDY</v>
          </cell>
        </row>
      </sheetData>
      <sheetData sheetId="6812">
        <row r="5">
          <cell r="D5" t="str">
            <v>PROCESS PERFORMANCE STUDY</v>
          </cell>
        </row>
      </sheetData>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row r="6">
          <cell r="A6">
            <v>1</v>
          </cell>
        </row>
      </sheetData>
      <sheetData sheetId="6831">
        <row r="6">
          <cell r="A6">
            <v>1</v>
          </cell>
        </row>
      </sheetData>
      <sheetData sheetId="6832"/>
      <sheetData sheetId="6833"/>
      <sheetData sheetId="6834"/>
      <sheetData sheetId="6835"/>
      <sheetData sheetId="6836"/>
      <sheetData sheetId="6837"/>
      <sheetData sheetId="6838">
        <row r="6">
          <cell r="A6">
            <v>1</v>
          </cell>
        </row>
      </sheetData>
      <sheetData sheetId="6839">
        <row r="6">
          <cell r="A6">
            <v>1</v>
          </cell>
        </row>
      </sheetData>
      <sheetData sheetId="6840">
        <row r="1">
          <cell r="A1" t="str">
            <v>1월 생산실적</v>
          </cell>
        </row>
      </sheetData>
      <sheetData sheetId="6841">
        <row r="1">
          <cell r="A1" t="str">
            <v>1월 생산실적</v>
          </cell>
        </row>
      </sheetData>
      <sheetData sheetId="6842">
        <row r="6">
          <cell r="A6">
            <v>1</v>
          </cell>
        </row>
      </sheetData>
      <sheetData sheetId="6843">
        <row r="6">
          <cell r="A6">
            <v>1</v>
          </cell>
        </row>
      </sheetData>
      <sheetData sheetId="6844"/>
      <sheetData sheetId="6845"/>
      <sheetData sheetId="6846"/>
      <sheetData sheetId="6847">
        <row r="6">
          <cell r="A6">
            <v>1</v>
          </cell>
        </row>
      </sheetData>
      <sheetData sheetId="6848">
        <row r="6">
          <cell r="A6">
            <v>1</v>
          </cell>
        </row>
      </sheetData>
      <sheetData sheetId="6849"/>
      <sheetData sheetId="6850">
        <row r="6">
          <cell r="A6">
            <v>1</v>
          </cell>
        </row>
      </sheetData>
      <sheetData sheetId="6851">
        <row r="6">
          <cell r="A6">
            <v>1</v>
          </cell>
        </row>
      </sheetData>
      <sheetData sheetId="6852"/>
      <sheetData sheetId="6853"/>
      <sheetData sheetId="6854"/>
      <sheetData sheetId="6855"/>
      <sheetData sheetId="6856"/>
      <sheetData sheetId="6857"/>
      <sheetData sheetId="6858">
        <row r="6">
          <cell r="A6">
            <v>1</v>
          </cell>
        </row>
      </sheetData>
      <sheetData sheetId="6859">
        <row r="6">
          <cell r="A6">
            <v>1</v>
          </cell>
        </row>
      </sheetData>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row r="6">
          <cell r="A6">
            <v>1</v>
          </cell>
        </row>
      </sheetData>
      <sheetData sheetId="6886">
        <row r="6">
          <cell r="A6">
            <v>1</v>
          </cell>
        </row>
      </sheetData>
      <sheetData sheetId="6887"/>
      <sheetData sheetId="6888"/>
      <sheetData sheetId="6889"/>
      <sheetData sheetId="6890"/>
      <sheetData sheetId="6891"/>
      <sheetData sheetId="6892"/>
      <sheetData sheetId="6893">
        <row r="6">
          <cell r="A6">
            <v>1</v>
          </cell>
        </row>
      </sheetData>
      <sheetData sheetId="6894">
        <row r="6">
          <cell r="A6">
            <v>1</v>
          </cell>
        </row>
      </sheetData>
      <sheetData sheetId="6895"/>
      <sheetData sheetId="6896">
        <row r="6">
          <cell r="A6">
            <v>1</v>
          </cell>
        </row>
      </sheetData>
      <sheetData sheetId="6897">
        <row r="6">
          <cell r="A6">
            <v>1</v>
          </cell>
        </row>
      </sheetData>
      <sheetData sheetId="6898"/>
      <sheetData sheetId="6899"/>
      <sheetData sheetId="6900"/>
      <sheetData sheetId="6901">
        <row r="6">
          <cell r="A6">
            <v>1</v>
          </cell>
        </row>
      </sheetData>
      <sheetData sheetId="6902">
        <row r="6">
          <cell r="A6">
            <v>1</v>
          </cell>
        </row>
      </sheetData>
      <sheetData sheetId="6903"/>
      <sheetData sheetId="6904">
        <row r="6">
          <cell r="A6">
            <v>1</v>
          </cell>
        </row>
      </sheetData>
      <sheetData sheetId="6905">
        <row r="6">
          <cell r="A6">
            <v>1</v>
          </cell>
        </row>
      </sheetData>
      <sheetData sheetId="6906"/>
      <sheetData sheetId="6907"/>
      <sheetData sheetId="6908"/>
      <sheetData sheetId="6909"/>
      <sheetData sheetId="6910"/>
      <sheetData sheetId="6911"/>
      <sheetData sheetId="6912">
        <row r="6">
          <cell r="A6">
            <v>1</v>
          </cell>
        </row>
      </sheetData>
      <sheetData sheetId="6913">
        <row r="6">
          <cell r="A6">
            <v>1</v>
          </cell>
        </row>
      </sheetData>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row r="5">
          <cell r="D5" t="str">
            <v>PROCESS PERFORMANCE STUDY</v>
          </cell>
        </row>
      </sheetData>
      <sheetData sheetId="6978">
        <row r="5">
          <cell r="D5" t="str">
            <v>PROCESS PERFORMANCE STUDY</v>
          </cell>
        </row>
      </sheetData>
      <sheetData sheetId="6979"/>
      <sheetData sheetId="6980">
        <row r="6">
          <cell r="A6">
            <v>1</v>
          </cell>
        </row>
      </sheetData>
      <sheetData sheetId="6981">
        <row r="6">
          <cell r="A6">
            <v>1</v>
          </cell>
        </row>
      </sheetData>
      <sheetData sheetId="6982">
        <row r="6">
          <cell r="A6">
            <v>1</v>
          </cell>
        </row>
      </sheetData>
      <sheetData sheetId="6983">
        <row r="6">
          <cell r="A6">
            <v>1</v>
          </cell>
        </row>
      </sheetData>
      <sheetData sheetId="6984">
        <row r="6">
          <cell r="A6">
            <v>1</v>
          </cell>
        </row>
      </sheetData>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row r="1">
          <cell r="A1" t="str">
            <v>1월 생산실적</v>
          </cell>
        </row>
      </sheetData>
      <sheetData sheetId="7008">
        <row r="1">
          <cell r="A1" t="str">
            <v>1월 생산실적</v>
          </cell>
        </row>
      </sheetData>
      <sheetData sheetId="7009"/>
      <sheetData sheetId="7010"/>
      <sheetData sheetId="7011"/>
      <sheetData sheetId="7012"/>
      <sheetData sheetId="7013"/>
      <sheetData sheetId="7014"/>
      <sheetData sheetId="7015">
        <row r="1">
          <cell r="A1" t="str">
            <v>1월 생산실적</v>
          </cell>
        </row>
      </sheetData>
      <sheetData sheetId="7016">
        <row r="1">
          <cell r="A1" t="str">
            <v>1월 생산실적</v>
          </cell>
        </row>
      </sheetData>
      <sheetData sheetId="7017">
        <row r="1">
          <cell r="A1" t="str">
            <v>1월 생산실적</v>
          </cell>
        </row>
      </sheetData>
      <sheetData sheetId="7018">
        <row r="1">
          <cell r="A1" t="str">
            <v>1월 생산실적</v>
          </cell>
        </row>
      </sheetData>
      <sheetData sheetId="7019">
        <row r="1">
          <cell r="A1" t="str">
            <v>1월 생산실적</v>
          </cell>
        </row>
      </sheetData>
      <sheetData sheetId="7020">
        <row r="1">
          <cell r="A1" t="str">
            <v>1월 생산실적</v>
          </cell>
        </row>
      </sheetData>
      <sheetData sheetId="7021">
        <row r="1">
          <cell r="A1" t="str">
            <v>1월 생산실적</v>
          </cell>
        </row>
      </sheetData>
      <sheetData sheetId="7022">
        <row r="1">
          <cell r="A1" t="str">
            <v>1월 생산실적</v>
          </cell>
        </row>
      </sheetData>
      <sheetData sheetId="7023">
        <row r="1">
          <cell r="A1" t="str">
            <v>1월 생산실적</v>
          </cell>
        </row>
      </sheetData>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row r="5">
          <cell r="D5" t="str">
            <v>PROCESS PERFORMANCE STUDY</v>
          </cell>
        </row>
      </sheetData>
      <sheetData sheetId="7062">
        <row r="5">
          <cell r="D5" t="str">
            <v>PROCESS PERFORMANCE STUDY</v>
          </cell>
        </row>
      </sheetData>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row r="6">
          <cell r="A6">
            <v>1</v>
          </cell>
        </row>
      </sheetData>
      <sheetData sheetId="7077">
        <row r="1">
          <cell r="A1" t="str">
            <v>1월 생산실적</v>
          </cell>
        </row>
      </sheetData>
      <sheetData sheetId="7078">
        <row r="1">
          <cell r="A1" t="str">
            <v>1월 생산실적</v>
          </cell>
        </row>
      </sheetData>
      <sheetData sheetId="7079">
        <row r="1">
          <cell r="A1" t="str">
            <v>1월 생산실적</v>
          </cell>
        </row>
      </sheetData>
      <sheetData sheetId="7080">
        <row r="1">
          <cell r="A1" t="str">
            <v>1월 생산실적</v>
          </cell>
        </row>
      </sheetData>
      <sheetData sheetId="7081">
        <row r="1">
          <cell r="A1" t="str">
            <v>1월 생산실적</v>
          </cell>
        </row>
      </sheetData>
      <sheetData sheetId="7082">
        <row r="1">
          <cell r="A1" t="str">
            <v>1월 생산실적</v>
          </cell>
        </row>
      </sheetData>
      <sheetData sheetId="7083">
        <row r="1">
          <cell r="A1" t="str">
            <v>1월 생산실적</v>
          </cell>
        </row>
      </sheetData>
      <sheetData sheetId="7084">
        <row r="1">
          <cell r="A1" t="str">
            <v>1월 생산실적</v>
          </cell>
        </row>
      </sheetData>
      <sheetData sheetId="7085">
        <row r="1">
          <cell r="A1" t="str">
            <v>1월 생산실적</v>
          </cell>
        </row>
      </sheetData>
      <sheetData sheetId="7086">
        <row r="1">
          <cell r="A1" t="str">
            <v>1월 생산실적</v>
          </cell>
        </row>
      </sheetData>
      <sheetData sheetId="7087">
        <row r="1">
          <cell r="A1" t="str">
            <v>1월 생산실적</v>
          </cell>
        </row>
      </sheetData>
      <sheetData sheetId="7088">
        <row r="1">
          <cell r="A1" t="str">
            <v>1월 생산실적</v>
          </cell>
        </row>
      </sheetData>
      <sheetData sheetId="7089">
        <row r="1">
          <cell r="A1" t="str">
            <v>1월 생산실적</v>
          </cell>
        </row>
      </sheetData>
      <sheetData sheetId="7090"/>
      <sheetData sheetId="7091"/>
      <sheetData sheetId="7092">
        <row r="1">
          <cell r="A1" t="str">
            <v>1월 생산실적</v>
          </cell>
        </row>
      </sheetData>
      <sheetData sheetId="7093">
        <row r="1">
          <cell r="A1" t="str">
            <v>1월 생산실적</v>
          </cell>
        </row>
      </sheetData>
      <sheetData sheetId="7094">
        <row r="1">
          <cell r="A1" t="str">
            <v>1월 생산실적</v>
          </cell>
        </row>
      </sheetData>
      <sheetData sheetId="7095">
        <row r="1">
          <cell r="A1" t="str">
            <v>1월 생산실적</v>
          </cell>
        </row>
      </sheetData>
      <sheetData sheetId="7096">
        <row r="1">
          <cell r="A1" t="str">
            <v>1월 생산실적</v>
          </cell>
        </row>
      </sheetData>
      <sheetData sheetId="7097">
        <row r="1">
          <cell r="A1" t="str">
            <v>1월 생산실적</v>
          </cell>
        </row>
      </sheetData>
      <sheetData sheetId="7098">
        <row r="1">
          <cell r="A1" t="str">
            <v>1월 생산실적</v>
          </cell>
        </row>
      </sheetData>
      <sheetData sheetId="7099">
        <row r="1">
          <cell r="A1" t="str">
            <v>1월 생산실적</v>
          </cell>
        </row>
      </sheetData>
      <sheetData sheetId="7100">
        <row r="1">
          <cell r="A1" t="str">
            <v>1월 생산실적</v>
          </cell>
        </row>
      </sheetData>
      <sheetData sheetId="7101">
        <row r="1">
          <cell r="A1" t="str">
            <v>1월 생산실적</v>
          </cell>
        </row>
      </sheetData>
      <sheetData sheetId="7102">
        <row r="1">
          <cell r="A1" t="str">
            <v>1월 생산실적</v>
          </cell>
        </row>
      </sheetData>
      <sheetData sheetId="7103"/>
      <sheetData sheetId="7104"/>
      <sheetData sheetId="7105"/>
      <sheetData sheetId="7106"/>
      <sheetData sheetId="7107"/>
      <sheetData sheetId="7108">
        <row r="1">
          <cell r="A1" t="str">
            <v>1월 생산실적</v>
          </cell>
        </row>
      </sheetData>
      <sheetData sheetId="7109">
        <row r="1">
          <cell r="A1" t="str">
            <v>1월 생산실적</v>
          </cell>
        </row>
      </sheetData>
      <sheetData sheetId="7110">
        <row r="1">
          <cell r="A1" t="str">
            <v>1월 생산실적</v>
          </cell>
        </row>
      </sheetData>
      <sheetData sheetId="7111">
        <row r="1">
          <cell r="A1" t="str">
            <v>1월 생산실적</v>
          </cell>
        </row>
      </sheetData>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row r="1">
          <cell r="A1" t="str">
            <v>1월 생산실적</v>
          </cell>
        </row>
      </sheetData>
      <sheetData sheetId="7126">
        <row r="1">
          <cell r="A1" t="str">
            <v>1월 생산실적</v>
          </cell>
        </row>
      </sheetData>
      <sheetData sheetId="7127"/>
      <sheetData sheetId="7128"/>
      <sheetData sheetId="7129"/>
      <sheetData sheetId="7130"/>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ow r="5">
          <cell r="D5" t="str">
            <v>PROCESS PERFORMANCE STUDY</v>
          </cell>
        </row>
      </sheetData>
      <sheetData sheetId="7198">
        <row r="5">
          <cell r="D5" t="str">
            <v>PROCESS PERFORMANCE STUDY</v>
          </cell>
        </row>
      </sheetData>
      <sheetData sheetId="7199">
        <row r="5">
          <cell r="D5" t="str">
            <v>PROCESS PERFORMANCE STUDY</v>
          </cell>
        </row>
      </sheetData>
      <sheetData sheetId="7200">
        <row r="1">
          <cell r="A1" t="str">
            <v>1월 생산실적</v>
          </cell>
        </row>
      </sheetData>
      <sheetData sheetId="7201">
        <row r="1">
          <cell r="A1" t="str">
            <v>1월 생산실적</v>
          </cell>
        </row>
      </sheetData>
      <sheetData sheetId="7202">
        <row r="5">
          <cell r="D5" t="str">
            <v>PROCESS PERFORMANCE STUDY</v>
          </cell>
        </row>
      </sheetData>
      <sheetData sheetId="7203">
        <row r="5">
          <cell r="D5" t="str">
            <v>PROCESS PERFORMANCE STUDY</v>
          </cell>
        </row>
      </sheetData>
      <sheetData sheetId="7204">
        <row r="5">
          <cell r="D5" t="str">
            <v>PROCESS PERFORMANCE STUDY</v>
          </cell>
        </row>
      </sheetData>
      <sheetData sheetId="7205">
        <row r="5">
          <cell r="D5" t="str">
            <v>PROCESS PERFORMANCE STUDY</v>
          </cell>
        </row>
      </sheetData>
      <sheetData sheetId="7206">
        <row r="6">
          <cell r="A6">
            <v>1</v>
          </cell>
        </row>
      </sheetData>
      <sheetData sheetId="7207">
        <row r="1">
          <cell r="A1" t="str">
            <v>1월 생산실적</v>
          </cell>
        </row>
      </sheetData>
      <sheetData sheetId="7208">
        <row r="1">
          <cell r="A1" t="str">
            <v>1월 생산실적</v>
          </cell>
        </row>
      </sheetData>
      <sheetData sheetId="7209">
        <row r="5">
          <cell r="D5" t="str">
            <v>PROCESS PERFORMANCE STUDY</v>
          </cell>
        </row>
      </sheetData>
      <sheetData sheetId="7210">
        <row r="5">
          <cell r="D5" t="str">
            <v>PROCESS PERFORMANCE STUDY</v>
          </cell>
        </row>
      </sheetData>
      <sheetData sheetId="7211">
        <row r="5">
          <cell r="D5" t="str">
            <v>PROCESS PERFORMANCE STUDY</v>
          </cell>
        </row>
      </sheetData>
      <sheetData sheetId="7212">
        <row r="5">
          <cell r="D5" t="str">
            <v>PROCESS PERFORMANCE STUDY</v>
          </cell>
        </row>
      </sheetData>
      <sheetData sheetId="7213">
        <row r="1">
          <cell r="A1" t="str">
            <v>1월 생산실적</v>
          </cell>
        </row>
      </sheetData>
      <sheetData sheetId="7214">
        <row r="1">
          <cell r="A1" t="str">
            <v>1월 생산실적</v>
          </cell>
        </row>
      </sheetData>
      <sheetData sheetId="7215">
        <row r="1">
          <cell r="A1" t="str">
            <v>1월 생산실적</v>
          </cell>
        </row>
      </sheetData>
      <sheetData sheetId="7216">
        <row r="1">
          <cell r="A1" t="str">
            <v>1월 생산실적</v>
          </cell>
        </row>
      </sheetData>
      <sheetData sheetId="7217">
        <row r="5">
          <cell r="D5" t="str">
            <v>PROCESS PERFORMANCE STUDY</v>
          </cell>
        </row>
      </sheetData>
      <sheetData sheetId="7218">
        <row r="1">
          <cell r="A1" t="str">
            <v>1월 생산실적</v>
          </cell>
        </row>
      </sheetData>
      <sheetData sheetId="7219">
        <row r="1">
          <cell r="A1" t="str">
            <v>1월 생산실적</v>
          </cell>
        </row>
      </sheetData>
      <sheetData sheetId="7220">
        <row r="5">
          <cell r="D5" t="str">
            <v>PROCESS PERFORMANCE STUDY</v>
          </cell>
        </row>
      </sheetData>
      <sheetData sheetId="7221">
        <row r="1">
          <cell r="A1" t="str">
            <v>1월 생산실적</v>
          </cell>
        </row>
      </sheetData>
      <sheetData sheetId="7222">
        <row r="1">
          <cell r="A1" t="str">
            <v>1월 생산실적</v>
          </cell>
        </row>
      </sheetData>
      <sheetData sheetId="7223">
        <row r="5">
          <cell r="D5" t="str">
            <v>PROCESS PERFORMANCE STUDY</v>
          </cell>
        </row>
      </sheetData>
      <sheetData sheetId="7224">
        <row r="5">
          <cell r="D5" t="str">
            <v>PROCESS PERFORMANCE STUDY</v>
          </cell>
        </row>
      </sheetData>
      <sheetData sheetId="7225">
        <row r="5">
          <cell r="D5" t="str">
            <v>PROCESS PERFORMANCE STUDY</v>
          </cell>
        </row>
      </sheetData>
      <sheetData sheetId="7226">
        <row r="6">
          <cell r="A6">
            <v>1</v>
          </cell>
        </row>
      </sheetData>
      <sheetData sheetId="7227">
        <row r="5">
          <cell r="D5" t="str">
            <v>PROCESS PERFORMANCE STUDY</v>
          </cell>
        </row>
      </sheetData>
      <sheetData sheetId="7228">
        <row r="5">
          <cell r="D5" t="str">
            <v>PROCESS PERFORMANCE STUDY</v>
          </cell>
        </row>
      </sheetData>
      <sheetData sheetId="7229">
        <row r="5">
          <cell r="D5" t="str">
            <v>PROCESS PERFORMANCE STUDY</v>
          </cell>
        </row>
      </sheetData>
      <sheetData sheetId="7230">
        <row r="5">
          <cell r="D5" t="str">
            <v>PROCESS PERFORMANCE STUDY</v>
          </cell>
        </row>
      </sheetData>
      <sheetData sheetId="7231">
        <row r="5">
          <cell r="D5" t="str">
            <v>PROCESS PERFORMANCE STUDY</v>
          </cell>
        </row>
      </sheetData>
      <sheetData sheetId="7232">
        <row r="1">
          <cell r="A1" t="str">
            <v>1월 생산실적</v>
          </cell>
        </row>
      </sheetData>
      <sheetData sheetId="7233">
        <row r="1">
          <cell r="A1" t="str">
            <v>1월 생산실적</v>
          </cell>
        </row>
      </sheetData>
      <sheetData sheetId="7234">
        <row r="5">
          <cell r="D5" t="str">
            <v>PROCESS PERFORMANCE STUDY</v>
          </cell>
        </row>
      </sheetData>
      <sheetData sheetId="7235">
        <row r="5">
          <cell r="D5" t="str">
            <v>PROCESS PERFORMANCE STUDY</v>
          </cell>
        </row>
      </sheetData>
      <sheetData sheetId="7236">
        <row r="1">
          <cell r="A1" t="str">
            <v>1월 생산실적</v>
          </cell>
        </row>
      </sheetData>
      <sheetData sheetId="7237">
        <row r="1">
          <cell r="A1" t="str">
            <v>1월 생산실적</v>
          </cell>
        </row>
      </sheetData>
      <sheetData sheetId="7238">
        <row r="5">
          <cell r="D5" t="str">
            <v>PROCESS PERFORMANCE STUDY</v>
          </cell>
        </row>
      </sheetData>
      <sheetData sheetId="7239">
        <row r="5">
          <cell r="D5" t="str">
            <v>PROCESS PERFORMANCE STUDY</v>
          </cell>
        </row>
      </sheetData>
      <sheetData sheetId="7240">
        <row r="5">
          <cell r="D5" t="str">
            <v>PROCESS PERFORMANCE STUDY</v>
          </cell>
        </row>
      </sheetData>
      <sheetData sheetId="7241">
        <row r="5">
          <cell r="D5" t="str">
            <v>PROCESS PERFORMANCE STUDY</v>
          </cell>
        </row>
      </sheetData>
      <sheetData sheetId="7242">
        <row r="5">
          <cell r="D5" t="str">
            <v>PROCESS PERFORMANCE STUDY</v>
          </cell>
        </row>
      </sheetData>
      <sheetData sheetId="7243">
        <row r="5">
          <cell r="D5" t="str">
            <v>PROCESS PERFORMANCE STUDY</v>
          </cell>
        </row>
      </sheetData>
      <sheetData sheetId="7244">
        <row r="5">
          <cell r="D5" t="str">
            <v>PROCESS PERFORMANCE STUDY</v>
          </cell>
        </row>
      </sheetData>
      <sheetData sheetId="7245">
        <row r="6">
          <cell r="A6">
            <v>1</v>
          </cell>
        </row>
      </sheetData>
      <sheetData sheetId="7246">
        <row r="6">
          <cell r="A6">
            <v>1</v>
          </cell>
        </row>
      </sheetData>
      <sheetData sheetId="7247">
        <row r="6">
          <cell r="A6">
            <v>1</v>
          </cell>
        </row>
      </sheetData>
      <sheetData sheetId="7248">
        <row r="5">
          <cell r="D5" t="str">
            <v>PROCESS PERFORMANCE STUDY</v>
          </cell>
        </row>
      </sheetData>
      <sheetData sheetId="7249">
        <row r="5">
          <cell r="D5" t="str">
            <v>PROCESS PERFORMANCE STUDY</v>
          </cell>
        </row>
      </sheetData>
      <sheetData sheetId="7250">
        <row r="5">
          <cell r="D5" t="str">
            <v>PROCESS PERFORMANCE STUDY</v>
          </cell>
        </row>
      </sheetData>
      <sheetData sheetId="7251">
        <row r="5">
          <cell r="D5" t="str">
            <v>PROCESS PERFORMANCE STUDY</v>
          </cell>
        </row>
      </sheetData>
      <sheetData sheetId="7252">
        <row r="5">
          <cell r="D5" t="str">
            <v>PROCESS PERFORMANCE STUDY</v>
          </cell>
        </row>
      </sheetData>
      <sheetData sheetId="7253">
        <row r="6">
          <cell r="A6">
            <v>1</v>
          </cell>
        </row>
      </sheetData>
      <sheetData sheetId="7254">
        <row r="6">
          <cell r="A6">
            <v>1</v>
          </cell>
        </row>
      </sheetData>
      <sheetData sheetId="7255">
        <row r="6">
          <cell r="A6">
            <v>1</v>
          </cell>
        </row>
      </sheetData>
      <sheetData sheetId="7256">
        <row r="6">
          <cell r="A6">
            <v>1</v>
          </cell>
        </row>
      </sheetData>
      <sheetData sheetId="7257">
        <row r="6">
          <cell r="A6">
            <v>1</v>
          </cell>
        </row>
      </sheetData>
      <sheetData sheetId="7258">
        <row r="6">
          <cell r="A6">
            <v>1</v>
          </cell>
        </row>
      </sheetData>
      <sheetData sheetId="7259">
        <row r="6">
          <cell r="A6">
            <v>1</v>
          </cell>
        </row>
      </sheetData>
      <sheetData sheetId="7260">
        <row r="6">
          <cell r="A6">
            <v>1</v>
          </cell>
        </row>
      </sheetData>
      <sheetData sheetId="7261">
        <row r="6">
          <cell r="A6">
            <v>1</v>
          </cell>
        </row>
      </sheetData>
      <sheetData sheetId="7262">
        <row r="6">
          <cell r="A6">
            <v>1</v>
          </cell>
        </row>
      </sheetData>
      <sheetData sheetId="7263">
        <row r="6">
          <cell r="A6">
            <v>1</v>
          </cell>
        </row>
      </sheetData>
      <sheetData sheetId="7264">
        <row r="6">
          <cell r="A6">
            <v>1</v>
          </cell>
        </row>
      </sheetData>
      <sheetData sheetId="7265">
        <row r="6">
          <cell r="A6">
            <v>1</v>
          </cell>
        </row>
      </sheetData>
      <sheetData sheetId="7266">
        <row r="6">
          <cell r="A6">
            <v>1</v>
          </cell>
        </row>
      </sheetData>
      <sheetData sheetId="7267">
        <row r="6">
          <cell r="A6">
            <v>1</v>
          </cell>
        </row>
      </sheetData>
      <sheetData sheetId="7268">
        <row r="6">
          <cell r="A6">
            <v>1</v>
          </cell>
        </row>
      </sheetData>
      <sheetData sheetId="7269">
        <row r="6">
          <cell r="A6">
            <v>1</v>
          </cell>
        </row>
      </sheetData>
      <sheetData sheetId="7270">
        <row r="6">
          <cell r="A6">
            <v>1</v>
          </cell>
        </row>
      </sheetData>
      <sheetData sheetId="7271">
        <row r="6">
          <cell r="A6">
            <v>1</v>
          </cell>
        </row>
      </sheetData>
      <sheetData sheetId="7272">
        <row r="6">
          <cell r="A6">
            <v>1</v>
          </cell>
        </row>
      </sheetData>
      <sheetData sheetId="7273">
        <row r="6">
          <cell r="A6">
            <v>1</v>
          </cell>
        </row>
      </sheetData>
      <sheetData sheetId="7274">
        <row r="5">
          <cell r="D5" t="str">
            <v>PROCESS PERFORMANCE STUDY</v>
          </cell>
        </row>
      </sheetData>
      <sheetData sheetId="7275">
        <row r="5">
          <cell r="D5" t="str">
            <v>PROCESS PERFORMANCE STUDY</v>
          </cell>
        </row>
      </sheetData>
      <sheetData sheetId="7276">
        <row r="6">
          <cell r="A6">
            <v>1</v>
          </cell>
        </row>
      </sheetData>
      <sheetData sheetId="7277">
        <row r="6">
          <cell r="A6">
            <v>1</v>
          </cell>
        </row>
      </sheetData>
      <sheetData sheetId="7278">
        <row r="6">
          <cell r="A6">
            <v>1</v>
          </cell>
        </row>
      </sheetData>
      <sheetData sheetId="7279">
        <row r="6">
          <cell r="A6">
            <v>1</v>
          </cell>
        </row>
      </sheetData>
      <sheetData sheetId="7280">
        <row r="6">
          <cell r="A6">
            <v>1</v>
          </cell>
        </row>
      </sheetData>
      <sheetData sheetId="7281">
        <row r="6">
          <cell r="A6">
            <v>1</v>
          </cell>
        </row>
      </sheetData>
      <sheetData sheetId="7282">
        <row r="6">
          <cell r="A6">
            <v>1</v>
          </cell>
        </row>
      </sheetData>
      <sheetData sheetId="7283">
        <row r="6">
          <cell r="A6">
            <v>1</v>
          </cell>
        </row>
      </sheetData>
      <sheetData sheetId="7284">
        <row r="6">
          <cell r="A6">
            <v>1</v>
          </cell>
        </row>
      </sheetData>
      <sheetData sheetId="7285">
        <row r="6">
          <cell r="A6">
            <v>1</v>
          </cell>
        </row>
      </sheetData>
      <sheetData sheetId="7286">
        <row r="6">
          <cell r="A6">
            <v>1</v>
          </cell>
        </row>
      </sheetData>
      <sheetData sheetId="7287">
        <row r="6">
          <cell r="A6">
            <v>1</v>
          </cell>
        </row>
      </sheetData>
      <sheetData sheetId="7288">
        <row r="6">
          <cell r="A6">
            <v>1</v>
          </cell>
        </row>
      </sheetData>
      <sheetData sheetId="7289">
        <row r="5">
          <cell r="D5" t="str">
            <v>PROCESS PERFORMANCE STUDY</v>
          </cell>
        </row>
      </sheetData>
      <sheetData sheetId="7290">
        <row r="5">
          <cell r="D5" t="str">
            <v>PROCESS PERFORMANCE STUDY</v>
          </cell>
        </row>
      </sheetData>
      <sheetData sheetId="7291">
        <row r="5">
          <cell r="D5" t="str">
            <v>PROCESS PERFORMANCE STUDY</v>
          </cell>
        </row>
      </sheetData>
      <sheetData sheetId="7292">
        <row r="5">
          <cell r="D5" t="str">
            <v>PROCESS PERFORMANCE STUDY</v>
          </cell>
        </row>
      </sheetData>
      <sheetData sheetId="7293">
        <row r="5">
          <cell r="D5" t="str">
            <v>PROCESS PERFORMANCE STUDY</v>
          </cell>
        </row>
      </sheetData>
      <sheetData sheetId="7294">
        <row r="5">
          <cell r="D5" t="str">
            <v>PROCESS PERFORMANCE STUDY</v>
          </cell>
        </row>
      </sheetData>
      <sheetData sheetId="7295">
        <row r="5">
          <cell r="D5" t="str">
            <v>PROCESS PERFORMANCE STUDY</v>
          </cell>
        </row>
      </sheetData>
      <sheetData sheetId="7296">
        <row r="5">
          <cell r="D5" t="str">
            <v>PROCESS PERFORMANCE STUDY</v>
          </cell>
        </row>
      </sheetData>
      <sheetData sheetId="7297">
        <row r="5">
          <cell r="D5" t="str">
            <v>PROCESS PERFORMANCE STUDY</v>
          </cell>
        </row>
      </sheetData>
      <sheetData sheetId="7298">
        <row r="5">
          <cell r="D5" t="str">
            <v>PROCESS PERFORMANCE STUDY</v>
          </cell>
        </row>
      </sheetData>
      <sheetData sheetId="7299">
        <row r="5">
          <cell r="D5" t="str">
            <v>PROCESS PERFORMANCE STUDY</v>
          </cell>
        </row>
      </sheetData>
      <sheetData sheetId="7300">
        <row r="5">
          <cell r="D5" t="str">
            <v>PROCESS PERFORMANCE STUDY</v>
          </cell>
        </row>
      </sheetData>
      <sheetData sheetId="7301">
        <row r="5">
          <cell r="D5" t="str">
            <v>PROCESS PERFORMANCE STUDY</v>
          </cell>
        </row>
      </sheetData>
      <sheetData sheetId="7302">
        <row r="5">
          <cell r="D5" t="str">
            <v>PROCESS PERFORMANCE STUDY</v>
          </cell>
        </row>
      </sheetData>
      <sheetData sheetId="7303">
        <row r="5">
          <cell r="D5" t="str">
            <v>PROCESS PERFORMANCE STUDY</v>
          </cell>
        </row>
      </sheetData>
      <sheetData sheetId="7304">
        <row r="1">
          <cell r="A1" t="str">
            <v>1월 생산실적</v>
          </cell>
        </row>
      </sheetData>
      <sheetData sheetId="7305">
        <row r="1">
          <cell r="A1" t="str">
            <v>1월 생산실적</v>
          </cell>
        </row>
      </sheetData>
      <sheetData sheetId="7306">
        <row r="1">
          <cell r="A1" t="str">
            <v>1월 생산실적</v>
          </cell>
        </row>
      </sheetData>
      <sheetData sheetId="7307">
        <row r="6">
          <cell r="A6">
            <v>1</v>
          </cell>
        </row>
      </sheetData>
      <sheetData sheetId="7308">
        <row r="6">
          <cell r="A6">
            <v>1</v>
          </cell>
        </row>
      </sheetData>
      <sheetData sheetId="7309">
        <row r="6">
          <cell r="A6">
            <v>1</v>
          </cell>
        </row>
      </sheetData>
      <sheetData sheetId="7310">
        <row r="6">
          <cell r="A6">
            <v>1</v>
          </cell>
        </row>
      </sheetData>
      <sheetData sheetId="7311">
        <row r="6">
          <cell r="A6">
            <v>1</v>
          </cell>
        </row>
      </sheetData>
      <sheetData sheetId="7312">
        <row r="6">
          <cell r="A6">
            <v>1</v>
          </cell>
        </row>
      </sheetData>
      <sheetData sheetId="7313">
        <row r="6">
          <cell r="A6">
            <v>1</v>
          </cell>
        </row>
      </sheetData>
      <sheetData sheetId="7314">
        <row r="6">
          <cell r="A6">
            <v>1</v>
          </cell>
        </row>
      </sheetData>
      <sheetData sheetId="7315">
        <row r="6">
          <cell r="A6">
            <v>1</v>
          </cell>
        </row>
      </sheetData>
      <sheetData sheetId="7316">
        <row r="6">
          <cell r="A6">
            <v>1</v>
          </cell>
        </row>
      </sheetData>
      <sheetData sheetId="7317">
        <row r="6">
          <cell r="A6">
            <v>1</v>
          </cell>
        </row>
      </sheetData>
      <sheetData sheetId="7318">
        <row r="6">
          <cell r="A6">
            <v>1</v>
          </cell>
        </row>
      </sheetData>
      <sheetData sheetId="7319">
        <row r="6">
          <cell r="A6">
            <v>1</v>
          </cell>
        </row>
      </sheetData>
      <sheetData sheetId="7320">
        <row r="6">
          <cell r="A6">
            <v>1</v>
          </cell>
        </row>
      </sheetData>
      <sheetData sheetId="7321">
        <row r="6">
          <cell r="A6">
            <v>1</v>
          </cell>
        </row>
      </sheetData>
      <sheetData sheetId="7322">
        <row r="6">
          <cell r="A6">
            <v>1</v>
          </cell>
        </row>
      </sheetData>
      <sheetData sheetId="7323">
        <row r="6">
          <cell r="A6">
            <v>1</v>
          </cell>
        </row>
      </sheetData>
      <sheetData sheetId="7324">
        <row r="6">
          <cell r="A6">
            <v>1</v>
          </cell>
        </row>
      </sheetData>
      <sheetData sheetId="7325">
        <row r="6">
          <cell r="A6">
            <v>1</v>
          </cell>
        </row>
      </sheetData>
      <sheetData sheetId="7326">
        <row r="6">
          <cell r="A6">
            <v>1</v>
          </cell>
        </row>
      </sheetData>
      <sheetData sheetId="7327">
        <row r="6">
          <cell r="A6">
            <v>1</v>
          </cell>
        </row>
      </sheetData>
      <sheetData sheetId="7328">
        <row r="6">
          <cell r="A6">
            <v>1</v>
          </cell>
        </row>
      </sheetData>
      <sheetData sheetId="7329">
        <row r="6">
          <cell r="A6">
            <v>1</v>
          </cell>
        </row>
      </sheetData>
      <sheetData sheetId="7330">
        <row r="6">
          <cell r="A6">
            <v>1</v>
          </cell>
        </row>
      </sheetData>
      <sheetData sheetId="7331">
        <row r="6">
          <cell r="A6">
            <v>1</v>
          </cell>
        </row>
      </sheetData>
      <sheetData sheetId="7332">
        <row r="6">
          <cell r="A6">
            <v>1</v>
          </cell>
        </row>
      </sheetData>
      <sheetData sheetId="7333">
        <row r="6">
          <cell r="A6">
            <v>1</v>
          </cell>
        </row>
      </sheetData>
      <sheetData sheetId="7334">
        <row r="6">
          <cell r="A6">
            <v>1</v>
          </cell>
        </row>
      </sheetData>
      <sheetData sheetId="7335">
        <row r="6">
          <cell r="A6">
            <v>1</v>
          </cell>
        </row>
      </sheetData>
      <sheetData sheetId="7336">
        <row r="6">
          <cell r="A6">
            <v>1</v>
          </cell>
        </row>
      </sheetData>
      <sheetData sheetId="7337">
        <row r="6">
          <cell r="A6">
            <v>1</v>
          </cell>
        </row>
      </sheetData>
      <sheetData sheetId="7338">
        <row r="6">
          <cell r="A6">
            <v>1</v>
          </cell>
        </row>
      </sheetData>
      <sheetData sheetId="7339">
        <row r="6">
          <cell r="A6">
            <v>1</v>
          </cell>
        </row>
      </sheetData>
      <sheetData sheetId="7340">
        <row r="6">
          <cell r="A6">
            <v>1</v>
          </cell>
        </row>
      </sheetData>
      <sheetData sheetId="7341">
        <row r="6">
          <cell r="A6">
            <v>1</v>
          </cell>
        </row>
      </sheetData>
      <sheetData sheetId="7342">
        <row r="6">
          <cell r="A6">
            <v>1</v>
          </cell>
        </row>
      </sheetData>
      <sheetData sheetId="7343">
        <row r="6">
          <cell r="A6">
            <v>1</v>
          </cell>
        </row>
      </sheetData>
      <sheetData sheetId="7344">
        <row r="6">
          <cell r="A6">
            <v>1</v>
          </cell>
        </row>
      </sheetData>
      <sheetData sheetId="7345">
        <row r="6">
          <cell r="A6">
            <v>1</v>
          </cell>
        </row>
      </sheetData>
      <sheetData sheetId="7346">
        <row r="6">
          <cell r="A6">
            <v>1</v>
          </cell>
        </row>
      </sheetData>
      <sheetData sheetId="7347">
        <row r="6">
          <cell r="A6">
            <v>1</v>
          </cell>
        </row>
      </sheetData>
      <sheetData sheetId="7348">
        <row r="6">
          <cell r="A6">
            <v>1</v>
          </cell>
        </row>
      </sheetData>
      <sheetData sheetId="7349">
        <row r="6">
          <cell r="A6">
            <v>1</v>
          </cell>
        </row>
      </sheetData>
      <sheetData sheetId="7350">
        <row r="6">
          <cell r="A6">
            <v>1</v>
          </cell>
        </row>
      </sheetData>
      <sheetData sheetId="7351">
        <row r="6">
          <cell r="A6">
            <v>1</v>
          </cell>
        </row>
      </sheetData>
      <sheetData sheetId="7352">
        <row r="6">
          <cell r="A6">
            <v>1</v>
          </cell>
        </row>
      </sheetData>
      <sheetData sheetId="7353">
        <row r="6">
          <cell r="A6">
            <v>1</v>
          </cell>
        </row>
      </sheetData>
      <sheetData sheetId="7354">
        <row r="6">
          <cell r="A6">
            <v>1</v>
          </cell>
        </row>
      </sheetData>
      <sheetData sheetId="7355">
        <row r="6">
          <cell r="A6">
            <v>1</v>
          </cell>
        </row>
      </sheetData>
      <sheetData sheetId="7356">
        <row r="6">
          <cell r="A6">
            <v>1</v>
          </cell>
        </row>
      </sheetData>
      <sheetData sheetId="7357">
        <row r="6">
          <cell r="A6">
            <v>1</v>
          </cell>
        </row>
      </sheetData>
      <sheetData sheetId="7358">
        <row r="6">
          <cell r="A6">
            <v>1</v>
          </cell>
        </row>
      </sheetData>
      <sheetData sheetId="7359">
        <row r="6">
          <cell r="A6">
            <v>1</v>
          </cell>
        </row>
      </sheetData>
      <sheetData sheetId="7360">
        <row r="6">
          <cell r="A6">
            <v>1</v>
          </cell>
        </row>
      </sheetData>
      <sheetData sheetId="7361">
        <row r="6">
          <cell r="A6">
            <v>1</v>
          </cell>
        </row>
      </sheetData>
      <sheetData sheetId="7362">
        <row r="6">
          <cell r="A6">
            <v>1</v>
          </cell>
        </row>
      </sheetData>
      <sheetData sheetId="7363">
        <row r="6">
          <cell r="A6">
            <v>1</v>
          </cell>
        </row>
      </sheetData>
      <sheetData sheetId="7364">
        <row r="6">
          <cell r="A6">
            <v>1</v>
          </cell>
        </row>
      </sheetData>
      <sheetData sheetId="7365" refreshError="1"/>
      <sheetData sheetId="7366">
        <row r="6">
          <cell r="A6">
            <v>1</v>
          </cell>
        </row>
      </sheetData>
      <sheetData sheetId="7367">
        <row r="6">
          <cell r="A6">
            <v>1</v>
          </cell>
        </row>
      </sheetData>
      <sheetData sheetId="7368">
        <row r="6">
          <cell r="A6">
            <v>1</v>
          </cell>
        </row>
      </sheetData>
      <sheetData sheetId="7369">
        <row r="6">
          <cell r="A6">
            <v>1</v>
          </cell>
        </row>
      </sheetData>
      <sheetData sheetId="7370">
        <row r="6">
          <cell r="A6">
            <v>1</v>
          </cell>
        </row>
      </sheetData>
      <sheetData sheetId="7371">
        <row r="6">
          <cell r="A6">
            <v>1</v>
          </cell>
        </row>
      </sheetData>
      <sheetData sheetId="7372">
        <row r="6">
          <cell r="A6">
            <v>1</v>
          </cell>
        </row>
      </sheetData>
      <sheetData sheetId="7373">
        <row r="6">
          <cell r="A6">
            <v>1</v>
          </cell>
        </row>
      </sheetData>
      <sheetData sheetId="7374">
        <row r="6">
          <cell r="A6">
            <v>1</v>
          </cell>
        </row>
      </sheetData>
      <sheetData sheetId="7375">
        <row r="6">
          <cell r="A6">
            <v>1</v>
          </cell>
        </row>
      </sheetData>
      <sheetData sheetId="7376">
        <row r="6">
          <cell r="A6">
            <v>1</v>
          </cell>
        </row>
      </sheetData>
      <sheetData sheetId="7377">
        <row r="6">
          <cell r="A6">
            <v>1</v>
          </cell>
        </row>
      </sheetData>
      <sheetData sheetId="7378">
        <row r="6">
          <cell r="A6">
            <v>1</v>
          </cell>
        </row>
      </sheetData>
      <sheetData sheetId="7379">
        <row r="6">
          <cell r="A6">
            <v>1</v>
          </cell>
        </row>
      </sheetData>
      <sheetData sheetId="7380">
        <row r="6">
          <cell r="A6">
            <v>1</v>
          </cell>
        </row>
      </sheetData>
      <sheetData sheetId="7381">
        <row r="6">
          <cell r="A6">
            <v>1</v>
          </cell>
        </row>
      </sheetData>
      <sheetData sheetId="7382">
        <row r="6">
          <cell r="A6">
            <v>1</v>
          </cell>
        </row>
      </sheetData>
      <sheetData sheetId="7383">
        <row r="6">
          <cell r="A6">
            <v>1</v>
          </cell>
        </row>
      </sheetData>
      <sheetData sheetId="7384">
        <row r="6">
          <cell r="A6">
            <v>1</v>
          </cell>
        </row>
      </sheetData>
      <sheetData sheetId="7385">
        <row r="6">
          <cell r="A6">
            <v>1</v>
          </cell>
        </row>
      </sheetData>
      <sheetData sheetId="7386">
        <row r="6">
          <cell r="A6">
            <v>1</v>
          </cell>
        </row>
      </sheetData>
      <sheetData sheetId="7387">
        <row r="6">
          <cell r="A6">
            <v>1</v>
          </cell>
        </row>
      </sheetData>
      <sheetData sheetId="7388">
        <row r="6">
          <cell r="A6">
            <v>1</v>
          </cell>
        </row>
      </sheetData>
      <sheetData sheetId="7389">
        <row r="6">
          <cell r="A6">
            <v>1</v>
          </cell>
        </row>
      </sheetData>
      <sheetData sheetId="7390">
        <row r="6">
          <cell r="A6">
            <v>1</v>
          </cell>
        </row>
      </sheetData>
      <sheetData sheetId="7391">
        <row r="6">
          <cell r="A6">
            <v>1</v>
          </cell>
        </row>
      </sheetData>
      <sheetData sheetId="7392">
        <row r="6">
          <cell r="A6">
            <v>1</v>
          </cell>
        </row>
      </sheetData>
      <sheetData sheetId="7393">
        <row r="6">
          <cell r="A6">
            <v>1</v>
          </cell>
        </row>
      </sheetData>
      <sheetData sheetId="7394">
        <row r="6">
          <cell r="A6">
            <v>1</v>
          </cell>
        </row>
      </sheetData>
      <sheetData sheetId="7395">
        <row r="6">
          <cell r="A6">
            <v>1</v>
          </cell>
        </row>
      </sheetData>
      <sheetData sheetId="7396">
        <row r="6">
          <cell r="A6">
            <v>1</v>
          </cell>
        </row>
      </sheetData>
      <sheetData sheetId="7397">
        <row r="6">
          <cell r="A6">
            <v>1</v>
          </cell>
        </row>
      </sheetData>
      <sheetData sheetId="7398">
        <row r="6">
          <cell r="A6">
            <v>1</v>
          </cell>
        </row>
      </sheetData>
      <sheetData sheetId="7399">
        <row r="6">
          <cell r="A6">
            <v>1</v>
          </cell>
        </row>
      </sheetData>
      <sheetData sheetId="7400">
        <row r="6">
          <cell r="A6">
            <v>1</v>
          </cell>
        </row>
      </sheetData>
      <sheetData sheetId="7401">
        <row r="6">
          <cell r="A6">
            <v>1</v>
          </cell>
        </row>
      </sheetData>
      <sheetData sheetId="7402">
        <row r="6">
          <cell r="A6">
            <v>1</v>
          </cell>
        </row>
      </sheetData>
      <sheetData sheetId="7403">
        <row r="6">
          <cell r="A6">
            <v>1</v>
          </cell>
        </row>
      </sheetData>
      <sheetData sheetId="7404">
        <row r="6">
          <cell r="A6">
            <v>1</v>
          </cell>
        </row>
      </sheetData>
      <sheetData sheetId="7405">
        <row r="6">
          <cell r="A6">
            <v>1</v>
          </cell>
        </row>
      </sheetData>
      <sheetData sheetId="7406">
        <row r="6">
          <cell r="A6">
            <v>1</v>
          </cell>
        </row>
      </sheetData>
      <sheetData sheetId="7407">
        <row r="6">
          <cell r="A6">
            <v>1</v>
          </cell>
        </row>
      </sheetData>
      <sheetData sheetId="7408">
        <row r="6">
          <cell r="A6">
            <v>1</v>
          </cell>
        </row>
      </sheetData>
      <sheetData sheetId="7409">
        <row r="6">
          <cell r="A6">
            <v>1</v>
          </cell>
        </row>
      </sheetData>
      <sheetData sheetId="7410">
        <row r="6">
          <cell r="A6">
            <v>1</v>
          </cell>
        </row>
      </sheetData>
      <sheetData sheetId="7411">
        <row r="6">
          <cell r="A6">
            <v>1</v>
          </cell>
        </row>
      </sheetData>
      <sheetData sheetId="7412">
        <row r="6">
          <cell r="A6">
            <v>1</v>
          </cell>
        </row>
      </sheetData>
      <sheetData sheetId="7413">
        <row r="6">
          <cell r="A6">
            <v>1</v>
          </cell>
        </row>
      </sheetData>
      <sheetData sheetId="7414">
        <row r="6">
          <cell r="A6">
            <v>1</v>
          </cell>
        </row>
      </sheetData>
      <sheetData sheetId="7415">
        <row r="6">
          <cell r="A6">
            <v>1</v>
          </cell>
        </row>
      </sheetData>
      <sheetData sheetId="7416">
        <row r="6">
          <cell r="A6">
            <v>1</v>
          </cell>
        </row>
      </sheetData>
      <sheetData sheetId="7417">
        <row r="6">
          <cell r="A6">
            <v>1</v>
          </cell>
        </row>
      </sheetData>
      <sheetData sheetId="7418">
        <row r="6">
          <cell r="A6">
            <v>1</v>
          </cell>
        </row>
      </sheetData>
      <sheetData sheetId="7419">
        <row r="6">
          <cell r="A6">
            <v>1</v>
          </cell>
        </row>
      </sheetData>
      <sheetData sheetId="7420">
        <row r="6">
          <cell r="A6">
            <v>1</v>
          </cell>
        </row>
      </sheetData>
      <sheetData sheetId="7421">
        <row r="6">
          <cell r="A6">
            <v>1</v>
          </cell>
        </row>
      </sheetData>
      <sheetData sheetId="7422">
        <row r="6">
          <cell r="A6">
            <v>1</v>
          </cell>
        </row>
      </sheetData>
      <sheetData sheetId="7423">
        <row r="6">
          <cell r="A6">
            <v>1</v>
          </cell>
        </row>
      </sheetData>
      <sheetData sheetId="7424">
        <row r="6">
          <cell r="A6">
            <v>1</v>
          </cell>
        </row>
      </sheetData>
      <sheetData sheetId="7425">
        <row r="6">
          <cell r="A6">
            <v>1</v>
          </cell>
        </row>
      </sheetData>
      <sheetData sheetId="7426">
        <row r="6">
          <cell r="A6">
            <v>1</v>
          </cell>
        </row>
      </sheetData>
      <sheetData sheetId="7427">
        <row r="6">
          <cell r="A6">
            <v>1</v>
          </cell>
        </row>
      </sheetData>
      <sheetData sheetId="7428">
        <row r="6">
          <cell r="A6">
            <v>1</v>
          </cell>
        </row>
      </sheetData>
      <sheetData sheetId="7429">
        <row r="6">
          <cell r="A6">
            <v>1</v>
          </cell>
        </row>
      </sheetData>
      <sheetData sheetId="7430">
        <row r="6">
          <cell r="A6">
            <v>1</v>
          </cell>
        </row>
      </sheetData>
      <sheetData sheetId="7431">
        <row r="6">
          <cell r="A6">
            <v>1</v>
          </cell>
        </row>
      </sheetData>
      <sheetData sheetId="7432">
        <row r="6">
          <cell r="A6">
            <v>1</v>
          </cell>
        </row>
      </sheetData>
      <sheetData sheetId="7433">
        <row r="6">
          <cell r="A6">
            <v>1</v>
          </cell>
        </row>
      </sheetData>
      <sheetData sheetId="7434">
        <row r="6">
          <cell r="A6">
            <v>1</v>
          </cell>
        </row>
      </sheetData>
      <sheetData sheetId="7435">
        <row r="6">
          <cell r="A6">
            <v>1</v>
          </cell>
        </row>
      </sheetData>
      <sheetData sheetId="7436">
        <row r="6">
          <cell r="A6">
            <v>1</v>
          </cell>
        </row>
      </sheetData>
      <sheetData sheetId="7437">
        <row r="6">
          <cell r="A6">
            <v>1</v>
          </cell>
        </row>
      </sheetData>
      <sheetData sheetId="7438">
        <row r="6">
          <cell r="A6">
            <v>1</v>
          </cell>
        </row>
      </sheetData>
      <sheetData sheetId="7439">
        <row r="6">
          <cell r="A6">
            <v>1</v>
          </cell>
        </row>
      </sheetData>
      <sheetData sheetId="7440">
        <row r="6">
          <cell r="A6">
            <v>1</v>
          </cell>
        </row>
      </sheetData>
      <sheetData sheetId="7441">
        <row r="6">
          <cell r="A6">
            <v>1</v>
          </cell>
        </row>
      </sheetData>
      <sheetData sheetId="7442">
        <row r="6">
          <cell r="A6">
            <v>1</v>
          </cell>
        </row>
      </sheetData>
      <sheetData sheetId="7443">
        <row r="6">
          <cell r="A6">
            <v>1</v>
          </cell>
        </row>
      </sheetData>
      <sheetData sheetId="7444">
        <row r="6">
          <cell r="A6">
            <v>1</v>
          </cell>
        </row>
      </sheetData>
      <sheetData sheetId="7445">
        <row r="6">
          <cell r="A6">
            <v>1</v>
          </cell>
        </row>
      </sheetData>
      <sheetData sheetId="7446">
        <row r="6">
          <cell r="A6">
            <v>1</v>
          </cell>
        </row>
      </sheetData>
      <sheetData sheetId="7447">
        <row r="6">
          <cell r="A6">
            <v>1</v>
          </cell>
        </row>
      </sheetData>
      <sheetData sheetId="7448">
        <row r="6">
          <cell r="A6">
            <v>1</v>
          </cell>
        </row>
      </sheetData>
      <sheetData sheetId="7449">
        <row r="6">
          <cell r="A6">
            <v>1</v>
          </cell>
        </row>
      </sheetData>
      <sheetData sheetId="7450">
        <row r="6">
          <cell r="A6">
            <v>1</v>
          </cell>
        </row>
      </sheetData>
      <sheetData sheetId="7451">
        <row r="6">
          <cell r="A6">
            <v>1</v>
          </cell>
        </row>
      </sheetData>
      <sheetData sheetId="7452">
        <row r="6">
          <cell r="A6">
            <v>1</v>
          </cell>
        </row>
      </sheetData>
      <sheetData sheetId="7453">
        <row r="6">
          <cell r="A6">
            <v>1</v>
          </cell>
        </row>
      </sheetData>
      <sheetData sheetId="7454">
        <row r="6">
          <cell r="A6">
            <v>1</v>
          </cell>
        </row>
      </sheetData>
      <sheetData sheetId="7455">
        <row r="6">
          <cell r="A6">
            <v>1</v>
          </cell>
        </row>
      </sheetData>
      <sheetData sheetId="7456">
        <row r="6">
          <cell r="A6">
            <v>1</v>
          </cell>
        </row>
      </sheetData>
      <sheetData sheetId="7457">
        <row r="6">
          <cell r="A6">
            <v>1</v>
          </cell>
        </row>
      </sheetData>
      <sheetData sheetId="7458">
        <row r="6">
          <cell r="A6">
            <v>1</v>
          </cell>
        </row>
      </sheetData>
      <sheetData sheetId="7459">
        <row r="6">
          <cell r="A6">
            <v>1</v>
          </cell>
        </row>
      </sheetData>
      <sheetData sheetId="7460">
        <row r="6">
          <cell r="A6">
            <v>1</v>
          </cell>
        </row>
      </sheetData>
      <sheetData sheetId="7461">
        <row r="6">
          <cell r="A6">
            <v>1</v>
          </cell>
        </row>
      </sheetData>
      <sheetData sheetId="7462">
        <row r="6">
          <cell r="A6">
            <v>1</v>
          </cell>
        </row>
      </sheetData>
      <sheetData sheetId="7463">
        <row r="6">
          <cell r="A6">
            <v>1</v>
          </cell>
        </row>
      </sheetData>
      <sheetData sheetId="7464">
        <row r="6">
          <cell r="A6">
            <v>1</v>
          </cell>
        </row>
      </sheetData>
      <sheetData sheetId="7465">
        <row r="6">
          <cell r="A6">
            <v>1</v>
          </cell>
        </row>
      </sheetData>
      <sheetData sheetId="7466">
        <row r="6">
          <cell r="A6">
            <v>1</v>
          </cell>
        </row>
      </sheetData>
      <sheetData sheetId="7467">
        <row r="6">
          <cell r="A6">
            <v>1</v>
          </cell>
        </row>
      </sheetData>
      <sheetData sheetId="7468">
        <row r="6">
          <cell r="A6">
            <v>1</v>
          </cell>
        </row>
      </sheetData>
      <sheetData sheetId="7469">
        <row r="6">
          <cell r="A6">
            <v>1</v>
          </cell>
        </row>
      </sheetData>
      <sheetData sheetId="7470">
        <row r="6">
          <cell r="A6">
            <v>1</v>
          </cell>
        </row>
      </sheetData>
      <sheetData sheetId="7471">
        <row r="6">
          <cell r="A6">
            <v>1</v>
          </cell>
        </row>
      </sheetData>
      <sheetData sheetId="7472">
        <row r="6">
          <cell r="A6">
            <v>1</v>
          </cell>
        </row>
      </sheetData>
      <sheetData sheetId="7473">
        <row r="6">
          <cell r="A6">
            <v>1</v>
          </cell>
        </row>
      </sheetData>
      <sheetData sheetId="7474">
        <row r="6">
          <cell r="A6">
            <v>1</v>
          </cell>
        </row>
      </sheetData>
      <sheetData sheetId="7475">
        <row r="6">
          <cell r="A6">
            <v>1</v>
          </cell>
        </row>
      </sheetData>
      <sheetData sheetId="7476">
        <row r="6">
          <cell r="A6">
            <v>1</v>
          </cell>
        </row>
      </sheetData>
      <sheetData sheetId="7477">
        <row r="6">
          <cell r="A6">
            <v>1</v>
          </cell>
        </row>
      </sheetData>
      <sheetData sheetId="7478">
        <row r="6">
          <cell r="A6">
            <v>1</v>
          </cell>
        </row>
      </sheetData>
      <sheetData sheetId="7479">
        <row r="6">
          <cell r="A6">
            <v>1</v>
          </cell>
        </row>
      </sheetData>
      <sheetData sheetId="7480">
        <row r="5">
          <cell r="D5" t="str">
            <v>PROCESS PERFORMANCE STUDY</v>
          </cell>
        </row>
      </sheetData>
      <sheetData sheetId="7481">
        <row r="5">
          <cell r="D5" t="str">
            <v>PROCESS PERFORMANCE STUDY</v>
          </cell>
        </row>
      </sheetData>
      <sheetData sheetId="7482">
        <row r="5">
          <cell r="D5" t="str">
            <v>PROCESS PERFORMANCE STUDY</v>
          </cell>
        </row>
      </sheetData>
      <sheetData sheetId="7483">
        <row r="5">
          <cell r="D5" t="str">
            <v>PROCESS PERFORMANCE STUDY</v>
          </cell>
        </row>
      </sheetData>
      <sheetData sheetId="7484">
        <row r="5">
          <cell r="D5" t="str">
            <v>PROCESS PERFORMANCE STUDY</v>
          </cell>
        </row>
      </sheetData>
      <sheetData sheetId="7485">
        <row r="5">
          <cell r="D5" t="str">
            <v>PROCESS PERFORMANCE STUDY</v>
          </cell>
        </row>
      </sheetData>
      <sheetData sheetId="7486">
        <row r="5">
          <cell r="D5" t="str">
            <v>PROCESS PERFORMANCE STUDY</v>
          </cell>
        </row>
      </sheetData>
      <sheetData sheetId="7487">
        <row r="5">
          <cell r="D5" t="str">
            <v>PROCESS PERFORMANCE STUDY</v>
          </cell>
        </row>
      </sheetData>
      <sheetData sheetId="7488">
        <row r="5">
          <cell r="D5" t="str">
            <v>PROCESS PERFORMANCE STUDY</v>
          </cell>
        </row>
      </sheetData>
      <sheetData sheetId="7489">
        <row r="5">
          <cell r="D5" t="str">
            <v>PROCESS PERFORMANCE STUDY</v>
          </cell>
        </row>
      </sheetData>
      <sheetData sheetId="7490">
        <row r="5">
          <cell r="D5" t="str">
            <v>PROCESS PERFORMANCE STUDY</v>
          </cell>
        </row>
      </sheetData>
      <sheetData sheetId="7491">
        <row r="5">
          <cell r="D5" t="str">
            <v>PROCESS PERFORMANCE STUDY</v>
          </cell>
        </row>
      </sheetData>
      <sheetData sheetId="7492">
        <row r="5">
          <cell r="D5" t="str">
            <v>PROCESS PERFORMANCE STUDY</v>
          </cell>
        </row>
      </sheetData>
      <sheetData sheetId="7493">
        <row r="5">
          <cell r="D5" t="str">
            <v>PROCESS PERFORMANCE STUDY</v>
          </cell>
        </row>
      </sheetData>
      <sheetData sheetId="7494">
        <row r="5">
          <cell r="D5" t="str">
            <v>PROCESS PERFORMANCE STUDY</v>
          </cell>
        </row>
      </sheetData>
      <sheetData sheetId="7495">
        <row r="5">
          <cell r="D5" t="str">
            <v>PROCESS PERFORMANCE STUDY</v>
          </cell>
        </row>
      </sheetData>
      <sheetData sheetId="7496">
        <row r="5">
          <cell r="D5" t="str">
            <v>PROCESS PERFORMANCE STUDY</v>
          </cell>
        </row>
      </sheetData>
      <sheetData sheetId="7497">
        <row r="5">
          <cell r="D5" t="str">
            <v>PROCESS PERFORMANCE STUDY</v>
          </cell>
        </row>
      </sheetData>
      <sheetData sheetId="7498">
        <row r="5">
          <cell r="D5" t="str">
            <v>PROCESS PERFORMANCE STUDY</v>
          </cell>
        </row>
      </sheetData>
      <sheetData sheetId="7499">
        <row r="5">
          <cell r="D5" t="str">
            <v>PROCESS PERFORMANCE STUDY</v>
          </cell>
        </row>
      </sheetData>
      <sheetData sheetId="7500">
        <row r="5">
          <cell r="D5" t="str">
            <v>PROCESS PERFORMANCE STUDY</v>
          </cell>
        </row>
      </sheetData>
      <sheetData sheetId="7501">
        <row r="5">
          <cell r="D5" t="str">
            <v>PROCESS PERFORMANCE STUDY</v>
          </cell>
        </row>
      </sheetData>
      <sheetData sheetId="7502">
        <row r="5">
          <cell r="D5" t="str">
            <v>PROCESS PERFORMANCE STUDY</v>
          </cell>
        </row>
      </sheetData>
      <sheetData sheetId="7503">
        <row r="5">
          <cell r="D5" t="str">
            <v>PROCESS PERFORMANCE STUDY</v>
          </cell>
        </row>
      </sheetData>
      <sheetData sheetId="7504">
        <row r="5">
          <cell r="D5" t="str">
            <v>PROCESS PERFORMANCE STUDY</v>
          </cell>
        </row>
      </sheetData>
      <sheetData sheetId="7505">
        <row r="1">
          <cell r="A1" t="str">
            <v>1월 생산실적</v>
          </cell>
        </row>
      </sheetData>
      <sheetData sheetId="7506">
        <row r="1">
          <cell r="A1" t="str">
            <v>1월 생산실적</v>
          </cell>
        </row>
      </sheetData>
      <sheetData sheetId="7507">
        <row r="1">
          <cell r="A1" t="str">
            <v>1월 생산실적</v>
          </cell>
        </row>
      </sheetData>
      <sheetData sheetId="7508">
        <row r="1">
          <cell r="A1" t="str">
            <v>1월 생산실적</v>
          </cell>
        </row>
      </sheetData>
      <sheetData sheetId="7509">
        <row r="1">
          <cell r="A1" t="str">
            <v>1월 생산실적</v>
          </cell>
        </row>
      </sheetData>
      <sheetData sheetId="7510">
        <row r="1">
          <cell r="A1" t="str">
            <v>1월 생산실적</v>
          </cell>
        </row>
      </sheetData>
      <sheetData sheetId="7511">
        <row r="1">
          <cell r="A1" t="str">
            <v>1월 생산실적</v>
          </cell>
        </row>
      </sheetData>
      <sheetData sheetId="7512">
        <row r="1">
          <cell r="A1" t="str">
            <v>1월 생산실적</v>
          </cell>
        </row>
      </sheetData>
      <sheetData sheetId="7513">
        <row r="1">
          <cell r="A1" t="str">
            <v>1월 생산실적</v>
          </cell>
        </row>
      </sheetData>
      <sheetData sheetId="7514">
        <row r="1">
          <cell r="A1" t="str">
            <v>1월 생산실적</v>
          </cell>
        </row>
      </sheetData>
      <sheetData sheetId="7515">
        <row r="1">
          <cell r="A1" t="str">
            <v>1월 생산실적</v>
          </cell>
        </row>
      </sheetData>
      <sheetData sheetId="7516">
        <row r="1">
          <cell r="A1" t="str">
            <v>1월 생산실적</v>
          </cell>
        </row>
      </sheetData>
      <sheetData sheetId="7517">
        <row r="1">
          <cell r="A1" t="str">
            <v>1월 생산실적</v>
          </cell>
        </row>
      </sheetData>
      <sheetData sheetId="7518" refreshError="1"/>
      <sheetData sheetId="7519">
        <row r="1">
          <cell r="A1" t="str">
            <v>1월 생산실적</v>
          </cell>
        </row>
      </sheetData>
      <sheetData sheetId="7520">
        <row r="1">
          <cell r="A1" t="str">
            <v>1월 생산실적</v>
          </cell>
        </row>
      </sheetData>
      <sheetData sheetId="7521">
        <row r="1">
          <cell r="A1" t="str">
            <v>1월 생산실적</v>
          </cell>
        </row>
      </sheetData>
      <sheetData sheetId="7522">
        <row r="1">
          <cell r="A1" t="str">
            <v>1월 생산실적</v>
          </cell>
        </row>
      </sheetData>
      <sheetData sheetId="7523">
        <row r="1">
          <cell r="A1" t="str">
            <v>1월 생산실적</v>
          </cell>
        </row>
      </sheetData>
      <sheetData sheetId="7524">
        <row r="1">
          <cell r="A1" t="str">
            <v>1월 생산실적</v>
          </cell>
        </row>
      </sheetData>
      <sheetData sheetId="7525">
        <row r="1">
          <cell r="A1" t="str">
            <v>1월 생산실적</v>
          </cell>
        </row>
      </sheetData>
      <sheetData sheetId="7526">
        <row r="1">
          <cell r="A1" t="str">
            <v>1월 생산실적</v>
          </cell>
        </row>
      </sheetData>
      <sheetData sheetId="7527">
        <row r="1">
          <cell r="A1" t="str">
            <v>1월 생산실적</v>
          </cell>
        </row>
      </sheetData>
      <sheetData sheetId="7528">
        <row r="1">
          <cell r="A1" t="str">
            <v>1월 생산실적</v>
          </cell>
        </row>
      </sheetData>
      <sheetData sheetId="7529">
        <row r="1">
          <cell r="A1" t="str">
            <v>1월 생산실적</v>
          </cell>
        </row>
      </sheetData>
      <sheetData sheetId="7530">
        <row r="1">
          <cell r="A1" t="str">
            <v>1월 생산실적</v>
          </cell>
        </row>
      </sheetData>
      <sheetData sheetId="7531">
        <row r="1">
          <cell r="A1" t="str">
            <v>1월 생산실적</v>
          </cell>
        </row>
      </sheetData>
      <sheetData sheetId="7532">
        <row r="1">
          <cell r="A1" t="str">
            <v>1월 생산실적</v>
          </cell>
        </row>
      </sheetData>
      <sheetData sheetId="7533">
        <row r="1">
          <cell r="A1" t="str">
            <v>1월 생산실적</v>
          </cell>
        </row>
      </sheetData>
      <sheetData sheetId="7534">
        <row r="1">
          <cell r="A1" t="str">
            <v>1월 생산실적</v>
          </cell>
        </row>
      </sheetData>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ow r="6">
          <cell r="A6">
            <v>1</v>
          </cell>
        </row>
      </sheetData>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sheetData sheetId="7587"/>
      <sheetData sheetId="7588"/>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sheetData sheetId="7602"/>
      <sheetData sheetId="7603" refreshError="1"/>
      <sheetData sheetId="7604" refreshError="1"/>
      <sheetData sheetId="7605" refreshError="1"/>
      <sheetData sheetId="7606"/>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sheetData sheetId="7633"/>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row r="6">
          <cell r="A6">
            <v>1</v>
          </cell>
        </row>
      </sheetData>
      <sheetData sheetId="7691">
        <row r="6">
          <cell r="A6">
            <v>1</v>
          </cell>
        </row>
      </sheetData>
      <sheetData sheetId="7692"/>
      <sheetData sheetId="7693"/>
      <sheetData sheetId="7694"/>
      <sheetData sheetId="7695"/>
      <sheetData sheetId="7696"/>
      <sheetData sheetId="7697" refreshError="1"/>
      <sheetData sheetId="7698" refreshError="1"/>
      <sheetData sheetId="7699" refreshError="1"/>
      <sheetData sheetId="7700" refreshError="1"/>
      <sheetData sheetId="770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ow r="5">
          <cell r="D5" t="str">
            <v>PROCESS PERFORMANCE STUDY</v>
          </cell>
        </row>
      </sheetData>
      <sheetData sheetId="7727">
        <row r="5">
          <cell r="D5" t="str">
            <v>PROCESS PERFORMANCE STUDY</v>
          </cell>
        </row>
      </sheetData>
      <sheetData sheetId="7728">
        <row r="5">
          <cell r="D5" t="str">
            <v>PROCESS PERFORMANCE STUDY</v>
          </cell>
        </row>
      </sheetData>
      <sheetData sheetId="7729">
        <row r="5">
          <cell r="D5" t="str">
            <v>PROCESS PERFORMANCE STUDY</v>
          </cell>
        </row>
      </sheetData>
      <sheetData sheetId="7730">
        <row r="5">
          <cell r="D5" t="str">
            <v>PROCESS PERFORMANCE STUDY</v>
          </cell>
        </row>
      </sheetData>
      <sheetData sheetId="7731">
        <row r="5">
          <cell r="D5" t="str">
            <v>PROCESS PERFORMANCE STUDY</v>
          </cell>
        </row>
      </sheetData>
      <sheetData sheetId="7732">
        <row r="5">
          <cell r="D5" t="str">
            <v>PROCESS PERFORMANCE STUDY</v>
          </cell>
        </row>
      </sheetData>
      <sheetData sheetId="7733">
        <row r="5">
          <cell r="D5" t="str">
            <v>PROCESS PERFORMANCE STUDY</v>
          </cell>
        </row>
      </sheetData>
      <sheetData sheetId="7734">
        <row r="5">
          <cell r="D5" t="str">
            <v>PROCESS PERFORMANCE STUDY</v>
          </cell>
        </row>
      </sheetData>
      <sheetData sheetId="7735">
        <row r="5">
          <cell r="D5" t="str">
            <v>PROCESS PERFORMANCE STUDY</v>
          </cell>
        </row>
      </sheetData>
      <sheetData sheetId="7736">
        <row r="5">
          <cell r="D5" t="str">
            <v>PROCESS PERFORMANCE STUDY</v>
          </cell>
        </row>
      </sheetData>
      <sheetData sheetId="7737">
        <row r="5">
          <cell r="D5" t="str">
            <v>PROCESS PERFORMANCE STUDY</v>
          </cell>
        </row>
      </sheetData>
      <sheetData sheetId="7738">
        <row r="5">
          <cell r="D5" t="str">
            <v>PROCESS PERFORMANCE STUDY</v>
          </cell>
        </row>
      </sheetData>
      <sheetData sheetId="7739">
        <row r="5">
          <cell r="D5" t="str">
            <v>PROCESS PERFORMANCE STUDY</v>
          </cell>
        </row>
      </sheetData>
      <sheetData sheetId="7740">
        <row r="5">
          <cell r="D5" t="str">
            <v>PROCESS PERFORMANCE STUDY</v>
          </cell>
        </row>
      </sheetData>
      <sheetData sheetId="7741">
        <row r="5">
          <cell r="D5" t="str">
            <v>PROCESS PERFORMANCE STUDY</v>
          </cell>
        </row>
      </sheetData>
      <sheetData sheetId="7742">
        <row r="5">
          <cell r="D5" t="str">
            <v>PROCESS PERFORMANCE STUDY</v>
          </cell>
        </row>
      </sheetData>
      <sheetData sheetId="7743">
        <row r="5">
          <cell r="D5" t="str">
            <v>PROCESS PERFORMANCE STUDY</v>
          </cell>
        </row>
      </sheetData>
      <sheetData sheetId="7744">
        <row r="5">
          <cell r="D5" t="str">
            <v>PROCESS PERFORMANCE STUDY</v>
          </cell>
        </row>
      </sheetData>
      <sheetData sheetId="7745">
        <row r="5">
          <cell r="D5" t="str">
            <v>PROCESS PERFORMANCE STUDY</v>
          </cell>
        </row>
      </sheetData>
      <sheetData sheetId="7746">
        <row r="5">
          <cell r="D5" t="str">
            <v>PROCESS PERFORMANCE STUDY</v>
          </cell>
        </row>
      </sheetData>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row r="5">
          <cell r="D5" t="str">
            <v>PROCESS PERFORMANCE STUDY</v>
          </cell>
        </row>
      </sheetData>
      <sheetData sheetId="7763">
        <row r="5">
          <cell r="D5" t="str">
            <v>PROCESS PERFORMANCE STUDY</v>
          </cell>
        </row>
      </sheetData>
      <sheetData sheetId="7764"/>
      <sheetData sheetId="7765">
        <row r="5">
          <cell r="D5" t="str">
            <v>PROCESS PERFORMANCE STUDY</v>
          </cell>
        </row>
      </sheetData>
      <sheetData sheetId="7766">
        <row r="5">
          <cell r="D5" t="str">
            <v>PROCESS PERFORMANCE STUDY</v>
          </cell>
        </row>
      </sheetData>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row r="5">
          <cell r="D5" t="str">
            <v>PROCESS PERFORMANCE STUDY</v>
          </cell>
        </row>
      </sheetData>
      <sheetData sheetId="7788">
        <row r="5">
          <cell r="D5" t="str">
            <v>PROCESS PERFORMANCE STUDY</v>
          </cell>
        </row>
      </sheetData>
      <sheetData sheetId="7789"/>
      <sheetData sheetId="7790"/>
      <sheetData sheetId="7791"/>
      <sheetData sheetId="7792"/>
      <sheetData sheetId="7793"/>
      <sheetData sheetId="7794"/>
      <sheetData sheetId="7795"/>
      <sheetData sheetId="7796"/>
      <sheetData sheetId="7797">
        <row r="5">
          <cell r="D5" t="str">
            <v>PROCESS PERFORMANCE STUDY</v>
          </cell>
        </row>
      </sheetData>
      <sheetData sheetId="7798">
        <row r="5">
          <cell r="D5" t="str">
            <v>PROCESS PERFORMANCE STUDY</v>
          </cell>
        </row>
      </sheetData>
      <sheetData sheetId="7799">
        <row r="5">
          <cell r="D5" t="str">
            <v>PROCESS PERFORMANCE STUDY</v>
          </cell>
        </row>
      </sheetData>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row r="6">
          <cell r="A6">
            <v>1</v>
          </cell>
        </row>
      </sheetData>
      <sheetData sheetId="7863">
        <row r="6">
          <cell r="A6">
            <v>1</v>
          </cell>
        </row>
      </sheetData>
      <sheetData sheetId="7864"/>
      <sheetData sheetId="7865"/>
      <sheetData sheetId="7866"/>
      <sheetData sheetId="7867">
        <row r="6">
          <cell r="A6">
            <v>1</v>
          </cell>
        </row>
      </sheetData>
      <sheetData sheetId="7868">
        <row r="6">
          <cell r="A6">
            <v>1</v>
          </cell>
        </row>
      </sheetData>
      <sheetData sheetId="7869">
        <row r="6">
          <cell r="A6">
            <v>1</v>
          </cell>
        </row>
      </sheetData>
      <sheetData sheetId="7870">
        <row r="6">
          <cell r="A6">
            <v>1</v>
          </cell>
        </row>
      </sheetData>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row r="6">
          <cell r="A6">
            <v>1</v>
          </cell>
        </row>
      </sheetData>
      <sheetData sheetId="7885">
        <row r="6">
          <cell r="A6">
            <v>1</v>
          </cell>
        </row>
      </sheetData>
      <sheetData sheetId="7886">
        <row r="6">
          <cell r="A6">
            <v>1</v>
          </cell>
        </row>
      </sheetData>
      <sheetData sheetId="7887">
        <row r="6">
          <cell r="A6">
            <v>1</v>
          </cell>
        </row>
      </sheetData>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row r="6">
          <cell r="A6">
            <v>1</v>
          </cell>
        </row>
      </sheetData>
      <sheetData sheetId="7920">
        <row r="6">
          <cell r="A6">
            <v>1</v>
          </cell>
        </row>
      </sheetData>
      <sheetData sheetId="7921">
        <row r="6">
          <cell r="A6">
            <v>1</v>
          </cell>
        </row>
      </sheetData>
      <sheetData sheetId="7922">
        <row r="6">
          <cell r="A6">
            <v>1</v>
          </cell>
        </row>
      </sheetData>
      <sheetData sheetId="7923">
        <row r="6">
          <cell r="A6">
            <v>1</v>
          </cell>
        </row>
      </sheetData>
      <sheetData sheetId="7924"/>
      <sheetData sheetId="7925"/>
      <sheetData sheetId="7926">
        <row r="6">
          <cell r="A6">
            <v>1</v>
          </cell>
        </row>
      </sheetData>
      <sheetData sheetId="7927">
        <row r="6">
          <cell r="A6">
            <v>1</v>
          </cell>
        </row>
      </sheetData>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row r="6">
          <cell r="A6">
            <v>1</v>
          </cell>
        </row>
      </sheetData>
      <sheetData sheetId="7965">
        <row r="6">
          <cell r="A6">
            <v>1</v>
          </cell>
        </row>
      </sheetData>
      <sheetData sheetId="7966">
        <row r="6">
          <cell r="A6">
            <v>1</v>
          </cell>
        </row>
      </sheetData>
      <sheetData sheetId="7967">
        <row r="6">
          <cell r="A6">
            <v>1</v>
          </cell>
        </row>
      </sheetData>
      <sheetData sheetId="7968">
        <row r="6">
          <cell r="A6">
            <v>1</v>
          </cell>
        </row>
      </sheetData>
      <sheetData sheetId="7969">
        <row r="6">
          <cell r="A6">
            <v>1</v>
          </cell>
        </row>
      </sheetData>
      <sheetData sheetId="7970">
        <row r="6">
          <cell r="A6">
            <v>1</v>
          </cell>
        </row>
      </sheetData>
      <sheetData sheetId="7971"/>
      <sheetData sheetId="7972"/>
      <sheetData sheetId="7973"/>
      <sheetData sheetId="7974"/>
      <sheetData sheetId="7975">
        <row r="6">
          <cell r="A6">
            <v>1</v>
          </cell>
        </row>
      </sheetData>
      <sheetData sheetId="7976">
        <row r="6">
          <cell r="A6">
            <v>1</v>
          </cell>
        </row>
      </sheetData>
      <sheetData sheetId="7977">
        <row r="6">
          <cell r="A6">
            <v>1</v>
          </cell>
        </row>
      </sheetData>
      <sheetData sheetId="7978">
        <row r="6">
          <cell r="A6">
            <v>1</v>
          </cell>
        </row>
      </sheetData>
      <sheetData sheetId="7979"/>
      <sheetData sheetId="7980"/>
      <sheetData sheetId="7981"/>
      <sheetData sheetId="7982"/>
      <sheetData sheetId="7983">
        <row r="6">
          <cell r="A6">
            <v>1</v>
          </cell>
        </row>
      </sheetData>
      <sheetData sheetId="7984">
        <row r="6">
          <cell r="A6">
            <v>1</v>
          </cell>
        </row>
      </sheetData>
      <sheetData sheetId="7985"/>
      <sheetData sheetId="7986"/>
      <sheetData sheetId="7987"/>
      <sheetData sheetId="7988">
        <row r="6">
          <cell r="A6">
            <v>1</v>
          </cell>
        </row>
      </sheetData>
      <sheetData sheetId="7989">
        <row r="6">
          <cell r="A6">
            <v>1</v>
          </cell>
        </row>
      </sheetData>
      <sheetData sheetId="7990">
        <row r="6">
          <cell r="A6">
            <v>1</v>
          </cell>
        </row>
      </sheetData>
      <sheetData sheetId="7991"/>
      <sheetData sheetId="7992">
        <row r="6">
          <cell r="A6">
            <v>1</v>
          </cell>
        </row>
      </sheetData>
      <sheetData sheetId="7993">
        <row r="6">
          <cell r="A6">
            <v>1</v>
          </cell>
        </row>
      </sheetData>
      <sheetData sheetId="7994"/>
      <sheetData sheetId="7995"/>
      <sheetData sheetId="7996"/>
      <sheetData sheetId="7997"/>
      <sheetData sheetId="7998"/>
      <sheetData sheetId="7999">
        <row r="6">
          <cell r="A6">
            <v>1</v>
          </cell>
        </row>
      </sheetData>
      <sheetData sheetId="8000">
        <row r="6">
          <cell r="A6">
            <v>1</v>
          </cell>
        </row>
      </sheetData>
      <sheetData sheetId="8001">
        <row r="6">
          <cell r="A6">
            <v>1</v>
          </cell>
        </row>
      </sheetData>
      <sheetData sheetId="8002">
        <row r="6">
          <cell r="A6">
            <v>1</v>
          </cell>
        </row>
      </sheetData>
      <sheetData sheetId="8003">
        <row r="6">
          <cell r="A6">
            <v>1</v>
          </cell>
        </row>
      </sheetData>
      <sheetData sheetId="8004"/>
      <sheetData sheetId="8005"/>
      <sheetData sheetId="8006">
        <row r="6">
          <cell r="A6">
            <v>1</v>
          </cell>
        </row>
      </sheetData>
      <sheetData sheetId="8007">
        <row r="6">
          <cell r="A6">
            <v>1</v>
          </cell>
        </row>
      </sheetData>
      <sheetData sheetId="8008"/>
      <sheetData sheetId="8009">
        <row r="6">
          <cell r="A6">
            <v>1</v>
          </cell>
        </row>
      </sheetData>
      <sheetData sheetId="8010">
        <row r="6">
          <cell r="A6">
            <v>1</v>
          </cell>
        </row>
      </sheetData>
      <sheetData sheetId="8011"/>
      <sheetData sheetId="8012"/>
      <sheetData sheetId="8013"/>
      <sheetData sheetId="8014"/>
      <sheetData sheetId="8015"/>
      <sheetData sheetId="8016"/>
      <sheetData sheetId="8017">
        <row r="1">
          <cell r="A1" t="str">
            <v>1월 생산실적</v>
          </cell>
        </row>
      </sheetData>
      <sheetData sheetId="8018">
        <row r="1">
          <cell r="A1" t="str">
            <v>1월 생산실적</v>
          </cell>
        </row>
      </sheetData>
      <sheetData sheetId="8019">
        <row r="1">
          <cell r="A1" t="str">
            <v>1월 생산실적</v>
          </cell>
        </row>
      </sheetData>
      <sheetData sheetId="8020"/>
      <sheetData sheetId="8021"/>
      <sheetData sheetId="8022"/>
      <sheetData sheetId="8023">
        <row r="6">
          <cell r="A6">
            <v>1</v>
          </cell>
        </row>
      </sheetData>
      <sheetData sheetId="8024">
        <row r="6">
          <cell r="A6">
            <v>1</v>
          </cell>
        </row>
      </sheetData>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row r="1">
          <cell r="A1" t="str">
            <v>1월 생산실적</v>
          </cell>
        </row>
      </sheetData>
      <sheetData sheetId="8071">
        <row r="1">
          <cell r="A1" t="str">
            <v>1월 생산실적</v>
          </cell>
        </row>
      </sheetData>
      <sheetData sheetId="8072">
        <row r="1">
          <cell r="A1" t="str">
            <v>1월 생산실적</v>
          </cell>
        </row>
      </sheetData>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row r="6">
          <cell r="A6">
            <v>1</v>
          </cell>
        </row>
      </sheetData>
      <sheetData sheetId="8088">
        <row r="6">
          <cell r="A6">
            <v>1</v>
          </cell>
        </row>
      </sheetData>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refreshError="1"/>
      <sheetData sheetId="8121" refreshError="1"/>
      <sheetData sheetId="8122" refreshError="1"/>
      <sheetData sheetId="8123" refreshError="1"/>
      <sheetData sheetId="8124"/>
      <sheetData sheetId="8125"/>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row r="6">
          <cell r="A6">
            <v>1</v>
          </cell>
        </row>
      </sheetData>
      <sheetData sheetId="8207">
        <row r="6">
          <cell r="A6">
            <v>1</v>
          </cell>
        </row>
      </sheetData>
      <sheetData sheetId="8208">
        <row r="6">
          <cell r="A6">
            <v>1</v>
          </cell>
        </row>
      </sheetData>
      <sheetData sheetId="8209">
        <row r="6">
          <cell r="A6">
            <v>1</v>
          </cell>
        </row>
      </sheetData>
      <sheetData sheetId="8210">
        <row r="6">
          <cell r="A6">
            <v>1</v>
          </cell>
        </row>
      </sheetData>
      <sheetData sheetId="8211">
        <row r="6">
          <cell r="A6">
            <v>1</v>
          </cell>
        </row>
      </sheetData>
      <sheetData sheetId="8212"/>
      <sheetData sheetId="8213">
        <row r="6">
          <cell r="A6">
            <v>1</v>
          </cell>
        </row>
      </sheetData>
      <sheetData sheetId="8214">
        <row r="6">
          <cell r="A6">
            <v>1</v>
          </cell>
        </row>
      </sheetData>
      <sheetData sheetId="8215">
        <row r="6">
          <cell r="A6">
            <v>1</v>
          </cell>
        </row>
      </sheetData>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row r="6">
          <cell r="A6">
            <v>1</v>
          </cell>
        </row>
      </sheetData>
      <sheetData sheetId="8250">
        <row r="6">
          <cell r="A6">
            <v>1</v>
          </cell>
        </row>
      </sheetData>
      <sheetData sheetId="8251"/>
      <sheetData sheetId="8252"/>
      <sheetData sheetId="8253">
        <row r="6">
          <cell r="A6">
            <v>1</v>
          </cell>
        </row>
      </sheetData>
      <sheetData sheetId="8254">
        <row r="6">
          <cell r="A6">
            <v>1</v>
          </cell>
        </row>
      </sheetData>
      <sheetData sheetId="8255"/>
      <sheetData sheetId="8256"/>
      <sheetData sheetId="8257">
        <row r="6">
          <cell r="A6">
            <v>1</v>
          </cell>
        </row>
      </sheetData>
      <sheetData sheetId="8258">
        <row r="6">
          <cell r="A6">
            <v>1</v>
          </cell>
        </row>
      </sheetData>
      <sheetData sheetId="8259"/>
      <sheetData sheetId="8260"/>
      <sheetData sheetId="8261">
        <row r="6">
          <cell r="A6">
            <v>1</v>
          </cell>
        </row>
      </sheetData>
      <sheetData sheetId="8262">
        <row r="6">
          <cell r="A6">
            <v>1</v>
          </cell>
        </row>
      </sheetData>
      <sheetData sheetId="8263">
        <row r="6">
          <cell r="A6">
            <v>1</v>
          </cell>
        </row>
      </sheetData>
      <sheetData sheetId="8264">
        <row r="1">
          <cell r="A1" t="str">
            <v>1월 생산실적</v>
          </cell>
        </row>
      </sheetData>
      <sheetData sheetId="8265">
        <row r="1">
          <cell r="A1" t="str">
            <v>1월 생산실적</v>
          </cell>
        </row>
      </sheetData>
      <sheetData sheetId="8266">
        <row r="1">
          <cell r="A1" t="str">
            <v>1월 생산실적</v>
          </cell>
        </row>
      </sheetData>
      <sheetData sheetId="8267">
        <row r="1">
          <cell r="A1" t="str">
            <v>1월 생산실적</v>
          </cell>
        </row>
      </sheetData>
      <sheetData sheetId="8268">
        <row r="1">
          <cell r="A1" t="str">
            <v>1월 생산실적</v>
          </cell>
        </row>
      </sheetData>
      <sheetData sheetId="8269">
        <row r="6">
          <cell r="A6">
            <v>1</v>
          </cell>
        </row>
      </sheetData>
      <sheetData sheetId="8270">
        <row r="1">
          <cell r="A1" t="str">
            <v>1월 생산실적</v>
          </cell>
        </row>
      </sheetData>
      <sheetData sheetId="8271">
        <row r="1">
          <cell r="A1" t="str">
            <v>1월 생산실적</v>
          </cell>
        </row>
      </sheetData>
      <sheetData sheetId="8272">
        <row r="1">
          <cell r="A1" t="str">
            <v>1월 생산실적</v>
          </cell>
        </row>
      </sheetData>
      <sheetData sheetId="8273">
        <row r="6">
          <cell r="A6">
            <v>1</v>
          </cell>
        </row>
      </sheetData>
      <sheetData sheetId="8274">
        <row r="1">
          <cell r="A1" t="str">
            <v>1월 생산실적</v>
          </cell>
        </row>
      </sheetData>
      <sheetData sheetId="8275">
        <row r="1">
          <cell r="A1" t="str">
            <v>1월 생산실적</v>
          </cell>
        </row>
      </sheetData>
      <sheetData sheetId="8276">
        <row r="1">
          <cell r="A1" t="str">
            <v>1월 생산실적</v>
          </cell>
        </row>
      </sheetData>
      <sheetData sheetId="8277">
        <row r="6">
          <cell r="A6">
            <v>1</v>
          </cell>
        </row>
      </sheetData>
      <sheetData sheetId="8278">
        <row r="1">
          <cell r="A1" t="str">
            <v>1월 생산실적</v>
          </cell>
        </row>
      </sheetData>
      <sheetData sheetId="8279">
        <row r="1">
          <cell r="A1" t="str">
            <v>1월 생산실적</v>
          </cell>
        </row>
      </sheetData>
      <sheetData sheetId="8280">
        <row r="1">
          <cell r="A1" t="str">
            <v>1월 생산실적</v>
          </cell>
        </row>
      </sheetData>
      <sheetData sheetId="8281">
        <row r="6">
          <cell r="A6">
            <v>1</v>
          </cell>
        </row>
      </sheetData>
      <sheetData sheetId="8282">
        <row r="1">
          <cell r="A1" t="str">
            <v>1월 생산실적</v>
          </cell>
        </row>
      </sheetData>
      <sheetData sheetId="8283">
        <row r="1">
          <cell r="A1" t="str">
            <v>1월 생산실적</v>
          </cell>
        </row>
      </sheetData>
      <sheetData sheetId="8284">
        <row r="1">
          <cell r="A1" t="str">
            <v>1월 생산실적</v>
          </cell>
        </row>
      </sheetData>
      <sheetData sheetId="8285">
        <row r="6">
          <cell r="A6">
            <v>1</v>
          </cell>
        </row>
      </sheetData>
      <sheetData sheetId="8286">
        <row r="1">
          <cell r="A1" t="str">
            <v>1월 생산실적</v>
          </cell>
        </row>
      </sheetData>
      <sheetData sheetId="8287">
        <row r="1">
          <cell r="A1" t="str">
            <v>1월 생산실적</v>
          </cell>
        </row>
      </sheetData>
      <sheetData sheetId="8288">
        <row r="1">
          <cell r="A1" t="str">
            <v>1월 생산실적</v>
          </cell>
        </row>
      </sheetData>
      <sheetData sheetId="8289">
        <row r="6">
          <cell r="A6">
            <v>1</v>
          </cell>
        </row>
      </sheetData>
      <sheetData sheetId="8290">
        <row r="1">
          <cell r="A1" t="str">
            <v>1월 생산실적</v>
          </cell>
        </row>
      </sheetData>
      <sheetData sheetId="8291">
        <row r="1">
          <cell r="A1" t="str">
            <v>1월 생산실적</v>
          </cell>
        </row>
      </sheetData>
      <sheetData sheetId="8292">
        <row r="6">
          <cell r="A6">
            <v>1</v>
          </cell>
        </row>
      </sheetData>
      <sheetData sheetId="8293">
        <row r="6">
          <cell r="A6">
            <v>1</v>
          </cell>
        </row>
      </sheetData>
      <sheetData sheetId="8294">
        <row r="6">
          <cell r="A6">
            <v>1</v>
          </cell>
        </row>
      </sheetData>
      <sheetData sheetId="8295">
        <row r="6">
          <cell r="A6">
            <v>1</v>
          </cell>
        </row>
      </sheetData>
      <sheetData sheetId="8296">
        <row r="6">
          <cell r="A6">
            <v>1</v>
          </cell>
        </row>
      </sheetData>
      <sheetData sheetId="8297">
        <row r="6">
          <cell r="A6">
            <v>1</v>
          </cell>
        </row>
      </sheetData>
      <sheetData sheetId="8298">
        <row r="6">
          <cell r="A6">
            <v>1</v>
          </cell>
        </row>
      </sheetData>
      <sheetData sheetId="8299">
        <row r="6">
          <cell r="A6">
            <v>1</v>
          </cell>
        </row>
      </sheetData>
      <sheetData sheetId="8300">
        <row r="6">
          <cell r="A6">
            <v>1</v>
          </cell>
        </row>
      </sheetData>
      <sheetData sheetId="8301">
        <row r="6">
          <cell r="A6">
            <v>1</v>
          </cell>
        </row>
      </sheetData>
      <sheetData sheetId="8302">
        <row r="6">
          <cell r="A6">
            <v>1</v>
          </cell>
        </row>
      </sheetData>
      <sheetData sheetId="8303">
        <row r="6">
          <cell r="A6">
            <v>1</v>
          </cell>
        </row>
      </sheetData>
      <sheetData sheetId="8304">
        <row r="6">
          <cell r="A6">
            <v>1</v>
          </cell>
        </row>
      </sheetData>
      <sheetData sheetId="8305">
        <row r="6">
          <cell r="A6">
            <v>1</v>
          </cell>
        </row>
      </sheetData>
      <sheetData sheetId="8306">
        <row r="6">
          <cell r="A6">
            <v>1</v>
          </cell>
        </row>
      </sheetData>
      <sheetData sheetId="8307">
        <row r="6">
          <cell r="A6">
            <v>1</v>
          </cell>
        </row>
      </sheetData>
      <sheetData sheetId="8308">
        <row r="6">
          <cell r="A6">
            <v>1</v>
          </cell>
        </row>
      </sheetData>
      <sheetData sheetId="8309">
        <row r="6">
          <cell r="A6">
            <v>1</v>
          </cell>
        </row>
      </sheetData>
      <sheetData sheetId="8310">
        <row r="6">
          <cell r="A6">
            <v>1</v>
          </cell>
        </row>
      </sheetData>
      <sheetData sheetId="8311">
        <row r="6">
          <cell r="A6">
            <v>1</v>
          </cell>
        </row>
      </sheetData>
      <sheetData sheetId="8312">
        <row r="6">
          <cell r="A6">
            <v>1</v>
          </cell>
        </row>
      </sheetData>
      <sheetData sheetId="8313">
        <row r="6">
          <cell r="A6">
            <v>1</v>
          </cell>
        </row>
      </sheetData>
      <sheetData sheetId="8314">
        <row r="6">
          <cell r="A6">
            <v>1</v>
          </cell>
        </row>
      </sheetData>
      <sheetData sheetId="8315">
        <row r="6">
          <cell r="A6">
            <v>1</v>
          </cell>
        </row>
      </sheetData>
      <sheetData sheetId="8316">
        <row r="6">
          <cell r="A6">
            <v>1</v>
          </cell>
        </row>
      </sheetData>
      <sheetData sheetId="8317">
        <row r="6">
          <cell r="A6">
            <v>1</v>
          </cell>
        </row>
      </sheetData>
      <sheetData sheetId="8318">
        <row r="6">
          <cell r="A6">
            <v>1</v>
          </cell>
        </row>
      </sheetData>
      <sheetData sheetId="8319">
        <row r="6">
          <cell r="A6">
            <v>1</v>
          </cell>
        </row>
      </sheetData>
      <sheetData sheetId="8320">
        <row r="6">
          <cell r="A6">
            <v>1</v>
          </cell>
        </row>
      </sheetData>
      <sheetData sheetId="8321">
        <row r="6">
          <cell r="A6">
            <v>1</v>
          </cell>
        </row>
      </sheetData>
      <sheetData sheetId="8322">
        <row r="6">
          <cell r="A6">
            <v>1</v>
          </cell>
        </row>
      </sheetData>
      <sheetData sheetId="8323">
        <row r="6">
          <cell r="A6">
            <v>1</v>
          </cell>
        </row>
      </sheetData>
      <sheetData sheetId="8324">
        <row r="6">
          <cell r="A6">
            <v>1</v>
          </cell>
        </row>
      </sheetData>
      <sheetData sheetId="8325">
        <row r="6">
          <cell r="A6">
            <v>1</v>
          </cell>
        </row>
      </sheetData>
      <sheetData sheetId="8326">
        <row r="6">
          <cell r="A6">
            <v>1</v>
          </cell>
        </row>
      </sheetData>
      <sheetData sheetId="8327">
        <row r="6">
          <cell r="A6">
            <v>1</v>
          </cell>
        </row>
      </sheetData>
      <sheetData sheetId="8328">
        <row r="6">
          <cell r="A6">
            <v>1</v>
          </cell>
        </row>
      </sheetData>
      <sheetData sheetId="8329">
        <row r="6">
          <cell r="A6">
            <v>1</v>
          </cell>
        </row>
      </sheetData>
      <sheetData sheetId="8330">
        <row r="6">
          <cell r="A6">
            <v>1</v>
          </cell>
        </row>
      </sheetData>
      <sheetData sheetId="8331">
        <row r="6">
          <cell r="A6">
            <v>1</v>
          </cell>
        </row>
      </sheetData>
      <sheetData sheetId="8332">
        <row r="6">
          <cell r="A6">
            <v>1</v>
          </cell>
        </row>
      </sheetData>
      <sheetData sheetId="8333">
        <row r="6">
          <cell r="A6">
            <v>1</v>
          </cell>
        </row>
      </sheetData>
      <sheetData sheetId="8334">
        <row r="6">
          <cell r="A6">
            <v>1</v>
          </cell>
        </row>
      </sheetData>
      <sheetData sheetId="8335">
        <row r="6">
          <cell r="A6">
            <v>1</v>
          </cell>
        </row>
      </sheetData>
      <sheetData sheetId="8336">
        <row r="6">
          <cell r="A6">
            <v>1</v>
          </cell>
        </row>
      </sheetData>
      <sheetData sheetId="8337">
        <row r="6">
          <cell r="A6">
            <v>1</v>
          </cell>
        </row>
      </sheetData>
      <sheetData sheetId="8338">
        <row r="6">
          <cell r="A6">
            <v>1</v>
          </cell>
        </row>
      </sheetData>
      <sheetData sheetId="8339">
        <row r="6">
          <cell r="A6">
            <v>1</v>
          </cell>
        </row>
      </sheetData>
      <sheetData sheetId="8340">
        <row r="6">
          <cell r="A6">
            <v>1</v>
          </cell>
        </row>
      </sheetData>
      <sheetData sheetId="8341">
        <row r="6">
          <cell r="A6">
            <v>1</v>
          </cell>
        </row>
      </sheetData>
      <sheetData sheetId="8342">
        <row r="6">
          <cell r="A6">
            <v>1</v>
          </cell>
        </row>
      </sheetData>
      <sheetData sheetId="8343">
        <row r="6">
          <cell r="A6">
            <v>1</v>
          </cell>
        </row>
      </sheetData>
      <sheetData sheetId="8344">
        <row r="6">
          <cell r="A6">
            <v>1</v>
          </cell>
        </row>
      </sheetData>
      <sheetData sheetId="8345">
        <row r="6">
          <cell r="A6">
            <v>1</v>
          </cell>
        </row>
      </sheetData>
      <sheetData sheetId="8346">
        <row r="6">
          <cell r="A6">
            <v>1</v>
          </cell>
        </row>
      </sheetData>
      <sheetData sheetId="8347">
        <row r="6">
          <cell r="A6">
            <v>1</v>
          </cell>
        </row>
      </sheetData>
      <sheetData sheetId="8348">
        <row r="6">
          <cell r="A6">
            <v>1</v>
          </cell>
        </row>
      </sheetData>
      <sheetData sheetId="8349">
        <row r="6">
          <cell r="A6">
            <v>1</v>
          </cell>
        </row>
      </sheetData>
      <sheetData sheetId="8350">
        <row r="6">
          <cell r="A6">
            <v>1</v>
          </cell>
        </row>
      </sheetData>
      <sheetData sheetId="8351">
        <row r="6">
          <cell r="A6">
            <v>1</v>
          </cell>
        </row>
      </sheetData>
      <sheetData sheetId="8352">
        <row r="6">
          <cell r="A6">
            <v>1</v>
          </cell>
        </row>
      </sheetData>
      <sheetData sheetId="8353">
        <row r="6">
          <cell r="A6">
            <v>1</v>
          </cell>
        </row>
      </sheetData>
      <sheetData sheetId="8354">
        <row r="6">
          <cell r="A6">
            <v>1</v>
          </cell>
        </row>
      </sheetData>
      <sheetData sheetId="8355">
        <row r="6">
          <cell r="A6">
            <v>1</v>
          </cell>
        </row>
      </sheetData>
      <sheetData sheetId="8356">
        <row r="6">
          <cell r="A6">
            <v>1</v>
          </cell>
        </row>
      </sheetData>
      <sheetData sheetId="8357">
        <row r="6">
          <cell r="A6">
            <v>1</v>
          </cell>
        </row>
      </sheetData>
      <sheetData sheetId="8358">
        <row r="6">
          <cell r="A6">
            <v>1</v>
          </cell>
        </row>
      </sheetData>
      <sheetData sheetId="8359">
        <row r="6">
          <cell r="A6">
            <v>1</v>
          </cell>
        </row>
      </sheetData>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row r="6">
          <cell r="A6">
            <v>1</v>
          </cell>
        </row>
      </sheetData>
      <sheetData sheetId="8394">
        <row r="1">
          <cell r="A1" t="str">
            <v>1월 생산실적</v>
          </cell>
        </row>
      </sheetData>
      <sheetData sheetId="8395">
        <row r="1">
          <cell r="A1" t="str">
            <v>1월 생산실적</v>
          </cell>
        </row>
      </sheetData>
      <sheetData sheetId="8396">
        <row r="6">
          <cell r="A6">
            <v>1</v>
          </cell>
        </row>
      </sheetData>
      <sheetData sheetId="8397">
        <row r="1">
          <cell r="A1" t="str">
            <v>1월 생산실적</v>
          </cell>
        </row>
      </sheetData>
      <sheetData sheetId="8398">
        <row r="1">
          <cell r="A1" t="str">
            <v>1월 생산실적</v>
          </cell>
        </row>
      </sheetData>
      <sheetData sheetId="8399">
        <row r="1">
          <cell r="A1" t="str">
            <v>1월 생산실적</v>
          </cell>
        </row>
      </sheetData>
      <sheetData sheetId="8400">
        <row r="6">
          <cell r="A6">
            <v>1</v>
          </cell>
        </row>
      </sheetData>
      <sheetData sheetId="8401">
        <row r="1">
          <cell r="A1" t="str">
            <v>1월 생산실적</v>
          </cell>
        </row>
      </sheetData>
      <sheetData sheetId="8402">
        <row r="1">
          <cell r="A1" t="str">
            <v>1월 생산실적</v>
          </cell>
        </row>
      </sheetData>
      <sheetData sheetId="8403">
        <row r="1">
          <cell r="A1" t="str">
            <v>1월 생산실적</v>
          </cell>
        </row>
      </sheetData>
      <sheetData sheetId="8404">
        <row r="6">
          <cell r="A6">
            <v>1</v>
          </cell>
        </row>
      </sheetData>
      <sheetData sheetId="8405">
        <row r="1">
          <cell r="A1" t="str">
            <v>1월 생산실적</v>
          </cell>
        </row>
      </sheetData>
      <sheetData sheetId="8406">
        <row r="1">
          <cell r="A1" t="str">
            <v>1월 생산실적</v>
          </cell>
        </row>
      </sheetData>
      <sheetData sheetId="8407">
        <row r="1">
          <cell r="A1" t="str">
            <v>1월 생산실적</v>
          </cell>
        </row>
      </sheetData>
      <sheetData sheetId="8408">
        <row r="6">
          <cell r="A6">
            <v>1</v>
          </cell>
        </row>
      </sheetData>
      <sheetData sheetId="8409">
        <row r="1">
          <cell r="A1" t="str">
            <v>1월 생산실적</v>
          </cell>
        </row>
      </sheetData>
      <sheetData sheetId="8410">
        <row r="1">
          <cell r="A1" t="str">
            <v>1월 생산실적</v>
          </cell>
        </row>
      </sheetData>
      <sheetData sheetId="8411">
        <row r="1">
          <cell r="A1" t="str">
            <v>1월 생산실적</v>
          </cell>
        </row>
      </sheetData>
      <sheetData sheetId="8412">
        <row r="6">
          <cell r="A6">
            <v>1</v>
          </cell>
        </row>
      </sheetData>
      <sheetData sheetId="8413">
        <row r="1">
          <cell r="A1" t="str">
            <v>1월 생산실적</v>
          </cell>
        </row>
      </sheetData>
      <sheetData sheetId="8414">
        <row r="1">
          <cell r="A1" t="str">
            <v>1월 생산실적</v>
          </cell>
        </row>
      </sheetData>
      <sheetData sheetId="8415">
        <row r="1">
          <cell r="A1" t="str">
            <v>1월 생산실적</v>
          </cell>
        </row>
      </sheetData>
      <sheetData sheetId="8416">
        <row r="6">
          <cell r="A6">
            <v>1</v>
          </cell>
        </row>
      </sheetData>
      <sheetData sheetId="8417">
        <row r="1">
          <cell r="A1" t="str">
            <v>1월 생산실적</v>
          </cell>
        </row>
      </sheetData>
      <sheetData sheetId="8418">
        <row r="1">
          <cell r="A1" t="str">
            <v>1월 생산실적</v>
          </cell>
        </row>
      </sheetData>
      <sheetData sheetId="8419">
        <row r="1">
          <cell r="A1" t="str">
            <v>1월 생산실적</v>
          </cell>
        </row>
      </sheetData>
      <sheetData sheetId="8420">
        <row r="6">
          <cell r="A6">
            <v>1</v>
          </cell>
        </row>
      </sheetData>
      <sheetData sheetId="8421">
        <row r="1">
          <cell r="A1" t="str">
            <v>1월 생산실적</v>
          </cell>
        </row>
      </sheetData>
      <sheetData sheetId="8422">
        <row r="1">
          <cell r="A1" t="str">
            <v>1월 생산실적</v>
          </cell>
        </row>
      </sheetData>
      <sheetData sheetId="8423">
        <row r="1">
          <cell r="A1" t="str">
            <v>1월 생산실적</v>
          </cell>
        </row>
      </sheetData>
      <sheetData sheetId="8424">
        <row r="6">
          <cell r="A6">
            <v>1</v>
          </cell>
        </row>
      </sheetData>
      <sheetData sheetId="8425">
        <row r="6">
          <cell r="A6">
            <v>1</v>
          </cell>
        </row>
      </sheetData>
      <sheetData sheetId="8426"/>
      <sheetData sheetId="8427">
        <row r="6">
          <cell r="A6">
            <v>1</v>
          </cell>
        </row>
      </sheetData>
      <sheetData sheetId="8428">
        <row r="6">
          <cell r="A6">
            <v>1</v>
          </cell>
        </row>
      </sheetData>
      <sheetData sheetId="8429">
        <row r="6">
          <cell r="A6">
            <v>1</v>
          </cell>
        </row>
      </sheetData>
      <sheetData sheetId="8430">
        <row r="6">
          <cell r="A6">
            <v>1</v>
          </cell>
        </row>
      </sheetData>
      <sheetData sheetId="8431">
        <row r="6">
          <cell r="A6">
            <v>1</v>
          </cell>
        </row>
      </sheetData>
      <sheetData sheetId="8432">
        <row r="6">
          <cell r="A6">
            <v>1</v>
          </cell>
        </row>
      </sheetData>
      <sheetData sheetId="8433">
        <row r="6">
          <cell r="A6">
            <v>1</v>
          </cell>
        </row>
      </sheetData>
      <sheetData sheetId="8434">
        <row r="6">
          <cell r="A6">
            <v>1</v>
          </cell>
        </row>
      </sheetData>
      <sheetData sheetId="8435">
        <row r="6">
          <cell r="A6">
            <v>1</v>
          </cell>
        </row>
      </sheetData>
      <sheetData sheetId="8436">
        <row r="6">
          <cell r="A6">
            <v>1</v>
          </cell>
        </row>
      </sheetData>
      <sheetData sheetId="8437">
        <row r="6">
          <cell r="A6">
            <v>1</v>
          </cell>
        </row>
      </sheetData>
      <sheetData sheetId="8438">
        <row r="6">
          <cell r="A6">
            <v>1</v>
          </cell>
        </row>
      </sheetData>
      <sheetData sheetId="8439">
        <row r="6">
          <cell r="A6">
            <v>1</v>
          </cell>
        </row>
      </sheetData>
      <sheetData sheetId="8440">
        <row r="6">
          <cell r="A6">
            <v>1</v>
          </cell>
        </row>
      </sheetData>
      <sheetData sheetId="8441">
        <row r="6">
          <cell r="A6">
            <v>1</v>
          </cell>
        </row>
      </sheetData>
      <sheetData sheetId="8442">
        <row r="6">
          <cell r="A6">
            <v>1</v>
          </cell>
        </row>
      </sheetData>
      <sheetData sheetId="8443">
        <row r="6">
          <cell r="A6">
            <v>1</v>
          </cell>
        </row>
      </sheetData>
      <sheetData sheetId="8444">
        <row r="6">
          <cell r="A6">
            <v>1</v>
          </cell>
        </row>
      </sheetData>
      <sheetData sheetId="8445">
        <row r="6">
          <cell r="A6">
            <v>1</v>
          </cell>
        </row>
      </sheetData>
      <sheetData sheetId="8446">
        <row r="6">
          <cell r="A6">
            <v>1</v>
          </cell>
        </row>
      </sheetData>
      <sheetData sheetId="8447">
        <row r="6">
          <cell r="A6">
            <v>1</v>
          </cell>
        </row>
      </sheetData>
      <sheetData sheetId="8448">
        <row r="6">
          <cell r="A6">
            <v>1</v>
          </cell>
        </row>
      </sheetData>
      <sheetData sheetId="8449">
        <row r="6">
          <cell r="A6">
            <v>1</v>
          </cell>
        </row>
      </sheetData>
      <sheetData sheetId="8450">
        <row r="6">
          <cell r="A6">
            <v>1</v>
          </cell>
        </row>
      </sheetData>
      <sheetData sheetId="8451">
        <row r="6">
          <cell r="A6">
            <v>1</v>
          </cell>
        </row>
      </sheetData>
      <sheetData sheetId="8452">
        <row r="6">
          <cell r="A6">
            <v>1</v>
          </cell>
        </row>
      </sheetData>
      <sheetData sheetId="8453">
        <row r="6">
          <cell r="A6">
            <v>1</v>
          </cell>
        </row>
      </sheetData>
      <sheetData sheetId="8454">
        <row r="6">
          <cell r="A6">
            <v>1</v>
          </cell>
        </row>
      </sheetData>
      <sheetData sheetId="8455">
        <row r="6">
          <cell r="A6">
            <v>1</v>
          </cell>
        </row>
      </sheetData>
      <sheetData sheetId="8456">
        <row r="6">
          <cell r="A6">
            <v>1</v>
          </cell>
        </row>
      </sheetData>
      <sheetData sheetId="8457">
        <row r="6">
          <cell r="A6">
            <v>1</v>
          </cell>
        </row>
      </sheetData>
      <sheetData sheetId="8458">
        <row r="6">
          <cell r="A6">
            <v>1</v>
          </cell>
        </row>
      </sheetData>
      <sheetData sheetId="8459">
        <row r="6">
          <cell r="A6">
            <v>1</v>
          </cell>
        </row>
      </sheetData>
      <sheetData sheetId="8460">
        <row r="6">
          <cell r="A6">
            <v>1</v>
          </cell>
        </row>
      </sheetData>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row r="6">
          <cell r="A6">
            <v>1</v>
          </cell>
        </row>
      </sheetData>
      <sheetData sheetId="8625">
        <row r="6">
          <cell r="A6">
            <v>1</v>
          </cell>
        </row>
      </sheetData>
      <sheetData sheetId="8626"/>
      <sheetData sheetId="8627"/>
      <sheetData sheetId="8628">
        <row r="6">
          <cell r="A6">
            <v>1</v>
          </cell>
        </row>
      </sheetData>
      <sheetData sheetId="8629">
        <row r="6">
          <cell r="A6">
            <v>1</v>
          </cell>
        </row>
      </sheetData>
      <sheetData sheetId="8630"/>
      <sheetData sheetId="8631"/>
      <sheetData sheetId="8632">
        <row r="6">
          <cell r="A6">
            <v>1</v>
          </cell>
        </row>
      </sheetData>
      <sheetData sheetId="8633">
        <row r="6">
          <cell r="A6">
            <v>1</v>
          </cell>
        </row>
      </sheetData>
      <sheetData sheetId="8634"/>
      <sheetData sheetId="8635"/>
      <sheetData sheetId="8636">
        <row r="6">
          <cell r="A6">
            <v>1</v>
          </cell>
        </row>
      </sheetData>
      <sheetData sheetId="8637">
        <row r="6">
          <cell r="A6">
            <v>1</v>
          </cell>
        </row>
      </sheetData>
      <sheetData sheetId="8638">
        <row r="1">
          <cell r="A1" t="str">
            <v>1월 생산실적</v>
          </cell>
        </row>
      </sheetData>
      <sheetData sheetId="8639">
        <row r="1">
          <cell r="A1" t="str">
            <v>1월 생산실적</v>
          </cell>
        </row>
      </sheetData>
      <sheetData sheetId="8640">
        <row r="6">
          <cell r="A6">
            <v>1</v>
          </cell>
        </row>
      </sheetData>
      <sheetData sheetId="8641">
        <row r="1">
          <cell r="A1" t="str">
            <v>1월 생산실적</v>
          </cell>
        </row>
      </sheetData>
      <sheetData sheetId="8642">
        <row r="1">
          <cell r="A1" t="str">
            <v>1월 생산실적</v>
          </cell>
        </row>
      </sheetData>
      <sheetData sheetId="8643">
        <row r="1">
          <cell r="A1" t="str">
            <v>1월 생산실적</v>
          </cell>
        </row>
      </sheetData>
      <sheetData sheetId="8644">
        <row r="6">
          <cell r="A6">
            <v>1</v>
          </cell>
        </row>
      </sheetData>
      <sheetData sheetId="8645">
        <row r="1">
          <cell r="A1" t="str">
            <v>1월 생산실적</v>
          </cell>
        </row>
      </sheetData>
      <sheetData sheetId="8646">
        <row r="1">
          <cell r="A1" t="str">
            <v>1월 생산실적</v>
          </cell>
        </row>
      </sheetData>
      <sheetData sheetId="8647">
        <row r="1">
          <cell r="A1" t="str">
            <v>1월 생산실적</v>
          </cell>
        </row>
      </sheetData>
      <sheetData sheetId="8648">
        <row r="1">
          <cell r="A1" t="str">
            <v>1월 생산실적</v>
          </cell>
        </row>
      </sheetData>
      <sheetData sheetId="8649">
        <row r="1">
          <cell r="A1" t="str">
            <v>1월 생산실적</v>
          </cell>
        </row>
      </sheetData>
      <sheetData sheetId="8650">
        <row r="1">
          <cell r="A1" t="str">
            <v>1월 생산실적</v>
          </cell>
        </row>
      </sheetData>
      <sheetData sheetId="8651">
        <row r="1">
          <cell r="A1" t="str">
            <v>1월 생산실적</v>
          </cell>
        </row>
      </sheetData>
      <sheetData sheetId="8652">
        <row r="1">
          <cell r="A1" t="str">
            <v>1월 생산실적</v>
          </cell>
        </row>
      </sheetData>
      <sheetData sheetId="8653">
        <row r="1">
          <cell r="A1" t="str">
            <v>1월 생산실적</v>
          </cell>
        </row>
      </sheetData>
      <sheetData sheetId="8654">
        <row r="1">
          <cell r="A1" t="str">
            <v>1월 생산실적</v>
          </cell>
        </row>
      </sheetData>
      <sheetData sheetId="8655">
        <row r="1">
          <cell r="A1" t="str">
            <v>1월 생산실적</v>
          </cell>
        </row>
      </sheetData>
      <sheetData sheetId="8656">
        <row r="6">
          <cell r="A6">
            <v>1</v>
          </cell>
        </row>
      </sheetData>
      <sheetData sheetId="8657">
        <row r="1">
          <cell r="A1" t="str">
            <v>1월 생산실적</v>
          </cell>
        </row>
      </sheetData>
      <sheetData sheetId="8658">
        <row r="1">
          <cell r="A1" t="str">
            <v>1월 생산실적</v>
          </cell>
        </row>
      </sheetData>
      <sheetData sheetId="8659">
        <row r="1">
          <cell r="A1" t="str">
            <v>1월 생산실적</v>
          </cell>
        </row>
      </sheetData>
      <sheetData sheetId="8660">
        <row r="6">
          <cell r="A6">
            <v>1</v>
          </cell>
        </row>
      </sheetData>
      <sheetData sheetId="8661">
        <row r="1">
          <cell r="A1" t="str">
            <v>1월 생산실적</v>
          </cell>
        </row>
      </sheetData>
      <sheetData sheetId="8662">
        <row r="1">
          <cell r="A1" t="str">
            <v>1월 생산실적</v>
          </cell>
        </row>
      </sheetData>
      <sheetData sheetId="8663">
        <row r="1">
          <cell r="A1" t="str">
            <v>1월 생산실적</v>
          </cell>
        </row>
      </sheetData>
      <sheetData sheetId="8664">
        <row r="6">
          <cell r="A6">
            <v>1</v>
          </cell>
        </row>
      </sheetData>
      <sheetData sheetId="8665">
        <row r="1">
          <cell r="A1" t="str">
            <v>1월 생산실적</v>
          </cell>
        </row>
      </sheetData>
      <sheetData sheetId="8666">
        <row r="1">
          <cell r="A1" t="str">
            <v>1월 생산실적</v>
          </cell>
        </row>
      </sheetData>
      <sheetData sheetId="8667">
        <row r="6">
          <cell r="A6">
            <v>1</v>
          </cell>
        </row>
      </sheetData>
      <sheetData sheetId="8668">
        <row r="6">
          <cell r="A6">
            <v>1</v>
          </cell>
        </row>
      </sheetData>
      <sheetData sheetId="8669">
        <row r="6">
          <cell r="A6">
            <v>1</v>
          </cell>
        </row>
      </sheetData>
      <sheetData sheetId="8670">
        <row r="6">
          <cell r="A6">
            <v>1</v>
          </cell>
        </row>
      </sheetData>
      <sheetData sheetId="8671">
        <row r="6">
          <cell r="A6">
            <v>1</v>
          </cell>
        </row>
      </sheetData>
      <sheetData sheetId="8672">
        <row r="6">
          <cell r="A6">
            <v>1</v>
          </cell>
        </row>
      </sheetData>
      <sheetData sheetId="8673">
        <row r="6">
          <cell r="A6">
            <v>1</v>
          </cell>
        </row>
      </sheetData>
      <sheetData sheetId="8674">
        <row r="6">
          <cell r="A6">
            <v>1</v>
          </cell>
        </row>
      </sheetData>
      <sheetData sheetId="8675">
        <row r="6">
          <cell r="A6">
            <v>1</v>
          </cell>
        </row>
      </sheetData>
      <sheetData sheetId="8676">
        <row r="6">
          <cell r="A6">
            <v>1</v>
          </cell>
        </row>
      </sheetData>
      <sheetData sheetId="8677">
        <row r="6">
          <cell r="A6">
            <v>1</v>
          </cell>
        </row>
      </sheetData>
      <sheetData sheetId="8678">
        <row r="6">
          <cell r="A6">
            <v>1</v>
          </cell>
        </row>
      </sheetData>
      <sheetData sheetId="8679">
        <row r="6">
          <cell r="A6">
            <v>1</v>
          </cell>
        </row>
      </sheetData>
      <sheetData sheetId="8680">
        <row r="6">
          <cell r="A6">
            <v>1</v>
          </cell>
        </row>
      </sheetData>
      <sheetData sheetId="8681">
        <row r="6">
          <cell r="A6">
            <v>1</v>
          </cell>
        </row>
      </sheetData>
      <sheetData sheetId="8682">
        <row r="6">
          <cell r="A6">
            <v>1</v>
          </cell>
        </row>
      </sheetData>
      <sheetData sheetId="8683">
        <row r="6">
          <cell r="A6">
            <v>1</v>
          </cell>
        </row>
      </sheetData>
      <sheetData sheetId="8684">
        <row r="6">
          <cell r="A6">
            <v>1</v>
          </cell>
        </row>
      </sheetData>
      <sheetData sheetId="8685">
        <row r="6">
          <cell r="A6">
            <v>1</v>
          </cell>
        </row>
      </sheetData>
      <sheetData sheetId="8686">
        <row r="6">
          <cell r="A6">
            <v>1</v>
          </cell>
        </row>
      </sheetData>
      <sheetData sheetId="8687">
        <row r="6">
          <cell r="A6">
            <v>1</v>
          </cell>
        </row>
      </sheetData>
      <sheetData sheetId="8688">
        <row r="6">
          <cell r="A6">
            <v>1</v>
          </cell>
        </row>
      </sheetData>
      <sheetData sheetId="8689">
        <row r="6">
          <cell r="A6">
            <v>1</v>
          </cell>
        </row>
      </sheetData>
      <sheetData sheetId="8690">
        <row r="6">
          <cell r="A6">
            <v>1</v>
          </cell>
        </row>
      </sheetData>
      <sheetData sheetId="8691">
        <row r="6">
          <cell r="A6">
            <v>1</v>
          </cell>
        </row>
      </sheetData>
      <sheetData sheetId="8692">
        <row r="1">
          <cell r="A1" t="str">
            <v>1월 생산실적</v>
          </cell>
        </row>
      </sheetData>
      <sheetData sheetId="8693">
        <row r="1">
          <cell r="A1" t="str">
            <v>1월 생산실적</v>
          </cell>
        </row>
      </sheetData>
      <sheetData sheetId="8694">
        <row r="6">
          <cell r="A6">
            <v>1</v>
          </cell>
        </row>
      </sheetData>
      <sheetData sheetId="8695">
        <row r="1">
          <cell r="A1" t="str">
            <v>1월 생산실적</v>
          </cell>
        </row>
      </sheetData>
      <sheetData sheetId="8696">
        <row r="1">
          <cell r="A1" t="str">
            <v>1월 생산실적</v>
          </cell>
        </row>
      </sheetData>
      <sheetData sheetId="8697">
        <row r="1">
          <cell r="A1" t="str">
            <v>1월 생산실적</v>
          </cell>
        </row>
      </sheetData>
      <sheetData sheetId="8698">
        <row r="6">
          <cell r="A6">
            <v>1</v>
          </cell>
        </row>
      </sheetData>
      <sheetData sheetId="8699">
        <row r="1">
          <cell r="A1" t="str">
            <v>1월 생산실적</v>
          </cell>
        </row>
      </sheetData>
      <sheetData sheetId="8700">
        <row r="1">
          <cell r="A1" t="str">
            <v>1월 생산실적</v>
          </cell>
        </row>
      </sheetData>
      <sheetData sheetId="8701">
        <row r="1">
          <cell r="A1" t="str">
            <v>1월 생산실적</v>
          </cell>
        </row>
      </sheetData>
      <sheetData sheetId="8702">
        <row r="6">
          <cell r="A6">
            <v>1</v>
          </cell>
        </row>
      </sheetData>
      <sheetData sheetId="8703">
        <row r="6">
          <cell r="A6">
            <v>1</v>
          </cell>
        </row>
      </sheetData>
      <sheetData sheetId="8704">
        <row r="6">
          <cell r="A6">
            <v>1</v>
          </cell>
        </row>
      </sheetData>
      <sheetData sheetId="8705">
        <row r="6">
          <cell r="A6">
            <v>1</v>
          </cell>
        </row>
      </sheetData>
      <sheetData sheetId="8706">
        <row r="6">
          <cell r="A6">
            <v>1</v>
          </cell>
        </row>
      </sheetData>
      <sheetData sheetId="8707">
        <row r="6">
          <cell r="A6">
            <v>1</v>
          </cell>
        </row>
      </sheetData>
      <sheetData sheetId="8708">
        <row r="6">
          <cell r="A6">
            <v>1</v>
          </cell>
        </row>
      </sheetData>
      <sheetData sheetId="8709">
        <row r="6">
          <cell r="A6">
            <v>1</v>
          </cell>
        </row>
      </sheetData>
      <sheetData sheetId="8710">
        <row r="6">
          <cell r="A6">
            <v>1</v>
          </cell>
        </row>
      </sheetData>
      <sheetData sheetId="8711">
        <row r="6">
          <cell r="A6">
            <v>1</v>
          </cell>
        </row>
      </sheetData>
      <sheetData sheetId="8712">
        <row r="6">
          <cell r="A6">
            <v>1</v>
          </cell>
        </row>
      </sheetData>
      <sheetData sheetId="8713">
        <row r="6">
          <cell r="A6">
            <v>1</v>
          </cell>
        </row>
      </sheetData>
      <sheetData sheetId="8714">
        <row r="6">
          <cell r="A6">
            <v>1</v>
          </cell>
        </row>
      </sheetData>
      <sheetData sheetId="8715">
        <row r="6">
          <cell r="A6">
            <v>1</v>
          </cell>
        </row>
      </sheetData>
      <sheetData sheetId="8716">
        <row r="6">
          <cell r="A6">
            <v>1</v>
          </cell>
        </row>
      </sheetData>
      <sheetData sheetId="8717">
        <row r="6">
          <cell r="A6">
            <v>1</v>
          </cell>
        </row>
      </sheetData>
      <sheetData sheetId="8718">
        <row r="6">
          <cell r="A6">
            <v>1</v>
          </cell>
        </row>
      </sheetData>
      <sheetData sheetId="8719">
        <row r="6">
          <cell r="A6">
            <v>1</v>
          </cell>
        </row>
      </sheetData>
      <sheetData sheetId="8720">
        <row r="6">
          <cell r="A6">
            <v>1</v>
          </cell>
        </row>
      </sheetData>
      <sheetData sheetId="8721">
        <row r="6">
          <cell r="A6">
            <v>1</v>
          </cell>
        </row>
      </sheetData>
      <sheetData sheetId="8722">
        <row r="6">
          <cell r="A6">
            <v>1</v>
          </cell>
        </row>
      </sheetData>
      <sheetData sheetId="8723">
        <row r="6">
          <cell r="A6">
            <v>1</v>
          </cell>
        </row>
      </sheetData>
      <sheetData sheetId="8724">
        <row r="6">
          <cell r="A6">
            <v>1</v>
          </cell>
        </row>
      </sheetData>
      <sheetData sheetId="8725">
        <row r="6">
          <cell r="A6">
            <v>1</v>
          </cell>
        </row>
      </sheetData>
      <sheetData sheetId="8726">
        <row r="6">
          <cell r="A6">
            <v>1</v>
          </cell>
        </row>
      </sheetData>
      <sheetData sheetId="8727">
        <row r="6">
          <cell r="A6">
            <v>1</v>
          </cell>
        </row>
      </sheetData>
      <sheetData sheetId="8728">
        <row r="6">
          <cell r="A6">
            <v>1</v>
          </cell>
        </row>
      </sheetData>
      <sheetData sheetId="8729">
        <row r="6">
          <cell r="A6">
            <v>1</v>
          </cell>
        </row>
      </sheetData>
      <sheetData sheetId="8730">
        <row r="6">
          <cell r="A6">
            <v>1</v>
          </cell>
        </row>
      </sheetData>
      <sheetData sheetId="8731">
        <row r="6">
          <cell r="A6">
            <v>1</v>
          </cell>
        </row>
      </sheetData>
      <sheetData sheetId="8732">
        <row r="6">
          <cell r="A6">
            <v>1</v>
          </cell>
        </row>
      </sheetData>
      <sheetData sheetId="8733">
        <row r="1">
          <cell r="A1" t="str">
            <v>1월 생산실적</v>
          </cell>
        </row>
      </sheetData>
      <sheetData sheetId="8734">
        <row r="1">
          <cell r="A1" t="str">
            <v>1월 생산실적</v>
          </cell>
        </row>
      </sheetData>
      <sheetData sheetId="8735">
        <row r="1">
          <cell r="A1" t="str">
            <v>1월 생산실적</v>
          </cell>
        </row>
      </sheetData>
      <sheetData sheetId="8736">
        <row r="1">
          <cell r="A1" t="str">
            <v>1월 생산실적</v>
          </cell>
        </row>
      </sheetData>
      <sheetData sheetId="8737">
        <row r="1">
          <cell r="A1" t="str">
            <v>1월 생산실적</v>
          </cell>
        </row>
      </sheetData>
      <sheetData sheetId="8738">
        <row r="6">
          <cell r="A6">
            <v>1</v>
          </cell>
        </row>
      </sheetData>
      <sheetData sheetId="8739">
        <row r="1">
          <cell r="A1" t="str">
            <v>1월 생산실적</v>
          </cell>
        </row>
      </sheetData>
      <sheetData sheetId="8740">
        <row r="1">
          <cell r="A1" t="str">
            <v>1월 생산실적</v>
          </cell>
        </row>
      </sheetData>
      <sheetData sheetId="8741"/>
      <sheetData sheetId="8742"/>
      <sheetData sheetId="8743"/>
      <sheetData sheetId="8744"/>
      <sheetData sheetId="8745">
        <row r="6">
          <cell r="A6">
            <v>1</v>
          </cell>
        </row>
      </sheetData>
      <sheetData sheetId="8746">
        <row r="6">
          <cell r="A6">
            <v>1</v>
          </cell>
        </row>
      </sheetData>
      <sheetData sheetId="8747">
        <row r="6">
          <cell r="A6">
            <v>1</v>
          </cell>
        </row>
      </sheetData>
      <sheetData sheetId="8748">
        <row r="1">
          <cell r="A1" t="str">
            <v>1월 생산실적</v>
          </cell>
        </row>
      </sheetData>
      <sheetData sheetId="8749">
        <row r="1">
          <cell r="A1" t="str">
            <v>1월 생산실적</v>
          </cell>
        </row>
      </sheetData>
      <sheetData sheetId="8750">
        <row r="6">
          <cell r="A6">
            <v>1</v>
          </cell>
        </row>
      </sheetData>
      <sheetData sheetId="8751">
        <row r="1">
          <cell r="A1" t="str">
            <v>1월 생산실적</v>
          </cell>
        </row>
      </sheetData>
      <sheetData sheetId="8752">
        <row r="1">
          <cell r="A1" t="str">
            <v>1월 생산실적</v>
          </cell>
        </row>
      </sheetData>
      <sheetData sheetId="8753">
        <row r="1">
          <cell r="A1" t="str">
            <v>1월 생산실적</v>
          </cell>
        </row>
      </sheetData>
      <sheetData sheetId="8754">
        <row r="6">
          <cell r="A6">
            <v>1</v>
          </cell>
        </row>
      </sheetData>
      <sheetData sheetId="8755">
        <row r="1">
          <cell r="A1" t="str">
            <v>1월 생산실적</v>
          </cell>
        </row>
      </sheetData>
      <sheetData sheetId="8756">
        <row r="1">
          <cell r="A1" t="str">
            <v>1월 생산실적</v>
          </cell>
        </row>
      </sheetData>
      <sheetData sheetId="8757">
        <row r="1">
          <cell r="A1" t="str">
            <v>1월 생산실적</v>
          </cell>
        </row>
      </sheetData>
      <sheetData sheetId="8758">
        <row r="1">
          <cell r="A1" t="str">
            <v>1월 생산실적</v>
          </cell>
        </row>
      </sheetData>
      <sheetData sheetId="8759">
        <row r="1">
          <cell r="A1" t="str">
            <v>1월 생산실적</v>
          </cell>
        </row>
      </sheetData>
      <sheetData sheetId="8760">
        <row r="1">
          <cell r="A1" t="str">
            <v>1월 생산실적</v>
          </cell>
        </row>
      </sheetData>
      <sheetData sheetId="8761">
        <row r="1">
          <cell r="A1" t="str">
            <v>1월 생산실적</v>
          </cell>
        </row>
      </sheetData>
      <sheetData sheetId="8762">
        <row r="6">
          <cell r="A6">
            <v>1</v>
          </cell>
        </row>
      </sheetData>
      <sheetData sheetId="8763">
        <row r="1">
          <cell r="A1" t="str">
            <v>1월 생산실적</v>
          </cell>
        </row>
      </sheetData>
      <sheetData sheetId="8764">
        <row r="1">
          <cell r="A1" t="str">
            <v>1월 생산실적</v>
          </cell>
        </row>
      </sheetData>
      <sheetData sheetId="8765">
        <row r="1">
          <cell r="A1" t="str">
            <v>1월 생산실적</v>
          </cell>
        </row>
      </sheetData>
      <sheetData sheetId="8766">
        <row r="6">
          <cell r="A6">
            <v>1</v>
          </cell>
        </row>
      </sheetData>
      <sheetData sheetId="8767">
        <row r="1">
          <cell r="A1" t="str">
            <v>1월 생산실적</v>
          </cell>
        </row>
      </sheetData>
      <sheetData sheetId="8768">
        <row r="1">
          <cell r="A1" t="str">
            <v>1월 생산실적</v>
          </cell>
        </row>
      </sheetData>
      <sheetData sheetId="8769">
        <row r="1">
          <cell r="A1" t="str">
            <v>1월 생산실적</v>
          </cell>
        </row>
      </sheetData>
      <sheetData sheetId="8770">
        <row r="1">
          <cell r="A1" t="str">
            <v>1월 생산실적</v>
          </cell>
        </row>
      </sheetData>
      <sheetData sheetId="8771">
        <row r="1">
          <cell r="A1" t="str">
            <v>1월 생산실적</v>
          </cell>
        </row>
      </sheetData>
      <sheetData sheetId="8772">
        <row r="1">
          <cell r="A1" t="str">
            <v>1월 생산실적</v>
          </cell>
        </row>
      </sheetData>
      <sheetData sheetId="8773">
        <row r="1">
          <cell r="A1" t="str">
            <v>1월 생산실적</v>
          </cell>
        </row>
      </sheetData>
      <sheetData sheetId="8774">
        <row r="6">
          <cell r="A6">
            <v>1</v>
          </cell>
        </row>
      </sheetData>
      <sheetData sheetId="8775">
        <row r="1">
          <cell r="A1" t="str">
            <v>1월 생산실적</v>
          </cell>
        </row>
      </sheetData>
      <sheetData sheetId="8776">
        <row r="1">
          <cell r="A1" t="str">
            <v>1월 생산실적</v>
          </cell>
        </row>
      </sheetData>
      <sheetData sheetId="8777">
        <row r="1">
          <cell r="A1" t="str">
            <v>1월 생산실적</v>
          </cell>
        </row>
      </sheetData>
      <sheetData sheetId="8778">
        <row r="6">
          <cell r="A6">
            <v>1</v>
          </cell>
        </row>
      </sheetData>
      <sheetData sheetId="8779">
        <row r="6">
          <cell r="A6">
            <v>1</v>
          </cell>
        </row>
      </sheetData>
      <sheetData sheetId="8780">
        <row r="6">
          <cell r="A6">
            <v>1</v>
          </cell>
        </row>
      </sheetData>
      <sheetData sheetId="8781">
        <row r="6">
          <cell r="A6">
            <v>1</v>
          </cell>
        </row>
      </sheetData>
      <sheetData sheetId="8782">
        <row r="6">
          <cell r="A6">
            <v>1</v>
          </cell>
        </row>
      </sheetData>
      <sheetData sheetId="8783">
        <row r="6">
          <cell r="A6">
            <v>1</v>
          </cell>
        </row>
      </sheetData>
      <sheetData sheetId="8784">
        <row r="6">
          <cell r="A6">
            <v>1</v>
          </cell>
        </row>
      </sheetData>
      <sheetData sheetId="8785">
        <row r="6">
          <cell r="A6">
            <v>1</v>
          </cell>
        </row>
      </sheetData>
      <sheetData sheetId="8786">
        <row r="1">
          <cell r="A1" t="str">
            <v>1월 생산실적</v>
          </cell>
        </row>
      </sheetData>
      <sheetData sheetId="8787">
        <row r="1">
          <cell r="A1" t="str">
            <v>1월 생산실적</v>
          </cell>
        </row>
      </sheetData>
      <sheetData sheetId="8788">
        <row r="6">
          <cell r="A6">
            <v>1</v>
          </cell>
        </row>
      </sheetData>
      <sheetData sheetId="8789">
        <row r="6">
          <cell r="A6">
            <v>1</v>
          </cell>
        </row>
      </sheetData>
      <sheetData sheetId="8790">
        <row r="1">
          <cell r="A1" t="str">
            <v>1월 생산실적</v>
          </cell>
        </row>
      </sheetData>
      <sheetData sheetId="8791">
        <row r="1">
          <cell r="A1" t="str">
            <v>1월 생산실적</v>
          </cell>
        </row>
      </sheetData>
      <sheetData sheetId="8792">
        <row r="1">
          <cell r="A1" t="str">
            <v>1월 생산실적</v>
          </cell>
        </row>
      </sheetData>
      <sheetData sheetId="8793">
        <row r="1">
          <cell r="A1" t="str">
            <v>1월 생산실적</v>
          </cell>
        </row>
      </sheetData>
      <sheetData sheetId="8794">
        <row r="1">
          <cell r="A1" t="str">
            <v>1월 생산실적</v>
          </cell>
        </row>
      </sheetData>
      <sheetData sheetId="8795">
        <row r="1">
          <cell r="A1" t="str">
            <v>1월 생산실적</v>
          </cell>
        </row>
      </sheetData>
      <sheetData sheetId="8796">
        <row r="1">
          <cell r="A1" t="str">
            <v>1월 생산실적</v>
          </cell>
        </row>
      </sheetData>
      <sheetData sheetId="8797">
        <row r="1">
          <cell r="A1" t="str">
            <v>1월 생산실적</v>
          </cell>
        </row>
      </sheetData>
      <sheetData sheetId="8798">
        <row r="1">
          <cell r="A1" t="str">
            <v>1월 생산실적</v>
          </cell>
        </row>
      </sheetData>
      <sheetData sheetId="8799">
        <row r="1">
          <cell r="A1" t="str">
            <v>1월 생산실적</v>
          </cell>
        </row>
      </sheetData>
      <sheetData sheetId="8800">
        <row r="1">
          <cell r="A1" t="str">
            <v>1월 생산실적</v>
          </cell>
        </row>
      </sheetData>
      <sheetData sheetId="8801">
        <row r="6">
          <cell r="A6">
            <v>1</v>
          </cell>
        </row>
      </sheetData>
      <sheetData sheetId="8802">
        <row r="6">
          <cell r="A6">
            <v>1</v>
          </cell>
        </row>
      </sheetData>
      <sheetData sheetId="8803">
        <row r="1">
          <cell r="A1" t="str">
            <v>1월 생산실적</v>
          </cell>
        </row>
      </sheetData>
      <sheetData sheetId="8804">
        <row r="1">
          <cell r="A1" t="str">
            <v>1월 생산실적</v>
          </cell>
        </row>
      </sheetData>
      <sheetData sheetId="8805">
        <row r="1">
          <cell r="A1" t="str">
            <v>1월 생산실적</v>
          </cell>
        </row>
      </sheetData>
      <sheetData sheetId="8806">
        <row r="1">
          <cell r="A1" t="str">
            <v>1월 생산실적</v>
          </cell>
        </row>
      </sheetData>
      <sheetData sheetId="8807">
        <row r="1">
          <cell r="A1" t="str">
            <v>1월 생산실적</v>
          </cell>
        </row>
      </sheetData>
      <sheetData sheetId="8808">
        <row r="1">
          <cell r="A1" t="str">
            <v>1월 생산실적</v>
          </cell>
        </row>
      </sheetData>
      <sheetData sheetId="8809">
        <row r="1">
          <cell r="A1" t="str">
            <v>1월 생산실적</v>
          </cell>
        </row>
      </sheetData>
      <sheetData sheetId="8810">
        <row r="1">
          <cell r="A1" t="str">
            <v>1월 생산실적</v>
          </cell>
        </row>
      </sheetData>
      <sheetData sheetId="8811">
        <row r="6">
          <cell r="A6">
            <v>1</v>
          </cell>
        </row>
      </sheetData>
      <sheetData sheetId="8812">
        <row r="6">
          <cell r="A6">
            <v>1</v>
          </cell>
        </row>
      </sheetData>
      <sheetData sheetId="8813">
        <row r="6">
          <cell r="A6">
            <v>1</v>
          </cell>
        </row>
      </sheetData>
      <sheetData sheetId="8814">
        <row r="6">
          <cell r="A6">
            <v>1</v>
          </cell>
        </row>
      </sheetData>
      <sheetData sheetId="8815">
        <row r="6">
          <cell r="A6">
            <v>1</v>
          </cell>
        </row>
      </sheetData>
      <sheetData sheetId="8816">
        <row r="6">
          <cell r="A6">
            <v>1</v>
          </cell>
        </row>
      </sheetData>
      <sheetData sheetId="8817">
        <row r="6">
          <cell r="A6">
            <v>1</v>
          </cell>
        </row>
      </sheetData>
      <sheetData sheetId="8818">
        <row r="6">
          <cell r="A6">
            <v>1</v>
          </cell>
        </row>
      </sheetData>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sheetData sheetId="8912"/>
      <sheetData sheetId="8913"/>
      <sheetData sheetId="8914"/>
      <sheetData sheetId="8915"/>
      <sheetData sheetId="8916"/>
      <sheetData sheetId="8917"/>
      <sheetData sheetId="8918"/>
      <sheetData sheetId="8919"/>
      <sheetData sheetId="8920" refreshError="1"/>
      <sheetData sheetId="8921" refreshError="1"/>
      <sheetData sheetId="8922" refreshError="1"/>
      <sheetData sheetId="8923" refreshError="1"/>
      <sheetData sheetId="8924" refreshError="1"/>
      <sheetData sheetId="8925" refreshError="1"/>
      <sheetData sheetId="8926" refreshError="1"/>
      <sheetData sheetId="8927"/>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표1" displayName="표1" ref="A1:F5248" totalsRowShown="0" headerRowDxfId="10" headerRowBorderDxfId="9" tableBorderDxfId="8">
  <autoFilter ref="A1:F5248" xr:uid="{00000000-0009-0000-0100-000001000000}"/>
  <tableColumns count="6">
    <tableColumn id="1" xr3:uid="{00000000-0010-0000-0000-000001000000}" name="Year" dataDxfId="7"/>
    <tableColumn id="2" xr3:uid="{00000000-0010-0000-0000-000002000000}" name="Week" dataDxfId="6"/>
    <tableColumn id="3" xr3:uid="{00000000-0010-0000-0000-000003000000}" name="Factory" dataDxfId="5"/>
    <tableColumn id="4" xr3:uid="{00000000-0010-0000-0000-000004000000}" name="Type" dataDxfId="4"/>
    <tableColumn id="5" xr3:uid="{00000000-0010-0000-0000-000005000000}" name="Category" dataDxfId="3"/>
    <tableColumn id="6" xr3:uid="{00000000-0010-0000-0000-000006000000}" name="Q'ty" dataDxfId="2" dataCellStyle="쉼표 [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GQ5248"/>
  <sheetViews>
    <sheetView showGridLines="0" tabSelected="1" zoomScaleNormal="100" workbookViewId="0">
      <pane ySplit="1" topLeftCell="A3954" activePane="bottomLeft" state="frozen"/>
      <selection activeCell="U1" sqref="U1:U1048576"/>
      <selection pane="bottomLeft" activeCell="F3970" sqref="F3970"/>
    </sheetView>
  </sheetViews>
  <sheetFormatPr defaultColWidth="8.69921875" defaultRowHeight="15" customHeight="1" x14ac:dyDescent="0.4"/>
  <cols>
    <col min="1" max="1" width="17.09765625" style="4" customWidth="1"/>
    <col min="2" max="2" width="17.09765625" style="3" customWidth="1"/>
    <col min="3" max="3" width="21.3984375" style="5" customWidth="1"/>
    <col min="4" max="4" width="15.3984375" style="1" customWidth="1"/>
    <col min="5" max="5" width="44.69921875" style="5" customWidth="1"/>
    <col min="6" max="6" width="17.09765625" style="24" customWidth="1"/>
    <col min="7" max="7" width="1.69921875" style="5" customWidth="1"/>
    <col min="8" max="8" width="8.69921875" style="5" customWidth="1"/>
    <col min="9" max="9" width="9.796875" style="25" bestFit="1" customWidth="1"/>
    <col min="10" max="10" width="23.19921875" style="25" bestFit="1" customWidth="1"/>
    <col min="11" max="199" width="8.69921875" style="5" customWidth="1"/>
  </cols>
  <sheetData>
    <row r="1" spans="1:10" s="1" customFormat="1" ht="18" customHeight="1" thickTop="1" thickBot="1" x14ac:dyDescent="0.45">
      <c r="A1" s="7" t="s">
        <v>0</v>
      </c>
      <c r="B1" s="8" t="s">
        <v>1</v>
      </c>
      <c r="C1" s="8" t="s">
        <v>2</v>
      </c>
      <c r="D1" s="8" t="s">
        <v>3</v>
      </c>
      <c r="E1" s="8" t="s">
        <v>4</v>
      </c>
      <c r="F1" s="20" t="s">
        <v>5</v>
      </c>
      <c r="H1" s="19"/>
      <c r="I1" s="29" t="s">
        <v>6</v>
      </c>
      <c r="J1" s="30" t="s">
        <v>7</v>
      </c>
    </row>
    <row r="2" spans="1:10" ht="15" customHeight="1" thickTop="1" x14ac:dyDescent="0.4">
      <c r="A2" s="9">
        <v>2026</v>
      </c>
      <c r="B2" s="9">
        <v>1</v>
      </c>
      <c r="C2" s="10" t="s">
        <v>8</v>
      </c>
      <c r="D2" s="11" t="s">
        <v>9</v>
      </c>
      <c r="E2" s="12" t="s">
        <v>10</v>
      </c>
      <c r="F2" s="21">
        <v>15</v>
      </c>
      <c r="H2" s="5" t="e">
        <f ca="1">_xlfn.FORMULATEXT(표1[[#This Row],[Q''ty]])</f>
        <v>#N/A</v>
      </c>
    </row>
    <row r="3" spans="1:10" s="2" customFormat="1" ht="15" customHeight="1" x14ac:dyDescent="0.4">
      <c r="A3" s="6">
        <v>2026</v>
      </c>
      <c r="B3" s="6">
        <v>1</v>
      </c>
      <c r="C3" s="13" t="s">
        <v>8</v>
      </c>
      <c r="D3" s="2" t="s">
        <v>9</v>
      </c>
      <c r="E3" s="14" t="s">
        <v>11</v>
      </c>
      <c r="F3" s="22">
        <v>10</v>
      </c>
      <c r="H3" s="5" t="e">
        <f ca="1">_xlfn.FORMULATEXT(표1[[#This Row],[Q''ty]])</f>
        <v>#N/A</v>
      </c>
      <c r="I3" s="26"/>
      <c r="J3" s="26"/>
    </row>
    <row r="4" spans="1:10" s="2" customFormat="1" ht="15" customHeight="1" x14ac:dyDescent="0.4">
      <c r="A4" s="6">
        <v>2026</v>
      </c>
      <c r="B4" s="6">
        <v>1</v>
      </c>
      <c r="C4" s="13" t="s">
        <v>8</v>
      </c>
      <c r="D4" s="2" t="s">
        <v>9</v>
      </c>
      <c r="E4" s="14" t="s">
        <v>12</v>
      </c>
      <c r="F4" s="22">
        <v>5</v>
      </c>
      <c r="H4" s="5" t="e">
        <f ca="1">_xlfn.FORMULATEXT(표1[[#This Row],[Q''ty]])</f>
        <v>#N/A</v>
      </c>
      <c r="I4" s="26"/>
      <c r="J4" s="26"/>
    </row>
    <row r="5" spans="1:10" ht="15" customHeight="1" x14ac:dyDescent="0.4">
      <c r="A5" s="6">
        <v>2026</v>
      </c>
      <c r="B5" s="6">
        <v>1</v>
      </c>
      <c r="C5" s="13" t="s">
        <v>8</v>
      </c>
      <c r="D5" s="2" t="s">
        <v>9</v>
      </c>
      <c r="E5" s="14" t="s">
        <v>13</v>
      </c>
      <c r="F5" s="22">
        <v>6</v>
      </c>
      <c r="H5" s="5" t="e">
        <f ca="1">_xlfn.FORMULATEXT(표1[[#This Row],[Q''ty]])</f>
        <v>#N/A</v>
      </c>
    </row>
    <row r="6" spans="1:10" ht="15" customHeight="1" x14ac:dyDescent="0.4">
      <c r="A6" s="6">
        <v>2026</v>
      </c>
      <c r="B6" s="6">
        <v>1</v>
      </c>
      <c r="C6" s="13" t="s">
        <v>8</v>
      </c>
      <c r="D6" s="2" t="s">
        <v>9</v>
      </c>
      <c r="E6" s="14" t="s">
        <v>14</v>
      </c>
      <c r="F6" s="22">
        <v>10</v>
      </c>
      <c r="H6" s="5" t="e">
        <f ca="1">_xlfn.FORMULATEXT(표1[[#This Row],[Q''ty]])</f>
        <v>#N/A</v>
      </c>
    </row>
    <row r="7" spans="1:10" ht="15" customHeight="1" x14ac:dyDescent="0.4">
      <c r="A7" s="6">
        <v>2026</v>
      </c>
      <c r="B7" s="6">
        <v>1</v>
      </c>
      <c r="C7" s="13" t="s">
        <v>8</v>
      </c>
      <c r="D7" s="2" t="s">
        <v>9</v>
      </c>
      <c r="E7" s="14" t="s">
        <v>15</v>
      </c>
      <c r="F7" s="22">
        <v>10</v>
      </c>
      <c r="H7" s="5" t="e">
        <f ca="1">_xlfn.FORMULATEXT(표1[[#This Row],[Q''ty]])</f>
        <v>#N/A</v>
      </c>
    </row>
    <row r="8" spans="1:10" ht="15" customHeight="1" x14ac:dyDescent="0.4">
      <c r="A8" s="6">
        <v>2026</v>
      </c>
      <c r="B8" s="6">
        <v>1</v>
      </c>
      <c r="C8" s="13" t="s">
        <v>8</v>
      </c>
      <c r="D8" s="2" t="s">
        <v>16</v>
      </c>
      <c r="E8" s="14" t="s">
        <v>17</v>
      </c>
      <c r="F8" s="22">
        <v>23</v>
      </c>
      <c r="H8" s="5" t="e">
        <f ca="1">_xlfn.FORMULATEXT(표1[[#This Row],[Q''ty]])</f>
        <v>#N/A</v>
      </c>
    </row>
    <row r="9" spans="1:10" s="2" customFormat="1" ht="15" customHeight="1" x14ac:dyDescent="0.4">
      <c r="A9" s="6">
        <v>2026</v>
      </c>
      <c r="B9" s="6">
        <v>1</v>
      </c>
      <c r="C9" s="13" t="s">
        <v>8</v>
      </c>
      <c r="D9" s="2" t="s">
        <v>16</v>
      </c>
      <c r="E9" s="14" t="s">
        <v>18</v>
      </c>
      <c r="F9" s="22">
        <v>19</v>
      </c>
      <c r="H9" s="5" t="e">
        <f ca="1">_xlfn.FORMULATEXT(표1[[#This Row],[Q''ty]])</f>
        <v>#N/A</v>
      </c>
      <c r="I9" s="26"/>
      <c r="J9" s="26"/>
    </row>
    <row r="10" spans="1:10" ht="15" customHeight="1" x14ac:dyDescent="0.4">
      <c r="A10" s="6">
        <v>2026</v>
      </c>
      <c r="B10" s="6">
        <v>1</v>
      </c>
      <c r="C10" s="13" t="s">
        <v>8</v>
      </c>
      <c r="D10" s="2" t="s">
        <v>16</v>
      </c>
      <c r="E10" s="14" t="s">
        <v>19</v>
      </c>
      <c r="F10" s="22">
        <v>217</v>
      </c>
      <c r="H10" s="5" t="e">
        <f ca="1">_xlfn.FORMULATEXT(표1[[#This Row],[Q''ty]])</f>
        <v>#N/A</v>
      </c>
    </row>
    <row r="11" spans="1:10" ht="15" customHeight="1" x14ac:dyDescent="0.4">
      <c r="A11" s="6">
        <v>2026</v>
      </c>
      <c r="B11" s="6">
        <v>1</v>
      </c>
      <c r="C11" s="13" t="s">
        <v>8</v>
      </c>
      <c r="D11" s="2" t="s">
        <v>16</v>
      </c>
      <c r="E11" s="14" t="s">
        <v>20</v>
      </c>
      <c r="F11" s="22">
        <v>217.2</v>
      </c>
      <c r="H11" s="5" t="e">
        <f ca="1">_xlfn.FORMULATEXT(표1[[#This Row],[Q''ty]])</f>
        <v>#N/A</v>
      </c>
    </row>
    <row r="12" spans="1:10" ht="15" customHeight="1" thickBot="1" x14ac:dyDescent="0.45">
      <c r="A12" s="15">
        <v>2026</v>
      </c>
      <c r="B12" s="15">
        <v>1</v>
      </c>
      <c r="C12" s="16" t="s">
        <v>8</v>
      </c>
      <c r="D12" s="17" t="s">
        <v>16</v>
      </c>
      <c r="E12" s="18" t="s">
        <v>21</v>
      </c>
      <c r="F12" s="23">
        <v>244.1</v>
      </c>
      <c r="H12" s="5" t="e">
        <f ca="1">_xlfn.FORMULATEXT(표1[[#This Row],[Q''ty]])</f>
        <v>#N/A</v>
      </c>
    </row>
    <row r="13" spans="1:10" ht="15" customHeight="1" thickTop="1" x14ac:dyDescent="0.4">
      <c r="A13" s="9">
        <v>2026</v>
      </c>
      <c r="B13" s="9">
        <v>1</v>
      </c>
      <c r="C13" s="10" t="s">
        <v>22</v>
      </c>
      <c r="D13" s="11" t="s">
        <v>9</v>
      </c>
      <c r="E13" s="12" t="s">
        <v>10</v>
      </c>
      <c r="F13" s="21">
        <v>14</v>
      </c>
      <c r="H13" s="5" t="e">
        <f ca="1">_xlfn.FORMULATEXT(표1[[#This Row],[Q''ty]])</f>
        <v>#N/A</v>
      </c>
    </row>
    <row r="14" spans="1:10" s="2" customFormat="1" ht="15" customHeight="1" x14ac:dyDescent="0.4">
      <c r="A14" s="6">
        <v>2026</v>
      </c>
      <c r="B14" s="6">
        <v>1</v>
      </c>
      <c r="C14" s="13" t="s">
        <v>22</v>
      </c>
      <c r="D14" s="2" t="s">
        <v>9</v>
      </c>
      <c r="E14" s="14" t="s">
        <v>11</v>
      </c>
      <c r="F14" s="22">
        <v>8</v>
      </c>
      <c r="H14" s="5" t="e">
        <f ca="1">_xlfn.FORMULATEXT(표1[[#This Row],[Q''ty]])</f>
        <v>#N/A</v>
      </c>
      <c r="I14" s="26"/>
      <c r="J14" s="26"/>
    </row>
    <row r="15" spans="1:10" s="2" customFormat="1" ht="15" customHeight="1" x14ac:dyDescent="0.4">
      <c r="A15" s="6">
        <v>2026</v>
      </c>
      <c r="B15" s="6">
        <v>1</v>
      </c>
      <c r="C15" s="13" t="s">
        <v>22</v>
      </c>
      <c r="D15" s="2" t="s">
        <v>9</v>
      </c>
      <c r="E15" s="14" t="s">
        <v>12</v>
      </c>
      <c r="F15" s="22">
        <v>4</v>
      </c>
      <c r="H15" s="5" t="e">
        <f ca="1">_xlfn.FORMULATEXT(표1[[#This Row],[Q''ty]])</f>
        <v>#N/A</v>
      </c>
      <c r="I15" s="26"/>
      <c r="J15" s="26"/>
    </row>
    <row r="16" spans="1:10" ht="15" customHeight="1" x14ac:dyDescent="0.4">
      <c r="A16" s="6">
        <v>2026</v>
      </c>
      <c r="B16" s="6">
        <v>1</v>
      </c>
      <c r="C16" s="13" t="s">
        <v>22</v>
      </c>
      <c r="D16" s="2" t="s">
        <v>9</v>
      </c>
      <c r="E16" s="14" t="s">
        <v>13</v>
      </c>
      <c r="F16" s="22">
        <v>3</v>
      </c>
      <c r="H16" s="5" t="e">
        <f ca="1">_xlfn.FORMULATEXT(표1[[#This Row],[Q''ty]])</f>
        <v>#N/A</v>
      </c>
    </row>
    <row r="17" spans="1:10" ht="15" customHeight="1" x14ac:dyDescent="0.4">
      <c r="A17" s="6">
        <v>2026</v>
      </c>
      <c r="B17" s="6">
        <v>1</v>
      </c>
      <c r="C17" s="13" t="s">
        <v>22</v>
      </c>
      <c r="D17" s="2" t="s">
        <v>9</v>
      </c>
      <c r="E17" s="14" t="s">
        <v>14</v>
      </c>
      <c r="F17" s="22">
        <v>6</v>
      </c>
      <c r="H17" s="5" t="e">
        <f ca="1">_xlfn.FORMULATEXT(표1[[#This Row],[Q''ty]])</f>
        <v>#N/A</v>
      </c>
    </row>
    <row r="18" spans="1:10" ht="15" customHeight="1" x14ac:dyDescent="0.4">
      <c r="A18" s="6">
        <v>2026</v>
      </c>
      <c r="B18" s="6">
        <v>1</v>
      </c>
      <c r="C18" s="13" t="s">
        <v>22</v>
      </c>
      <c r="D18" s="2" t="s">
        <v>9</v>
      </c>
      <c r="E18" s="14" t="s">
        <v>15</v>
      </c>
      <c r="F18" s="22">
        <v>8.8000000000000007</v>
      </c>
      <c r="H18" s="5" t="e">
        <f ca="1">_xlfn.FORMULATEXT(표1[[#This Row],[Q''ty]])</f>
        <v>#N/A</v>
      </c>
    </row>
    <row r="19" spans="1:10" ht="15" customHeight="1" x14ac:dyDescent="0.4">
      <c r="A19" s="6">
        <v>2026</v>
      </c>
      <c r="B19" s="6">
        <v>1</v>
      </c>
      <c r="C19" s="13" t="s">
        <v>22</v>
      </c>
      <c r="D19" s="2" t="s">
        <v>16</v>
      </c>
      <c r="E19" s="14" t="s">
        <v>17</v>
      </c>
      <c r="F19" s="22">
        <v>23</v>
      </c>
      <c r="H19" s="5" t="e">
        <f ca="1">_xlfn.FORMULATEXT(표1[[#This Row],[Q''ty]])</f>
        <v>#N/A</v>
      </c>
    </row>
    <row r="20" spans="1:10" s="2" customFormat="1" ht="15" customHeight="1" x14ac:dyDescent="0.4">
      <c r="A20" s="6">
        <v>2026</v>
      </c>
      <c r="B20" s="6">
        <v>1</v>
      </c>
      <c r="C20" s="13" t="s">
        <v>22</v>
      </c>
      <c r="D20" s="2" t="s">
        <v>16</v>
      </c>
      <c r="E20" s="14" t="s">
        <v>18</v>
      </c>
      <c r="F20" s="22">
        <v>22</v>
      </c>
      <c r="H20" s="5" t="e">
        <f ca="1">_xlfn.FORMULATEXT(표1[[#This Row],[Q''ty]])</f>
        <v>#N/A</v>
      </c>
      <c r="I20" s="26"/>
      <c r="J20" s="26"/>
    </row>
    <row r="21" spans="1:10" ht="15" customHeight="1" x14ac:dyDescent="0.4">
      <c r="A21" s="6">
        <v>2026</v>
      </c>
      <c r="B21" s="6">
        <v>1</v>
      </c>
      <c r="C21" s="13" t="s">
        <v>22</v>
      </c>
      <c r="D21" s="2" t="s">
        <v>16</v>
      </c>
      <c r="E21" s="14" t="s">
        <v>19</v>
      </c>
      <c r="F21" s="22">
        <v>156</v>
      </c>
      <c r="H21" s="5" t="e">
        <f ca="1">_xlfn.FORMULATEXT(표1[[#This Row],[Q''ty]])</f>
        <v>#N/A</v>
      </c>
    </row>
    <row r="22" spans="1:10" ht="15" customHeight="1" x14ac:dyDescent="0.4">
      <c r="A22" s="6">
        <v>2026</v>
      </c>
      <c r="B22" s="6">
        <v>1</v>
      </c>
      <c r="C22" s="13" t="s">
        <v>22</v>
      </c>
      <c r="D22" s="2" t="s">
        <v>16</v>
      </c>
      <c r="E22" s="14" t="s">
        <v>20</v>
      </c>
      <c r="F22" s="22">
        <v>158</v>
      </c>
      <c r="H22" s="5" t="e">
        <f ca="1">_xlfn.FORMULATEXT(표1[[#This Row],[Q''ty]])</f>
        <v>#N/A</v>
      </c>
    </row>
    <row r="23" spans="1:10" ht="15" customHeight="1" thickBot="1" x14ac:dyDescent="0.45">
      <c r="A23" s="15">
        <v>2026</v>
      </c>
      <c r="B23" s="15">
        <v>1</v>
      </c>
      <c r="C23" s="16" t="s">
        <v>22</v>
      </c>
      <c r="D23" s="17" t="s">
        <v>16</v>
      </c>
      <c r="E23" s="18" t="s">
        <v>21</v>
      </c>
      <c r="F23" s="23">
        <v>164.6</v>
      </c>
      <c r="H23" s="5" t="e">
        <f ca="1">_xlfn.FORMULATEXT(표1[[#This Row],[Q''ty]])</f>
        <v>#N/A</v>
      </c>
    </row>
    <row r="24" spans="1:10" ht="15" customHeight="1" thickTop="1" x14ac:dyDescent="0.4">
      <c r="A24" s="6">
        <v>2026</v>
      </c>
      <c r="B24" s="6">
        <v>1</v>
      </c>
      <c r="C24" s="13" t="s">
        <v>23</v>
      </c>
      <c r="D24" s="2" t="s">
        <v>9</v>
      </c>
      <c r="E24" s="14" t="s">
        <v>10</v>
      </c>
      <c r="F24" s="22">
        <v>5</v>
      </c>
      <c r="H24" s="5" t="e">
        <f ca="1">_xlfn.FORMULATEXT(표1[[#This Row],[Q''ty]])</f>
        <v>#N/A</v>
      </c>
    </row>
    <row r="25" spans="1:10" ht="15" customHeight="1" x14ac:dyDescent="0.4">
      <c r="A25" s="6">
        <v>2026</v>
      </c>
      <c r="B25" s="6">
        <v>1</v>
      </c>
      <c r="C25" s="13" t="s">
        <v>23</v>
      </c>
      <c r="D25" s="2" t="s">
        <v>9</v>
      </c>
      <c r="E25" s="14" t="s">
        <v>11</v>
      </c>
      <c r="F25" s="22">
        <v>3</v>
      </c>
      <c r="H25" s="5" t="e">
        <f ca="1">_xlfn.FORMULATEXT(표1[[#This Row],[Q''ty]])</f>
        <v>#N/A</v>
      </c>
    </row>
    <row r="26" spans="1:10" ht="15" customHeight="1" x14ac:dyDescent="0.4">
      <c r="A26" s="6">
        <v>2026</v>
      </c>
      <c r="B26" s="6">
        <v>1</v>
      </c>
      <c r="C26" s="13" t="s">
        <v>23</v>
      </c>
      <c r="D26" s="2" t="s">
        <v>9</v>
      </c>
      <c r="E26" s="14" t="s">
        <v>12</v>
      </c>
      <c r="F26" s="22">
        <v>2</v>
      </c>
      <c r="H26" s="5" t="e">
        <f ca="1">_xlfn.FORMULATEXT(표1[[#This Row],[Q''ty]])</f>
        <v>#N/A</v>
      </c>
    </row>
    <row r="27" spans="1:10" ht="15" customHeight="1" x14ac:dyDescent="0.4">
      <c r="A27" s="6">
        <v>2026</v>
      </c>
      <c r="B27" s="6">
        <v>1</v>
      </c>
      <c r="C27" s="13" t="s">
        <v>23</v>
      </c>
      <c r="D27" s="2" t="s">
        <v>9</v>
      </c>
      <c r="E27" s="14" t="s">
        <v>13</v>
      </c>
      <c r="F27" s="22">
        <v>2</v>
      </c>
      <c r="H27" s="5" t="e">
        <f ca="1">_xlfn.FORMULATEXT(표1[[#This Row],[Q''ty]])</f>
        <v>#N/A</v>
      </c>
    </row>
    <row r="28" spans="1:10" ht="15" customHeight="1" x14ac:dyDescent="0.4">
      <c r="A28" s="6">
        <v>2026</v>
      </c>
      <c r="B28" s="6">
        <v>1</v>
      </c>
      <c r="C28" s="13" t="s">
        <v>23</v>
      </c>
      <c r="D28" s="2" t="s">
        <v>9</v>
      </c>
      <c r="E28" s="14" t="s">
        <v>14</v>
      </c>
      <c r="F28" s="22">
        <v>2</v>
      </c>
      <c r="H28" s="5" t="e">
        <f ca="1">_xlfn.FORMULATEXT(표1[[#This Row],[Q''ty]])</f>
        <v>#N/A</v>
      </c>
    </row>
    <row r="29" spans="1:10" ht="15" customHeight="1" x14ac:dyDescent="0.4">
      <c r="A29" s="6">
        <v>2026</v>
      </c>
      <c r="B29" s="6">
        <v>1</v>
      </c>
      <c r="C29" s="13" t="s">
        <v>23</v>
      </c>
      <c r="D29" s="2" t="s">
        <v>9</v>
      </c>
      <c r="E29" s="14" t="s">
        <v>15</v>
      </c>
      <c r="F29" s="22">
        <v>3</v>
      </c>
      <c r="H29" s="5" t="e">
        <f ca="1">_xlfn.FORMULATEXT(표1[[#This Row],[Q''ty]])</f>
        <v>#N/A</v>
      </c>
    </row>
    <row r="30" spans="1:10" ht="15" customHeight="1" x14ac:dyDescent="0.4">
      <c r="A30" s="6">
        <v>2026</v>
      </c>
      <c r="B30" s="6">
        <v>1</v>
      </c>
      <c r="C30" s="13" t="s">
        <v>23</v>
      </c>
      <c r="D30" s="2" t="s">
        <v>16</v>
      </c>
      <c r="E30" s="14" t="s">
        <v>17</v>
      </c>
      <c r="F30" s="22">
        <v>0</v>
      </c>
      <c r="H30" s="5" t="e">
        <f ca="1">_xlfn.FORMULATEXT(표1[[#This Row],[Q''ty]])</f>
        <v>#N/A</v>
      </c>
    </row>
    <row r="31" spans="1:10" ht="15" customHeight="1" x14ac:dyDescent="0.4">
      <c r="A31" s="6">
        <v>2026</v>
      </c>
      <c r="B31" s="6">
        <v>1</v>
      </c>
      <c r="C31" s="13" t="s">
        <v>23</v>
      </c>
      <c r="D31" s="2" t="s">
        <v>16</v>
      </c>
      <c r="E31" s="14" t="s">
        <v>18</v>
      </c>
      <c r="F31" s="22">
        <v>0</v>
      </c>
      <c r="H31" s="5" t="e">
        <f ca="1">_xlfn.FORMULATEXT(표1[[#This Row],[Q''ty]])</f>
        <v>#N/A</v>
      </c>
    </row>
    <row r="32" spans="1:10" ht="15" customHeight="1" x14ac:dyDescent="0.4">
      <c r="A32" s="6">
        <v>2026</v>
      </c>
      <c r="B32" s="6">
        <v>1</v>
      </c>
      <c r="C32" s="13" t="s">
        <v>23</v>
      </c>
      <c r="D32" s="2" t="s">
        <v>16</v>
      </c>
      <c r="E32" s="14" t="s">
        <v>19</v>
      </c>
      <c r="F32" s="22">
        <v>0</v>
      </c>
      <c r="H32" s="5" t="e">
        <f ca="1">_xlfn.FORMULATEXT(표1[[#This Row],[Q''ty]])</f>
        <v>#N/A</v>
      </c>
    </row>
    <row r="33" spans="1:8" ht="15" customHeight="1" x14ac:dyDescent="0.4">
      <c r="A33" s="6">
        <v>2026</v>
      </c>
      <c r="B33" s="6">
        <v>1</v>
      </c>
      <c r="C33" s="13" t="s">
        <v>23</v>
      </c>
      <c r="D33" s="2" t="s">
        <v>16</v>
      </c>
      <c r="E33" s="14" t="s">
        <v>20</v>
      </c>
      <c r="F33" s="22">
        <v>0</v>
      </c>
      <c r="H33" s="5" t="e">
        <f ca="1">_xlfn.FORMULATEXT(표1[[#This Row],[Q''ty]])</f>
        <v>#N/A</v>
      </c>
    </row>
    <row r="34" spans="1:8" ht="15" customHeight="1" thickBot="1" x14ac:dyDescent="0.45">
      <c r="A34" s="15">
        <v>2026</v>
      </c>
      <c r="B34" s="15">
        <v>1</v>
      </c>
      <c r="C34" s="16" t="s">
        <v>23</v>
      </c>
      <c r="D34" s="17" t="s">
        <v>16</v>
      </c>
      <c r="E34" s="18" t="s">
        <v>21</v>
      </c>
      <c r="F34" s="23">
        <v>0</v>
      </c>
      <c r="H34" s="5" t="e">
        <f ca="1">_xlfn.FORMULATEXT(표1[[#This Row],[Q''ty]])</f>
        <v>#N/A</v>
      </c>
    </row>
    <row r="35" spans="1:8" ht="15" customHeight="1" thickTop="1" x14ac:dyDescent="0.4">
      <c r="A35" s="6">
        <v>2026</v>
      </c>
      <c r="B35" s="6">
        <v>1</v>
      </c>
      <c r="C35" s="13" t="s">
        <v>24</v>
      </c>
      <c r="D35" s="2" t="s">
        <v>9</v>
      </c>
      <c r="E35" s="14" t="s">
        <v>10</v>
      </c>
      <c r="F35" s="22">
        <v>20</v>
      </c>
      <c r="H35" s="5" t="e">
        <f ca="1">_xlfn.FORMULATEXT(표1[[#This Row],[Q''ty]])</f>
        <v>#N/A</v>
      </c>
    </row>
    <row r="36" spans="1:8" ht="15" customHeight="1" x14ac:dyDescent="0.4">
      <c r="A36" s="6">
        <v>2026</v>
      </c>
      <c r="B36" s="6">
        <v>1</v>
      </c>
      <c r="C36" s="13" t="s">
        <v>24</v>
      </c>
      <c r="D36" s="2" t="s">
        <v>9</v>
      </c>
      <c r="E36" s="14" t="s">
        <v>11</v>
      </c>
      <c r="F36" s="22">
        <v>22</v>
      </c>
      <c r="H36" s="5" t="e">
        <f ca="1">_xlfn.FORMULATEXT(표1[[#This Row],[Q''ty]])</f>
        <v>#N/A</v>
      </c>
    </row>
    <row r="37" spans="1:8" ht="15" customHeight="1" x14ac:dyDescent="0.4">
      <c r="A37" s="6">
        <v>2026</v>
      </c>
      <c r="B37" s="6">
        <v>1</v>
      </c>
      <c r="C37" s="13" t="s">
        <v>24</v>
      </c>
      <c r="D37" s="2" t="s">
        <v>9</v>
      </c>
      <c r="E37" s="14" t="s">
        <v>12</v>
      </c>
      <c r="F37" s="22">
        <v>6</v>
      </c>
      <c r="H37" s="5" t="e">
        <f ca="1">_xlfn.FORMULATEXT(표1[[#This Row],[Q''ty]])</f>
        <v>#N/A</v>
      </c>
    </row>
    <row r="38" spans="1:8" ht="15" customHeight="1" x14ac:dyDescent="0.4">
      <c r="A38" s="6">
        <v>2026</v>
      </c>
      <c r="B38" s="6">
        <v>1</v>
      </c>
      <c r="C38" s="13" t="s">
        <v>24</v>
      </c>
      <c r="D38" s="2" t="s">
        <v>9</v>
      </c>
      <c r="E38" s="14" t="s">
        <v>13</v>
      </c>
      <c r="F38" s="22">
        <v>4</v>
      </c>
      <c r="H38" s="5" t="e">
        <f ca="1">_xlfn.FORMULATEXT(표1[[#This Row],[Q''ty]])</f>
        <v>#N/A</v>
      </c>
    </row>
    <row r="39" spans="1:8" ht="15" customHeight="1" x14ac:dyDescent="0.4">
      <c r="A39" s="6">
        <v>2026</v>
      </c>
      <c r="B39" s="6">
        <v>1</v>
      </c>
      <c r="C39" s="13" t="s">
        <v>24</v>
      </c>
      <c r="D39" s="2" t="s">
        <v>9</v>
      </c>
      <c r="E39" s="14" t="s">
        <v>14</v>
      </c>
      <c r="F39" s="22">
        <v>10</v>
      </c>
      <c r="H39" s="5" t="e">
        <f ca="1">_xlfn.FORMULATEXT(표1[[#This Row],[Q''ty]])</f>
        <v>#N/A</v>
      </c>
    </row>
    <row r="40" spans="1:8" ht="15" customHeight="1" x14ac:dyDescent="0.4">
      <c r="A40" s="6">
        <v>2026</v>
      </c>
      <c r="B40" s="6">
        <v>1</v>
      </c>
      <c r="C40" s="13" t="s">
        <v>24</v>
      </c>
      <c r="D40" s="2" t="s">
        <v>9</v>
      </c>
      <c r="E40" s="14" t="s">
        <v>15</v>
      </c>
      <c r="F40" s="22">
        <v>12</v>
      </c>
      <c r="H40" s="5" t="e">
        <f ca="1">_xlfn.FORMULATEXT(표1[[#This Row],[Q''ty]])</f>
        <v>#N/A</v>
      </c>
    </row>
    <row r="41" spans="1:8" ht="15" customHeight="1" x14ac:dyDescent="0.4">
      <c r="A41" s="6">
        <v>2026</v>
      </c>
      <c r="B41" s="6">
        <v>1</v>
      </c>
      <c r="C41" s="13" t="s">
        <v>24</v>
      </c>
      <c r="D41" s="2" t="s">
        <v>16</v>
      </c>
      <c r="E41" s="14" t="s">
        <v>17</v>
      </c>
      <c r="F41" s="22">
        <v>24</v>
      </c>
      <c r="H41" s="5" t="e">
        <f ca="1">_xlfn.FORMULATEXT(표1[[#This Row],[Q''ty]])</f>
        <v>#N/A</v>
      </c>
    </row>
    <row r="42" spans="1:8" ht="15" customHeight="1" x14ac:dyDescent="0.4">
      <c r="A42" s="6">
        <v>2026</v>
      </c>
      <c r="B42" s="6">
        <v>1</v>
      </c>
      <c r="C42" s="13" t="s">
        <v>24</v>
      </c>
      <c r="D42" s="2" t="s">
        <v>16</v>
      </c>
      <c r="E42" s="14" t="s">
        <v>18</v>
      </c>
      <c r="F42" s="22">
        <v>24</v>
      </c>
      <c r="H42" s="5" t="e">
        <f ca="1">_xlfn.FORMULATEXT(표1[[#This Row],[Q''ty]])</f>
        <v>#N/A</v>
      </c>
    </row>
    <row r="43" spans="1:8" ht="15" customHeight="1" x14ac:dyDescent="0.4">
      <c r="A43" s="6">
        <v>2026</v>
      </c>
      <c r="B43" s="6">
        <v>1</v>
      </c>
      <c r="C43" s="13" t="s">
        <v>24</v>
      </c>
      <c r="D43" s="2" t="s">
        <v>16</v>
      </c>
      <c r="E43" s="14" t="s">
        <v>19</v>
      </c>
      <c r="F43" s="22">
        <v>215</v>
      </c>
      <c r="H43" s="5" t="e">
        <f ca="1">_xlfn.FORMULATEXT(표1[[#This Row],[Q''ty]])</f>
        <v>#N/A</v>
      </c>
    </row>
    <row r="44" spans="1:8" ht="15" customHeight="1" x14ac:dyDescent="0.4">
      <c r="A44" s="6">
        <v>2026</v>
      </c>
      <c r="B44" s="6">
        <v>1</v>
      </c>
      <c r="C44" s="13" t="s">
        <v>24</v>
      </c>
      <c r="D44" s="2" t="s">
        <v>16</v>
      </c>
      <c r="E44" s="14" t="s">
        <v>20</v>
      </c>
      <c r="F44" s="22">
        <v>215</v>
      </c>
      <c r="H44" s="5" t="e">
        <f ca="1">_xlfn.FORMULATEXT(표1[[#This Row],[Q''ty]])</f>
        <v>#N/A</v>
      </c>
    </row>
    <row r="45" spans="1:8" ht="15" customHeight="1" thickBot="1" x14ac:dyDescent="0.45">
      <c r="A45" s="15">
        <v>2026</v>
      </c>
      <c r="B45" s="15">
        <v>1</v>
      </c>
      <c r="C45" s="16" t="s">
        <v>24</v>
      </c>
      <c r="D45" s="17" t="s">
        <v>16</v>
      </c>
      <c r="E45" s="18" t="s">
        <v>21</v>
      </c>
      <c r="F45" s="23">
        <v>247</v>
      </c>
      <c r="H45" s="5" t="e">
        <f ca="1">_xlfn.FORMULATEXT(표1[[#This Row],[Q''ty]])</f>
        <v>#N/A</v>
      </c>
    </row>
    <row r="46" spans="1:8" ht="15" customHeight="1" thickTop="1" x14ac:dyDescent="0.4">
      <c r="A46" s="6">
        <v>2026</v>
      </c>
      <c r="B46" s="6">
        <v>1</v>
      </c>
      <c r="C46" s="13" t="s">
        <v>25</v>
      </c>
      <c r="D46" s="2" t="s">
        <v>9</v>
      </c>
      <c r="E46" s="14" t="s">
        <v>10</v>
      </c>
      <c r="F46" s="22">
        <v>3</v>
      </c>
      <c r="H46" s="5" t="e">
        <f ca="1">_xlfn.FORMULATEXT(표1[[#This Row],[Q''ty]])</f>
        <v>#N/A</v>
      </c>
    </row>
    <row r="47" spans="1:8" ht="15" customHeight="1" x14ac:dyDescent="0.4">
      <c r="A47" s="6">
        <v>2026</v>
      </c>
      <c r="B47" s="6">
        <v>1</v>
      </c>
      <c r="C47" s="13" t="s">
        <v>25</v>
      </c>
      <c r="D47" s="2" t="s">
        <v>9</v>
      </c>
      <c r="E47" s="14" t="s">
        <v>11</v>
      </c>
      <c r="F47" s="22">
        <v>3</v>
      </c>
      <c r="H47" s="5" t="e">
        <f ca="1">_xlfn.FORMULATEXT(표1[[#This Row],[Q''ty]])</f>
        <v>#N/A</v>
      </c>
    </row>
    <row r="48" spans="1:8" ht="15" customHeight="1" x14ac:dyDescent="0.4">
      <c r="A48" s="6">
        <v>2026</v>
      </c>
      <c r="B48" s="6">
        <v>1</v>
      </c>
      <c r="C48" s="13" t="s">
        <v>25</v>
      </c>
      <c r="D48" s="2" t="s">
        <v>9</v>
      </c>
      <c r="E48" s="14" t="s">
        <v>12</v>
      </c>
      <c r="F48" s="22">
        <v>2</v>
      </c>
      <c r="H48" s="5" t="e">
        <f ca="1">_xlfn.FORMULATEXT(표1[[#This Row],[Q''ty]])</f>
        <v>#N/A</v>
      </c>
    </row>
    <row r="49" spans="1:8" ht="15" customHeight="1" x14ac:dyDescent="0.4">
      <c r="A49" s="6">
        <v>2026</v>
      </c>
      <c r="B49" s="6">
        <v>1</v>
      </c>
      <c r="C49" s="13" t="s">
        <v>25</v>
      </c>
      <c r="D49" s="2" t="s">
        <v>9</v>
      </c>
      <c r="E49" s="14" t="s">
        <v>13</v>
      </c>
      <c r="F49" s="22">
        <v>2</v>
      </c>
      <c r="H49" s="5" t="e">
        <f ca="1">_xlfn.FORMULATEXT(표1[[#This Row],[Q''ty]])</f>
        <v>#N/A</v>
      </c>
    </row>
    <row r="50" spans="1:8" ht="15" customHeight="1" x14ac:dyDescent="0.4">
      <c r="A50" s="6">
        <v>2026</v>
      </c>
      <c r="B50" s="6">
        <v>1</v>
      </c>
      <c r="C50" s="13" t="s">
        <v>25</v>
      </c>
      <c r="D50" s="2" t="s">
        <v>9</v>
      </c>
      <c r="E50" s="14" t="s">
        <v>14</v>
      </c>
      <c r="F50" s="22">
        <v>3</v>
      </c>
      <c r="H50" s="5" t="e">
        <f ca="1">_xlfn.FORMULATEXT(표1[[#This Row],[Q''ty]])</f>
        <v>#N/A</v>
      </c>
    </row>
    <row r="51" spans="1:8" ht="15" customHeight="1" x14ac:dyDescent="0.4">
      <c r="A51" s="6">
        <v>2026</v>
      </c>
      <c r="B51" s="6">
        <v>1</v>
      </c>
      <c r="C51" s="13" t="s">
        <v>25</v>
      </c>
      <c r="D51" s="2" t="s">
        <v>9</v>
      </c>
      <c r="E51" s="14" t="s">
        <v>15</v>
      </c>
      <c r="F51" s="22">
        <v>4</v>
      </c>
      <c r="H51" s="5" t="e">
        <f ca="1">_xlfn.FORMULATEXT(표1[[#This Row],[Q''ty]])</f>
        <v>#N/A</v>
      </c>
    </row>
    <row r="52" spans="1:8" ht="15" customHeight="1" x14ac:dyDescent="0.4">
      <c r="A52" s="6">
        <v>2026</v>
      </c>
      <c r="B52" s="6">
        <v>1</v>
      </c>
      <c r="C52" s="13" t="s">
        <v>25</v>
      </c>
      <c r="D52" s="2" t="s">
        <v>16</v>
      </c>
      <c r="E52" s="14" t="s">
        <v>17</v>
      </c>
      <c r="F52" s="22">
        <v>0</v>
      </c>
      <c r="H52" s="5" t="e">
        <f ca="1">_xlfn.FORMULATEXT(표1[[#This Row],[Q''ty]])</f>
        <v>#N/A</v>
      </c>
    </row>
    <row r="53" spans="1:8" ht="15" customHeight="1" x14ac:dyDescent="0.4">
      <c r="A53" s="6">
        <v>2026</v>
      </c>
      <c r="B53" s="6">
        <v>1</v>
      </c>
      <c r="C53" s="13" t="s">
        <v>25</v>
      </c>
      <c r="D53" s="2" t="s">
        <v>16</v>
      </c>
      <c r="E53" s="14" t="s">
        <v>18</v>
      </c>
      <c r="F53" s="22">
        <v>0</v>
      </c>
      <c r="H53" s="5" t="e">
        <f ca="1">_xlfn.FORMULATEXT(표1[[#This Row],[Q''ty]])</f>
        <v>#N/A</v>
      </c>
    </row>
    <row r="54" spans="1:8" ht="15" customHeight="1" x14ac:dyDescent="0.4">
      <c r="A54" s="6">
        <v>2026</v>
      </c>
      <c r="B54" s="6">
        <v>1</v>
      </c>
      <c r="C54" s="13" t="s">
        <v>25</v>
      </c>
      <c r="D54" s="2" t="s">
        <v>16</v>
      </c>
      <c r="E54" s="14" t="s">
        <v>19</v>
      </c>
      <c r="F54" s="22">
        <v>0</v>
      </c>
      <c r="H54" s="5" t="e">
        <f ca="1">_xlfn.FORMULATEXT(표1[[#This Row],[Q''ty]])</f>
        <v>#N/A</v>
      </c>
    </row>
    <row r="55" spans="1:8" ht="15" customHeight="1" x14ac:dyDescent="0.4">
      <c r="A55" s="6">
        <v>2026</v>
      </c>
      <c r="B55" s="6">
        <v>1</v>
      </c>
      <c r="C55" s="13" t="s">
        <v>25</v>
      </c>
      <c r="D55" s="2" t="s">
        <v>16</v>
      </c>
      <c r="E55" s="14" t="s">
        <v>20</v>
      </c>
      <c r="F55" s="22">
        <v>0</v>
      </c>
      <c r="H55" s="5" t="e">
        <f ca="1">_xlfn.FORMULATEXT(표1[[#This Row],[Q''ty]])</f>
        <v>#N/A</v>
      </c>
    </row>
    <row r="56" spans="1:8" ht="15" customHeight="1" thickBot="1" x14ac:dyDescent="0.45">
      <c r="A56" s="15">
        <v>2026</v>
      </c>
      <c r="B56" s="15">
        <v>1</v>
      </c>
      <c r="C56" s="16" t="s">
        <v>25</v>
      </c>
      <c r="D56" s="17" t="s">
        <v>16</v>
      </c>
      <c r="E56" s="18" t="s">
        <v>21</v>
      </c>
      <c r="F56" s="23">
        <v>0</v>
      </c>
      <c r="H56" s="5" t="e">
        <f ca="1">_xlfn.FORMULATEXT(표1[[#This Row],[Q''ty]])</f>
        <v>#N/A</v>
      </c>
    </row>
    <row r="57" spans="1:8" ht="15" customHeight="1" thickTop="1" x14ac:dyDescent="0.4">
      <c r="A57" s="6">
        <v>2026</v>
      </c>
      <c r="B57" s="6">
        <v>1</v>
      </c>
      <c r="C57" s="13" t="s">
        <v>26</v>
      </c>
      <c r="D57" s="2" t="s">
        <v>9</v>
      </c>
      <c r="E57" s="14" t="s">
        <v>10</v>
      </c>
      <c r="F57" s="22">
        <v>6</v>
      </c>
      <c r="H57" s="5" t="e">
        <f ca="1">_xlfn.FORMULATEXT(표1[[#This Row],[Q''ty]])</f>
        <v>#N/A</v>
      </c>
    </row>
    <row r="58" spans="1:8" ht="15" customHeight="1" x14ac:dyDescent="0.4">
      <c r="A58" s="6">
        <v>2026</v>
      </c>
      <c r="B58" s="6">
        <v>1</v>
      </c>
      <c r="C58" s="13" t="s">
        <v>26</v>
      </c>
      <c r="D58" s="2" t="s">
        <v>9</v>
      </c>
      <c r="E58" s="14" t="s">
        <v>11</v>
      </c>
      <c r="F58" s="22">
        <v>4</v>
      </c>
      <c r="H58" s="5" t="e">
        <f ca="1">_xlfn.FORMULATEXT(표1[[#This Row],[Q''ty]])</f>
        <v>#N/A</v>
      </c>
    </row>
    <row r="59" spans="1:8" ht="15" customHeight="1" x14ac:dyDescent="0.4">
      <c r="A59" s="6">
        <v>2026</v>
      </c>
      <c r="B59" s="6">
        <v>1</v>
      </c>
      <c r="C59" s="13" t="s">
        <v>26</v>
      </c>
      <c r="D59" s="2" t="s">
        <v>9</v>
      </c>
      <c r="E59" s="14" t="s">
        <v>12</v>
      </c>
      <c r="F59" s="22">
        <v>2</v>
      </c>
      <c r="H59" s="5" t="e">
        <f ca="1">_xlfn.FORMULATEXT(표1[[#This Row],[Q''ty]])</f>
        <v>#N/A</v>
      </c>
    </row>
    <row r="60" spans="1:8" ht="15" customHeight="1" x14ac:dyDescent="0.4">
      <c r="A60" s="6">
        <v>2026</v>
      </c>
      <c r="B60" s="6">
        <v>1</v>
      </c>
      <c r="C60" s="13" t="s">
        <v>26</v>
      </c>
      <c r="D60" s="2" t="s">
        <v>9</v>
      </c>
      <c r="E60" s="14" t="s">
        <v>13</v>
      </c>
      <c r="F60" s="22">
        <v>3</v>
      </c>
      <c r="H60" s="5" t="e">
        <f ca="1">_xlfn.FORMULATEXT(표1[[#This Row],[Q''ty]])</f>
        <v>#N/A</v>
      </c>
    </row>
    <row r="61" spans="1:8" ht="15" customHeight="1" x14ac:dyDescent="0.4">
      <c r="A61" s="6">
        <v>2026</v>
      </c>
      <c r="B61" s="6">
        <v>1</v>
      </c>
      <c r="C61" s="13" t="s">
        <v>26</v>
      </c>
      <c r="D61" s="2" t="s">
        <v>9</v>
      </c>
      <c r="E61" s="14" t="s">
        <v>14</v>
      </c>
      <c r="F61" s="22">
        <v>4</v>
      </c>
      <c r="H61" s="5" t="e">
        <f ca="1">_xlfn.FORMULATEXT(표1[[#This Row],[Q''ty]])</f>
        <v>#N/A</v>
      </c>
    </row>
    <row r="62" spans="1:8" ht="15" customHeight="1" x14ac:dyDescent="0.4">
      <c r="A62" s="6">
        <v>2026</v>
      </c>
      <c r="B62" s="6">
        <v>1</v>
      </c>
      <c r="C62" s="13" t="s">
        <v>26</v>
      </c>
      <c r="D62" s="2" t="s">
        <v>9</v>
      </c>
      <c r="E62" s="14" t="s">
        <v>15</v>
      </c>
      <c r="F62" s="22">
        <v>6</v>
      </c>
      <c r="H62" s="5" t="e">
        <f ca="1">_xlfn.FORMULATEXT(표1[[#This Row],[Q''ty]])</f>
        <v>#N/A</v>
      </c>
    </row>
    <row r="63" spans="1:8" ht="15" customHeight="1" x14ac:dyDescent="0.4">
      <c r="A63" s="6">
        <v>2026</v>
      </c>
      <c r="B63" s="6">
        <v>1</v>
      </c>
      <c r="C63" s="13" t="s">
        <v>26</v>
      </c>
      <c r="D63" s="2" t="s">
        <v>16</v>
      </c>
      <c r="E63" s="14" t="s">
        <v>17</v>
      </c>
      <c r="F63" s="22">
        <v>15</v>
      </c>
      <c r="H63" s="5" t="e">
        <f ca="1">_xlfn.FORMULATEXT(표1[[#This Row],[Q''ty]])</f>
        <v>#N/A</v>
      </c>
    </row>
    <row r="64" spans="1:8" ht="15" customHeight="1" x14ac:dyDescent="0.4">
      <c r="A64" s="6">
        <v>2026</v>
      </c>
      <c r="B64" s="6">
        <v>1</v>
      </c>
      <c r="C64" s="13" t="s">
        <v>26</v>
      </c>
      <c r="D64" s="2" t="s">
        <v>16</v>
      </c>
      <c r="E64" s="14" t="s">
        <v>18</v>
      </c>
      <c r="F64" s="22">
        <v>20</v>
      </c>
      <c r="H64" s="5" t="e">
        <f ca="1">_xlfn.FORMULATEXT(표1[[#This Row],[Q''ty]])</f>
        <v>#N/A</v>
      </c>
    </row>
    <row r="65" spans="1:8" ht="15" customHeight="1" x14ac:dyDescent="0.4">
      <c r="A65" s="6">
        <v>2026</v>
      </c>
      <c r="B65" s="6">
        <v>1</v>
      </c>
      <c r="C65" s="13" t="s">
        <v>26</v>
      </c>
      <c r="D65" s="2" t="s">
        <v>16</v>
      </c>
      <c r="E65" s="14" t="s">
        <v>19</v>
      </c>
      <c r="F65" s="22">
        <v>118</v>
      </c>
      <c r="H65" s="5" t="e">
        <f ca="1">_xlfn.FORMULATEXT(표1[[#This Row],[Q''ty]])</f>
        <v>#N/A</v>
      </c>
    </row>
    <row r="66" spans="1:8" ht="15" customHeight="1" x14ac:dyDescent="0.4">
      <c r="A66" s="6">
        <v>2026</v>
      </c>
      <c r="B66" s="6">
        <v>1</v>
      </c>
      <c r="C66" s="13" t="s">
        <v>26</v>
      </c>
      <c r="D66" s="2" t="s">
        <v>16</v>
      </c>
      <c r="E66" s="14" t="s">
        <v>20</v>
      </c>
      <c r="F66" s="22">
        <v>124</v>
      </c>
      <c r="H66" s="5" t="e">
        <f ca="1">_xlfn.FORMULATEXT(표1[[#This Row],[Q''ty]])</f>
        <v>#N/A</v>
      </c>
    </row>
    <row r="67" spans="1:8" ht="15" customHeight="1" thickBot="1" x14ac:dyDescent="0.45">
      <c r="A67" s="15">
        <v>2026</v>
      </c>
      <c r="B67" s="15">
        <v>1</v>
      </c>
      <c r="C67" s="16" t="s">
        <v>26</v>
      </c>
      <c r="D67" s="17" t="s">
        <v>16</v>
      </c>
      <c r="E67" s="18" t="s">
        <v>21</v>
      </c>
      <c r="F67" s="23">
        <v>158</v>
      </c>
      <c r="H67" s="5" t="e">
        <f ca="1">_xlfn.FORMULATEXT(표1[[#This Row],[Q''ty]])</f>
        <v>#N/A</v>
      </c>
    </row>
    <row r="68" spans="1:8" ht="15" customHeight="1" thickTop="1" x14ac:dyDescent="0.4">
      <c r="A68" s="6">
        <v>2026</v>
      </c>
      <c r="B68" s="6">
        <v>1</v>
      </c>
      <c r="C68" s="13" t="s">
        <v>27</v>
      </c>
      <c r="D68" s="2" t="s">
        <v>9</v>
      </c>
      <c r="E68" s="14" t="s">
        <v>10</v>
      </c>
      <c r="F68" s="22">
        <v>30</v>
      </c>
      <c r="H68" s="5" t="e">
        <f ca="1">_xlfn.FORMULATEXT(표1[[#This Row],[Q''ty]])</f>
        <v>#N/A</v>
      </c>
    </row>
    <row r="69" spans="1:8" ht="15" customHeight="1" x14ac:dyDescent="0.4">
      <c r="A69" s="6">
        <v>2026</v>
      </c>
      <c r="B69" s="6">
        <v>1</v>
      </c>
      <c r="C69" s="13" t="s">
        <v>27</v>
      </c>
      <c r="D69" s="2" t="s">
        <v>9</v>
      </c>
      <c r="E69" s="14" t="s">
        <v>11</v>
      </c>
      <c r="F69" s="22">
        <v>16</v>
      </c>
      <c r="H69" s="5" t="e">
        <f ca="1">_xlfn.FORMULATEXT(표1[[#This Row],[Q''ty]])</f>
        <v>#N/A</v>
      </c>
    </row>
    <row r="70" spans="1:8" ht="15" customHeight="1" x14ac:dyDescent="0.4">
      <c r="A70" s="6">
        <v>2026</v>
      </c>
      <c r="B70" s="6">
        <v>1</v>
      </c>
      <c r="C70" s="13" t="s">
        <v>27</v>
      </c>
      <c r="D70" s="2" t="s">
        <v>9</v>
      </c>
      <c r="E70" s="14" t="s">
        <v>12</v>
      </c>
      <c r="F70" s="22">
        <v>8</v>
      </c>
      <c r="H70" s="5" t="e">
        <f ca="1">_xlfn.FORMULATEXT(표1[[#This Row],[Q''ty]])</f>
        <v>#N/A</v>
      </c>
    </row>
    <row r="71" spans="1:8" ht="15" customHeight="1" x14ac:dyDescent="0.4">
      <c r="A71" s="6">
        <v>2026</v>
      </c>
      <c r="B71" s="6">
        <v>1</v>
      </c>
      <c r="C71" s="13" t="s">
        <v>27</v>
      </c>
      <c r="D71" s="2" t="s">
        <v>9</v>
      </c>
      <c r="E71" s="14" t="s">
        <v>13</v>
      </c>
      <c r="F71" s="22">
        <v>6</v>
      </c>
      <c r="H71" s="5" t="e">
        <f ca="1">_xlfn.FORMULATEXT(표1[[#This Row],[Q''ty]])</f>
        <v>#N/A</v>
      </c>
    </row>
    <row r="72" spans="1:8" ht="15" customHeight="1" x14ac:dyDescent="0.4">
      <c r="A72" s="6">
        <v>2026</v>
      </c>
      <c r="B72" s="6">
        <v>1</v>
      </c>
      <c r="C72" s="13" t="s">
        <v>27</v>
      </c>
      <c r="D72" s="2" t="s">
        <v>9</v>
      </c>
      <c r="E72" s="14" t="s">
        <v>14</v>
      </c>
      <c r="F72" s="22">
        <v>11</v>
      </c>
      <c r="H72" s="5" t="e">
        <f ca="1">_xlfn.FORMULATEXT(표1[[#This Row],[Q''ty]])</f>
        <v>#N/A</v>
      </c>
    </row>
    <row r="73" spans="1:8" ht="15" customHeight="1" x14ac:dyDescent="0.4">
      <c r="A73" s="6">
        <v>2026</v>
      </c>
      <c r="B73" s="6">
        <v>1</v>
      </c>
      <c r="C73" s="13" t="s">
        <v>27</v>
      </c>
      <c r="D73" s="2" t="s">
        <v>9</v>
      </c>
      <c r="E73" s="14" t="s">
        <v>15</v>
      </c>
      <c r="F73" s="22">
        <v>15</v>
      </c>
      <c r="H73" s="5" t="e">
        <f ca="1">_xlfn.FORMULATEXT(표1[[#This Row],[Q''ty]])</f>
        <v>#N/A</v>
      </c>
    </row>
    <row r="74" spans="1:8" ht="15" customHeight="1" x14ac:dyDescent="0.4">
      <c r="A74" s="6">
        <v>2026</v>
      </c>
      <c r="B74" s="6">
        <v>1</v>
      </c>
      <c r="C74" s="13" t="s">
        <v>27</v>
      </c>
      <c r="D74" s="2" t="s">
        <v>16</v>
      </c>
      <c r="E74" s="14" t="s">
        <v>17</v>
      </c>
      <c r="F74" s="22">
        <v>0</v>
      </c>
      <c r="H74" s="5" t="e">
        <f ca="1">_xlfn.FORMULATEXT(표1[[#This Row],[Q''ty]])</f>
        <v>#N/A</v>
      </c>
    </row>
    <row r="75" spans="1:8" ht="15" customHeight="1" x14ac:dyDescent="0.4">
      <c r="A75" s="6">
        <v>2026</v>
      </c>
      <c r="B75" s="6">
        <v>1</v>
      </c>
      <c r="C75" s="13" t="s">
        <v>27</v>
      </c>
      <c r="D75" s="2" t="s">
        <v>16</v>
      </c>
      <c r="E75" s="14" t="s">
        <v>18</v>
      </c>
      <c r="F75" s="22">
        <v>0</v>
      </c>
      <c r="H75" s="5" t="e">
        <f ca="1">_xlfn.FORMULATEXT(표1[[#This Row],[Q''ty]])</f>
        <v>#N/A</v>
      </c>
    </row>
    <row r="76" spans="1:8" ht="15" customHeight="1" x14ac:dyDescent="0.4">
      <c r="A76" s="6">
        <v>2026</v>
      </c>
      <c r="B76" s="6">
        <v>1</v>
      </c>
      <c r="C76" s="13" t="s">
        <v>27</v>
      </c>
      <c r="D76" s="2" t="s">
        <v>16</v>
      </c>
      <c r="E76" s="14" t="s">
        <v>19</v>
      </c>
      <c r="F76" s="22">
        <v>0</v>
      </c>
      <c r="H76" s="5" t="e">
        <f ca="1">_xlfn.FORMULATEXT(표1[[#This Row],[Q''ty]])</f>
        <v>#N/A</v>
      </c>
    </row>
    <row r="77" spans="1:8" ht="15" customHeight="1" x14ac:dyDescent="0.4">
      <c r="A77" s="6">
        <v>2026</v>
      </c>
      <c r="B77" s="6">
        <v>1</v>
      </c>
      <c r="C77" s="13" t="s">
        <v>27</v>
      </c>
      <c r="D77" s="2" t="s">
        <v>16</v>
      </c>
      <c r="E77" s="14" t="s">
        <v>20</v>
      </c>
      <c r="F77" s="22">
        <v>0</v>
      </c>
      <c r="H77" s="5" t="e">
        <f ca="1">_xlfn.FORMULATEXT(표1[[#This Row],[Q''ty]])</f>
        <v>#N/A</v>
      </c>
    </row>
    <row r="78" spans="1:8" ht="15" customHeight="1" thickBot="1" x14ac:dyDescent="0.45">
      <c r="A78" s="15">
        <v>2026</v>
      </c>
      <c r="B78" s="15">
        <v>1</v>
      </c>
      <c r="C78" s="16" t="s">
        <v>27</v>
      </c>
      <c r="D78" s="17" t="s">
        <v>16</v>
      </c>
      <c r="E78" s="18" t="s">
        <v>21</v>
      </c>
      <c r="F78" s="23">
        <v>0</v>
      </c>
      <c r="H78" s="5" t="e">
        <f ca="1">_xlfn.FORMULATEXT(표1[[#This Row],[Q''ty]])</f>
        <v>#N/A</v>
      </c>
    </row>
    <row r="79" spans="1:8" ht="15" customHeight="1" thickTop="1" x14ac:dyDescent="0.4">
      <c r="A79" s="6">
        <v>2026</v>
      </c>
      <c r="B79" s="6">
        <v>1</v>
      </c>
      <c r="C79" s="13" t="s">
        <v>28</v>
      </c>
      <c r="D79" s="2" t="s">
        <v>9</v>
      </c>
      <c r="E79" s="14" t="s">
        <v>10</v>
      </c>
      <c r="F79" s="22">
        <v>6</v>
      </c>
      <c r="H79" s="5" t="e">
        <f ca="1">_xlfn.FORMULATEXT(표1[[#This Row],[Q''ty]])</f>
        <v>#N/A</v>
      </c>
    </row>
    <row r="80" spans="1:8" ht="15" customHeight="1" x14ac:dyDescent="0.4">
      <c r="A80" s="6">
        <v>2026</v>
      </c>
      <c r="B80" s="6">
        <v>1</v>
      </c>
      <c r="C80" s="13" t="s">
        <v>28</v>
      </c>
      <c r="D80" s="2" t="s">
        <v>9</v>
      </c>
      <c r="E80" s="14" t="s">
        <v>11</v>
      </c>
      <c r="F80" s="22">
        <v>4</v>
      </c>
      <c r="H80" s="5" t="e">
        <f ca="1">_xlfn.FORMULATEXT(표1[[#This Row],[Q''ty]])</f>
        <v>#N/A</v>
      </c>
    </row>
    <row r="81" spans="1:8" ht="15" customHeight="1" x14ac:dyDescent="0.4">
      <c r="A81" s="6">
        <v>2026</v>
      </c>
      <c r="B81" s="6">
        <v>1</v>
      </c>
      <c r="C81" s="13" t="s">
        <v>28</v>
      </c>
      <c r="D81" s="2" t="s">
        <v>9</v>
      </c>
      <c r="E81" s="14" t="s">
        <v>12</v>
      </c>
      <c r="F81" s="22">
        <v>4</v>
      </c>
      <c r="H81" s="5" t="e">
        <f ca="1">_xlfn.FORMULATEXT(표1[[#This Row],[Q''ty]])</f>
        <v>#N/A</v>
      </c>
    </row>
    <row r="82" spans="1:8" ht="15" customHeight="1" x14ac:dyDescent="0.4">
      <c r="A82" s="6">
        <v>2026</v>
      </c>
      <c r="B82" s="6">
        <v>1</v>
      </c>
      <c r="C82" s="13" t="s">
        <v>28</v>
      </c>
      <c r="D82" s="2" t="s">
        <v>9</v>
      </c>
      <c r="E82" s="14" t="s">
        <v>13</v>
      </c>
      <c r="F82" s="22">
        <v>3</v>
      </c>
      <c r="H82" s="5" t="e">
        <f ca="1">_xlfn.FORMULATEXT(표1[[#This Row],[Q''ty]])</f>
        <v>#N/A</v>
      </c>
    </row>
    <row r="83" spans="1:8" ht="15" customHeight="1" x14ac:dyDescent="0.4">
      <c r="A83" s="6">
        <v>2026</v>
      </c>
      <c r="B83" s="6">
        <v>1</v>
      </c>
      <c r="C83" s="13" t="s">
        <v>28</v>
      </c>
      <c r="D83" s="2" t="s">
        <v>9</v>
      </c>
      <c r="E83" s="14" t="s">
        <v>14</v>
      </c>
      <c r="F83" s="22">
        <v>4</v>
      </c>
      <c r="H83" s="5" t="e">
        <f ca="1">_xlfn.FORMULATEXT(표1[[#This Row],[Q''ty]])</f>
        <v>#N/A</v>
      </c>
    </row>
    <row r="84" spans="1:8" ht="15" customHeight="1" x14ac:dyDescent="0.4">
      <c r="A84" s="6">
        <v>2026</v>
      </c>
      <c r="B84" s="6">
        <v>1</v>
      </c>
      <c r="C84" s="13" t="s">
        <v>28</v>
      </c>
      <c r="D84" s="2" t="s">
        <v>9</v>
      </c>
      <c r="E84" s="14" t="s">
        <v>15</v>
      </c>
      <c r="F84" s="22">
        <v>6.5</v>
      </c>
      <c r="H84" s="5" t="e">
        <f ca="1">_xlfn.FORMULATEXT(표1[[#This Row],[Q''ty]])</f>
        <v>#N/A</v>
      </c>
    </row>
    <row r="85" spans="1:8" ht="15" customHeight="1" x14ac:dyDescent="0.4">
      <c r="A85" s="6">
        <v>2026</v>
      </c>
      <c r="B85" s="6">
        <v>1</v>
      </c>
      <c r="C85" s="13" t="s">
        <v>28</v>
      </c>
      <c r="D85" s="2" t="s">
        <v>16</v>
      </c>
      <c r="E85" s="14" t="s">
        <v>17</v>
      </c>
      <c r="F85" s="22">
        <v>0</v>
      </c>
      <c r="H85" s="5" t="e">
        <f ca="1">_xlfn.FORMULATEXT(표1[[#This Row],[Q''ty]])</f>
        <v>#N/A</v>
      </c>
    </row>
    <row r="86" spans="1:8" ht="15" customHeight="1" x14ac:dyDescent="0.4">
      <c r="A86" s="6">
        <v>2026</v>
      </c>
      <c r="B86" s="6">
        <v>1</v>
      </c>
      <c r="C86" s="13" t="s">
        <v>28</v>
      </c>
      <c r="D86" s="2" t="s">
        <v>16</v>
      </c>
      <c r="E86" s="14" t="s">
        <v>18</v>
      </c>
      <c r="F86" s="22">
        <v>0</v>
      </c>
      <c r="H86" s="5" t="e">
        <f ca="1">_xlfn.FORMULATEXT(표1[[#This Row],[Q''ty]])</f>
        <v>#N/A</v>
      </c>
    </row>
    <row r="87" spans="1:8" ht="15" customHeight="1" x14ac:dyDescent="0.4">
      <c r="A87" s="6">
        <v>2026</v>
      </c>
      <c r="B87" s="6">
        <v>1</v>
      </c>
      <c r="C87" s="13" t="s">
        <v>28</v>
      </c>
      <c r="D87" s="2" t="s">
        <v>16</v>
      </c>
      <c r="E87" s="14" t="s">
        <v>19</v>
      </c>
      <c r="F87" s="22">
        <v>0</v>
      </c>
      <c r="H87" s="5" t="e">
        <f ca="1">_xlfn.FORMULATEXT(표1[[#This Row],[Q''ty]])</f>
        <v>#N/A</v>
      </c>
    </row>
    <row r="88" spans="1:8" ht="15" customHeight="1" x14ac:dyDescent="0.4">
      <c r="A88" s="6">
        <v>2026</v>
      </c>
      <c r="B88" s="6">
        <v>1</v>
      </c>
      <c r="C88" s="13" t="s">
        <v>28</v>
      </c>
      <c r="D88" s="2" t="s">
        <v>16</v>
      </c>
      <c r="E88" s="14" t="s">
        <v>20</v>
      </c>
      <c r="F88" s="22">
        <v>0</v>
      </c>
      <c r="H88" s="5" t="e">
        <f ca="1">_xlfn.FORMULATEXT(표1[[#This Row],[Q''ty]])</f>
        <v>#N/A</v>
      </c>
    </row>
    <row r="89" spans="1:8" ht="15" customHeight="1" thickBot="1" x14ac:dyDescent="0.45">
      <c r="A89" s="15">
        <v>2026</v>
      </c>
      <c r="B89" s="15">
        <v>1</v>
      </c>
      <c r="C89" s="16" t="s">
        <v>28</v>
      </c>
      <c r="D89" s="17" t="s">
        <v>16</v>
      </c>
      <c r="E89" s="18" t="s">
        <v>21</v>
      </c>
      <c r="F89" s="23">
        <v>0</v>
      </c>
      <c r="H89" s="5" t="e">
        <f ca="1">_xlfn.FORMULATEXT(표1[[#This Row],[Q''ty]])</f>
        <v>#N/A</v>
      </c>
    </row>
    <row r="90" spans="1:8" ht="15" customHeight="1" thickTop="1" x14ac:dyDescent="0.4">
      <c r="A90" s="6">
        <v>2026</v>
      </c>
      <c r="B90" s="6">
        <v>1</v>
      </c>
      <c r="C90" s="13" t="s">
        <v>29</v>
      </c>
      <c r="D90" s="2" t="s">
        <v>9</v>
      </c>
      <c r="E90" s="14" t="s">
        <v>10</v>
      </c>
      <c r="F90" s="21">
        <v>11</v>
      </c>
      <c r="H90" s="5" t="e">
        <f ca="1">_xlfn.FORMULATEXT(표1[[#This Row],[Q''ty]])</f>
        <v>#N/A</v>
      </c>
    </row>
    <row r="91" spans="1:8" ht="15" customHeight="1" x14ac:dyDescent="0.4">
      <c r="A91" s="6">
        <v>2026</v>
      </c>
      <c r="B91" s="6">
        <v>1</v>
      </c>
      <c r="C91" s="13" t="s">
        <v>29</v>
      </c>
      <c r="D91" s="2" t="s">
        <v>9</v>
      </c>
      <c r="E91" s="14" t="s">
        <v>11</v>
      </c>
      <c r="F91" s="22">
        <v>6</v>
      </c>
      <c r="H91" s="5" t="e">
        <f ca="1">_xlfn.FORMULATEXT(표1[[#This Row],[Q''ty]])</f>
        <v>#N/A</v>
      </c>
    </row>
    <row r="92" spans="1:8" ht="15" customHeight="1" x14ac:dyDescent="0.4">
      <c r="A92" s="6">
        <v>2026</v>
      </c>
      <c r="B92" s="6">
        <v>1</v>
      </c>
      <c r="C92" s="13" t="s">
        <v>29</v>
      </c>
      <c r="D92" s="2" t="s">
        <v>9</v>
      </c>
      <c r="E92" s="14" t="s">
        <v>12</v>
      </c>
      <c r="F92" s="22">
        <v>4</v>
      </c>
      <c r="H92" s="5" t="e">
        <f ca="1">_xlfn.FORMULATEXT(표1[[#This Row],[Q''ty]])</f>
        <v>#N/A</v>
      </c>
    </row>
    <row r="93" spans="1:8" ht="15" customHeight="1" x14ac:dyDescent="0.4">
      <c r="A93" s="6">
        <v>2026</v>
      </c>
      <c r="B93" s="6">
        <v>1</v>
      </c>
      <c r="C93" s="13" t="s">
        <v>29</v>
      </c>
      <c r="D93" s="2" t="s">
        <v>9</v>
      </c>
      <c r="E93" s="14" t="s">
        <v>13</v>
      </c>
      <c r="F93" s="22">
        <v>4</v>
      </c>
      <c r="H93" s="5" t="e">
        <f ca="1">_xlfn.FORMULATEXT(표1[[#This Row],[Q''ty]])</f>
        <v>#N/A</v>
      </c>
    </row>
    <row r="94" spans="1:8" ht="15" customHeight="1" x14ac:dyDescent="0.4">
      <c r="A94" s="6">
        <v>2026</v>
      </c>
      <c r="B94" s="6">
        <v>1</v>
      </c>
      <c r="C94" s="13" t="s">
        <v>29</v>
      </c>
      <c r="D94" s="2" t="s">
        <v>9</v>
      </c>
      <c r="E94" s="14" t="s">
        <v>14</v>
      </c>
      <c r="F94" s="22">
        <v>7</v>
      </c>
      <c r="H94" s="5" t="e">
        <f ca="1">_xlfn.FORMULATEXT(표1[[#This Row],[Q''ty]])</f>
        <v>#N/A</v>
      </c>
    </row>
    <row r="95" spans="1:8" ht="15" customHeight="1" x14ac:dyDescent="0.4">
      <c r="A95" s="6">
        <v>2026</v>
      </c>
      <c r="B95" s="6">
        <v>1</v>
      </c>
      <c r="C95" s="13" t="s">
        <v>29</v>
      </c>
      <c r="D95" s="2" t="s">
        <v>9</v>
      </c>
      <c r="E95" s="14" t="s">
        <v>15</v>
      </c>
      <c r="F95" s="22">
        <v>12.5</v>
      </c>
      <c r="H95" s="5" t="e">
        <f ca="1">_xlfn.FORMULATEXT(표1[[#This Row],[Q''ty]])</f>
        <v>#N/A</v>
      </c>
    </row>
    <row r="96" spans="1:8" ht="15" customHeight="1" x14ac:dyDescent="0.4">
      <c r="A96" s="6">
        <v>2026</v>
      </c>
      <c r="B96" s="6">
        <v>1</v>
      </c>
      <c r="C96" s="13" t="s">
        <v>29</v>
      </c>
      <c r="D96" s="2" t="s">
        <v>16</v>
      </c>
      <c r="E96" s="14" t="s">
        <v>17</v>
      </c>
      <c r="F96" s="22">
        <v>0</v>
      </c>
      <c r="H96" s="5" t="e">
        <f ca="1">_xlfn.FORMULATEXT(표1[[#This Row],[Q''ty]])</f>
        <v>#N/A</v>
      </c>
    </row>
    <row r="97" spans="1:10" ht="15" customHeight="1" x14ac:dyDescent="0.4">
      <c r="A97" s="6">
        <v>2026</v>
      </c>
      <c r="B97" s="6">
        <v>1</v>
      </c>
      <c r="C97" s="13" t="s">
        <v>29</v>
      </c>
      <c r="D97" s="2" t="s">
        <v>16</v>
      </c>
      <c r="E97" s="14" t="s">
        <v>18</v>
      </c>
      <c r="F97" s="22">
        <v>0</v>
      </c>
      <c r="H97" s="5" t="e">
        <f ca="1">_xlfn.FORMULATEXT(표1[[#This Row],[Q''ty]])</f>
        <v>#N/A</v>
      </c>
    </row>
    <row r="98" spans="1:10" ht="15" customHeight="1" x14ac:dyDescent="0.4">
      <c r="A98" s="6">
        <v>2026</v>
      </c>
      <c r="B98" s="6">
        <v>1</v>
      </c>
      <c r="C98" s="13" t="s">
        <v>29</v>
      </c>
      <c r="D98" s="2" t="s">
        <v>16</v>
      </c>
      <c r="E98" s="14" t="s">
        <v>19</v>
      </c>
      <c r="F98" s="22">
        <v>0</v>
      </c>
      <c r="H98" s="5" t="e">
        <f ca="1">_xlfn.FORMULATEXT(표1[[#This Row],[Q''ty]])</f>
        <v>#N/A</v>
      </c>
    </row>
    <row r="99" spans="1:10" ht="15" customHeight="1" x14ac:dyDescent="0.4">
      <c r="A99" s="6">
        <v>2026</v>
      </c>
      <c r="B99" s="6">
        <v>1</v>
      </c>
      <c r="C99" s="13" t="s">
        <v>29</v>
      </c>
      <c r="D99" s="2" t="s">
        <v>16</v>
      </c>
      <c r="E99" s="14" t="s">
        <v>20</v>
      </c>
      <c r="F99" s="22">
        <v>0</v>
      </c>
      <c r="H99" s="5" t="e">
        <f ca="1">_xlfn.FORMULATEXT(표1[[#This Row],[Q''ty]])</f>
        <v>#N/A</v>
      </c>
    </row>
    <row r="100" spans="1:10" ht="15" customHeight="1" thickBot="1" x14ac:dyDescent="0.45">
      <c r="A100" s="15">
        <v>2026</v>
      </c>
      <c r="B100" s="15">
        <v>1</v>
      </c>
      <c r="C100" s="16" t="s">
        <v>29</v>
      </c>
      <c r="D100" s="17" t="s">
        <v>16</v>
      </c>
      <c r="E100" s="18" t="s">
        <v>21</v>
      </c>
      <c r="F100" s="23">
        <v>0</v>
      </c>
      <c r="H100" s="5" t="e">
        <f ca="1">_xlfn.FORMULATEXT(표1[[#This Row],[Q''ty]])</f>
        <v>#N/A</v>
      </c>
    </row>
    <row r="101" spans="1:10" ht="15" customHeight="1" thickTop="1" x14ac:dyDescent="0.4">
      <c r="A101" s="9">
        <v>2026</v>
      </c>
      <c r="B101" s="9">
        <f t="shared" ref="B101:B164" si="0">B2+1</f>
        <v>2</v>
      </c>
      <c r="C101" s="10" t="s">
        <v>8</v>
      </c>
      <c r="D101" s="11" t="s">
        <v>9</v>
      </c>
      <c r="E101" s="12" t="s">
        <v>10</v>
      </c>
      <c r="F101" s="21">
        <f t="shared" ref="F101:F106" si="1">F2</f>
        <v>15</v>
      </c>
      <c r="H101" s="5" t="str">
        <f ca="1">_xlfn.FORMULATEXT(표1[[#This Row],[Q''ty]])</f>
        <v>=F2</v>
      </c>
    </row>
    <row r="102" spans="1:10" s="2" customFormat="1" ht="15" customHeight="1" x14ac:dyDescent="0.4">
      <c r="A102" s="6">
        <v>2026</v>
      </c>
      <c r="B102" s="6">
        <f t="shared" si="0"/>
        <v>2</v>
      </c>
      <c r="C102" s="13" t="s">
        <v>8</v>
      </c>
      <c r="D102" s="2" t="s">
        <v>9</v>
      </c>
      <c r="E102" s="14" t="s">
        <v>11</v>
      </c>
      <c r="F102" s="22">
        <f t="shared" si="1"/>
        <v>10</v>
      </c>
      <c r="H102" s="5" t="str">
        <f ca="1">_xlfn.FORMULATEXT(표1[[#This Row],[Q''ty]])</f>
        <v>=F3</v>
      </c>
      <c r="I102" s="26"/>
      <c r="J102" s="26"/>
    </row>
    <row r="103" spans="1:10" s="2" customFormat="1" ht="15" customHeight="1" x14ac:dyDescent="0.4">
      <c r="A103" s="6">
        <v>2026</v>
      </c>
      <c r="B103" s="6">
        <f t="shared" si="0"/>
        <v>2</v>
      </c>
      <c r="C103" s="13" t="s">
        <v>8</v>
      </c>
      <c r="D103" s="2" t="s">
        <v>9</v>
      </c>
      <c r="E103" s="14" t="s">
        <v>12</v>
      </c>
      <c r="F103" s="22">
        <f t="shared" si="1"/>
        <v>5</v>
      </c>
      <c r="H103" s="5" t="str">
        <f ca="1">_xlfn.FORMULATEXT(표1[[#This Row],[Q''ty]])</f>
        <v>=F4</v>
      </c>
      <c r="I103" s="26"/>
      <c r="J103" s="26"/>
    </row>
    <row r="104" spans="1:10" ht="15" customHeight="1" x14ac:dyDescent="0.4">
      <c r="A104" s="6">
        <v>2026</v>
      </c>
      <c r="B104" s="6">
        <f t="shared" si="0"/>
        <v>2</v>
      </c>
      <c r="C104" s="13" t="s">
        <v>8</v>
      </c>
      <c r="D104" s="2" t="s">
        <v>9</v>
      </c>
      <c r="E104" s="14" t="s">
        <v>13</v>
      </c>
      <c r="F104" s="22">
        <f t="shared" si="1"/>
        <v>6</v>
      </c>
      <c r="H104" s="5" t="str">
        <f ca="1">_xlfn.FORMULATEXT(표1[[#This Row],[Q''ty]])</f>
        <v>=F5</v>
      </c>
    </row>
    <row r="105" spans="1:10" ht="15" customHeight="1" x14ac:dyDescent="0.4">
      <c r="A105" s="6">
        <v>2026</v>
      </c>
      <c r="B105" s="6">
        <f t="shared" si="0"/>
        <v>2</v>
      </c>
      <c r="C105" s="13" t="s">
        <v>8</v>
      </c>
      <c r="D105" s="2" t="s">
        <v>9</v>
      </c>
      <c r="E105" s="14" t="s">
        <v>14</v>
      </c>
      <c r="F105" s="22">
        <f t="shared" si="1"/>
        <v>10</v>
      </c>
      <c r="H105" s="5" t="str">
        <f ca="1">_xlfn.FORMULATEXT(표1[[#This Row],[Q''ty]])</f>
        <v>=F6</v>
      </c>
    </row>
    <row r="106" spans="1:10" ht="15" customHeight="1" x14ac:dyDescent="0.4">
      <c r="A106" s="6">
        <v>2026</v>
      </c>
      <c r="B106" s="6">
        <f t="shared" si="0"/>
        <v>2</v>
      </c>
      <c r="C106" s="13" t="s">
        <v>8</v>
      </c>
      <c r="D106" s="2" t="s">
        <v>9</v>
      </c>
      <c r="E106" s="14" t="s">
        <v>15</v>
      </c>
      <c r="F106" s="22">
        <f t="shared" si="1"/>
        <v>10</v>
      </c>
      <c r="H106" s="5" t="str">
        <f ca="1">_xlfn.FORMULATEXT(표1[[#This Row],[Q''ty]])</f>
        <v>=F7</v>
      </c>
    </row>
    <row r="107" spans="1:10" ht="15" customHeight="1" x14ac:dyDescent="0.4">
      <c r="A107" s="6">
        <v>2026</v>
      </c>
      <c r="B107" s="6">
        <f t="shared" si="0"/>
        <v>2</v>
      </c>
      <c r="C107" s="13" t="s">
        <v>8</v>
      </c>
      <c r="D107" s="2" t="s">
        <v>16</v>
      </c>
      <c r="E107" s="14" t="s">
        <v>17</v>
      </c>
      <c r="F107" s="22">
        <v>24</v>
      </c>
      <c r="H107" s="5" t="e">
        <f ca="1">_xlfn.FORMULATEXT(표1[[#This Row],[Q''ty]])</f>
        <v>#N/A</v>
      </c>
    </row>
    <row r="108" spans="1:10" s="2" customFormat="1" ht="15" customHeight="1" x14ac:dyDescent="0.4">
      <c r="A108" s="6">
        <v>2026</v>
      </c>
      <c r="B108" s="6">
        <f t="shared" si="0"/>
        <v>2</v>
      </c>
      <c r="C108" s="13" t="s">
        <v>8</v>
      </c>
      <c r="D108" s="2" t="s">
        <v>16</v>
      </c>
      <c r="E108" s="14" t="s">
        <v>18</v>
      </c>
      <c r="F108" s="22">
        <v>25</v>
      </c>
      <c r="H108" s="5" t="e">
        <f ca="1">_xlfn.FORMULATEXT(표1[[#This Row],[Q''ty]])</f>
        <v>#N/A</v>
      </c>
      <c r="I108" s="26"/>
      <c r="J108" s="26"/>
    </row>
    <row r="109" spans="1:10" ht="15" customHeight="1" x14ac:dyDescent="0.4">
      <c r="A109" s="6">
        <v>2026</v>
      </c>
      <c r="B109" s="6">
        <f t="shared" si="0"/>
        <v>2</v>
      </c>
      <c r="C109" s="13" t="s">
        <v>8</v>
      </c>
      <c r="D109" s="2" t="s">
        <v>16</v>
      </c>
      <c r="E109" s="14" t="s">
        <v>19</v>
      </c>
      <c r="F109" s="22">
        <v>240.4</v>
      </c>
      <c r="H109" s="5" t="e">
        <f ca="1">_xlfn.FORMULATEXT(표1[[#This Row],[Q''ty]])</f>
        <v>#N/A</v>
      </c>
    </row>
    <row r="110" spans="1:10" ht="15" customHeight="1" x14ac:dyDescent="0.4">
      <c r="A110" s="6">
        <v>2026</v>
      </c>
      <c r="B110" s="6">
        <f t="shared" si="0"/>
        <v>2</v>
      </c>
      <c r="C110" s="13" t="s">
        <v>8</v>
      </c>
      <c r="D110" s="2" t="s">
        <v>16</v>
      </c>
      <c r="E110" s="14" t="s">
        <v>20</v>
      </c>
      <c r="F110" s="22">
        <v>237.8</v>
      </c>
      <c r="H110" s="5" t="e">
        <f ca="1">_xlfn.FORMULATEXT(표1[[#This Row],[Q''ty]])</f>
        <v>#N/A</v>
      </c>
    </row>
    <row r="111" spans="1:10" ht="15" customHeight="1" thickBot="1" x14ac:dyDescent="0.45">
      <c r="A111" s="15">
        <v>2026</v>
      </c>
      <c r="B111" s="15">
        <f t="shared" si="0"/>
        <v>2</v>
      </c>
      <c r="C111" s="16" t="s">
        <v>8</v>
      </c>
      <c r="D111" s="17" t="s">
        <v>16</v>
      </c>
      <c r="E111" s="18" t="s">
        <v>21</v>
      </c>
      <c r="F111" s="23">
        <v>264.7</v>
      </c>
      <c r="H111" s="5" t="e">
        <f ca="1">_xlfn.FORMULATEXT(표1[[#This Row],[Q''ty]])</f>
        <v>#N/A</v>
      </c>
    </row>
    <row r="112" spans="1:10" ht="15" customHeight="1" thickTop="1" x14ac:dyDescent="0.4">
      <c r="A112" s="9">
        <v>2026</v>
      </c>
      <c r="B112" s="9">
        <f t="shared" si="0"/>
        <v>2</v>
      </c>
      <c r="C112" s="10" t="s">
        <v>22</v>
      </c>
      <c r="D112" s="11" t="s">
        <v>9</v>
      </c>
      <c r="E112" s="12" t="s">
        <v>10</v>
      </c>
      <c r="F112" s="21">
        <f t="shared" ref="F112:F117" si="2">F13</f>
        <v>14</v>
      </c>
      <c r="H112" s="5" t="str">
        <f ca="1">_xlfn.FORMULATEXT(표1[[#This Row],[Q''ty]])</f>
        <v>=F13</v>
      </c>
    </row>
    <row r="113" spans="1:10" s="2" customFormat="1" ht="15" customHeight="1" x14ac:dyDescent="0.4">
      <c r="A113" s="6">
        <v>2026</v>
      </c>
      <c r="B113" s="6">
        <f t="shared" si="0"/>
        <v>2</v>
      </c>
      <c r="C113" s="13" t="s">
        <v>22</v>
      </c>
      <c r="D113" s="2" t="s">
        <v>9</v>
      </c>
      <c r="E113" s="14" t="s">
        <v>11</v>
      </c>
      <c r="F113" s="22">
        <f t="shared" si="2"/>
        <v>8</v>
      </c>
      <c r="H113" s="5" t="str">
        <f ca="1">_xlfn.FORMULATEXT(표1[[#This Row],[Q''ty]])</f>
        <v>=F14</v>
      </c>
      <c r="I113" s="26"/>
      <c r="J113" s="26"/>
    </row>
    <row r="114" spans="1:10" s="2" customFormat="1" ht="15" customHeight="1" x14ac:dyDescent="0.4">
      <c r="A114" s="6">
        <v>2026</v>
      </c>
      <c r="B114" s="6">
        <f t="shared" si="0"/>
        <v>2</v>
      </c>
      <c r="C114" s="13" t="s">
        <v>22</v>
      </c>
      <c r="D114" s="2" t="s">
        <v>9</v>
      </c>
      <c r="E114" s="14" t="s">
        <v>12</v>
      </c>
      <c r="F114" s="22">
        <f t="shared" si="2"/>
        <v>4</v>
      </c>
      <c r="H114" s="5" t="str">
        <f ca="1">_xlfn.FORMULATEXT(표1[[#This Row],[Q''ty]])</f>
        <v>=F15</v>
      </c>
      <c r="I114" s="26"/>
      <c r="J114" s="26"/>
    </row>
    <row r="115" spans="1:10" ht="15" customHeight="1" x14ac:dyDescent="0.4">
      <c r="A115" s="6">
        <v>2026</v>
      </c>
      <c r="B115" s="6">
        <f t="shared" si="0"/>
        <v>2</v>
      </c>
      <c r="C115" s="13" t="s">
        <v>22</v>
      </c>
      <c r="D115" s="2" t="s">
        <v>9</v>
      </c>
      <c r="E115" s="14" t="s">
        <v>13</v>
      </c>
      <c r="F115" s="22">
        <f t="shared" si="2"/>
        <v>3</v>
      </c>
      <c r="H115" s="5" t="str">
        <f ca="1">_xlfn.FORMULATEXT(표1[[#This Row],[Q''ty]])</f>
        <v>=F16</v>
      </c>
    </row>
    <row r="116" spans="1:10" ht="15" customHeight="1" x14ac:dyDescent="0.4">
      <c r="A116" s="6">
        <v>2026</v>
      </c>
      <c r="B116" s="6">
        <f t="shared" si="0"/>
        <v>2</v>
      </c>
      <c r="C116" s="13" t="s">
        <v>22</v>
      </c>
      <c r="D116" s="2" t="s">
        <v>9</v>
      </c>
      <c r="E116" s="14" t="s">
        <v>14</v>
      </c>
      <c r="F116" s="22">
        <f t="shared" si="2"/>
        <v>6</v>
      </c>
      <c r="H116" s="5" t="str">
        <f ca="1">_xlfn.FORMULATEXT(표1[[#This Row],[Q''ty]])</f>
        <v>=F17</v>
      </c>
    </row>
    <row r="117" spans="1:10" ht="15" customHeight="1" x14ac:dyDescent="0.4">
      <c r="A117" s="6">
        <v>2026</v>
      </c>
      <c r="B117" s="6">
        <f t="shared" si="0"/>
        <v>2</v>
      </c>
      <c r="C117" s="13" t="s">
        <v>22</v>
      </c>
      <c r="D117" s="2" t="s">
        <v>9</v>
      </c>
      <c r="E117" s="14" t="s">
        <v>15</v>
      </c>
      <c r="F117" s="22">
        <f t="shared" si="2"/>
        <v>8.8000000000000007</v>
      </c>
      <c r="H117" s="5" t="str">
        <f ca="1">_xlfn.FORMULATEXT(표1[[#This Row],[Q''ty]])</f>
        <v>=F18</v>
      </c>
    </row>
    <row r="118" spans="1:10" ht="15" customHeight="1" x14ac:dyDescent="0.4">
      <c r="A118" s="6">
        <v>2026</v>
      </c>
      <c r="B118" s="6">
        <f t="shared" si="0"/>
        <v>2</v>
      </c>
      <c r="C118" s="13" t="s">
        <v>22</v>
      </c>
      <c r="D118" s="2" t="s">
        <v>16</v>
      </c>
      <c r="E118" s="14" t="s">
        <v>17</v>
      </c>
      <c r="F118" s="22">
        <v>22</v>
      </c>
      <c r="H118" s="5" t="e">
        <f ca="1">_xlfn.FORMULATEXT(표1[[#This Row],[Q''ty]])</f>
        <v>#N/A</v>
      </c>
    </row>
    <row r="119" spans="1:10" s="2" customFormat="1" ht="15" customHeight="1" x14ac:dyDescent="0.4">
      <c r="A119" s="6">
        <v>2026</v>
      </c>
      <c r="B119" s="6">
        <f t="shared" si="0"/>
        <v>2</v>
      </c>
      <c r="C119" s="13" t="s">
        <v>22</v>
      </c>
      <c r="D119" s="2" t="s">
        <v>16</v>
      </c>
      <c r="E119" s="14" t="s">
        <v>18</v>
      </c>
      <c r="F119" s="22">
        <v>25</v>
      </c>
      <c r="H119" s="5" t="e">
        <f ca="1">_xlfn.FORMULATEXT(표1[[#This Row],[Q''ty]])</f>
        <v>#N/A</v>
      </c>
      <c r="I119" s="26"/>
      <c r="J119" s="26"/>
    </row>
    <row r="120" spans="1:10" ht="15" customHeight="1" x14ac:dyDescent="0.4">
      <c r="A120" s="6">
        <v>2026</v>
      </c>
      <c r="B120" s="6">
        <f t="shared" si="0"/>
        <v>2</v>
      </c>
      <c r="C120" s="13" t="s">
        <v>22</v>
      </c>
      <c r="D120" s="2" t="s">
        <v>16</v>
      </c>
      <c r="E120" s="14" t="s">
        <v>19</v>
      </c>
      <c r="F120" s="22">
        <v>179</v>
      </c>
      <c r="H120" s="5" t="e">
        <f ca="1">_xlfn.FORMULATEXT(표1[[#This Row],[Q''ty]])</f>
        <v>#N/A</v>
      </c>
    </row>
    <row r="121" spans="1:10" ht="15" customHeight="1" x14ac:dyDescent="0.4">
      <c r="A121" s="6">
        <v>2026</v>
      </c>
      <c r="B121" s="6">
        <f t="shared" si="0"/>
        <v>2</v>
      </c>
      <c r="C121" s="13" t="s">
        <v>22</v>
      </c>
      <c r="D121" s="2" t="s">
        <v>16</v>
      </c>
      <c r="E121" s="14" t="s">
        <v>20</v>
      </c>
      <c r="F121" s="22">
        <v>180</v>
      </c>
      <c r="H121" s="5" t="e">
        <f ca="1">_xlfn.FORMULATEXT(표1[[#This Row],[Q''ty]])</f>
        <v>#N/A</v>
      </c>
    </row>
    <row r="122" spans="1:10" ht="15" customHeight="1" thickBot="1" x14ac:dyDescent="0.45">
      <c r="A122" s="15">
        <v>2026</v>
      </c>
      <c r="B122" s="15">
        <f t="shared" si="0"/>
        <v>2</v>
      </c>
      <c r="C122" s="16" t="s">
        <v>22</v>
      </c>
      <c r="D122" s="17" t="s">
        <v>16</v>
      </c>
      <c r="E122" s="18" t="s">
        <v>21</v>
      </c>
      <c r="F122" s="23">
        <v>207.7</v>
      </c>
      <c r="H122" s="5" t="e">
        <f ca="1">_xlfn.FORMULATEXT(표1[[#This Row],[Q''ty]])</f>
        <v>#N/A</v>
      </c>
    </row>
    <row r="123" spans="1:10" ht="15" customHeight="1" thickTop="1" x14ac:dyDescent="0.4">
      <c r="A123" s="6">
        <v>2026</v>
      </c>
      <c r="B123" s="6">
        <f t="shared" si="0"/>
        <v>2</v>
      </c>
      <c r="C123" s="13" t="s">
        <v>23</v>
      </c>
      <c r="D123" s="2" t="s">
        <v>9</v>
      </c>
      <c r="E123" s="14" t="str">
        <f t="shared" ref="E123:F128" si="3">E24</f>
        <v>Growing Line</v>
      </c>
      <c r="F123" s="22">
        <f t="shared" si="3"/>
        <v>5</v>
      </c>
      <c r="H123" s="5" t="str">
        <f ca="1">_xlfn.FORMULATEXT(표1[[#This Row],[Q''ty]])</f>
        <v>=F24</v>
      </c>
    </row>
    <row r="124" spans="1:10" ht="15" customHeight="1" x14ac:dyDescent="0.4">
      <c r="A124" s="6">
        <v>2026</v>
      </c>
      <c r="B124" s="6">
        <f t="shared" si="0"/>
        <v>2</v>
      </c>
      <c r="C124" s="13" t="s">
        <v>23</v>
      </c>
      <c r="D124" s="2" t="s">
        <v>9</v>
      </c>
      <c r="E124" s="14" t="str">
        <f t="shared" si="3"/>
        <v>Paint Booth</v>
      </c>
      <c r="F124" s="22">
        <f t="shared" si="3"/>
        <v>3</v>
      </c>
      <c r="H124" s="5" t="str">
        <f ca="1">_xlfn.FORMULATEXT(표1[[#This Row],[Q''ty]])</f>
        <v>=F25</v>
      </c>
    </row>
    <row r="125" spans="1:10" ht="15" customHeight="1" x14ac:dyDescent="0.4">
      <c r="A125" s="6">
        <v>2026</v>
      </c>
      <c r="B125" s="6">
        <f t="shared" si="0"/>
        <v>2</v>
      </c>
      <c r="C125" s="13" t="s">
        <v>23</v>
      </c>
      <c r="D125" s="2" t="s">
        <v>9</v>
      </c>
      <c r="E125" s="14" t="str">
        <f t="shared" si="3"/>
        <v>Paint Line</v>
      </c>
      <c r="F125" s="22">
        <f t="shared" si="3"/>
        <v>2</v>
      </c>
      <c r="H125" s="5" t="str">
        <f ca="1">_xlfn.FORMULATEXT(표1[[#This Row],[Q''ty]])</f>
        <v>=F26</v>
      </c>
    </row>
    <row r="126" spans="1:10" ht="15" customHeight="1" x14ac:dyDescent="0.4">
      <c r="A126" s="6">
        <v>2026</v>
      </c>
      <c r="B126" s="6">
        <f t="shared" si="0"/>
        <v>2</v>
      </c>
      <c r="C126" s="13" t="s">
        <v>23</v>
      </c>
      <c r="D126" s="2" t="s">
        <v>9</v>
      </c>
      <c r="E126" s="14" t="str">
        <f t="shared" si="3"/>
        <v>Roll Bending Machine</v>
      </c>
      <c r="F126" s="22">
        <f t="shared" si="3"/>
        <v>2</v>
      </c>
      <c r="H126" s="5" t="str">
        <f ca="1">_xlfn.FORMULATEXT(표1[[#This Row],[Q''ty]])</f>
        <v>=F27</v>
      </c>
    </row>
    <row r="127" spans="1:10" ht="15" customHeight="1" x14ac:dyDescent="0.4">
      <c r="A127" s="6">
        <v>2026</v>
      </c>
      <c r="B127" s="6">
        <f t="shared" si="0"/>
        <v>2</v>
      </c>
      <c r="C127" s="13" t="s">
        <v>23</v>
      </c>
      <c r="D127" s="2" t="s">
        <v>9</v>
      </c>
      <c r="E127" s="14" t="str">
        <f t="shared" si="3"/>
        <v>L/W Machine</v>
      </c>
      <c r="F127" s="22">
        <f t="shared" si="3"/>
        <v>2</v>
      </c>
      <c r="H127" s="5" t="str">
        <f ca="1">_xlfn.FORMULATEXT(표1[[#This Row],[Q''ty]])</f>
        <v>=F28</v>
      </c>
    </row>
    <row r="128" spans="1:10" ht="15" customHeight="1" x14ac:dyDescent="0.4">
      <c r="A128" s="6">
        <v>2026</v>
      </c>
      <c r="B128" s="6">
        <f t="shared" si="0"/>
        <v>2</v>
      </c>
      <c r="C128" s="13" t="s">
        <v>23</v>
      </c>
      <c r="D128" s="2" t="s">
        <v>9</v>
      </c>
      <c r="E128" s="14" t="str">
        <f t="shared" si="3"/>
        <v>C/W Machine</v>
      </c>
      <c r="F128" s="22">
        <f t="shared" si="3"/>
        <v>3</v>
      </c>
      <c r="H128" s="5" t="str">
        <f ca="1">_xlfn.FORMULATEXT(표1[[#This Row],[Q''ty]])</f>
        <v>=F29</v>
      </c>
    </row>
    <row r="129" spans="1:8" ht="15" customHeight="1" x14ac:dyDescent="0.4">
      <c r="A129" s="6">
        <v>2026</v>
      </c>
      <c r="B129" s="6">
        <f t="shared" si="0"/>
        <v>2</v>
      </c>
      <c r="C129" s="13" t="s">
        <v>23</v>
      </c>
      <c r="D129" s="2" t="s">
        <v>16</v>
      </c>
      <c r="E129" s="14" t="str">
        <f t="shared" ref="E129:E144" si="4">E30</f>
        <v>BT GT</v>
      </c>
      <c r="F129" s="22">
        <v>0</v>
      </c>
      <c r="H129" s="5" t="e">
        <f ca="1">_xlfn.FORMULATEXT(표1[[#This Row],[Q''ty]])</f>
        <v>#N/A</v>
      </c>
    </row>
    <row r="130" spans="1:8" ht="15" customHeight="1" x14ac:dyDescent="0.4">
      <c r="A130" s="6">
        <v>2026</v>
      </c>
      <c r="B130" s="6">
        <f t="shared" si="0"/>
        <v>2</v>
      </c>
      <c r="C130" s="13" t="s">
        <v>23</v>
      </c>
      <c r="D130" s="2" t="s">
        <v>16</v>
      </c>
      <c r="E130" s="14" t="str">
        <f t="shared" si="4"/>
        <v>WT GT</v>
      </c>
      <c r="F130" s="22">
        <v>0</v>
      </c>
      <c r="H130" s="5" t="e">
        <f ca="1">_xlfn.FORMULATEXT(표1[[#This Row],[Q''ty]])</f>
        <v>#N/A</v>
      </c>
    </row>
    <row r="131" spans="1:8" ht="15" customHeight="1" x14ac:dyDescent="0.4">
      <c r="A131" s="6">
        <v>2026</v>
      </c>
      <c r="B131" s="6">
        <f t="shared" si="0"/>
        <v>2</v>
      </c>
      <c r="C131" s="13" t="s">
        <v>23</v>
      </c>
      <c r="D131" s="2" t="s">
        <v>16</v>
      </c>
      <c r="E131" s="14" t="str">
        <f t="shared" si="4"/>
        <v>Bending</v>
      </c>
      <c r="F131" s="22">
        <v>0</v>
      </c>
      <c r="H131" s="5" t="e">
        <f ca="1">_xlfn.FORMULATEXT(표1[[#This Row],[Q''ty]])</f>
        <v>#N/A</v>
      </c>
    </row>
    <row r="132" spans="1:8" ht="15" customHeight="1" x14ac:dyDescent="0.4">
      <c r="A132" s="6">
        <v>2026</v>
      </c>
      <c r="B132" s="6">
        <f t="shared" si="0"/>
        <v>2</v>
      </c>
      <c r="C132" s="13" t="s">
        <v>23</v>
      </c>
      <c r="D132" s="2" t="s">
        <v>16</v>
      </c>
      <c r="E132" s="14" t="str">
        <f t="shared" si="4"/>
        <v>L/W</v>
      </c>
      <c r="F132" s="22">
        <v>0</v>
      </c>
      <c r="H132" s="5" t="e">
        <f ca="1">_xlfn.FORMULATEXT(표1[[#This Row],[Q''ty]])</f>
        <v>#N/A</v>
      </c>
    </row>
    <row r="133" spans="1:8" ht="15" customHeight="1" thickBot="1" x14ac:dyDescent="0.45">
      <c r="A133" s="15">
        <v>2026</v>
      </c>
      <c r="B133" s="15">
        <f t="shared" si="0"/>
        <v>2</v>
      </c>
      <c r="C133" s="16" t="s">
        <v>23</v>
      </c>
      <c r="D133" s="17" t="s">
        <v>16</v>
      </c>
      <c r="E133" s="18" t="str">
        <f t="shared" si="4"/>
        <v>C/W</v>
      </c>
      <c r="F133" s="23">
        <v>0</v>
      </c>
      <c r="H133" s="5" t="e">
        <f ca="1">_xlfn.FORMULATEXT(표1[[#This Row],[Q''ty]])</f>
        <v>#N/A</v>
      </c>
    </row>
    <row r="134" spans="1:8" ht="15" customHeight="1" thickTop="1" x14ac:dyDescent="0.4">
      <c r="A134" s="6">
        <v>2026</v>
      </c>
      <c r="B134" s="6">
        <f t="shared" si="0"/>
        <v>2</v>
      </c>
      <c r="C134" s="13" t="s">
        <v>24</v>
      </c>
      <c r="D134" s="2" t="s">
        <v>9</v>
      </c>
      <c r="E134" s="14" t="str">
        <f t="shared" si="4"/>
        <v>Growing Line</v>
      </c>
      <c r="F134" s="22">
        <f t="shared" ref="F134:F139" si="5">F35</f>
        <v>20</v>
      </c>
      <c r="H134" s="5" t="str">
        <f ca="1">_xlfn.FORMULATEXT(표1[[#This Row],[Q''ty]])</f>
        <v>=F35</v>
      </c>
    </row>
    <row r="135" spans="1:8" ht="15" customHeight="1" x14ac:dyDescent="0.4">
      <c r="A135" s="6">
        <v>2026</v>
      </c>
      <c r="B135" s="6">
        <f t="shared" si="0"/>
        <v>2</v>
      </c>
      <c r="C135" s="13" t="s">
        <v>24</v>
      </c>
      <c r="D135" s="2" t="s">
        <v>9</v>
      </c>
      <c r="E135" s="14" t="str">
        <f t="shared" si="4"/>
        <v>Paint Booth</v>
      </c>
      <c r="F135" s="22">
        <f t="shared" si="5"/>
        <v>22</v>
      </c>
      <c r="H135" s="5" t="str">
        <f ca="1">_xlfn.FORMULATEXT(표1[[#This Row],[Q''ty]])</f>
        <v>=F36</v>
      </c>
    </row>
    <row r="136" spans="1:8" ht="15" customHeight="1" x14ac:dyDescent="0.4">
      <c r="A136" s="6">
        <v>2026</v>
      </c>
      <c r="B136" s="6">
        <f t="shared" si="0"/>
        <v>2</v>
      </c>
      <c r="C136" s="13" t="s">
        <v>24</v>
      </c>
      <c r="D136" s="2" t="s">
        <v>9</v>
      </c>
      <c r="E136" s="14" t="str">
        <f t="shared" si="4"/>
        <v>Paint Line</v>
      </c>
      <c r="F136" s="22">
        <f t="shared" si="5"/>
        <v>6</v>
      </c>
      <c r="H136" s="5" t="str">
        <f ca="1">_xlfn.FORMULATEXT(표1[[#This Row],[Q''ty]])</f>
        <v>=F37</v>
      </c>
    </row>
    <row r="137" spans="1:8" ht="15" customHeight="1" x14ac:dyDescent="0.4">
      <c r="A137" s="6">
        <v>2026</v>
      </c>
      <c r="B137" s="6">
        <f t="shared" si="0"/>
        <v>2</v>
      </c>
      <c r="C137" s="13" t="s">
        <v>24</v>
      </c>
      <c r="D137" s="2" t="s">
        <v>9</v>
      </c>
      <c r="E137" s="14" t="str">
        <f t="shared" si="4"/>
        <v>Roll Bending Machine</v>
      </c>
      <c r="F137" s="22">
        <f t="shared" si="5"/>
        <v>4</v>
      </c>
      <c r="H137" s="5" t="str">
        <f ca="1">_xlfn.FORMULATEXT(표1[[#This Row],[Q''ty]])</f>
        <v>=F38</v>
      </c>
    </row>
    <row r="138" spans="1:8" ht="15" customHeight="1" x14ac:dyDescent="0.4">
      <c r="A138" s="6">
        <v>2026</v>
      </c>
      <c r="B138" s="6">
        <f t="shared" si="0"/>
        <v>2</v>
      </c>
      <c r="C138" s="13" t="s">
        <v>24</v>
      </c>
      <c r="D138" s="2" t="s">
        <v>9</v>
      </c>
      <c r="E138" s="14" t="str">
        <f t="shared" si="4"/>
        <v>L/W Machine</v>
      </c>
      <c r="F138" s="22">
        <f t="shared" si="5"/>
        <v>10</v>
      </c>
      <c r="H138" s="5" t="str">
        <f ca="1">_xlfn.FORMULATEXT(표1[[#This Row],[Q''ty]])</f>
        <v>=F39</v>
      </c>
    </row>
    <row r="139" spans="1:8" ht="15" customHeight="1" x14ac:dyDescent="0.4">
      <c r="A139" s="6">
        <v>2026</v>
      </c>
      <c r="B139" s="6">
        <f t="shared" si="0"/>
        <v>2</v>
      </c>
      <c r="C139" s="13" t="s">
        <v>24</v>
      </c>
      <c r="D139" s="2" t="s">
        <v>9</v>
      </c>
      <c r="E139" s="14" t="str">
        <f t="shared" si="4"/>
        <v>C/W Machine</v>
      </c>
      <c r="F139" s="22">
        <f t="shared" si="5"/>
        <v>12</v>
      </c>
      <c r="H139" s="5" t="str">
        <f ca="1">_xlfn.FORMULATEXT(표1[[#This Row],[Q''ty]])</f>
        <v>=F40</v>
      </c>
    </row>
    <row r="140" spans="1:8" ht="15" customHeight="1" x14ac:dyDescent="0.4">
      <c r="A140" s="6">
        <v>2026</v>
      </c>
      <c r="B140" s="6">
        <f t="shared" si="0"/>
        <v>2</v>
      </c>
      <c r="C140" s="13" t="s">
        <v>24</v>
      </c>
      <c r="D140" s="2" t="s">
        <v>16</v>
      </c>
      <c r="E140" s="14" t="str">
        <f t="shared" si="4"/>
        <v>BT GT</v>
      </c>
      <c r="F140" s="22">
        <v>31</v>
      </c>
      <c r="H140" s="5" t="e">
        <f ca="1">_xlfn.FORMULATEXT(표1[[#This Row],[Q''ty]])</f>
        <v>#N/A</v>
      </c>
    </row>
    <row r="141" spans="1:8" ht="15" customHeight="1" x14ac:dyDescent="0.4">
      <c r="A141" s="6">
        <v>2026</v>
      </c>
      <c r="B141" s="6">
        <f t="shared" si="0"/>
        <v>2</v>
      </c>
      <c r="C141" s="13" t="s">
        <v>24</v>
      </c>
      <c r="D141" s="2" t="s">
        <v>16</v>
      </c>
      <c r="E141" s="14" t="str">
        <f t="shared" si="4"/>
        <v>WT GT</v>
      </c>
      <c r="F141" s="22">
        <v>30</v>
      </c>
      <c r="H141" s="5" t="e">
        <f ca="1">_xlfn.FORMULATEXT(표1[[#This Row],[Q''ty]])</f>
        <v>#N/A</v>
      </c>
    </row>
    <row r="142" spans="1:8" ht="15" customHeight="1" x14ac:dyDescent="0.4">
      <c r="A142" s="6">
        <v>2026</v>
      </c>
      <c r="B142" s="6">
        <f t="shared" si="0"/>
        <v>2</v>
      </c>
      <c r="C142" s="13" t="s">
        <v>24</v>
      </c>
      <c r="D142" s="2" t="s">
        <v>16</v>
      </c>
      <c r="E142" s="14" t="str">
        <f t="shared" si="4"/>
        <v>Bending</v>
      </c>
      <c r="F142" s="22">
        <v>292</v>
      </c>
      <c r="H142" s="5" t="e">
        <f ca="1">_xlfn.FORMULATEXT(표1[[#This Row],[Q''ty]])</f>
        <v>#N/A</v>
      </c>
    </row>
    <row r="143" spans="1:8" ht="15" customHeight="1" x14ac:dyDescent="0.4">
      <c r="A143" s="6">
        <v>2026</v>
      </c>
      <c r="B143" s="6">
        <f t="shared" si="0"/>
        <v>2</v>
      </c>
      <c r="C143" s="13" t="s">
        <v>24</v>
      </c>
      <c r="D143" s="2" t="s">
        <v>16</v>
      </c>
      <c r="E143" s="14" t="str">
        <f t="shared" si="4"/>
        <v>L/W</v>
      </c>
      <c r="F143" s="22">
        <v>292</v>
      </c>
      <c r="H143" s="5" t="e">
        <f ca="1">_xlfn.FORMULATEXT(표1[[#This Row],[Q''ty]])</f>
        <v>#N/A</v>
      </c>
    </row>
    <row r="144" spans="1:8" ht="15" customHeight="1" thickBot="1" x14ac:dyDescent="0.45">
      <c r="A144" s="15">
        <v>2026</v>
      </c>
      <c r="B144" s="15">
        <f t="shared" si="0"/>
        <v>2</v>
      </c>
      <c r="C144" s="16" t="s">
        <v>24</v>
      </c>
      <c r="D144" s="17" t="s">
        <v>16</v>
      </c>
      <c r="E144" s="18" t="str">
        <f t="shared" si="4"/>
        <v>C/W</v>
      </c>
      <c r="F144" s="23">
        <v>313</v>
      </c>
      <c r="H144" s="5" t="e">
        <f ca="1">_xlfn.FORMULATEXT(표1[[#This Row],[Q''ty]])</f>
        <v>#N/A</v>
      </c>
    </row>
    <row r="145" spans="1:8" ht="15" customHeight="1" thickTop="1" x14ac:dyDescent="0.4">
      <c r="A145" s="6">
        <v>2026</v>
      </c>
      <c r="B145" s="6">
        <f t="shared" si="0"/>
        <v>2</v>
      </c>
      <c r="C145" s="13" t="s">
        <v>25</v>
      </c>
      <c r="D145" s="2" t="s">
        <v>9</v>
      </c>
      <c r="E145" s="14" t="s">
        <v>10</v>
      </c>
      <c r="F145" s="22">
        <f t="shared" ref="F145:F150" si="6">F46</f>
        <v>3</v>
      </c>
      <c r="H145" s="5" t="str">
        <f ca="1">_xlfn.FORMULATEXT(표1[[#This Row],[Q''ty]])</f>
        <v>=F46</v>
      </c>
    </row>
    <row r="146" spans="1:8" ht="15" customHeight="1" x14ac:dyDescent="0.4">
      <c r="A146" s="6">
        <v>2026</v>
      </c>
      <c r="B146" s="6">
        <f t="shared" si="0"/>
        <v>2</v>
      </c>
      <c r="C146" s="13" t="s">
        <v>25</v>
      </c>
      <c r="D146" s="2" t="s">
        <v>9</v>
      </c>
      <c r="E146" s="14" t="s">
        <v>11</v>
      </c>
      <c r="F146" s="22">
        <f t="shared" si="6"/>
        <v>3</v>
      </c>
      <c r="H146" s="5" t="str">
        <f ca="1">_xlfn.FORMULATEXT(표1[[#This Row],[Q''ty]])</f>
        <v>=F47</v>
      </c>
    </row>
    <row r="147" spans="1:8" ht="15" customHeight="1" x14ac:dyDescent="0.4">
      <c r="A147" s="6">
        <v>2026</v>
      </c>
      <c r="B147" s="6">
        <f t="shared" si="0"/>
        <v>2</v>
      </c>
      <c r="C147" s="13" t="s">
        <v>25</v>
      </c>
      <c r="D147" s="2" t="s">
        <v>9</v>
      </c>
      <c r="E147" s="14" t="s">
        <v>12</v>
      </c>
      <c r="F147" s="22">
        <f t="shared" si="6"/>
        <v>2</v>
      </c>
      <c r="H147" s="5" t="str">
        <f ca="1">_xlfn.FORMULATEXT(표1[[#This Row],[Q''ty]])</f>
        <v>=F48</v>
      </c>
    </row>
    <row r="148" spans="1:8" ht="15" customHeight="1" x14ac:dyDescent="0.4">
      <c r="A148" s="6">
        <v>2026</v>
      </c>
      <c r="B148" s="6">
        <f t="shared" si="0"/>
        <v>2</v>
      </c>
      <c r="C148" s="13" t="s">
        <v>25</v>
      </c>
      <c r="D148" s="2" t="s">
        <v>9</v>
      </c>
      <c r="E148" s="14" t="s">
        <v>13</v>
      </c>
      <c r="F148" s="22">
        <f t="shared" si="6"/>
        <v>2</v>
      </c>
      <c r="H148" s="5" t="str">
        <f ca="1">_xlfn.FORMULATEXT(표1[[#This Row],[Q''ty]])</f>
        <v>=F49</v>
      </c>
    </row>
    <row r="149" spans="1:8" ht="15" customHeight="1" x14ac:dyDescent="0.4">
      <c r="A149" s="6">
        <v>2026</v>
      </c>
      <c r="B149" s="6">
        <f t="shared" si="0"/>
        <v>2</v>
      </c>
      <c r="C149" s="13" t="s">
        <v>25</v>
      </c>
      <c r="D149" s="2" t="s">
        <v>9</v>
      </c>
      <c r="E149" s="14" t="s">
        <v>14</v>
      </c>
      <c r="F149" s="22">
        <f t="shared" si="6"/>
        <v>3</v>
      </c>
      <c r="H149" s="5" t="str">
        <f ca="1">_xlfn.FORMULATEXT(표1[[#This Row],[Q''ty]])</f>
        <v>=F50</v>
      </c>
    </row>
    <row r="150" spans="1:8" ht="15" customHeight="1" x14ac:dyDescent="0.4">
      <c r="A150" s="6">
        <v>2026</v>
      </c>
      <c r="B150" s="6">
        <f t="shared" si="0"/>
        <v>2</v>
      </c>
      <c r="C150" s="13" t="s">
        <v>25</v>
      </c>
      <c r="D150" s="2" t="s">
        <v>9</v>
      </c>
      <c r="E150" s="14" t="s">
        <v>15</v>
      </c>
      <c r="F150" s="22">
        <f t="shared" si="6"/>
        <v>4</v>
      </c>
      <c r="H150" s="5" t="str">
        <f ca="1">_xlfn.FORMULATEXT(표1[[#This Row],[Q''ty]])</f>
        <v>=F51</v>
      </c>
    </row>
    <row r="151" spans="1:8" ht="15" customHeight="1" x14ac:dyDescent="0.4">
      <c r="A151" s="6">
        <v>2026</v>
      </c>
      <c r="B151" s="6">
        <f t="shared" si="0"/>
        <v>2</v>
      </c>
      <c r="C151" s="13" t="s">
        <v>25</v>
      </c>
      <c r="D151" s="2" t="s">
        <v>16</v>
      </c>
      <c r="E151" s="14" t="s">
        <v>17</v>
      </c>
      <c r="F151" s="22">
        <v>0</v>
      </c>
      <c r="H151" s="5" t="e">
        <f ca="1">_xlfn.FORMULATEXT(표1[[#This Row],[Q''ty]])</f>
        <v>#N/A</v>
      </c>
    </row>
    <row r="152" spans="1:8" ht="15" customHeight="1" x14ac:dyDescent="0.4">
      <c r="A152" s="6">
        <v>2026</v>
      </c>
      <c r="B152" s="6">
        <f t="shared" si="0"/>
        <v>2</v>
      </c>
      <c r="C152" s="13" t="s">
        <v>25</v>
      </c>
      <c r="D152" s="2" t="s">
        <v>16</v>
      </c>
      <c r="E152" s="14" t="s">
        <v>18</v>
      </c>
      <c r="F152" s="22">
        <v>0</v>
      </c>
      <c r="H152" s="5" t="e">
        <f ca="1">_xlfn.FORMULATEXT(표1[[#This Row],[Q''ty]])</f>
        <v>#N/A</v>
      </c>
    </row>
    <row r="153" spans="1:8" ht="15" customHeight="1" x14ac:dyDescent="0.4">
      <c r="A153" s="6">
        <v>2026</v>
      </c>
      <c r="B153" s="6">
        <f t="shared" si="0"/>
        <v>2</v>
      </c>
      <c r="C153" s="13" t="s">
        <v>25</v>
      </c>
      <c r="D153" s="2" t="s">
        <v>16</v>
      </c>
      <c r="E153" s="14" t="s">
        <v>19</v>
      </c>
      <c r="F153" s="22">
        <v>0</v>
      </c>
      <c r="H153" s="5" t="e">
        <f ca="1">_xlfn.FORMULATEXT(표1[[#This Row],[Q''ty]])</f>
        <v>#N/A</v>
      </c>
    </row>
    <row r="154" spans="1:8" ht="15" customHeight="1" x14ac:dyDescent="0.4">
      <c r="A154" s="6">
        <v>2026</v>
      </c>
      <c r="B154" s="6">
        <f t="shared" si="0"/>
        <v>2</v>
      </c>
      <c r="C154" s="13" t="s">
        <v>25</v>
      </c>
      <c r="D154" s="2" t="s">
        <v>16</v>
      </c>
      <c r="E154" s="14" t="s">
        <v>20</v>
      </c>
      <c r="F154" s="22">
        <v>0</v>
      </c>
      <c r="H154" s="5" t="e">
        <f ca="1">_xlfn.FORMULATEXT(표1[[#This Row],[Q''ty]])</f>
        <v>#N/A</v>
      </c>
    </row>
    <row r="155" spans="1:8" ht="15" customHeight="1" thickBot="1" x14ac:dyDescent="0.45">
      <c r="A155" s="15">
        <v>2026</v>
      </c>
      <c r="B155" s="15">
        <f t="shared" si="0"/>
        <v>2</v>
      </c>
      <c r="C155" s="16" t="s">
        <v>25</v>
      </c>
      <c r="D155" s="17" t="s">
        <v>16</v>
      </c>
      <c r="E155" s="18" t="s">
        <v>21</v>
      </c>
      <c r="F155" s="23">
        <v>0</v>
      </c>
      <c r="H155" s="5" t="e">
        <f ca="1">_xlfn.FORMULATEXT(표1[[#This Row],[Q''ty]])</f>
        <v>#N/A</v>
      </c>
    </row>
    <row r="156" spans="1:8" ht="15" customHeight="1" thickTop="1" x14ac:dyDescent="0.4">
      <c r="A156" s="6">
        <v>2026</v>
      </c>
      <c r="B156" s="6">
        <f t="shared" si="0"/>
        <v>2</v>
      </c>
      <c r="C156" s="13" t="s">
        <v>26</v>
      </c>
      <c r="D156" s="2" t="s">
        <v>9</v>
      </c>
      <c r="E156" s="14" t="s">
        <v>10</v>
      </c>
      <c r="F156" s="22">
        <f t="shared" ref="F156:F161" si="7">F57</f>
        <v>6</v>
      </c>
      <c r="H156" s="5" t="str">
        <f ca="1">_xlfn.FORMULATEXT(표1[[#This Row],[Q''ty]])</f>
        <v>=F57</v>
      </c>
    </row>
    <row r="157" spans="1:8" ht="15" customHeight="1" x14ac:dyDescent="0.4">
      <c r="A157" s="6">
        <v>2026</v>
      </c>
      <c r="B157" s="6">
        <f t="shared" si="0"/>
        <v>2</v>
      </c>
      <c r="C157" s="13" t="s">
        <v>26</v>
      </c>
      <c r="D157" s="2" t="s">
        <v>9</v>
      </c>
      <c r="E157" s="14" t="s">
        <v>11</v>
      </c>
      <c r="F157" s="22">
        <f t="shared" si="7"/>
        <v>4</v>
      </c>
      <c r="H157" s="5" t="str">
        <f ca="1">_xlfn.FORMULATEXT(표1[[#This Row],[Q''ty]])</f>
        <v>=F58</v>
      </c>
    </row>
    <row r="158" spans="1:8" ht="15" customHeight="1" x14ac:dyDescent="0.4">
      <c r="A158" s="6">
        <v>2026</v>
      </c>
      <c r="B158" s="6">
        <f t="shared" si="0"/>
        <v>2</v>
      </c>
      <c r="C158" s="13" t="s">
        <v>26</v>
      </c>
      <c r="D158" s="2" t="s">
        <v>9</v>
      </c>
      <c r="E158" s="14" t="s">
        <v>12</v>
      </c>
      <c r="F158" s="22">
        <f t="shared" si="7"/>
        <v>2</v>
      </c>
      <c r="H158" s="5" t="str">
        <f ca="1">_xlfn.FORMULATEXT(표1[[#This Row],[Q''ty]])</f>
        <v>=F59</v>
      </c>
    </row>
    <row r="159" spans="1:8" ht="15" customHeight="1" x14ac:dyDescent="0.4">
      <c r="A159" s="6">
        <v>2026</v>
      </c>
      <c r="B159" s="6">
        <f t="shared" si="0"/>
        <v>2</v>
      </c>
      <c r="C159" s="13" t="s">
        <v>26</v>
      </c>
      <c r="D159" s="2" t="s">
        <v>9</v>
      </c>
      <c r="E159" s="14" t="s">
        <v>13</v>
      </c>
      <c r="F159" s="22">
        <f t="shared" si="7"/>
        <v>3</v>
      </c>
      <c r="H159" s="5" t="str">
        <f ca="1">_xlfn.FORMULATEXT(표1[[#This Row],[Q''ty]])</f>
        <v>=F60</v>
      </c>
    </row>
    <row r="160" spans="1:8" ht="15" customHeight="1" x14ac:dyDescent="0.4">
      <c r="A160" s="6">
        <v>2026</v>
      </c>
      <c r="B160" s="6">
        <f t="shared" si="0"/>
        <v>2</v>
      </c>
      <c r="C160" s="13" t="s">
        <v>26</v>
      </c>
      <c r="D160" s="2" t="s">
        <v>9</v>
      </c>
      <c r="E160" s="14" t="s">
        <v>14</v>
      </c>
      <c r="F160" s="22">
        <f t="shared" si="7"/>
        <v>4</v>
      </c>
      <c r="H160" s="5" t="str">
        <f ca="1">_xlfn.FORMULATEXT(표1[[#This Row],[Q''ty]])</f>
        <v>=F61</v>
      </c>
    </row>
    <row r="161" spans="1:8" ht="15" customHeight="1" x14ac:dyDescent="0.4">
      <c r="A161" s="6">
        <v>2026</v>
      </c>
      <c r="B161" s="6">
        <f t="shared" si="0"/>
        <v>2</v>
      </c>
      <c r="C161" s="13" t="s">
        <v>26</v>
      </c>
      <c r="D161" s="2" t="s">
        <v>9</v>
      </c>
      <c r="E161" s="14" t="s">
        <v>15</v>
      </c>
      <c r="F161" s="22">
        <f t="shared" si="7"/>
        <v>6</v>
      </c>
      <c r="H161" s="5" t="str">
        <f ca="1">_xlfn.FORMULATEXT(표1[[#This Row],[Q''ty]])</f>
        <v>=F62</v>
      </c>
    </row>
    <row r="162" spans="1:8" ht="15" customHeight="1" x14ac:dyDescent="0.4">
      <c r="A162" s="6">
        <v>2026</v>
      </c>
      <c r="B162" s="6">
        <f t="shared" si="0"/>
        <v>2</v>
      </c>
      <c r="C162" s="13" t="s">
        <v>26</v>
      </c>
      <c r="D162" s="2" t="s">
        <v>16</v>
      </c>
      <c r="E162" s="14" t="str">
        <f t="shared" ref="E162:E199" si="8">E63</f>
        <v>BT GT</v>
      </c>
      <c r="F162" s="22">
        <v>19</v>
      </c>
      <c r="H162" s="5" t="e">
        <f ca="1">_xlfn.FORMULATEXT(표1[[#This Row],[Q''ty]])</f>
        <v>#N/A</v>
      </c>
    </row>
    <row r="163" spans="1:8" ht="15" customHeight="1" x14ac:dyDescent="0.4">
      <c r="A163" s="6">
        <v>2026</v>
      </c>
      <c r="B163" s="6">
        <f t="shared" si="0"/>
        <v>2</v>
      </c>
      <c r="C163" s="13" t="s">
        <v>26</v>
      </c>
      <c r="D163" s="2" t="s">
        <v>16</v>
      </c>
      <c r="E163" s="14" t="str">
        <f t="shared" si="8"/>
        <v>WT GT</v>
      </c>
      <c r="F163" s="22">
        <v>32</v>
      </c>
      <c r="H163" s="5" t="e">
        <f ca="1">_xlfn.FORMULATEXT(표1[[#This Row],[Q''ty]])</f>
        <v>#N/A</v>
      </c>
    </row>
    <row r="164" spans="1:8" ht="15" customHeight="1" x14ac:dyDescent="0.4">
      <c r="A164" s="6">
        <v>2026</v>
      </c>
      <c r="B164" s="6">
        <f t="shared" si="0"/>
        <v>2</v>
      </c>
      <c r="C164" s="13" t="s">
        <v>26</v>
      </c>
      <c r="D164" s="2" t="s">
        <v>16</v>
      </c>
      <c r="E164" s="14" t="str">
        <f t="shared" si="8"/>
        <v>Bending</v>
      </c>
      <c r="F164" s="22">
        <v>136</v>
      </c>
      <c r="H164" s="5" t="e">
        <f ca="1">_xlfn.FORMULATEXT(표1[[#This Row],[Q''ty]])</f>
        <v>#N/A</v>
      </c>
    </row>
    <row r="165" spans="1:8" ht="15" customHeight="1" x14ac:dyDescent="0.4">
      <c r="A165" s="6">
        <v>2026</v>
      </c>
      <c r="B165" s="6">
        <f t="shared" ref="B165:B228" si="9">B66+1</f>
        <v>2</v>
      </c>
      <c r="C165" s="13" t="s">
        <v>26</v>
      </c>
      <c r="D165" s="2" t="s">
        <v>16</v>
      </c>
      <c r="E165" s="14" t="str">
        <f t="shared" si="8"/>
        <v>L/W</v>
      </c>
      <c r="F165" s="22">
        <v>130</v>
      </c>
      <c r="H165" s="5" t="e">
        <f ca="1">_xlfn.FORMULATEXT(표1[[#This Row],[Q''ty]])</f>
        <v>#N/A</v>
      </c>
    </row>
    <row r="166" spans="1:8" ht="15" customHeight="1" thickBot="1" x14ac:dyDescent="0.45">
      <c r="A166" s="15">
        <v>2026</v>
      </c>
      <c r="B166" s="15">
        <f t="shared" si="9"/>
        <v>2</v>
      </c>
      <c r="C166" s="16" t="s">
        <v>26</v>
      </c>
      <c r="D166" s="17" t="s">
        <v>16</v>
      </c>
      <c r="E166" s="18" t="str">
        <f t="shared" si="8"/>
        <v>C/W</v>
      </c>
      <c r="F166" s="23">
        <v>173</v>
      </c>
      <c r="H166" s="5" t="e">
        <f ca="1">_xlfn.FORMULATEXT(표1[[#This Row],[Q''ty]])</f>
        <v>#N/A</v>
      </c>
    </row>
    <row r="167" spans="1:8" ht="15" customHeight="1" thickTop="1" x14ac:dyDescent="0.4">
      <c r="A167" s="6">
        <v>2026</v>
      </c>
      <c r="B167" s="6">
        <f t="shared" si="9"/>
        <v>2</v>
      </c>
      <c r="C167" s="13" t="s">
        <v>27</v>
      </c>
      <c r="D167" s="2" t="s">
        <v>9</v>
      </c>
      <c r="E167" s="14" t="str">
        <f t="shared" si="8"/>
        <v>Growing Line</v>
      </c>
      <c r="F167" s="22">
        <f t="shared" ref="F167:F172" si="10">F68</f>
        <v>30</v>
      </c>
      <c r="H167" s="5" t="str">
        <f ca="1">_xlfn.FORMULATEXT(표1[[#This Row],[Q''ty]])</f>
        <v>=F68</v>
      </c>
    </row>
    <row r="168" spans="1:8" ht="15" customHeight="1" x14ac:dyDescent="0.4">
      <c r="A168" s="6">
        <v>2026</v>
      </c>
      <c r="B168" s="6">
        <f t="shared" si="9"/>
        <v>2</v>
      </c>
      <c r="C168" s="13" t="s">
        <v>27</v>
      </c>
      <c r="D168" s="2" t="s">
        <v>9</v>
      </c>
      <c r="E168" s="14" t="str">
        <f t="shared" si="8"/>
        <v>Paint Booth</v>
      </c>
      <c r="F168" s="22">
        <f t="shared" si="10"/>
        <v>16</v>
      </c>
      <c r="H168" s="5" t="str">
        <f ca="1">_xlfn.FORMULATEXT(표1[[#This Row],[Q''ty]])</f>
        <v>=F69</v>
      </c>
    </row>
    <row r="169" spans="1:8" ht="15" customHeight="1" x14ac:dyDescent="0.4">
      <c r="A169" s="6">
        <v>2026</v>
      </c>
      <c r="B169" s="6">
        <f t="shared" si="9"/>
        <v>2</v>
      </c>
      <c r="C169" s="13" t="s">
        <v>27</v>
      </c>
      <c r="D169" s="2" t="s">
        <v>9</v>
      </c>
      <c r="E169" s="14" t="str">
        <f t="shared" si="8"/>
        <v>Paint Line</v>
      </c>
      <c r="F169" s="22">
        <f t="shared" si="10"/>
        <v>8</v>
      </c>
      <c r="H169" s="5" t="str">
        <f ca="1">_xlfn.FORMULATEXT(표1[[#This Row],[Q''ty]])</f>
        <v>=F70</v>
      </c>
    </row>
    <row r="170" spans="1:8" ht="15" customHeight="1" x14ac:dyDescent="0.4">
      <c r="A170" s="6">
        <v>2026</v>
      </c>
      <c r="B170" s="6">
        <f t="shared" si="9"/>
        <v>2</v>
      </c>
      <c r="C170" s="13" t="s">
        <v>27</v>
      </c>
      <c r="D170" s="2" t="s">
        <v>9</v>
      </c>
      <c r="E170" s="14" t="str">
        <f t="shared" si="8"/>
        <v>Roll Bending Machine</v>
      </c>
      <c r="F170" s="22">
        <f t="shared" si="10"/>
        <v>6</v>
      </c>
      <c r="H170" s="5" t="str">
        <f ca="1">_xlfn.FORMULATEXT(표1[[#This Row],[Q''ty]])</f>
        <v>=F71</v>
      </c>
    </row>
    <row r="171" spans="1:8" ht="15" customHeight="1" x14ac:dyDescent="0.4">
      <c r="A171" s="6">
        <v>2026</v>
      </c>
      <c r="B171" s="6">
        <f t="shared" si="9"/>
        <v>2</v>
      </c>
      <c r="C171" s="13" t="s">
        <v>27</v>
      </c>
      <c r="D171" s="2" t="s">
        <v>9</v>
      </c>
      <c r="E171" s="14" t="str">
        <f t="shared" si="8"/>
        <v>L/W Machine</v>
      </c>
      <c r="F171" s="22">
        <f t="shared" si="10"/>
        <v>11</v>
      </c>
      <c r="H171" s="5" t="str">
        <f ca="1">_xlfn.FORMULATEXT(표1[[#This Row],[Q''ty]])</f>
        <v>=F72</v>
      </c>
    </row>
    <row r="172" spans="1:8" ht="15" customHeight="1" x14ac:dyDescent="0.4">
      <c r="A172" s="6">
        <v>2026</v>
      </c>
      <c r="B172" s="6">
        <f t="shared" si="9"/>
        <v>2</v>
      </c>
      <c r="C172" s="13" t="s">
        <v>27</v>
      </c>
      <c r="D172" s="2" t="s">
        <v>9</v>
      </c>
      <c r="E172" s="14" t="str">
        <f t="shared" si="8"/>
        <v>C/W Machine</v>
      </c>
      <c r="F172" s="22">
        <f t="shared" si="10"/>
        <v>15</v>
      </c>
      <c r="H172" s="5" t="str">
        <f ca="1">_xlfn.FORMULATEXT(표1[[#This Row],[Q''ty]])</f>
        <v>=F73</v>
      </c>
    </row>
    <row r="173" spans="1:8" ht="15" customHeight="1" x14ac:dyDescent="0.4">
      <c r="A173" s="6">
        <v>2026</v>
      </c>
      <c r="B173" s="6">
        <f t="shared" si="9"/>
        <v>2</v>
      </c>
      <c r="C173" s="13" t="s">
        <v>27</v>
      </c>
      <c r="D173" s="2" t="s">
        <v>16</v>
      </c>
      <c r="E173" s="14" t="str">
        <f t="shared" si="8"/>
        <v>BT GT</v>
      </c>
      <c r="F173" s="22">
        <v>59</v>
      </c>
      <c r="H173" s="5" t="e">
        <f ca="1">_xlfn.FORMULATEXT(표1[[#This Row],[Q''ty]])</f>
        <v>#N/A</v>
      </c>
    </row>
    <row r="174" spans="1:8" ht="15" customHeight="1" x14ac:dyDescent="0.4">
      <c r="A174" s="6">
        <v>2026</v>
      </c>
      <c r="B174" s="6">
        <f t="shared" si="9"/>
        <v>2</v>
      </c>
      <c r="C174" s="13" t="s">
        <v>27</v>
      </c>
      <c r="D174" s="2" t="s">
        <v>16</v>
      </c>
      <c r="E174" s="14" t="str">
        <f t="shared" si="8"/>
        <v>WT GT</v>
      </c>
      <c r="F174" s="22">
        <v>50</v>
      </c>
      <c r="H174" s="5" t="e">
        <f ca="1">_xlfn.FORMULATEXT(표1[[#This Row],[Q''ty]])</f>
        <v>#N/A</v>
      </c>
    </row>
    <row r="175" spans="1:8" ht="15" customHeight="1" x14ac:dyDescent="0.4">
      <c r="A175" s="6">
        <v>2026</v>
      </c>
      <c r="B175" s="6">
        <f t="shared" si="9"/>
        <v>2</v>
      </c>
      <c r="C175" s="13" t="s">
        <v>27</v>
      </c>
      <c r="D175" s="2" t="s">
        <v>16</v>
      </c>
      <c r="E175" s="14" t="str">
        <f t="shared" si="8"/>
        <v>Bending</v>
      </c>
      <c r="F175" s="22">
        <v>423</v>
      </c>
      <c r="H175" s="5" t="e">
        <f ca="1">_xlfn.FORMULATEXT(표1[[#This Row],[Q''ty]])</f>
        <v>#N/A</v>
      </c>
    </row>
    <row r="176" spans="1:8" ht="15" customHeight="1" x14ac:dyDescent="0.4">
      <c r="A176" s="6">
        <v>2026</v>
      </c>
      <c r="B176" s="6">
        <f t="shared" si="9"/>
        <v>2</v>
      </c>
      <c r="C176" s="13" t="s">
        <v>27</v>
      </c>
      <c r="D176" s="2" t="s">
        <v>16</v>
      </c>
      <c r="E176" s="14" t="str">
        <f t="shared" si="8"/>
        <v>L/W</v>
      </c>
      <c r="F176" s="22">
        <v>454</v>
      </c>
      <c r="H176" s="5" t="e">
        <f ca="1">_xlfn.FORMULATEXT(표1[[#This Row],[Q''ty]])</f>
        <v>#N/A</v>
      </c>
    </row>
    <row r="177" spans="1:8" ht="15" customHeight="1" thickBot="1" x14ac:dyDescent="0.45">
      <c r="A177" s="15">
        <v>2026</v>
      </c>
      <c r="B177" s="15">
        <f t="shared" si="9"/>
        <v>2</v>
      </c>
      <c r="C177" s="16" t="s">
        <v>27</v>
      </c>
      <c r="D177" s="17" t="s">
        <v>16</v>
      </c>
      <c r="E177" s="18" t="str">
        <f t="shared" si="8"/>
        <v>C/W</v>
      </c>
      <c r="F177" s="23">
        <v>381</v>
      </c>
      <c r="H177" s="5" t="e">
        <f ca="1">_xlfn.FORMULATEXT(표1[[#This Row],[Q''ty]])</f>
        <v>#N/A</v>
      </c>
    </row>
    <row r="178" spans="1:8" ht="15" customHeight="1" thickTop="1" x14ac:dyDescent="0.4">
      <c r="A178" s="6">
        <v>2026</v>
      </c>
      <c r="B178" s="6">
        <f t="shared" si="9"/>
        <v>2</v>
      </c>
      <c r="C178" s="13" t="s">
        <v>28</v>
      </c>
      <c r="D178" s="2" t="s">
        <v>9</v>
      </c>
      <c r="E178" s="14" t="str">
        <f t="shared" si="8"/>
        <v>Growing Line</v>
      </c>
      <c r="F178" s="22">
        <f t="shared" ref="F178:F183" si="11">F79</f>
        <v>6</v>
      </c>
      <c r="H178" s="5" t="str">
        <f ca="1">_xlfn.FORMULATEXT(표1[[#This Row],[Q''ty]])</f>
        <v>=F79</v>
      </c>
    </row>
    <row r="179" spans="1:8" ht="15" customHeight="1" x14ac:dyDescent="0.4">
      <c r="A179" s="6">
        <v>2026</v>
      </c>
      <c r="B179" s="6">
        <f t="shared" si="9"/>
        <v>2</v>
      </c>
      <c r="C179" s="13" t="s">
        <v>28</v>
      </c>
      <c r="D179" s="2" t="s">
        <v>9</v>
      </c>
      <c r="E179" s="14" t="str">
        <f t="shared" si="8"/>
        <v>Paint Booth</v>
      </c>
      <c r="F179" s="22">
        <f t="shared" si="11"/>
        <v>4</v>
      </c>
      <c r="H179" s="5" t="str">
        <f ca="1">_xlfn.FORMULATEXT(표1[[#This Row],[Q''ty]])</f>
        <v>=F80</v>
      </c>
    </row>
    <row r="180" spans="1:8" ht="15" customHeight="1" x14ac:dyDescent="0.4">
      <c r="A180" s="6">
        <v>2026</v>
      </c>
      <c r="B180" s="6">
        <f t="shared" si="9"/>
        <v>2</v>
      </c>
      <c r="C180" s="13" t="s">
        <v>28</v>
      </c>
      <c r="D180" s="2" t="s">
        <v>9</v>
      </c>
      <c r="E180" s="14" t="str">
        <f t="shared" si="8"/>
        <v>Paint Line</v>
      </c>
      <c r="F180" s="22">
        <f t="shared" si="11"/>
        <v>4</v>
      </c>
      <c r="H180" s="5" t="str">
        <f ca="1">_xlfn.FORMULATEXT(표1[[#This Row],[Q''ty]])</f>
        <v>=F81</v>
      </c>
    </row>
    <row r="181" spans="1:8" ht="15" customHeight="1" x14ac:dyDescent="0.4">
      <c r="A181" s="6">
        <v>2026</v>
      </c>
      <c r="B181" s="6">
        <f t="shared" si="9"/>
        <v>2</v>
      </c>
      <c r="C181" s="13" t="s">
        <v>28</v>
      </c>
      <c r="D181" s="2" t="s">
        <v>9</v>
      </c>
      <c r="E181" s="14" t="str">
        <f t="shared" si="8"/>
        <v>Roll Bending Machine</v>
      </c>
      <c r="F181" s="22">
        <f t="shared" si="11"/>
        <v>3</v>
      </c>
      <c r="H181" s="5" t="str">
        <f ca="1">_xlfn.FORMULATEXT(표1[[#This Row],[Q''ty]])</f>
        <v>=F82</v>
      </c>
    </row>
    <row r="182" spans="1:8" ht="15" customHeight="1" x14ac:dyDescent="0.4">
      <c r="A182" s="6">
        <v>2026</v>
      </c>
      <c r="B182" s="6">
        <f t="shared" si="9"/>
        <v>2</v>
      </c>
      <c r="C182" s="13" t="s">
        <v>28</v>
      </c>
      <c r="D182" s="2" t="s">
        <v>9</v>
      </c>
      <c r="E182" s="14" t="str">
        <f t="shared" si="8"/>
        <v>L/W Machine</v>
      </c>
      <c r="F182" s="22">
        <f t="shared" si="11"/>
        <v>4</v>
      </c>
      <c r="H182" s="5" t="str">
        <f ca="1">_xlfn.FORMULATEXT(표1[[#This Row],[Q''ty]])</f>
        <v>=F83</v>
      </c>
    </row>
    <row r="183" spans="1:8" ht="15" customHeight="1" x14ac:dyDescent="0.4">
      <c r="A183" s="6">
        <v>2026</v>
      </c>
      <c r="B183" s="6">
        <f t="shared" si="9"/>
        <v>2</v>
      </c>
      <c r="C183" s="13" t="s">
        <v>28</v>
      </c>
      <c r="D183" s="2" t="s">
        <v>9</v>
      </c>
      <c r="E183" s="14" t="str">
        <f t="shared" si="8"/>
        <v>C/W Machine</v>
      </c>
      <c r="F183" s="22">
        <f t="shared" si="11"/>
        <v>6.5</v>
      </c>
      <c r="H183" s="5" t="str">
        <f ca="1">_xlfn.FORMULATEXT(표1[[#This Row],[Q''ty]])</f>
        <v>=F84</v>
      </c>
    </row>
    <row r="184" spans="1:8" ht="15" customHeight="1" x14ac:dyDescent="0.4">
      <c r="A184" s="6">
        <v>2026</v>
      </c>
      <c r="B184" s="6">
        <f t="shared" si="9"/>
        <v>2</v>
      </c>
      <c r="C184" s="13" t="s">
        <v>28</v>
      </c>
      <c r="D184" s="2" t="s">
        <v>16</v>
      </c>
      <c r="E184" s="14" t="str">
        <f t="shared" si="8"/>
        <v>BT GT</v>
      </c>
      <c r="F184" s="22">
        <v>13</v>
      </c>
      <c r="H184" s="5" t="e">
        <f ca="1">_xlfn.FORMULATEXT(표1[[#This Row],[Q''ty]])</f>
        <v>#N/A</v>
      </c>
    </row>
    <row r="185" spans="1:8" ht="15" customHeight="1" x14ac:dyDescent="0.4">
      <c r="A185" s="6">
        <v>2026</v>
      </c>
      <c r="B185" s="6">
        <f t="shared" si="9"/>
        <v>2</v>
      </c>
      <c r="C185" s="13" t="s">
        <v>28</v>
      </c>
      <c r="D185" s="2" t="s">
        <v>16</v>
      </c>
      <c r="E185" s="14" t="str">
        <f t="shared" si="8"/>
        <v>WT GT</v>
      </c>
      <c r="F185" s="22">
        <v>13</v>
      </c>
      <c r="H185" s="5" t="e">
        <f ca="1">_xlfn.FORMULATEXT(표1[[#This Row],[Q''ty]])</f>
        <v>#N/A</v>
      </c>
    </row>
    <row r="186" spans="1:8" ht="15" customHeight="1" x14ac:dyDescent="0.4">
      <c r="A186" s="6">
        <v>2026</v>
      </c>
      <c r="B186" s="6">
        <f t="shared" si="9"/>
        <v>2</v>
      </c>
      <c r="C186" s="13" t="s">
        <v>28</v>
      </c>
      <c r="D186" s="2" t="s">
        <v>16</v>
      </c>
      <c r="E186" s="14" t="str">
        <f t="shared" si="8"/>
        <v>Bending</v>
      </c>
      <c r="F186" s="22">
        <v>123</v>
      </c>
      <c r="H186" s="5" t="e">
        <f ca="1">_xlfn.FORMULATEXT(표1[[#This Row],[Q''ty]])</f>
        <v>#N/A</v>
      </c>
    </row>
    <row r="187" spans="1:8" ht="15" customHeight="1" x14ac:dyDescent="0.4">
      <c r="A187" s="6">
        <v>2026</v>
      </c>
      <c r="B187" s="6">
        <f t="shared" si="9"/>
        <v>2</v>
      </c>
      <c r="C187" s="13" t="s">
        <v>28</v>
      </c>
      <c r="D187" s="2" t="s">
        <v>16</v>
      </c>
      <c r="E187" s="14" t="str">
        <f t="shared" si="8"/>
        <v>L/W</v>
      </c>
      <c r="F187" s="22">
        <v>118</v>
      </c>
      <c r="H187" s="5" t="e">
        <f ca="1">_xlfn.FORMULATEXT(표1[[#This Row],[Q''ty]])</f>
        <v>#N/A</v>
      </c>
    </row>
    <row r="188" spans="1:8" ht="15" customHeight="1" thickBot="1" x14ac:dyDescent="0.45">
      <c r="A188" s="15">
        <v>2026</v>
      </c>
      <c r="B188" s="15">
        <f t="shared" si="9"/>
        <v>2</v>
      </c>
      <c r="C188" s="16" t="s">
        <v>28</v>
      </c>
      <c r="D188" s="17" t="s">
        <v>16</v>
      </c>
      <c r="E188" s="18" t="str">
        <f t="shared" si="8"/>
        <v>C/W</v>
      </c>
      <c r="F188" s="23">
        <v>139</v>
      </c>
      <c r="H188" s="5" t="e">
        <f ca="1">_xlfn.FORMULATEXT(표1[[#This Row],[Q''ty]])</f>
        <v>#N/A</v>
      </c>
    </row>
    <row r="189" spans="1:8" ht="15" customHeight="1" thickTop="1" x14ac:dyDescent="0.4">
      <c r="A189" s="6">
        <v>2026</v>
      </c>
      <c r="B189" s="6">
        <f t="shared" si="9"/>
        <v>2</v>
      </c>
      <c r="C189" s="13" t="s">
        <v>29</v>
      </c>
      <c r="D189" s="2" t="s">
        <v>9</v>
      </c>
      <c r="E189" s="14" t="str">
        <f t="shared" si="8"/>
        <v>Growing Line</v>
      </c>
      <c r="F189" s="21">
        <f t="shared" ref="F189:F194" si="12">F90</f>
        <v>11</v>
      </c>
      <c r="H189" s="5" t="str">
        <f ca="1">_xlfn.FORMULATEXT(표1[[#This Row],[Q''ty]])</f>
        <v>=F90</v>
      </c>
    </row>
    <row r="190" spans="1:8" ht="15" customHeight="1" x14ac:dyDescent="0.4">
      <c r="A190" s="6">
        <v>2026</v>
      </c>
      <c r="B190" s="6">
        <f t="shared" si="9"/>
        <v>2</v>
      </c>
      <c r="C190" s="13" t="s">
        <v>29</v>
      </c>
      <c r="D190" s="2" t="s">
        <v>9</v>
      </c>
      <c r="E190" s="14" t="str">
        <f t="shared" si="8"/>
        <v>Paint Booth</v>
      </c>
      <c r="F190" s="22">
        <f t="shared" si="12"/>
        <v>6</v>
      </c>
      <c r="H190" s="5" t="str">
        <f ca="1">_xlfn.FORMULATEXT(표1[[#This Row],[Q''ty]])</f>
        <v>=F91</v>
      </c>
    </row>
    <row r="191" spans="1:8" ht="15" customHeight="1" x14ac:dyDescent="0.4">
      <c r="A191" s="6">
        <v>2026</v>
      </c>
      <c r="B191" s="6">
        <f t="shared" si="9"/>
        <v>2</v>
      </c>
      <c r="C191" s="13" t="s">
        <v>29</v>
      </c>
      <c r="D191" s="2" t="s">
        <v>9</v>
      </c>
      <c r="E191" s="14" t="str">
        <f t="shared" si="8"/>
        <v>Paint Line</v>
      </c>
      <c r="F191" s="22">
        <f t="shared" si="12"/>
        <v>4</v>
      </c>
      <c r="H191" s="5" t="str">
        <f ca="1">_xlfn.FORMULATEXT(표1[[#This Row],[Q''ty]])</f>
        <v>=F92</v>
      </c>
    </row>
    <row r="192" spans="1:8" ht="15" customHeight="1" x14ac:dyDescent="0.4">
      <c r="A192" s="6">
        <v>2026</v>
      </c>
      <c r="B192" s="6">
        <f t="shared" si="9"/>
        <v>2</v>
      </c>
      <c r="C192" s="13" t="s">
        <v>29</v>
      </c>
      <c r="D192" s="2" t="s">
        <v>9</v>
      </c>
      <c r="E192" s="14" t="str">
        <f t="shared" si="8"/>
        <v>Roll Bending Machine</v>
      </c>
      <c r="F192" s="22">
        <f t="shared" si="12"/>
        <v>4</v>
      </c>
      <c r="H192" s="5" t="str">
        <f ca="1">_xlfn.FORMULATEXT(표1[[#This Row],[Q''ty]])</f>
        <v>=F93</v>
      </c>
    </row>
    <row r="193" spans="1:10" ht="15" customHeight="1" x14ac:dyDescent="0.4">
      <c r="A193" s="6">
        <v>2026</v>
      </c>
      <c r="B193" s="6">
        <f t="shared" si="9"/>
        <v>2</v>
      </c>
      <c r="C193" s="13" t="s">
        <v>29</v>
      </c>
      <c r="D193" s="2" t="s">
        <v>9</v>
      </c>
      <c r="E193" s="14" t="str">
        <f t="shared" si="8"/>
        <v>L/W Machine</v>
      </c>
      <c r="F193" s="22">
        <f t="shared" si="12"/>
        <v>7</v>
      </c>
      <c r="H193" s="5" t="str">
        <f ca="1">_xlfn.FORMULATEXT(표1[[#This Row],[Q''ty]])</f>
        <v>=F94</v>
      </c>
    </row>
    <row r="194" spans="1:10" ht="15" customHeight="1" x14ac:dyDescent="0.4">
      <c r="A194" s="6">
        <v>2026</v>
      </c>
      <c r="B194" s="6">
        <f t="shared" si="9"/>
        <v>2</v>
      </c>
      <c r="C194" s="13" t="s">
        <v>29</v>
      </c>
      <c r="D194" s="2" t="s">
        <v>9</v>
      </c>
      <c r="E194" s="14" t="str">
        <f t="shared" si="8"/>
        <v>C/W Machine</v>
      </c>
      <c r="F194" s="22">
        <f t="shared" si="12"/>
        <v>12.5</v>
      </c>
      <c r="H194" s="5" t="str">
        <f ca="1">_xlfn.FORMULATEXT(표1[[#This Row],[Q''ty]])</f>
        <v>=F95</v>
      </c>
    </row>
    <row r="195" spans="1:10" ht="15" customHeight="1" x14ac:dyDescent="0.4">
      <c r="A195" s="6">
        <v>2026</v>
      </c>
      <c r="B195" s="6">
        <f t="shared" si="9"/>
        <v>2</v>
      </c>
      <c r="C195" s="13" t="s">
        <v>29</v>
      </c>
      <c r="D195" s="2" t="s">
        <v>16</v>
      </c>
      <c r="E195" s="14" t="str">
        <f t="shared" si="8"/>
        <v>BT GT</v>
      </c>
      <c r="F195" s="22">
        <v>6</v>
      </c>
      <c r="H195" s="5" t="e">
        <f ca="1">_xlfn.FORMULATEXT(표1[[#This Row],[Q''ty]])</f>
        <v>#N/A</v>
      </c>
    </row>
    <row r="196" spans="1:10" ht="15" customHeight="1" x14ac:dyDescent="0.4">
      <c r="A196" s="6">
        <v>2026</v>
      </c>
      <c r="B196" s="6">
        <f t="shared" si="9"/>
        <v>2</v>
      </c>
      <c r="C196" s="13" t="s">
        <v>29</v>
      </c>
      <c r="D196" s="2" t="s">
        <v>16</v>
      </c>
      <c r="E196" s="14" t="str">
        <f t="shared" si="8"/>
        <v>WT GT</v>
      </c>
      <c r="F196" s="22">
        <v>9</v>
      </c>
      <c r="H196" s="5" t="e">
        <f ca="1">_xlfn.FORMULATEXT(표1[[#This Row],[Q''ty]])</f>
        <v>#N/A</v>
      </c>
    </row>
    <row r="197" spans="1:10" ht="15" customHeight="1" x14ac:dyDescent="0.4">
      <c r="A197" s="6">
        <v>2026</v>
      </c>
      <c r="B197" s="6">
        <f t="shared" si="9"/>
        <v>2</v>
      </c>
      <c r="C197" s="13" t="s">
        <v>29</v>
      </c>
      <c r="D197" s="2" t="s">
        <v>16</v>
      </c>
      <c r="E197" s="14" t="str">
        <f t="shared" si="8"/>
        <v>Bending</v>
      </c>
      <c r="F197" s="22">
        <v>86</v>
      </c>
      <c r="H197" s="5" t="e">
        <f ca="1">_xlfn.FORMULATEXT(표1[[#This Row],[Q''ty]])</f>
        <v>#N/A</v>
      </c>
    </row>
    <row r="198" spans="1:10" ht="15" customHeight="1" x14ac:dyDescent="0.4">
      <c r="A198" s="6">
        <v>2026</v>
      </c>
      <c r="B198" s="6">
        <f t="shared" si="9"/>
        <v>2</v>
      </c>
      <c r="C198" s="13" t="s">
        <v>29</v>
      </c>
      <c r="D198" s="2" t="s">
        <v>16</v>
      </c>
      <c r="E198" s="14" t="str">
        <f t="shared" si="8"/>
        <v>L/W</v>
      </c>
      <c r="F198" s="22">
        <v>95</v>
      </c>
      <c r="H198" s="5" t="e">
        <f ca="1">_xlfn.FORMULATEXT(표1[[#This Row],[Q''ty]])</f>
        <v>#N/A</v>
      </c>
    </row>
    <row r="199" spans="1:10" ht="15" customHeight="1" thickBot="1" x14ac:dyDescent="0.45">
      <c r="A199" s="15">
        <v>2026</v>
      </c>
      <c r="B199" s="15">
        <f t="shared" si="9"/>
        <v>2</v>
      </c>
      <c r="C199" s="16" t="s">
        <v>29</v>
      </c>
      <c r="D199" s="17" t="s">
        <v>16</v>
      </c>
      <c r="E199" s="18" t="str">
        <f t="shared" si="8"/>
        <v>C/W</v>
      </c>
      <c r="F199" s="23">
        <v>103</v>
      </c>
      <c r="H199" s="5" t="e">
        <f ca="1">_xlfn.FORMULATEXT(표1[[#This Row],[Q''ty]])</f>
        <v>#N/A</v>
      </c>
    </row>
    <row r="200" spans="1:10" ht="15" customHeight="1" thickTop="1" x14ac:dyDescent="0.4">
      <c r="A200" s="9">
        <v>2026</v>
      </c>
      <c r="B200" s="9">
        <f t="shared" si="9"/>
        <v>3</v>
      </c>
      <c r="C200" s="10" t="s">
        <v>8</v>
      </c>
      <c r="D200" s="11" t="s">
        <v>9</v>
      </c>
      <c r="E200" s="12" t="s">
        <v>10</v>
      </c>
      <c r="F200" s="21">
        <f t="shared" ref="F200:F205" si="13">F101</f>
        <v>15</v>
      </c>
      <c r="H200" s="5" t="str">
        <f ca="1">_xlfn.FORMULATEXT(표1[[#This Row],[Q''ty]])</f>
        <v>=F101</v>
      </c>
    </row>
    <row r="201" spans="1:10" s="2" customFormat="1" ht="15" customHeight="1" x14ac:dyDescent="0.4">
      <c r="A201" s="6">
        <v>2026</v>
      </c>
      <c r="B201" s="6">
        <f t="shared" si="9"/>
        <v>3</v>
      </c>
      <c r="C201" s="13" t="s">
        <v>8</v>
      </c>
      <c r="D201" s="2" t="s">
        <v>9</v>
      </c>
      <c r="E201" s="14" t="s">
        <v>11</v>
      </c>
      <c r="F201" s="22">
        <f t="shared" si="13"/>
        <v>10</v>
      </c>
      <c r="H201" s="5" t="str">
        <f ca="1">_xlfn.FORMULATEXT(표1[[#This Row],[Q''ty]])</f>
        <v>=F102</v>
      </c>
      <c r="I201" s="26"/>
      <c r="J201" s="26"/>
    </row>
    <row r="202" spans="1:10" s="2" customFormat="1" ht="15" customHeight="1" x14ac:dyDescent="0.4">
      <c r="A202" s="6">
        <v>2026</v>
      </c>
      <c r="B202" s="6">
        <f t="shared" si="9"/>
        <v>3</v>
      </c>
      <c r="C202" s="13" t="s">
        <v>8</v>
      </c>
      <c r="D202" s="2" t="s">
        <v>9</v>
      </c>
      <c r="E202" s="14" t="s">
        <v>12</v>
      </c>
      <c r="F202" s="22">
        <f t="shared" si="13"/>
        <v>5</v>
      </c>
      <c r="H202" s="5" t="str">
        <f ca="1">_xlfn.FORMULATEXT(표1[[#This Row],[Q''ty]])</f>
        <v>=F103</v>
      </c>
      <c r="I202" s="26"/>
      <c r="J202" s="26"/>
    </row>
    <row r="203" spans="1:10" ht="15" customHeight="1" x14ac:dyDescent="0.4">
      <c r="A203" s="6">
        <v>2026</v>
      </c>
      <c r="B203" s="6">
        <f t="shared" si="9"/>
        <v>3</v>
      </c>
      <c r="C203" s="13" t="s">
        <v>8</v>
      </c>
      <c r="D203" s="2" t="s">
        <v>9</v>
      </c>
      <c r="E203" s="14" t="s">
        <v>13</v>
      </c>
      <c r="F203" s="22">
        <f t="shared" si="13"/>
        <v>6</v>
      </c>
      <c r="H203" s="5" t="str">
        <f ca="1">_xlfn.FORMULATEXT(표1[[#This Row],[Q''ty]])</f>
        <v>=F104</v>
      </c>
    </row>
    <row r="204" spans="1:10" ht="15" customHeight="1" x14ac:dyDescent="0.4">
      <c r="A204" s="6">
        <v>2026</v>
      </c>
      <c r="B204" s="6">
        <f t="shared" si="9"/>
        <v>3</v>
      </c>
      <c r="C204" s="13" t="s">
        <v>8</v>
      </c>
      <c r="D204" s="2" t="s">
        <v>9</v>
      </c>
      <c r="E204" s="14" t="s">
        <v>14</v>
      </c>
      <c r="F204" s="22">
        <f t="shared" si="13"/>
        <v>10</v>
      </c>
      <c r="H204" s="5" t="str">
        <f ca="1">_xlfn.FORMULATEXT(표1[[#This Row],[Q''ty]])</f>
        <v>=F105</v>
      </c>
    </row>
    <row r="205" spans="1:10" ht="15" customHeight="1" x14ac:dyDescent="0.4">
      <c r="A205" s="6">
        <v>2026</v>
      </c>
      <c r="B205" s="6">
        <f t="shared" si="9"/>
        <v>3</v>
      </c>
      <c r="C205" s="13" t="s">
        <v>8</v>
      </c>
      <c r="D205" s="2" t="s">
        <v>9</v>
      </c>
      <c r="E205" s="14" t="s">
        <v>15</v>
      </c>
      <c r="F205" s="22">
        <f t="shared" si="13"/>
        <v>10</v>
      </c>
      <c r="H205" s="5" t="str">
        <f ca="1">_xlfn.FORMULATEXT(표1[[#This Row],[Q''ty]])</f>
        <v>=F106</v>
      </c>
    </row>
    <row r="206" spans="1:10" ht="15" customHeight="1" x14ac:dyDescent="0.4">
      <c r="A206" s="6">
        <v>2026</v>
      </c>
      <c r="B206" s="6">
        <f t="shared" si="9"/>
        <v>3</v>
      </c>
      <c r="C206" s="13" t="s">
        <v>8</v>
      </c>
      <c r="D206" s="2" t="s">
        <v>16</v>
      </c>
      <c r="E206" s="14" t="s">
        <v>17</v>
      </c>
      <c r="F206" s="22">
        <v>21</v>
      </c>
      <c r="H206" s="5" t="e">
        <f ca="1">_xlfn.FORMULATEXT(표1[[#This Row],[Q''ty]])</f>
        <v>#N/A</v>
      </c>
    </row>
    <row r="207" spans="1:10" s="2" customFormat="1" ht="15" customHeight="1" x14ac:dyDescent="0.4">
      <c r="A207" s="6">
        <v>2026</v>
      </c>
      <c r="B207" s="6">
        <f t="shared" si="9"/>
        <v>3</v>
      </c>
      <c r="C207" s="13" t="s">
        <v>8</v>
      </c>
      <c r="D207" s="2" t="s">
        <v>16</v>
      </c>
      <c r="E207" s="14" t="s">
        <v>18</v>
      </c>
      <c r="F207" s="22">
        <v>25</v>
      </c>
      <c r="H207" s="5" t="e">
        <f ca="1">_xlfn.FORMULATEXT(표1[[#This Row],[Q''ty]])</f>
        <v>#N/A</v>
      </c>
      <c r="I207" s="26"/>
      <c r="J207" s="26"/>
    </row>
    <row r="208" spans="1:10" ht="15" customHeight="1" x14ac:dyDescent="0.4">
      <c r="A208" s="6">
        <v>2026</v>
      </c>
      <c r="B208" s="6">
        <f t="shared" si="9"/>
        <v>3</v>
      </c>
      <c r="C208" s="13" t="s">
        <v>8</v>
      </c>
      <c r="D208" s="2" t="s">
        <v>16</v>
      </c>
      <c r="E208" s="14" t="s">
        <v>19</v>
      </c>
      <c r="F208" s="22">
        <v>228</v>
      </c>
      <c r="H208" s="5" t="e">
        <f ca="1">_xlfn.FORMULATEXT(표1[[#This Row],[Q''ty]])</f>
        <v>#N/A</v>
      </c>
    </row>
    <row r="209" spans="1:10" ht="15" customHeight="1" x14ac:dyDescent="0.4">
      <c r="A209" s="6">
        <v>2026</v>
      </c>
      <c r="B209" s="6">
        <f t="shared" si="9"/>
        <v>3</v>
      </c>
      <c r="C209" s="13" t="s">
        <v>8</v>
      </c>
      <c r="D209" s="2" t="s">
        <v>16</v>
      </c>
      <c r="E209" s="14" t="s">
        <v>20</v>
      </c>
      <c r="F209" s="22">
        <v>222.5</v>
      </c>
      <c r="H209" s="5" t="e">
        <f ca="1">_xlfn.FORMULATEXT(표1[[#This Row],[Q''ty]])</f>
        <v>#N/A</v>
      </c>
    </row>
    <row r="210" spans="1:10" ht="15" customHeight="1" thickBot="1" x14ac:dyDescent="0.45">
      <c r="A210" s="15">
        <v>2026</v>
      </c>
      <c r="B210" s="15">
        <f t="shared" si="9"/>
        <v>3</v>
      </c>
      <c r="C210" s="16" t="s">
        <v>8</v>
      </c>
      <c r="D210" s="17" t="s">
        <v>16</v>
      </c>
      <c r="E210" s="18" t="s">
        <v>21</v>
      </c>
      <c r="F210" s="23">
        <v>230.4</v>
      </c>
      <c r="H210" s="5" t="e">
        <f ca="1">_xlfn.FORMULATEXT(표1[[#This Row],[Q''ty]])</f>
        <v>#N/A</v>
      </c>
    </row>
    <row r="211" spans="1:10" ht="15" customHeight="1" thickTop="1" x14ac:dyDescent="0.4">
      <c r="A211" s="9">
        <v>2026</v>
      </c>
      <c r="B211" s="9">
        <f t="shared" si="9"/>
        <v>3</v>
      </c>
      <c r="C211" s="10" t="s">
        <v>22</v>
      </c>
      <c r="D211" s="11" t="s">
        <v>9</v>
      </c>
      <c r="E211" s="12" t="s">
        <v>10</v>
      </c>
      <c r="F211" s="21">
        <f t="shared" ref="F211:F216" si="14">F112</f>
        <v>14</v>
      </c>
      <c r="H211" s="5" t="str">
        <f ca="1">_xlfn.FORMULATEXT(표1[[#This Row],[Q''ty]])</f>
        <v>=F112</v>
      </c>
    </row>
    <row r="212" spans="1:10" s="2" customFormat="1" ht="15" customHeight="1" x14ac:dyDescent="0.4">
      <c r="A212" s="6">
        <v>2026</v>
      </c>
      <c r="B212" s="6">
        <f t="shared" si="9"/>
        <v>3</v>
      </c>
      <c r="C212" s="13" t="s">
        <v>22</v>
      </c>
      <c r="D212" s="2" t="s">
        <v>9</v>
      </c>
      <c r="E212" s="14" t="s">
        <v>11</v>
      </c>
      <c r="F212" s="22">
        <f t="shared" si="14"/>
        <v>8</v>
      </c>
      <c r="H212" s="5" t="str">
        <f ca="1">_xlfn.FORMULATEXT(표1[[#This Row],[Q''ty]])</f>
        <v>=F113</v>
      </c>
      <c r="I212" s="26"/>
      <c r="J212" s="26"/>
    </row>
    <row r="213" spans="1:10" s="2" customFormat="1" ht="15" customHeight="1" x14ac:dyDescent="0.4">
      <c r="A213" s="6">
        <v>2026</v>
      </c>
      <c r="B213" s="6">
        <f t="shared" si="9"/>
        <v>3</v>
      </c>
      <c r="C213" s="13" t="s">
        <v>22</v>
      </c>
      <c r="D213" s="2" t="s">
        <v>9</v>
      </c>
      <c r="E213" s="14" t="s">
        <v>12</v>
      </c>
      <c r="F213" s="22">
        <f t="shared" si="14"/>
        <v>4</v>
      </c>
      <c r="H213" s="5" t="str">
        <f ca="1">_xlfn.FORMULATEXT(표1[[#This Row],[Q''ty]])</f>
        <v>=F114</v>
      </c>
      <c r="I213" s="26"/>
      <c r="J213" s="26"/>
    </row>
    <row r="214" spans="1:10" ht="15" customHeight="1" x14ac:dyDescent="0.4">
      <c r="A214" s="6">
        <v>2026</v>
      </c>
      <c r="B214" s="6">
        <f t="shared" si="9"/>
        <v>3</v>
      </c>
      <c r="C214" s="13" t="s">
        <v>22</v>
      </c>
      <c r="D214" s="2" t="s">
        <v>9</v>
      </c>
      <c r="E214" s="14" t="s">
        <v>13</v>
      </c>
      <c r="F214" s="22">
        <f t="shared" si="14"/>
        <v>3</v>
      </c>
      <c r="H214" s="5" t="str">
        <f ca="1">_xlfn.FORMULATEXT(표1[[#This Row],[Q''ty]])</f>
        <v>=F115</v>
      </c>
    </row>
    <row r="215" spans="1:10" ht="15" customHeight="1" x14ac:dyDescent="0.4">
      <c r="A215" s="6">
        <v>2026</v>
      </c>
      <c r="B215" s="6">
        <f t="shared" si="9"/>
        <v>3</v>
      </c>
      <c r="C215" s="13" t="s">
        <v>22</v>
      </c>
      <c r="D215" s="2" t="s">
        <v>9</v>
      </c>
      <c r="E215" s="14" t="s">
        <v>14</v>
      </c>
      <c r="F215" s="22">
        <f t="shared" si="14"/>
        <v>6</v>
      </c>
      <c r="H215" s="5" t="str">
        <f ca="1">_xlfn.FORMULATEXT(표1[[#This Row],[Q''ty]])</f>
        <v>=F116</v>
      </c>
    </row>
    <row r="216" spans="1:10" ht="15" customHeight="1" x14ac:dyDescent="0.4">
      <c r="A216" s="6">
        <v>2026</v>
      </c>
      <c r="B216" s="6">
        <f t="shared" si="9"/>
        <v>3</v>
      </c>
      <c r="C216" s="13" t="s">
        <v>22</v>
      </c>
      <c r="D216" s="2" t="s">
        <v>9</v>
      </c>
      <c r="E216" s="14" t="s">
        <v>15</v>
      </c>
      <c r="F216" s="22">
        <f t="shared" si="14"/>
        <v>8.8000000000000007</v>
      </c>
      <c r="H216" s="5" t="str">
        <f ca="1">_xlfn.FORMULATEXT(표1[[#This Row],[Q''ty]])</f>
        <v>=F117</v>
      </c>
    </row>
    <row r="217" spans="1:10" ht="15" customHeight="1" x14ac:dyDescent="0.4">
      <c r="A217" s="6">
        <v>2026</v>
      </c>
      <c r="B217" s="6">
        <f t="shared" si="9"/>
        <v>3</v>
      </c>
      <c r="C217" s="13" t="s">
        <v>22</v>
      </c>
      <c r="D217" s="2" t="s">
        <v>16</v>
      </c>
      <c r="E217" s="14" t="s">
        <v>17</v>
      </c>
      <c r="F217" s="22">
        <v>20</v>
      </c>
      <c r="H217" s="5" t="e">
        <f ca="1">_xlfn.FORMULATEXT(표1[[#This Row],[Q''ty]])</f>
        <v>#N/A</v>
      </c>
    </row>
    <row r="218" spans="1:10" s="2" customFormat="1" ht="15" customHeight="1" x14ac:dyDescent="0.4">
      <c r="A218" s="6">
        <v>2026</v>
      </c>
      <c r="B218" s="6">
        <f t="shared" si="9"/>
        <v>3</v>
      </c>
      <c r="C218" s="13" t="s">
        <v>22</v>
      </c>
      <c r="D218" s="2" t="s">
        <v>16</v>
      </c>
      <c r="E218" s="14" t="s">
        <v>18</v>
      </c>
      <c r="F218" s="22">
        <v>20</v>
      </c>
      <c r="H218" s="5" t="e">
        <f ca="1">_xlfn.FORMULATEXT(표1[[#This Row],[Q''ty]])</f>
        <v>#N/A</v>
      </c>
      <c r="I218" s="26"/>
      <c r="J218" s="26"/>
    </row>
    <row r="219" spans="1:10" ht="15" customHeight="1" x14ac:dyDescent="0.4">
      <c r="A219" s="6">
        <v>2026</v>
      </c>
      <c r="B219" s="6">
        <f t="shared" si="9"/>
        <v>3</v>
      </c>
      <c r="C219" s="13" t="s">
        <v>22</v>
      </c>
      <c r="D219" s="2" t="s">
        <v>16</v>
      </c>
      <c r="E219" s="14" t="s">
        <v>19</v>
      </c>
      <c r="F219" s="22">
        <v>194</v>
      </c>
      <c r="H219" s="5" t="e">
        <f ca="1">_xlfn.FORMULATEXT(표1[[#This Row],[Q''ty]])</f>
        <v>#N/A</v>
      </c>
    </row>
    <row r="220" spans="1:10" ht="15" customHeight="1" x14ac:dyDescent="0.4">
      <c r="A220" s="6">
        <v>2026</v>
      </c>
      <c r="B220" s="6">
        <f t="shared" si="9"/>
        <v>3</v>
      </c>
      <c r="C220" s="13" t="s">
        <v>22</v>
      </c>
      <c r="D220" s="2" t="s">
        <v>16</v>
      </c>
      <c r="E220" s="14" t="s">
        <v>20</v>
      </c>
      <c r="F220" s="22">
        <v>194</v>
      </c>
      <c r="H220" s="5" t="e">
        <f ca="1">_xlfn.FORMULATEXT(표1[[#This Row],[Q''ty]])</f>
        <v>#N/A</v>
      </c>
    </row>
    <row r="221" spans="1:10" ht="15" customHeight="1" thickBot="1" x14ac:dyDescent="0.45">
      <c r="A221" s="15">
        <v>2026</v>
      </c>
      <c r="B221" s="15">
        <f t="shared" si="9"/>
        <v>3</v>
      </c>
      <c r="C221" s="16" t="s">
        <v>22</v>
      </c>
      <c r="D221" s="17" t="s">
        <v>16</v>
      </c>
      <c r="E221" s="18" t="s">
        <v>21</v>
      </c>
      <c r="F221" s="23">
        <v>213.7</v>
      </c>
      <c r="H221" s="5" t="e">
        <f ca="1">_xlfn.FORMULATEXT(표1[[#This Row],[Q''ty]])</f>
        <v>#N/A</v>
      </c>
    </row>
    <row r="222" spans="1:10" ht="15" customHeight="1" thickTop="1" x14ac:dyDescent="0.4">
      <c r="A222" s="6">
        <v>2026</v>
      </c>
      <c r="B222" s="6">
        <f t="shared" si="9"/>
        <v>3</v>
      </c>
      <c r="C222" s="13" t="s">
        <v>23</v>
      </c>
      <c r="D222" s="2" t="s">
        <v>9</v>
      </c>
      <c r="E222" s="14" t="str">
        <f t="shared" ref="E222:F227" si="15">E123</f>
        <v>Growing Line</v>
      </c>
      <c r="F222" s="22">
        <f t="shared" si="15"/>
        <v>5</v>
      </c>
      <c r="H222" s="5" t="str">
        <f ca="1">_xlfn.FORMULATEXT(표1[[#This Row],[Q''ty]])</f>
        <v>=F123</v>
      </c>
    </row>
    <row r="223" spans="1:10" ht="15" customHeight="1" x14ac:dyDescent="0.4">
      <c r="A223" s="6">
        <v>2026</v>
      </c>
      <c r="B223" s="6">
        <f t="shared" si="9"/>
        <v>3</v>
      </c>
      <c r="C223" s="13" t="s">
        <v>23</v>
      </c>
      <c r="D223" s="2" t="s">
        <v>9</v>
      </c>
      <c r="E223" s="14" t="str">
        <f t="shared" si="15"/>
        <v>Paint Booth</v>
      </c>
      <c r="F223" s="22">
        <f t="shared" si="15"/>
        <v>3</v>
      </c>
      <c r="H223" s="5" t="str">
        <f ca="1">_xlfn.FORMULATEXT(표1[[#This Row],[Q''ty]])</f>
        <v>=F124</v>
      </c>
    </row>
    <row r="224" spans="1:10" ht="15" customHeight="1" x14ac:dyDescent="0.4">
      <c r="A224" s="6">
        <v>2026</v>
      </c>
      <c r="B224" s="6">
        <f t="shared" si="9"/>
        <v>3</v>
      </c>
      <c r="C224" s="13" t="s">
        <v>23</v>
      </c>
      <c r="D224" s="2" t="s">
        <v>9</v>
      </c>
      <c r="E224" s="14" t="str">
        <f t="shared" si="15"/>
        <v>Paint Line</v>
      </c>
      <c r="F224" s="22">
        <f t="shared" si="15"/>
        <v>2</v>
      </c>
      <c r="H224" s="5" t="str">
        <f ca="1">_xlfn.FORMULATEXT(표1[[#This Row],[Q''ty]])</f>
        <v>=F125</v>
      </c>
    </row>
    <row r="225" spans="1:8" ht="15" customHeight="1" x14ac:dyDescent="0.4">
      <c r="A225" s="6">
        <v>2026</v>
      </c>
      <c r="B225" s="6">
        <f t="shared" si="9"/>
        <v>3</v>
      </c>
      <c r="C225" s="13" t="s">
        <v>23</v>
      </c>
      <c r="D225" s="2" t="s">
        <v>9</v>
      </c>
      <c r="E225" s="14" t="str">
        <f t="shared" si="15"/>
        <v>Roll Bending Machine</v>
      </c>
      <c r="F225" s="22">
        <f t="shared" si="15"/>
        <v>2</v>
      </c>
      <c r="H225" s="5" t="str">
        <f ca="1">_xlfn.FORMULATEXT(표1[[#This Row],[Q''ty]])</f>
        <v>=F126</v>
      </c>
    </row>
    <row r="226" spans="1:8" ht="15" customHeight="1" x14ac:dyDescent="0.4">
      <c r="A226" s="6">
        <v>2026</v>
      </c>
      <c r="B226" s="6">
        <f t="shared" si="9"/>
        <v>3</v>
      </c>
      <c r="C226" s="13" t="s">
        <v>23</v>
      </c>
      <c r="D226" s="2" t="s">
        <v>9</v>
      </c>
      <c r="E226" s="14" t="str">
        <f t="shared" si="15"/>
        <v>L/W Machine</v>
      </c>
      <c r="F226" s="22">
        <f t="shared" si="15"/>
        <v>2</v>
      </c>
      <c r="H226" s="5" t="str">
        <f ca="1">_xlfn.FORMULATEXT(표1[[#This Row],[Q''ty]])</f>
        <v>=F127</v>
      </c>
    </row>
    <row r="227" spans="1:8" ht="15" customHeight="1" x14ac:dyDescent="0.4">
      <c r="A227" s="6">
        <v>2026</v>
      </c>
      <c r="B227" s="6">
        <f t="shared" si="9"/>
        <v>3</v>
      </c>
      <c r="C227" s="13" t="s">
        <v>23</v>
      </c>
      <c r="D227" s="2" t="s">
        <v>9</v>
      </c>
      <c r="E227" s="14" t="str">
        <f t="shared" si="15"/>
        <v>C/W Machine</v>
      </c>
      <c r="F227" s="22">
        <f t="shared" si="15"/>
        <v>3</v>
      </c>
      <c r="H227" s="5" t="str">
        <f ca="1">_xlfn.FORMULATEXT(표1[[#This Row],[Q''ty]])</f>
        <v>=F128</v>
      </c>
    </row>
    <row r="228" spans="1:8" ht="15" customHeight="1" x14ac:dyDescent="0.4">
      <c r="A228" s="6">
        <v>2026</v>
      </c>
      <c r="B228" s="6">
        <f t="shared" si="9"/>
        <v>3</v>
      </c>
      <c r="C228" s="13" t="s">
        <v>23</v>
      </c>
      <c r="D228" s="2" t="s">
        <v>16</v>
      </c>
      <c r="E228" s="14" t="str">
        <f t="shared" ref="E228:E243" si="16">E129</f>
        <v>BT GT</v>
      </c>
      <c r="F228" s="22">
        <v>0</v>
      </c>
      <c r="H228" s="5" t="e">
        <f ca="1">_xlfn.FORMULATEXT(표1[[#This Row],[Q''ty]])</f>
        <v>#N/A</v>
      </c>
    </row>
    <row r="229" spans="1:8" ht="15" customHeight="1" x14ac:dyDescent="0.4">
      <c r="A229" s="6">
        <v>2026</v>
      </c>
      <c r="B229" s="6">
        <f t="shared" ref="B229:B292" si="17">B130+1</f>
        <v>3</v>
      </c>
      <c r="C229" s="13" t="s">
        <v>23</v>
      </c>
      <c r="D229" s="2" t="s">
        <v>16</v>
      </c>
      <c r="E229" s="14" t="str">
        <f t="shared" si="16"/>
        <v>WT GT</v>
      </c>
      <c r="F229" s="22">
        <v>0</v>
      </c>
      <c r="H229" s="5" t="e">
        <f ca="1">_xlfn.FORMULATEXT(표1[[#This Row],[Q''ty]])</f>
        <v>#N/A</v>
      </c>
    </row>
    <row r="230" spans="1:8" ht="15" customHeight="1" x14ac:dyDescent="0.4">
      <c r="A230" s="6">
        <v>2026</v>
      </c>
      <c r="B230" s="6">
        <f t="shared" si="17"/>
        <v>3</v>
      </c>
      <c r="C230" s="13" t="s">
        <v>23</v>
      </c>
      <c r="D230" s="2" t="s">
        <v>16</v>
      </c>
      <c r="E230" s="14" t="str">
        <f t="shared" si="16"/>
        <v>Bending</v>
      </c>
      <c r="F230" s="22">
        <v>0</v>
      </c>
      <c r="H230" s="5" t="e">
        <f ca="1">_xlfn.FORMULATEXT(표1[[#This Row],[Q''ty]])</f>
        <v>#N/A</v>
      </c>
    </row>
    <row r="231" spans="1:8" ht="15" customHeight="1" x14ac:dyDescent="0.4">
      <c r="A231" s="6">
        <v>2026</v>
      </c>
      <c r="B231" s="6">
        <f t="shared" si="17"/>
        <v>3</v>
      </c>
      <c r="C231" s="13" t="s">
        <v>23</v>
      </c>
      <c r="D231" s="2" t="s">
        <v>16</v>
      </c>
      <c r="E231" s="14" t="str">
        <f t="shared" si="16"/>
        <v>L/W</v>
      </c>
      <c r="F231" s="22">
        <v>0</v>
      </c>
      <c r="H231" s="5" t="e">
        <f ca="1">_xlfn.FORMULATEXT(표1[[#This Row],[Q''ty]])</f>
        <v>#N/A</v>
      </c>
    </row>
    <row r="232" spans="1:8" ht="15" customHeight="1" thickBot="1" x14ac:dyDescent="0.45">
      <c r="A232" s="15">
        <v>2026</v>
      </c>
      <c r="B232" s="15">
        <f t="shared" si="17"/>
        <v>3</v>
      </c>
      <c r="C232" s="16" t="s">
        <v>23</v>
      </c>
      <c r="D232" s="17" t="s">
        <v>16</v>
      </c>
      <c r="E232" s="18" t="str">
        <f t="shared" si="16"/>
        <v>C/W</v>
      </c>
      <c r="F232" s="23">
        <v>0</v>
      </c>
      <c r="H232" s="5" t="e">
        <f ca="1">_xlfn.FORMULATEXT(표1[[#This Row],[Q''ty]])</f>
        <v>#N/A</v>
      </c>
    </row>
    <row r="233" spans="1:8" ht="15" customHeight="1" thickTop="1" x14ac:dyDescent="0.4">
      <c r="A233" s="6">
        <v>2026</v>
      </c>
      <c r="B233" s="6">
        <f t="shared" si="17"/>
        <v>3</v>
      </c>
      <c r="C233" s="13" t="s">
        <v>24</v>
      </c>
      <c r="D233" s="2" t="s">
        <v>9</v>
      </c>
      <c r="E233" s="14" t="str">
        <f t="shared" si="16"/>
        <v>Growing Line</v>
      </c>
      <c r="F233" s="22">
        <f t="shared" ref="F233:F238" si="18">F134</f>
        <v>20</v>
      </c>
      <c r="H233" s="5" t="str">
        <f ca="1">_xlfn.FORMULATEXT(표1[[#This Row],[Q''ty]])</f>
        <v>=F134</v>
      </c>
    </row>
    <row r="234" spans="1:8" ht="15" customHeight="1" x14ac:dyDescent="0.4">
      <c r="A234" s="6">
        <v>2026</v>
      </c>
      <c r="B234" s="6">
        <f t="shared" si="17"/>
        <v>3</v>
      </c>
      <c r="C234" s="13" t="s">
        <v>24</v>
      </c>
      <c r="D234" s="2" t="s">
        <v>9</v>
      </c>
      <c r="E234" s="14" t="str">
        <f t="shared" si="16"/>
        <v>Paint Booth</v>
      </c>
      <c r="F234" s="22">
        <f t="shared" si="18"/>
        <v>22</v>
      </c>
      <c r="H234" s="5" t="str">
        <f ca="1">_xlfn.FORMULATEXT(표1[[#This Row],[Q''ty]])</f>
        <v>=F135</v>
      </c>
    </row>
    <row r="235" spans="1:8" ht="15" customHeight="1" x14ac:dyDescent="0.4">
      <c r="A235" s="6">
        <v>2026</v>
      </c>
      <c r="B235" s="6">
        <f t="shared" si="17"/>
        <v>3</v>
      </c>
      <c r="C235" s="13" t="s">
        <v>24</v>
      </c>
      <c r="D235" s="2" t="s">
        <v>9</v>
      </c>
      <c r="E235" s="14" t="str">
        <f t="shared" si="16"/>
        <v>Paint Line</v>
      </c>
      <c r="F235" s="22">
        <f t="shared" si="18"/>
        <v>6</v>
      </c>
      <c r="H235" s="5" t="str">
        <f ca="1">_xlfn.FORMULATEXT(표1[[#This Row],[Q''ty]])</f>
        <v>=F136</v>
      </c>
    </row>
    <row r="236" spans="1:8" ht="15" customHeight="1" x14ac:dyDescent="0.4">
      <c r="A236" s="6">
        <v>2026</v>
      </c>
      <c r="B236" s="6">
        <f t="shared" si="17"/>
        <v>3</v>
      </c>
      <c r="C236" s="13" t="s">
        <v>24</v>
      </c>
      <c r="D236" s="2" t="s">
        <v>9</v>
      </c>
      <c r="E236" s="14" t="str">
        <f t="shared" si="16"/>
        <v>Roll Bending Machine</v>
      </c>
      <c r="F236" s="22">
        <f t="shared" si="18"/>
        <v>4</v>
      </c>
      <c r="H236" s="5" t="str">
        <f ca="1">_xlfn.FORMULATEXT(표1[[#This Row],[Q''ty]])</f>
        <v>=F137</v>
      </c>
    </row>
    <row r="237" spans="1:8" ht="15" customHeight="1" x14ac:dyDescent="0.4">
      <c r="A237" s="6">
        <v>2026</v>
      </c>
      <c r="B237" s="6">
        <f t="shared" si="17"/>
        <v>3</v>
      </c>
      <c r="C237" s="13" t="s">
        <v>24</v>
      </c>
      <c r="D237" s="2" t="s">
        <v>9</v>
      </c>
      <c r="E237" s="14" t="str">
        <f t="shared" si="16"/>
        <v>L/W Machine</v>
      </c>
      <c r="F237" s="22">
        <f t="shared" si="18"/>
        <v>10</v>
      </c>
      <c r="H237" s="5" t="str">
        <f ca="1">_xlfn.FORMULATEXT(표1[[#This Row],[Q''ty]])</f>
        <v>=F138</v>
      </c>
    </row>
    <row r="238" spans="1:8" ht="15" customHeight="1" x14ac:dyDescent="0.4">
      <c r="A238" s="6">
        <v>2026</v>
      </c>
      <c r="B238" s="6">
        <f t="shared" si="17"/>
        <v>3</v>
      </c>
      <c r="C238" s="13" t="s">
        <v>24</v>
      </c>
      <c r="D238" s="2" t="s">
        <v>9</v>
      </c>
      <c r="E238" s="14" t="str">
        <f t="shared" si="16"/>
        <v>C/W Machine</v>
      </c>
      <c r="F238" s="22">
        <f t="shared" si="18"/>
        <v>12</v>
      </c>
      <c r="H238" s="5" t="str">
        <f ca="1">_xlfn.FORMULATEXT(표1[[#This Row],[Q''ty]])</f>
        <v>=F139</v>
      </c>
    </row>
    <row r="239" spans="1:8" ht="15" customHeight="1" x14ac:dyDescent="0.4">
      <c r="A239" s="6">
        <v>2026</v>
      </c>
      <c r="B239" s="6">
        <f t="shared" si="17"/>
        <v>3</v>
      </c>
      <c r="C239" s="13" t="s">
        <v>24</v>
      </c>
      <c r="D239" s="2" t="s">
        <v>16</v>
      </c>
      <c r="E239" s="14" t="str">
        <f t="shared" si="16"/>
        <v>BT GT</v>
      </c>
      <c r="F239" s="22">
        <v>34</v>
      </c>
      <c r="H239" s="5" t="e">
        <f ca="1">_xlfn.FORMULATEXT(표1[[#This Row],[Q''ty]])</f>
        <v>#N/A</v>
      </c>
    </row>
    <row r="240" spans="1:8" ht="15" customHeight="1" x14ac:dyDescent="0.4">
      <c r="A240" s="6">
        <v>2026</v>
      </c>
      <c r="B240" s="6">
        <f t="shared" si="17"/>
        <v>3</v>
      </c>
      <c r="C240" s="13" t="s">
        <v>24</v>
      </c>
      <c r="D240" s="2" t="s">
        <v>16</v>
      </c>
      <c r="E240" s="14" t="str">
        <f t="shared" si="16"/>
        <v>WT GT</v>
      </c>
      <c r="F240" s="22">
        <v>30</v>
      </c>
      <c r="H240" s="5" t="e">
        <f ca="1">_xlfn.FORMULATEXT(표1[[#This Row],[Q''ty]])</f>
        <v>#N/A</v>
      </c>
    </row>
    <row r="241" spans="1:8" ht="15" customHeight="1" x14ac:dyDescent="0.4">
      <c r="A241" s="6">
        <v>2026</v>
      </c>
      <c r="B241" s="6">
        <f t="shared" si="17"/>
        <v>3</v>
      </c>
      <c r="C241" s="13" t="s">
        <v>24</v>
      </c>
      <c r="D241" s="2" t="s">
        <v>16</v>
      </c>
      <c r="E241" s="14" t="str">
        <f t="shared" si="16"/>
        <v>Bending</v>
      </c>
      <c r="F241" s="22">
        <v>292</v>
      </c>
      <c r="H241" s="5" t="e">
        <f ca="1">_xlfn.FORMULATEXT(표1[[#This Row],[Q''ty]])</f>
        <v>#N/A</v>
      </c>
    </row>
    <row r="242" spans="1:8" ht="15" customHeight="1" x14ac:dyDescent="0.4">
      <c r="A242" s="6">
        <v>2026</v>
      </c>
      <c r="B242" s="6">
        <f t="shared" si="17"/>
        <v>3</v>
      </c>
      <c r="C242" s="13" t="s">
        <v>24</v>
      </c>
      <c r="D242" s="2" t="s">
        <v>16</v>
      </c>
      <c r="E242" s="14" t="str">
        <f t="shared" si="16"/>
        <v>L/W</v>
      </c>
      <c r="F242" s="22">
        <v>292</v>
      </c>
      <c r="H242" s="5" t="e">
        <f ca="1">_xlfn.FORMULATEXT(표1[[#This Row],[Q''ty]])</f>
        <v>#N/A</v>
      </c>
    </row>
    <row r="243" spans="1:8" ht="15" customHeight="1" thickBot="1" x14ac:dyDescent="0.45">
      <c r="A243" s="15">
        <v>2026</v>
      </c>
      <c r="B243" s="15">
        <f t="shared" si="17"/>
        <v>3</v>
      </c>
      <c r="C243" s="16" t="s">
        <v>24</v>
      </c>
      <c r="D243" s="17" t="s">
        <v>16</v>
      </c>
      <c r="E243" s="18" t="str">
        <f t="shared" si="16"/>
        <v>C/W</v>
      </c>
      <c r="F243" s="23">
        <v>331</v>
      </c>
      <c r="H243" s="5" t="e">
        <f ca="1">_xlfn.FORMULATEXT(표1[[#This Row],[Q''ty]])</f>
        <v>#N/A</v>
      </c>
    </row>
    <row r="244" spans="1:8" ht="15" customHeight="1" thickTop="1" x14ac:dyDescent="0.4">
      <c r="A244" s="6">
        <v>2026</v>
      </c>
      <c r="B244" s="6">
        <f t="shared" si="17"/>
        <v>3</v>
      </c>
      <c r="C244" s="13" t="s">
        <v>25</v>
      </c>
      <c r="D244" s="2" t="s">
        <v>9</v>
      </c>
      <c r="E244" s="14" t="s">
        <v>10</v>
      </c>
      <c r="F244" s="22">
        <f t="shared" ref="F244:F249" si="19">F145</f>
        <v>3</v>
      </c>
      <c r="H244" s="5" t="str">
        <f ca="1">_xlfn.FORMULATEXT(표1[[#This Row],[Q''ty]])</f>
        <v>=F145</v>
      </c>
    </row>
    <row r="245" spans="1:8" ht="15" customHeight="1" x14ac:dyDescent="0.4">
      <c r="A245" s="6">
        <v>2026</v>
      </c>
      <c r="B245" s="6">
        <f t="shared" si="17"/>
        <v>3</v>
      </c>
      <c r="C245" s="13" t="s">
        <v>25</v>
      </c>
      <c r="D245" s="2" t="s">
        <v>9</v>
      </c>
      <c r="E245" s="14" t="s">
        <v>11</v>
      </c>
      <c r="F245" s="22">
        <f t="shared" si="19"/>
        <v>3</v>
      </c>
      <c r="H245" s="5" t="str">
        <f ca="1">_xlfn.FORMULATEXT(표1[[#This Row],[Q''ty]])</f>
        <v>=F146</v>
      </c>
    </row>
    <row r="246" spans="1:8" ht="15" customHeight="1" x14ac:dyDescent="0.4">
      <c r="A246" s="6">
        <v>2026</v>
      </c>
      <c r="B246" s="6">
        <f t="shared" si="17"/>
        <v>3</v>
      </c>
      <c r="C246" s="13" t="s">
        <v>25</v>
      </c>
      <c r="D246" s="2" t="s">
        <v>9</v>
      </c>
      <c r="E246" s="14" t="s">
        <v>12</v>
      </c>
      <c r="F246" s="22">
        <f t="shared" si="19"/>
        <v>2</v>
      </c>
      <c r="H246" s="5" t="str">
        <f ca="1">_xlfn.FORMULATEXT(표1[[#This Row],[Q''ty]])</f>
        <v>=F147</v>
      </c>
    </row>
    <row r="247" spans="1:8" ht="15" customHeight="1" x14ac:dyDescent="0.4">
      <c r="A247" s="6">
        <v>2026</v>
      </c>
      <c r="B247" s="6">
        <f t="shared" si="17"/>
        <v>3</v>
      </c>
      <c r="C247" s="13" t="s">
        <v>25</v>
      </c>
      <c r="D247" s="2" t="s">
        <v>9</v>
      </c>
      <c r="E247" s="14" t="s">
        <v>13</v>
      </c>
      <c r="F247" s="22">
        <f t="shared" si="19"/>
        <v>2</v>
      </c>
      <c r="H247" s="5" t="str">
        <f ca="1">_xlfn.FORMULATEXT(표1[[#This Row],[Q''ty]])</f>
        <v>=F148</v>
      </c>
    </row>
    <row r="248" spans="1:8" ht="15" customHeight="1" x14ac:dyDescent="0.4">
      <c r="A248" s="6">
        <v>2026</v>
      </c>
      <c r="B248" s="6">
        <f t="shared" si="17"/>
        <v>3</v>
      </c>
      <c r="C248" s="13" t="s">
        <v>25</v>
      </c>
      <c r="D248" s="2" t="s">
        <v>9</v>
      </c>
      <c r="E248" s="14" t="s">
        <v>14</v>
      </c>
      <c r="F248" s="22">
        <f t="shared" si="19"/>
        <v>3</v>
      </c>
      <c r="H248" s="5" t="str">
        <f ca="1">_xlfn.FORMULATEXT(표1[[#This Row],[Q''ty]])</f>
        <v>=F149</v>
      </c>
    </row>
    <row r="249" spans="1:8" ht="15" customHeight="1" x14ac:dyDescent="0.4">
      <c r="A249" s="6">
        <v>2026</v>
      </c>
      <c r="B249" s="6">
        <f t="shared" si="17"/>
        <v>3</v>
      </c>
      <c r="C249" s="13" t="s">
        <v>25</v>
      </c>
      <c r="D249" s="2" t="s">
        <v>9</v>
      </c>
      <c r="E249" s="14" t="s">
        <v>15</v>
      </c>
      <c r="F249" s="22">
        <f t="shared" si="19"/>
        <v>4</v>
      </c>
      <c r="H249" s="5" t="str">
        <f ca="1">_xlfn.FORMULATEXT(표1[[#This Row],[Q''ty]])</f>
        <v>=F150</v>
      </c>
    </row>
    <row r="250" spans="1:8" ht="15" customHeight="1" x14ac:dyDescent="0.4">
      <c r="A250" s="6">
        <v>2026</v>
      </c>
      <c r="B250" s="6">
        <f t="shared" si="17"/>
        <v>3</v>
      </c>
      <c r="C250" s="13" t="s">
        <v>25</v>
      </c>
      <c r="D250" s="2" t="s">
        <v>16</v>
      </c>
      <c r="E250" s="14" t="s">
        <v>17</v>
      </c>
      <c r="F250" s="22">
        <v>0</v>
      </c>
      <c r="H250" s="5" t="e">
        <f ca="1">_xlfn.FORMULATEXT(표1[[#This Row],[Q''ty]])</f>
        <v>#N/A</v>
      </c>
    </row>
    <row r="251" spans="1:8" ht="15" customHeight="1" x14ac:dyDescent="0.4">
      <c r="A251" s="6">
        <v>2026</v>
      </c>
      <c r="B251" s="6">
        <f t="shared" si="17"/>
        <v>3</v>
      </c>
      <c r="C251" s="13" t="s">
        <v>25</v>
      </c>
      <c r="D251" s="2" t="s">
        <v>16</v>
      </c>
      <c r="E251" s="14" t="s">
        <v>18</v>
      </c>
      <c r="F251" s="22">
        <v>0</v>
      </c>
      <c r="H251" s="5" t="e">
        <f ca="1">_xlfn.FORMULATEXT(표1[[#This Row],[Q''ty]])</f>
        <v>#N/A</v>
      </c>
    </row>
    <row r="252" spans="1:8" ht="15" customHeight="1" x14ac:dyDescent="0.4">
      <c r="A252" s="6">
        <v>2026</v>
      </c>
      <c r="B252" s="6">
        <f t="shared" si="17"/>
        <v>3</v>
      </c>
      <c r="C252" s="13" t="s">
        <v>25</v>
      </c>
      <c r="D252" s="2" t="s">
        <v>16</v>
      </c>
      <c r="E252" s="14" t="s">
        <v>19</v>
      </c>
      <c r="F252" s="22">
        <v>0</v>
      </c>
      <c r="H252" s="5" t="e">
        <f ca="1">_xlfn.FORMULATEXT(표1[[#This Row],[Q''ty]])</f>
        <v>#N/A</v>
      </c>
    </row>
    <row r="253" spans="1:8" ht="15" customHeight="1" x14ac:dyDescent="0.4">
      <c r="A253" s="6">
        <v>2026</v>
      </c>
      <c r="B253" s="6">
        <f t="shared" si="17"/>
        <v>3</v>
      </c>
      <c r="C253" s="13" t="s">
        <v>25</v>
      </c>
      <c r="D253" s="2" t="s">
        <v>16</v>
      </c>
      <c r="E253" s="14" t="s">
        <v>20</v>
      </c>
      <c r="F253" s="22">
        <v>0</v>
      </c>
      <c r="H253" s="5" t="e">
        <f ca="1">_xlfn.FORMULATEXT(표1[[#This Row],[Q''ty]])</f>
        <v>#N/A</v>
      </c>
    </row>
    <row r="254" spans="1:8" ht="15" customHeight="1" thickBot="1" x14ac:dyDescent="0.45">
      <c r="A254" s="15">
        <v>2026</v>
      </c>
      <c r="B254" s="15">
        <f t="shared" si="17"/>
        <v>3</v>
      </c>
      <c r="C254" s="16" t="s">
        <v>25</v>
      </c>
      <c r="D254" s="17" t="s">
        <v>16</v>
      </c>
      <c r="E254" s="18" t="s">
        <v>21</v>
      </c>
      <c r="F254" s="23">
        <v>0</v>
      </c>
      <c r="H254" s="5" t="e">
        <f ca="1">_xlfn.FORMULATEXT(표1[[#This Row],[Q''ty]])</f>
        <v>#N/A</v>
      </c>
    </row>
    <row r="255" spans="1:8" ht="15" customHeight="1" thickTop="1" x14ac:dyDescent="0.4">
      <c r="A255" s="6">
        <v>2026</v>
      </c>
      <c r="B255" s="6">
        <f t="shared" si="17"/>
        <v>3</v>
      </c>
      <c r="C255" s="13" t="s">
        <v>26</v>
      </c>
      <c r="D255" s="2" t="s">
        <v>9</v>
      </c>
      <c r="E255" s="14" t="s">
        <v>10</v>
      </c>
      <c r="F255" s="22">
        <f t="shared" ref="F255:F260" si="20">F156</f>
        <v>6</v>
      </c>
      <c r="H255" s="5" t="str">
        <f ca="1">_xlfn.FORMULATEXT(표1[[#This Row],[Q''ty]])</f>
        <v>=F156</v>
      </c>
    </row>
    <row r="256" spans="1:8" ht="15" customHeight="1" x14ac:dyDescent="0.4">
      <c r="A256" s="6">
        <v>2026</v>
      </c>
      <c r="B256" s="6">
        <f t="shared" si="17"/>
        <v>3</v>
      </c>
      <c r="C256" s="13" t="s">
        <v>26</v>
      </c>
      <c r="D256" s="2" t="s">
        <v>9</v>
      </c>
      <c r="E256" s="14" t="s">
        <v>11</v>
      </c>
      <c r="F256" s="22">
        <f t="shared" si="20"/>
        <v>4</v>
      </c>
      <c r="H256" s="5" t="str">
        <f ca="1">_xlfn.FORMULATEXT(표1[[#This Row],[Q''ty]])</f>
        <v>=F157</v>
      </c>
    </row>
    <row r="257" spans="1:8" ht="15" customHeight="1" x14ac:dyDescent="0.4">
      <c r="A257" s="6">
        <v>2026</v>
      </c>
      <c r="B257" s="6">
        <f t="shared" si="17"/>
        <v>3</v>
      </c>
      <c r="C257" s="13" t="s">
        <v>26</v>
      </c>
      <c r="D257" s="2" t="s">
        <v>9</v>
      </c>
      <c r="E257" s="14" t="s">
        <v>12</v>
      </c>
      <c r="F257" s="22">
        <f t="shared" si="20"/>
        <v>2</v>
      </c>
      <c r="H257" s="5" t="str">
        <f ca="1">_xlfn.FORMULATEXT(표1[[#This Row],[Q''ty]])</f>
        <v>=F158</v>
      </c>
    </row>
    <row r="258" spans="1:8" ht="15" customHeight="1" x14ac:dyDescent="0.4">
      <c r="A258" s="6">
        <v>2026</v>
      </c>
      <c r="B258" s="6">
        <f t="shared" si="17"/>
        <v>3</v>
      </c>
      <c r="C258" s="13" t="s">
        <v>26</v>
      </c>
      <c r="D258" s="2" t="s">
        <v>9</v>
      </c>
      <c r="E258" s="14" t="s">
        <v>13</v>
      </c>
      <c r="F258" s="22">
        <f t="shared" si="20"/>
        <v>3</v>
      </c>
      <c r="H258" s="5" t="str">
        <f ca="1">_xlfn.FORMULATEXT(표1[[#This Row],[Q''ty]])</f>
        <v>=F159</v>
      </c>
    </row>
    <row r="259" spans="1:8" ht="15" customHeight="1" x14ac:dyDescent="0.4">
      <c r="A259" s="6">
        <v>2026</v>
      </c>
      <c r="B259" s="6">
        <f t="shared" si="17"/>
        <v>3</v>
      </c>
      <c r="C259" s="13" t="s">
        <v>26</v>
      </c>
      <c r="D259" s="2" t="s">
        <v>9</v>
      </c>
      <c r="E259" s="14" t="s">
        <v>14</v>
      </c>
      <c r="F259" s="22">
        <f t="shared" si="20"/>
        <v>4</v>
      </c>
      <c r="H259" s="5" t="str">
        <f ca="1">_xlfn.FORMULATEXT(표1[[#This Row],[Q''ty]])</f>
        <v>=F160</v>
      </c>
    </row>
    <row r="260" spans="1:8" ht="15" customHeight="1" x14ac:dyDescent="0.4">
      <c r="A260" s="6">
        <v>2026</v>
      </c>
      <c r="B260" s="6">
        <f t="shared" si="17"/>
        <v>3</v>
      </c>
      <c r="C260" s="13" t="s">
        <v>26</v>
      </c>
      <c r="D260" s="2" t="s">
        <v>9</v>
      </c>
      <c r="E260" s="14" t="s">
        <v>15</v>
      </c>
      <c r="F260" s="22">
        <f t="shared" si="20"/>
        <v>6</v>
      </c>
      <c r="H260" s="5" t="str">
        <f ca="1">_xlfn.FORMULATEXT(표1[[#This Row],[Q''ty]])</f>
        <v>=F161</v>
      </c>
    </row>
    <row r="261" spans="1:8" ht="15" customHeight="1" x14ac:dyDescent="0.4">
      <c r="A261" s="6">
        <v>2026</v>
      </c>
      <c r="B261" s="6">
        <f t="shared" si="17"/>
        <v>3</v>
      </c>
      <c r="C261" s="13" t="s">
        <v>26</v>
      </c>
      <c r="D261" s="2" t="s">
        <v>16</v>
      </c>
      <c r="E261" s="14" t="str">
        <f t="shared" ref="E261:E298" si="21">E162</f>
        <v>BT GT</v>
      </c>
      <c r="F261" s="22">
        <v>16</v>
      </c>
      <c r="H261" s="5" t="e">
        <f ca="1">_xlfn.FORMULATEXT(표1[[#This Row],[Q''ty]])</f>
        <v>#N/A</v>
      </c>
    </row>
    <row r="262" spans="1:8" ht="15" customHeight="1" x14ac:dyDescent="0.4">
      <c r="A262" s="6">
        <v>2026</v>
      </c>
      <c r="B262" s="6">
        <f t="shared" si="17"/>
        <v>3</v>
      </c>
      <c r="C262" s="13" t="s">
        <v>26</v>
      </c>
      <c r="D262" s="2" t="s">
        <v>16</v>
      </c>
      <c r="E262" s="14" t="str">
        <f t="shared" si="21"/>
        <v>WT GT</v>
      </c>
      <c r="F262" s="22">
        <v>17</v>
      </c>
      <c r="H262" s="5" t="e">
        <f ca="1">_xlfn.FORMULATEXT(표1[[#This Row],[Q''ty]])</f>
        <v>#N/A</v>
      </c>
    </row>
    <row r="263" spans="1:8" ht="15" customHeight="1" x14ac:dyDescent="0.4">
      <c r="A263" s="6">
        <v>2026</v>
      </c>
      <c r="B263" s="6">
        <f t="shared" si="17"/>
        <v>3</v>
      </c>
      <c r="C263" s="13" t="s">
        <v>26</v>
      </c>
      <c r="D263" s="2" t="s">
        <v>16</v>
      </c>
      <c r="E263" s="14" t="str">
        <f t="shared" si="21"/>
        <v>Bending</v>
      </c>
      <c r="F263" s="22">
        <v>143</v>
      </c>
      <c r="H263" s="5" t="e">
        <f ca="1">_xlfn.FORMULATEXT(표1[[#This Row],[Q''ty]])</f>
        <v>#N/A</v>
      </c>
    </row>
    <row r="264" spans="1:8" ht="15" customHeight="1" x14ac:dyDescent="0.4">
      <c r="A264" s="6">
        <v>2026</v>
      </c>
      <c r="B264" s="6">
        <f t="shared" si="17"/>
        <v>3</v>
      </c>
      <c r="C264" s="13" t="s">
        <v>26</v>
      </c>
      <c r="D264" s="2" t="s">
        <v>16</v>
      </c>
      <c r="E264" s="14" t="str">
        <f t="shared" si="21"/>
        <v>L/W</v>
      </c>
      <c r="F264" s="22">
        <v>144</v>
      </c>
      <c r="H264" s="5" t="e">
        <f ca="1">_xlfn.FORMULATEXT(표1[[#This Row],[Q''ty]])</f>
        <v>#N/A</v>
      </c>
    </row>
    <row r="265" spans="1:8" ht="15" customHeight="1" thickBot="1" x14ac:dyDescent="0.45">
      <c r="A265" s="15">
        <v>2026</v>
      </c>
      <c r="B265" s="15">
        <f t="shared" si="17"/>
        <v>3</v>
      </c>
      <c r="C265" s="16" t="s">
        <v>26</v>
      </c>
      <c r="D265" s="17" t="s">
        <v>16</v>
      </c>
      <c r="E265" s="18" t="str">
        <f t="shared" si="21"/>
        <v>C/W</v>
      </c>
      <c r="F265" s="23">
        <v>156</v>
      </c>
      <c r="H265" s="5" t="e">
        <f ca="1">_xlfn.FORMULATEXT(표1[[#This Row],[Q''ty]])</f>
        <v>#N/A</v>
      </c>
    </row>
    <row r="266" spans="1:8" ht="15" customHeight="1" thickTop="1" x14ac:dyDescent="0.4">
      <c r="A266" s="6">
        <v>2026</v>
      </c>
      <c r="B266" s="6">
        <f t="shared" si="17"/>
        <v>3</v>
      </c>
      <c r="C266" s="13" t="s">
        <v>27</v>
      </c>
      <c r="D266" s="2" t="s">
        <v>9</v>
      </c>
      <c r="E266" s="14" t="str">
        <f t="shared" si="21"/>
        <v>Growing Line</v>
      </c>
      <c r="F266" s="22">
        <f t="shared" ref="F266:F271" si="22">F167</f>
        <v>30</v>
      </c>
      <c r="H266" s="5" t="str">
        <f ca="1">_xlfn.FORMULATEXT(표1[[#This Row],[Q''ty]])</f>
        <v>=F167</v>
      </c>
    </row>
    <row r="267" spans="1:8" ht="15" customHeight="1" x14ac:dyDescent="0.4">
      <c r="A267" s="6">
        <v>2026</v>
      </c>
      <c r="B267" s="6">
        <f t="shared" si="17"/>
        <v>3</v>
      </c>
      <c r="C267" s="13" t="s">
        <v>27</v>
      </c>
      <c r="D267" s="2" t="s">
        <v>9</v>
      </c>
      <c r="E267" s="14" t="str">
        <f t="shared" si="21"/>
        <v>Paint Booth</v>
      </c>
      <c r="F267" s="22">
        <f t="shared" si="22"/>
        <v>16</v>
      </c>
      <c r="H267" s="5" t="str">
        <f ca="1">_xlfn.FORMULATEXT(표1[[#This Row],[Q''ty]])</f>
        <v>=F168</v>
      </c>
    </row>
    <row r="268" spans="1:8" ht="15" customHeight="1" x14ac:dyDescent="0.4">
      <c r="A268" s="6">
        <v>2026</v>
      </c>
      <c r="B268" s="6">
        <f t="shared" si="17"/>
        <v>3</v>
      </c>
      <c r="C268" s="13" t="s">
        <v>27</v>
      </c>
      <c r="D268" s="2" t="s">
        <v>9</v>
      </c>
      <c r="E268" s="14" t="str">
        <f t="shared" si="21"/>
        <v>Paint Line</v>
      </c>
      <c r="F268" s="22">
        <f t="shared" si="22"/>
        <v>8</v>
      </c>
      <c r="H268" s="5" t="str">
        <f ca="1">_xlfn.FORMULATEXT(표1[[#This Row],[Q''ty]])</f>
        <v>=F169</v>
      </c>
    </row>
    <row r="269" spans="1:8" ht="15" customHeight="1" x14ac:dyDescent="0.4">
      <c r="A269" s="6">
        <v>2026</v>
      </c>
      <c r="B269" s="6">
        <f t="shared" si="17"/>
        <v>3</v>
      </c>
      <c r="C269" s="13" t="s">
        <v>27</v>
      </c>
      <c r="D269" s="2" t="s">
        <v>9</v>
      </c>
      <c r="E269" s="14" t="str">
        <f t="shared" si="21"/>
        <v>Roll Bending Machine</v>
      </c>
      <c r="F269" s="22">
        <f t="shared" si="22"/>
        <v>6</v>
      </c>
      <c r="H269" s="5" t="str">
        <f ca="1">_xlfn.FORMULATEXT(표1[[#This Row],[Q''ty]])</f>
        <v>=F170</v>
      </c>
    </row>
    <row r="270" spans="1:8" ht="15" customHeight="1" x14ac:dyDescent="0.4">
      <c r="A270" s="6">
        <v>2026</v>
      </c>
      <c r="B270" s="6">
        <f t="shared" si="17"/>
        <v>3</v>
      </c>
      <c r="C270" s="13" t="s">
        <v>27</v>
      </c>
      <c r="D270" s="2" t="s">
        <v>9</v>
      </c>
      <c r="E270" s="14" t="str">
        <f t="shared" si="21"/>
        <v>L/W Machine</v>
      </c>
      <c r="F270" s="22">
        <f t="shared" si="22"/>
        <v>11</v>
      </c>
      <c r="H270" s="5" t="str">
        <f ca="1">_xlfn.FORMULATEXT(표1[[#This Row],[Q''ty]])</f>
        <v>=F171</v>
      </c>
    </row>
    <row r="271" spans="1:8" ht="15" customHeight="1" x14ac:dyDescent="0.4">
      <c r="A271" s="6">
        <v>2026</v>
      </c>
      <c r="B271" s="6">
        <f t="shared" si="17"/>
        <v>3</v>
      </c>
      <c r="C271" s="13" t="s">
        <v>27</v>
      </c>
      <c r="D271" s="2" t="s">
        <v>9</v>
      </c>
      <c r="E271" s="14" t="str">
        <f t="shared" si="21"/>
        <v>C/W Machine</v>
      </c>
      <c r="F271" s="22">
        <f t="shared" si="22"/>
        <v>15</v>
      </c>
      <c r="H271" s="5" t="str">
        <f ca="1">_xlfn.FORMULATEXT(표1[[#This Row],[Q''ty]])</f>
        <v>=F172</v>
      </c>
    </row>
    <row r="272" spans="1:8" ht="15" customHeight="1" x14ac:dyDescent="0.4">
      <c r="A272" s="6">
        <v>2026</v>
      </c>
      <c r="B272" s="6">
        <f t="shared" si="17"/>
        <v>3</v>
      </c>
      <c r="C272" s="13" t="s">
        <v>27</v>
      </c>
      <c r="D272" s="2" t="s">
        <v>16</v>
      </c>
      <c r="E272" s="14" t="str">
        <f t="shared" si="21"/>
        <v>BT GT</v>
      </c>
      <c r="F272" s="22">
        <v>62</v>
      </c>
      <c r="H272" s="5" t="e">
        <f ca="1">_xlfn.FORMULATEXT(표1[[#This Row],[Q''ty]])</f>
        <v>#N/A</v>
      </c>
    </row>
    <row r="273" spans="1:8" ht="15" customHeight="1" x14ac:dyDescent="0.4">
      <c r="A273" s="6">
        <v>2026</v>
      </c>
      <c r="B273" s="6">
        <f t="shared" si="17"/>
        <v>3</v>
      </c>
      <c r="C273" s="13" t="s">
        <v>27</v>
      </c>
      <c r="D273" s="2" t="s">
        <v>16</v>
      </c>
      <c r="E273" s="14" t="str">
        <f t="shared" si="21"/>
        <v>WT GT</v>
      </c>
      <c r="F273" s="22">
        <v>66</v>
      </c>
      <c r="H273" s="5" t="e">
        <f ca="1">_xlfn.FORMULATEXT(표1[[#This Row],[Q''ty]])</f>
        <v>#N/A</v>
      </c>
    </row>
    <row r="274" spans="1:8" ht="15" customHeight="1" x14ac:dyDescent="0.4">
      <c r="A274" s="6">
        <v>2026</v>
      </c>
      <c r="B274" s="6">
        <f t="shared" si="17"/>
        <v>3</v>
      </c>
      <c r="C274" s="13" t="s">
        <v>27</v>
      </c>
      <c r="D274" s="2" t="s">
        <v>16</v>
      </c>
      <c r="E274" s="14" t="str">
        <f t="shared" si="21"/>
        <v>Bending</v>
      </c>
      <c r="F274" s="22">
        <v>485</v>
      </c>
      <c r="H274" s="5" t="e">
        <f ca="1">_xlfn.FORMULATEXT(표1[[#This Row],[Q''ty]])</f>
        <v>#N/A</v>
      </c>
    </row>
    <row r="275" spans="1:8" ht="15" customHeight="1" x14ac:dyDescent="0.4">
      <c r="A275" s="6">
        <v>2026</v>
      </c>
      <c r="B275" s="6">
        <f t="shared" si="17"/>
        <v>3</v>
      </c>
      <c r="C275" s="13" t="s">
        <v>27</v>
      </c>
      <c r="D275" s="2" t="s">
        <v>16</v>
      </c>
      <c r="E275" s="14" t="str">
        <f t="shared" si="21"/>
        <v>L/W</v>
      </c>
      <c r="F275" s="22">
        <v>480</v>
      </c>
      <c r="H275" s="5" t="e">
        <f ca="1">_xlfn.FORMULATEXT(표1[[#This Row],[Q''ty]])</f>
        <v>#N/A</v>
      </c>
    </row>
    <row r="276" spans="1:8" ht="15" customHeight="1" thickBot="1" x14ac:dyDescent="0.45">
      <c r="A276" s="15">
        <v>2026</v>
      </c>
      <c r="B276" s="15">
        <f t="shared" si="17"/>
        <v>3</v>
      </c>
      <c r="C276" s="16" t="s">
        <v>27</v>
      </c>
      <c r="D276" s="17" t="s">
        <v>16</v>
      </c>
      <c r="E276" s="18" t="str">
        <f t="shared" si="21"/>
        <v>C/W</v>
      </c>
      <c r="F276" s="23">
        <v>410</v>
      </c>
      <c r="H276" s="5" t="e">
        <f ca="1">_xlfn.FORMULATEXT(표1[[#This Row],[Q''ty]])</f>
        <v>#N/A</v>
      </c>
    </row>
    <row r="277" spans="1:8" ht="15" customHeight="1" thickTop="1" x14ac:dyDescent="0.4">
      <c r="A277" s="6">
        <v>2026</v>
      </c>
      <c r="B277" s="6">
        <f t="shared" si="17"/>
        <v>3</v>
      </c>
      <c r="C277" s="13" t="s">
        <v>28</v>
      </c>
      <c r="D277" s="2" t="s">
        <v>9</v>
      </c>
      <c r="E277" s="14" t="str">
        <f t="shared" si="21"/>
        <v>Growing Line</v>
      </c>
      <c r="F277" s="22">
        <f t="shared" ref="F277:F282" si="23">F178</f>
        <v>6</v>
      </c>
      <c r="H277" s="5" t="str">
        <f ca="1">_xlfn.FORMULATEXT(표1[[#This Row],[Q''ty]])</f>
        <v>=F178</v>
      </c>
    </row>
    <row r="278" spans="1:8" ht="15" customHeight="1" x14ac:dyDescent="0.4">
      <c r="A278" s="6">
        <v>2026</v>
      </c>
      <c r="B278" s="6">
        <f t="shared" si="17"/>
        <v>3</v>
      </c>
      <c r="C278" s="13" t="s">
        <v>28</v>
      </c>
      <c r="D278" s="2" t="s">
        <v>9</v>
      </c>
      <c r="E278" s="14" t="str">
        <f t="shared" si="21"/>
        <v>Paint Booth</v>
      </c>
      <c r="F278" s="22">
        <f t="shared" si="23"/>
        <v>4</v>
      </c>
      <c r="H278" s="5" t="str">
        <f ca="1">_xlfn.FORMULATEXT(표1[[#This Row],[Q''ty]])</f>
        <v>=F179</v>
      </c>
    </row>
    <row r="279" spans="1:8" ht="15" customHeight="1" x14ac:dyDescent="0.4">
      <c r="A279" s="6">
        <v>2026</v>
      </c>
      <c r="B279" s="6">
        <f t="shared" si="17"/>
        <v>3</v>
      </c>
      <c r="C279" s="13" t="s">
        <v>28</v>
      </c>
      <c r="D279" s="2" t="s">
        <v>9</v>
      </c>
      <c r="E279" s="14" t="str">
        <f t="shared" si="21"/>
        <v>Paint Line</v>
      </c>
      <c r="F279" s="22">
        <f t="shared" si="23"/>
        <v>4</v>
      </c>
      <c r="H279" s="5" t="str">
        <f ca="1">_xlfn.FORMULATEXT(표1[[#This Row],[Q''ty]])</f>
        <v>=F180</v>
      </c>
    </row>
    <row r="280" spans="1:8" ht="15" customHeight="1" x14ac:dyDescent="0.4">
      <c r="A280" s="6">
        <v>2026</v>
      </c>
      <c r="B280" s="6">
        <f t="shared" si="17"/>
        <v>3</v>
      </c>
      <c r="C280" s="13" t="s">
        <v>28</v>
      </c>
      <c r="D280" s="2" t="s">
        <v>9</v>
      </c>
      <c r="E280" s="14" t="str">
        <f t="shared" si="21"/>
        <v>Roll Bending Machine</v>
      </c>
      <c r="F280" s="22">
        <f t="shared" si="23"/>
        <v>3</v>
      </c>
      <c r="H280" s="5" t="str">
        <f ca="1">_xlfn.FORMULATEXT(표1[[#This Row],[Q''ty]])</f>
        <v>=F181</v>
      </c>
    </row>
    <row r="281" spans="1:8" ht="15" customHeight="1" x14ac:dyDescent="0.4">
      <c r="A281" s="6">
        <v>2026</v>
      </c>
      <c r="B281" s="6">
        <f t="shared" si="17"/>
        <v>3</v>
      </c>
      <c r="C281" s="13" t="s">
        <v>28</v>
      </c>
      <c r="D281" s="2" t="s">
        <v>9</v>
      </c>
      <c r="E281" s="14" t="str">
        <f t="shared" si="21"/>
        <v>L/W Machine</v>
      </c>
      <c r="F281" s="22">
        <f t="shared" si="23"/>
        <v>4</v>
      </c>
      <c r="H281" s="5" t="str">
        <f ca="1">_xlfn.FORMULATEXT(표1[[#This Row],[Q''ty]])</f>
        <v>=F182</v>
      </c>
    </row>
    <row r="282" spans="1:8" ht="15" customHeight="1" x14ac:dyDescent="0.4">
      <c r="A282" s="6">
        <v>2026</v>
      </c>
      <c r="B282" s="6">
        <f t="shared" si="17"/>
        <v>3</v>
      </c>
      <c r="C282" s="13" t="s">
        <v>28</v>
      </c>
      <c r="D282" s="2" t="s">
        <v>9</v>
      </c>
      <c r="E282" s="14" t="str">
        <f t="shared" si="21"/>
        <v>C/W Machine</v>
      </c>
      <c r="F282" s="22">
        <f t="shared" si="23"/>
        <v>6.5</v>
      </c>
      <c r="H282" s="5" t="str">
        <f ca="1">_xlfn.FORMULATEXT(표1[[#This Row],[Q''ty]])</f>
        <v>=F183</v>
      </c>
    </row>
    <row r="283" spans="1:8" ht="15" customHeight="1" x14ac:dyDescent="0.4">
      <c r="A283" s="6">
        <v>2026</v>
      </c>
      <c r="B283" s="6">
        <f t="shared" si="17"/>
        <v>3</v>
      </c>
      <c r="C283" s="13" t="s">
        <v>28</v>
      </c>
      <c r="D283" s="2" t="s">
        <v>16</v>
      </c>
      <c r="E283" s="14" t="str">
        <f t="shared" si="21"/>
        <v>BT GT</v>
      </c>
      <c r="F283" s="22">
        <v>15</v>
      </c>
      <c r="H283" s="5" t="e">
        <f ca="1">_xlfn.FORMULATEXT(표1[[#This Row],[Q''ty]])</f>
        <v>#N/A</v>
      </c>
    </row>
    <row r="284" spans="1:8" ht="15" customHeight="1" x14ac:dyDescent="0.4">
      <c r="A284" s="6">
        <v>2026</v>
      </c>
      <c r="B284" s="6">
        <f t="shared" si="17"/>
        <v>3</v>
      </c>
      <c r="C284" s="13" t="s">
        <v>28</v>
      </c>
      <c r="D284" s="2" t="s">
        <v>16</v>
      </c>
      <c r="E284" s="14" t="str">
        <f t="shared" si="21"/>
        <v>WT GT</v>
      </c>
      <c r="F284" s="22">
        <v>15</v>
      </c>
      <c r="H284" s="5" t="e">
        <f ca="1">_xlfn.FORMULATEXT(표1[[#This Row],[Q''ty]])</f>
        <v>#N/A</v>
      </c>
    </row>
    <row r="285" spans="1:8" ht="15" customHeight="1" x14ac:dyDescent="0.4">
      <c r="A285" s="6">
        <v>2026</v>
      </c>
      <c r="B285" s="6">
        <f t="shared" si="17"/>
        <v>3</v>
      </c>
      <c r="C285" s="13" t="s">
        <v>28</v>
      </c>
      <c r="D285" s="2" t="s">
        <v>16</v>
      </c>
      <c r="E285" s="14" t="str">
        <f t="shared" si="21"/>
        <v>Bending</v>
      </c>
      <c r="F285" s="22">
        <v>118</v>
      </c>
      <c r="H285" s="5" t="e">
        <f ca="1">_xlfn.FORMULATEXT(표1[[#This Row],[Q''ty]])</f>
        <v>#N/A</v>
      </c>
    </row>
    <row r="286" spans="1:8" ht="15" customHeight="1" x14ac:dyDescent="0.4">
      <c r="A286" s="6">
        <v>2026</v>
      </c>
      <c r="B286" s="6">
        <f t="shared" si="17"/>
        <v>3</v>
      </c>
      <c r="C286" s="13" t="s">
        <v>28</v>
      </c>
      <c r="D286" s="2" t="s">
        <v>16</v>
      </c>
      <c r="E286" s="14" t="str">
        <f t="shared" si="21"/>
        <v>L/W</v>
      </c>
      <c r="F286" s="22">
        <v>118</v>
      </c>
      <c r="H286" s="5" t="e">
        <f ca="1">_xlfn.FORMULATEXT(표1[[#This Row],[Q''ty]])</f>
        <v>#N/A</v>
      </c>
    </row>
    <row r="287" spans="1:8" ht="15" customHeight="1" thickBot="1" x14ac:dyDescent="0.45">
      <c r="A287" s="15">
        <v>2026</v>
      </c>
      <c r="B287" s="15">
        <f t="shared" si="17"/>
        <v>3</v>
      </c>
      <c r="C287" s="16" t="s">
        <v>28</v>
      </c>
      <c r="D287" s="17" t="s">
        <v>16</v>
      </c>
      <c r="E287" s="18" t="str">
        <f t="shared" si="21"/>
        <v>C/W</v>
      </c>
      <c r="F287" s="23">
        <v>134</v>
      </c>
      <c r="H287" s="5" t="e">
        <f ca="1">_xlfn.FORMULATEXT(표1[[#This Row],[Q''ty]])</f>
        <v>#N/A</v>
      </c>
    </row>
    <row r="288" spans="1:8" ht="15" customHeight="1" thickTop="1" x14ac:dyDescent="0.4">
      <c r="A288" s="6">
        <v>2026</v>
      </c>
      <c r="B288" s="6">
        <f t="shared" si="17"/>
        <v>3</v>
      </c>
      <c r="C288" s="13" t="s">
        <v>29</v>
      </c>
      <c r="D288" s="2" t="s">
        <v>9</v>
      </c>
      <c r="E288" s="14" t="str">
        <f t="shared" si="21"/>
        <v>Growing Line</v>
      </c>
      <c r="F288" s="21">
        <f t="shared" ref="F288:F293" si="24">F189</f>
        <v>11</v>
      </c>
      <c r="H288" s="5" t="str">
        <f ca="1">_xlfn.FORMULATEXT(표1[[#This Row],[Q''ty]])</f>
        <v>=F189</v>
      </c>
    </row>
    <row r="289" spans="1:10" ht="15" customHeight="1" x14ac:dyDescent="0.4">
      <c r="A289" s="6">
        <v>2026</v>
      </c>
      <c r="B289" s="6">
        <f t="shared" si="17"/>
        <v>3</v>
      </c>
      <c r="C289" s="13" t="s">
        <v>29</v>
      </c>
      <c r="D289" s="2" t="s">
        <v>9</v>
      </c>
      <c r="E289" s="14" t="str">
        <f t="shared" si="21"/>
        <v>Paint Booth</v>
      </c>
      <c r="F289" s="22">
        <f t="shared" si="24"/>
        <v>6</v>
      </c>
      <c r="H289" s="5" t="str">
        <f ca="1">_xlfn.FORMULATEXT(표1[[#This Row],[Q''ty]])</f>
        <v>=F190</v>
      </c>
    </row>
    <row r="290" spans="1:10" ht="15" customHeight="1" x14ac:dyDescent="0.4">
      <c r="A290" s="6">
        <v>2026</v>
      </c>
      <c r="B290" s="6">
        <f t="shared" si="17"/>
        <v>3</v>
      </c>
      <c r="C290" s="13" t="s">
        <v>29</v>
      </c>
      <c r="D290" s="2" t="s">
        <v>9</v>
      </c>
      <c r="E290" s="14" t="str">
        <f t="shared" si="21"/>
        <v>Paint Line</v>
      </c>
      <c r="F290" s="22">
        <f t="shared" si="24"/>
        <v>4</v>
      </c>
      <c r="H290" s="5" t="str">
        <f ca="1">_xlfn.FORMULATEXT(표1[[#This Row],[Q''ty]])</f>
        <v>=F191</v>
      </c>
    </row>
    <row r="291" spans="1:10" ht="15" customHeight="1" x14ac:dyDescent="0.4">
      <c r="A291" s="6">
        <v>2026</v>
      </c>
      <c r="B291" s="6">
        <f t="shared" si="17"/>
        <v>3</v>
      </c>
      <c r="C291" s="13" t="s">
        <v>29</v>
      </c>
      <c r="D291" s="2" t="s">
        <v>9</v>
      </c>
      <c r="E291" s="14" t="str">
        <f t="shared" si="21"/>
        <v>Roll Bending Machine</v>
      </c>
      <c r="F291" s="22">
        <f t="shared" si="24"/>
        <v>4</v>
      </c>
      <c r="H291" s="5" t="str">
        <f ca="1">_xlfn.FORMULATEXT(표1[[#This Row],[Q''ty]])</f>
        <v>=F192</v>
      </c>
    </row>
    <row r="292" spans="1:10" ht="15" customHeight="1" x14ac:dyDescent="0.4">
      <c r="A292" s="6">
        <v>2026</v>
      </c>
      <c r="B292" s="6">
        <f t="shared" si="17"/>
        <v>3</v>
      </c>
      <c r="C292" s="13" t="s">
        <v>29</v>
      </c>
      <c r="D292" s="2" t="s">
        <v>9</v>
      </c>
      <c r="E292" s="14" t="str">
        <f t="shared" si="21"/>
        <v>L/W Machine</v>
      </c>
      <c r="F292" s="22">
        <f t="shared" si="24"/>
        <v>7</v>
      </c>
      <c r="H292" s="5" t="str">
        <f ca="1">_xlfn.FORMULATEXT(표1[[#This Row],[Q''ty]])</f>
        <v>=F193</v>
      </c>
    </row>
    <row r="293" spans="1:10" ht="15" customHeight="1" x14ac:dyDescent="0.4">
      <c r="A293" s="6">
        <v>2026</v>
      </c>
      <c r="B293" s="6">
        <f t="shared" ref="B293:B356" si="25">B194+1</f>
        <v>3</v>
      </c>
      <c r="C293" s="13" t="s">
        <v>29</v>
      </c>
      <c r="D293" s="2" t="s">
        <v>9</v>
      </c>
      <c r="E293" s="14" t="str">
        <f t="shared" si="21"/>
        <v>C/W Machine</v>
      </c>
      <c r="F293" s="22">
        <f t="shared" si="24"/>
        <v>12.5</v>
      </c>
      <c r="H293" s="5" t="str">
        <f ca="1">_xlfn.FORMULATEXT(표1[[#This Row],[Q''ty]])</f>
        <v>=F194</v>
      </c>
    </row>
    <row r="294" spans="1:10" ht="15" customHeight="1" x14ac:dyDescent="0.4">
      <c r="A294" s="6">
        <v>2026</v>
      </c>
      <c r="B294" s="6">
        <f t="shared" si="25"/>
        <v>3</v>
      </c>
      <c r="C294" s="13" t="s">
        <v>29</v>
      </c>
      <c r="D294" s="2" t="s">
        <v>16</v>
      </c>
      <c r="E294" s="14" t="str">
        <f t="shared" si="21"/>
        <v>BT GT</v>
      </c>
      <c r="F294" s="22">
        <v>9</v>
      </c>
      <c r="H294" s="5" t="e">
        <f ca="1">_xlfn.FORMULATEXT(표1[[#This Row],[Q''ty]])</f>
        <v>#N/A</v>
      </c>
    </row>
    <row r="295" spans="1:10" ht="15" customHeight="1" x14ac:dyDescent="0.4">
      <c r="A295" s="6">
        <v>2026</v>
      </c>
      <c r="B295" s="6">
        <f t="shared" si="25"/>
        <v>3</v>
      </c>
      <c r="C295" s="13" t="s">
        <v>29</v>
      </c>
      <c r="D295" s="2" t="s">
        <v>16</v>
      </c>
      <c r="E295" s="14" t="str">
        <f t="shared" si="21"/>
        <v>WT GT</v>
      </c>
      <c r="F295" s="22">
        <v>9</v>
      </c>
      <c r="H295" s="5" t="e">
        <f ca="1">_xlfn.FORMULATEXT(표1[[#This Row],[Q''ty]])</f>
        <v>#N/A</v>
      </c>
    </row>
    <row r="296" spans="1:10" ht="15" customHeight="1" x14ac:dyDescent="0.4">
      <c r="A296" s="6">
        <v>2026</v>
      </c>
      <c r="B296" s="6">
        <f t="shared" si="25"/>
        <v>3</v>
      </c>
      <c r="C296" s="13" t="s">
        <v>29</v>
      </c>
      <c r="D296" s="2" t="s">
        <v>16</v>
      </c>
      <c r="E296" s="14" t="str">
        <f t="shared" si="21"/>
        <v>Bending</v>
      </c>
      <c r="F296" s="22">
        <v>100</v>
      </c>
      <c r="H296" s="5" t="e">
        <f ca="1">_xlfn.FORMULATEXT(표1[[#This Row],[Q''ty]])</f>
        <v>#N/A</v>
      </c>
    </row>
    <row r="297" spans="1:10" ht="15" customHeight="1" x14ac:dyDescent="0.4">
      <c r="A297" s="6">
        <v>2026</v>
      </c>
      <c r="B297" s="6">
        <f t="shared" si="25"/>
        <v>3</v>
      </c>
      <c r="C297" s="13" t="s">
        <v>29</v>
      </c>
      <c r="D297" s="2" t="s">
        <v>16</v>
      </c>
      <c r="E297" s="14" t="str">
        <f t="shared" si="21"/>
        <v>L/W</v>
      </c>
      <c r="F297" s="22">
        <v>93</v>
      </c>
      <c r="H297" s="5" t="e">
        <f ca="1">_xlfn.FORMULATEXT(표1[[#This Row],[Q''ty]])</f>
        <v>#N/A</v>
      </c>
    </row>
    <row r="298" spans="1:10" ht="15" customHeight="1" thickBot="1" x14ac:dyDescent="0.45">
      <c r="A298" s="15">
        <v>2026</v>
      </c>
      <c r="B298" s="15">
        <f t="shared" si="25"/>
        <v>3</v>
      </c>
      <c r="C298" s="16" t="s">
        <v>29</v>
      </c>
      <c r="D298" s="17" t="s">
        <v>16</v>
      </c>
      <c r="E298" s="18" t="str">
        <f t="shared" si="21"/>
        <v>C/W</v>
      </c>
      <c r="F298" s="23">
        <v>101</v>
      </c>
      <c r="H298" s="5" t="e">
        <f ca="1">_xlfn.FORMULATEXT(표1[[#This Row],[Q''ty]])</f>
        <v>#N/A</v>
      </c>
    </row>
    <row r="299" spans="1:10" ht="15" customHeight="1" thickTop="1" x14ac:dyDescent="0.4">
      <c r="A299" s="9">
        <v>2026</v>
      </c>
      <c r="B299" s="9">
        <f t="shared" si="25"/>
        <v>4</v>
      </c>
      <c r="C299" s="10" t="s">
        <v>8</v>
      </c>
      <c r="D299" s="11" t="s">
        <v>9</v>
      </c>
      <c r="E299" s="12" t="s">
        <v>10</v>
      </c>
      <c r="F299" s="21">
        <f t="shared" ref="F299:F304" si="26">F200</f>
        <v>15</v>
      </c>
      <c r="H299" s="5" t="str">
        <f ca="1">_xlfn.FORMULATEXT(표1[[#This Row],[Q''ty]])</f>
        <v>=F200</v>
      </c>
    </row>
    <row r="300" spans="1:10" s="2" customFormat="1" ht="15" customHeight="1" x14ac:dyDescent="0.4">
      <c r="A300" s="6">
        <v>2026</v>
      </c>
      <c r="B300" s="6">
        <f t="shared" si="25"/>
        <v>4</v>
      </c>
      <c r="C300" s="13" t="s">
        <v>8</v>
      </c>
      <c r="D300" s="2" t="s">
        <v>9</v>
      </c>
      <c r="E300" s="14" t="s">
        <v>11</v>
      </c>
      <c r="F300" s="22">
        <f t="shared" si="26"/>
        <v>10</v>
      </c>
      <c r="H300" s="5" t="str">
        <f ca="1">_xlfn.FORMULATEXT(표1[[#This Row],[Q''ty]])</f>
        <v>=F201</v>
      </c>
      <c r="I300" s="26"/>
      <c r="J300" s="26"/>
    </row>
    <row r="301" spans="1:10" s="2" customFormat="1" ht="15" customHeight="1" x14ac:dyDescent="0.4">
      <c r="A301" s="6">
        <v>2026</v>
      </c>
      <c r="B301" s="6">
        <f t="shared" si="25"/>
        <v>4</v>
      </c>
      <c r="C301" s="13" t="s">
        <v>8</v>
      </c>
      <c r="D301" s="2" t="s">
        <v>9</v>
      </c>
      <c r="E301" s="14" t="s">
        <v>12</v>
      </c>
      <c r="F301" s="22">
        <f t="shared" si="26"/>
        <v>5</v>
      </c>
      <c r="H301" s="5" t="str">
        <f ca="1">_xlfn.FORMULATEXT(표1[[#This Row],[Q''ty]])</f>
        <v>=F202</v>
      </c>
      <c r="I301" s="26"/>
      <c r="J301" s="26"/>
    </row>
    <row r="302" spans="1:10" ht="15" customHeight="1" x14ac:dyDescent="0.4">
      <c r="A302" s="6">
        <v>2026</v>
      </c>
      <c r="B302" s="6">
        <f t="shared" si="25"/>
        <v>4</v>
      </c>
      <c r="C302" s="13" t="s">
        <v>8</v>
      </c>
      <c r="D302" s="2" t="s">
        <v>9</v>
      </c>
      <c r="E302" s="14" t="s">
        <v>13</v>
      </c>
      <c r="F302" s="22">
        <f t="shared" si="26"/>
        <v>6</v>
      </c>
      <c r="H302" s="5" t="str">
        <f ca="1">_xlfn.FORMULATEXT(표1[[#This Row],[Q''ty]])</f>
        <v>=F203</v>
      </c>
    </row>
    <row r="303" spans="1:10" ht="15" customHeight="1" x14ac:dyDescent="0.4">
      <c r="A303" s="6">
        <v>2026</v>
      </c>
      <c r="B303" s="6">
        <f t="shared" si="25"/>
        <v>4</v>
      </c>
      <c r="C303" s="13" t="s">
        <v>8</v>
      </c>
      <c r="D303" s="2" t="s">
        <v>9</v>
      </c>
      <c r="E303" s="14" t="s">
        <v>14</v>
      </c>
      <c r="F303" s="22">
        <f t="shared" si="26"/>
        <v>10</v>
      </c>
      <c r="H303" s="5" t="str">
        <f ca="1">_xlfn.FORMULATEXT(표1[[#This Row],[Q''ty]])</f>
        <v>=F204</v>
      </c>
    </row>
    <row r="304" spans="1:10" ht="15" customHeight="1" x14ac:dyDescent="0.4">
      <c r="A304" s="6">
        <v>2026</v>
      </c>
      <c r="B304" s="6">
        <f t="shared" si="25"/>
        <v>4</v>
      </c>
      <c r="C304" s="13" t="s">
        <v>8</v>
      </c>
      <c r="D304" s="2" t="s">
        <v>9</v>
      </c>
      <c r="E304" s="14" t="s">
        <v>15</v>
      </c>
      <c r="F304" s="22">
        <f t="shared" si="26"/>
        <v>10</v>
      </c>
      <c r="H304" s="5" t="str">
        <f ca="1">_xlfn.FORMULATEXT(표1[[#This Row],[Q''ty]])</f>
        <v>=F205</v>
      </c>
    </row>
    <row r="305" spans="1:10" ht="15" customHeight="1" x14ac:dyDescent="0.4">
      <c r="A305" s="6">
        <v>2026</v>
      </c>
      <c r="B305" s="6">
        <f t="shared" si="25"/>
        <v>4</v>
      </c>
      <c r="C305" s="13" t="s">
        <v>8</v>
      </c>
      <c r="D305" s="2" t="s">
        <v>16</v>
      </c>
      <c r="E305" s="14" t="s">
        <v>17</v>
      </c>
      <c r="F305" s="22">
        <v>20</v>
      </c>
      <c r="H305" s="5" t="e">
        <f ca="1">_xlfn.FORMULATEXT(표1[[#This Row],[Q''ty]])</f>
        <v>#N/A</v>
      </c>
    </row>
    <row r="306" spans="1:10" s="2" customFormat="1" ht="15" customHeight="1" x14ac:dyDescent="0.4">
      <c r="A306" s="6">
        <v>2026</v>
      </c>
      <c r="B306" s="6">
        <f t="shared" si="25"/>
        <v>4</v>
      </c>
      <c r="C306" s="13" t="s">
        <v>8</v>
      </c>
      <c r="D306" s="2" t="s">
        <v>16</v>
      </c>
      <c r="E306" s="14" t="s">
        <v>18</v>
      </c>
      <c r="F306" s="22">
        <v>19</v>
      </c>
      <c r="H306" s="5" t="e">
        <f ca="1">_xlfn.FORMULATEXT(표1[[#This Row],[Q''ty]])</f>
        <v>#N/A</v>
      </c>
      <c r="I306" s="26"/>
      <c r="J306" s="26"/>
    </row>
    <row r="307" spans="1:10" ht="15" customHeight="1" x14ac:dyDescent="0.4">
      <c r="A307" s="6">
        <v>2026</v>
      </c>
      <c r="B307" s="6">
        <f t="shared" si="25"/>
        <v>4</v>
      </c>
      <c r="C307" s="13" t="s">
        <v>8</v>
      </c>
      <c r="D307" s="2" t="s">
        <v>16</v>
      </c>
      <c r="E307" s="14" t="s">
        <v>19</v>
      </c>
      <c r="F307" s="22">
        <v>196</v>
      </c>
      <c r="H307" s="5" t="e">
        <f ca="1">_xlfn.FORMULATEXT(표1[[#This Row],[Q''ty]])</f>
        <v>#N/A</v>
      </c>
    </row>
    <row r="308" spans="1:10" ht="15" customHeight="1" x14ac:dyDescent="0.4">
      <c r="A308" s="6">
        <v>2026</v>
      </c>
      <c r="B308" s="6">
        <f t="shared" si="25"/>
        <v>4</v>
      </c>
      <c r="C308" s="13" t="s">
        <v>8</v>
      </c>
      <c r="D308" s="2" t="s">
        <v>16</v>
      </c>
      <c r="E308" s="14" t="s">
        <v>20</v>
      </c>
      <c r="F308" s="22">
        <v>216.5</v>
      </c>
      <c r="H308" s="5" t="e">
        <f ca="1">_xlfn.FORMULATEXT(표1[[#This Row],[Q''ty]])</f>
        <v>#N/A</v>
      </c>
    </row>
    <row r="309" spans="1:10" ht="15" customHeight="1" thickBot="1" x14ac:dyDescent="0.45">
      <c r="A309" s="15">
        <v>2026</v>
      </c>
      <c r="B309" s="15">
        <f t="shared" si="25"/>
        <v>4</v>
      </c>
      <c r="C309" s="16" t="s">
        <v>8</v>
      </c>
      <c r="D309" s="17" t="s">
        <v>16</v>
      </c>
      <c r="E309" s="18" t="s">
        <v>21</v>
      </c>
      <c r="F309" s="23">
        <v>222.2</v>
      </c>
      <c r="H309" s="5" t="e">
        <f ca="1">_xlfn.FORMULATEXT(표1[[#This Row],[Q''ty]])</f>
        <v>#N/A</v>
      </c>
    </row>
    <row r="310" spans="1:10" ht="15" customHeight="1" thickTop="1" x14ac:dyDescent="0.4">
      <c r="A310" s="9">
        <v>2026</v>
      </c>
      <c r="B310" s="9">
        <f t="shared" si="25"/>
        <v>4</v>
      </c>
      <c r="C310" s="10" t="s">
        <v>22</v>
      </c>
      <c r="D310" s="11" t="s">
        <v>9</v>
      </c>
      <c r="E310" s="12" t="s">
        <v>10</v>
      </c>
      <c r="F310" s="21">
        <f t="shared" ref="F310:F315" si="27">F211</f>
        <v>14</v>
      </c>
      <c r="H310" s="5" t="str">
        <f ca="1">_xlfn.FORMULATEXT(표1[[#This Row],[Q''ty]])</f>
        <v>=F211</v>
      </c>
    </row>
    <row r="311" spans="1:10" s="2" customFormat="1" ht="15" customHeight="1" x14ac:dyDescent="0.4">
      <c r="A311" s="6">
        <v>2026</v>
      </c>
      <c r="B311" s="6">
        <f t="shared" si="25"/>
        <v>4</v>
      </c>
      <c r="C311" s="13" t="s">
        <v>22</v>
      </c>
      <c r="D311" s="2" t="s">
        <v>9</v>
      </c>
      <c r="E311" s="14" t="s">
        <v>11</v>
      </c>
      <c r="F311" s="22">
        <f t="shared" si="27"/>
        <v>8</v>
      </c>
      <c r="H311" s="5" t="str">
        <f ca="1">_xlfn.FORMULATEXT(표1[[#This Row],[Q''ty]])</f>
        <v>=F212</v>
      </c>
      <c r="I311" s="26"/>
      <c r="J311" s="26"/>
    </row>
    <row r="312" spans="1:10" s="2" customFormat="1" ht="15" customHeight="1" x14ac:dyDescent="0.4">
      <c r="A312" s="6">
        <v>2026</v>
      </c>
      <c r="B312" s="6">
        <f t="shared" si="25"/>
        <v>4</v>
      </c>
      <c r="C312" s="13" t="s">
        <v>22</v>
      </c>
      <c r="D312" s="2" t="s">
        <v>9</v>
      </c>
      <c r="E312" s="14" t="s">
        <v>12</v>
      </c>
      <c r="F312" s="22">
        <f t="shared" si="27"/>
        <v>4</v>
      </c>
      <c r="H312" s="5" t="str">
        <f ca="1">_xlfn.FORMULATEXT(표1[[#This Row],[Q''ty]])</f>
        <v>=F213</v>
      </c>
      <c r="I312" s="26"/>
      <c r="J312" s="26"/>
    </row>
    <row r="313" spans="1:10" ht="15" customHeight="1" x14ac:dyDescent="0.4">
      <c r="A313" s="6">
        <v>2026</v>
      </c>
      <c r="B313" s="6">
        <f t="shared" si="25"/>
        <v>4</v>
      </c>
      <c r="C313" s="13" t="s">
        <v>22</v>
      </c>
      <c r="D313" s="2" t="s">
        <v>9</v>
      </c>
      <c r="E313" s="14" t="s">
        <v>13</v>
      </c>
      <c r="F313" s="22">
        <f t="shared" si="27"/>
        <v>3</v>
      </c>
      <c r="H313" s="5" t="str">
        <f ca="1">_xlfn.FORMULATEXT(표1[[#This Row],[Q''ty]])</f>
        <v>=F214</v>
      </c>
    </row>
    <row r="314" spans="1:10" ht="15" customHeight="1" x14ac:dyDescent="0.4">
      <c r="A314" s="6">
        <v>2026</v>
      </c>
      <c r="B314" s="6">
        <f t="shared" si="25"/>
        <v>4</v>
      </c>
      <c r="C314" s="13" t="s">
        <v>22</v>
      </c>
      <c r="D314" s="2" t="s">
        <v>9</v>
      </c>
      <c r="E314" s="14" t="s">
        <v>14</v>
      </c>
      <c r="F314" s="22">
        <f t="shared" si="27"/>
        <v>6</v>
      </c>
      <c r="H314" s="5" t="str">
        <f ca="1">_xlfn.FORMULATEXT(표1[[#This Row],[Q''ty]])</f>
        <v>=F215</v>
      </c>
    </row>
    <row r="315" spans="1:10" ht="15" customHeight="1" x14ac:dyDescent="0.4">
      <c r="A315" s="6">
        <v>2026</v>
      </c>
      <c r="B315" s="6">
        <f t="shared" si="25"/>
        <v>4</v>
      </c>
      <c r="C315" s="13" t="s">
        <v>22</v>
      </c>
      <c r="D315" s="2" t="s">
        <v>9</v>
      </c>
      <c r="E315" s="14" t="s">
        <v>15</v>
      </c>
      <c r="F315" s="22">
        <f t="shared" si="27"/>
        <v>8.8000000000000007</v>
      </c>
      <c r="H315" s="5" t="str">
        <f ca="1">_xlfn.FORMULATEXT(표1[[#This Row],[Q''ty]])</f>
        <v>=F216</v>
      </c>
    </row>
    <row r="316" spans="1:10" ht="15" customHeight="1" x14ac:dyDescent="0.4">
      <c r="A316" s="6">
        <v>2026</v>
      </c>
      <c r="B316" s="6">
        <f t="shared" si="25"/>
        <v>4</v>
      </c>
      <c r="C316" s="13" t="s">
        <v>22</v>
      </c>
      <c r="D316" s="2" t="s">
        <v>16</v>
      </c>
      <c r="E316" s="14" t="s">
        <v>17</v>
      </c>
      <c r="F316" s="22">
        <v>21</v>
      </c>
      <c r="H316" s="5" t="e">
        <f ca="1">_xlfn.FORMULATEXT(표1[[#This Row],[Q''ty]])</f>
        <v>#N/A</v>
      </c>
    </row>
    <row r="317" spans="1:10" s="2" customFormat="1" ht="15" customHeight="1" x14ac:dyDescent="0.4">
      <c r="A317" s="6">
        <v>2026</v>
      </c>
      <c r="B317" s="6">
        <f t="shared" si="25"/>
        <v>4</v>
      </c>
      <c r="C317" s="13" t="s">
        <v>22</v>
      </c>
      <c r="D317" s="2" t="s">
        <v>16</v>
      </c>
      <c r="E317" s="14" t="s">
        <v>18</v>
      </c>
      <c r="F317" s="22">
        <v>24</v>
      </c>
      <c r="H317" s="5" t="e">
        <f ca="1">_xlfn.FORMULATEXT(표1[[#This Row],[Q''ty]])</f>
        <v>#N/A</v>
      </c>
      <c r="I317" s="26"/>
      <c r="J317" s="26"/>
    </row>
    <row r="318" spans="1:10" ht="15" customHeight="1" x14ac:dyDescent="0.4">
      <c r="A318" s="6">
        <v>2026</v>
      </c>
      <c r="B318" s="6">
        <f t="shared" si="25"/>
        <v>4</v>
      </c>
      <c r="C318" s="13" t="s">
        <v>22</v>
      </c>
      <c r="D318" s="2" t="s">
        <v>16</v>
      </c>
      <c r="E318" s="14" t="s">
        <v>19</v>
      </c>
      <c r="F318" s="22">
        <v>172</v>
      </c>
      <c r="H318" s="5" t="e">
        <f ca="1">_xlfn.FORMULATEXT(표1[[#This Row],[Q''ty]])</f>
        <v>#N/A</v>
      </c>
    </row>
    <row r="319" spans="1:10" ht="15" customHeight="1" x14ac:dyDescent="0.4">
      <c r="A319" s="6">
        <v>2026</v>
      </c>
      <c r="B319" s="6">
        <f t="shared" si="25"/>
        <v>4</v>
      </c>
      <c r="C319" s="13" t="s">
        <v>22</v>
      </c>
      <c r="D319" s="2" t="s">
        <v>16</v>
      </c>
      <c r="E319" s="14" t="s">
        <v>20</v>
      </c>
      <c r="F319" s="22">
        <v>181</v>
      </c>
      <c r="H319" s="5" t="e">
        <f ca="1">_xlfn.FORMULATEXT(표1[[#This Row],[Q''ty]])</f>
        <v>#N/A</v>
      </c>
    </row>
    <row r="320" spans="1:10" ht="15" customHeight="1" thickBot="1" x14ac:dyDescent="0.45">
      <c r="A320" s="15">
        <v>2026</v>
      </c>
      <c r="B320" s="15">
        <f t="shared" si="25"/>
        <v>4</v>
      </c>
      <c r="C320" s="16" t="s">
        <v>22</v>
      </c>
      <c r="D320" s="17" t="s">
        <v>16</v>
      </c>
      <c r="E320" s="18" t="s">
        <v>21</v>
      </c>
      <c r="F320" s="23">
        <v>178.5</v>
      </c>
      <c r="H320" s="5" t="e">
        <f ca="1">_xlfn.FORMULATEXT(표1[[#This Row],[Q''ty]])</f>
        <v>#N/A</v>
      </c>
    </row>
    <row r="321" spans="1:8" ht="15" customHeight="1" thickTop="1" x14ac:dyDescent="0.4">
      <c r="A321" s="6">
        <v>2026</v>
      </c>
      <c r="B321" s="6">
        <f t="shared" si="25"/>
        <v>4</v>
      </c>
      <c r="C321" s="13" t="s">
        <v>23</v>
      </c>
      <c r="D321" s="2" t="s">
        <v>9</v>
      </c>
      <c r="E321" s="14" t="str">
        <f t="shared" ref="E321:F326" si="28">E222</f>
        <v>Growing Line</v>
      </c>
      <c r="F321" s="22">
        <f t="shared" si="28"/>
        <v>5</v>
      </c>
      <c r="H321" s="5" t="str">
        <f ca="1">_xlfn.FORMULATEXT(표1[[#This Row],[Q''ty]])</f>
        <v>=F222</v>
      </c>
    </row>
    <row r="322" spans="1:8" ht="15" customHeight="1" x14ac:dyDescent="0.4">
      <c r="A322" s="6">
        <v>2026</v>
      </c>
      <c r="B322" s="6">
        <f t="shared" si="25"/>
        <v>4</v>
      </c>
      <c r="C322" s="13" t="s">
        <v>23</v>
      </c>
      <c r="D322" s="2" t="s">
        <v>9</v>
      </c>
      <c r="E322" s="14" t="str">
        <f t="shared" si="28"/>
        <v>Paint Booth</v>
      </c>
      <c r="F322" s="22">
        <f t="shared" si="28"/>
        <v>3</v>
      </c>
      <c r="H322" s="5" t="str">
        <f ca="1">_xlfn.FORMULATEXT(표1[[#This Row],[Q''ty]])</f>
        <v>=F223</v>
      </c>
    </row>
    <row r="323" spans="1:8" ht="15" customHeight="1" x14ac:dyDescent="0.4">
      <c r="A323" s="6">
        <v>2026</v>
      </c>
      <c r="B323" s="6">
        <f t="shared" si="25"/>
        <v>4</v>
      </c>
      <c r="C323" s="13" t="s">
        <v>23</v>
      </c>
      <c r="D323" s="2" t="s">
        <v>9</v>
      </c>
      <c r="E323" s="14" t="str">
        <f t="shared" si="28"/>
        <v>Paint Line</v>
      </c>
      <c r="F323" s="22">
        <f t="shared" si="28"/>
        <v>2</v>
      </c>
      <c r="H323" s="5" t="str">
        <f ca="1">_xlfn.FORMULATEXT(표1[[#This Row],[Q''ty]])</f>
        <v>=F224</v>
      </c>
    </row>
    <row r="324" spans="1:8" ht="15" customHeight="1" x14ac:dyDescent="0.4">
      <c r="A324" s="6">
        <v>2026</v>
      </c>
      <c r="B324" s="6">
        <f t="shared" si="25"/>
        <v>4</v>
      </c>
      <c r="C324" s="13" t="s">
        <v>23</v>
      </c>
      <c r="D324" s="2" t="s">
        <v>9</v>
      </c>
      <c r="E324" s="14" t="str">
        <f t="shared" si="28"/>
        <v>Roll Bending Machine</v>
      </c>
      <c r="F324" s="22">
        <f t="shared" si="28"/>
        <v>2</v>
      </c>
      <c r="H324" s="5" t="str">
        <f ca="1">_xlfn.FORMULATEXT(표1[[#This Row],[Q''ty]])</f>
        <v>=F225</v>
      </c>
    </row>
    <row r="325" spans="1:8" ht="15" customHeight="1" x14ac:dyDescent="0.4">
      <c r="A325" s="6">
        <v>2026</v>
      </c>
      <c r="B325" s="6">
        <f t="shared" si="25"/>
        <v>4</v>
      </c>
      <c r="C325" s="13" t="s">
        <v>23</v>
      </c>
      <c r="D325" s="2" t="s">
        <v>9</v>
      </c>
      <c r="E325" s="14" t="str">
        <f t="shared" si="28"/>
        <v>L/W Machine</v>
      </c>
      <c r="F325" s="22">
        <f t="shared" si="28"/>
        <v>2</v>
      </c>
      <c r="H325" s="5" t="str">
        <f ca="1">_xlfn.FORMULATEXT(표1[[#This Row],[Q''ty]])</f>
        <v>=F226</v>
      </c>
    </row>
    <row r="326" spans="1:8" ht="15" customHeight="1" x14ac:dyDescent="0.4">
      <c r="A326" s="6">
        <v>2026</v>
      </c>
      <c r="B326" s="6">
        <f t="shared" si="25"/>
        <v>4</v>
      </c>
      <c r="C326" s="13" t="s">
        <v>23</v>
      </c>
      <c r="D326" s="2" t="s">
        <v>9</v>
      </c>
      <c r="E326" s="14" t="str">
        <f t="shared" si="28"/>
        <v>C/W Machine</v>
      </c>
      <c r="F326" s="22">
        <f t="shared" si="28"/>
        <v>3</v>
      </c>
      <c r="H326" s="5" t="str">
        <f ca="1">_xlfn.FORMULATEXT(표1[[#This Row],[Q''ty]])</f>
        <v>=F227</v>
      </c>
    </row>
    <row r="327" spans="1:8" ht="15" customHeight="1" x14ac:dyDescent="0.4">
      <c r="A327" s="6">
        <v>2026</v>
      </c>
      <c r="B327" s="6">
        <f t="shared" si="25"/>
        <v>4</v>
      </c>
      <c r="C327" s="13" t="s">
        <v>23</v>
      </c>
      <c r="D327" s="2" t="s">
        <v>16</v>
      </c>
      <c r="E327" s="14" t="str">
        <f t="shared" ref="E327:E342" si="29">E228</f>
        <v>BT GT</v>
      </c>
      <c r="F327" s="22">
        <v>0</v>
      </c>
      <c r="H327" s="5" t="e">
        <f ca="1">_xlfn.FORMULATEXT(표1[[#This Row],[Q''ty]])</f>
        <v>#N/A</v>
      </c>
    </row>
    <row r="328" spans="1:8" ht="15" customHeight="1" x14ac:dyDescent="0.4">
      <c r="A328" s="6">
        <v>2026</v>
      </c>
      <c r="B328" s="6">
        <f t="shared" si="25"/>
        <v>4</v>
      </c>
      <c r="C328" s="13" t="s">
        <v>23</v>
      </c>
      <c r="D328" s="2" t="s">
        <v>16</v>
      </c>
      <c r="E328" s="14" t="str">
        <f t="shared" si="29"/>
        <v>WT GT</v>
      </c>
      <c r="F328" s="22">
        <v>0</v>
      </c>
      <c r="H328" s="5" t="e">
        <f ca="1">_xlfn.FORMULATEXT(표1[[#This Row],[Q''ty]])</f>
        <v>#N/A</v>
      </c>
    </row>
    <row r="329" spans="1:8" ht="15" customHeight="1" x14ac:dyDescent="0.4">
      <c r="A329" s="6">
        <v>2026</v>
      </c>
      <c r="B329" s="6">
        <f t="shared" si="25"/>
        <v>4</v>
      </c>
      <c r="C329" s="13" t="s">
        <v>23</v>
      </c>
      <c r="D329" s="2" t="s">
        <v>16</v>
      </c>
      <c r="E329" s="14" t="str">
        <f t="shared" si="29"/>
        <v>Bending</v>
      </c>
      <c r="F329" s="22">
        <v>0</v>
      </c>
      <c r="H329" s="5" t="e">
        <f ca="1">_xlfn.FORMULATEXT(표1[[#This Row],[Q''ty]])</f>
        <v>#N/A</v>
      </c>
    </row>
    <row r="330" spans="1:8" ht="15" customHeight="1" x14ac:dyDescent="0.4">
      <c r="A330" s="6">
        <v>2026</v>
      </c>
      <c r="B330" s="6">
        <f t="shared" si="25"/>
        <v>4</v>
      </c>
      <c r="C330" s="13" t="s">
        <v>23</v>
      </c>
      <c r="D330" s="2" t="s">
        <v>16</v>
      </c>
      <c r="E330" s="14" t="str">
        <f t="shared" si="29"/>
        <v>L/W</v>
      </c>
      <c r="F330" s="22">
        <v>0</v>
      </c>
      <c r="H330" s="5" t="e">
        <f ca="1">_xlfn.FORMULATEXT(표1[[#This Row],[Q''ty]])</f>
        <v>#N/A</v>
      </c>
    </row>
    <row r="331" spans="1:8" ht="15" customHeight="1" thickBot="1" x14ac:dyDescent="0.45">
      <c r="A331" s="15">
        <v>2026</v>
      </c>
      <c r="B331" s="15">
        <f t="shared" si="25"/>
        <v>4</v>
      </c>
      <c r="C331" s="16" t="s">
        <v>23</v>
      </c>
      <c r="D331" s="17" t="s">
        <v>16</v>
      </c>
      <c r="E331" s="18" t="str">
        <f t="shared" si="29"/>
        <v>C/W</v>
      </c>
      <c r="F331" s="23">
        <v>0</v>
      </c>
      <c r="H331" s="5" t="e">
        <f ca="1">_xlfn.FORMULATEXT(표1[[#This Row],[Q''ty]])</f>
        <v>#N/A</v>
      </c>
    </row>
    <row r="332" spans="1:8" ht="15" customHeight="1" thickTop="1" x14ac:dyDescent="0.4">
      <c r="A332" s="6">
        <v>2026</v>
      </c>
      <c r="B332" s="6">
        <f t="shared" si="25"/>
        <v>4</v>
      </c>
      <c r="C332" s="13" t="s">
        <v>24</v>
      </c>
      <c r="D332" s="2" t="s">
        <v>9</v>
      </c>
      <c r="E332" s="14" t="str">
        <f t="shared" si="29"/>
        <v>Growing Line</v>
      </c>
      <c r="F332" s="22">
        <f t="shared" ref="F332:F337" si="30">F233</f>
        <v>20</v>
      </c>
      <c r="H332" s="5" t="str">
        <f ca="1">_xlfn.FORMULATEXT(표1[[#This Row],[Q''ty]])</f>
        <v>=F233</v>
      </c>
    </row>
    <row r="333" spans="1:8" ht="15" customHeight="1" x14ac:dyDescent="0.4">
      <c r="A333" s="6">
        <v>2026</v>
      </c>
      <c r="B333" s="6">
        <f t="shared" si="25"/>
        <v>4</v>
      </c>
      <c r="C333" s="13" t="s">
        <v>24</v>
      </c>
      <c r="D333" s="2" t="s">
        <v>9</v>
      </c>
      <c r="E333" s="14" t="str">
        <f t="shared" si="29"/>
        <v>Paint Booth</v>
      </c>
      <c r="F333" s="22">
        <f t="shared" si="30"/>
        <v>22</v>
      </c>
      <c r="H333" s="5" t="str">
        <f ca="1">_xlfn.FORMULATEXT(표1[[#This Row],[Q''ty]])</f>
        <v>=F234</v>
      </c>
    </row>
    <row r="334" spans="1:8" ht="15" customHeight="1" x14ac:dyDescent="0.4">
      <c r="A334" s="6">
        <v>2026</v>
      </c>
      <c r="B334" s="6">
        <f t="shared" si="25"/>
        <v>4</v>
      </c>
      <c r="C334" s="13" t="s">
        <v>24</v>
      </c>
      <c r="D334" s="2" t="s">
        <v>9</v>
      </c>
      <c r="E334" s="14" t="str">
        <f t="shared" si="29"/>
        <v>Paint Line</v>
      </c>
      <c r="F334" s="22">
        <f t="shared" si="30"/>
        <v>6</v>
      </c>
      <c r="H334" s="5" t="str">
        <f ca="1">_xlfn.FORMULATEXT(표1[[#This Row],[Q''ty]])</f>
        <v>=F235</v>
      </c>
    </row>
    <row r="335" spans="1:8" ht="15" customHeight="1" x14ac:dyDescent="0.4">
      <c r="A335" s="6">
        <v>2026</v>
      </c>
      <c r="B335" s="6">
        <f t="shared" si="25"/>
        <v>4</v>
      </c>
      <c r="C335" s="13" t="s">
        <v>24</v>
      </c>
      <c r="D335" s="2" t="s">
        <v>9</v>
      </c>
      <c r="E335" s="14" t="str">
        <f t="shared" si="29"/>
        <v>Roll Bending Machine</v>
      </c>
      <c r="F335" s="22">
        <f t="shared" si="30"/>
        <v>4</v>
      </c>
      <c r="H335" s="5" t="str">
        <f ca="1">_xlfn.FORMULATEXT(표1[[#This Row],[Q''ty]])</f>
        <v>=F236</v>
      </c>
    </row>
    <row r="336" spans="1:8" ht="15" customHeight="1" x14ac:dyDescent="0.4">
      <c r="A336" s="6">
        <v>2026</v>
      </c>
      <c r="B336" s="6">
        <f t="shared" si="25"/>
        <v>4</v>
      </c>
      <c r="C336" s="13" t="s">
        <v>24</v>
      </c>
      <c r="D336" s="2" t="s">
        <v>9</v>
      </c>
      <c r="E336" s="14" t="str">
        <f t="shared" si="29"/>
        <v>L/W Machine</v>
      </c>
      <c r="F336" s="22">
        <f t="shared" si="30"/>
        <v>10</v>
      </c>
      <c r="H336" s="5" t="str">
        <f ca="1">_xlfn.FORMULATEXT(표1[[#This Row],[Q''ty]])</f>
        <v>=F237</v>
      </c>
    </row>
    <row r="337" spans="1:8" ht="15" customHeight="1" x14ac:dyDescent="0.4">
      <c r="A337" s="6">
        <v>2026</v>
      </c>
      <c r="B337" s="6">
        <f t="shared" si="25"/>
        <v>4</v>
      </c>
      <c r="C337" s="13" t="s">
        <v>24</v>
      </c>
      <c r="D337" s="2" t="s">
        <v>9</v>
      </c>
      <c r="E337" s="14" t="str">
        <f t="shared" si="29"/>
        <v>C/W Machine</v>
      </c>
      <c r="F337" s="22">
        <f t="shared" si="30"/>
        <v>12</v>
      </c>
      <c r="H337" s="5" t="str">
        <f ca="1">_xlfn.FORMULATEXT(표1[[#This Row],[Q''ty]])</f>
        <v>=F238</v>
      </c>
    </row>
    <row r="338" spans="1:8" ht="15" customHeight="1" x14ac:dyDescent="0.4">
      <c r="A338" s="6">
        <v>2026</v>
      </c>
      <c r="B338" s="6">
        <f t="shared" si="25"/>
        <v>4</v>
      </c>
      <c r="C338" s="13" t="s">
        <v>24</v>
      </c>
      <c r="D338" s="2" t="s">
        <v>16</v>
      </c>
      <c r="E338" s="14" t="str">
        <f t="shared" si="29"/>
        <v>BT GT</v>
      </c>
      <c r="F338" s="22">
        <v>32</v>
      </c>
      <c r="H338" s="5" t="e">
        <f ca="1">_xlfn.FORMULATEXT(표1[[#This Row],[Q''ty]])</f>
        <v>#N/A</v>
      </c>
    </row>
    <row r="339" spans="1:8" ht="15" customHeight="1" x14ac:dyDescent="0.4">
      <c r="A339" s="6">
        <v>2026</v>
      </c>
      <c r="B339" s="6">
        <f t="shared" si="25"/>
        <v>4</v>
      </c>
      <c r="C339" s="13" t="s">
        <v>24</v>
      </c>
      <c r="D339" s="2" t="s">
        <v>16</v>
      </c>
      <c r="E339" s="14" t="str">
        <f t="shared" si="29"/>
        <v>WT GT</v>
      </c>
      <c r="F339" s="22">
        <v>30</v>
      </c>
      <c r="H339" s="5" t="e">
        <f ca="1">_xlfn.FORMULATEXT(표1[[#This Row],[Q''ty]])</f>
        <v>#N/A</v>
      </c>
    </row>
    <row r="340" spans="1:8" ht="15" customHeight="1" x14ac:dyDescent="0.4">
      <c r="A340" s="6">
        <v>2026</v>
      </c>
      <c r="B340" s="6">
        <f t="shared" si="25"/>
        <v>4</v>
      </c>
      <c r="C340" s="13" t="s">
        <v>24</v>
      </c>
      <c r="D340" s="2" t="s">
        <v>16</v>
      </c>
      <c r="E340" s="14" t="str">
        <f t="shared" si="29"/>
        <v>Bending</v>
      </c>
      <c r="F340" s="22">
        <v>309</v>
      </c>
      <c r="H340" s="5" t="e">
        <f ca="1">_xlfn.FORMULATEXT(표1[[#This Row],[Q''ty]])</f>
        <v>#N/A</v>
      </c>
    </row>
    <row r="341" spans="1:8" ht="15" customHeight="1" x14ac:dyDescent="0.4">
      <c r="A341" s="6">
        <v>2026</v>
      </c>
      <c r="B341" s="6">
        <f t="shared" si="25"/>
        <v>4</v>
      </c>
      <c r="C341" s="13" t="s">
        <v>24</v>
      </c>
      <c r="D341" s="2" t="s">
        <v>16</v>
      </c>
      <c r="E341" s="14" t="str">
        <f t="shared" si="29"/>
        <v>L/W</v>
      </c>
      <c r="F341" s="22">
        <v>309</v>
      </c>
      <c r="H341" s="5" t="e">
        <f ca="1">_xlfn.FORMULATEXT(표1[[#This Row],[Q''ty]])</f>
        <v>#N/A</v>
      </c>
    </row>
    <row r="342" spans="1:8" ht="15" customHeight="1" thickBot="1" x14ac:dyDescent="0.45">
      <c r="A342" s="15">
        <v>2026</v>
      </c>
      <c r="B342" s="15">
        <f t="shared" si="25"/>
        <v>4</v>
      </c>
      <c r="C342" s="16" t="s">
        <v>24</v>
      </c>
      <c r="D342" s="17" t="s">
        <v>16</v>
      </c>
      <c r="E342" s="18" t="str">
        <f t="shared" si="29"/>
        <v>C/W</v>
      </c>
      <c r="F342" s="23">
        <v>333</v>
      </c>
      <c r="H342" s="5" t="e">
        <f ca="1">_xlfn.FORMULATEXT(표1[[#This Row],[Q''ty]])</f>
        <v>#N/A</v>
      </c>
    </row>
    <row r="343" spans="1:8" ht="15" customHeight="1" thickTop="1" x14ac:dyDescent="0.4">
      <c r="A343" s="6">
        <v>2026</v>
      </c>
      <c r="B343" s="6">
        <f t="shared" si="25"/>
        <v>4</v>
      </c>
      <c r="C343" s="13" t="s">
        <v>25</v>
      </c>
      <c r="D343" s="2" t="s">
        <v>9</v>
      </c>
      <c r="E343" s="14" t="s">
        <v>10</v>
      </c>
      <c r="F343" s="22">
        <f t="shared" ref="F343:F348" si="31">F244</f>
        <v>3</v>
      </c>
      <c r="H343" s="5" t="str">
        <f ca="1">_xlfn.FORMULATEXT(표1[[#This Row],[Q''ty]])</f>
        <v>=F244</v>
      </c>
    </row>
    <row r="344" spans="1:8" ht="15" customHeight="1" x14ac:dyDescent="0.4">
      <c r="A344" s="6">
        <v>2026</v>
      </c>
      <c r="B344" s="6">
        <f t="shared" si="25"/>
        <v>4</v>
      </c>
      <c r="C344" s="13" t="s">
        <v>25</v>
      </c>
      <c r="D344" s="2" t="s">
        <v>9</v>
      </c>
      <c r="E344" s="14" t="s">
        <v>11</v>
      </c>
      <c r="F344" s="22">
        <f t="shared" si="31"/>
        <v>3</v>
      </c>
      <c r="H344" s="5" t="str">
        <f ca="1">_xlfn.FORMULATEXT(표1[[#This Row],[Q''ty]])</f>
        <v>=F245</v>
      </c>
    </row>
    <row r="345" spans="1:8" ht="15" customHeight="1" x14ac:dyDescent="0.4">
      <c r="A345" s="6">
        <v>2026</v>
      </c>
      <c r="B345" s="6">
        <f t="shared" si="25"/>
        <v>4</v>
      </c>
      <c r="C345" s="13" t="s">
        <v>25</v>
      </c>
      <c r="D345" s="2" t="s">
        <v>9</v>
      </c>
      <c r="E345" s="14" t="s">
        <v>12</v>
      </c>
      <c r="F345" s="22">
        <f t="shared" si="31"/>
        <v>2</v>
      </c>
      <c r="H345" s="5" t="str">
        <f ca="1">_xlfn.FORMULATEXT(표1[[#This Row],[Q''ty]])</f>
        <v>=F246</v>
      </c>
    </row>
    <row r="346" spans="1:8" ht="15" customHeight="1" x14ac:dyDescent="0.4">
      <c r="A346" s="6">
        <v>2026</v>
      </c>
      <c r="B346" s="6">
        <f t="shared" si="25"/>
        <v>4</v>
      </c>
      <c r="C346" s="13" t="s">
        <v>25</v>
      </c>
      <c r="D346" s="2" t="s">
        <v>9</v>
      </c>
      <c r="E346" s="14" t="s">
        <v>13</v>
      </c>
      <c r="F346" s="22">
        <f t="shared" si="31"/>
        <v>2</v>
      </c>
      <c r="H346" s="5" t="str">
        <f ca="1">_xlfn.FORMULATEXT(표1[[#This Row],[Q''ty]])</f>
        <v>=F247</v>
      </c>
    </row>
    <row r="347" spans="1:8" ht="15" customHeight="1" x14ac:dyDescent="0.4">
      <c r="A347" s="6">
        <v>2026</v>
      </c>
      <c r="B347" s="6">
        <f t="shared" si="25"/>
        <v>4</v>
      </c>
      <c r="C347" s="13" t="s">
        <v>25</v>
      </c>
      <c r="D347" s="2" t="s">
        <v>9</v>
      </c>
      <c r="E347" s="14" t="s">
        <v>14</v>
      </c>
      <c r="F347" s="22">
        <f t="shared" si="31"/>
        <v>3</v>
      </c>
      <c r="H347" s="5" t="str">
        <f ca="1">_xlfn.FORMULATEXT(표1[[#This Row],[Q''ty]])</f>
        <v>=F248</v>
      </c>
    </row>
    <row r="348" spans="1:8" ht="15" customHeight="1" x14ac:dyDescent="0.4">
      <c r="A348" s="6">
        <v>2026</v>
      </c>
      <c r="B348" s="6">
        <f t="shared" si="25"/>
        <v>4</v>
      </c>
      <c r="C348" s="13" t="s">
        <v>25</v>
      </c>
      <c r="D348" s="2" t="s">
        <v>9</v>
      </c>
      <c r="E348" s="14" t="s">
        <v>15</v>
      </c>
      <c r="F348" s="22">
        <f t="shared" si="31"/>
        <v>4</v>
      </c>
      <c r="H348" s="5" t="str">
        <f ca="1">_xlfn.FORMULATEXT(표1[[#This Row],[Q''ty]])</f>
        <v>=F249</v>
      </c>
    </row>
    <row r="349" spans="1:8" ht="15" customHeight="1" x14ac:dyDescent="0.4">
      <c r="A349" s="6">
        <v>2026</v>
      </c>
      <c r="B349" s="6">
        <f t="shared" si="25"/>
        <v>4</v>
      </c>
      <c r="C349" s="13" t="s">
        <v>25</v>
      </c>
      <c r="D349" s="2" t="s">
        <v>16</v>
      </c>
      <c r="E349" s="14" t="s">
        <v>17</v>
      </c>
      <c r="F349" s="22">
        <v>0</v>
      </c>
      <c r="H349" s="5" t="e">
        <f ca="1">_xlfn.FORMULATEXT(표1[[#This Row],[Q''ty]])</f>
        <v>#N/A</v>
      </c>
    </row>
    <row r="350" spans="1:8" ht="15" customHeight="1" x14ac:dyDescent="0.4">
      <c r="A350" s="6">
        <v>2026</v>
      </c>
      <c r="B350" s="6">
        <f t="shared" si="25"/>
        <v>4</v>
      </c>
      <c r="C350" s="13" t="s">
        <v>25</v>
      </c>
      <c r="D350" s="2" t="s">
        <v>16</v>
      </c>
      <c r="E350" s="14" t="s">
        <v>18</v>
      </c>
      <c r="F350" s="22">
        <v>0</v>
      </c>
      <c r="H350" s="5" t="e">
        <f ca="1">_xlfn.FORMULATEXT(표1[[#This Row],[Q''ty]])</f>
        <v>#N/A</v>
      </c>
    </row>
    <row r="351" spans="1:8" ht="15" customHeight="1" x14ac:dyDescent="0.4">
      <c r="A351" s="6">
        <v>2026</v>
      </c>
      <c r="B351" s="6">
        <f t="shared" si="25"/>
        <v>4</v>
      </c>
      <c r="C351" s="13" t="s">
        <v>25</v>
      </c>
      <c r="D351" s="2" t="s">
        <v>16</v>
      </c>
      <c r="E351" s="14" t="s">
        <v>19</v>
      </c>
      <c r="F351" s="22">
        <v>0</v>
      </c>
      <c r="H351" s="5" t="e">
        <f ca="1">_xlfn.FORMULATEXT(표1[[#This Row],[Q''ty]])</f>
        <v>#N/A</v>
      </c>
    </row>
    <row r="352" spans="1:8" ht="15" customHeight="1" x14ac:dyDescent="0.4">
      <c r="A352" s="6">
        <v>2026</v>
      </c>
      <c r="B352" s="6">
        <f t="shared" si="25"/>
        <v>4</v>
      </c>
      <c r="C352" s="13" t="s">
        <v>25</v>
      </c>
      <c r="D352" s="2" t="s">
        <v>16</v>
      </c>
      <c r="E352" s="14" t="s">
        <v>20</v>
      </c>
      <c r="F352" s="22">
        <v>0</v>
      </c>
      <c r="H352" s="5" t="e">
        <f ca="1">_xlfn.FORMULATEXT(표1[[#This Row],[Q''ty]])</f>
        <v>#N/A</v>
      </c>
    </row>
    <row r="353" spans="1:8" ht="15" customHeight="1" thickBot="1" x14ac:dyDescent="0.45">
      <c r="A353" s="15">
        <v>2026</v>
      </c>
      <c r="B353" s="15">
        <f t="shared" si="25"/>
        <v>4</v>
      </c>
      <c r="C353" s="16" t="s">
        <v>25</v>
      </c>
      <c r="D353" s="17" t="s">
        <v>16</v>
      </c>
      <c r="E353" s="18" t="s">
        <v>21</v>
      </c>
      <c r="F353" s="23">
        <v>0</v>
      </c>
      <c r="H353" s="5" t="e">
        <f ca="1">_xlfn.FORMULATEXT(표1[[#This Row],[Q''ty]])</f>
        <v>#N/A</v>
      </c>
    </row>
    <row r="354" spans="1:8" ht="15" customHeight="1" thickTop="1" x14ac:dyDescent="0.4">
      <c r="A354" s="6">
        <v>2026</v>
      </c>
      <c r="B354" s="6">
        <f t="shared" si="25"/>
        <v>4</v>
      </c>
      <c r="C354" s="13" t="s">
        <v>26</v>
      </c>
      <c r="D354" s="2" t="s">
        <v>9</v>
      </c>
      <c r="E354" s="14" t="s">
        <v>10</v>
      </c>
      <c r="F354" s="22">
        <f t="shared" ref="F354:F359" si="32">F255</f>
        <v>6</v>
      </c>
      <c r="H354" s="5" t="str">
        <f ca="1">_xlfn.FORMULATEXT(표1[[#This Row],[Q''ty]])</f>
        <v>=F255</v>
      </c>
    </row>
    <row r="355" spans="1:8" ht="15" customHeight="1" x14ac:dyDescent="0.4">
      <c r="A355" s="6">
        <v>2026</v>
      </c>
      <c r="B355" s="6">
        <f t="shared" si="25"/>
        <v>4</v>
      </c>
      <c r="C355" s="13" t="s">
        <v>26</v>
      </c>
      <c r="D355" s="2" t="s">
        <v>9</v>
      </c>
      <c r="E355" s="14" t="s">
        <v>11</v>
      </c>
      <c r="F355" s="22">
        <f t="shared" si="32"/>
        <v>4</v>
      </c>
      <c r="H355" s="5" t="str">
        <f ca="1">_xlfn.FORMULATEXT(표1[[#This Row],[Q''ty]])</f>
        <v>=F256</v>
      </c>
    </row>
    <row r="356" spans="1:8" ht="15" customHeight="1" x14ac:dyDescent="0.4">
      <c r="A356" s="6">
        <v>2026</v>
      </c>
      <c r="B356" s="6">
        <f t="shared" si="25"/>
        <v>4</v>
      </c>
      <c r="C356" s="13" t="s">
        <v>26</v>
      </c>
      <c r="D356" s="2" t="s">
        <v>9</v>
      </c>
      <c r="E356" s="14" t="s">
        <v>12</v>
      </c>
      <c r="F356" s="22">
        <f t="shared" si="32"/>
        <v>2</v>
      </c>
      <c r="H356" s="5" t="str">
        <f ca="1">_xlfn.FORMULATEXT(표1[[#This Row],[Q''ty]])</f>
        <v>=F257</v>
      </c>
    </row>
    <row r="357" spans="1:8" ht="15" customHeight="1" x14ac:dyDescent="0.4">
      <c r="A357" s="6">
        <v>2026</v>
      </c>
      <c r="B357" s="6">
        <f t="shared" ref="B357:B420" si="33">B258+1</f>
        <v>4</v>
      </c>
      <c r="C357" s="13" t="s">
        <v>26</v>
      </c>
      <c r="D357" s="2" t="s">
        <v>9</v>
      </c>
      <c r="E357" s="14" t="s">
        <v>13</v>
      </c>
      <c r="F357" s="22">
        <f t="shared" si="32"/>
        <v>3</v>
      </c>
      <c r="H357" s="5" t="str">
        <f ca="1">_xlfn.FORMULATEXT(표1[[#This Row],[Q''ty]])</f>
        <v>=F258</v>
      </c>
    </row>
    <row r="358" spans="1:8" ht="15" customHeight="1" x14ac:dyDescent="0.4">
      <c r="A358" s="6">
        <v>2026</v>
      </c>
      <c r="B358" s="6">
        <f t="shared" si="33"/>
        <v>4</v>
      </c>
      <c r="C358" s="13" t="s">
        <v>26</v>
      </c>
      <c r="D358" s="2" t="s">
        <v>9</v>
      </c>
      <c r="E358" s="14" t="s">
        <v>14</v>
      </c>
      <c r="F358" s="22">
        <f t="shared" si="32"/>
        <v>4</v>
      </c>
      <c r="H358" s="5" t="str">
        <f ca="1">_xlfn.FORMULATEXT(표1[[#This Row],[Q''ty]])</f>
        <v>=F259</v>
      </c>
    </row>
    <row r="359" spans="1:8" ht="15" customHeight="1" x14ac:dyDescent="0.4">
      <c r="A359" s="6">
        <v>2026</v>
      </c>
      <c r="B359" s="6">
        <f t="shared" si="33"/>
        <v>4</v>
      </c>
      <c r="C359" s="13" t="s">
        <v>26</v>
      </c>
      <c r="D359" s="2" t="s">
        <v>9</v>
      </c>
      <c r="E359" s="14" t="s">
        <v>15</v>
      </c>
      <c r="F359" s="22">
        <f t="shared" si="32"/>
        <v>6</v>
      </c>
      <c r="H359" s="5" t="str">
        <f ca="1">_xlfn.FORMULATEXT(표1[[#This Row],[Q''ty]])</f>
        <v>=F260</v>
      </c>
    </row>
    <row r="360" spans="1:8" ht="15" customHeight="1" x14ac:dyDescent="0.4">
      <c r="A360" s="6">
        <v>2026</v>
      </c>
      <c r="B360" s="6">
        <f t="shared" si="33"/>
        <v>4</v>
      </c>
      <c r="C360" s="13" t="s">
        <v>26</v>
      </c>
      <c r="D360" s="2" t="s">
        <v>16</v>
      </c>
      <c r="E360" s="14" t="str">
        <f t="shared" ref="E360:E397" si="34">E261</f>
        <v>BT GT</v>
      </c>
      <c r="F360" s="22">
        <v>19</v>
      </c>
      <c r="H360" s="5" t="e">
        <f ca="1">_xlfn.FORMULATEXT(표1[[#This Row],[Q''ty]])</f>
        <v>#N/A</v>
      </c>
    </row>
    <row r="361" spans="1:8" ht="15" customHeight="1" x14ac:dyDescent="0.4">
      <c r="A361" s="6">
        <v>2026</v>
      </c>
      <c r="B361" s="6">
        <f t="shared" si="33"/>
        <v>4</v>
      </c>
      <c r="C361" s="13" t="s">
        <v>26</v>
      </c>
      <c r="D361" s="2" t="s">
        <v>16</v>
      </c>
      <c r="E361" s="14" t="str">
        <f t="shared" si="34"/>
        <v>WT GT</v>
      </c>
      <c r="F361" s="22">
        <v>15</v>
      </c>
      <c r="H361" s="5" t="e">
        <f ca="1">_xlfn.FORMULATEXT(표1[[#This Row],[Q''ty]])</f>
        <v>#N/A</v>
      </c>
    </row>
    <row r="362" spans="1:8" ht="15" customHeight="1" x14ac:dyDescent="0.4">
      <c r="A362" s="6">
        <v>2026</v>
      </c>
      <c r="B362" s="6">
        <f t="shared" si="33"/>
        <v>4</v>
      </c>
      <c r="C362" s="13" t="s">
        <v>26</v>
      </c>
      <c r="D362" s="2" t="s">
        <v>16</v>
      </c>
      <c r="E362" s="14" t="str">
        <f t="shared" si="34"/>
        <v>Bending</v>
      </c>
      <c r="F362" s="22">
        <v>143</v>
      </c>
      <c r="H362" s="5" t="e">
        <f ca="1">_xlfn.FORMULATEXT(표1[[#This Row],[Q''ty]])</f>
        <v>#N/A</v>
      </c>
    </row>
    <row r="363" spans="1:8" ht="15" customHeight="1" x14ac:dyDescent="0.4">
      <c r="A363" s="6">
        <v>2026</v>
      </c>
      <c r="B363" s="6">
        <f t="shared" si="33"/>
        <v>4</v>
      </c>
      <c r="C363" s="13" t="s">
        <v>26</v>
      </c>
      <c r="D363" s="2" t="s">
        <v>16</v>
      </c>
      <c r="E363" s="14" t="str">
        <f t="shared" si="34"/>
        <v>L/W</v>
      </c>
      <c r="F363" s="22">
        <v>139</v>
      </c>
      <c r="H363" s="5" t="e">
        <f ca="1">_xlfn.FORMULATEXT(표1[[#This Row],[Q''ty]])</f>
        <v>#N/A</v>
      </c>
    </row>
    <row r="364" spans="1:8" ht="15" customHeight="1" thickBot="1" x14ac:dyDescent="0.45">
      <c r="A364" s="15">
        <v>2026</v>
      </c>
      <c r="B364" s="15">
        <f t="shared" si="33"/>
        <v>4</v>
      </c>
      <c r="C364" s="16" t="s">
        <v>26</v>
      </c>
      <c r="D364" s="17" t="s">
        <v>16</v>
      </c>
      <c r="E364" s="18" t="str">
        <f t="shared" si="34"/>
        <v>C/W</v>
      </c>
      <c r="F364" s="23">
        <v>162</v>
      </c>
      <c r="H364" s="5" t="e">
        <f ca="1">_xlfn.FORMULATEXT(표1[[#This Row],[Q''ty]])</f>
        <v>#N/A</v>
      </c>
    </row>
    <row r="365" spans="1:8" ht="15" customHeight="1" thickTop="1" x14ac:dyDescent="0.4">
      <c r="A365" s="6">
        <v>2026</v>
      </c>
      <c r="B365" s="6">
        <f t="shared" si="33"/>
        <v>4</v>
      </c>
      <c r="C365" s="13" t="s">
        <v>27</v>
      </c>
      <c r="D365" s="2" t="s">
        <v>9</v>
      </c>
      <c r="E365" s="14" t="str">
        <f t="shared" si="34"/>
        <v>Growing Line</v>
      </c>
      <c r="F365" s="22">
        <f t="shared" ref="F365:F370" si="35">F266</f>
        <v>30</v>
      </c>
      <c r="H365" s="5" t="str">
        <f ca="1">_xlfn.FORMULATEXT(표1[[#This Row],[Q''ty]])</f>
        <v>=F266</v>
      </c>
    </row>
    <row r="366" spans="1:8" ht="15" customHeight="1" x14ac:dyDescent="0.4">
      <c r="A366" s="6">
        <v>2026</v>
      </c>
      <c r="B366" s="6">
        <f t="shared" si="33"/>
        <v>4</v>
      </c>
      <c r="C366" s="13" t="s">
        <v>27</v>
      </c>
      <c r="D366" s="2" t="s">
        <v>9</v>
      </c>
      <c r="E366" s="14" t="str">
        <f t="shared" si="34"/>
        <v>Paint Booth</v>
      </c>
      <c r="F366" s="22">
        <f t="shared" si="35"/>
        <v>16</v>
      </c>
      <c r="H366" s="5" t="str">
        <f ca="1">_xlfn.FORMULATEXT(표1[[#This Row],[Q''ty]])</f>
        <v>=F267</v>
      </c>
    </row>
    <row r="367" spans="1:8" ht="15" customHeight="1" x14ac:dyDescent="0.4">
      <c r="A367" s="6">
        <v>2026</v>
      </c>
      <c r="B367" s="6">
        <f t="shared" si="33"/>
        <v>4</v>
      </c>
      <c r="C367" s="13" t="s">
        <v>27</v>
      </c>
      <c r="D367" s="2" t="s">
        <v>9</v>
      </c>
      <c r="E367" s="14" t="str">
        <f t="shared" si="34"/>
        <v>Paint Line</v>
      </c>
      <c r="F367" s="22">
        <f t="shared" si="35"/>
        <v>8</v>
      </c>
      <c r="H367" s="5" t="str">
        <f ca="1">_xlfn.FORMULATEXT(표1[[#This Row],[Q''ty]])</f>
        <v>=F268</v>
      </c>
    </row>
    <row r="368" spans="1:8" ht="15" customHeight="1" x14ac:dyDescent="0.4">
      <c r="A368" s="6">
        <v>2026</v>
      </c>
      <c r="B368" s="6">
        <f t="shared" si="33"/>
        <v>4</v>
      </c>
      <c r="C368" s="13" t="s">
        <v>27</v>
      </c>
      <c r="D368" s="2" t="s">
        <v>9</v>
      </c>
      <c r="E368" s="14" t="str">
        <f t="shared" si="34"/>
        <v>Roll Bending Machine</v>
      </c>
      <c r="F368" s="22">
        <f t="shared" si="35"/>
        <v>6</v>
      </c>
      <c r="H368" s="5" t="str">
        <f ca="1">_xlfn.FORMULATEXT(표1[[#This Row],[Q''ty]])</f>
        <v>=F269</v>
      </c>
    </row>
    <row r="369" spans="1:8" ht="15" customHeight="1" x14ac:dyDescent="0.4">
      <c r="A369" s="6">
        <v>2026</v>
      </c>
      <c r="B369" s="6">
        <f t="shared" si="33"/>
        <v>4</v>
      </c>
      <c r="C369" s="13" t="s">
        <v>27</v>
      </c>
      <c r="D369" s="2" t="s">
        <v>9</v>
      </c>
      <c r="E369" s="14" t="str">
        <f t="shared" si="34"/>
        <v>L/W Machine</v>
      </c>
      <c r="F369" s="22">
        <f t="shared" si="35"/>
        <v>11</v>
      </c>
      <c r="H369" s="5" t="str">
        <f ca="1">_xlfn.FORMULATEXT(표1[[#This Row],[Q''ty]])</f>
        <v>=F270</v>
      </c>
    </row>
    <row r="370" spans="1:8" ht="15" customHeight="1" x14ac:dyDescent="0.4">
      <c r="A370" s="6">
        <v>2026</v>
      </c>
      <c r="B370" s="6">
        <f t="shared" si="33"/>
        <v>4</v>
      </c>
      <c r="C370" s="13" t="s">
        <v>27</v>
      </c>
      <c r="D370" s="2" t="s">
        <v>9</v>
      </c>
      <c r="E370" s="14" t="str">
        <f t="shared" si="34"/>
        <v>C/W Machine</v>
      </c>
      <c r="F370" s="22">
        <f t="shared" si="35"/>
        <v>15</v>
      </c>
      <c r="H370" s="5" t="str">
        <f ca="1">_xlfn.FORMULATEXT(표1[[#This Row],[Q''ty]])</f>
        <v>=F271</v>
      </c>
    </row>
    <row r="371" spans="1:8" ht="15" customHeight="1" x14ac:dyDescent="0.4">
      <c r="A371" s="6">
        <v>2026</v>
      </c>
      <c r="B371" s="6">
        <f t="shared" si="33"/>
        <v>4</v>
      </c>
      <c r="C371" s="13" t="s">
        <v>27</v>
      </c>
      <c r="D371" s="2" t="s">
        <v>16</v>
      </c>
      <c r="E371" s="14" t="str">
        <f t="shared" si="34"/>
        <v>BT GT</v>
      </c>
      <c r="F371" s="22">
        <v>68</v>
      </c>
      <c r="H371" s="5" t="e">
        <f ca="1">_xlfn.FORMULATEXT(표1[[#This Row],[Q''ty]])</f>
        <v>#N/A</v>
      </c>
    </row>
    <row r="372" spans="1:8" ht="15" customHeight="1" x14ac:dyDescent="0.4">
      <c r="A372" s="6">
        <v>2026</v>
      </c>
      <c r="B372" s="6">
        <f t="shared" si="33"/>
        <v>4</v>
      </c>
      <c r="C372" s="13" t="s">
        <v>27</v>
      </c>
      <c r="D372" s="2" t="s">
        <v>16</v>
      </c>
      <c r="E372" s="14" t="str">
        <f t="shared" si="34"/>
        <v>WT GT</v>
      </c>
      <c r="F372" s="22">
        <v>66</v>
      </c>
      <c r="H372" s="5" t="e">
        <f ca="1">_xlfn.FORMULATEXT(표1[[#This Row],[Q''ty]])</f>
        <v>#N/A</v>
      </c>
    </row>
    <row r="373" spans="1:8" ht="15" customHeight="1" x14ac:dyDescent="0.4">
      <c r="A373" s="6">
        <v>2026</v>
      </c>
      <c r="B373" s="6">
        <f t="shared" si="33"/>
        <v>4</v>
      </c>
      <c r="C373" s="13" t="s">
        <v>27</v>
      </c>
      <c r="D373" s="2" t="s">
        <v>16</v>
      </c>
      <c r="E373" s="14" t="str">
        <f t="shared" si="34"/>
        <v>Bending</v>
      </c>
      <c r="F373" s="22">
        <v>590</v>
      </c>
      <c r="H373" s="5" t="e">
        <f ca="1">_xlfn.FORMULATEXT(표1[[#This Row],[Q''ty]])</f>
        <v>#N/A</v>
      </c>
    </row>
    <row r="374" spans="1:8" ht="15" customHeight="1" x14ac:dyDescent="0.4">
      <c r="A374" s="6">
        <v>2026</v>
      </c>
      <c r="B374" s="6">
        <f t="shared" si="33"/>
        <v>4</v>
      </c>
      <c r="C374" s="13" t="s">
        <v>27</v>
      </c>
      <c r="D374" s="2" t="s">
        <v>16</v>
      </c>
      <c r="E374" s="14" t="str">
        <f t="shared" si="34"/>
        <v>L/W</v>
      </c>
      <c r="F374" s="22">
        <v>606</v>
      </c>
      <c r="H374" s="5" t="e">
        <f ca="1">_xlfn.FORMULATEXT(표1[[#This Row],[Q''ty]])</f>
        <v>#N/A</v>
      </c>
    </row>
    <row r="375" spans="1:8" ht="15" customHeight="1" thickBot="1" x14ac:dyDescent="0.45">
      <c r="A375" s="15">
        <v>2026</v>
      </c>
      <c r="B375" s="15">
        <f t="shared" si="33"/>
        <v>4</v>
      </c>
      <c r="C375" s="16" t="s">
        <v>27</v>
      </c>
      <c r="D375" s="17" t="s">
        <v>16</v>
      </c>
      <c r="E375" s="18" t="str">
        <f t="shared" si="34"/>
        <v>C/W</v>
      </c>
      <c r="F375" s="23">
        <v>544</v>
      </c>
      <c r="H375" s="5" t="e">
        <f ca="1">_xlfn.FORMULATEXT(표1[[#This Row],[Q''ty]])</f>
        <v>#N/A</v>
      </c>
    </row>
    <row r="376" spans="1:8" ht="15" customHeight="1" thickTop="1" x14ac:dyDescent="0.4">
      <c r="A376" s="6">
        <v>2026</v>
      </c>
      <c r="B376" s="6">
        <f t="shared" si="33"/>
        <v>4</v>
      </c>
      <c r="C376" s="13" t="s">
        <v>28</v>
      </c>
      <c r="D376" s="2" t="s">
        <v>9</v>
      </c>
      <c r="E376" s="14" t="str">
        <f t="shared" si="34"/>
        <v>Growing Line</v>
      </c>
      <c r="F376" s="22">
        <f t="shared" ref="F376:F381" si="36">F277</f>
        <v>6</v>
      </c>
      <c r="H376" s="5" t="str">
        <f ca="1">_xlfn.FORMULATEXT(표1[[#This Row],[Q''ty]])</f>
        <v>=F277</v>
      </c>
    </row>
    <row r="377" spans="1:8" ht="15" customHeight="1" x14ac:dyDescent="0.4">
      <c r="A377" s="6">
        <v>2026</v>
      </c>
      <c r="B377" s="6">
        <f t="shared" si="33"/>
        <v>4</v>
      </c>
      <c r="C377" s="13" t="s">
        <v>28</v>
      </c>
      <c r="D377" s="2" t="s">
        <v>9</v>
      </c>
      <c r="E377" s="14" t="str">
        <f t="shared" si="34"/>
        <v>Paint Booth</v>
      </c>
      <c r="F377" s="22">
        <f t="shared" si="36"/>
        <v>4</v>
      </c>
      <c r="H377" s="5" t="str">
        <f ca="1">_xlfn.FORMULATEXT(표1[[#This Row],[Q''ty]])</f>
        <v>=F278</v>
      </c>
    </row>
    <row r="378" spans="1:8" ht="15" customHeight="1" x14ac:dyDescent="0.4">
      <c r="A378" s="6">
        <v>2026</v>
      </c>
      <c r="B378" s="6">
        <f t="shared" si="33"/>
        <v>4</v>
      </c>
      <c r="C378" s="13" t="s">
        <v>28</v>
      </c>
      <c r="D378" s="2" t="s">
        <v>9</v>
      </c>
      <c r="E378" s="14" t="str">
        <f t="shared" si="34"/>
        <v>Paint Line</v>
      </c>
      <c r="F378" s="22">
        <f t="shared" si="36"/>
        <v>4</v>
      </c>
      <c r="H378" s="5" t="str">
        <f ca="1">_xlfn.FORMULATEXT(표1[[#This Row],[Q''ty]])</f>
        <v>=F279</v>
      </c>
    </row>
    <row r="379" spans="1:8" ht="15" customHeight="1" x14ac:dyDescent="0.4">
      <c r="A379" s="6">
        <v>2026</v>
      </c>
      <c r="B379" s="6">
        <f t="shared" si="33"/>
        <v>4</v>
      </c>
      <c r="C379" s="13" t="s">
        <v>28</v>
      </c>
      <c r="D379" s="2" t="s">
        <v>9</v>
      </c>
      <c r="E379" s="14" t="str">
        <f t="shared" si="34"/>
        <v>Roll Bending Machine</v>
      </c>
      <c r="F379" s="22">
        <f t="shared" si="36"/>
        <v>3</v>
      </c>
      <c r="H379" s="5" t="str">
        <f ca="1">_xlfn.FORMULATEXT(표1[[#This Row],[Q''ty]])</f>
        <v>=F280</v>
      </c>
    </row>
    <row r="380" spans="1:8" ht="15" customHeight="1" x14ac:dyDescent="0.4">
      <c r="A380" s="6">
        <v>2026</v>
      </c>
      <c r="B380" s="6">
        <f t="shared" si="33"/>
        <v>4</v>
      </c>
      <c r="C380" s="13" t="s">
        <v>28</v>
      </c>
      <c r="D380" s="2" t="s">
        <v>9</v>
      </c>
      <c r="E380" s="14" t="str">
        <f t="shared" si="34"/>
        <v>L/W Machine</v>
      </c>
      <c r="F380" s="22">
        <f t="shared" si="36"/>
        <v>4</v>
      </c>
      <c r="H380" s="5" t="str">
        <f ca="1">_xlfn.FORMULATEXT(표1[[#This Row],[Q''ty]])</f>
        <v>=F281</v>
      </c>
    </row>
    <row r="381" spans="1:8" ht="15" customHeight="1" x14ac:dyDescent="0.4">
      <c r="A381" s="6">
        <v>2026</v>
      </c>
      <c r="B381" s="6">
        <f t="shared" si="33"/>
        <v>4</v>
      </c>
      <c r="C381" s="13" t="s">
        <v>28</v>
      </c>
      <c r="D381" s="2" t="s">
        <v>9</v>
      </c>
      <c r="E381" s="14" t="str">
        <f t="shared" si="34"/>
        <v>C/W Machine</v>
      </c>
      <c r="F381" s="22">
        <f t="shared" si="36"/>
        <v>6.5</v>
      </c>
      <c r="H381" s="5" t="str">
        <f ca="1">_xlfn.FORMULATEXT(표1[[#This Row],[Q''ty]])</f>
        <v>=F282</v>
      </c>
    </row>
    <row r="382" spans="1:8" ht="15" customHeight="1" x14ac:dyDescent="0.4">
      <c r="A382" s="6">
        <v>2026</v>
      </c>
      <c r="B382" s="6">
        <f t="shared" si="33"/>
        <v>4</v>
      </c>
      <c r="C382" s="13" t="s">
        <v>28</v>
      </c>
      <c r="D382" s="2" t="s">
        <v>16</v>
      </c>
      <c r="E382" s="14" t="str">
        <f t="shared" si="34"/>
        <v>BT GT</v>
      </c>
      <c r="F382" s="22">
        <v>15</v>
      </c>
      <c r="H382" s="5" t="e">
        <f ca="1">_xlfn.FORMULATEXT(표1[[#This Row],[Q''ty]])</f>
        <v>#N/A</v>
      </c>
    </row>
    <row r="383" spans="1:8" ht="15" customHeight="1" x14ac:dyDescent="0.4">
      <c r="A383" s="6">
        <v>2026</v>
      </c>
      <c r="B383" s="6">
        <f t="shared" si="33"/>
        <v>4</v>
      </c>
      <c r="C383" s="13" t="s">
        <v>28</v>
      </c>
      <c r="D383" s="2" t="s">
        <v>16</v>
      </c>
      <c r="E383" s="14" t="str">
        <f t="shared" si="34"/>
        <v>WT GT</v>
      </c>
      <c r="F383" s="22">
        <v>15</v>
      </c>
      <c r="H383" s="5" t="e">
        <f ca="1">_xlfn.FORMULATEXT(표1[[#This Row],[Q''ty]])</f>
        <v>#N/A</v>
      </c>
    </row>
    <row r="384" spans="1:8" ht="15" customHeight="1" x14ac:dyDescent="0.4">
      <c r="A384" s="6">
        <v>2026</v>
      </c>
      <c r="B384" s="6">
        <f t="shared" si="33"/>
        <v>4</v>
      </c>
      <c r="C384" s="13" t="s">
        <v>28</v>
      </c>
      <c r="D384" s="2" t="s">
        <v>16</v>
      </c>
      <c r="E384" s="14" t="str">
        <f t="shared" si="34"/>
        <v>Bending</v>
      </c>
      <c r="F384" s="22">
        <v>126</v>
      </c>
      <c r="H384" s="5" t="e">
        <f ca="1">_xlfn.FORMULATEXT(표1[[#This Row],[Q''ty]])</f>
        <v>#N/A</v>
      </c>
    </row>
    <row r="385" spans="1:10" ht="15" customHeight="1" x14ac:dyDescent="0.4">
      <c r="A385" s="6">
        <v>2026</v>
      </c>
      <c r="B385" s="6">
        <f t="shared" si="33"/>
        <v>4</v>
      </c>
      <c r="C385" s="13" t="s">
        <v>28</v>
      </c>
      <c r="D385" s="2" t="s">
        <v>16</v>
      </c>
      <c r="E385" s="14" t="str">
        <f t="shared" si="34"/>
        <v>L/W</v>
      </c>
      <c r="F385" s="22">
        <v>127</v>
      </c>
      <c r="H385" s="5" t="e">
        <f ca="1">_xlfn.FORMULATEXT(표1[[#This Row],[Q''ty]])</f>
        <v>#N/A</v>
      </c>
    </row>
    <row r="386" spans="1:10" ht="15" customHeight="1" thickBot="1" x14ac:dyDescent="0.45">
      <c r="A386" s="15">
        <v>2026</v>
      </c>
      <c r="B386" s="15">
        <f t="shared" si="33"/>
        <v>4</v>
      </c>
      <c r="C386" s="16" t="s">
        <v>28</v>
      </c>
      <c r="D386" s="17" t="s">
        <v>16</v>
      </c>
      <c r="E386" s="18" t="str">
        <f t="shared" si="34"/>
        <v>C/W</v>
      </c>
      <c r="F386" s="23">
        <v>143</v>
      </c>
      <c r="H386" s="5" t="e">
        <f ca="1">_xlfn.FORMULATEXT(표1[[#This Row],[Q''ty]])</f>
        <v>#N/A</v>
      </c>
    </row>
    <row r="387" spans="1:10" ht="15" customHeight="1" thickTop="1" x14ac:dyDescent="0.4">
      <c r="A387" s="6">
        <v>2026</v>
      </c>
      <c r="B387" s="6">
        <f t="shared" si="33"/>
        <v>4</v>
      </c>
      <c r="C387" s="13" t="s">
        <v>29</v>
      </c>
      <c r="D387" s="2" t="s">
        <v>9</v>
      </c>
      <c r="E387" s="14" t="str">
        <f t="shared" si="34"/>
        <v>Growing Line</v>
      </c>
      <c r="F387" s="21">
        <f t="shared" ref="F387:F392" si="37">F288</f>
        <v>11</v>
      </c>
      <c r="H387" s="5" t="str">
        <f ca="1">_xlfn.FORMULATEXT(표1[[#This Row],[Q''ty]])</f>
        <v>=F288</v>
      </c>
    </row>
    <row r="388" spans="1:10" ht="15" customHeight="1" x14ac:dyDescent="0.4">
      <c r="A388" s="6">
        <v>2026</v>
      </c>
      <c r="B388" s="6">
        <f t="shared" si="33"/>
        <v>4</v>
      </c>
      <c r="C388" s="13" t="s">
        <v>29</v>
      </c>
      <c r="D388" s="2" t="s">
        <v>9</v>
      </c>
      <c r="E388" s="14" t="str">
        <f t="shared" si="34"/>
        <v>Paint Booth</v>
      </c>
      <c r="F388" s="22">
        <f t="shared" si="37"/>
        <v>6</v>
      </c>
      <c r="H388" s="5" t="str">
        <f ca="1">_xlfn.FORMULATEXT(표1[[#This Row],[Q''ty]])</f>
        <v>=F289</v>
      </c>
    </row>
    <row r="389" spans="1:10" ht="15" customHeight="1" x14ac:dyDescent="0.4">
      <c r="A389" s="6">
        <v>2026</v>
      </c>
      <c r="B389" s="6">
        <f t="shared" si="33"/>
        <v>4</v>
      </c>
      <c r="C389" s="13" t="s">
        <v>29</v>
      </c>
      <c r="D389" s="2" t="s">
        <v>9</v>
      </c>
      <c r="E389" s="14" t="str">
        <f t="shared" si="34"/>
        <v>Paint Line</v>
      </c>
      <c r="F389" s="22">
        <f t="shared" si="37"/>
        <v>4</v>
      </c>
      <c r="H389" s="5" t="str">
        <f ca="1">_xlfn.FORMULATEXT(표1[[#This Row],[Q''ty]])</f>
        <v>=F290</v>
      </c>
    </row>
    <row r="390" spans="1:10" ht="15" customHeight="1" x14ac:dyDescent="0.4">
      <c r="A390" s="6">
        <v>2026</v>
      </c>
      <c r="B390" s="6">
        <f t="shared" si="33"/>
        <v>4</v>
      </c>
      <c r="C390" s="13" t="s">
        <v>29</v>
      </c>
      <c r="D390" s="2" t="s">
        <v>9</v>
      </c>
      <c r="E390" s="14" t="str">
        <f t="shared" si="34"/>
        <v>Roll Bending Machine</v>
      </c>
      <c r="F390" s="22">
        <f t="shared" si="37"/>
        <v>4</v>
      </c>
      <c r="H390" s="5" t="str">
        <f ca="1">_xlfn.FORMULATEXT(표1[[#This Row],[Q''ty]])</f>
        <v>=F291</v>
      </c>
    </row>
    <row r="391" spans="1:10" ht="15" customHeight="1" x14ac:dyDescent="0.4">
      <c r="A391" s="6">
        <v>2026</v>
      </c>
      <c r="B391" s="6">
        <f t="shared" si="33"/>
        <v>4</v>
      </c>
      <c r="C391" s="13" t="s">
        <v>29</v>
      </c>
      <c r="D391" s="2" t="s">
        <v>9</v>
      </c>
      <c r="E391" s="14" t="str">
        <f t="shared" si="34"/>
        <v>L/W Machine</v>
      </c>
      <c r="F391" s="22">
        <f t="shared" si="37"/>
        <v>7</v>
      </c>
      <c r="H391" s="5" t="str">
        <f ca="1">_xlfn.FORMULATEXT(표1[[#This Row],[Q''ty]])</f>
        <v>=F292</v>
      </c>
    </row>
    <row r="392" spans="1:10" ht="15" customHeight="1" x14ac:dyDescent="0.4">
      <c r="A392" s="6">
        <v>2026</v>
      </c>
      <c r="B392" s="6">
        <f t="shared" si="33"/>
        <v>4</v>
      </c>
      <c r="C392" s="13" t="s">
        <v>29</v>
      </c>
      <c r="D392" s="2" t="s">
        <v>9</v>
      </c>
      <c r="E392" s="14" t="str">
        <f t="shared" si="34"/>
        <v>C/W Machine</v>
      </c>
      <c r="F392" s="22">
        <f t="shared" si="37"/>
        <v>12.5</v>
      </c>
      <c r="H392" s="5" t="str">
        <f ca="1">_xlfn.FORMULATEXT(표1[[#This Row],[Q''ty]])</f>
        <v>=F293</v>
      </c>
    </row>
    <row r="393" spans="1:10" ht="15" customHeight="1" x14ac:dyDescent="0.4">
      <c r="A393" s="6">
        <v>2026</v>
      </c>
      <c r="B393" s="6">
        <f t="shared" si="33"/>
        <v>4</v>
      </c>
      <c r="C393" s="13" t="s">
        <v>29</v>
      </c>
      <c r="D393" s="2" t="s">
        <v>16</v>
      </c>
      <c r="E393" s="14" t="str">
        <f t="shared" si="34"/>
        <v>BT GT</v>
      </c>
      <c r="F393" s="22">
        <v>7</v>
      </c>
      <c r="H393" s="5" t="e">
        <f ca="1">_xlfn.FORMULATEXT(표1[[#This Row],[Q''ty]])</f>
        <v>#N/A</v>
      </c>
    </row>
    <row r="394" spans="1:10" ht="15" customHeight="1" x14ac:dyDescent="0.4">
      <c r="A394" s="6">
        <v>2026</v>
      </c>
      <c r="B394" s="6">
        <f t="shared" si="33"/>
        <v>4</v>
      </c>
      <c r="C394" s="13" t="s">
        <v>29</v>
      </c>
      <c r="D394" s="2" t="s">
        <v>16</v>
      </c>
      <c r="E394" s="14" t="str">
        <f t="shared" si="34"/>
        <v>WT GT</v>
      </c>
      <c r="F394" s="22">
        <v>10</v>
      </c>
      <c r="H394" s="5" t="e">
        <f ca="1">_xlfn.FORMULATEXT(표1[[#This Row],[Q''ty]])</f>
        <v>#N/A</v>
      </c>
    </row>
    <row r="395" spans="1:10" ht="15" customHeight="1" x14ac:dyDescent="0.4">
      <c r="A395" s="6">
        <v>2026</v>
      </c>
      <c r="B395" s="6">
        <f t="shared" si="33"/>
        <v>4</v>
      </c>
      <c r="C395" s="13" t="s">
        <v>29</v>
      </c>
      <c r="D395" s="2" t="s">
        <v>16</v>
      </c>
      <c r="E395" s="14" t="str">
        <f t="shared" si="34"/>
        <v>Bending</v>
      </c>
      <c r="F395" s="22">
        <v>109</v>
      </c>
      <c r="H395" s="5" t="e">
        <f ca="1">_xlfn.FORMULATEXT(표1[[#This Row],[Q''ty]])</f>
        <v>#N/A</v>
      </c>
    </row>
    <row r="396" spans="1:10" ht="15" customHeight="1" x14ac:dyDescent="0.4">
      <c r="A396" s="6">
        <v>2026</v>
      </c>
      <c r="B396" s="6">
        <f t="shared" si="33"/>
        <v>4</v>
      </c>
      <c r="C396" s="13" t="s">
        <v>29</v>
      </c>
      <c r="D396" s="2" t="s">
        <v>16</v>
      </c>
      <c r="E396" s="14" t="str">
        <f t="shared" si="34"/>
        <v>L/W</v>
      </c>
      <c r="F396" s="22">
        <v>110</v>
      </c>
      <c r="H396" s="5" t="e">
        <f ca="1">_xlfn.FORMULATEXT(표1[[#This Row],[Q''ty]])</f>
        <v>#N/A</v>
      </c>
    </row>
    <row r="397" spans="1:10" ht="15" customHeight="1" thickBot="1" x14ac:dyDescent="0.45">
      <c r="A397" s="15">
        <v>2026</v>
      </c>
      <c r="B397" s="15">
        <f t="shared" si="33"/>
        <v>4</v>
      </c>
      <c r="C397" s="16" t="s">
        <v>29</v>
      </c>
      <c r="D397" s="17" t="s">
        <v>16</v>
      </c>
      <c r="E397" s="18" t="str">
        <f t="shared" si="34"/>
        <v>C/W</v>
      </c>
      <c r="F397" s="23">
        <v>103</v>
      </c>
      <c r="H397" s="5" t="e">
        <f ca="1">_xlfn.FORMULATEXT(표1[[#This Row],[Q''ty]])</f>
        <v>#N/A</v>
      </c>
    </row>
    <row r="398" spans="1:10" ht="15" customHeight="1" thickTop="1" x14ac:dyDescent="0.4">
      <c r="A398" s="9">
        <v>2026</v>
      </c>
      <c r="B398" s="9">
        <f t="shared" si="33"/>
        <v>5</v>
      </c>
      <c r="C398" s="10" t="s">
        <v>8</v>
      </c>
      <c r="D398" s="11" t="s">
        <v>9</v>
      </c>
      <c r="E398" s="12" t="s">
        <v>10</v>
      </c>
      <c r="F398" s="21">
        <f t="shared" ref="F398:F403" si="38">F299</f>
        <v>15</v>
      </c>
      <c r="H398" s="5" t="str">
        <f ca="1">_xlfn.FORMULATEXT(표1[[#This Row],[Q''ty]])</f>
        <v>=F299</v>
      </c>
    </row>
    <row r="399" spans="1:10" s="2" customFormat="1" ht="15" customHeight="1" x14ac:dyDescent="0.4">
      <c r="A399" s="6">
        <v>2026</v>
      </c>
      <c r="B399" s="6">
        <f t="shared" si="33"/>
        <v>5</v>
      </c>
      <c r="C399" s="13" t="s">
        <v>8</v>
      </c>
      <c r="D399" s="2" t="s">
        <v>9</v>
      </c>
      <c r="E399" s="14" t="s">
        <v>11</v>
      </c>
      <c r="F399" s="22">
        <f t="shared" si="38"/>
        <v>10</v>
      </c>
      <c r="H399" s="5" t="str">
        <f ca="1">_xlfn.FORMULATEXT(표1[[#This Row],[Q''ty]])</f>
        <v>=F300</v>
      </c>
      <c r="I399" s="26"/>
      <c r="J399" s="26"/>
    </row>
    <row r="400" spans="1:10" s="2" customFormat="1" ht="15" customHeight="1" x14ac:dyDescent="0.4">
      <c r="A400" s="6">
        <v>2026</v>
      </c>
      <c r="B400" s="6">
        <f t="shared" si="33"/>
        <v>5</v>
      </c>
      <c r="C400" s="13" t="s">
        <v>8</v>
      </c>
      <c r="D400" s="2" t="s">
        <v>9</v>
      </c>
      <c r="E400" s="14" t="s">
        <v>12</v>
      </c>
      <c r="F400" s="22">
        <f t="shared" si="38"/>
        <v>5</v>
      </c>
      <c r="H400" s="5" t="str">
        <f ca="1">_xlfn.FORMULATEXT(표1[[#This Row],[Q''ty]])</f>
        <v>=F301</v>
      </c>
      <c r="I400" s="26"/>
      <c r="J400" s="26"/>
    </row>
    <row r="401" spans="1:10" ht="15" customHeight="1" x14ac:dyDescent="0.4">
      <c r="A401" s="6">
        <v>2026</v>
      </c>
      <c r="B401" s="6">
        <f t="shared" si="33"/>
        <v>5</v>
      </c>
      <c r="C401" s="13" t="s">
        <v>8</v>
      </c>
      <c r="D401" s="2" t="s">
        <v>9</v>
      </c>
      <c r="E401" s="14" t="s">
        <v>13</v>
      </c>
      <c r="F401" s="22">
        <f t="shared" si="38"/>
        <v>6</v>
      </c>
      <c r="H401" s="5" t="str">
        <f ca="1">_xlfn.FORMULATEXT(표1[[#This Row],[Q''ty]])</f>
        <v>=F302</v>
      </c>
    </row>
    <row r="402" spans="1:10" ht="15" customHeight="1" x14ac:dyDescent="0.4">
      <c r="A402" s="6">
        <v>2026</v>
      </c>
      <c r="B402" s="6">
        <f t="shared" si="33"/>
        <v>5</v>
      </c>
      <c r="C402" s="13" t="s">
        <v>8</v>
      </c>
      <c r="D402" s="2" t="s">
        <v>9</v>
      </c>
      <c r="E402" s="14" t="s">
        <v>14</v>
      </c>
      <c r="F402" s="22">
        <f t="shared" si="38"/>
        <v>10</v>
      </c>
      <c r="H402" s="5" t="str">
        <f ca="1">_xlfn.FORMULATEXT(표1[[#This Row],[Q''ty]])</f>
        <v>=F303</v>
      </c>
    </row>
    <row r="403" spans="1:10" ht="15" customHeight="1" x14ac:dyDescent="0.4">
      <c r="A403" s="6">
        <v>2026</v>
      </c>
      <c r="B403" s="6">
        <f t="shared" si="33"/>
        <v>5</v>
      </c>
      <c r="C403" s="13" t="s">
        <v>8</v>
      </c>
      <c r="D403" s="2" t="s">
        <v>9</v>
      </c>
      <c r="E403" s="14" t="s">
        <v>15</v>
      </c>
      <c r="F403" s="22">
        <f t="shared" si="38"/>
        <v>10</v>
      </c>
      <c r="H403" s="5" t="str">
        <f ca="1">_xlfn.FORMULATEXT(표1[[#This Row],[Q''ty]])</f>
        <v>=F304</v>
      </c>
    </row>
    <row r="404" spans="1:10" ht="15" customHeight="1" x14ac:dyDescent="0.4">
      <c r="A404" s="6">
        <v>2026</v>
      </c>
      <c r="B404" s="6">
        <f t="shared" si="33"/>
        <v>5</v>
      </c>
      <c r="C404" s="13" t="s">
        <v>8</v>
      </c>
      <c r="D404" s="2" t="s">
        <v>16</v>
      </c>
      <c r="E404" s="14" t="s">
        <v>17</v>
      </c>
      <c r="F404" s="22">
        <v>20</v>
      </c>
      <c r="H404" s="5" t="e">
        <f ca="1">_xlfn.FORMULATEXT(표1[[#This Row],[Q''ty]])</f>
        <v>#N/A</v>
      </c>
    </row>
    <row r="405" spans="1:10" s="2" customFormat="1" ht="15" customHeight="1" x14ac:dyDescent="0.4">
      <c r="A405" s="6">
        <v>2026</v>
      </c>
      <c r="B405" s="6">
        <f t="shared" si="33"/>
        <v>5</v>
      </c>
      <c r="C405" s="13" t="s">
        <v>8</v>
      </c>
      <c r="D405" s="2" t="s">
        <v>16</v>
      </c>
      <c r="E405" s="14" t="s">
        <v>18</v>
      </c>
      <c r="F405" s="22">
        <v>22</v>
      </c>
      <c r="H405" s="5" t="e">
        <f ca="1">_xlfn.FORMULATEXT(표1[[#This Row],[Q''ty]])</f>
        <v>#N/A</v>
      </c>
      <c r="I405" s="26"/>
      <c r="J405" s="26"/>
    </row>
    <row r="406" spans="1:10" ht="15" customHeight="1" x14ac:dyDescent="0.4">
      <c r="A406" s="6">
        <v>2026</v>
      </c>
      <c r="B406" s="6">
        <f t="shared" si="33"/>
        <v>5</v>
      </c>
      <c r="C406" s="13" t="s">
        <v>8</v>
      </c>
      <c r="D406" s="2" t="s">
        <v>16</v>
      </c>
      <c r="E406" s="14" t="s">
        <v>19</v>
      </c>
      <c r="F406" s="22">
        <v>142</v>
      </c>
      <c r="H406" s="5" t="e">
        <f ca="1">_xlfn.FORMULATEXT(표1[[#This Row],[Q''ty]])</f>
        <v>#N/A</v>
      </c>
    </row>
    <row r="407" spans="1:10" ht="15" customHeight="1" x14ac:dyDescent="0.4">
      <c r="A407" s="6">
        <v>2026</v>
      </c>
      <c r="B407" s="6">
        <f t="shared" si="33"/>
        <v>5</v>
      </c>
      <c r="C407" s="13" t="s">
        <v>8</v>
      </c>
      <c r="D407" s="2" t="s">
        <v>16</v>
      </c>
      <c r="E407" s="14" t="s">
        <v>20</v>
      </c>
      <c r="F407" s="22">
        <v>137.80000000000001</v>
      </c>
      <c r="H407" s="5" t="e">
        <f ca="1">_xlfn.FORMULATEXT(표1[[#This Row],[Q''ty]])</f>
        <v>#N/A</v>
      </c>
    </row>
    <row r="408" spans="1:10" ht="15" customHeight="1" thickBot="1" x14ac:dyDescent="0.45">
      <c r="A408" s="15">
        <v>2026</v>
      </c>
      <c r="B408" s="15">
        <f t="shared" si="33"/>
        <v>5</v>
      </c>
      <c r="C408" s="16" t="s">
        <v>8</v>
      </c>
      <c r="D408" s="17" t="s">
        <v>16</v>
      </c>
      <c r="E408" s="18" t="s">
        <v>21</v>
      </c>
      <c r="F408" s="23">
        <v>207</v>
      </c>
      <c r="H408" s="5" t="e">
        <f ca="1">_xlfn.FORMULATEXT(표1[[#This Row],[Q''ty]])</f>
        <v>#N/A</v>
      </c>
    </row>
    <row r="409" spans="1:10" ht="15" customHeight="1" thickTop="1" x14ac:dyDescent="0.4">
      <c r="A409" s="9">
        <v>2026</v>
      </c>
      <c r="B409" s="9">
        <f t="shared" si="33"/>
        <v>5</v>
      </c>
      <c r="C409" s="10" t="s">
        <v>22</v>
      </c>
      <c r="D409" s="11" t="s">
        <v>9</v>
      </c>
      <c r="E409" s="12" t="s">
        <v>10</v>
      </c>
      <c r="F409" s="21">
        <f t="shared" ref="F409:F414" si="39">F310</f>
        <v>14</v>
      </c>
      <c r="H409" s="5" t="str">
        <f ca="1">_xlfn.FORMULATEXT(표1[[#This Row],[Q''ty]])</f>
        <v>=F310</v>
      </c>
    </row>
    <row r="410" spans="1:10" s="2" customFormat="1" ht="15" customHeight="1" x14ac:dyDescent="0.4">
      <c r="A410" s="6">
        <v>2026</v>
      </c>
      <c r="B410" s="6">
        <f t="shared" si="33"/>
        <v>5</v>
      </c>
      <c r="C410" s="13" t="s">
        <v>22</v>
      </c>
      <c r="D410" s="2" t="s">
        <v>9</v>
      </c>
      <c r="E410" s="14" t="s">
        <v>11</v>
      </c>
      <c r="F410" s="22">
        <f t="shared" si="39"/>
        <v>8</v>
      </c>
      <c r="H410" s="5" t="str">
        <f ca="1">_xlfn.FORMULATEXT(표1[[#This Row],[Q''ty]])</f>
        <v>=F311</v>
      </c>
      <c r="I410" s="26"/>
      <c r="J410" s="26"/>
    </row>
    <row r="411" spans="1:10" s="2" customFormat="1" ht="15" customHeight="1" x14ac:dyDescent="0.4">
      <c r="A411" s="6">
        <v>2026</v>
      </c>
      <c r="B411" s="6">
        <f t="shared" si="33"/>
        <v>5</v>
      </c>
      <c r="C411" s="13" t="s">
        <v>22</v>
      </c>
      <c r="D411" s="2" t="s">
        <v>9</v>
      </c>
      <c r="E411" s="14" t="s">
        <v>12</v>
      </c>
      <c r="F411" s="22">
        <f t="shared" si="39"/>
        <v>4</v>
      </c>
      <c r="H411" s="5" t="str">
        <f ca="1">_xlfn.FORMULATEXT(표1[[#This Row],[Q''ty]])</f>
        <v>=F312</v>
      </c>
      <c r="I411" s="26"/>
      <c r="J411" s="26"/>
    </row>
    <row r="412" spans="1:10" ht="15" customHeight="1" x14ac:dyDescent="0.4">
      <c r="A412" s="6">
        <v>2026</v>
      </c>
      <c r="B412" s="6">
        <f t="shared" si="33"/>
        <v>5</v>
      </c>
      <c r="C412" s="13" t="s">
        <v>22</v>
      </c>
      <c r="D412" s="2" t="s">
        <v>9</v>
      </c>
      <c r="E412" s="14" t="s">
        <v>13</v>
      </c>
      <c r="F412" s="22">
        <f t="shared" si="39"/>
        <v>3</v>
      </c>
      <c r="H412" s="5" t="str">
        <f ca="1">_xlfn.FORMULATEXT(표1[[#This Row],[Q''ty]])</f>
        <v>=F313</v>
      </c>
    </row>
    <row r="413" spans="1:10" ht="15" customHeight="1" x14ac:dyDescent="0.4">
      <c r="A413" s="6">
        <v>2026</v>
      </c>
      <c r="B413" s="6">
        <f t="shared" si="33"/>
        <v>5</v>
      </c>
      <c r="C413" s="13" t="s">
        <v>22</v>
      </c>
      <c r="D413" s="2" t="s">
        <v>9</v>
      </c>
      <c r="E413" s="14" t="s">
        <v>14</v>
      </c>
      <c r="F413" s="22">
        <f t="shared" si="39"/>
        <v>6</v>
      </c>
      <c r="H413" s="5" t="str">
        <f ca="1">_xlfn.FORMULATEXT(표1[[#This Row],[Q''ty]])</f>
        <v>=F314</v>
      </c>
    </row>
    <row r="414" spans="1:10" ht="15" customHeight="1" x14ac:dyDescent="0.4">
      <c r="A414" s="6">
        <v>2026</v>
      </c>
      <c r="B414" s="6">
        <f t="shared" si="33"/>
        <v>5</v>
      </c>
      <c r="C414" s="13" t="s">
        <v>22</v>
      </c>
      <c r="D414" s="2" t="s">
        <v>9</v>
      </c>
      <c r="E414" s="14" t="s">
        <v>15</v>
      </c>
      <c r="F414" s="22">
        <f t="shared" si="39"/>
        <v>8.8000000000000007</v>
      </c>
      <c r="H414" s="5" t="str">
        <f ca="1">_xlfn.FORMULATEXT(표1[[#This Row],[Q''ty]])</f>
        <v>=F315</v>
      </c>
    </row>
    <row r="415" spans="1:10" ht="15" customHeight="1" x14ac:dyDescent="0.4">
      <c r="A415" s="6">
        <v>2026</v>
      </c>
      <c r="B415" s="6">
        <f t="shared" si="33"/>
        <v>5</v>
      </c>
      <c r="C415" s="13" t="s">
        <v>22</v>
      </c>
      <c r="D415" s="2" t="s">
        <v>16</v>
      </c>
      <c r="E415" s="14" t="s">
        <v>17</v>
      </c>
      <c r="F415" s="22">
        <v>21</v>
      </c>
      <c r="H415" s="5" t="e">
        <f ca="1">_xlfn.FORMULATEXT(표1[[#This Row],[Q''ty]])</f>
        <v>#N/A</v>
      </c>
    </row>
    <row r="416" spans="1:10" s="2" customFormat="1" ht="15" customHeight="1" x14ac:dyDescent="0.4">
      <c r="A416" s="6">
        <v>2026</v>
      </c>
      <c r="B416" s="6">
        <f t="shared" si="33"/>
        <v>5</v>
      </c>
      <c r="C416" s="13" t="s">
        <v>22</v>
      </c>
      <c r="D416" s="2" t="s">
        <v>16</v>
      </c>
      <c r="E416" s="14" t="s">
        <v>18</v>
      </c>
      <c r="F416" s="22">
        <v>21</v>
      </c>
      <c r="H416" s="5" t="e">
        <f ca="1">_xlfn.FORMULATEXT(표1[[#This Row],[Q''ty]])</f>
        <v>#N/A</v>
      </c>
      <c r="I416" s="26"/>
      <c r="J416" s="26"/>
    </row>
    <row r="417" spans="1:8" ht="15" customHeight="1" x14ac:dyDescent="0.4">
      <c r="A417" s="6">
        <v>2026</v>
      </c>
      <c r="B417" s="6">
        <f t="shared" si="33"/>
        <v>5</v>
      </c>
      <c r="C417" s="13" t="s">
        <v>22</v>
      </c>
      <c r="D417" s="2" t="s">
        <v>16</v>
      </c>
      <c r="E417" s="14" t="s">
        <v>19</v>
      </c>
      <c r="F417" s="22">
        <v>111</v>
      </c>
      <c r="H417" s="5" t="e">
        <f ca="1">_xlfn.FORMULATEXT(표1[[#This Row],[Q''ty]])</f>
        <v>#N/A</v>
      </c>
    </row>
    <row r="418" spans="1:8" ht="15" customHeight="1" x14ac:dyDescent="0.4">
      <c r="A418" s="6">
        <v>2026</v>
      </c>
      <c r="B418" s="6">
        <f t="shared" si="33"/>
        <v>5</v>
      </c>
      <c r="C418" s="13" t="s">
        <v>22</v>
      </c>
      <c r="D418" s="2" t="s">
        <v>16</v>
      </c>
      <c r="E418" s="14" t="s">
        <v>20</v>
      </c>
      <c r="F418" s="22">
        <v>125</v>
      </c>
      <c r="H418" s="5" t="e">
        <f ca="1">_xlfn.FORMULATEXT(표1[[#This Row],[Q''ty]])</f>
        <v>#N/A</v>
      </c>
    </row>
    <row r="419" spans="1:8" ht="15" customHeight="1" thickBot="1" x14ac:dyDescent="0.45">
      <c r="A419" s="15">
        <v>2026</v>
      </c>
      <c r="B419" s="15">
        <f t="shared" si="33"/>
        <v>5</v>
      </c>
      <c r="C419" s="16" t="s">
        <v>22</v>
      </c>
      <c r="D419" s="17" t="s">
        <v>16</v>
      </c>
      <c r="E419" s="18" t="s">
        <v>21</v>
      </c>
      <c r="F419" s="23">
        <v>153.5</v>
      </c>
      <c r="H419" s="5" t="e">
        <f ca="1">_xlfn.FORMULATEXT(표1[[#This Row],[Q''ty]])</f>
        <v>#N/A</v>
      </c>
    </row>
    <row r="420" spans="1:8" ht="15" customHeight="1" thickTop="1" x14ac:dyDescent="0.4">
      <c r="A420" s="6">
        <v>2026</v>
      </c>
      <c r="B420" s="6">
        <f t="shared" si="33"/>
        <v>5</v>
      </c>
      <c r="C420" s="13" t="s">
        <v>23</v>
      </c>
      <c r="D420" s="2" t="s">
        <v>9</v>
      </c>
      <c r="E420" s="14" t="str">
        <f t="shared" ref="E420:F425" si="40">E321</f>
        <v>Growing Line</v>
      </c>
      <c r="F420" s="22">
        <f t="shared" si="40"/>
        <v>5</v>
      </c>
      <c r="H420" s="5" t="str">
        <f ca="1">_xlfn.FORMULATEXT(표1[[#This Row],[Q''ty]])</f>
        <v>=F321</v>
      </c>
    </row>
    <row r="421" spans="1:8" ht="15" customHeight="1" x14ac:dyDescent="0.4">
      <c r="A421" s="6">
        <v>2026</v>
      </c>
      <c r="B421" s="6">
        <f t="shared" ref="B421:B484" si="41">B322+1</f>
        <v>5</v>
      </c>
      <c r="C421" s="13" t="s">
        <v>23</v>
      </c>
      <c r="D421" s="2" t="s">
        <v>9</v>
      </c>
      <c r="E421" s="14" t="str">
        <f t="shared" si="40"/>
        <v>Paint Booth</v>
      </c>
      <c r="F421" s="22">
        <f t="shared" si="40"/>
        <v>3</v>
      </c>
      <c r="H421" s="5" t="str">
        <f ca="1">_xlfn.FORMULATEXT(표1[[#This Row],[Q''ty]])</f>
        <v>=F322</v>
      </c>
    </row>
    <row r="422" spans="1:8" ht="15" customHeight="1" x14ac:dyDescent="0.4">
      <c r="A422" s="6">
        <v>2026</v>
      </c>
      <c r="B422" s="6">
        <f t="shared" si="41"/>
        <v>5</v>
      </c>
      <c r="C422" s="13" t="s">
        <v>23</v>
      </c>
      <c r="D422" s="2" t="s">
        <v>9</v>
      </c>
      <c r="E422" s="14" t="str">
        <f t="shared" si="40"/>
        <v>Paint Line</v>
      </c>
      <c r="F422" s="22">
        <f t="shared" si="40"/>
        <v>2</v>
      </c>
      <c r="H422" s="5" t="str">
        <f ca="1">_xlfn.FORMULATEXT(표1[[#This Row],[Q''ty]])</f>
        <v>=F323</v>
      </c>
    </row>
    <row r="423" spans="1:8" ht="15" customHeight="1" x14ac:dyDescent="0.4">
      <c r="A423" s="6">
        <v>2026</v>
      </c>
      <c r="B423" s="6">
        <f t="shared" si="41"/>
        <v>5</v>
      </c>
      <c r="C423" s="13" t="s">
        <v>23</v>
      </c>
      <c r="D423" s="2" t="s">
        <v>9</v>
      </c>
      <c r="E423" s="14" t="str">
        <f t="shared" si="40"/>
        <v>Roll Bending Machine</v>
      </c>
      <c r="F423" s="22">
        <f t="shared" si="40"/>
        <v>2</v>
      </c>
      <c r="H423" s="5" t="str">
        <f ca="1">_xlfn.FORMULATEXT(표1[[#This Row],[Q''ty]])</f>
        <v>=F324</v>
      </c>
    </row>
    <row r="424" spans="1:8" ht="15" customHeight="1" x14ac:dyDescent="0.4">
      <c r="A424" s="6">
        <v>2026</v>
      </c>
      <c r="B424" s="6">
        <f t="shared" si="41"/>
        <v>5</v>
      </c>
      <c r="C424" s="13" t="s">
        <v>23</v>
      </c>
      <c r="D424" s="2" t="s">
        <v>9</v>
      </c>
      <c r="E424" s="14" t="str">
        <f t="shared" si="40"/>
        <v>L/W Machine</v>
      </c>
      <c r="F424" s="22">
        <f t="shared" si="40"/>
        <v>2</v>
      </c>
      <c r="H424" s="5" t="str">
        <f ca="1">_xlfn.FORMULATEXT(표1[[#This Row],[Q''ty]])</f>
        <v>=F325</v>
      </c>
    </row>
    <row r="425" spans="1:8" ht="15" customHeight="1" x14ac:dyDescent="0.4">
      <c r="A425" s="6">
        <v>2026</v>
      </c>
      <c r="B425" s="6">
        <f t="shared" si="41"/>
        <v>5</v>
      </c>
      <c r="C425" s="13" t="s">
        <v>23</v>
      </c>
      <c r="D425" s="2" t="s">
        <v>9</v>
      </c>
      <c r="E425" s="14" t="str">
        <f t="shared" si="40"/>
        <v>C/W Machine</v>
      </c>
      <c r="F425" s="22">
        <f t="shared" si="40"/>
        <v>3</v>
      </c>
      <c r="H425" s="5" t="str">
        <f ca="1">_xlfn.FORMULATEXT(표1[[#This Row],[Q''ty]])</f>
        <v>=F326</v>
      </c>
    </row>
    <row r="426" spans="1:8" ht="15" customHeight="1" x14ac:dyDescent="0.4">
      <c r="A426" s="6">
        <v>2026</v>
      </c>
      <c r="B426" s="6">
        <f t="shared" si="41"/>
        <v>5</v>
      </c>
      <c r="C426" s="13" t="s">
        <v>23</v>
      </c>
      <c r="D426" s="2" t="s">
        <v>16</v>
      </c>
      <c r="E426" s="14" t="str">
        <f t="shared" ref="E426:E441" si="42">E327</f>
        <v>BT GT</v>
      </c>
      <c r="F426" s="22">
        <v>0</v>
      </c>
      <c r="H426" s="5" t="e">
        <f ca="1">_xlfn.FORMULATEXT(표1[[#This Row],[Q''ty]])</f>
        <v>#N/A</v>
      </c>
    </row>
    <row r="427" spans="1:8" ht="15" customHeight="1" x14ac:dyDescent="0.4">
      <c r="A427" s="6">
        <v>2026</v>
      </c>
      <c r="B427" s="6">
        <f t="shared" si="41"/>
        <v>5</v>
      </c>
      <c r="C427" s="13" t="s">
        <v>23</v>
      </c>
      <c r="D427" s="2" t="s">
        <v>16</v>
      </c>
      <c r="E427" s="14" t="str">
        <f t="shared" si="42"/>
        <v>WT GT</v>
      </c>
      <c r="F427" s="22">
        <v>0</v>
      </c>
      <c r="H427" s="5" t="e">
        <f ca="1">_xlfn.FORMULATEXT(표1[[#This Row],[Q''ty]])</f>
        <v>#N/A</v>
      </c>
    </row>
    <row r="428" spans="1:8" ht="15" customHeight="1" x14ac:dyDescent="0.4">
      <c r="A428" s="6">
        <v>2026</v>
      </c>
      <c r="B428" s="6">
        <f t="shared" si="41"/>
        <v>5</v>
      </c>
      <c r="C428" s="13" t="s">
        <v>23</v>
      </c>
      <c r="D428" s="2" t="s">
        <v>16</v>
      </c>
      <c r="E428" s="14" t="str">
        <f t="shared" si="42"/>
        <v>Bending</v>
      </c>
      <c r="F428" s="22">
        <v>0</v>
      </c>
      <c r="H428" s="5" t="e">
        <f ca="1">_xlfn.FORMULATEXT(표1[[#This Row],[Q''ty]])</f>
        <v>#N/A</v>
      </c>
    </row>
    <row r="429" spans="1:8" ht="15" customHeight="1" x14ac:dyDescent="0.4">
      <c r="A429" s="6">
        <v>2026</v>
      </c>
      <c r="B429" s="6">
        <f t="shared" si="41"/>
        <v>5</v>
      </c>
      <c r="C429" s="13" t="s">
        <v>23</v>
      </c>
      <c r="D429" s="2" t="s">
        <v>16</v>
      </c>
      <c r="E429" s="14" t="str">
        <f t="shared" si="42"/>
        <v>L/W</v>
      </c>
      <c r="F429" s="22">
        <v>0</v>
      </c>
      <c r="H429" s="5" t="e">
        <f ca="1">_xlfn.FORMULATEXT(표1[[#This Row],[Q''ty]])</f>
        <v>#N/A</v>
      </c>
    </row>
    <row r="430" spans="1:8" ht="15" customHeight="1" thickBot="1" x14ac:dyDescent="0.45">
      <c r="A430" s="15">
        <v>2026</v>
      </c>
      <c r="B430" s="15">
        <f t="shared" si="41"/>
        <v>5</v>
      </c>
      <c r="C430" s="16" t="s">
        <v>23</v>
      </c>
      <c r="D430" s="17" t="s">
        <v>16</v>
      </c>
      <c r="E430" s="18" t="str">
        <f t="shared" si="42"/>
        <v>C/W</v>
      </c>
      <c r="F430" s="23">
        <v>0</v>
      </c>
      <c r="H430" s="5" t="e">
        <f ca="1">_xlfn.FORMULATEXT(표1[[#This Row],[Q''ty]])</f>
        <v>#N/A</v>
      </c>
    </row>
    <row r="431" spans="1:8" ht="15" customHeight="1" thickTop="1" x14ac:dyDescent="0.4">
      <c r="A431" s="6">
        <v>2026</v>
      </c>
      <c r="B431" s="6">
        <f t="shared" si="41"/>
        <v>5</v>
      </c>
      <c r="C431" s="13" t="s">
        <v>24</v>
      </c>
      <c r="D431" s="2" t="s">
        <v>9</v>
      </c>
      <c r="E431" s="14" t="str">
        <f t="shared" si="42"/>
        <v>Growing Line</v>
      </c>
      <c r="F431" s="22">
        <f t="shared" ref="F431:F436" si="43">F332</f>
        <v>20</v>
      </c>
      <c r="H431" s="5" t="str">
        <f ca="1">_xlfn.FORMULATEXT(표1[[#This Row],[Q''ty]])</f>
        <v>=F332</v>
      </c>
    </row>
    <row r="432" spans="1:8" ht="15" customHeight="1" x14ac:dyDescent="0.4">
      <c r="A432" s="6">
        <v>2026</v>
      </c>
      <c r="B432" s="6">
        <f t="shared" si="41"/>
        <v>5</v>
      </c>
      <c r="C432" s="13" t="s">
        <v>24</v>
      </c>
      <c r="D432" s="2" t="s">
        <v>9</v>
      </c>
      <c r="E432" s="14" t="str">
        <f t="shared" si="42"/>
        <v>Paint Booth</v>
      </c>
      <c r="F432" s="22">
        <f t="shared" si="43"/>
        <v>22</v>
      </c>
      <c r="H432" s="5" t="str">
        <f ca="1">_xlfn.FORMULATEXT(표1[[#This Row],[Q''ty]])</f>
        <v>=F333</v>
      </c>
    </row>
    <row r="433" spans="1:8" ht="15" customHeight="1" x14ac:dyDescent="0.4">
      <c r="A433" s="6">
        <v>2026</v>
      </c>
      <c r="B433" s="6">
        <f t="shared" si="41"/>
        <v>5</v>
      </c>
      <c r="C433" s="13" t="s">
        <v>24</v>
      </c>
      <c r="D433" s="2" t="s">
        <v>9</v>
      </c>
      <c r="E433" s="14" t="str">
        <f t="shared" si="42"/>
        <v>Paint Line</v>
      </c>
      <c r="F433" s="22">
        <f t="shared" si="43"/>
        <v>6</v>
      </c>
      <c r="H433" s="5" t="str">
        <f ca="1">_xlfn.FORMULATEXT(표1[[#This Row],[Q''ty]])</f>
        <v>=F334</v>
      </c>
    </row>
    <row r="434" spans="1:8" ht="15" customHeight="1" x14ac:dyDescent="0.4">
      <c r="A434" s="6">
        <v>2026</v>
      </c>
      <c r="B434" s="6">
        <f t="shared" si="41"/>
        <v>5</v>
      </c>
      <c r="C434" s="13" t="s">
        <v>24</v>
      </c>
      <c r="D434" s="2" t="s">
        <v>9</v>
      </c>
      <c r="E434" s="14" t="str">
        <f t="shared" si="42"/>
        <v>Roll Bending Machine</v>
      </c>
      <c r="F434" s="22">
        <f t="shared" si="43"/>
        <v>4</v>
      </c>
      <c r="H434" s="5" t="str">
        <f ca="1">_xlfn.FORMULATEXT(표1[[#This Row],[Q''ty]])</f>
        <v>=F335</v>
      </c>
    </row>
    <row r="435" spans="1:8" ht="15" customHeight="1" x14ac:dyDescent="0.4">
      <c r="A435" s="6">
        <v>2026</v>
      </c>
      <c r="B435" s="6">
        <f t="shared" si="41"/>
        <v>5</v>
      </c>
      <c r="C435" s="13" t="s">
        <v>24</v>
      </c>
      <c r="D435" s="2" t="s">
        <v>9</v>
      </c>
      <c r="E435" s="14" t="str">
        <f t="shared" si="42"/>
        <v>L/W Machine</v>
      </c>
      <c r="F435" s="22">
        <f t="shared" si="43"/>
        <v>10</v>
      </c>
      <c r="H435" s="5" t="str">
        <f ca="1">_xlfn.FORMULATEXT(표1[[#This Row],[Q''ty]])</f>
        <v>=F336</v>
      </c>
    </row>
    <row r="436" spans="1:8" ht="15" customHeight="1" x14ac:dyDescent="0.4">
      <c r="A436" s="6">
        <v>2026</v>
      </c>
      <c r="B436" s="6">
        <f t="shared" si="41"/>
        <v>5</v>
      </c>
      <c r="C436" s="13" t="s">
        <v>24</v>
      </c>
      <c r="D436" s="2" t="s">
        <v>9</v>
      </c>
      <c r="E436" s="14" t="str">
        <f t="shared" si="42"/>
        <v>C/W Machine</v>
      </c>
      <c r="F436" s="22">
        <f t="shared" si="43"/>
        <v>12</v>
      </c>
      <c r="H436" s="5" t="str">
        <f ca="1">_xlfn.FORMULATEXT(표1[[#This Row],[Q''ty]])</f>
        <v>=F337</v>
      </c>
    </row>
    <row r="437" spans="1:8" ht="15" customHeight="1" x14ac:dyDescent="0.4">
      <c r="A437" s="6">
        <v>2026</v>
      </c>
      <c r="B437" s="6">
        <f t="shared" si="41"/>
        <v>5</v>
      </c>
      <c r="C437" s="13" t="s">
        <v>24</v>
      </c>
      <c r="D437" s="2" t="s">
        <v>16</v>
      </c>
      <c r="E437" s="14" t="str">
        <f t="shared" si="42"/>
        <v>BT GT</v>
      </c>
      <c r="F437" s="22">
        <v>32</v>
      </c>
      <c r="H437" s="5" t="e">
        <f ca="1">_xlfn.FORMULATEXT(표1[[#This Row],[Q''ty]])</f>
        <v>#N/A</v>
      </c>
    </row>
    <row r="438" spans="1:8" ht="15" customHeight="1" x14ac:dyDescent="0.4">
      <c r="A438" s="6">
        <v>2026</v>
      </c>
      <c r="B438" s="6">
        <f t="shared" si="41"/>
        <v>5</v>
      </c>
      <c r="C438" s="13" t="s">
        <v>24</v>
      </c>
      <c r="D438" s="2" t="s">
        <v>16</v>
      </c>
      <c r="E438" s="14" t="str">
        <f t="shared" si="42"/>
        <v>WT GT</v>
      </c>
      <c r="F438" s="22">
        <v>30</v>
      </c>
      <c r="H438" s="5" t="e">
        <f ca="1">_xlfn.FORMULATEXT(표1[[#This Row],[Q''ty]])</f>
        <v>#N/A</v>
      </c>
    </row>
    <row r="439" spans="1:8" ht="15" customHeight="1" x14ac:dyDescent="0.4">
      <c r="A439" s="6">
        <v>2026</v>
      </c>
      <c r="B439" s="6">
        <f t="shared" si="41"/>
        <v>5</v>
      </c>
      <c r="C439" s="13" t="s">
        <v>24</v>
      </c>
      <c r="D439" s="2" t="s">
        <v>16</v>
      </c>
      <c r="E439" s="14" t="str">
        <f t="shared" si="42"/>
        <v>Bending</v>
      </c>
      <c r="F439" s="22">
        <v>320</v>
      </c>
      <c r="H439" s="5" t="e">
        <f ca="1">_xlfn.FORMULATEXT(표1[[#This Row],[Q''ty]])</f>
        <v>#N/A</v>
      </c>
    </row>
    <row r="440" spans="1:8" ht="15" customHeight="1" x14ac:dyDescent="0.4">
      <c r="A440" s="6">
        <v>2026</v>
      </c>
      <c r="B440" s="6">
        <f t="shared" si="41"/>
        <v>5</v>
      </c>
      <c r="C440" s="13" t="s">
        <v>24</v>
      </c>
      <c r="D440" s="2" t="s">
        <v>16</v>
      </c>
      <c r="E440" s="14" t="str">
        <f t="shared" si="42"/>
        <v>L/W</v>
      </c>
      <c r="F440" s="22">
        <v>320</v>
      </c>
      <c r="H440" s="5" t="e">
        <f ca="1">_xlfn.FORMULATEXT(표1[[#This Row],[Q''ty]])</f>
        <v>#N/A</v>
      </c>
    </row>
    <row r="441" spans="1:8" ht="15" customHeight="1" thickBot="1" x14ac:dyDescent="0.45">
      <c r="A441" s="15">
        <v>2026</v>
      </c>
      <c r="B441" s="15">
        <f t="shared" si="41"/>
        <v>5</v>
      </c>
      <c r="C441" s="16" t="s">
        <v>24</v>
      </c>
      <c r="D441" s="17" t="s">
        <v>16</v>
      </c>
      <c r="E441" s="18" t="str">
        <f t="shared" si="42"/>
        <v>C/W</v>
      </c>
      <c r="F441" s="23">
        <v>330</v>
      </c>
      <c r="H441" s="5" t="e">
        <f ca="1">_xlfn.FORMULATEXT(표1[[#This Row],[Q''ty]])</f>
        <v>#N/A</v>
      </c>
    </row>
    <row r="442" spans="1:8" ht="15" customHeight="1" thickTop="1" x14ac:dyDescent="0.4">
      <c r="A442" s="6">
        <v>2026</v>
      </c>
      <c r="B442" s="6">
        <f t="shared" si="41"/>
        <v>5</v>
      </c>
      <c r="C442" s="13" t="s">
        <v>25</v>
      </c>
      <c r="D442" s="2" t="s">
        <v>9</v>
      </c>
      <c r="E442" s="14" t="s">
        <v>10</v>
      </c>
      <c r="F442" s="22">
        <f t="shared" ref="F442:F447" si="44">F343</f>
        <v>3</v>
      </c>
      <c r="H442" s="5" t="str">
        <f ca="1">_xlfn.FORMULATEXT(표1[[#This Row],[Q''ty]])</f>
        <v>=F343</v>
      </c>
    </row>
    <row r="443" spans="1:8" ht="15" customHeight="1" x14ac:dyDescent="0.4">
      <c r="A443" s="6">
        <v>2026</v>
      </c>
      <c r="B443" s="6">
        <f t="shared" si="41"/>
        <v>5</v>
      </c>
      <c r="C443" s="13" t="s">
        <v>25</v>
      </c>
      <c r="D443" s="2" t="s">
        <v>9</v>
      </c>
      <c r="E443" s="14" t="s">
        <v>11</v>
      </c>
      <c r="F443" s="22">
        <f t="shared" si="44"/>
        <v>3</v>
      </c>
      <c r="H443" s="5" t="str">
        <f ca="1">_xlfn.FORMULATEXT(표1[[#This Row],[Q''ty]])</f>
        <v>=F344</v>
      </c>
    </row>
    <row r="444" spans="1:8" ht="15" customHeight="1" x14ac:dyDescent="0.4">
      <c r="A444" s="6">
        <v>2026</v>
      </c>
      <c r="B444" s="6">
        <f t="shared" si="41"/>
        <v>5</v>
      </c>
      <c r="C444" s="13" t="s">
        <v>25</v>
      </c>
      <c r="D444" s="2" t="s">
        <v>9</v>
      </c>
      <c r="E444" s="14" t="s">
        <v>12</v>
      </c>
      <c r="F444" s="22">
        <f t="shared" si="44"/>
        <v>2</v>
      </c>
      <c r="H444" s="5" t="str">
        <f ca="1">_xlfn.FORMULATEXT(표1[[#This Row],[Q''ty]])</f>
        <v>=F345</v>
      </c>
    </row>
    <row r="445" spans="1:8" ht="15" customHeight="1" x14ac:dyDescent="0.4">
      <c r="A445" s="6">
        <v>2026</v>
      </c>
      <c r="B445" s="6">
        <f t="shared" si="41"/>
        <v>5</v>
      </c>
      <c r="C445" s="13" t="s">
        <v>25</v>
      </c>
      <c r="D445" s="2" t="s">
        <v>9</v>
      </c>
      <c r="E445" s="14" t="s">
        <v>13</v>
      </c>
      <c r="F445" s="22">
        <f t="shared" si="44"/>
        <v>2</v>
      </c>
      <c r="H445" s="5" t="str">
        <f ca="1">_xlfn.FORMULATEXT(표1[[#This Row],[Q''ty]])</f>
        <v>=F346</v>
      </c>
    </row>
    <row r="446" spans="1:8" ht="15" customHeight="1" x14ac:dyDescent="0.4">
      <c r="A446" s="6">
        <v>2026</v>
      </c>
      <c r="B446" s="6">
        <f t="shared" si="41"/>
        <v>5</v>
      </c>
      <c r="C446" s="13" t="s">
        <v>25</v>
      </c>
      <c r="D446" s="2" t="s">
        <v>9</v>
      </c>
      <c r="E446" s="14" t="s">
        <v>14</v>
      </c>
      <c r="F446" s="22">
        <f t="shared" si="44"/>
        <v>3</v>
      </c>
      <c r="H446" s="5" t="str">
        <f ca="1">_xlfn.FORMULATEXT(표1[[#This Row],[Q''ty]])</f>
        <v>=F347</v>
      </c>
    </row>
    <row r="447" spans="1:8" ht="15" customHeight="1" x14ac:dyDescent="0.4">
      <c r="A447" s="6">
        <v>2026</v>
      </c>
      <c r="B447" s="6">
        <f t="shared" si="41"/>
        <v>5</v>
      </c>
      <c r="C447" s="13" t="s">
        <v>25</v>
      </c>
      <c r="D447" s="2" t="s">
        <v>9</v>
      </c>
      <c r="E447" s="14" t="s">
        <v>15</v>
      </c>
      <c r="F447" s="22">
        <f t="shared" si="44"/>
        <v>4</v>
      </c>
      <c r="H447" s="5" t="str">
        <f ca="1">_xlfn.FORMULATEXT(표1[[#This Row],[Q''ty]])</f>
        <v>=F348</v>
      </c>
    </row>
    <row r="448" spans="1:8" ht="15" customHeight="1" x14ac:dyDescent="0.4">
      <c r="A448" s="6">
        <v>2026</v>
      </c>
      <c r="B448" s="6">
        <f t="shared" si="41"/>
        <v>5</v>
      </c>
      <c r="C448" s="13" t="s">
        <v>25</v>
      </c>
      <c r="D448" s="2" t="s">
        <v>16</v>
      </c>
      <c r="E448" s="14" t="s">
        <v>17</v>
      </c>
      <c r="F448" s="22">
        <v>0</v>
      </c>
      <c r="H448" s="5" t="e">
        <f ca="1">_xlfn.FORMULATEXT(표1[[#This Row],[Q''ty]])</f>
        <v>#N/A</v>
      </c>
    </row>
    <row r="449" spans="1:8" ht="15" customHeight="1" x14ac:dyDescent="0.4">
      <c r="A449" s="6">
        <v>2026</v>
      </c>
      <c r="B449" s="6">
        <f t="shared" si="41"/>
        <v>5</v>
      </c>
      <c r="C449" s="13" t="s">
        <v>25</v>
      </c>
      <c r="D449" s="2" t="s">
        <v>16</v>
      </c>
      <c r="E449" s="14" t="s">
        <v>18</v>
      </c>
      <c r="F449" s="22">
        <v>0</v>
      </c>
      <c r="H449" s="5" t="e">
        <f ca="1">_xlfn.FORMULATEXT(표1[[#This Row],[Q''ty]])</f>
        <v>#N/A</v>
      </c>
    </row>
    <row r="450" spans="1:8" ht="15" customHeight="1" x14ac:dyDescent="0.4">
      <c r="A450" s="6">
        <v>2026</v>
      </c>
      <c r="B450" s="6">
        <f t="shared" si="41"/>
        <v>5</v>
      </c>
      <c r="C450" s="13" t="s">
        <v>25</v>
      </c>
      <c r="D450" s="2" t="s">
        <v>16</v>
      </c>
      <c r="E450" s="14" t="s">
        <v>19</v>
      </c>
      <c r="F450" s="22">
        <v>0</v>
      </c>
      <c r="H450" s="5" t="e">
        <f ca="1">_xlfn.FORMULATEXT(표1[[#This Row],[Q''ty]])</f>
        <v>#N/A</v>
      </c>
    </row>
    <row r="451" spans="1:8" ht="15" customHeight="1" x14ac:dyDescent="0.4">
      <c r="A451" s="6">
        <v>2026</v>
      </c>
      <c r="B451" s="6">
        <f t="shared" si="41"/>
        <v>5</v>
      </c>
      <c r="C451" s="13" t="s">
        <v>25</v>
      </c>
      <c r="D451" s="2" t="s">
        <v>16</v>
      </c>
      <c r="E451" s="14" t="s">
        <v>20</v>
      </c>
      <c r="F451" s="22">
        <v>0</v>
      </c>
      <c r="H451" s="5" t="e">
        <f ca="1">_xlfn.FORMULATEXT(표1[[#This Row],[Q''ty]])</f>
        <v>#N/A</v>
      </c>
    </row>
    <row r="452" spans="1:8" ht="15" customHeight="1" thickBot="1" x14ac:dyDescent="0.45">
      <c r="A452" s="15">
        <v>2026</v>
      </c>
      <c r="B452" s="15">
        <f t="shared" si="41"/>
        <v>5</v>
      </c>
      <c r="C452" s="16" t="s">
        <v>25</v>
      </c>
      <c r="D452" s="17" t="s">
        <v>16</v>
      </c>
      <c r="E452" s="18" t="s">
        <v>21</v>
      </c>
      <c r="F452" s="23">
        <v>0</v>
      </c>
      <c r="H452" s="5" t="e">
        <f ca="1">_xlfn.FORMULATEXT(표1[[#This Row],[Q''ty]])</f>
        <v>#N/A</v>
      </c>
    </row>
    <row r="453" spans="1:8" ht="15" customHeight="1" thickTop="1" x14ac:dyDescent="0.4">
      <c r="A453" s="6">
        <v>2026</v>
      </c>
      <c r="B453" s="6">
        <f t="shared" si="41"/>
        <v>5</v>
      </c>
      <c r="C453" s="13" t="s">
        <v>26</v>
      </c>
      <c r="D453" s="2" t="s">
        <v>9</v>
      </c>
      <c r="E453" s="14" t="s">
        <v>10</v>
      </c>
      <c r="F453" s="22">
        <f t="shared" ref="F453:F458" si="45">F354</f>
        <v>6</v>
      </c>
      <c r="H453" s="5" t="str">
        <f ca="1">_xlfn.FORMULATEXT(표1[[#This Row],[Q''ty]])</f>
        <v>=F354</v>
      </c>
    </row>
    <row r="454" spans="1:8" ht="15" customHeight="1" x14ac:dyDescent="0.4">
      <c r="A454" s="6">
        <v>2026</v>
      </c>
      <c r="B454" s="6">
        <f t="shared" si="41"/>
        <v>5</v>
      </c>
      <c r="C454" s="13" t="s">
        <v>26</v>
      </c>
      <c r="D454" s="2" t="s">
        <v>9</v>
      </c>
      <c r="E454" s="14" t="s">
        <v>11</v>
      </c>
      <c r="F454" s="22">
        <f t="shared" si="45"/>
        <v>4</v>
      </c>
      <c r="H454" s="5" t="str">
        <f ca="1">_xlfn.FORMULATEXT(표1[[#This Row],[Q''ty]])</f>
        <v>=F355</v>
      </c>
    </row>
    <row r="455" spans="1:8" ht="15" customHeight="1" x14ac:dyDescent="0.4">
      <c r="A455" s="6">
        <v>2026</v>
      </c>
      <c r="B455" s="6">
        <f t="shared" si="41"/>
        <v>5</v>
      </c>
      <c r="C455" s="13" t="s">
        <v>26</v>
      </c>
      <c r="D455" s="2" t="s">
        <v>9</v>
      </c>
      <c r="E455" s="14" t="s">
        <v>12</v>
      </c>
      <c r="F455" s="22">
        <f t="shared" si="45"/>
        <v>2</v>
      </c>
      <c r="H455" s="5" t="str">
        <f ca="1">_xlfn.FORMULATEXT(표1[[#This Row],[Q''ty]])</f>
        <v>=F356</v>
      </c>
    </row>
    <row r="456" spans="1:8" ht="15" customHeight="1" x14ac:dyDescent="0.4">
      <c r="A456" s="6">
        <v>2026</v>
      </c>
      <c r="B456" s="6">
        <f t="shared" si="41"/>
        <v>5</v>
      </c>
      <c r="C456" s="13" t="s">
        <v>26</v>
      </c>
      <c r="D456" s="2" t="s">
        <v>9</v>
      </c>
      <c r="E456" s="14" t="s">
        <v>13</v>
      </c>
      <c r="F456" s="22">
        <f t="shared" si="45"/>
        <v>3</v>
      </c>
      <c r="H456" s="5" t="str">
        <f ca="1">_xlfn.FORMULATEXT(표1[[#This Row],[Q''ty]])</f>
        <v>=F357</v>
      </c>
    </row>
    <row r="457" spans="1:8" ht="15" customHeight="1" x14ac:dyDescent="0.4">
      <c r="A457" s="6">
        <v>2026</v>
      </c>
      <c r="B457" s="6">
        <f t="shared" si="41"/>
        <v>5</v>
      </c>
      <c r="C457" s="13" t="s">
        <v>26</v>
      </c>
      <c r="D457" s="2" t="s">
        <v>9</v>
      </c>
      <c r="E457" s="14" t="s">
        <v>14</v>
      </c>
      <c r="F457" s="22">
        <f t="shared" si="45"/>
        <v>4</v>
      </c>
      <c r="H457" s="5" t="str">
        <f ca="1">_xlfn.FORMULATEXT(표1[[#This Row],[Q''ty]])</f>
        <v>=F358</v>
      </c>
    </row>
    <row r="458" spans="1:8" ht="15" customHeight="1" x14ac:dyDescent="0.4">
      <c r="A458" s="6">
        <v>2026</v>
      </c>
      <c r="B458" s="6">
        <f t="shared" si="41"/>
        <v>5</v>
      </c>
      <c r="C458" s="13" t="s">
        <v>26</v>
      </c>
      <c r="D458" s="2" t="s">
        <v>9</v>
      </c>
      <c r="E458" s="14" t="s">
        <v>15</v>
      </c>
      <c r="F458" s="22">
        <f t="shared" si="45"/>
        <v>6</v>
      </c>
      <c r="H458" s="5" t="str">
        <f ca="1">_xlfn.FORMULATEXT(표1[[#This Row],[Q''ty]])</f>
        <v>=F359</v>
      </c>
    </row>
    <row r="459" spans="1:8" ht="15" customHeight="1" x14ac:dyDescent="0.4">
      <c r="A459" s="6">
        <v>2026</v>
      </c>
      <c r="B459" s="6">
        <f t="shared" si="41"/>
        <v>5</v>
      </c>
      <c r="C459" s="13" t="s">
        <v>26</v>
      </c>
      <c r="D459" s="2" t="s">
        <v>16</v>
      </c>
      <c r="E459" s="14" t="str">
        <f t="shared" ref="E459:E496" si="46">E360</f>
        <v>BT GT</v>
      </c>
      <c r="F459" s="22">
        <v>19</v>
      </c>
      <c r="H459" s="5" t="e">
        <f ca="1">_xlfn.FORMULATEXT(표1[[#This Row],[Q''ty]])</f>
        <v>#N/A</v>
      </c>
    </row>
    <row r="460" spans="1:8" ht="15" customHeight="1" x14ac:dyDescent="0.4">
      <c r="A460" s="6">
        <v>2026</v>
      </c>
      <c r="B460" s="6">
        <f t="shared" si="41"/>
        <v>5</v>
      </c>
      <c r="C460" s="13" t="s">
        <v>26</v>
      </c>
      <c r="D460" s="2" t="s">
        <v>16</v>
      </c>
      <c r="E460" s="14" t="str">
        <f t="shared" si="46"/>
        <v>WT GT</v>
      </c>
      <c r="F460" s="22">
        <v>18</v>
      </c>
      <c r="H460" s="5" t="e">
        <f ca="1">_xlfn.FORMULATEXT(표1[[#This Row],[Q''ty]])</f>
        <v>#N/A</v>
      </c>
    </row>
    <row r="461" spans="1:8" ht="15" customHeight="1" x14ac:dyDescent="0.4">
      <c r="A461" s="6">
        <v>2026</v>
      </c>
      <c r="B461" s="6">
        <f t="shared" si="41"/>
        <v>5</v>
      </c>
      <c r="C461" s="13" t="s">
        <v>26</v>
      </c>
      <c r="D461" s="2" t="s">
        <v>16</v>
      </c>
      <c r="E461" s="14" t="str">
        <f t="shared" si="46"/>
        <v>Bending</v>
      </c>
      <c r="F461" s="22">
        <v>113</v>
      </c>
      <c r="H461" s="5" t="e">
        <f ca="1">_xlfn.FORMULATEXT(표1[[#This Row],[Q''ty]])</f>
        <v>#N/A</v>
      </c>
    </row>
    <row r="462" spans="1:8" ht="15" customHeight="1" x14ac:dyDescent="0.4">
      <c r="A462" s="6">
        <v>2026</v>
      </c>
      <c r="B462" s="6">
        <f t="shared" si="41"/>
        <v>5</v>
      </c>
      <c r="C462" s="13" t="s">
        <v>26</v>
      </c>
      <c r="D462" s="2" t="s">
        <v>16</v>
      </c>
      <c r="E462" s="14" t="str">
        <f t="shared" si="46"/>
        <v>L/W</v>
      </c>
      <c r="F462" s="22">
        <v>117</v>
      </c>
      <c r="H462" s="5" t="e">
        <f ca="1">_xlfn.FORMULATEXT(표1[[#This Row],[Q''ty]])</f>
        <v>#N/A</v>
      </c>
    </row>
    <row r="463" spans="1:8" ht="15" customHeight="1" thickBot="1" x14ac:dyDescent="0.45">
      <c r="A463" s="15">
        <v>2026</v>
      </c>
      <c r="B463" s="15">
        <f t="shared" si="41"/>
        <v>5</v>
      </c>
      <c r="C463" s="16" t="s">
        <v>26</v>
      </c>
      <c r="D463" s="17" t="s">
        <v>16</v>
      </c>
      <c r="E463" s="18" t="str">
        <f t="shared" si="46"/>
        <v>C/W</v>
      </c>
      <c r="F463" s="23">
        <v>109</v>
      </c>
      <c r="H463" s="5" t="e">
        <f ca="1">_xlfn.FORMULATEXT(표1[[#This Row],[Q''ty]])</f>
        <v>#N/A</v>
      </c>
    </row>
    <row r="464" spans="1:8" ht="15" customHeight="1" thickTop="1" x14ac:dyDescent="0.4">
      <c r="A464" s="6">
        <v>2026</v>
      </c>
      <c r="B464" s="6">
        <f t="shared" si="41"/>
        <v>5</v>
      </c>
      <c r="C464" s="13" t="s">
        <v>27</v>
      </c>
      <c r="D464" s="2" t="s">
        <v>9</v>
      </c>
      <c r="E464" s="14" t="str">
        <f t="shared" si="46"/>
        <v>Growing Line</v>
      </c>
      <c r="F464" s="22">
        <f t="shared" ref="F464:F469" si="47">F365</f>
        <v>30</v>
      </c>
      <c r="H464" s="5" t="str">
        <f ca="1">_xlfn.FORMULATEXT(표1[[#This Row],[Q''ty]])</f>
        <v>=F365</v>
      </c>
    </row>
    <row r="465" spans="1:8" ht="15" customHeight="1" x14ac:dyDescent="0.4">
      <c r="A465" s="6">
        <v>2026</v>
      </c>
      <c r="B465" s="6">
        <f t="shared" si="41"/>
        <v>5</v>
      </c>
      <c r="C465" s="13" t="s">
        <v>27</v>
      </c>
      <c r="D465" s="2" t="s">
        <v>9</v>
      </c>
      <c r="E465" s="14" t="str">
        <f t="shared" si="46"/>
        <v>Paint Booth</v>
      </c>
      <c r="F465" s="22">
        <f t="shared" si="47"/>
        <v>16</v>
      </c>
      <c r="H465" s="5" t="str">
        <f ca="1">_xlfn.FORMULATEXT(표1[[#This Row],[Q''ty]])</f>
        <v>=F366</v>
      </c>
    </row>
    <row r="466" spans="1:8" ht="15" customHeight="1" x14ac:dyDescent="0.4">
      <c r="A466" s="6">
        <v>2026</v>
      </c>
      <c r="B466" s="6">
        <f t="shared" si="41"/>
        <v>5</v>
      </c>
      <c r="C466" s="13" t="s">
        <v>27</v>
      </c>
      <c r="D466" s="2" t="s">
        <v>9</v>
      </c>
      <c r="E466" s="14" t="str">
        <f t="shared" si="46"/>
        <v>Paint Line</v>
      </c>
      <c r="F466" s="22">
        <f t="shared" si="47"/>
        <v>8</v>
      </c>
      <c r="H466" s="5" t="str">
        <f ca="1">_xlfn.FORMULATEXT(표1[[#This Row],[Q''ty]])</f>
        <v>=F367</v>
      </c>
    </row>
    <row r="467" spans="1:8" ht="15" customHeight="1" x14ac:dyDescent="0.4">
      <c r="A467" s="6">
        <v>2026</v>
      </c>
      <c r="B467" s="6">
        <f t="shared" si="41"/>
        <v>5</v>
      </c>
      <c r="C467" s="13" t="s">
        <v>27</v>
      </c>
      <c r="D467" s="2" t="s">
        <v>9</v>
      </c>
      <c r="E467" s="14" t="str">
        <f t="shared" si="46"/>
        <v>Roll Bending Machine</v>
      </c>
      <c r="F467" s="22">
        <f t="shared" si="47"/>
        <v>6</v>
      </c>
      <c r="H467" s="5" t="str">
        <f ca="1">_xlfn.FORMULATEXT(표1[[#This Row],[Q''ty]])</f>
        <v>=F368</v>
      </c>
    </row>
    <row r="468" spans="1:8" ht="15" customHeight="1" x14ac:dyDescent="0.4">
      <c r="A468" s="6">
        <v>2026</v>
      </c>
      <c r="B468" s="6">
        <f t="shared" si="41"/>
        <v>5</v>
      </c>
      <c r="C468" s="13" t="s">
        <v>27</v>
      </c>
      <c r="D468" s="2" t="s">
        <v>9</v>
      </c>
      <c r="E468" s="14" t="str">
        <f t="shared" si="46"/>
        <v>L/W Machine</v>
      </c>
      <c r="F468" s="22">
        <f t="shared" si="47"/>
        <v>11</v>
      </c>
      <c r="H468" s="5" t="str">
        <f ca="1">_xlfn.FORMULATEXT(표1[[#This Row],[Q''ty]])</f>
        <v>=F369</v>
      </c>
    </row>
    <row r="469" spans="1:8" ht="15" customHeight="1" x14ac:dyDescent="0.4">
      <c r="A469" s="6">
        <v>2026</v>
      </c>
      <c r="B469" s="6">
        <f t="shared" si="41"/>
        <v>5</v>
      </c>
      <c r="C469" s="13" t="s">
        <v>27</v>
      </c>
      <c r="D469" s="2" t="s">
        <v>9</v>
      </c>
      <c r="E469" s="14" t="str">
        <f t="shared" si="46"/>
        <v>C/W Machine</v>
      </c>
      <c r="F469" s="22">
        <f t="shared" si="47"/>
        <v>15</v>
      </c>
      <c r="H469" s="5" t="str">
        <f ca="1">_xlfn.FORMULATEXT(표1[[#This Row],[Q''ty]])</f>
        <v>=F370</v>
      </c>
    </row>
    <row r="470" spans="1:8" ht="15" customHeight="1" x14ac:dyDescent="0.4">
      <c r="A470" s="6">
        <v>2026</v>
      </c>
      <c r="B470" s="6">
        <f t="shared" si="41"/>
        <v>5</v>
      </c>
      <c r="C470" s="13" t="s">
        <v>27</v>
      </c>
      <c r="D470" s="2" t="s">
        <v>16</v>
      </c>
      <c r="E470" s="14" t="str">
        <f t="shared" si="46"/>
        <v>BT GT</v>
      </c>
      <c r="F470" s="22">
        <v>68</v>
      </c>
      <c r="H470" s="5" t="e">
        <f ca="1">_xlfn.FORMULATEXT(표1[[#This Row],[Q''ty]])</f>
        <v>#N/A</v>
      </c>
    </row>
    <row r="471" spans="1:8" ht="15" customHeight="1" x14ac:dyDescent="0.4">
      <c r="A471" s="6">
        <v>2026</v>
      </c>
      <c r="B471" s="6">
        <f t="shared" si="41"/>
        <v>5</v>
      </c>
      <c r="C471" s="13" t="s">
        <v>27</v>
      </c>
      <c r="D471" s="2" t="s">
        <v>16</v>
      </c>
      <c r="E471" s="14" t="str">
        <f t="shared" si="46"/>
        <v>WT GT</v>
      </c>
      <c r="F471" s="22">
        <v>66</v>
      </c>
      <c r="H471" s="5" t="e">
        <f ca="1">_xlfn.FORMULATEXT(표1[[#This Row],[Q''ty]])</f>
        <v>#N/A</v>
      </c>
    </row>
    <row r="472" spans="1:8" ht="15" customHeight="1" x14ac:dyDescent="0.4">
      <c r="A472" s="6">
        <v>2026</v>
      </c>
      <c r="B472" s="6">
        <f t="shared" si="41"/>
        <v>5</v>
      </c>
      <c r="C472" s="13" t="s">
        <v>27</v>
      </c>
      <c r="D472" s="2" t="s">
        <v>16</v>
      </c>
      <c r="E472" s="14" t="str">
        <f t="shared" si="46"/>
        <v>Bending</v>
      </c>
      <c r="F472" s="22">
        <v>581</v>
      </c>
      <c r="H472" s="5" t="e">
        <f ca="1">_xlfn.FORMULATEXT(표1[[#This Row],[Q''ty]])</f>
        <v>#N/A</v>
      </c>
    </row>
    <row r="473" spans="1:8" ht="15" customHeight="1" x14ac:dyDescent="0.4">
      <c r="A473" s="6">
        <v>2026</v>
      </c>
      <c r="B473" s="6">
        <f t="shared" si="41"/>
        <v>5</v>
      </c>
      <c r="C473" s="13" t="s">
        <v>27</v>
      </c>
      <c r="D473" s="2" t="s">
        <v>16</v>
      </c>
      <c r="E473" s="14" t="str">
        <f t="shared" si="46"/>
        <v>L/W</v>
      </c>
      <c r="F473" s="22">
        <v>577</v>
      </c>
      <c r="H473" s="5" t="e">
        <f ca="1">_xlfn.FORMULATEXT(표1[[#This Row],[Q''ty]])</f>
        <v>#N/A</v>
      </c>
    </row>
    <row r="474" spans="1:8" ht="15" customHeight="1" thickBot="1" x14ac:dyDescent="0.45">
      <c r="A474" s="15">
        <v>2026</v>
      </c>
      <c r="B474" s="15">
        <f t="shared" si="41"/>
        <v>5</v>
      </c>
      <c r="C474" s="16" t="s">
        <v>27</v>
      </c>
      <c r="D474" s="17" t="s">
        <v>16</v>
      </c>
      <c r="E474" s="18" t="str">
        <f t="shared" si="46"/>
        <v>C/W</v>
      </c>
      <c r="F474" s="23">
        <v>540</v>
      </c>
      <c r="H474" s="5" t="e">
        <f ca="1">_xlfn.FORMULATEXT(표1[[#This Row],[Q''ty]])</f>
        <v>#N/A</v>
      </c>
    </row>
    <row r="475" spans="1:8" ht="15" customHeight="1" thickTop="1" x14ac:dyDescent="0.4">
      <c r="A475" s="6">
        <v>2026</v>
      </c>
      <c r="B475" s="6">
        <f t="shared" si="41"/>
        <v>5</v>
      </c>
      <c r="C475" s="13" t="s">
        <v>28</v>
      </c>
      <c r="D475" s="2" t="s">
        <v>9</v>
      </c>
      <c r="E475" s="14" t="str">
        <f t="shared" si="46"/>
        <v>Growing Line</v>
      </c>
      <c r="F475" s="22">
        <f t="shared" ref="F475:F480" si="48">F376</f>
        <v>6</v>
      </c>
      <c r="H475" s="5" t="str">
        <f ca="1">_xlfn.FORMULATEXT(표1[[#This Row],[Q''ty]])</f>
        <v>=F376</v>
      </c>
    </row>
    <row r="476" spans="1:8" ht="15" customHeight="1" x14ac:dyDescent="0.4">
      <c r="A476" s="6">
        <v>2026</v>
      </c>
      <c r="B476" s="6">
        <f t="shared" si="41"/>
        <v>5</v>
      </c>
      <c r="C476" s="13" t="s">
        <v>28</v>
      </c>
      <c r="D476" s="2" t="s">
        <v>9</v>
      </c>
      <c r="E476" s="14" t="str">
        <f t="shared" si="46"/>
        <v>Paint Booth</v>
      </c>
      <c r="F476" s="22">
        <f t="shared" si="48"/>
        <v>4</v>
      </c>
      <c r="H476" s="5" t="str">
        <f ca="1">_xlfn.FORMULATEXT(표1[[#This Row],[Q''ty]])</f>
        <v>=F377</v>
      </c>
    </row>
    <row r="477" spans="1:8" ht="15" customHeight="1" x14ac:dyDescent="0.4">
      <c r="A477" s="6">
        <v>2026</v>
      </c>
      <c r="B477" s="6">
        <f t="shared" si="41"/>
        <v>5</v>
      </c>
      <c r="C477" s="13" t="s">
        <v>28</v>
      </c>
      <c r="D477" s="2" t="s">
        <v>9</v>
      </c>
      <c r="E477" s="14" t="str">
        <f t="shared" si="46"/>
        <v>Paint Line</v>
      </c>
      <c r="F477" s="22">
        <f t="shared" si="48"/>
        <v>4</v>
      </c>
      <c r="H477" s="5" t="str">
        <f ca="1">_xlfn.FORMULATEXT(표1[[#This Row],[Q''ty]])</f>
        <v>=F378</v>
      </c>
    </row>
    <row r="478" spans="1:8" ht="15" customHeight="1" x14ac:dyDescent="0.4">
      <c r="A478" s="6">
        <v>2026</v>
      </c>
      <c r="B478" s="6">
        <f t="shared" si="41"/>
        <v>5</v>
      </c>
      <c r="C478" s="13" t="s">
        <v>28</v>
      </c>
      <c r="D478" s="2" t="s">
        <v>9</v>
      </c>
      <c r="E478" s="14" t="str">
        <f t="shared" si="46"/>
        <v>Roll Bending Machine</v>
      </c>
      <c r="F478" s="22">
        <f t="shared" si="48"/>
        <v>3</v>
      </c>
      <c r="H478" s="5" t="str">
        <f ca="1">_xlfn.FORMULATEXT(표1[[#This Row],[Q''ty]])</f>
        <v>=F379</v>
      </c>
    </row>
    <row r="479" spans="1:8" ht="15" customHeight="1" x14ac:dyDescent="0.4">
      <c r="A479" s="6">
        <v>2026</v>
      </c>
      <c r="B479" s="6">
        <f t="shared" si="41"/>
        <v>5</v>
      </c>
      <c r="C479" s="13" t="s">
        <v>28</v>
      </c>
      <c r="D479" s="2" t="s">
        <v>9</v>
      </c>
      <c r="E479" s="14" t="str">
        <f t="shared" si="46"/>
        <v>L/W Machine</v>
      </c>
      <c r="F479" s="22">
        <f t="shared" si="48"/>
        <v>4</v>
      </c>
      <c r="H479" s="5" t="str">
        <f ca="1">_xlfn.FORMULATEXT(표1[[#This Row],[Q''ty]])</f>
        <v>=F380</v>
      </c>
    </row>
    <row r="480" spans="1:8" ht="15" customHeight="1" x14ac:dyDescent="0.4">
      <c r="A480" s="6">
        <v>2026</v>
      </c>
      <c r="B480" s="6">
        <f t="shared" si="41"/>
        <v>5</v>
      </c>
      <c r="C480" s="13" t="s">
        <v>28</v>
      </c>
      <c r="D480" s="2" t="s">
        <v>9</v>
      </c>
      <c r="E480" s="14" t="str">
        <f t="shared" si="46"/>
        <v>C/W Machine</v>
      </c>
      <c r="F480" s="22">
        <f t="shared" si="48"/>
        <v>6.5</v>
      </c>
      <c r="H480" s="5" t="str">
        <f ca="1">_xlfn.FORMULATEXT(표1[[#This Row],[Q''ty]])</f>
        <v>=F381</v>
      </c>
    </row>
    <row r="481" spans="1:8" ht="15" customHeight="1" x14ac:dyDescent="0.4">
      <c r="A481" s="6">
        <v>2026</v>
      </c>
      <c r="B481" s="6">
        <f t="shared" si="41"/>
        <v>5</v>
      </c>
      <c r="C481" s="13" t="s">
        <v>28</v>
      </c>
      <c r="D481" s="2" t="s">
        <v>16</v>
      </c>
      <c r="E481" s="14" t="str">
        <f t="shared" si="46"/>
        <v>BT GT</v>
      </c>
      <c r="F481" s="22">
        <v>15</v>
      </c>
      <c r="H481" s="5" t="e">
        <f ca="1">_xlfn.FORMULATEXT(표1[[#This Row],[Q''ty]])</f>
        <v>#N/A</v>
      </c>
    </row>
    <row r="482" spans="1:8" ht="15" customHeight="1" x14ac:dyDescent="0.4">
      <c r="A482" s="6">
        <v>2026</v>
      </c>
      <c r="B482" s="6">
        <f t="shared" si="41"/>
        <v>5</v>
      </c>
      <c r="C482" s="13" t="s">
        <v>28</v>
      </c>
      <c r="D482" s="2" t="s">
        <v>16</v>
      </c>
      <c r="E482" s="14" t="str">
        <f t="shared" si="46"/>
        <v>WT GT</v>
      </c>
      <c r="F482" s="22">
        <v>13</v>
      </c>
      <c r="H482" s="5" t="e">
        <f ca="1">_xlfn.FORMULATEXT(표1[[#This Row],[Q''ty]])</f>
        <v>#N/A</v>
      </c>
    </row>
    <row r="483" spans="1:8" ht="15" customHeight="1" x14ac:dyDescent="0.4">
      <c r="A483" s="6">
        <v>2026</v>
      </c>
      <c r="B483" s="6">
        <f t="shared" si="41"/>
        <v>5</v>
      </c>
      <c r="C483" s="13" t="s">
        <v>28</v>
      </c>
      <c r="D483" s="2" t="s">
        <v>16</v>
      </c>
      <c r="E483" s="14" t="str">
        <f t="shared" si="46"/>
        <v>Bending</v>
      </c>
      <c r="F483" s="22">
        <v>126</v>
      </c>
      <c r="H483" s="5" t="e">
        <f ca="1">_xlfn.FORMULATEXT(표1[[#This Row],[Q''ty]])</f>
        <v>#N/A</v>
      </c>
    </row>
    <row r="484" spans="1:8" ht="15" customHeight="1" x14ac:dyDescent="0.4">
      <c r="A484" s="6">
        <v>2026</v>
      </c>
      <c r="B484" s="6">
        <f t="shared" si="41"/>
        <v>5</v>
      </c>
      <c r="C484" s="13" t="s">
        <v>28</v>
      </c>
      <c r="D484" s="2" t="s">
        <v>16</v>
      </c>
      <c r="E484" s="14" t="str">
        <f t="shared" si="46"/>
        <v>L/W</v>
      </c>
      <c r="F484" s="22">
        <v>119</v>
      </c>
      <c r="H484" s="5" t="e">
        <f ca="1">_xlfn.FORMULATEXT(표1[[#This Row],[Q''ty]])</f>
        <v>#N/A</v>
      </c>
    </row>
    <row r="485" spans="1:8" ht="15" customHeight="1" thickBot="1" x14ac:dyDescent="0.45">
      <c r="A485" s="15">
        <v>2026</v>
      </c>
      <c r="B485" s="15">
        <f t="shared" ref="B485:B548" si="49">B386+1</f>
        <v>5</v>
      </c>
      <c r="C485" s="16" t="s">
        <v>28</v>
      </c>
      <c r="D485" s="17" t="s">
        <v>16</v>
      </c>
      <c r="E485" s="18" t="str">
        <f t="shared" si="46"/>
        <v>C/W</v>
      </c>
      <c r="F485" s="23">
        <v>140</v>
      </c>
      <c r="H485" s="5" t="e">
        <f ca="1">_xlfn.FORMULATEXT(표1[[#This Row],[Q''ty]])</f>
        <v>#N/A</v>
      </c>
    </row>
    <row r="486" spans="1:8" ht="15" customHeight="1" thickTop="1" x14ac:dyDescent="0.4">
      <c r="A486" s="6">
        <v>2026</v>
      </c>
      <c r="B486" s="6">
        <f t="shared" si="49"/>
        <v>5</v>
      </c>
      <c r="C486" s="13" t="s">
        <v>29</v>
      </c>
      <c r="D486" s="2" t="s">
        <v>9</v>
      </c>
      <c r="E486" s="14" t="str">
        <f t="shared" si="46"/>
        <v>Growing Line</v>
      </c>
      <c r="F486" s="21">
        <f t="shared" ref="F486:F491" si="50">F387</f>
        <v>11</v>
      </c>
      <c r="H486" s="5" t="str">
        <f ca="1">_xlfn.FORMULATEXT(표1[[#This Row],[Q''ty]])</f>
        <v>=F387</v>
      </c>
    </row>
    <row r="487" spans="1:8" ht="15" customHeight="1" x14ac:dyDescent="0.4">
      <c r="A487" s="6">
        <v>2026</v>
      </c>
      <c r="B487" s="6">
        <f t="shared" si="49"/>
        <v>5</v>
      </c>
      <c r="C487" s="13" t="s">
        <v>29</v>
      </c>
      <c r="D487" s="2" t="s">
        <v>9</v>
      </c>
      <c r="E487" s="14" t="str">
        <f t="shared" si="46"/>
        <v>Paint Booth</v>
      </c>
      <c r="F487" s="22">
        <f t="shared" si="50"/>
        <v>6</v>
      </c>
      <c r="H487" s="5" t="str">
        <f ca="1">_xlfn.FORMULATEXT(표1[[#This Row],[Q''ty]])</f>
        <v>=F388</v>
      </c>
    </row>
    <row r="488" spans="1:8" ht="15" customHeight="1" x14ac:dyDescent="0.4">
      <c r="A488" s="6">
        <v>2026</v>
      </c>
      <c r="B488" s="6">
        <f t="shared" si="49"/>
        <v>5</v>
      </c>
      <c r="C488" s="13" t="s">
        <v>29</v>
      </c>
      <c r="D488" s="2" t="s">
        <v>9</v>
      </c>
      <c r="E488" s="14" t="str">
        <f t="shared" si="46"/>
        <v>Paint Line</v>
      </c>
      <c r="F488" s="22">
        <f t="shared" si="50"/>
        <v>4</v>
      </c>
      <c r="H488" s="5" t="str">
        <f ca="1">_xlfn.FORMULATEXT(표1[[#This Row],[Q''ty]])</f>
        <v>=F389</v>
      </c>
    </row>
    <row r="489" spans="1:8" ht="15" customHeight="1" x14ac:dyDescent="0.4">
      <c r="A489" s="6">
        <v>2026</v>
      </c>
      <c r="B489" s="6">
        <f t="shared" si="49"/>
        <v>5</v>
      </c>
      <c r="C489" s="13" t="s">
        <v>29</v>
      </c>
      <c r="D489" s="2" t="s">
        <v>9</v>
      </c>
      <c r="E489" s="14" t="str">
        <f t="shared" si="46"/>
        <v>Roll Bending Machine</v>
      </c>
      <c r="F489" s="22">
        <f t="shared" si="50"/>
        <v>4</v>
      </c>
      <c r="H489" s="5" t="str">
        <f ca="1">_xlfn.FORMULATEXT(표1[[#This Row],[Q''ty]])</f>
        <v>=F390</v>
      </c>
    </row>
    <row r="490" spans="1:8" ht="15" customHeight="1" x14ac:dyDescent="0.4">
      <c r="A490" s="6">
        <v>2026</v>
      </c>
      <c r="B490" s="6">
        <f t="shared" si="49"/>
        <v>5</v>
      </c>
      <c r="C490" s="13" t="s">
        <v>29</v>
      </c>
      <c r="D490" s="2" t="s">
        <v>9</v>
      </c>
      <c r="E490" s="14" t="str">
        <f t="shared" si="46"/>
        <v>L/W Machine</v>
      </c>
      <c r="F490" s="22">
        <f t="shared" si="50"/>
        <v>7</v>
      </c>
      <c r="H490" s="5" t="str">
        <f ca="1">_xlfn.FORMULATEXT(표1[[#This Row],[Q''ty]])</f>
        <v>=F391</v>
      </c>
    </row>
    <row r="491" spans="1:8" ht="15" customHeight="1" x14ac:dyDescent="0.4">
      <c r="A491" s="6">
        <v>2026</v>
      </c>
      <c r="B491" s="6">
        <f t="shared" si="49"/>
        <v>5</v>
      </c>
      <c r="C491" s="13" t="s">
        <v>29</v>
      </c>
      <c r="D491" s="2" t="s">
        <v>9</v>
      </c>
      <c r="E491" s="14" t="str">
        <f t="shared" si="46"/>
        <v>C/W Machine</v>
      </c>
      <c r="F491" s="22">
        <f t="shared" si="50"/>
        <v>12.5</v>
      </c>
      <c r="H491" s="5" t="str">
        <f ca="1">_xlfn.FORMULATEXT(표1[[#This Row],[Q''ty]])</f>
        <v>=F392</v>
      </c>
    </row>
    <row r="492" spans="1:8" ht="15" customHeight="1" x14ac:dyDescent="0.4">
      <c r="A492" s="6">
        <v>2026</v>
      </c>
      <c r="B492" s="6">
        <f t="shared" si="49"/>
        <v>5</v>
      </c>
      <c r="C492" s="13" t="s">
        <v>29</v>
      </c>
      <c r="D492" s="2" t="s">
        <v>16</v>
      </c>
      <c r="E492" s="14" t="str">
        <f t="shared" si="46"/>
        <v>BT GT</v>
      </c>
      <c r="F492" s="22">
        <v>12</v>
      </c>
      <c r="H492" s="5" t="e">
        <f ca="1">_xlfn.FORMULATEXT(표1[[#This Row],[Q''ty]])</f>
        <v>#N/A</v>
      </c>
    </row>
    <row r="493" spans="1:8" ht="15" customHeight="1" x14ac:dyDescent="0.4">
      <c r="A493" s="6">
        <v>2026</v>
      </c>
      <c r="B493" s="6">
        <f t="shared" si="49"/>
        <v>5</v>
      </c>
      <c r="C493" s="13" t="s">
        <v>29</v>
      </c>
      <c r="D493" s="2" t="s">
        <v>16</v>
      </c>
      <c r="E493" s="14" t="str">
        <f t="shared" si="46"/>
        <v>WT GT</v>
      </c>
      <c r="F493" s="22">
        <v>10</v>
      </c>
      <c r="H493" s="5" t="e">
        <f ca="1">_xlfn.FORMULATEXT(표1[[#This Row],[Q''ty]])</f>
        <v>#N/A</v>
      </c>
    </row>
    <row r="494" spans="1:8" ht="15" customHeight="1" x14ac:dyDescent="0.4">
      <c r="A494" s="6">
        <v>2026</v>
      </c>
      <c r="B494" s="6">
        <f t="shared" si="49"/>
        <v>5</v>
      </c>
      <c r="C494" s="13" t="s">
        <v>29</v>
      </c>
      <c r="D494" s="2" t="s">
        <v>16</v>
      </c>
      <c r="E494" s="14" t="str">
        <f t="shared" si="46"/>
        <v>Bending</v>
      </c>
      <c r="F494" s="22">
        <v>115</v>
      </c>
      <c r="H494" s="5" t="e">
        <f ca="1">_xlfn.FORMULATEXT(표1[[#This Row],[Q''ty]])</f>
        <v>#N/A</v>
      </c>
    </row>
    <row r="495" spans="1:8" ht="15" customHeight="1" x14ac:dyDescent="0.4">
      <c r="A495" s="6">
        <v>2026</v>
      </c>
      <c r="B495" s="6">
        <f t="shared" si="49"/>
        <v>5</v>
      </c>
      <c r="C495" s="13" t="s">
        <v>29</v>
      </c>
      <c r="D495" s="2" t="s">
        <v>16</v>
      </c>
      <c r="E495" s="14" t="str">
        <f t="shared" si="46"/>
        <v>L/W</v>
      </c>
      <c r="F495" s="22">
        <v>117</v>
      </c>
      <c r="H495" s="5" t="e">
        <f ca="1">_xlfn.FORMULATEXT(표1[[#This Row],[Q''ty]])</f>
        <v>#N/A</v>
      </c>
    </row>
    <row r="496" spans="1:8" ht="15" customHeight="1" thickBot="1" x14ac:dyDescent="0.45">
      <c r="A496" s="6">
        <v>2026</v>
      </c>
      <c r="B496" s="6">
        <f t="shared" si="49"/>
        <v>5</v>
      </c>
      <c r="C496" s="13" t="s">
        <v>29</v>
      </c>
      <c r="D496" s="2" t="s">
        <v>16</v>
      </c>
      <c r="E496" s="14" t="str">
        <f t="shared" si="46"/>
        <v>C/W</v>
      </c>
      <c r="F496" s="22">
        <v>107</v>
      </c>
      <c r="H496" s="5" t="e">
        <f ca="1">_xlfn.FORMULATEXT(표1[[#This Row],[Q''ty]])</f>
        <v>#N/A</v>
      </c>
    </row>
    <row r="497" spans="1:10" ht="15" customHeight="1" thickTop="1" x14ac:dyDescent="0.4">
      <c r="A497" s="9">
        <v>2026</v>
      </c>
      <c r="B497" s="9">
        <f t="shared" si="49"/>
        <v>6</v>
      </c>
      <c r="C497" s="10" t="s">
        <v>8</v>
      </c>
      <c r="D497" s="11" t="s">
        <v>9</v>
      </c>
      <c r="E497" s="12" t="s">
        <v>10</v>
      </c>
      <c r="F497" s="21">
        <f t="shared" ref="F497:F502" si="51">F398</f>
        <v>15</v>
      </c>
      <c r="H497" s="5" t="str">
        <f ca="1">_xlfn.FORMULATEXT(표1[[#This Row],[Q''ty]])</f>
        <v>=F398</v>
      </c>
    </row>
    <row r="498" spans="1:10" s="2" customFormat="1" ht="15" customHeight="1" x14ac:dyDescent="0.4">
      <c r="A498" s="6">
        <v>2026</v>
      </c>
      <c r="B498" s="6">
        <f t="shared" si="49"/>
        <v>6</v>
      </c>
      <c r="C498" s="13" t="s">
        <v>8</v>
      </c>
      <c r="D498" s="2" t="s">
        <v>9</v>
      </c>
      <c r="E498" s="14" t="s">
        <v>11</v>
      </c>
      <c r="F498" s="22">
        <f t="shared" si="51"/>
        <v>10</v>
      </c>
      <c r="H498" s="5" t="str">
        <f ca="1">_xlfn.FORMULATEXT(표1[[#This Row],[Q''ty]])</f>
        <v>=F399</v>
      </c>
      <c r="I498" s="26"/>
      <c r="J498" s="26"/>
    </row>
    <row r="499" spans="1:10" s="2" customFormat="1" ht="15" customHeight="1" x14ac:dyDescent="0.4">
      <c r="A499" s="6">
        <v>2026</v>
      </c>
      <c r="B499" s="6">
        <f t="shared" si="49"/>
        <v>6</v>
      </c>
      <c r="C499" s="13" t="s">
        <v>8</v>
      </c>
      <c r="D499" s="2" t="s">
        <v>9</v>
      </c>
      <c r="E499" s="14" t="s">
        <v>12</v>
      </c>
      <c r="F499" s="22">
        <f t="shared" si="51"/>
        <v>5</v>
      </c>
      <c r="H499" s="5" t="str">
        <f ca="1">_xlfn.FORMULATEXT(표1[[#This Row],[Q''ty]])</f>
        <v>=F400</v>
      </c>
      <c r="I499" s="26"/>
      <c r="J499" s="26"/>
    </row>
    <row r="500" spans="1:10" ht="15" customHeight="1" x14ac:dyDescent="0.4">
      <c r="A500" s="6">
        <v>2026</v>
      </c>
      <c r="B500" s="6">
        <f t="shared" si="49"/>
        <v>6</v>
      </c>
      <c r="C500" s="13" t="s">
        <v>8</v>
      </c>
      <c r="D500" s="2" t="s">
        <v>9</v>
      </c>
      <c r="E500" s="14" t="s">
        <v>13</v>
      </c>
      <c r="F500" s="22">
        <f t="shared" si="51"/>
        <v>6</v>
      </c>
      <c r="H500" s="5" t="str">
        <f ca="1">_xlfn.FORMULATEXT(표1[[#This Row],[Q''ty]])</f>
        <v>=F401</v>
      </c>
    </row>
    <row r="501" spans="1:10" ht="15" customHeight="1" x14ac:dyDescent="0.4">
      <c r="A501" s="6">
        <v>2026</v>
      </c>
      <c r="B501" s="6">
        <f t="shared" si="49"/>
        <v>6</v>
      </c>
      <c r="C501" s="13" t="s">
        <v>8</v>
      </c>
      <c r="D501" s="2" t="s">
        <v>9</v>
      </c>
      <c r="E501" s="14" t="s">
        <v>14</v>
      </c>
      <c r="F501" s="22">
        <f t="shared" si="51"/>
        <v>10</v>
      </c>
      <c r="H501" s="5" t="str">
        <f ca="1">_xlfn.FORMULATEXT(표1[[#This Row],[Q''ty]])</f>
        <v>=F402</v>
      </c>
    </row>
    <row r="502" spans="1:10" ht="15" customHeight="1" x14ac:dyDescent="0.4">
      <c r="A502" s="6">
        <v>2026</v>
      </c>
      <c r="B502" s="6">
        <f t="shared" si="49"/>
        <v>6</v>
      </c>
      <c r="C502" s="13" t="s">
        <v>8</v>
      </c>
      <c r="D502" s="2" t="s">
        <v>9</v>
      </c>
      <c r="E502" s="14" t="s">
        <v>15</v>
      </c>
      <c r="F502" s="22">
        <f t="shared" si="51"/>
        <v>10</v>
      </c>
      <c r="H502" s="5" t="str">
        <f ca="1">_xlfn.FORMULATEXT(표1[[#This Row],[Q''ty]])</f>
        <v>=F403</v>
      </c>
    </row>
    <row r="503" spans="1:10" ht="15" customHeight="1" x14ac:dyDescent="0.4">
      <c r="A503" s="6">
        <v>2026</v>
      </c>
      <c r="B503" s="6">
        <f t="shared" si="49"/>
        <v>6</v>
      </c>
      <c r="C503" s="13" t="s">
        <v>8</v>
      </c>
      <c r="D503" s="2" t="s">
        <v>16</v>
      </c>
      <c r="E503" s="14" t="s">
        <v>17</v>
      </c>
      <c r="F503" s="22">
        <v>12</v>
      </c>
      <c r="H503" s="5" t="e">
        <f ca="1">_xlfn.FORMULATEXT(표1[[#This Row],[Q''ty]])</f>
        <v>#N/A</v>
      </c>
    </row>
    <row r="504" spans="1:10" s="2" customFormat="1" ht="15" customHeight="1" x14ac:dyDescent="0.4">
      <c r="A504" s="6">
        <v>2026</v>
      </c>
      <c r="B504" s="6">
        <f t="shared" si="49"/>
        <v>6</v>
      </c>
      <c r="C504" s="13" t="s">
        <v>8</v>
      </c>
      <c r="D504" s="2" t="s">
        <v>16</v>
      </c>
      <c r="E504" s="14" t="s">
        <v>18</v>
      </c>
      <c r="F504" s="22">
        <v>18</v>
      </c>
      <c r="H504" s="5" t="e">
        <f ca="1">_xlfn.FORMULATEXT(표1[[#This Row],[Q''ty]])</f>
        <v>#N/A</v>
      </c>
      <c r="I504" s="26"/>
      <c r="J504" s="26"/>
    </row>
    <row r="505" spans="1:10" ht="15" customHeight="1" x14ac:dyDescent="0.4">
      <c r="A505" s="6">
        <v>2026</v>
      </c>
      <c r="B505" s="6">
        <f t="shared" si="49"/>
        <v>6</v>
      </c>
      <c r="C505" s="13" t="s">
        <v>8</v>
      </c>
      <c r="D505" s="2" t="s">
        <v>16</v>
      </c>
      <c r="E505" s="14" t="s">
        <v>19</v>
      </c>
      <c r="F505" s="22">
        <v>0</v>
      </c>
      <c r="H505" s="5" t="e">
        <f ca="1">_xlfn.FORMULATEXT(표1[[#This Row],[Q''ty]])</f>
        <v>#N/A</v>
      </c>
    </row>
    <row r="506" spans="1:10" ht="15" customHeight="1" x14ac:dyDescent="0.4">
      <c r="A506" s="6">
        <v>2026</v>
      </c>
      <c r="B506" s="6">
        <f t="shared" si="49"/>
        <v>6</v>
      </c>
      <c r="C506" s="13" t="s">
        <v>8</v>
      </c>
      <c r="D506" s="2" t="s">
        <v>16</v>
      </c>
      <c r="E506" s="14" t="s">
        <v>20</v>
      </c>
      <c r="F506" s="22">
        <v>0</v>
      </c>
      <c r="H506" s="5" t="e">
        <f ca="1">_xlfn.FORMULATEXT(표1[[#This Row],[Q''ty]])</f>
        <v>#N/A</v>
      </c>
    </row>
    <row r="507" spans="1:10" ht="15" customHeight="1" thickBot="1" x14ac:dyDescent="0.45">
      <c r="A507" s="15">
        <v>2026</v>
      </c>
      <c r="B507" s="15">
        <f t="shared" si="49"/>
        <v>6</v>
      </c>
      <c r="C507" s="16" t="s">
        <v>8</v>
      </c>
      <c r="D507" s="17" t="s">
        <v>16</v>
      </c>
      <c r="E507" s="18" t="s">
        <v>21</v>
      </c>
      <c r="F507" s="23">
        <v>22</v>
      </c>
      <c r="H507" s="5" t="e">
        <f ca="1">_xlfn.FORMULATEXT(표1[[#This Row],[Q''ty]])</f>
        <v>#N/A</v>
      </c>
    </row>
    <row r="508" spans="1:10" ht="15" customHeight="1" thickTop="1" x14ac:dyDescent="0.4">
      <c r="A508" s="9">
        <v>2026</v>
      </c>
      <c r="B508" s="9">
        <f t="shared" si="49"/>
        <v>6</v>
      </c>
      <c r="C508" s="10" t="s">
        <v>22</v>
      </c>
      <c r="D508" s="11" t="s">
        <v>9</v>
      </c>
      <c r="E508" s="12" t="s">
        <v>10</v>
      </c>
      <c r="F508" s="21">
        <f t="shared" ref="F508:F513" si="52">F409</f>
        <v>14</v>
      </c>
      <c r="H508" s="5" t="str">
        <f ca="1">_xlfn.FORMULATEXT(표1[[#This Row],[Q''ty]])</f>
        <v>=F409</v>
      </c>
    </row>
    <row r="509" spans="1:10" s="2" customFormat="1" ht="15" customHeight="1" x14ac:dyDescent="0.4">
      <c r="A509" s="6">
        <v>2026</v>
      </c>
      <c r="B509" s="6">
        <f t="shared" si="49"/>
        <v>6</v>
      </c>
      <c r="C509" s="13" t="s">
        <v>22</v>
      </c>
      <c r="D509" s="2" t="s">
        <v>9</v>
      </c>
      <c r="E509" s="14" t="s">
        <v>11</v>
      </c>
      <c r="F509" s="22">
        <f t="shared" si="52"/>
        <v>8</v>
      </c>
      <c r="H509" s="5" t="str">
        <f ca="1">_xlfn.FORMULATEXT(표1[[#This Row],[Q''ty]])</f>
        <v>=F410</v>
      </c>
      <c r="I509" s="26"/>
      <c r="J509" s="26"/>
    </row>
    <row r="510" spans="1:10" s="2" customFormat="1" ht="15" customHeight="1" x14ac:dyDescent="0.4">
      <c r="A510" s="6">
        <v>2026</v>
      </c>
      <c r="B510" s="6">
        <f t="shared" si="49"/>
        <v>6</v>
      </c>
      <c r="C510" s="13" t="s">
        <v>22</v>
      </c>
      <c r="D510" s="2" t="s">
        <v>9</v>
      </c>
      <c r="E510" s="14" t="s">
        <v>12</v>
      </c>
      <c r="F510" s="22">
        <f t="shared" si="52"/>
        <v>4</v>
      </c>
      <c r="H510" s="5" t="str">
        <f ca="1">_xlfn.FORMULATEXT(표1[[#This Row],[Q''ty]])</f>
        <v>=F411</v>
      </c>
      <c r="I510" s="26"/>
      <c r="J510" s="26"/>
    </row>
    <row r="511" spans="1:10" ht="15" customHeight="1" x14ac:dyDescent="0.4">
      <c r="A511" s="6">
        <v>2026</v>
      </c>
      <c r="B511" s="6">
        <f t="shared" si="49"/>
        <v>6</v>
      </c>
      <c r="C511" s="13" t="s">
        <v>22</v>
      </c>
      <c r="D511" s="2" t="s">
        <v>9</v>
      </c>
      <c r="E511" s="14" t="s">
        <v>13</v>
      </c>
      <c r="F511" s="22">
        <f t="shared" si="52"/>
        <v>3</v>
      </c>
      <c r="H511" s="5" t="str">
        <f ca="1">_xlfn.FORMULATEXT(표1[[#This Row],[Q''ty]])</f>
        <v>=F412</v>
      </c>
    </row>
    <row r="512" spans="1:10" ht="15" customHeight="1" x14ac:dyDescent="0.4">
      <c r="A512" s="6">
        <v>2026</v>
      </c>
      <c r="B512" s="6">
        <f t="shared" si="49"/>
        <v>6</v>
      </c>
      <c r="C512" s="13" t="s">
        <v>22</v>
      </c>
      <c r="D512" s="2" t="s">
        <v>9</v>
      </c>
      <c r="E512" s="14" t="s">
        <v>14</v>
      </c>
      <c r="F512" s="22">
        <f t="shared" si="52"/>
        <v>6</v>
      </c>
      <c r="H512" s="5" t="str">
        <f ca="1">_xlfn.FORMULATEXT(표1[[#This Row],[Q''ty]])</f>
        <v>=F413</v>
      </c>
    </row>
    <row r="513" spans="1:10" ht="15" customHeight="1" x14ac:dyDescent="0.4">
      <c r="A513" s="6">
        <v>2026</v>
      </c>
      <c r="B513" s="6">
        <f t="shared" si="49"/>
        <v>6</v>
      </c>
      <c r="C513" s="13" t="s">
        <v>22</v>
      </c>
      <c r="D513" s="2" t="s">
        <v>9</v>
      </c>
      <c r="E513" s="14" t="s">
        <v>15</v>
      </c>
      <c r="F513" s="22">
        <f t="shared" si="52"/>
        <v>8.8000000000000007</v>
      </c>
      <c r="H513" s="5" t="str">
        <f ca="1">_xlfn.FORMULATEXT(표1[[#This Row],[Q''ty]])</f>
        <v>=F414</v>
      </c>
    </row>
    <row r="514" spans="1:10" ht="15" customHeight="1" x14ac:dyDescent="0.4">
      <c r="A514" s="6">
        <v>2026</v>
      </c>
      <c r="B514" s="6">
        <f t="shared" si="49"/>
        <v>6</v>
      </c>
      <c r="C514" s="13" t="s">
        <v>22</v>
      </c>
      <c r="D514" s="2" t="s">
        <v>16</v>
      </c>
      <c r="E514" s="14" t="s">
        <v>17</v>
      </c>
      <c r="F514" s="22">
        <v>12</v>
      </c>
      <c r="H514" s="5" t="e">
        <f ca="1">_xlfn.FORMULATEXT(표1[[#This Row],[Q''ty]])</f>
        <v>#N/A</v>
      </c>
    </row>
    <row r="515" spans="1:10" s="2" customFormat="1" ht="15" customHeight="1" x14ac:dyDescent="0.4">
      <c r="A515" s="6">
        <v>2026</v>
      </c>
      <c r="B515" s="6">
        <f t="shared" si="49"/>
        <v>6</v>
      </c>
      <c r="C515" s="13" t="s">
        <v>22</v>
      </c>
      <c r="D515" s="2" t="s">
        <v>16</v>
      </c>
      <c r="E515" s="14" t="s">
        <v>18</v>
      </c>
      <c r="F515" s="22">
        <v>12</v>
      </c>
      <c r="H515" s="5" t="e">
        <f ca="1">_xlfn.FORMULATEXT(표1[[#This Row],[Q''ty]])</f>
        <v>#N/A</v>
      </c>
      <c r="I515" s="26"/>
      <c r="J515" s="26"/>
    </row>
    <row r="516" spans="1:10" ht="15" customHeight="1" x14ac:dyDescent="0.4">
      <c r="A516" s="6">
        <v>2026</v>
      </c>
      <c r="B516" s="6">
        <f t="shared" si="49"/>
        <v>6</v>
      </c>
      <c r="C516" s="13" t="s">
        <v>22</v>
      </c>
      <c r="D516" s="2" t="s">
        <v>16</v>
      </c>
      <c r="E516" s="14" t="s">
        <v>19</v>
      </c>
      <c r="F516" s="22">
        <v>47</v>
      </c>
      <c r="H516" s="5" t="e">
        <f ca="1">_xlfn.FORMULATEXT(표1[[#This Row],[Q''ty]])</f>
        <v>#N/A</v>
      </c>
    </row>
    <row r="517" spans="1:10" ht="15" customHeight="1" x14ac:dyDescent="0.4">
      <c r="A517" s="6">
        <v>2026</v>
      </c>
      <c r="B517" s="6">
        <f t="shared" si="49"/>
        <v>6</v>
      </c>
      <c r="C517" s="13" t="s">
        <v>22</v>
      </c>
      <c r="D517" s="2" t="s">
        <v>16</v>
      </c>
      <c r="E517" s="14" t="s">
        <v>20</v>
      </c>
      <c r="F517" s="22">
        <v>50</v>
      </c>
      <c r="H517" s="5" t="e">
        <f ca="1">_xlfn.FORMULATEXT(표1[[#This Row],[Q''ty]])</f>
        <v>#N/A</v>
      </c>
    </row>
    <row r="518" spans="1:10" ht="15" customHeight="1" thickBot="1" x14ac:dyDescent="0.45">
      <c r="A518" s="15">
        <v>2026</v>
      </c>
      <c r="B518" s="15">
        <f t="shared" si="49"/>
        <v>6</v>
      </c>
      <c r="C518" s="16" t="s">
        <v>22</v>
      </c>
      <c r="D518" s="17" t="s">
        <v>16</v>
      </c>
      <c r="E518" s="18" t="s">
        <v>21</v>
      </c>
      <c r="F518" s="23">
        <v>65</v>
      </c>
      <c r="H518" s="5" t="e">
        <f ca="1">_xlfn.FORMULATEXT(표1[[#This Row],[Q''ty]])</f>
        <v>#N/A</v>
      </c>
    </row>
    <row r="519" spans="1:10" ht="15" customHeight="1" thickTop="1" x14ac:dyDescent="0.4">
      <c r="A519" s="6">
        <v>2026</v>
      </c>
      <c r="B519" s="6">
        <f t="shared" si="49"/>
        <v>6</v>
      </c>
      <c r="C519" s="13" t="s">
        <v>23</v>
      </c>
      <c r="D519" s="2" t="s">
        <v>9</v>
      </c>
      <c r="E519" s="14" t="str">
        <f t="shared" ref="E519:F524" si="53">E420</f>
        <v>Growing Line</v>
      </c>
      <c r="F519" s="22">
        <f t="shared" si="53"/>
        <v>5</v>
      </c>
      <c r="H519" s="5" t="str">
        <f ca="1">_xlfn.FORMULATEXT(표1[[#This Row],[Q''ty]])</f>
        <v>=F420</v>
      </c>
    </row>
    <row r="520" spans="1:10" ht="15" customHeight="1" x14ac:dyDescent="0.4">
      <c r="A520" s="6">
        <v>2026</v>
      </c>
      <c r="B520" s="6">
        <f t="shared" si="49"/>
        <v>6</v>
      </c>
      <c r="C520" s="13" t="s">
        <v>23</v>
      </c>
      <c r="D520" s="2" t="s">
        <v>9</v>
      </c>
      <c r="E520" s="14" t="str">
        <f t="shared" si="53"/>
        <v>Paint Booth</v>
      </c>
      <c r="F520" s="22">
        <f t="shared" si="53"/>
        <v>3</v>
      </c>
      <c r="H520" s="5" t="str">
        <f ca="1">_xlfn.FORMULATEXT(표1[[#This Row],[Q''ty]])</f>
        <v>=F421</v>
      </c>
    </row>
    <row r="521" spans="1:10" ht="15" customHeight="1" x14ac:dyDescent="0.4">
      <c r="A521" s="6">
        <v>2026</v>
      </c>
      <c r="B521" s="6">
        <f t="shared" si="49"/>
        <v>6</v>
      </c>
      <c r="C521" s="13" t="s">
        <v>23</v>
      </c>
      <c r="D521" s="2" t="s">
        <v>9</v>
      </c>
      <c r="E521" s="14" t="str">
        <f t="shared" si="53"/>
        <v>Paint Line</v>
      </c>
      <c r="F521" s="22">
        <f t="shared" si="53"/>
        <v>2</v>
      </c>
      <c r="H521" s="5" t="str">
        <f ca="1">_xlfn.FORMULATEXT(표1[[#This Row],[Q''ty]])</f>
        <v>=F422</v>
      </c>
    </row>
    <row r="522" spans="1:10" ht="15" customHeight="1" x14ac:dyDescent="0.4">
      <c r="A522" s="6">
        <v>2026</v>
      </c>
      <c r="B522" s="6">
        <f t="shared" si="49"/>
        <v>6</v>
      </c>
      <c r="C522" s="13" t="s">
        <v>23</v>
      </c>
      <c r="D522" s="2" t="s">
        <v>9</v>
      </c>
      <c r="E522" s="14" t="str">
        <f t="shared" si="53"/>
        <v>Roll Bending Machine</v>
      </c>
      <c r="F522" s="22">
        <f t="shared" si="53"/>
        <v>2</v>
      </c>
      <c r="H522" s="5" t="str">
        <f ca="1">_xlfn.FORMULATEXT(표1[[#This Row],[Q''ty]])</f>
        <v>=F423</v>
      </c>
    </row>
    <row r="523" spans="1:10" ht="15" customHeight="1" x14ac:dyDescent="0.4">
      <c r="A523" s="6">
        <v>2026</v>
      </c>
      <c r="B523" s="6">
        <f t="shared" si="49"/>
        <v>6</v>
      </c>
      <c r="C523" s="13" t="s">
        <v>23</v>
      </c>
      <c r="D523" s="2" t="s">
        <v>9</v>
      </c>
      <c r="E523" s="14" t="str">
        <f t="shared" si="53"/>
        <v>L/W Machine</v>
      </c>
      <c r="F523" s="22">
        <f t="shared" si="53"/>
        <v>2</v>
      </c>
      <c r="H523" s="5" t="str">
        <f ca="1">_xlfn.FORMULATEXT(표1[[#This Row],[Q''ty]])</f>
        <v>=F424</v>
      </c>
    </row>
    <row r="524" spans="1:10" ht="15" customHeight="1" x14ac:dyDescent="0.4">
      <c r="A524" s="6">
        <v>2026</v>
      </c>
      <c r="B524" s="6">
        <f t="shared" si="49"/>
        <v>6</v>
      </c>
      <c r="C524" s="13" t="s">
        <v>23</v>
      </c>
      <c r="D524" s="2" t="s">
        <v>9</v>
      </c>
      <c r="E524" s="14" t="str">
        <f t="shared" si="53"/>
        <v>C/W Machine</v>
      </c>
      <c r="F524" s="22">
        <f t="shared" si="53"/>
        <v>3</v>
      </c>
      <c r="H524" s="5" t="str">
        <f ca="1">_xlfn.FORMULATEXT(표1[[#This Row],[Q''ty]])</f>
        <v>=F425</v>
      </c>
    </row>
    <row r="525" spans="1:10" ht="15" customHeight="1" x14ac:dyDescent="0.4">
      <c r="A525" s="6">
        <v>2026</v>
      </c>
      <c r="B525" s="6">
        <f t="shared" si="49"/>
        <v>6</v>
      </c>
      <c r="C525" s="13" t="s">
        <v>23</v>
      </c>
      <c r="D525" s="2" t="s">
        <v>16</v>
      </c>
      <c r="E525" s="14" t="str">
        <f t="shared" ref="E525:E540" si="54">E426</f>
        <v>BT GT</v>
      </c>
      <c r="F525" s="22">
        <v>0</v>
      </c>
      <c r="H525" s="5" t="e">
        <f ca="1">_xlfn.FORMULATEXT(표1[[#This Row],[Q''ty]])</f>
        <v>#N/A</v>
      </c>
    </row>
    <row r="526" spans="1:10" ht="15" customHeight="1" x14ac:dyDescent="0.4">
      <c r="A526" s="6">
        <v>2026</v>
      </c>
      <c r="B526" s="6">
        <f t="shared" si="49"/>
        <v>6</v>
      </c>
      <c r="C526" s="13" t="s">
        <v>23</v>
      </c>
      <c r="D526" s="2" t="s">
        <v>16</v>
      </c>
      <c r="E526" s="14" t="str">
        <f t="shared" si="54"/>
        <v>WT GT</v>
      </c>
      <c r="F526" s="22">
        <v>0</v>
      </c>
      <c r="H526" s="5" t="e">
        <f ca="1">_xlfn.FORMULATEXT(표1[[#This Row],[Q''ty]])</f>
        <v>#N/A</v>
      </c>
    </row>
    <row r="527" spans="1:10" ht="15" customHeight="1" x14ac:dyDescent="0.4">
      <c r="A527" s="6">
        <v>2026</v>
      </c>
      <c r="B527" s="6">
        <f t="shared" si="49"/>
        <v>6</v>
      </c>
      <c r="C527" s="13" t="s">
        <v>23</v>
      </c>
      <c r="D527" s="2" t="s">
        <v>16</v>
      </c>
      <c r="E527" s="14" t="str">
        <f t="shared" si="54"/>
        <v>Bending</v>
      </c>
      <c r="F527" s="22">
        <v>4</v>
      </c>
      <c r="H527" s="5" t="e">
        <f ca="1">_xlfn.FORMULATEXT(표1[[#This Row],[Q''ty]])</f>
        <v>#N/A</v>
      </c>
    </row>
    <row r="528" spans="1:10" ht="15" customHeight="1" x14ac:dyDescent="0.4">
      <c r="A528" s="6">
        <v>2026</v>
      </c>
      <c r="B528" s="6">
        <f t="shared" si="49"/>
        <v>6</v>
      </c>
      <c r="C528" s="13" t="s">
        <v>23</v>
      </c>
      <c r="D528" s="2" t="s">
        <v>16</v>
      </c>
      <c r="E528" s="14" t="str">
        <f t="shared" si="54"/>
        <v>L/W</v>
      </c>
      <c r="F528" s="22">
        <v>2</v>
      </c>
      <c r="H528" s="5" t="e">
        <f ca="1">_xlfn.FORMULATEXT(표1[[#This Row],[Q''ty]])</f>
        <v>#N/A</v>
      </c>
    </row>
    <row r="529" spans="1:8" ht="15" customHeight="1" thickBot="1" x14ac:dyDescent="0.45">
      <c r="A529" s="15">
        <v>2026</v>
      </c>
      <c r="B529" s="15">
        <f t="shared" si="49"/>
        <v>6</v>
      </c>
      <c r="C529" s="16" t="s">
        <v>23</v>
      </c>
      <c r="D529" s="17" t="s">
        <v>16</v>
      </c>
      <c r="E529" s="18" t="str">
        <f t="shared" si="54"/>
        <v>C/W</v>
      </c>
      <c r="F529" s="23">
        <v>0</v>
      </c>
      <c r="H529" s="5" t="e">
        <f ca="1">_xlfn.FORMULATEXT(표1[[#This Row],[Q''ty]])</f>
        <v>#N/A</v>
      </c>
    </row>
    <row r="530" spans="1:8" ht="15" customHeight="1" thickTop="1" x14ac:dyDescent="0.4">
      <c r="A530" s="6">
        <v>2026</v>
      </c>
      <c r="B530" s="6">
        <f t="shared" si="49"/>
        <v>6</v>
      </c>
      <c r="C530" s="13" t="s">
        <v>24</v>
      </c>
      <c r="D530" s="2" t="s">
        <v>9</v>
      </c>
      <c r="E530" s="14" t="str">
        <f t="shared" si="54"/>
        <v>Growing Line</v>
      </c>
      <c r="F530" s="22">
        <f t="shared" ref="F530:F535" si="55">F431</f>
        <v>20</v>
      </c>
      <c r="H530" s="5" t="str">
        <f ca="1">_xlfn.FORMULATEXT(표1[[#This Row],[Q''ty]])</f>
        <v>=F431</v>
      </c>
    </row>
    <row r="531" spans="1:8" ht="15" customHeight="1" x14ac:dyDescent="0.4">
      <c r="A531" s="6">
        <v>2026</v>
      </c>
      <c r="B531" s="6">
        <f t="shared" si="49"/>
        <v>6</v>
      </c>
      <c r="C531" s="13" t="s">
        <v>24</v>
      </c>
      <c r="D531" s="2" t="s">
        <v>9</v>
      </c>
      <c r="E531" s="14" t="str">
        <f t="shared" si="54"/>
        <v>Paint Booth</v>
      </c>
      <c r="F531" s="22">
        <f t="shared" si="55"/>
        <v>22</v>
      </c>
      <c r="H531" s="5" t="str">
        <f ca="1">_xlfn.FORMULATEXT(표1[[#This Row],[Q''ty]])</f>
        <v>=F432</v>
      </c>
    </row>
    <row r="532" spans="1:8" ht="15" customHeight="1" x14ac:dyDescent="0.4">
      <c r="A532" s="6">
        <v>2026</v>
      </c>
      <c r="B532" s="6">
        <f t="shared" si="49"/>
        <v>6</v>
      </c>
      <c r="C532" s="13" t="s">
        <v>24</v>
      </c>
      <c r="D532" s="2" t="s">
        <v>9</v>
      </c>
      <c r="E532" s="14" t="str">
        <f t="shared" si="54"/>
        <v>Paint Line</v>
      </c>
      <c r="F532" s="22">
        <f t="shared" si="55"/>
        <v>6</v>
      </c>
      <c r="H532" s="5" t="str">
        <f ca="1">_xlfn.FORMULATEXT(표1[[#This Row],[Q''ty]])</f>
        <v>=F433</v>
      </c>
    </row>
    <row r="533" spans="1:8" ht="15" customHeight="1" x14ac:dyDescent="0.4">
      <c r="A533" s="6">
        <v>2026</v>
      </c>
      <c r="B533" s="6">
        <f t="shared" si="49"/>
        <v>6</v>
      </c>
      <c r="C533" s="13" t="s">
        <v>24</v>
      </c>
      <c r="D533" s="2" t="s">
        <v>9</v>
      </c>
      <c r="E533" s="14" t="str">
        <f t="shared" si="54"/>
        <v>Roll Bending Machine</v>
      </c>
      <c r="F533" s="22">
        <f t="shared" si="55"/>
        <v>4</v>
      </c>
      <c r="H533" s="5" t="str">
        <f ca="1">_xlfn.FORMULATEXT(표1[[#This Row],[Q''ty]])</f>
        <v>=F434</v>
      </c>
    </row>
    <row r="534" spans="1:8" ht="15" customHeight="1" x14ac:dyDescent="0.4">
      <c r="A534" s="6">
        <v>2026</v>
      </c>
      <c r="B534" s="6">
        <f t="shared" si="49"/>
        <v>6</v>
      </c>
      <c r="C534" s="13" t="s">
        <v>24</v>
      </c>
      <c r="D534" s="2" t="s">
        <v>9</v>
      </c>
      <c r="E534" s="14" t="str">
        <f t="shared" si="54"/>
        <v>L/W Machine</v>
      </c>
      <c r="F534" s="22">
        <f t="shared" si="55"/>
        <v>10</v>
      </c>
      <c r="H534" s="5" t="str">
        <f ca="1">_xlfn.FORMULATEXT(표1[[#This Row],[Q''ty]])</f>
        <v>=F435</v>
      </c>
    </row>
    <row r="535" spans="1:8" ht="15" customHeight="1" x14ac:dyDescent="0.4">
      <c r="A535" s="6">
        <v>2026</v>
      </c>
      <c r="B535" s="6">
        <f t="shared" si="49"/>
        <v>6</v>
      </c>
      <c r="C535" s="13" t="s">
        <v>24</v>
      </c>
      <c r="D535" s="2" t="s">
        <v>9</v>
      </c>
      <c r="E535" s="14" t="str">
        <f t="shared" si="54"/>
        <v>C/W Machine</v>
      </c>
      <c r="F535" s="22">
        <f t="shared" si="55"/>
        <v>12</v>
      </c>
      <c r="H535" s="5" t="str">
        <f ca="1">_xlfn.FORMULATEXT(표1[[#This Row],[Q''ty]])</f>
        <v>=F436</v>
      </c>
    </row>
    <row r="536" spans="1:8" ht="15" customHeight="1" x14ac:dyDescent="0.4">
      <c r="A536" s="6">
        <v>2026</v>
      </c>
      <c r="B536" s="6">
        <f t="shared" si="49"/>
        <v>6</v>
      </c>
      <c r="C536" s="13" t="s">
        <v>24</v>
      </c>
      <c r="D536" s="2" t="s">
        <v>16</v>
      </c>
      <c r="E536" s="14" t="str">
        <f t="shared" si="54"/>
        <v>BT GT</v>
      </c>
      <c r="F536" s="22">
        <v>31</v>
      </c>
      <c r="H536" s="5" t="e">
        <f ca="1">_xlfn.FORMULATEXT(표1[[#This Row],[Q''ty]])</f>
        <v>#N/A</v>
      </c>
    </row>
    <row r="537" spans="1:8" ht="15" customHeight="1" x14ac:dyDescent="0.4">
      <c r="A537" s="6">
        <v>2026</v>
      </c>
      <c r="B537" s="6">
        <f t="shared" si="49"/>
        <v>6</v>
      </c>
      <c r="C537" s="13" t="s">
        <v>24</v>
      </c>
      <c r="D537" s="2" t="s">
        <v>16</v>
      </c>
      <c r="E537" s="14" t="str">
        <f t="shared" si="54"/>
        <v>WT GT</v>
      </c>
      <c r="F537" s="22">
        <v>30</v>
      </c>
      <c r="H537" s="5" t="e">
        <f ca="1">_xlfn.FORMULATEXT(표1[[#This Row],[Q''ty]])</f>
        <v>#N/A</v>
      </c>
    </row>
    <row r="538" spans="1:8" ht="15" customHeight="1" x14ac:dyDescent="0.4">
      <c r="A538" s="6">
        <v>2026</v>
      </c>
      <c r="B538" s="6">
        <f t="shared" si="49"/>
        <v>6</v>
      </c>
      <c r="C538" s="13" t="s">
        <v>24</v>
      </c>
      <c r="D538" s="2" t="s">
        <v>16</v>
      </c>
      <c r="E538" s="14" t="str">
        <f t="shared" si="54"/>
        <v>Bending</v>
      </c>
      <c r="F538" s="22">
        <v>293</v>
      </c>
      <c r="H538" s="5" t="e">
        <f ca="1">_xlfn.FORMULATEXT(표1[[#This Row],[Q''ty]])</f>
        <v>#N/A</v>
      </c>
    </row>
    <row r="539" spans="1:8" ht="15" customHeight="1" x14ac:dyDescent="0.4">
      <c r="A539" s="6">
        <v>2026</v>
      </c>
      <c r="B539" s="6">
        <f t="shared" si="49"/>
        <v>6</v>
      </c>
      <c r="C539" s="13" t="s">
        <v>24</v>
      </c>
      <c r="D539" s="2" t="s">
        <v>16</v>
      </c>
      <c r="E539" s="14" t="str">
        <f t="shared" si="54"/>
        <v>L/W</v>
      </c>
      <c r="F539" s="22">
        <v>293</v>
      </c>
      <c r="H539" s="5" t="e">
        <f ca="1">_xlfn.FORMULATEXT(표1[[#This Row],[Q''ty]])</f>
        <v>#N/A</v>
      </c>
    </row>
    <row r="540" spans="1:8" ht="15" customHeight="1" thickBot="1" x14ac:dyDescent="0.45">
      <c r="A540" s="15">
        <v>2026</v>
      </c>
      <c r="B540" s="15">
        <f t="shared" si="49"/>
        <v>6</v>
      </c>
      <c r="C540" s="16" t="s">
        <v>24</v>
      </c>
      <c r="D540" s="17" t="s">
        <v>16</v>
      </c>
      <c r="E540" s="18" t="str">
        <f t="shared" si="54"/>
        <v>C/W</v>
      </c>
      <c r="F540" s="23">
        <v>265.7</v>
      </c>
      <c r="H540" s="5" t="e">
        <f ca="1">_xlfn.FORMULATEXT(표1[[#This Row],[Q''ty]])</f>
        <v>#N/A</v>
      </c>
    </row>
    <row r="541" spans="1:8" ht="15" customHeight="1" thickTop="1" x14ac:dyDescent="0.4">
      <c r="A541" s="6">
        <v>2026</v>
      </c>
      <c r="B541" s="6">
        <f t="shared" si="49"/>
        <v>6</v>
      </c>
      <c r="C541" s="13" t="s">
        <v>25</v>
      </c>
      <c r="D541" s="2" t="s">
        <v>9</v>
      </c>
      <c r="E541" s="14" t="s">
        <v>10</v>
      </c>
      <c r="F541" s="22">
        <f t="shared" ref="F541:F546" si="56">F442</f>
        <v>3</v>
      </c>
      <c r="H541" s="5" t="str">
        <f ca="1">_xlfn.FORMULATEXT(표1[[#This Row],[Q''ty]])</f>
        <v>=F442</v>
      </c>
    </row>
    <row r="542" spans="1:8" ht="15" customHeight="1" x14ac:dyDescent="0.4">
      <c r="A542" s="6">
        <v>2026</v>
      </c>
      <c r="B542" s="6">
        <f t="shared" si="49"/>
        <v>6</v>
      </c>
      <c r="C542" s="13" t="s">
        <v>25</v>
      </c>
      <c r="D542" s="2" t="s">
        <v>9</v>
      </c>
      <c r="E542" s="14" t="s">
        <v>11</v>
      </c>
      <c r="F542" s="22">
        <f t="shared" si="56"/>
        <v>3</v>
      </c>
      <c r="H542" s="5" t="str">
        <f ca="1">_xlfn.FORMULATEXT(표1[[#This Row],[Q''ty]])</f>
        <v>=F443</v>
      </c>
    </row>
    <row r="543" spans="1:8" ht="15" customHeight="1" x14ac:dyDescent="0.4">
      <c r="A543" s="6">
        <v>2026</v>
      </c>
      <c r="B543" s="6">
        <f t="shared" si="49"/>
        <v>6</v>
      </c>
      <c r="C543" s="13" t="s">
        <v>25</v>
      </c>
      <c r="D543" s="2" t="s">
        <v>9</v>
      </c>
      <c r="E543" s="14" t="s">
        <v>12</v>
      </c>
      <c r="F543" s="22">
        <f t="shared" si="56"/>
        <v>2</v>
      </c>
      <c r="H543" s="5" t="str">
        <f ca="1">_xlfn.FORMULATEXT(표1[[#This Row],[Q''ty]])</f>
        <v>=F444</v>
      </c>
    </row>
    <row r="544" spans="1:8" ht="15" customHeight="1" x14ac:dyDescent="0.4">
      <c r="A544" s="6">
        <v>2026</v>
      </c>
      <c r="B544" s="6">
        <f t="shared" si="49"/>
        <v>6</v>
      </c>
      <c r="C544" s="13" t="s">
        <v>25</v>
      </c>
      <c r="D544" s="2" t="s">
        <v>9</v>
      </c>
      <c r="E544" s="14" t="s">
        <v>13</v>
      </c>
      <c r="F544" s="22">
        <f t="shared" si="56"/>
        <v>2</v>
      </c>
      <c r="H544" s="5" t="str">
        <f ca="1">_xlfn.FORMULATEXT(표1[[#This Row],[Q''ty]])</f>
        <v>=F445</v>
      </c>
    </row>
    <row r="545" spans="1:8" ht="15" customHeight="1" x14ac:dyDescent="0.4">
      <c r="A545" s="6">
        <v>2026</v>
      </c>
      <c r="B545" s="6">
        <f t="shared" si="49"/>
        <v>6</v>
      </c>
      <c r="C545" s="13" t="s">
        <v>25</v>
      </c>
      <c r="D545" s="2" t="s">
        <v>9</v>
      </c>
      <c r="E545" s="14" t="s">
        <v>14</v>
      </c>
      <c r="F545" s="22">
        <f t="shared" si="56"/>
        <v>3</v>
      </c>
      <c r="H545" s="5" t="str">
        <f ca="1">_xlfn.FORMULATEXT(표1[[#This Row],[Q''ty]])</f>
        <v>=F446</v>
      </c>
    </row>
    <row r="546" spans="1:8" ht="15" customHeight="1" x14ac:dyDescent="0.4">
      <c r="A546" s="6">
        <v>2026</v>
      </c>
      <c r="B546" s="6">
        <f t="shared" si="49"/>
        <v>6</v>
      </c>
      <c r="C546" s="13" t="s">
        <v>25</v>
      </c>
      <c r="D546" s="2" t="s">
        <v>9</v>
      </c>
      <c r="E546" s="14" t="s">
        <v>15</v>
      </c>
      <c r="F546" s="22">
        <f t="shared" si="56"/>
        <v>4</v>
      </c>
      <c r="H546" s="5" t="str">
        <f ca="1">_xlfn.FORMULATEXT(표1[[#This Row],[Q''ty]])</f>
        <v>=F447</v>
      </c>
    </row>
    <row r="547" spans="1:8" ht="15" customHeight="1" x14ac:dyDescent="0.4">
      <c r="A547" s="6">
        <v>2026</v>
      </c>
      <c r="B547" s="6">
        <f t="shared" si="49"/>
        <v>6</v>
      </c>
      <c r="C547" s="13" t="s">
        <v>25</v>
      </c>
      <c r="D547" s="2" t="s">
        <v>16</v>
      </c>
      <c r="E547" s="14" t="s">
        <v>17</v>
      </c>
      <c r="F547" s="22">
        <v>0</v>
      </c>
      <c r="H547" s="5" t="e">
        <f ca="1">_xlfn.FORMULATEXT(표1[[#This Row],[Q''ty]])</f>
        <v>#N/A</v>
      </c>
    </row>
    <row r="548" spans="1:8" ht="15" customHeight="1" x14ac:dyDescent="0.4">
      <c r="A548" s="6">
        <v>2026</v>
      </c>
      <c r="B548" s="6">
        <f t="shared" si="49"/>
        <v>6</v>
      </c>
      <c r="C548" s="13" t="s">
        <v>25</v>
      </c>
      <c r="D548" s="2" t="s">
        <v>16</v>
      </c>
      <c r="E548" s="14" t="s">
        <v>18</v>
      </c>
      <c r="F548" s="22">
        <v>0</v>
      </c>
      <c r="H548" s="5" t="e">
        <f ca="1">_xlfn.FORMULATEXT(표1[[#This Row],[Q''ty]])</f>
        <v>#N/A</v>
      </c>
    </row>
    <row r="549" spans="1:8" ht="15" customHeight="1" x14ac:dyDescent="0.4">
      <c r="A549" s="6">
        <v>2026</v>
      </c>
      <c r="B549" s="6">
        <f t="shared" ref="B549:B612" si="57">B450+1</f>
        <v>6</v>
      </c>
      <c r="C549" s="13" t="s">
        <v>25</v>
      </c>
      <c r="D549" s="2" t="s">
        <v>16</v>
      </c>
      <c r="E549" s="14" t="s">
        <v>19</v>
      </c>
      <c r="F549" s="22">
        <v>0</v>
      </c>
      <c r="H549" s="5" t="e">
        <f ca="1">_xlfn.FORMULATEXT(표1[[#This Row],[Q''ty]])</f>
        <v>#N/A</v>
      </c>
    </row>
    <row r="550" spans="1:8" ht="15" customHeight="1" x14ac:dyDescent="0.4">
      <c r="A550" s="6">
        <v>2026</v>
      </c>
      <c r="B550" s="6">
        <f t="shared" si="57"/>
        <v>6</v>
      </c>
      <c r="C550" s="13" t="s">
        <v>25</v>
      </c>
      <c r="D550" s="2" t="s">
        <v>16</v>
      </c>
      <c r="E550" s="14" t="s">
        <v>20</v>
      </c>
      <c r="F550" s="22">
        <v>0</v>
      </c>
      <c r="H550" s="5" t="e">
        <f ca="1">_xlfn.FORMULATEXT(표1[[#This Row],[Q''ty]])</f>
        <v>#N/A</v>
      </c>
    </row>
    <row r="551" spans="1:8" ht="15" customHeight="1" thickBot="1" x14ac:dyDescent="0.45">
      <c r="A551" s="15">
        <v>2026</v>
      </c>
      <c r="B551" s="15">
        <f t="shared" si="57"/>
        <v>6</v>
      </c>
      <c r="C551" s="16" t="s">
        <v>25</v>
      </c>
      <c r="D551" s="17" t="s">
        <v>16</v>
      </c>
      <c r="E551" s="18" t="s">
        <v>21</v>
      </c>
      <c r="F551" s="23">
        <v>0</v>
      </c>
      <c r="H551" s="5" t="e">
        <f ca="1">_xlfn.FORMULATEXT(표1[[#This Row],[Q''ty]])</f>
        <v>#N/A</v>
      </c>
    </row>
    <row r="552" spans="1:8" ht="15" customHeight="1" thickTop="1" x14ac:dyDescent="0.4">
      <c r="A552" s="6">
        <v>2026</v>
      </c>
      <c r="B552" s="6">
        <f t="shared" si="57"/>
        <v>6</v>
      </c>
      <c r="C552" s="13" t="s">
        <v>26</v>
      </c>
      <c r="D552" s="2" t="s">
        <v>9</v>
      </c>
      <c r="E552" s="14" t="s">
        <v>10</v>
      </c>
      <c r="F552" s="22">
        <f t="shared" ref="F552:F557" si="58">F453</f>
        <v>6</v>
      </c>
      <c r="H552" s="5" t="str">
        <f ca="1">_xlfn.FORMULATEXT(표1[[#This Row],[Q''ty]])</f>
        <v>=F453</v>
      </c>
    </row>
    <row r="553" spans="1:8" ht="15" customHeight="1" x14ac:dyDescent="0.4">
      <c r="A553" s="6">
        <v>2026</v>
      </c>
      <c r="B553" s="6">
        <f t="shared" si="57"/>
        <v>6</v>
      </c>
      <c r="C553" s="13" t="s">
        <v>26</v>
      </c>
      <c r="D553" s="2" t="s">
        <v>9</v>
      </c>
      <c r="E553" s="14" t="s">
        <v>11</v>
      </c>
      <c r="F553" s="22">
        <f t="shared" si="58"/>
        <v>4</v>
      </c>
      <c r="H553" s="5" t="str">
        <f ca="1">_xlfn.FORMULATEXT(표1[[#This Row],[Q''ty]])</f>
        <v>=F454</v>
      </c>
    </row>
    <row r="554" spans="1:8" ht="15" customHeight="1" x14ac:dyDescent="0.4">
      <c r="A554" s="6">
        <v>2026</v>
      </c>
      <c r="B554" s="6">
        <f t="shared" si="57"/>
        <v>6</v>
      </c>
      <c r="C554" s="13" t="s">
        <v>26</v>
      </c>
      <c r="D554" s="2" t="s">
        <v>9</v>
      </c>
      <c r="E554" s="14" t="s">
        <v>12</v>
      </c>
      <c r="F554" s="22">
        <f t="shared" si="58"/>
        <v>2</v>
      </c>
      <c r="H554" s="5" t="str">
        <f ca="1">_xlfn.FORMULATEXT(표1[[#This Row],[Q''ty]])</f>
        <v>=F455</v>
      </c>
    </row>
    <row r="555" spans="1:8" ht="15" customHeight="1" x14ac:dyDescent="0.4">
      <c r="A555" s="6">
        <v>2026</v>
      </c>
      <c r="B555" s="6">
        <f t="shared" si="57"/>
        <v>6</v>
      </c>
      <c r="C555" s="13" t="s">
        <v>26</v>
      </c>
      <c r="D555" s="2" t="s">
        <v>9</v>
      </c>
      <c r="E555" s="14" t="s">
        <v>13</v>
      </c>
      <c r="F555" s="22">
        <f t="shared" si="58"/>
        <v>3</v>
      </c>
      <c r="H555" s="5" t="str">
        <f ca="1">_xlfn.FORMULATEXT(표1[[#This Row],[Q''ty]])</f>
        <v>=F456</v>
      </c>
    </row>
    <row r="556" spans="1:8" ht="15" customHeight="1" x14ac:dyDescent="0.4">
      <c r="A556" s="6">
        <v>2026</v>
      </c>
      <c r="B556" s="6">
        <f t="shared" si="57"/>
        <v>6</v>
      </c>
      <c r="C556" s="13" t="s">
        <v>26</v>
      </c>
      <c r="D556" s="2" t="s">
        <v>9</v>
      </c>
      <c r="E556" s="14" t="s">
        <v>14</v>
      </c>
      <c r="F556" s="22">
        <f t="shared" si="58"/>
        <v>4</v>
      </c>
      <c r="H556" s="5" t="str">
        <f ca="1">_xlfn.FORMULATEXT(표1[[#This Row],[Q''ty]])</f>
        <v>=F457</v>
      </c>
    </row>
    <row r="557" spans="1:8" ht="15" customHeight="1" x14ac:dyDescent="0.4">
      <c r="A557" s="6">
        <v>2026</v>
      </c>
      <c r="B557" s="6">
        <f t="shared" si="57"/>
        <v>6</v>
      </c>
      <c r="C557" s="13" t="s">
        <v>26</v>
      </c>
      <c r="D557" s="2" t="s">
        <v>9</v>
      </c>
      <c r="E557" s="14" t="s">
        <v>15</v>
      </c>
      <c r="F557" s="22">
        <f t="shared" si="58"/>
        <v>6</v>
      </c>
      <c r="H557" s="5" t="str">
        <f ca="1">_xlfn.FORMULATEXT(표1[[#This Row],[Q''ty]])</f>
        <v>=F458</v>
      </c>
    </row>
    <row r="558" spans="1:8" ht="15" customHeight="1" x14ac:dyDescent="0.4">
      <c r="A558" s="6">
        <v>2026</v>
      </c>
      <c r="B558" s="6">
        <f t="shared" si="57"/>
        <v>6</v>
      </c>
      <c r="C558" s="13" t="s">
        <v>26</v>
      </c>
      <c r="D558" s="2" t="s">
        <v>16</v>
      </c>
      <c r="E558" s="14" t="str">
        <f t="shared" ref="E558:E595" si="59">E459</f>
        <v>BT GT</v>
      </c>
      <c r="F558" s="22">
        <v>16</v>
      </c>
      <c r="H558" s="5" t="e">
        <f ca="1">_xlfn.FORMULATEXT(표1[[#This Row],[Q''ty]])</f>
        <v>#N/A</v>
      </c>
    </row>
    <row r="559" spans="1:8" ht="15" customHeight="1" x14ac:dyDescent="0.4">
      <c r="A559" s="6">
        <v>2026</v>
      </c>
      <c r="B559" s="6">
        <f t="shared" si="57"/>
        <v>6</v>
      </c>
      <c r="C559" s="13" t="s">
        <v>26</v>
      </c>
      <c r="D559" s="2" t="s">
        <v>16</v>
      </c>
      <c r="E559" s="14" t="str">
        <f t="shared" si="59"/>
        <v>WT GT</v>
      </c>
      <c r="F559" s="22">
        <v>16</v>
      </c>
      <c r="H559" s="5" t="e">
        <f ca="1">_xlfn.FORMULATEXT(표1[[#This Row],[Q''ty]])</f>
        <v>#N/A</v>
      </c>
    </row>
    <row r="560" spans="1:8" ht="15" customHeight="1" x14ac:dyDescent="0.4">
      <c r="A560" s="6">
        <v>2026</v>
      </c>
      <c r="B560" s="6">
        <f t="shared" si="57"/>
        <v>6</v>
      </c>
      <c r="C560" s="13" t="s">
        <v>26</v>
      </c>
      <c r="D560" s="2" t="s">
        <v>16</v>
      </c>
      <c r="E560" s="14" t="str">
        <f t="shared" si="59"/>
        <v>Bending</v>
      </c>
      <c r="F560" s="22">
        <v>113</v>
      </c>
      <c r="H560" s="5" t="e">
        <f ca="1">_xlfn.FORMULATEXT(표1[[#This Row],[Q''ty]])</f>
        <v>#N/A</v>
      </c>
    </row>
    <row r="561" spans="1:8" ht="15" customHeight="1" x14ac:dyDescent="0.4">
      <c r="A561" s="6">
        <v>2026</v>
      </c>
      <c r="B561" s="6">
        <f t="shared" si="57"/>
        <v>6</v>
      </c>
      <c r="C561" s="13" t="s">
        <v>26</v>
      </c>
      <c r="D561" s="2" t="s">
        <v>16</v>
      </c>
      <c r="E561" s="14" t="str">
        <f t="shared" si="59"/>
        <v>L/W</v>
      </c>
      <c r="F561" s="22">
        <v>112</v>
      </c>
      <c r="H561" s="5" t="e">
        <f ca="1">_xlfn.FORMULATEXT(표1[[#This Row],[Q''ty]])</f>
        <v>#N/A</v>
      </c>
    </row>
    <row r="562" spans="1:8" ht="15" customHeight="1" thickBot="1" x14ac:dyDescent="0.45">
      <c r="A562" s="15">
        <v>2026</v>
      </c>
      <c r="B562" s="15">
        <f t="shared" si="57"/>
        <v>6</v>
      </c>
      <c r="C562" s="16" t="s">
        <v>26</v>
      </c>
      <c r="D562" s="17" t="s">
        <v>16</v>
      </c>
      <c r="E562" s="18" t="str">
        <f t="shared" si="59"/>
        <v>C/W</v>
      </c>
      <c r="F562" s="23">
        <v>117</v>
      </c>
      <c r="H562" s="5" t="e">
        <f ca="1">_xlfn.FORMULATEXT(표1[[#This Row],[Q''ty]])</f>
        <v>#N/A</v>
      </c>
    </row>
    <row r="563" spans="1:8" ht="15" customHeight="1" thickTop="1" x14ac:dyDescent="0.4">
      <c r="A563" s="6">
        <v>2026</v>
      </c>
      <c r="B563" s="6">
        <f t="shared" si="57"/>
        <v>6</v>
      </c>
      <c r="C563" s="13" t="s">
        <v>27</v>
      </c>
      <c r="D563" s="2" t="s">
        <v>9</v>
      </c>
      <c r="E563" s="14" t="str">
        <f t="shared" si="59"/>
        <v>Growing Line</v>
      </c>
      <c r="F563" s="22">
        <f t="shared" ref="F563:F568" si="60">F464</f>
        <v>30</v>
      </c>
      <c r="H563" s="5" t="str">
        <f ca="1">_xlfn.FORMULATEXT(표1[[#This Row],[Q''ty]])</f>
        <v>=F464</v>
      </c>
    </row>
    <row r="564" spans="1:8" ht="15" customHeight="1" x14ac:dyDescent="0.4">
      <c r="A564" s="6">
        <v>2026</v>
      </c>
      <c r="B564" s="6">
        <f t="shared" si="57"/>
        <v>6</v>
      </c>
      <c r="C564" s="13" t="s">
        <v>27</v>
      </c>
      <c r="D564" s="2" t="s">
        <v>9</v>
      </c>
      <c r="E564" s="14" t="str">
        <f t="shared" si="59"/>
        <v>Paint Booth</v>
      </c>
      <c r="F564" s="22">
        <f t="shared" si="60"/>
        <v>16</v>
      </c>
      <c r="H564" s="5" t="str">
        <f ca="1">_xlfn.FORMULATEXT(표1[[#This Row],[Q''ty]])</f>
        <v>=F465</v>
      </c>
    </row>
    <row r="565" spans="1:8" ht="15" customHeight="1" x14ac:dyDescent="0.4">
      <c r="A565" s="6">
        <v>2026</v>
      </c>
      <c r="B565" s="6">
        <f t="shared" si="57"/>
        <v>6</v>
      </c>
      <c r="C565" s="13" t="s">
        <v>27</v>
      </c>
      <c r="D565" s="2" t="s">
        <v>9</v>
      </c>
      <c r="E565" s="14" t="str">
        <f t="shared" si="59"/>
        <v>Paint Line</v>
      </c>
      <c r="F565" s="22">
        <f t="shared" si="60"/>
        <v>8</v>
      </c>
      <c r="H565" s="5" t="str">
        <f ca="1">_xlfn.FORMULATEXT(표1[[#This Row],[Q''ty]])</f>
        <v>=F466</v>
      </c>
    </row>
    <row r="566" spans="1:8" ht="15" customHeight="1" x14ac:dyDescent="0.4">
      <c r="A566" s="6">
        <v>2026</v>
      </c>
      <c r="B566" s="6">
        <f t="shared" si="57"/>
        <v>6</v>
      </c>
      <c r="C566" s="13" t="s">
        <v>27</v>
      </c>
      <c r="D566" s="2" t="s">
        <v>9</v>
      </c>
      <c r="E566" s="14" t="str">
        <f t="shared" si="59"/>
        <v>Roll Bending Machine</v>
      </c>
      <c r="F566" s="22">
        <f t="shared" si="60"/>
        <v>6</v>
      </c>
      <c r="H566" s="5" t="str">
        <f ca="1">_xlfn.FORMULATEXT(표1[[#This Row],[Q''ty]])</f>
        <v>=F467</v>
      </c>
    </row>
    <row r="567" spans="1:8" ht="15" customHeight="1" x14ac:dyDescent="0.4">
      <c r="A567" s="6">
        <v>2026</v>
      </c>
      <c r="B567" s="6">
        <f t="shared" si="57"/>
        <v>6</v>
      </c>
      <c r="C567" s="13" t="s">
        <v>27</v>
      </c>
      <c r="D567" s="2" t="s">
        <v>9</v>
      </c>
      <c r="E567" s="14" t="str">
        <f t="shared" si="59"/>
        <v>L/W Machine</v>
      </c>
      <c r="F567" s="22">
        <f t="shared" si="60"/>
        <v>11</v>
      </c>
      <c r="H567" s="5" t="str">
        <f ca="1">_xlfn.FORMULATEXT(표1[[#This Row],[Q''ty]])</f>
        <v>=F468</v>
      </c>
    </row>
    <row r="568" spans="1:8" ht="15" customHeight="1" x14ac:dyDescent="0.4">
      <c r="A568" s="6">
        <v>2026</v>
      </c>
      <c r="B568" s="6">
        <f t="shared" si="57"/>
        <v>6</v>
      </c>
      <c r="C568" s="13" t="s">
        <v>27</v>
      </c>
      <c r="D568" s="2" t="s">
        <v>9</v>
      </c>
      <c r="E568" s="14" t="str">
        <f t="shared" si="59"/>
        <v>C/W Machine</v>
      </c>
      <c r="F568" s="22">
        <f t="shared" si="60"/>
        <v>15</v>
      </c>
      <c r="H568" s="5" t="str">
        <f ca="1">_xlfn.FORMULATEXT(표1[[#This Row],[Q''ty]])</f>
        <v>=F469</v>
      </c>
    </row>
    <row r="569" spans="1:8" ht="15" customHeight="1" x14ac:dyDescent="0.4">
      <c r="A569" s="6">
        <v>2026</v>
      </c>
      <c r="B569" s="6">
        <f t="shared" si="57"/>
        <v>6</v>
      </c>
      <c r="C569" s="13" t="s">
        <v>27</v>
      </c>
      <c r="D569" s="2" t="s">
        <v>16</v>
      </c>
      <c r="E569" s="14" t="str">
        <f t="shared" si="59"/>
        <v>BT GT</v>
      </c>
      <c r="F569" s="22">
        <v>72</v>
      </c>
      <c r="H569" s="5" t="e">
        <f ca="1">_xlfn.FORMULATEXT(표1[[#This Row],[Q''ty]])</f>
        <v>#N/A</v>
      </c>
    </row>
    <row r="570" spans="1:8" ht="15" customHeight="1" x14ac:dyDescent="0.4">
      <c r="A570" s="6">
        <v>2026</v>
      </c>
      <c r="B570" s="6">
        <f t="shared" si="57"/>
        <v>6</v>
      </c>
      <c r="C570" s="13" t="s">
        <v>27</v>
      </c>
      <c r="D570" s="2" t="s">
        <v>16</v>
      </c>
      <c r="E570" s="14" t="str">
        <f t="shared" si="59"/>
        <v>WT GT</v>
      </c>
      <c r="F570" s="22">
        <v>68</v>
      </c>
      <c r="H570" s="5" t="e">
        <f ca="1">_xlfn.FORMULATEXT(표1[[#This Row],[Q''ty]])</f>
        <v>#N/A</v>
      </c>
    </row>
    <row r="571" spans="1:8" ht="15" customHeight="1" x14ac:dyDescent="0.4">
      <c r="A571" s="6">
        <v>2026</v>
      </c>
      <c r="B571" s="6">
        <f t="shared" si="57"/>
        <v>6</v>
      </c>
      <c r="C571" s="13" t="s">
        <v>27</v>
      </c>
      <c r="D571" s="2" t="s">
        <v>16</v>
      </c>
      <c r="E571" s="14" t="str">
        <f t="shared" si="59"/>
        <v>Bending</v>
      </c>
      <c r="F571" s="22">
        <v>594</v>
      </c>
      <c r="H571" s="5" t="e">
        <f ca="1">_xlfn.FORMULATEXT(표1[[#This Row],[Q''ty]])</f>
        <v>#N/A</v>
      </c>
    </row>
    <row r="572" spans="1:8" ht="15" customHeight="1" x14ac:dyDescent="0.4">
      <c r="A572" s="6">
        <v>2026</v>
      </c>
      <c r="B572" s="6">
        <f t="shared" si="57"/>
        <v>6</v>
      </c>
      <c r="C572" s="13" t="s">
        <v>27</v>
      </c>
      <c r="D572" s="2" t="s">
        <v>16</v>
      </c>
      <c r="E572" s="14" t="str">
        <f t="shared" si="59"/>
        <v>L/W</v>
      </c>
      <c r="F572" s="22">
        <v>608</v>
      </c>
      <c r="H572" s="5" t="e">
        <f ca="1">_xlfn.FORMULATEXT(표1[[#This Row],[Q''ty]])</f>
        <v>#N/A</v>
      </c>
    </row>
    <row r="573" spans="1:8" ht="15" customHeight="1" thickBot="1" x14ac:dyDescent="0.45">
      <c r="A573" s="15">
        <v>2026</v>
      </c>
      <c r="B573" s="15">
        <f t="shared" si="57"/>
        <v>6</v>
      </c>
      <c r="C573" s="16" t="s">
        <v>27</v>
      </c>
      <c r="D573" s="17" t="s">
        <v>16</v>
      </c>
      <c r="E573" s="18" t="str">
        <f t="shared" si="59"/>
        <v>C/W</v>
      </c>
      <c r="F573" s="23">
        <v>493</v>
      </c>
      <c r="H573" s="5" t="e">
        <f ca="1">_xlfn.FORMULATEXT(표1[[#This Row],[Q''ty]])</f>
        <v>#N/A</v>
      </c>
    </row>
    <row r="574" spans="1:8" ht="15" customHeight="1" thickTop="1" x14ac:dyDescent="0.4">
      <c r="A574" s="6">
        <v>2026</v>
      </c>
      <c r="B574" s="6">
        <f t="shared" si="57"/>
        <v>6</v>
      </c>
      <c r="C574" s="13" t="s">
        <v>28</v>
      </c>
      <c r="D574" s="2" t="s">
        <v>9</v>
      </c>
      <c r="E574" s="14" t="str">
        <f t="shared" si="59"/>
        <v>Growing Line</v>
      </c>
      <c r="F574" s="22">
        <f t="shared" ref="F574:F579" si="61">F475</f>
        <v>6</v>
      </c>
      <c r="H574" s="5" t="str">
        <f ca="1">_xlfn.FORMULATEXT(표1[[#This Row],[Q''ty]])</f>
        <v>=F475</v>
      </c>
    </row>
    <row r="575" spans="1:8" ht="15" customHeight="1" x14ac:dyDescent="0.4">
      <c r="A575" s="6">
        <v>2026</v>
      </c>
      <c r="B575" s="6">
        <f t="shared" si="57"/>
        <v>6</v>
      </c>
      <c r="C575" s="13" t="s">
        <v>28</v>
      </c>
      <c r="D575" s="2" t="s">
        <v>9</v>
      </c>
      <c r="E575" s="14" t="str">
        <f t="shared" si="59"/>
        <v>Paint Booth</v>
      </c>
      <c r="F575" s="22">
        <f t="shared" si="61"/>
        <v>4</v>
      </c>
      <c r="H575" s="5" t="str">
        <f ca="1">_xlfn.FORMULATEXT(표1[[#This Row],[Q''ty]])</f>
        <v>=F476</v>
      </c>
    </row>
    <row r="576" spans="1:8" ht="15" customHeight="1" x14ac:dyDescent="0.4">
      <c r="A576" s="6">
        <v>2026</v>
      </c>
      <c r="B576" s="6">
        <f t="shared" si="57"/>
        <v>6</v>
      </c>
      <c r="C576" s="13" t="s">
        <v>28</v>
      </c>
      <c r="D576" s="2" t="s">
        <v>9</v>
      </c>
      <c r="E576" s="14" t="str">
        <f t="shared" si="59"/>
        <v>Paint Line</v>
      </c>
      <c r="F576" s="22">
        <f t="shared" si="61"/>
        <v>4</v>
      </c>
      <c r="H576" s="5" t="str">
        <f ca="1">_xlfn.FORMULATEXT(표1[[#This Row],[Q''ty]])</f>
        <v>=F477</v>
      </c>
    </row>
    <row r="577" spans="1:8" ht="15" customHeight="1" x14ac:dyDescent="0.4">
      <c r="A577" s="6">
        <v>2026</v>
      </c>
      <c r="B577" s="6">
        <f t="shared" si="57"/>
        <v>6</v>
      </c>
      <c r="C577" s="13" t="s">
        <v>28</v>
      </c>
      <c r="D577" s="2" t="s">
        <v>9</v>
      </c>
      <c r="E577" s="14" t="str">
        <f t="shared" si="59"/>
        <v>Roll Bending Machine</v>
      </c>
      <c r="F577" s="22">
        <f t="shared" si="61"/>
        <v>3</v>
      </c>
      <c r="H577" s="5" t="str">
        <f ca="1">_xlfn.FORMULATEXT(표1[[#This Row],[Q''ty]])</f>
        <v>=F478</v>
      </c>
    </row>
    <row r="578" spans="1:8" ht="15" customHeight="1" x14ac:dyDescent="0.4">
      <c r="A578" s="6">
        <v>2026</v>
      </c>
      <c r="B578" s="6">
        <f t="shared" si="57"/>
        <v>6</v>
      </c>
      <c r="C578" s="13" t="s">
        <v>28</v>
      </c>
      <c r="D578" s="2" t="s">
        <v>9</v>
      </c>
      <c r="E578" s="14" t="str">
        <f t="shared" si="59"/>
        <v>L/W Machine</v>
      </c>
      <c r="F578" s="22">
        <f t="shared" si="61"/>
        <v>4</v>
      </c>
      <c r="H578" s="5" t="str">
        <f ca="1">_xlfn.FORMULATEXT(표1[[#This Row],[Q''ty]])</f>
        <v>=F479</v>
      </c>
    </row>
    <row r="579" spans="1:8" ht="15" customHeight="1" x14ac:dyDescent="0.4">
      <c r="A579" s="6">
        <v>2026</v>
      </c>
      <c r="B579" s="6">
        <f t="shared" si="57"/>
        <v>6</v>
      </c>
      <c r="C579" s="13" t="s">
        <v>28</v>
      </c>
      <c r="D579" s="2" t="s">
        <v>9</v>
      </c>
      <c r="E579" s="14" t="str">
        <f t="shared" si="59"/>
        <v>C/W Machine</v>
      </c>
      <c r="F579" s="22">
        <f t="shared" si="61"/>
        <v>6.5</v>
      </c>
      <c r="H579" s="5" t="str">
        <f ca="1">_xlfn.FORMULATEXT(표1[[#This Row],[Q''ty]])</f>
        <v>=F480</v>
      </c>
    </row>
    <row r="580" spans="1:8" ht="15" customHeight="1" x14ac:dyDescent="0.4">
      <c r="A580" s="6">
        <v>2026</v>
      </c>
      <c r="B580" s="6">
        <f t="shared" si="57"/>
        <v>6</v>
      </c>
      <c r="C580" s="13" t="s">
        <v>28</v>
      </c>
      <c r="D580" s="2" t="s">
        <v>16</v>
      </c>
      <c r="E580" s="14" t="str">
        <f t="shared" si="59"/>
        <v>BT GT</v>
      </c>
      <c r="F580" s="22">
        <v>16</v>
      </c>
      <c r="H580" s="5" t="e">
        <f ca="1">_xlfn.FORMULATEXT(표1[[#This Row],[Q''ty]])</f>
        <v>#N/A</v>
      </c>
    </row>
    <row r="581" spans="1:8" ht="15" customHeight="1" x14ac:dyDescent="0.4">
      <c r="A581" s="6">
        <v>2026</v>
      </c>
      <c r="B581" s="6">
        <f t="shared" si="57"/>
        <v>6</v>
      </c>
      <c r="C581" s="13" t="s">
        <v>28</v>
      </c>
      <c r="D581" s="2" t="s">
        <v>16</v>
      </c>
      <c r="E581" s="14" t="str">
        <f t="shared" si="59"/>
        <v>WT GT</v>
      </c>
      <c r="F581" s="22">
        <v>14</v>
      </c>
      <c r="H581" s="5" t="e">
        <f ca="1">_xlfn.FORMULATEXT(표1[[#This Row],[Q''ty]])</f>
        <v>#N/A</v>
      </c>
    </row>
    <row r="582" spans="1:8" ht="15" customHeight="1" x14ac:dyDescent="0.4">
      <c r="A582" s="6">
        <v>2026</v>
      </c>
      <c r="B582" s="6">
        <f t="shared" si="57"/>
        <v>6</v>
      </c>
      <c r="C582" s="13" t="s">
        <v>28</v>
      </c>
      <c r="D582" s="2" t="s">
        <v>16</v>
      </c>
      <c r="E582" s="14" t="str">
        <f t="shared" si="59"/>
        <v>Bending</v>
      </c>
      <c r="F582" s="22">
        <v>111</v>
      </c>
      <c r="H582" s="5" t="e">
        <f ca="1">_xlfn.FORMULATEXT(표1[[#This Row],[Q''ty]])</f>
        <v>#N/A</v>
      </c>
    </row>
    <row r="583" spans="1:8" ht="15" customHeight="1" x14ac:dyDescent="0.4">
      <c r="A583" s="6">
        <v>2026</v>
      </c>
      <c r="B583" s="6">
        <f t="shared" si="57"/>
        <v>6</v>
      </c>
      <c r="C583" s="13" t="s">
        <v>28</v>
      </c>
      <c r="D583" s="2" t="s">
        <v>16</v>
      </c>
      <c r="E583" s="14" t="str">
        <f t="shared" si="59"/>
        <v>L/W</v>
      </c>
      <c r="F583" s="22">
        <v>115</v>
      </c>
      <c r="H583" s="5" t="e">
        <f ca="1">_xlfn.FORMULATEXT(표1[[#This Row],[Q''ty]])</f>
        <v>#N/A</v>
      </c>
    </row>
    <row r="584" spans="1:8" ht="15" customHeight="1" thickBot="1" x14ac:dyDescent="0.45">
      <c r="A584" s="15">
        <v>2026</v>
      </c>
      <c r="B584" s="15">
        <f t="shared" si="57"/>
        <v>6</v>
      </c>
      <c r="C584" s="16" t="s">
        <v>28</v>
      </c>
      <c r="D584" s="17" t="s">
        <v>16</v>
      </c>
      <c r="E584" s="18" t="str">
        <f t="shared" si="59"/>
        <v>C/W</v>
      </c>
      <c r="F584" s="23">
        <v>137</v>
      </c>
      <c r="H584" s="5" t="e">
        <f ca="1">_xlfn.FORMULATEXT(표1[[#This Row],[Q''ty]])</f>
        <v>#N/A</v>
      </c>
    </row>
    <row r="585" spans="1:8" ht="15" customHeight="1" thickTop="1" x14ac:dyDescent="0.4">
      <c r="A585" s="6">
        <v>2026</v>
      </c>
      <c r="B585" s="6">
        <f t="shared" si="57"/>
        <v>6</v>
      </c>
      <c r="C585" s="13" t="s">
        <v>29</v>
      </c>
      <c r="D585" s="2" t="s">
        <v>9</v>
      </c>
      <c r="E585" s="14" t="str">
        <f t="shared" si="59"/>
        <v>Growing Line</v>
      </c>
      <c r="F585" s="21">
        <f t="shared" ref="F585:F590" si="62">F486</f>
        <v>11</v>
      </c>
      <c r="H585" s="5" t="str">
        <f ca="1">_xlfn.FORMULATEXT(표1[[#This Row],[Q''ty]])</f>
        <v>=F486</v>
      </c>
    </row>
    <row r="586" spans="1:8" ht="15" customHeight="1" x14ac:dyDescent="0.4">
      <c r="A586" s="6">
        <v>2026</v>
      </c>
      <c r="B586" s="6">
        <f t="shared" si="57"/>
        <v>6</v>
      </c>
      <c r="C586" s="13" t="s">
        <v>29</v>
      </c>
      <c r="D586" s="2" t="s">
        <v>9</v>
      </c>
      <c r="E586" s="14" t="str">
        <f t="shared" si="59"/>
        <v>Paint Booth</v>
      </c>
      <c r="F586" s="22">
        <f t="shared" si="62"/>
        <v>6</v>
      </c>
      <c r="H586" s="5" t="str">
        <f ca="1">_xlfn.FORMULATEXT(표1[[#This Row],[Q''ty]])</f>
        <v>=F487</v>
      </c>
    </row>
    <row r="587" spans="1:8" ht="15" customHeight="1" x14ac:dyDescent="0.4">
      <c r="A587" s="6">
        <v>2026</v>
      </c>
      <c r="B587" s="6">
        <f t="shared" si="57"/>
        <v>6</v>
      </c>
      <c r="C587" s="13" t="s">
        <v>29</v>
      </c>
      <c r="D587" s="2" t="s">
        <v>9</v>
      </c>
      <c r="E587" s="14" t="str">
        <f t="shared" si="59"/>
        <v>Paint Line</v>
      </c>
      <c r="F587" s="22">
        <f t="shared" si="62"/>
        <v>4</v>
      </c>
      <c r="H587" s="5" t="str">
        <f ca="1">_xlfn.FORMULATEXT(표1[[#This Row],[Q''ty]])</f>
        <v>=F488</v>
      </c>
    </row>
    <row r="588" spans="1:8" ht="15" customHeight="1" x14ac:dyDescent="0.4">
      <c r="A588" s="6">
        <v>2026</v>
      </c>
      <c r="B588" s="6">
        <f t="shared" si="57"/>
        <v>6</v>
      </c>
      <c r="C588" s="13" t="s">
        <v>29</v>
      </c>
      <c r="D588" s="2" t="s">
        <v>9</v>
      </c>
      <c r="E588" s="14" t="str">
        <f t="shared" si="59"/>
        <v>Roll Bending Machine</v>
      </c>
      <c r="F588" s="22">
        <f t="shared" si="62"/>
        <v>4</v>
      </c>
      <c r="H588" s="5" t="str">
        <f ca="1">_xlfn.FORMULATEXT(표1[[#This Row],[Q''ty]])</f>
        <v>=F489</v>
      </c>
    </row>
    <row r="589" spans="1:8" ht="15" customHeight="1" x14ac:dyDescent="0.4">
      <c r="A589" s="6">
        <v>2026</v>
      </c>
      <c r="B589" s="6">
        <f t="shared" si="57"/>
        <v>6</v>
      </c>
      <c r="C589" s="13" t="s">
        <v>29</v>
      </c>
      <c r="D589" s="2" t="s">
        <v>9</v>
      </c>
      <c r="E589" s="14" t="str">
        <f t="shared" si="59"/>
        <v>L/W Machine</v>
      </c>
      <c r="F589" s="22">
        <f t="shared" si="62"/>
        <v>7</v>
      </c>
      <c r="H589" s="5" t="str">
        <f ca="1">_xlfn.FORMULATEXT(표1[[#This Row],[Q''ty]])</f>
        <v>=F490</v>
      </c>
    </row>
    <row r="590" spans="1:8" ht="15" customHeight="1" x14ac:dyDescent="0.4">
      <c r="A590" s="6">
        <v>2026</v>
      </c>
      <c r="B590" s="6">
        <f t="shared" si="57"/>
        <v>6</v>
      </c>
      <c r="C590" s="13" t="s">
        <v>29</v>
      </c>
      <c r="D590" s="2" t="s">
        <v>9</v>
      </c>
      <c r="E590" s="14" t="str">
        <f t="shared" si="59"/>
        <v>C/W Machine</v>
      </c>
      <c r="F590" s="22">
        <f t="shared" si="62"/>
        <v>12.5</v>
      </c>
      <c r="H590" s="5" t="str">
        <f ca="1">_xlfn.FORMULATEXT(표1[[#This Row],[Q''ty]])</f>
        <v>=F491</v>
      </c>
    </row>
    <row r="591" spans="1:8" ht="15" customHeight="1" x14ac:dyDescent="0.4">
      <c r="A591" s="6">
        <v>2026</v>
      </c>
      <c r="B591" s="6">
        <f t="shared" si="57"/>
        <v>6</v>
      </c>
      <c r="C591" s="13" t="s">
        <v>29</v>
      </c>
      <c r="D591" s="2" t="s">
        <v>16</v>
      </c>
      <c r="E591" s="14" t="str">
        <f t="shared" si="59"/>
        <v>BT GT</v>
      </c>
      <c r="F591" s="22">
        <v>13</v>
      </c>
      <c r="H591" s="5" t="e">
        <f ca="1">_xlfn.FORMULATEXT(표1[[#This Row],[Q''ty]])</f>
        <v>#N/A</v>
      </c>
    </row>
    <row r="592" spans="1:8" ht="15" customHeight="1" x14ac:dyDescent="0.4">
      <c r="A592" s="6">
        <v>2026</v>
      </c>
      <c r="B592" s="6">
        <f t="shared" si="57"/>
        <v>6</v>
      </c>
      <c r="C592" s="13" t="s">
        <v>29</v>
      </c>
      <c r="D592" s="2" t="s">
        <v>16</v>
      </c>
      <c r="E592" s="14" t="str">
        <f t="shared" si="59"/>
        <v>WT GT</v>
      </c>
      <c r="F592" s="22">
        <v>10</v>
      </c>
      <c r="H592" s="5" t="e">
        <f ca="1">_xlfn.FORMULATEXT(표1[[#This Row],[Q''ty]])</f>
        <v>#N/A</v>
      </c>
    </row>
    <row r="593" spans="1:10" ht="15" customHeight="1" x14ac:dyDescent="0.4">
      <c r="A593" s="6">
        <v>2026</v>
      </c>
      <c r="B593" s="6">
        <f t="shared" si="57"/>
        <v>6</v>
      </c>
      <c r="C593" s="13" t="s">
        <v>29</v>
      </c>
      <c r="D593" s="2" t="s">
        <v>16</v>
      </c>
      <c r="E593" s="14" t="str">
        <f t="shared" si="59"/>
        <v>Bending</v>
      </c>
      <c r="F593" s="22">
        <f>101+18</f>
        <v>119</v>
      </c>
      <c r="H593" s="5" t="str">
        <f ca="1">_xlfn.FORMULATEXT(표1[[#This Row],[Q''ty]])</f>
        <v>=101+18</v>
      </c>
    </row>
    <row r="594" spans="1:10" ht="15" customHeight="1" x14ac:dyDescent="0.4">
      <c r="A594" s="6">
        <v>2026</v>
      </c>
      <c r="B594" s="6">
        <f t="shared" si="57"/>
        <v>6</v>
      </c>
      <c r="C594" s="13" t="s">
        <v>29</v>
      </c>
      <c r="D594" s="2" t="s">
        <v>16</v>
      </c>
      <c r="E594" s="14" t="str">
        <f t="shared" si="59"/>
        <v>L/W</v>
      </c>
      <c r="F594" s="22">
        <f>104+20</f>
        <v>124</v>
      </c>
      <c r="H594" s="5" t="str">
        <f ca="1">_xlfn.FORMULATEXT(표1[[#This Row],[Q''ty]])</f>
        <v>=104+20</v>
      </c>
    </row>
    <row r="595" spans="1:10" ht="15" customHeight="1" thickBot="1" x14ac:dyDescent="0.45">
      <c r="A595" s="6">
        <v>2026</v>
      </c>
      <c r="B595" s="6">
        <f t="shared" si="57"/>
        <v>6</v>
      </c>
      <c r="C595" s="13" t="s">
        <v>29</v>
      </c>
      <c r="D595" s="2" t="s">
        <v>16</v>
      </c>
      <c r="E595" s="14" t="str">
        <f t="shared" si="59"/>
        <v>C/W</v>
      </c>
      <c r="F595" s="22">
        <f>79+60</f>
        <v>139</v>
      </c>
      <c r="H595" s="5" t="str">
        <f ca="1">_xlfn.FORMULATEXT(표1[[#This Row],[Q''ty]])</f>
        <v>=79+60</v>
      </c>
    </row>
    <row r="596" spans="1:10" ht="15" customHeight="1" thickTop="1" x14ac:dyDescent="0.4">
      <c r="A596" s="9">
        <v>2026</v>
      </c>
      <c r="B596" s="9">
        <f t="shared" si="57"/>
        <v>7</v>
      </c>
      <c r="C596" s="10" t="s">
        <v>8</v>
      </c>
      <c r="D596" s="11" t="s">
        <v>9</v>
      </c>
      <c r="E596" s="12" t="s">
        <v>10</v>
      </c>
      <c r="F596" s="21">
        <f t="shared" ref="F596:F601" si="63">F497</f>
        <v>15</v>
      </c>
      <c r="H596" s="5" t="str">
        <f ca="1">_xlfn.FORMULATEXT(표1[[#This Row],[Q''ty]])</f>
        <v>=F497</v>
      </c>
    </row>
    <row r="597" spans="1:10" s="2" customFormat="1" ht="15" customHeight="1" x14ac:dyDescent="0.4">
      <c r="A597" s="6">
        <v>2026</v>
      </c>
      <c r="B597" s="6">
        <f t="shared" si="57"/>
        <v>7</v>
      </c>
      <c r="C597" s="13" t="s">
        <v>8</v>
      </c>
      <c r="D597" s="2" t="s">
        <v>9</v>
      </c>
      <c r="E597" s="14" t="s">
        <v>11</v>
      </c>
      <c r="F597" s="22">
        <f t="shared" si="63"/>
        <v>10</v>
      </c>
      <c r="H597" s="5" t="str">
        <f ca="1">_xlfn.FORMULATEXT(표1[[#This Row],[Q''ty]])</f>
        <v>=F498</v>
      </c>
      <c r="I597" s="26"/>
      <c r="J597" s="26"/>
    </row>
    <row r="598" spans="1:10" s="2" customFormat="1" ht="15" customHeight="1" x14ac:dyDescent="0.4">
      <c r="A598" s="6">
        <v>2026</v>
      </c>
      <c r="B598" s="6">
        <f t="shared" si="57"/>
        <v>7</v>
      </c>
      <c r="C598" s="13" t="s">
        <v>8</v>
      </c>
      <c r="D598" s="2" t="s">
        <v>9</v>
      </c>
      <c r="E598" s="14" t="s">
        <v>12</v>
      </c>
      <c r="F598" s="22">
        <f t="shared" si="63"/>
        <v>5</v>
      </c>
      <c r="H598" s="5" t="str">
        <f ca="1">_xlfn.FORMULATEXT(표1[[#This Row],[Q''ty]])</f>
        <v>=F499</v>
      </c>
      <c r="I598" s="26"/>
      <c r="J598" s="26"/>
    </row>
    <row r="599" spans="1:10" ht="15" customHeight="1" x14ac:dyDescent="0.4">
      <c r="A599" s="6">
        <v>2026</v>
      </c>
      <c r="B599" s="6">
        <f t="shared" si="57"/>
        <v>7</v>
      </c>
      <c r="C599" s="13" t="s">
        <v>8</v>
      </c>
      <c r="D599" s="2" t="s">
        <v>9</v>
      </c>
      <c r="E599" s="14" t="s">
        <v>13</v>
      </c>
      <c r="F599" s="22">
        <f t="shared" si="63"/>
        <v>6</v>
      </c>
      <c r="H599" s="5" t="str">
        <f ca="1">_xlfn.FORMULATEXT(표1[[#This Row],[Q''ty]])</f>
        <v>=F500</v>
      </c>
    </row>
    <row r="600" spans="1:10" ht="15" customHeight="1" x14ac:dyDescent="0.4">
      <c r="A600" s="6">
        <v>2026</v>
      </c>
      <c r="B600" s="6">
        <f t="shared" si="57"/>
        <v>7</v>
      </c>
      <c r="C600" s="13" t="s">
        <v>8</v>
      </c>
      <c r="D600" s="2" t="s">
        <v>9</v>
      </c>
      <c r="E600" s="14" t="s">
        <v>14</v>
      </c>
      <c r="F600" s="22">
        <f t="shared" si="63"/>
        <v>10</v>
      </c>
      <c r="H600" s="5" t="str">
        <f ca="1">_xlfn.FORMULATEXT(표1[[#This Row],[Q''ty]])</f>
        <v>=F501</v>
      </c>
    </row>
    <row r="601" spans="1:10" ht="15" customHeight="1" x14ac:dyDescent="0.4">
      <c r="A601" s="6">
        <v>2026</v>
      </c>
      <c r="B601" s="6">
        <f t="shared" si="57"/>
        <v>7</v>
      </c>
      <c r="C601" s="13" t="s">
        <v>8</v>
      </c>
      <c r="D601" s="2" t="s">
        <v>9</v>
      </c>
      <c r="E601" s="14" t="s">
        <v>15</v>
      </c>
      <c r="F601" s="22">
        <f t="shared" si="63"/>
        <v>10</v>
      </c>
      <c r="H601" s="5" t="str">
        <f ca="1">_xlfn.FORMULATEXT(표1[[#This Row],[Q''ty]])</f>
        <v>=F502</v>
      </c>
    </row>
    <row r="602" spans="1:10" ht="15" customHeight="1" x14ac:dyDescent="0.4">
      <c r="A602" s="6">
        <v>2026</v>
      </c>
      <c r="B602" s="6">
        <f t="shared" si="57"/>
        <v>7</v>
      </c>
      <c r="C602" s="13" t="s">
        <v>8</v>
      </c>
      <c r="D602" s="2" t="s">
        <v>16</v>
      </c>
      <c r="E602" s="14" t="s">
        <v>17</v>
      </c>
      <c r="F602" s="22">
        <v>7</v>
      </c>
      <c r="H602" s="5" t="e">
        <f ca="1">_xlfn.FORMULATEXT(표1[[#This Row],[Q''ty]])</f>
        <v>#N/A</v>
      </c>
    </row>
    <row r="603" spans="1:10" s="2" customFormat="1" ht="15" customHeight="1" x14ac:dyDescent="0.4">
      <c r="A603" s="6">
        <v>2026</v>
      </c>
      <c r="B603" s="6">
        <f t="shared" si="57"/>
        <v>7</v>
      </c>
      <c r="C603" s="13" t="s">
        <v>8</v>
      </c>
      <c r="D603" s="2" t="s">
        <v>16</v>
      </c>
      <c r="E603" s="14" t="s">
        <v>18</v>
      </c>
      <c r="F603" s="22">
        <v>5</v>
      </c>
      <c r="H603" s="5" t="e">
        <f ca="1">_xlfn.FORMULATEXT(표1[[#This Row],[Q''ty]])</f>
        <v>#N/A</v>
      </c>
      <c r="I603" s="26"/>
      <c r="J603" s="26"/>
    </row>
    <row r="604" spans="1:10" ht="15" customHeight="1" x14ac:dyDescent="0.4">
      <c r="A604" s="6">
        <v>2026</v>
      </c>
      <c r="B604" s="6">
        <f t="shared" si="57"/>
        <v>7</v>
      </c>
      <c r="C604" s="13" t="s">
        <v>8</v>
      </c>
      <c r="D604" s="2" t="s">
        <v>16</v>
      </c>
      <c r="E604" s="14" t="s">
        <v>19</v>
      </c>
      <c r="F604" s="22">
        <v>77</v>
      </c>
      <c r="H604" s="5" t="e">
        <f ca="1">_xlfn.FORMULATEXT(표1[[#This Row],[Q''ty]])</f>
        <v>#N/A</v>
      </c>
    </row>
    <row r="605" spans="1:10" ht="15" customHeight="1" x14ac:dyDescent="0.4">
      <c r="A605" s="6">
        <v>2026</v>
      </c>
      <c r="B605" s="6">
        <f t="shared" si="57"/>
        <v>7</v>
      </c>
      <c r="C605" s="13" t="s">
        <v>8</v>
      </c>
      <c r="D605" s="2" t="s">
        <v>16</v>
      </c>
      <c r="E605" s="14" t="s">
        <v>20</v>
      </c>
      <c r="F605" s="22">
        <v>75</v>
      </c>
      <c r="H605" s="5" t="e">
        <f ca="1">_xlfn.FORMULATEXT(표1[[#This Row],[Q''ty]])</f>
        <v>#N/A</v>
      </c>
    </row>
    <row r="606" spans="1:10" ht="15" customHeight="1" thickBot="1" x14ac:dyDescent="0.45">
      <c r="A606" s="15">
        <v>2026</v>
      </c>
      <c r="B606" s="15">
        <f t="shared" si="57"/>
        <v>7</v>
      </c>
      <c r="C606" s="16" t="s">
        <v>8</v>
      </c>
      <c r="D606" s="17" t="s">
        <v>16</v>
      </c>
      <c r="E606" s="18" t="s">
        <v>21</v>
      </c>
      <c r="F606" s="22">
        <v>31</v>
      </c>
      <c r="H606" s="5" t="e">
        <f ca="1">_xlfn.FORMULATEXT(표1[[#This Row],[Q''ty]])</f>
        <v>#N/A</v>
      </c>
    </row>
    <row r="607" spans="1:10" ht="15" customHeight="1" thickTop="1" x14ac:dyDescent="0.4">
      <c r="A607" s="9">
        <v>2026</v>
      </c>
      <c r="B607" s="9">
        <f t="shared" si="57"/>
        <v>7</v>
      </c>
      <c r="C607" s="10" t="s">
        <v>22</v>
      </c>
      <c r="D607" s="11" t="s">
        <v>9</v>
      </c>
      <c r="E607" s="12" t="s">
        <v>10</v>
      </c>
      <c r="F607" s="21">
        <f t="shared" ref="F607:F612" si="64">F508</f>
        <v>14</v>
      </c>
      <c r="H607" s="5" t="str">
        <f ca="1">_xlfn.FORMULATEXT(표1[[#This Row],[Q''ty]])</f>
        <v>=F508</v>
      </c>
    </row>
    <row r="608" spans="1:10" s="2" customFormat="1" ht="15" customHeight="1" x14ac:dyDescent="0.4">
      <c r="A608" s="6">
        <v>2026</v>
      </c>
      <c r="B608" s="6">
        <f t="shared" si="57"/>
        <v>7</v>
      </c>
      <c r="C608" s="13" t="s">
        <v>22</v>
      </c>
      <c r="D608" s="2" t="s">
        <v>9</v>
      </c>
      <c r="E608" s="14" t="s">
        <v>11</v>
      </c>
      <c r="F608" s="22">
        <f t="shared" si="64"/>
        <v>8</v>
      </c>
      <c r="H608" s="5" t="str">
        <f ca="1">_xlfn.FORMULATEXT(표1[[#This Row],[Q''ty]])</f>
        <v>=F509</v>
      </c>
      <c r="I608" s="26"/>
      <c r="J608" s="26"/>
    </row>
    <row r="609" spans="1:10" s="2" customFormat="1" ht="15" customHeight="1" x14ac:dyDescent="0.4">
      <c r="A609" s="6">
        <v>2026</v>
      </c>
      <c r="B609" s="6">
        <f t="shared" si="57"/>
        <v>7</v>
      </c>
      <c r="C609" s="13" t="s">
        <v>22</v>
      </c>
      <c r="D609" s="2" t="s">
        <v>9</v>
      </c>
      <c r="E609" s="14" t="s">
        <v>12</v>
      </c>
      <c r="F609" s="22">
        <f t="shared" si="64"/>
        <v>4</v>
      </c>
      <c r="H609" s="5" t="str">
        <f ca="1">_xlfn.FORMULATEXT(표1[[#This Row],[Q''ty]])</f>
        <v>=F510</v>
      </c>
      <c r="I609" s="26"/>
      <c r="J609" s="26"/>
    </row>
    <row r="610" spans="1:10" ht="15" customHeight="1" x14ac:dyDescent="0.4">
      <c r="A610" s="6">
        <v>2026</v>
      </c>
      <c r="B610" s="6">
        <f t="shared" si="57"/>
        <v>7</v>
      </c>
      <c r="C610" s="13" t="s">
        <v>22</v>
      </c>
      <c r="D610" s="2" t="s">
        <v>9</v>
      </c>
      <c r="E610" s="14" t="s">
        <v>13</v>
      </c>
      <c r="F610" s="22">
        <f t="shared" si="64"/>
        <v>3</v>
      </c>
      <c r="H610" s="5" t="str">
        <f ca="1">_xlfn.FORMULATEXT(표1[[#This Row],[Q''ty]])</f>
        <v>=F511</v>
      </c>
    </row>
    <row r="611" spans="1:10" ht="15" customHeight="1" x14ac:dyDescent="0.4">
      <c r="A611" s="6">
        <v>2026</v>
      </c>
      <c r="B611" s="6">
        <f t="shared" si="57"/>
        <v>7</v>
      </c>
      <c r="C611" s="13" t="s">
        <v>22</v>
      </c>
      <c r="D611" s="2" t="s">
        <v>9</v>
      </c>
      <c r="E611" s="14" t="s">
        <v>14</v>
      </c>
      <c r="F611" s="22">
        <f t="shared" si="64"/>
        <v>6</v>
      </c>
      <c r="H611" s="5" t="str">
        <f ca="1">_xlfn.FORMULATEXT(표1[[#This Row],[Q''ty]])</f>
        <v>=F512</v>
      </c>
    </row>
    <row r="612" spans="1:10" ht="15" customHeight="1" x14ac:dyDescent="0.4">
      <c r="A612" s="6">
        <v>2026</v>
      </c>
      <c r="B612" s="6">
        <f t="shared" si="57"/>
        <v>7</v>
      </c>
      <c r="C612" s="13" t="s">
        <v>22</v>
      </c>
      <c r="D612" s="2" t="s">
        <v>9</v>
      </c>
      <c r="E612" s="14" t="s">
        <v>15</v>
      </c>
      <c r="F612" s="22">
        <f t="shared" si="64"/>
        <v>8.8000000000000007</v>
      </c>
      <c r="H612" s="5" t="str">
        <f ca="1">_xlfn.FORMULATEXT(표1[[#This Row],[Q''ty]])</f>
        <v>=F513</v>
      </c>
    </row>
    <row r="613" spans="1:10" ht="15" customHeight="1" x14ac:dyDescent="0.4">
      <c r="A613" s="6">
        <v>2026</v>
      </c>
      <c r="B613" s="6">
        <f t="shared" ref="B613:B676" si="65">B514+1</f>
        <v>7</v>
      </c>
      <c r="C613" s="13" t="s">
        <v>22</v>
      </c>
      <c r="D613" s="2" t="s">
        <v>16</v>
      </c>
      <c r="E613" s="14" t="s">
        <v>17</v>
      </c>
      <c r="F613" s="22">
        <v>7</v>
      </c>
      <c r="H613" s="5" t="e">
        <f ca="1">_xlfn.FORMULATEXT(표1[[#This Row],[Q''ty]])</f>
        <v>#N/A</v>
      </c>
    </row>
    <row r="614" spans="1:10" s="2" customFormat="1" ht="15" customHeight="1" x14ac:dyDescent="0.4">
      <c r="A614" s="6">
        <v>2026</v>
      </c>
      <c r="B614" s="6">
        <f t="shared" si="65"/>
        <v>7</v>
      </c>
      <c r="C614" s="13" t="s">
        <v>22</v>
      </c>
      <c r="D614" s="2" t="s">
        <v>16</v>
      </c>
      <c r="E614" s="14" t="s">
        <v>18</v>
      </c>
      <c r="F614" s="22">
        <v>10</v>
      </c>
      <c r="H614" s="5" t="e">
        <f ca="1">_xlfn.FORMULATEXT(표1[[#This Row],[Q''ty]])</f>
        <v>#N/A</v>
      </c>
      <c r="I614" s="26"/>
      <c r="J614" s="26"/>
    </row>
    <row r="615" spans="1:10" ht="15" customHeight="1" x14ac:dyDescent="0.4">
      <c r="A615" s="6">
        <v>2026</v>
      </c>
      <c r="B615" s="6">
        <f t="shared" si="65"/>
        <v>7</v>
      </c>
      <c r="C615" s="13" t="s">
        <v>22</v>
      </c>
      <c r="D615" s="2" t="s">
        <v>16</v>
      </c>
      <c r="E615" s="14" t="s">
        <v>19</v>
      </c>
      <c r="F615" s="22">
        <v>20</v>
      </c>
      <c r="H615" s="5" t="e">
        <f ca="1">_xlfn.FORMULATEXT(표1[[#This Row],[Q''ty]])</f>
        <v>#N/A</v>
      </c>
    </row>
    <row r="616" spans="1:10" ht="15" customHeight="1" x14ac:dyDescent="0.4">
      <c r="A616" s="6">
        <v>2026</v>
      </c>
      <c r="B616" s="6">
        <f t="shared" si="65"/>
        <v>7</v>
      </c>
      <c r="C616" s="13" t="s">
        <v>22</v>
      </c>
      <c r="D616" s="2" t="s">
        <v>16</v>
      </c>
      <c r="E616" s="14" t="s">
        <v>20</v>
      </c>
      <c r="F616" s="22">
        <v>21</v>
      </c>
      <c r="H616" s="5" t="e">
        <f ca="1">_xlfn.FORMULATEXT(표1[[#This Row],[Q''ty]])</f>
        <v>#N/A</v>
      </c>
    </row>
    <row r="617" spans="1:10" ht="15" customHeight="1" thickBot="1" x14ac:dyDescent="0.45">
      <c r="A617" s="15">
        <v>2026</v>
      </c>
      <c r="B617" s="15">
        <f t="shared" si="65"/>
        <v>7</v>
      </c>
      <c r="C617" s="16" t="s">
        <v>22</v>
      </c>
      <c r="D617" s="17" t="s">
        <v>16</v>
      </c>
      <c r="E617" s="18" t="s">
        <v>21</v>
      </c>
      <c r="F617" s="23">
        <v>40</v>
      </c>
      <c r="H617" s="5" t="e">
        <f ca="1">_xlfn.FORMULATEXT(표1[[#This Row],[Q''ty]])</f>
        <v>#N/A</v>
      </c>
    </row>
    <row r="618" spans="1:10" ht="15" customHeight="1" thickTop="1" x14ac:dyDescent="0.4">
      <c r="A618" s="6">
        <v>2026</v>
      </c>
      <c r="B618" s="6">
        <f t="shared" si="65"/>
        <v>7</v>
      </c>
      <c r="C618" s="13" t="s">
        <v>23</v>
      </c>
      <c r="D618" s="2" t="s">
        <v>9</v>
      </c>
      <c r="E618" s="14" t="str">
        <f t="shared" ref="E618:F623" si="66">E519</f>
        <v>Growing Line</v>
      </c>
      <c r="F618" s="22">
        <f t="shared" si="66"/>
        <v>5</v>
      </c>
      <c r="H618" s="5" t="str">
        <f ca="1">_xlfn.FORMULATEXT(표1[[#This Row],[Q''ty]])</f>
        <v>=F519</v>
      </c>
    </row>
    <row r="619" spans="1:10" ht="15" customHeight="1" x14ac:dyDescent="0.4">
      <c r="A619" s="6">
        <v>2026</v>
      </c>
      <c r="B619" s="6">
        <f t="shared" si="65"/>
        <v>7</v>
      </c>
      <c r="C619" s="13" t="s">
        <v>23</v>
      </c>
      <c r="D619" s="2" t="s">
        <v>9</v>
      </c>
      <c r="E619" s="14" t="str">
        <f t="shared" si="66"/>
        <v>Paint Booth</v>
      </c>
      <c r="F619" s="22">
        <f t="shared" si="66"/>
        <v>3</v>
      </c>
      <c r="H619" s="5" t="str">
        <f ca="1">_xlfn.FORMULATEXT(표1[[#This Row],[Q''ty]])</f>
        <v>=F520</v>
      </c>
    </row>
    <row r="620" spans="1:10" ht="15" customHeight="1" x14ac:dyDescent="0.4">
      <c r="A620" s="6">
        <v>2026</v>
      </c>
      <c r="B620" s="6">
        <f t="shared" si="65"/>
        <v>7</v>
      </c>
      <c r="C620" s="13" t="s">
        <v>23</v>
      </c>
      <c r="D620" s="2" t="s">
        <v>9</v>
      </c>
      <c r="E620" s="14" t="str">
        <f t="shared" si="66"/>
        <v>Paint Line</v>
      </c>
      <c r="F620" s="22">
        <f t="shared" si="66"/>
        <v>2</v>
      </c>
      <c r="H620" s="5" t="str">
        <f ca="1">_xlfn.FORMULATEXT(표1[[#This Row],[Q''ty]])</f>
        <v>=F521</v>
      </c>
    </row>
    <row r="621" spans="1:10" ht="15" customHeight="1" x14ac:dyDescent="0.4">
      <c r="A621" s="6">
        <v>2026</v>
      </c>
      <c r="B621" s="6">
        <f t="shared" si="65"/>
        <v>7</v>
      </c>
      <c r="C621" s="13" t="s">
        <v>23</v>
      </c>
      <c r="D621" s="2" t="s">
        <v>9</v>
      </c>
      <c r="E621" s="14" t="str">
        <f t="shared" si="66"/>
        <v>Roll Bending Machine</v>
      </c>
      <c r="F621" s="22">
        <f t="shared" si="66"/>
        <v>2</v>
      </c>
      <c r="H621" s="5" t="str">
        <f ca="1">_xlfn.FORMULATEXT(표1[[#This Row],[Q''ty]])</f>
        <v>=F522</v>
      </c>
    </row>
    <row r="622" spans="1:10" ht="15" customHeight="1" x14ac:dyDescent="0.4">
      <c r="A622" s="6">
        <v>2026</v>
      </c>
      <c r="B622" s="6">
        <f t="shared" si="65"/>
        <v>7</v>
      </c>
      <c r="C622" s="13" t="s">
        <v>23</v>
      </c>
      <c r="D622" s="2" t="s">
        <v>9</v>
      </c>
      <c r="E622" s="14" t="str">
        <f t="shared" si="66"/>
        <v>L/W Machine</v>
      </c>
      <c r="F622" s="22">
        <f t="shared" si="66"/>
        <v>2</v>
      </c>
      <c r="H622" s="5" t="str">
        <f ca="1">_xlfn.FORMULATEXT(표1[[#This Row],[Q''ty]])</f>
        <v>=F523</v>
      </c>
    </row>
    <row r="623" spans="1:10" ht="15" customHeight="1" x14ac:dyDescent="0.4">
      <c r="A623" s="6">
        <v>2026</v>
      </c>
      <c r="B623" s="6">
        <f t="shared" si="65"/>
        <v>7</v>
      </c>
      <c r="C623" s="13" t="s">
        <v>23</v>
      </c>
      <c r="D623" s="2" t="s">
        <v>9</v>
      </c>
      <c r="E623" s="14" t="str">
        <f t="shared" si="66"/>
        <v>C/W Machine</v>
      </c>
      <c r="F623" s="22">
        <f t="shared" si="66"/>
        <v>3</v>
      </c>
      <c r="H623" s="5" t="str">
        <f ca="1">_xlfn.FORMULATEXT(표1[[#This Row],[Q''ty]])</f>
        <v>=F524</v>
      </c>
    </row>
    <row r="624" spans="1:10" ht="15" customHeight="1" x14ac:dyDescent="0.4">
      <c r="A624" s="6">
        <v>2026</v>
      </c>
      <c r="B624" s="6">
        <f t="shared" si="65"/>
        <v>7</v>
      </c>
      <c r="C624" s="13" t="s">
        <v>23</v>
      </c>
      <c r="D624" s="2" t="s">
        <v>16</v>
      </c>
      <c r="E624" s="14" t="str">
        <f t="shared" ref="E624:E639" si="67">E525</f>
        <v>BT GT</v>
      </c>
      <c r="F624" s="22">
        <v>0</v>
      </c>
      <c r="H624" s="5" t="e">
        <f ca="1">_xlfn.FORMULATEXT(표1[[#This Row],[Q''ty]])</f>
        <v>#N/A</v>
      </c>
    </row>
    <row r="625" spans="1:8" ht="15" customHeight="1" x14ac:dyDescent="0.4">
      <c r="A625" s="6">
        <v>2026</v>
      </c>
      <c r="B625" s="6">
        <f t="shared" si="65"/>
        <v>7</v>
      </c>
      <c r="C625" s="13" t="s">
        <v>23</v>
      </c>
      <c r="D625" s="2" t="s">
        <v>16</v>
      </c>
      <c r="E625" s="14" t="str">
        <f t="shared" si="67"/>
        <v>WT GT</v>
      </c>
      <c r="F625" s="22">
        <v>0</v>
      </c>
      <c r="H625" s="5" t="e">
        <f ca="1">_xlfn.FORMULATEXT(표1[[#This Row],[Q''ty]])</f>
        <v>#N/A</v>
      </c>
    </row>
    <row r="626" spans="1:8" ht="15" customHeight="1" x14ac:dyDescent="0.4">
      <c r="A626" s="6">
        <v>2026</v>
      </c>
      <c r="B626" s="6">
        <f t="shared" si="65"/>
        <v>7</v>
      </c>
      <c r="C626" s="13" t="s">
        <v>23</v>
      </c>
      <c r="D626" s="2" t="s">
        <v>16</v>
      </c>
      <c r="E626" s="14" t="str">
        <f t="shared" si="67"/>
        <v>Bending</v>
      </c>
      <c r="F626" s="22">
        <v>18</v>
      </c>
      <c r="H626" s="5" t="e">
        <f ca="1">_xlfn.FORMULATEXT(표1[[#This Row],[Q''ty]])</f>
        <v>#N/A</v>
      </c>
    </row>
    <row r="627" spans="1:8" ht="15" customHeight="1" x14ac:dyDescent="0.4">
      <c r="A627" s="6">
        <v>2026</v>
      </c>
      <c r="B627" s="6">
        <f t="shared" si="65"/>
        <v>7</v>
      </c>
      <c r="C627" s="13" t="s">
        <v>23</v>
      </c>
      <c r="D627" s="2" t="s">
        <v>16</v>
      </c>
      <c r="E627" s="14" t="str">
        <f t="shared" si="67"/>
        <v>L/W</v>
      </c>
      <c r="F627" s="22">
        <v>13.5</v>
      </c>
      <c r="H627" s="5" t="e">
        <f ca="1">_xlfn.FORMULATEXT(표1[[#This Row],[Q''ty]])</f>
        <v>#N/A</v>
      </c>
    </row>
    <row r="628" spans="1:8" ht="15" customHeight="1" thickBot="1" x14ac:dyDescent="0.45">
      <c r="A628" s="15">
        <v>2026</v>
      </c>
      <c r="B628" s="15">
        <f t="shared" si="65"/>
        <v>7</v>
      </c>
      <c r="C628" s="16" t="s">
        <v>23</v>
      </c>
      <c r="D628" s="17" t="s">
        <v>16</v>
      </c>
      <c r="E628" s="18" t="str">
        <f t="shared" si="67"/>
        <v>C/W</v>
      </c>
      <c r="F628" s="23">
        <v>0.5</v>
      </c>
      <c r="H628" s="5" t="e">
        <f ca="1">_xlfn.FORMULATEXT(표1[[#This Row],[Q''ty]])</f>
        <v>#N/A</v>
      </c>
    </row>
    <row r="629" spans="1:8" ht="15" customHeight="1" thickTop="1" x14ac:dyDescent="0.4">
      <c r="A629" s="6">
        <v>2026</v>
      </c>
      <c r="B629" s="6">
        <f t="shared" si="65"/>
        <v>7</v>
      </c>
      <c r="C629" s="13" t="s">
        <v>24</v>
      </c>
      <c r="D629" s="2" t="s">
        <v>9</v>
      </c>
      <c r="E629" s="14" t="str">
        <f t="shared" si="67"/>
        <v>Growing Line</v>
      </c>
      <c r="F629" s="22">
        <f t="shared" ref="F629:F634" si="68">F530</f>
        <v>20</v>
      </c>
      <c r="H629" s="5" t="str">
        <f ca="1">_xlfn.FORMULATEXT(표1[[#This Row],[Q''ty]])</f>
        <v>=F530</v>
      </c>
    </row>
    <row r="630" spans="1:8" ht="15" customHeight="1" x14ac:dyDescent="0.4">
      <c r="A630" s="6">
        <v>2026</v>
      </c>
      <c r="B630" s="6">
        <f t="shared" si="65"/>
        <v>7</v>
      </c>
      <c r="C630" s="13" t="s">
        <v>24</v>
      </c>
      <c r="D630" s="2" t="s">
        <v>9</v>
      </c>
      <c r="E630" s="14" t="str">
        <f t="shared" si="67"/>
        <v>Paint Booth</v>
      </c>
      <c r="F630" s="22">
        <f t="shared" si="68"/>
        <v>22</v>
      </c>
      <c r="H630" s="5" t="str">
        <f ca="1">_xlfn.FORMULATEXT(표1[[#This Row],[Q''ty]])</f>
        <v>=F531</v>
      </c>
    </row>
    <row r="631" spans="1:8" ht="15" customHeight="1" x14ac:dyDescent="0.4">
      <c r="A631" s="6">
        <v>2026</v>
      </c>
      <c r="B631" s="6">
        <f t="shared" si="65"/>
        <v>7</v>
      </c>
      <c r="C631" s="13" t="s">
        <v>24</v>
      </c>
      <c r="D631" s="2" t="s">
        <v>9</v>
      </c>
      <c r="E631" s="14" t="str">
        <f t="shared" si="67"/>
        <v>Paint Line</v>
      </c>
      <c r="F631" s="22">
        <f t="shared" si="68"/>
        <v>6</v>
      </c>
      <c r="H631" s="5" t="str">
        <f ca="1">_xlfn.FORMULATEXT(표1[[#This Row],[Q''ty]])</f>
        <v>=F532</v>
      </c>
    </row>
    <row r="632" spans="1:8" ht="15" customHeight="1" x14ac:dyDescent="0.4">
      <c r="A632" s="6">
        <v>2026</v>
      </c>
      <c r="B632" s="6">
        <f t="shared" si="65"/>
        <v>7</v>
      </c>
      <c r="C632" s="13" t="s">
        <v>24</v>
      </c>
      <c r="D632" s="2" t="s">
        <v>9</v>
      </c>
      <c r="E632" s="14" t="str">
        <f t="shared" si="67"/>
        <v>Roll Bending Machine</v>
      </c>
      <c r="F632" s="22">
        <f t="shared" si="68"/>
        <v>4</v>
      </c>
      <c r="H632" s="5" t="str">
        <f ca="1">_xlfn.FORMULATEXT(표1[[#This Row],[Q''ty]])</f>
        <v>=F533</v>
      </c>
    </row>
    <row r="633" spans="1:8" ht="15" customHeight="1" x14ac:dyDescent="0.4">
      <c r="A633" s="6">
        <v>2026</v>
      </c>
      <c r="B633" s="6">
        <f t="shared" si="65"/>
        <v>7</v>
      </c>
      <c r="C633" s="13" t="s">
        <v>24</v>
      </c>
      <c r="D633" s="2" t="s">
        <v>9</v>
      </c>
      <c r="E633" s="14" t="str">
        <f t="shared" si="67"/>
        <v>L/W Machine</v>
      </c>
      <c r="F633" s="22">
        <f t="shared" si="68"/>
        <v>10</v>
      </c>
      <c r="H633" s="5" t="str">
        <f ca="1">_xlfn.FORMULATEXT(표1[[#This Row],[Q''ty]])</f>
        <v>=F534</v>
      </c>
    </row>
    <row r="634" spans="1:8" ht="15" customHeight="1" x14ac:dyDescent="0.4">
      <c r="A634" s="6">
        <v>2026</v>
      </c>
      <c r="B634" s="6">
        <f t="shared" si="65"/>
        <v>7</v>
      </c>
      <c r="C634" s="13" t="s">
        <v>24</v>
      </c>
      <c r="D634" s="2" t="s">
        <v>9</v>
      </c>
      <c r="E634" s="14" t="str">
        <f t="shared" si="67"/>
        <v>C/W Machine</v>
      </c>
      <c r="F634" s="22">
        <f t="shared" si="68"/>
        <v>12</v>
      </c>
      <c r="H634" s="5" t="str">
        <f ca="1">_xlfn.FORMULATEXT(표1[[#This Row],[Q''ty]])</f>
        <v>=F535</v>
      </c>
    </row>
    <row r="635" spans="1:8" ht="15" customHeight="1" x14ac:dyDescent="0.4">
      <c r="A635" s="6">
        <v>2026</v>
      </c>
      <c r="B635" s="6">
        <f t="shared" si="65"/>
        <v>7</v>
      </c>
      <c r="C635" s="13" t="s">
        <v>24</v>
      </c>
      <c r="D635" s="2" t="s">
        <v>16</v>
      </c>
      <c r="E635" s="14" t="str">
        <f t="shared" si="67"/>
        <v>BT GT</v>
      </c>
      <c r="F635" s="22">
        <v>30</v>
      </c>
      <c r="H635" s="5" t="e">
        <f ca="1">_xlfn.FORMULATEXT(표1[[#This Row],[Q''ty]])</f>
        <v>#N/A</v>
      </c>
    </row>
    <row r="636" spans="1:8" ht="15" customHeight="1" x14ac:dyDescent="0.4">
      <c r="A636" s="6">
        <v>2026</v>
      </c>
      <c r="B636" s="6">
        <f t="shared" si="65"/>
        <v>7</v>
      </c>
      <c r="C636" s="13" t="s">
        <v>24</v>
      </c>
      <c r="D636" s="2" t="s">
        <v>16</v>
      </c>
      <c r="E636" s="14" t="str">
        <f t="shared" si="67"/>
        <v>WT GT</v>
      </c>
      <c r="F636" s="22">
        <v>28</v>
      </c>
      <c r="H636" s="5" t="e">
        <f ca="1">_xlfn.FORMULATEXT(표1[[#This Row],[Q''ty]])</f>
        <v>#N/A</v>
      </c>
    </row>
    <row r="637" spans="1:8" ht="15" customHeight="1" x14ac:dyDescent="0.4">
      <c r="A637" s="6">
        <v>2026</v>
      </c>
      <c r="B637" s="6">
        <f t="shared" si="65"/>
        <v>7</v>
      </c>
      <c r="C637" s="13" t="s">
        <v>24</v>
      </c>
      <c r="D637" s="2" t="s">
        <v>16</v>
      </c>
      <c r="E637" s="14" t="str">
        <f t="shared" si="67"/>
        <v>Bending</v>
      </c>
      <c r="F637" s="22">
        <v>191</v>
      </c>
      <c r="H637" s="5" t="e">
        <f ca="1">_xlfn.FORMULATEXT(표1[[#This Row],[Q''ty]])</f>
        <v>#N/A</v>
      </c>
    </row>
    <row r="638" spans="1:8" ht="15" customHeight="1" x14ac:dyDescent="0.4">
      <c r="A638" s="6">
        <v>2026</v>
      </c>
      <c r="B638" s="6">
        <f t="shared" si="65"/>
        <v>7</v>
      </c>
      <c r="C638" s="13" t="s">
        <v>24</v>
      </c>
      <c r="D638" s="2" t="s">
        <v>16</v>
      </c>
      <c r="E638" s="14" t="str">
        <f t="shared" si="67"/>
        <v>L/W</v>
      </c>
      <c r="F638" s="22">
        <v>191</v>
      </c>
      <c r="H638" s="5" t="e">
        <f ca="1">_xlfn.FORMULATEXT(표1[[#This Row],[Q''ty]])</f>
        <v>#N/A</v>
      </c>
    </row>
    <row r="639" spans="1:8" ht="15" customHeight="1" thickBot="1" x14ac:dyDescent="0.45">
      <c r="A639" s="15">
        <v>2026</v>
      </c>
      <c r="B639" s="15">
        <f t="shared" si="65"/>
        <v>7</v>
      </c>
      <c r="C639" s="16" t="s">
        <v>24</v>
      </c>
      <c r="D639" s="17" t="s">
        <v>16</v>
      </c>
      <c r="E639" s="18" t="str">
        <f t="shared" si="67"/>
        <v>C/W</v>
      </c>
      <c r="F639" s="23">
        <v>187</v>
      </c>
      <c r="H639" s="5" t="e">
        <f ca="1">_xlfn.FORMULATEXT(표1[[#This Row],[Q''ty]])</f>
        <v>#N/A</v>
      </c>
    </row>
    <row r="640" spans="1:8" ht="15" customHeight="1" thickTop="1" x14ac:dyDescent="0.4">
      <c r="A640" s="6">
        <v>2026</v>
      </c>
      <c r="B640" s="6">
        <f t="shared" si="65"/>
        <v>7</v>
      </c>
      <c r="C640" s="13" t="s">
        <v>25</v>
      </c>
      <c r="D640" s="2" t="s">
        <v>9</v>
      </c>
      <c r="E640" s="14" t="s">
        <v>10</v>
      </c>
      <c r="F640" s="22">
        <f t="shared" ref="F640:F645" si="69">F541</f>
        <v>3</v>
      </c>
      <c r="H640" s="5" t="str">
        <f ca="1">_xlfn.FORMULATEXT(표1[[#This Row],[Q''ty]])</f>
        <v>=F541</v>
      </c>
    </row>
    <row r="641" spans="1:8" ht="15" customHeight="1" x14ac:dyDescent="0.4">
      <c r="A641" s="6">
        <v>2026</v>
      </c>
      <c r="B641" s="6">
        <f t="shared" si="65"/>
        <v>7</v>
      </c>
      <c r="C641" s="13" t="s">
        <v>25</v>
      </c>
      <c r="D641" s="2" t="s">
        <v>9</v>
      </c>
      <c r="E641" s="14" t="s">
        <v>11</v>
      </c>
      <c r="F641" s="22">
        <f t="shared" si="69"/>
        <v>3</v>
      </c>
      <c r="H641" s="5" t="str">
        <f ca="1">_xlfn.FORMULATEXT(표1[[#This Row],[Q''ty]])</f>
        <v>=F542</v>
      </c>
    </row>
    <row r="642" spans="1:8" ht="15" customHeight="1" x14ac:dyDescent="0.4">
      <c r="A642" s="6">
        <v>2026</v>
      </c>
      <c r="B642" s="6">
        <f t="shared" si="65"/>
        <v>7</v>
      </c>
      <c r="C642" s="13" t="s">
        <v>25</v>
      </c>
      <c r="D642" s="2" t="s">
        <v>9</v>
      </c>
      <c r="E642" s="14" t="s">
        <v>12</v>
      </c>
      <c r="F642" s="22">
        <f t="shared" si="69"/>
        <v>2</v>
      </c>
      <c r="H642" s="5" t="str">
        <f ca="1">_xlfn.FORMULATEXT(표1[[#This Row],[Q''ty]])</f>
        <v>=F543</v>
      </c>
    </row>
    <row r="643" spans="1:8" ht="15" customHeight="1" x14ac:dyDescent="0.4">
      <c r="A643" s="6">
        <v>2026</v>
      </c>
      <c r="B643" s="6">
        <f t="shared" si="65"/>
        <v>7</v>
      </c>
      <c r="C643" s="13" t="s">
        <v>25</v>
      </c>
      <c r="D643" s="2" t="s">
        <v>9</v>
      </c>
      <c r="E643" s="14" t="s">
        <v>13</v>
      </c>
      <c r="F643" s="22">
        <f t="shared" si="69"/>
        <v>2</v>
      </c>
      <c r="H643" s="5" t="str">
        <f ca="1">_xlfn.FORMULATEXT(표1[[#This Row],[Q''ty]])</f>
        <v>=F544</v>
      </c>
    </row>
    <row r="644" spans="1:8" ht="15" customHeight="1" x14ac:dyDescent="0.4">
      <c r="A644" s="6">
        <v>2026</v>
      </c>
      <c r="B644" s="6">
        <f t="shared" si="65"/>
        <v>7</v>
      </c>
      <c r="C644" s="13" t="s">
        <v>25</v>
      </c>
      <c r="D644" s="2" t="s">
        <v>9</v>
      </c>
      <c r="E644" s="14" t="s">
        <v>14</v>
      </c>
      <c r="F644" s="22">
        <f t="shared" si="69"/>
        <v>3</v>
      </c>
      <c r="H644" s="5" t="str">
        <f ca="1">_xlfn.FORMULATEXT(표1[[#This Row],[Q''ty]])</f>
        <v>=F545</v>
      </c>
    </row>
    <row r="645" spans="1:8" ht="15" customHeight="1" x14ac:dyDescent="0.4">
      <c r="A645" s="6">
        <v>2026</v>
      </c>
      <c r="B645" s="6">
        <f t="shared" si="65"/>
        <v>7</v>
      </c>
      <c r="C645" s="13" t="s">
        <v>25</v>
      </c>
      <c r="D645" s="2" t="s">
        <v>9</v>
      </c>
      <c r="E645" s="14" t="s">
        <v>15</v>
      </c>
      <c r="F645" s="22">
        <f t="shared" si="69"/>
        <v>4</v>
      </c>
      <c r="H645" s="5" t="str">
        <f ca="1">_xlfn.FORMULATEXT(표1[[#This Row],[Q''ty]])</f>
        <v>=F546</v>
      </c>
    </row>
    <row r="646" spans="1:8" ht="15" customHeight="1" x14ac:dyDescent="0.4">
      <c r="A646" s="6">
        <v>2026</v>
      </c>
      <c r="B646" s="6">
        <f t="shared" si="65"/>
        <v>7</v>
      </c>
      <c r="C646" s="13" t="s">
        <v>25</v>
      </c>
      <c r="D646" s="2" t="s">
        <v>16</v>
      </c>
      <c r="E646" s="14" t="s">
        <v>17</v>
      </c>
      <c r="F646" s="22">
        <v>0</v>
      </c>
      <c r="H646" s="5" t="e">
        <f ca="1">_xlfn.FORMULATEXT(표1[[#This Row],[Q''ty]])</f>
        <v>#N/A</v>
      </c>
    </row>
    <row r="647" spans="1:8" ht="15" customHeight="1" x14ac:dyDescent="0.4">
      <c r="A647" s="6">
        <v>2026</v>
      </c>
      <c r="B647" s="6">
        <f t="shared" si="65"/>
        <v>7</v>
      </c>
      <c r="C647" s="13" t="s">
        <v>25</v>
      </c>
      <c r="D647" s="2" t="s">
        <v>16</v>
      </c>
      <c r="E647" s="14" t="s">
        <v>18</v>
      </c>
      <c r="F647" s="22">
        <v>0</v>
      </c>
      <c r="H647" s="5" t="e">
        <f ca="1">_xlfn.FORMULATEXT(표1[[#This Row],[Q''ty]])</f>
        <v>#N/A</v>
      </c>
    </row>
    <row r="648" spans="1:8" ht="15" customHeight="1" x14ac:dyDescent="0.4">
      <c r="A648" s="6">
        <v>2026</v>
      </c>
      <c r="B648" s="6">
        <f t="shared" si="65"/>
        <v>7</v>
      </c>
      <c r="C648" s="13" t="s">
        <v>25</v>
      </c>
      <c r="D648" s="2" t="s">
        <v>16</v>
      </c>
      <c r="E648" s="14" t="s">
        <v>19</v>
      </c>
      <c r="F648" s="22">
        <v>0</v>
      </c>
      <c r="H648" s="5" t="e">
        <f ca="1">_xlfn.FORMULATEXT(표1[[#This Row],[Q''ty]])</f>
        <v>#N/A</v>
      </c>
    </row>
    <row r="649" spans="1:8" ht="15" customHeight="1" x14ac:dyDescent="0.4">
      <c r="A649" s="6">
        <v>2026</v>
      </c>
      <c r="B649" s="6">
        <f t="shared" si="65"/>
        <v>7</v>
      </c>
      <c r="C649" s="13" t="s">
        <v>25</v>
      </c>
      <c r="D649" s="2" t="s">
        <v>16</v>
      </c>
      <c r="E649" s="14" t="s">
        <v>20</v>
      </c>
      <c r="F649" s="22">
        <v>0</v>
      </c>
      <c r="H649" s="5" t="e">
        <f ca="1">_xlfn.FORMULATEXT(표1[[#This Row],[Q''ty]])</f>
        <v>#N/A</v>
      </c>
    </row>
    <row r="650" spans="1:8" ht="15" customHeight="1" thickBot="1" x14ac:dyDescent="0.45">
      <c r="A650" s="15">
        <v>2026</v>
      </c>
      <c r="B650" s="15">
        <f t="shared" si="65"/>
        <v>7</v>
      </c>
      <c r="C650" s="16" t="s">
        <v>25</v>
      </c>
      <c r="D650" s="17" t="s">
        <v>16</v>
      </c>
      <c r="E650" s="18" t="s">
        <v>21</v>
      </c>
      <c r="F650" s="23">
        <v>0</v>
      </c>
      <c r="H650" s="5" t="e">
        <f ca="1">_xlfn.FORMULATEXT(표1[[#This Row],[Q''ty]])</f>
        <v>#N/A</v>
      </c>
    </row>
    <row r="651" spans="1:8" ht="15" customHeight="1" thickTop="1" x14ac:dyDescent="0.4">
      <c r="A651" s="6">
        <v>2026</v>
      </c>
      <c r="B651" s="6">
        <f t="shared" si="65"/>
        <v>7</v>
      </c>
      <c r="C651" s="13" t="s">
        <v>26</v>
      </c>
      <c r="D651" s="2" t="s">
        <v>9</v>
      </c>
      <c r="E651" s="14" t="s">
        <v>10</v>
      </c>
      <c r="F651" s="22">
        <f t="shared" ref="F651:F656" si="70">F552</f>
        <v>6</v>
      </c>
      <c r="H651" s="5" t="str">
        <f ca="1">_xlfn.FORMULATEXT(표1[[#This Row],[Q''ty]])</f>
        <v>=F552</v>
      </c>
    </row>
    <row r="652" spans="1:8" ht="15" customHeight="1" x14ac:dyDescent="0.4">
      <c r="A652" s="6">
        <v>2026</v>
      </c>
      <c r="B652" s="6">
        <f t="shared" si="65"/>
        <v>7</v>
      </c>
      <c r="C652" s="13" t="s">
        <v>26</v>
      </c>
      <c r="D652" s="2" t="s">
        <v>9</v>
      </c>
      <c r="E652" s="14" t="s">
        <v>11</v>
      </c>
      <c r="F652" s="22">
        <f t="shared" si="70"/>
        <v>4</v>
      </c>
      <c r="H652" s="5" t="str">
        <f ca="1">_xlfn.FORMULATEXT(표1[[#This Row],[Q''ty]])</f>
        <v>=F553</v>
      </c>
    </row>
    <row r="653" spans="1:8" ht="15" customHeight="1" x14ac:dyDescent="0.4">
      <c r="A653" s="6">
        <v>2026</v>
      </c>
      <c r="B653" s="6">
        <f t="shared" si="65"/>
        <v>7</v>
      </c>
      <c r="C653" s="13" t="s">
        <v>26</v>
      </c>
      <c r="D653" s="2" t="s">
        <v>9</v>
      </c>
      <c r="E653" s="14" t="s">
        <v>12</v>
      </c>
      <c r="F653" s="22">
        <f t="shared" si="70"/>
        <v>2</v>
      </c>
      <c r="H653" s="5" t="str">
        <f ca="1">_xlfn.FORMULATEXT(표1[[#This Row],[Q''ty]])</f>
        <v>=F554</v>
      </c>
    </row>
    <row r="654" spans="1:8" ht="15" customHeight="1" x14ac:dyDescent="0.4">
      <c r="A654" s="6">
        <v>2026</v>
      </c>
      <c r="B654" s="6">
        <f t="shared" si="65"/>
        <v>7</v>
      </c>
      <c r="C654" s="13" t="s">
        <v>26</v>
      </c>
      <c r="D654" s="2" t="s">
        <v>9</v>
      </c>
      <c r="E654" s="14" t="s">
        <v>13</v>
      </c>
      <c r="F654" s="22">
        <f t="shared" si="70"/>
        <v>3</v>
      </c>
      <c r="H654" s="5" t="str">
        <f ca="1">_xlfn.FORMULATEXT(표1[[#This Row],[Q''ty]])</f>
        <v>=F555</v>
      </c>
    </row>
    <row r="655" spans="1:8" ht="15" customHeight="1" x14ac:dyDescent="0.4">
      <c r="A655" s="6">
        <v>2026</v>
      </c>
      <c r="B655" s="6">
        <f t="shared" si="65"/>
        <v>7</v>
      </c>
      <c r="C655" s="13" t="s">
        <v>26</v>
      </c>
      <c r="D655" s="2" t="s">
        <v>9</v>
      </c>
      <c r="E655" s="14" t="s">
        <v>14</v>
      </c>
      <c r="F655" s="22">
        <f t="shared" si="70"/>
        <v>4</v>
      </c>
      <c r="H655" s="5" t="str">
        <f ca="1">_xlfn.FORMULATEXT(표1[[#This Row],[Q''ty]])</f>
        <v>=F556</v>
      </c>
    </row>
    <row r="656" spans="1:8" ht="15" customHeight="1" x14ac:dyDescent="0.4">
      <c r="A656" s="6">
        <v>2026</v>
      </c>
      <c r="B656" s="6">
        <f t="shared" si="65"/>
        <v>7</v>
      </c>
      <c r="C656" s="13" t="s">
        <v>26</v>
      </c>
      <c r="D656" s="2" t="s">
        <v>9</v>
      </c>
      <c r="E656" s="14" t="s">
        <v>15</v>
      </c>
      <c r="F656" s="22">
        <f t="shared" si="70"/>
        <v>6</v>
      </c>
      <c r="H656" s="5" t="str">
        <f ca="1">_xlfn.FORMULATEXT(표1[[#This Row],[Q''ty]])</f>
        <v>=F557</v>
      </c>
    </row>
    <row r="657" spans="1:8" ht="15" customHeight="1" x14ac:dyDescent="0.4">
      <c r="A657" s="6">
        <v>2026</v>
      </c>
      <c r="B657" s="6">
        <f t="shared" si="65"/>
        <v>7</v>
      </c>
      <c r="C657" s="13" t="s">
        <v>26</v>
      </c>
      <c r="D657" s="2" t="s">
        <v>16</v>
      </c>
      <c r="E657" s="14" t="str">
        <f t="shared" ref="E657:E694" si="71">E558</f>
        <v>BT GT</v>
      </c>
      <c r="F657" s="22">
        <v>17</v>
      </c>
      <c r="H657" s="5" t="e">
        <f ca="1">_xlfn.FORMULATEXT(표1[[#This Row],[Q''ty]])</f>
        <v>#N/A</v>
      </c>
    </row>
    <row r="658" spans="1:8" ht="15" customHeight="1" x14ac:dyDescent="0.4">
      <c r="A658" s="6">
        <v>2026</v>
      </c>
      <c r="B658" s="6">
        <f t="shared" si="65"/>
        <v>7</v>
      </c>
      <c r="C658" s="13" t="s">
        <v>26</v>
      </c>
      <c r="D658" s="2" t="s">
        <v>16</v>
      </c>
      <c r="E658" s="14" t="str">
        <f t="shared" si="71"/>
        <v>WT GT</v>
      </c>
      <c r="F658" s="22">
        <v>17</v>
      </c>
      <c r="H658" s="5" t="e">
        <f ca="1">_xlfn.FORMULATEXT(표1[[#This Row],[Q''ty]])</f>
        <v>#N/A</v>
      </c>
    </row>
    <row r="659" spans="1:8" ht="15" customHeight="1" x14ac:dyDescent="0.4">
      <c r="A659" s="6">
        <v>2026</v>
      </c>
      <c r="B659" s="6">
        <f t="shared" si="65"/>
        <v>7</v>
      </c>
      <c r="C659" s="13" t="s">
        <v>26</v>
      </c>
      <c r="D659" s="2" t="s">
        <v>16</v>
      </c>
      <c r="E659" s="14" t="str">
        <f t="shared" si="71"/>
        <v>Bending</v>
      </c>
      <c r="F659" s="22">
        <v>105</v>
      </c>
      <c r="H659" s="5" t="e">
        <f ca="1">_xlfn.FORMULATEXT(표1[[#This Row],[Q''ty]])</f>
        <v>#N/A</v>
      </c>
    </row>
    <row r="660" spans="1:8" ht="15" customHeight="1" x14ac:dyDescent="0.4">
      <c r="A660" s="6">
        <v>2026</v>
      </c>
      <c r="B660" s="6">
        <f t="shared" si="65"/>
        <v>7</v>
      </c>
      <c r="C660" s="13" t="s">
        <v>26</v>
      </c>
      <c r="D660" s="2" t="s">
        <v>16</v>
      </c>
      <c r="E660" s="14" t="str">
        <f t="shared" si="71"/>
        <v>L/W</v>
      </c>
      <c r="F660" s="22">
        <v>93</v>
      </c>
      <c r="H660" s="5" t="e">
        <f ca="1">_xlfn.FORMULATEXT(표1[[#This Row],[Q''ty]])</f>
        <v>#N/A</v>
      </c>
    </row>
    <row r="661" spans="1:8" ht="15" customHeight="1" thickBot="1" x14ac:dyDescent="0.45">
      <c r="A661" s="15">
        <v>2026</v>
      </c>
      <c r="B661" s="15">
        <f t="shared" si="65"/>
        <v>7</v>
      </c>
      <c r="C661" s="16" t="s">
        <v>26</v>
      </c>
      <c r="D661" s="17" t="s">
        <v>16</v>
      </c>
      <c r="E661" s="18" t="str">
        <f t="shared" si="71"/>
        <v>C/W</v>
      </c>
      <c r="F661" s="23">
        <v>155.5</v>
      </c>
      <c r="H661" s="5" t="e">
        <f ca="1">_xlfn.FORMULATEXT(표1[[#This Row],[Q''ty]])</f>
        <v>#N/A</v>
      </c>
    </row>
    <row r="662" spans="1:8" ht="15" customHeight="1" thickTop="1" x14ac:dyDescent="0.4">
      <c r="A662" s="6">
        <v>2026</v>
      </c>
      <c r="B662" s="6">
        <f t="shared" si="65"/>
        <v>7</v>
      </c>
      <c r="C662" s="13" t="s">
        <v>27</v>
      </c>
      <c r="D662" s="2" t="s">
        <v>9</v>
      </c>
      <c r="E662" s="14" t="str">
        <f t="shared" si="71"/>
        <v>Growing Line</v>
      </c>
      <c r="F662" s="22">
        <f t="shared" ref="F662:F667" si="72">F563</f>
        <v>30</v>
      </c>
      <c r="H662" s="5" t="str">
        <f ca="1">_xlfn.FORMULATEXT(표1[[#This Row],[Q''ty]])</f>
        <v>=F563</v>
      </c>
    </row>
    <row r="663" spans="1:8" ht="15" customHeight="1" x14ac:dyDescent="0.4">
      <c r="A663" s="6">
        <v>2026</v>
      </c>
      <c r="B663" s="6">
        <f t="shared" si="65"/>
        <v>7</v>
      </c>
      <c r="C663" s="13" t="s">
        <v>27</v>
      </c>
      <c r="D663" s="2" t="s">
        <v>9</v>
      </c>
      <c r="E663" s="14" t="str">
        <f t="shared" si="71"/>
        <v>Paint Booth</v>
      </c>
      <c r="F663" s="22">
        <f t="shared" si="72"/>
        <v>16</v>
      </c>
      <c r="H663" s="5" t="str">
        <f ca="1">_xlfn.FORMULATEXT(표1[[#This Row],[Q''ty]])</f>
        <v>=F564</v>
      </c>
    </row>
    <row r="664" spans="1:8" ht="15" customHeight="1" x14ac:dyDescent="0.4">
      <c r="A664" s="6">
        <v>2026</v>
      </c>
      <c r="B664" s="6">
        <f t="shared" si="65"/>
        <v>7</v>
      </c>
      <c r="C664" s="13" t="s">
        <v>27</v>
      </c>
      <c r="D664" s="2" t="s">
        <v>9</v>
      </c>
      <c r="E664" s="14" t="str">
        <f t="shared" si="71"/>
        <v>Paint Line</v>
      </c>
      <c r="F664" s="22">
        <f t="shared" si="72"/>
        <v>8</v>
      </c>
      <c r="H664" s="5" t="str">
        <f ca="1">_xlfn.FORMULATEXT(표1[[#This Row],[Q''ty]])</f>
        <v>=F565</v>
      </c>
    </row>
    <row r="665" spans="1:8" ht="15" customHeight="1" x14ac:dyDescent="0.4">
      <c r="A665" s="6">
        <v>2026</v>
      </c>
      <c r="B665" s="6">
        <f t="shared" si="65"/>
        <v>7</v>
      </c>
      <c r="C665" s="13" t="s">
        <v>27</v>
      </c>
      <c r="D665" s="2" t="s">
        <v>9</v>
      </c>
      <c r="E665" s="14" t="str">
        <f t="shared" si="71"/>
        <v>Roll Bending Machine</v>
      </c>
      <c r="F665" s="22">
        <f t="shared" si="72"/>
        <v>6</v>
      </c>
      <c r="H665" s="5" t="str">
        <f ca="1">_xlfn.FORMULATEXT(표1[[#This Row],[Q''ty]])</f>
        <v>=F566</v>
      </c>
    </row>
    <row r="666" spans="1:8" ht="15" customHeight="1" x14ac:dyDescent="0.4">
      <c r="A666" s="6">
        <v>2026</v>
      </c>
      <c r="B666" s="6">
        <f t="shared" si="65"/>
        <v>7</v>
      </c>
      <c r="C666" s="13" t="s">
        <v>27</v>
      </c>
      <c r="D666" s="2" t="s">
        <v>9</v>
      </c>
      <c r="E666" s="14" t="str">
        <f t="shared" si="71"/>
        <v>L/W Machine</v>
      </c>
      <c r="F666" s="22">
        <f t="shared" si="72"/>
        <v>11</v>
      </c>
      <c r="H666" s="5" t="str">
        <f ca="1">_xlfn.FORMULATEXT(표1[[#This Row],[Q''ty]])</f>
        <v>=F567</v>
      </c>
    </row>
    <row r="667" spans="1:8" ht="15" customHeight="1" x14ac:dyDescent="0.4">
      <c r="A667" s="6">
        <v>2026</v>
      </c>
      <c r="B667" s="6">
        <f t="shared" si="65"/>
        <v>7</v>
      </c>
      <c r="C667" s="13" t="s">
        <v>27</v>
      </c>
      <c r="D667" s="2" t="s">
        <v>9</v>
      </c>
      <c r="E667" s="14" t="str">
        <f t="shared" si="71"/>
        <v>C/W Machine</v>
      </c>
      <c r="F667" s="22">
        <f t="shared" si="72"/>
        <v>15</v>
      </c>
      <c r="H667" s="5" t="str">
        <f ca="1">_xlfn.FORMULATEXT(표1[[#This Row],[Q''ty]])</f>
        <v>=F568</v>
      </c>
    </row>
    <row r="668" spans="1:8" ht="15" customHeight="1" x14ac:dyDescent="0.4">
      <c r="A668" s="6">
        <v>2026</v>
      </c>
      <c r="B668" s="6">
        <f t="shared" si="65"/>
        <v>7</v>
      </c>
      <c r="C668" s="13" t="s">
        <v>27</v>
      </c>
      <c r="D668" s="2" t="s">
        <v>16</v>
      </c>
      <c r="E668" s="14" t="str">
        <f t="shared" si="71"/>
        <v>BT GT</v>
      </c>
      <c r="F668" s="22">
        <v>77</v>
      </c>
      <c r="H668" s="5" t="e">
        <f ca="1">_xlfn.FORMULATEXT(표1[[#This Row],[Q''ty]])</f>
        <v>#N/A</v>
      </c>
    </row>
    <row r="669" spans="1:8" ht="15" customHeight="1" x14ac:dyDescent="0.4">
      <c r="A669" s="6">
        <v>2026</v>
      </c>
      <c r="B669" s="6">
        <f t="shared" si="65"/>
        <v>7</v>
      </c>
      <c r="C669" s="13" t="s">
        <v>27</v>
      </c>
      <c r="D669" s="2" t="s">
        <v>16</v>
      </c>
      <c r="E669" s="14" t="str">
        <f t="shared" si="71"/>
        <v>WT GT</v>
      </c>
      <c r="F669" s="22">
        <v>70</v>
      </c>
      <c r="H669" s="5" t="e">
        <f ca="1">_xlfn.FORMULATEXT(표1[[#This Row],[Q''ty]])</f>
        <v>#N/A</v>
      </c>
    </row>
    <row r="670" spans="1:8" ht="15" customHeight="1" x14ac:dyDescent="0.4">
      <c r="A670" s="6">
        <v>2026</v>
      </c>
      <c r="B670" s="6">
        <f t="shared" si="65"/>
        <v>7</v>
      </c>
      <c r="C670" s="13" t="s">
        <v>27</v>
      </c>
      <c r="D670" s="2" t="s">
        <v>16</v>
      </c>
      <c r="E670" s="14" t="str">
        <f t="shared" si="71"/>
        <v>Bending</v>
      </c>
      <c r="F670" s="22">
        <v>591</v>
      </c>
      <c r="H670" s="5" t="e">
        <f ca="1">_xlfn.FORMULATEXT(표1[[#This Row],[Q''ty]])</f>
        <v>#N/A</v>
      </c>
    </row>
    <row r="671" spans="1:8" ht="15" customHeight="1" x14ac:dyDescent="0.4">
      <c r="A671" s="6">
        <v>2026</v>
      </c>
      <c r="B671" s="6">
        <f t="shared" si="65"/>
        <v>7</v>
      </c>
      <c r="C671" s="13" t="s">
        <v>27</v>
      </c>
      <c r="D671" s="2" t="s">
        <v>16</v>
      </c>
      <c r="E671" s="14" t="str">
        <f t="shared" si="71"/>
        <v>L/W</v>
      </c>
      <c r="F671" s="22">
        <v>608</v>
      </c>
      <c r="H671" s="5" t="e">
        <f ca="1">_xlfn.FORMULATEXT(표1[[#This Row],[Q''ty]])</f>
        <v>#N/A</v>
      </c>
    </row>
    <row r="672" spans="1:8" ht="15" customHeight="1" thickBot="1" x14ac:dyDescent="0.45">
      <c r="A672" s="15">
        <v>2026</v>
      </c>
      <c r="B672" s="15">
        <f t="shared" si="65"/>
        <v>7</v>
      </c>
      <c r="C672" s="16" t="s">
        <v>27</v>
      </c>
      <c r="D672" s="17" t="s">
        <v>16</v>
      </c>
      <c r="E672" s="18" t="str">
        <f t="shared" si="71"/>
        <v>C/W</v>
      </c>
      <c r="F672" s="23">
        <v>558</v>
      </c>
      <c r="H672" s="5" t="e">
        <f ca="1">_xlfn.FORMULATEXT(표1[[#This Row],[Q''ty]])</f>
        <v>#N/A</v>
      </c>
    </row>
    <row r="673" spans="1:8" ht="15" customHeight="1" thickTop="1" x14ac:dyDescent="0.4">
      <c r="A673" s="6">
        <v>2026</v>
      </c>
      <c r="B673" s="6">
        <f t="shared" si="65"/>
        <v>7</v>
      </c>
      <c r="C673" s="13" t="s">
        <v>28</v>
      </c>
      <c r="D673" s="2" t="s">
        <v>9</v>
      </c>
      <c r="E673" s="14" t="str">
        <f t="shared" si="71"/>
        <v>Growing Line</v>
      </c>
      <c r="F673" s="22">
        <f t="shared" ref="F673:F678" si="73">F574</f>
        <v>6</v>
      </c>
      <c r="H673" s="5" t="str">
        <f ca="1">_xlfn.FORMULATEXT(표1[[#This Row],[Q''ty]])</f>
        <v>=F574</v>
      </c>
    </row>
    <row r="674" spans="1:8" ht="15" customHeight="1" x14ac:dyDescent="0.4">
      <c r="A674" s="6">
        <v>2026</v>
      </c>
      <c r="B674" s="6">
        <f t="shared" si="65"/>
        <v>7</v>
      </c>
      <c r="C674" s="13" t="s">
        <v>28</v>
      </c>
      <c r="D674" s="2" t="s">
        <v>9</v>
      </c>
      <c r="E674" s="14" t="str">
        <f t="shared" si="71"/>
        <v>Paint Booth</v>
      </c>
      <c r="F674" s="22">
        <f t="shared" si="73"/>
        <v>4</v>
      </c>
      <c r="H674" s="5" t="str">
        <f ca="1">_xlfn.FORMULATEXT(표1[[#This Row],[Q''ty]])</f>
        <v>=F575</v>
      </c>
    </row>
    <row r="675" spans="1:8" ht="15" customHeight="1" x14ac:dyDescent="0.4">
      <c r="A675" s="6">
        <v>2026</v>
      </c>
      <c r="B675" s="6">
        <f t="shared" si="65"/>
        <v>7</v>
      </c>
      <c r="C675" s="13" t="s">
        <v>28</v>
      </c>
      <c r="D675" s="2" t="s">
        <v>9</v>
      </c>
      <c r="E675" s="14" t="str">
        <f t="shared" si="71"/>
        <v>Paint Line</v>
      </c>
      <c r="F675" s="22">
        <f t="shared" si="73"/>
        <v>4</v>
      </c>
      <c r="H675" s="5" t="str">
        <f ca="1">_xlfn.FORMULATEXT(표1[[#This Row],[Q''ty]])</f>
        <v>=F576</v>
      </c>
    </row>
    <row r="676" spans="1:8" ht="15" customHeight="1" x14ac:dyDescent="0.4">
      <c r="A676" s="6">
        <v>2026</v>
      </c>
      <c r="B676" s="6">
        <f t="shared" si="65"/>
        <v>7</v>
      </c>
      <c r="C676" s="13" t="s">
        <v>28</v>
      </c>
      <c r="D676" s="2" t="s">
        <v>9</v>
      </c>
      <c r="E676" s="14" t="str">
        <f t="shared" si="71"/>
        <v>Roll Bending Machine</v>
      </c>
      <c r="F676" s="22">
        <f t="shared" si="73"/>
        <v>3</v>
      </c>
      <c r="H676" s="5" t="str">
        <f ca="1">_xlfn.FORMULATEXT(표1[[#This Row],[Q''ty]])</f>
        <v>=F577</v>
      </c>
    </row>
    <row r="677" spans="1:8" ht="15" customHeight="1" x14ac:dyDescent="0.4">
      <c r="A677" s="6">
        <v>2026</v>
      </c>
      <c r="B677" s="6">
        <f t="shared" ref="B677:B740" si="74">B578+1</f>
        <v>7</v>
      </c>
      <c r="C677" s="13" t="s">
        <v>28</v>
      </c>
      <c r="D677" s="2" t="s">
        <v>9</v>
      </c>
      <c r="E677" s="14" t="str">
        <f t="shared" si="71"/>
        <v>L/W Machine</v>
      </c>
      <c r="F677" s="22">
        <f t="shared" si="73"/>
        <v>4</v>
      </c>
      <c r="H677" s="5" t="str">
        <f ca="1">_xlfn.FORMULATEXT(표1[[#This Row],[Q''ty]])</f>
        <v>=F578</v>
      </c>
    </row>
    <row r="678" spans="1:8" ht="15" customHeight="1" x14ac:dyDescent="0.4">
      <c r="A678" s="6">
        <v>2026</v>
      </c>
      <c r="B678" s="6">
        <f t="shared" si="74"/>
        <v>7</v>
      </c>
      <c r="C678" s="13" t="s">
        <v>28</v>
      </c>
      <c r="D678" s="2" t="s">
        <v>9</v>
      </c>
      <c r="E678" s="14" t="str">
        <f t="shared" si="71"/>
        <v>C/W Machine</v>
      </c>
      <c r="F678" s="22">
        <f t="shared" si="73"/>
        <v>6.5</v>
      </c>
      <c r="H678" s="5" t="str">
        <f ca="1">_xlfn.FORMULATEXT(표1[[#This Row],[Q''ty]])</f>
        <v>=F579</v>
      </c>
    </row>
    <row r="679" spans="1:8" ht="15" customHeight="1" x14ac:dyDescent="0.4">
      <c r="A679" s="6">
        <v>2026</v>
      </c>
      <c r="B679" s="6">
        <f t="shared" si="74"/>
        <v>7</v>
      </c>
      <c r="C679" s="13" t="s">
        <v>28</v>
      </c>
      <c r="D679" s="2" t="s">
        <v>16</v>
      </c>
      <c r="E679" s="14" t="str">
        <f t="shared" si="71"/>
        <v>BT GT</v>
      </c>
      <c r="F679" s="22">
        <v>16</v>
      </c>
      <c r="H679" s="5" t="e">
        <f ca="1">_xlfn.FORMULATEXT(표1[[#This Row],[Q''ty]])</f>
        <v>#N/A</v>
      </c>
    </row>
    <row r="680" spans="1:8" ht="15" customHeight="1" x14ac:dyDescent="0.4">
      <c r="A680" s="6">
        <v>2026</v>
      </c>
      <c r="B680" s="6">
        <f t="shared" si="74"/>
        <v>7</v>
      </c>
      <c r="C680" s="13" t="s">
        <v>28</v>
      </c>
      <c r="D680" s="2" t="s">
        <v>16</v>
      </c>
      <c r="E680" s="14" t="str">
        <f t="shared" si="71"/>
        <v>WT GT</v>
      </c>
      <c r="F680" s="22">
        <v>18</v>
      </c>
      <c r="H680" s="5" t="e">
        <f ca="1">_xlfn.FORMULATEXT(표1[[#This Row],[Q''ty]])</f>
        <v>#N/A</v>
      </c>
    </row>
    <row r="681" spans="1:8" ht="15" customHeight="1" x14ac:dyDescent="0.4">
      <c r="A681" s="6">
        <v>2026</v>
      </c>
      <c r="B681" s="6">
        <f t="shared" si="74"/>
        <v>7</v>
      </c>
      <c r="C681" s="13" t="s">
        <v>28</v>
      </c>
      <c r="D681" s="2" t="s">
        <v>16</v>
      </c>
      <c r="E681" s="14" t="str">
        <f t="shared" si="71"/>
        <v>Bending</v>
      </c>
      <c r="F681" s="22">
        <v>101</v>
      </c>
      <c r="H681" s="5" t="e">
        <f ca="1">_xlfn.FORMULATEXT(표1[[#This Row],[Q''ty]])</f>
        <v>#N/A</v>
      </c>
    </row>
    <row r="682" spans="1:8" ht="15" customHeight="1" x14ac:dyDescent="0.4">
      <c r="A682" s="6">
        <v>2026</v>
      </c>
      <c r="B682" s="6">
        <f t="shared" si="74"/>
        <v>7</v>
      </c>
      <c r="C682" s="13" t="s">
        <v>28</v>
      </c>
      <c r="D682" s="2" t="s">
        <v>16</v>
      </c>
      <c r="E682" s="14" t="str">
        <f t="shared" si="71"/>
        <v>L/W</v>
      </c>
      <c r="F682" s="22">
        <v>110</v>
      </c>
      <c r="H682" s="5" t="e">
        <f ca="1">_xlfn.FORMULATEXT(표1[[#This Row],[Q''ty]])</f>
        <v>#N/A</v>
      </c>
    </row>
    <row r="683" spans="1:8" ht="15" customHeight="1" thickBot="1" x14ac:dyDescent="0.45">
      <c r="A683" s="15">
        <v>2026</v>
      </c>
      <c r="B683" s="15">
        <f t="shared" si="74"/>
        <v>7</v>
      </c>
      <c r="C683" s="16" t="s">
        <v>28</v>
      </c>
      <c r="D683" s="17" t="s">
        <v>16</v>
      </c>
      <c r="E683" s="18" t="str">
        <f t="shared" si="71"/>
        <v>C/W</v>
      </c>
      <c r="F683" s="23">
        <v>127</v>
      </c>
      <c r="H683" s="5" t="e">
        <f ca="1">_xlfn.FORMULATEXT(표1[[#This Row],[Q''ty]])</f>
        <v>#N/A</v>
      </c>
    </row>
    <row r="684" spans="1:8" ht="15" customHeight="1" thickTop="1" x14ac:dyDescent="0.4">
      <c r="A684" s="6">
        <v>2026</v>
      </c>
      <c r="B684" s="6">
        <f t="shared" si="74"/>
        <v>7</v>
      </c>
      <c r="C684" s="13" t="s">
        <v>29</v>
      </c>
      <c r="D684" s="2" t="s">
        <v>9</v>
      </c>
      <c r="E684" s="14" t="str">
        <f t="shared" si="71"/>
        <v>Growing Line</v>
      </c>
      <c r="F684" s="21">
        <f t="shared" ref="F684:F689" si="75">F585</f>
        <v>11</v>
      </c>
      <c r="H684" s="5" t="str">
        <f ca="1">_xlfn.FORMULATEXT(표1[[#This Row],[Q''ty]])</f>
        <v>=F585</v>
      </c>
    </row>
    <row r="685" spans="1:8" ht="15" customHeight="1" x14ac:dyDescent="0.4">
      <c r="A685" s="6">
        <v>2026</v>
      </c>
      <c r="B685" s="6">
        <f t="shared" si="74"/>
        <v>7</v>
      </c>
      <c r="C685" s="13" t="s">
        <v>29</v>
      </c>
      <c r="D685" s="2" t="s">
        <v>9</v>
      </c>
      <c r="E685" s="14" t="str">
        <f t="shared" si="71"/>
        <v>Paint Booth</v>
      </c>
      <c r="F685" s="22">
        <f t="shared" si="75"/>
        <v>6</v>
      </c>
      <c r="H685" s="5" t="str">
        <f ca="1">_xlfn.FORMULATEXT(표1[[#This Row],[Q''ty]])</f>
        <v>=F586</v>
      </c>
    </row>
    <row r="686" spans="1:8" ht="15" customHeight="1" x14ac:dyDescent="0.4">
      <c r="A686" s="6">
        <v>2026</v>
      </c>
      <c r="B686" s="6">
        <f t="shared" si="74"/>
        <v>7</v>
      </c>
      <c r="C686" s="13" t="s">
        <v>29</v>
      </c>
      <c r="D686" s="2" t="s">
        <v>9</v>
      </c>
      <c r="E686" s="14" t="str">
        <f t="shared" si="71"/>
        <v>Paint Line</v>
      </c>
      <c r="F686" s="22">
        <f t="shared" si="75"/>
        <v>4</v>
      </c>
      <c r="H686" s="5" t="str">
        <f ca="1">_xlfn.FORMULATEXT(표1[[#This Row],[Q''ty]])</f>
        <v>=F587</v>
      </c>
    </row>
    <row r="687" spans="1:8" ht="15" customHeight="1" x14ac:dyDescent="0.4">
      <c r="A687" s="6">
        <v>2026</v>
      </c>
      <c r="B687" s="6">
        <f t="shared" si="74"/>
        <v>7</v>
      </c>
      <c r="C687" s="13" t="s">
        <v>29</v>
      </c>
      <c r="D687" s="2" t="s">
        <v>9</v>
      </c>
      <c r="E687" s="14" t="str">
        <f t="shared" si="71"/>
        <v>Roll Bending Machine</v>
      </c>
      <c r="F687" s="22">
        <f t="shared" si="75"/>
        <v>4</v>
      </c>
      <c r="H687" s="5" t="str">
        <f ca="1">_xlfn.FORMULATEXT(표1[[#This Row],[Q''ty]])</f>
        <v>=F588</v>
      </c>
    </row>
    <row r="688" spans="1:8" ht="15" customHeight="1" x14ac:dyDescent="0.4">
      <c r="A688" s="6">
        <v>2026</v>
      </c>
      <c r="B688" s="6">
        <f t="shared" si="74"/>
        <v>7</v>
      </c>
      <c r="C688" s="13" t="s">
        <v>29</v>
      </c>
      <c r="D688" s="2" t="s">
        <v>9</v>
      </c>
      <c r="E688" s="14" t="str">
        <f t="shared" si="71"/>
        <v>L/W Machine</v>
      </c>
      <c r="F688" s="22">
        <f t="shared" si="75"/>
        <v>7</v>
      </c>
      <c r="H688" s="5" t="str">
        <f ca="1">_xlfn.FORMULATEXT(표1[[#This Row],[Q''ty]])</f>
        <v>=F589</v>
      </c>
    </row>
    <row r="689" spans="1:10" ht="15" customHeight="1" x14ac:dyDescent="0.4">
      <c r="A689" s="6">
        <v>2026</v>
      </c>
      <c r="B689" s="6">
        <f t="shared" si="74"/>
        <v>7</v>
      </c>
      <c r="C689" s="13" t="s">
        <v>29</v>
      </c>
      <c r="D689" s="2" t="s">
        <v>9</v>
      </c>
      <c r="E689" s="14" t="str">
        <f t="shared" si="71"/>
        <v>C/W Machine</v>
      </c>
      <c r="F689" s="22">
        <f t="shared" si="75"/>
        <v>12.5</v>
      </c>
      <c r="H689" s="5" t="str">
        <f ca="1">_xlfn.FORMULATEXT(표1[[#This Row],[Q''ty]])</f>
        <v>=F590</v>
      </c>
    </row>
    <row r="690" spans="1:10" ht="15" customHeight="1" x14ac:dyDescent="0.4">
      <c r="A690" s="6">
        <v>2026</v>
      </c>
      <c r="B690" s="6">
        <f t="shared" si="74"/>
        <v>7</v>
      </c>
      <c r="C690" s="13" t="s">
        <v>29</v>
      </c>
      <c r="D690" s="2" t="s">
        <v>16</v>
      </c>
      <c r="E690" s="14" t="str">
        <f t="shared" si="71"/>
        <v>BT GT</v>
      </c>
      <c r="F690" s="22">
        <v>7</v>
      </c>
      <c r="H690" s="5" t="e">
        <f ca="1">_xlfn.FORMULATEXT(표1[[#This Row],[Q''ty]])</f>
        <v>#N/A</v>
      </c>
    </row>
    <row r="691" spans="1:10" ht="15" customHeight="1" x14ac:dyDescent="0.4">
      <c r="A691" s="6">
        <v>2026</v>
      </c>
      <c r="B691" s="6">
        <f t="shared" si="74"/>
        <v>7</v>
      </c>
      <c r="C691" s="13" t="s">
        <v>29</v>
      </c>
      <c r="D691" s="2" t="s">
        <v>16</v>
      </c>
      <c r="E691" s="14" t="str">
        <f t="shared" si="71"/>
        <v>WT GT</v>
      </c>
      <c r="F691" s="22">
        <v>10</v>
      </c>
      <c r="H691" s="5" t="e">
        <f ca="1">_xlfn.FORMULATEXT(표1[[#This Row],[Q''ty]])</f>
        <v>#N/A</v>
      </c>
    </row>
    <row r="692" spans="1:10" ht="15" customHeight="1" x14ac:dyDescent="0.4">
      <c r="A692" s="6">
        <v>2026</v>
      </c>
      <c r="B692" s="6">
        <f t="shared" si="74"/>
        <v>7</v>
      </c>
      <c r="C692" s="13" t="s">
        <v>29</v>
      </c>
      <c r="D692" s="2" t="s">
        <v>16</v>
      </c>
      <c r="E692" s="14" t="str">
        <f t="shared" si="71"/>
        <v>Bending</v>
      </c>
      <c r="F692" s="22">
        <v>102</v>
      </c>
      <c r="H692" s="5" t="e">
        <f ca="1">_xlfn.FORMULATEXT(표1[[#This Row],[Q''ty]])</f>
        <v>#N/A</v>
      </c>
    </row>
    <row r="693" spans="1:10" ht="15" customHeight="1" x14ac:dyDescent="0.4">
      <c r="A693" s="6">
        <v>2026</v>
      </c>
      <c r="B693" s="6">
        <f t="shared" si="74"/>
        <v>7</v>
      </c>
      <c r="C693" s="13" t="s">
        <v>29</v>
      </c>
      <c r="D693" s="2" t="s">
        <v>16</v>
      </c>
      <c r="E693" s="14" t="str">
        <f t="shared" si="71"/>
        <v>L/W</v>
      </c>
      <c r="F693" s="22">
        <v>106</v>
      </c>
      <c r="H693" s="5" t="e">
        <f ca="1">_xlfn.FORMULATEXT(표1[[#This Row],[Q''ty]])</f>
        <v>#N/A</v>
      </c>
    </row>
    <row r="694" spans="1:10" ht="15" customHeight="1" thickBot="1" x14ac:dyDescent="0.45">
      <c r="A694" s="6">
        <v>2026</v>
      </c>
      <c r="B694" s="6">
        <f t="shared" si="74"/>
        <v>7</v>
      </c>
      <c r="C694" s="13" t="s">
        <v>29</v>
      </c>
      <c r="D694" s="2" t="s">
        <v>16</v>
      </c>
      <c r="E694" s="14" t="str">
        <f t="shared" si="71"/>
        <v>C/W</v>
      </c>
      <c r="F694" s="22">
        <v>137</v>
      </c>
      <c r="H694" s="5" t="e">
        <f ca="1">_xlfn.FORMULATEXT(표1[[#This Row],[Q''ty]])</f>
        <v>#N/A</v>
      </c>
    </row>
    <row r="695" spans="1:10" ht="15" customHeight="1" thickTop="1" x14ac:dyDescent="0.4">
      <c r="A695" s="9">
        <v>2026</v>
      </c>
      <c r="B695" s="9">
        <f t="shared" si="74"/>
        <v>8</v>
      </c>
      <c r="C695" s="10" t="s">
        <v>8</v>
      </c>
      <c r="D695" s="11" t="s">
        <v>9</v>
      </c>
      <c r="E695" s="12" t="s">
        <v>10</v>
      </c>
      <c r="F695" s="21">
        <f t="shared" ref="F695:F700" si="76">F596</f>
        <v>15</v>
      </c>
      <c r="H695" s="5" t="str">
        <f ca="1">_xlfn.FORMULATEXT(표1[[#This Row],[Q''ty]])</f>
        <v>=F596</v>
      </c>
    </row>
    <row r="696" spans="1:10" s="2" customFormat="1" ht="15" customHeight="1" x14ac:dyDescent="0.4">
      <c r="A696" s="6">
        <v>2026</v>
      </c>
      <c r="B696" s="6">
        <f t="shared" si="74"/>
        <v>8</v>
      </c>
      <c r="C696" s="13" t="s">
        <v>8</v>
      </c>
      <c r="D696" s="2" t="s">
        <v>9</v>
      </c>
      <c r="E696" s="14" t="s">
        <v>11</v>
      </c>
      <c r="F696" s="22">
        <f t="shared" si="76"/>
        <v>10</v>
      </c>
      <c r="H696" s="5" t="str">
        <f ca="1">_xlfn.FORMULATEXT(표1[[#This Row],[Q''ty]])</f>
        <v>=F597</v>
      </c>
      <c r="I696" s="26"/>
      <c r="J696" s="26"/>
    </row>
    <row r="697" spans="1:10" s="2" customFormat="1" ht="15" customHeight="1" x14ac:dyDescent="0.4">
      <c r="A697" s="6">
        <v>2026</v>
      </c>
      <c r="B697" s="6">
        <f t="shared" si="74"/>
        <v>8</v>
      </c>
      <c r="C697" s="13" t="s">
        <v>8</v>
      </c>
      <c r="D697" s="2" t="s">
        <v>9</v>
      </c>
      <c r="E697" s="14" t="s">
        <v>12</v>
      </c>
      <c r="F697" s="22">
        <f t="shared" si="76"/>
        <v>5</v>
      </c>
      <c r="H697" s="5" t="str">
        <f ca="1">_xlfn.FORMULATEXT(표1[[#This Row],[Q''ty]])</f>
        <v>=F598</v>
      </c>
      <c r="I697" s="26"/>
      <c r="J697" s="26"/>
    </row>
    <row r="698" spans="1:10" ht="15" customHeight="1" x14ac:dyDescent="0.4">
      <c r="A698" s="6">
        <v>2026</v>
      </c>
      <c r="B698" s="6">
        <f t="shared" si="74"/>
        <v>8</v>
      </c>
      <c r="C698" s="13" t="s">
        <v>8</v>
      </c>
      <c r="D698" s="2" t="s">
        <v>9</v>
      </c>
      <c r="E698" s="14" t="s">
        <v>13</v>
      </c>
      <c r="F698" s="22">
        <f t="shared" si="76"/>
        <v>6</v>
      </c>
      <c r="H698" s="5" t="str">
        <f ca="1">_xlfn.FORMULATEXT(표1[[#This Row],[Q''ty]])</f>
        <v>=F599</v>
      </c>
    </row>
    <row r="699" spans="1:10" ht="15" customHeight="1" x14ac:dyDescent="0.4">
      <c r="A699" s="6">
        <v>2026</v>
      </c>
      <c r="B699" s="6">
        <f t="shared" si="74"/>
        <v>8</v>
      </c>
      <c r="C699" s="13" t="s">
        <v>8</v>
      </c>
      <c r="D699" s="2" t="s">
        <v>9</v>
      </c>
      <c r="E699" s="14" t="s">
        <v>14</v>
      </c>
      <c r="F699" s="22">
        <f t="shared" si="76"/>
        <v>10</v>
      </c>
      <c r="H699" s="5" t="str">
        <f ca="1">_xlfn.FORMULATEXT(표1[[#This Row],[Q''ty]])</f>
        <v>=F600</v>
      </c>
    </row>
    <row r="700" spans="1:10" ht="15" customHeight="1" x14ac:dyDescent="0.4">
      <c r="A700" s="6">
        <v>2026</v>
      </c>
      <c r="B700" s="6">
        <f t="shared" si="74"/>
        <v>8</v>
      </c>
      <c r="C700" s="13" t="s">
        <v>8</v>
      </c>
      <c r="D700" s="2" t="s">
        <v>9</v>
      </c>
      <c r="E700" s="14" t="s">
        <v>15</v>
      </c>
      <c r="F700" s="22">
        <f t="shared" si="76"/>
        <v>10</v>
      </c>
      <c r="H700" s="5" t="str">
        <f ca="1">_xlfn.FORMULATEXT(표1[[#This Row],[Q''ty]])</f>
        <v>=F601</v>
      </c>
    </row>
    <row r="701" spans="1:10" ht="15" customHeight="1" x14ac:dyDescent="0.4">
      <c r="A701" s="6">
        <v>2026</v>
      </c>
      <c r="B701" s="6">
        <f t="shared" si="74"/>
        <v>8</v>
      </c>
      <c r="C701" s="13" t="s">
        <v>8</v>
      </c>
      <c r="D701" s="2" t="s">
        <v>16</v>
      </c>
      <c r="E701" s="14" t="s">
        <v>17</v>
      </c>
      <c r="F701" s="22">
        <v>0</v>
      </c>
      <c r="H701" s="5" t="e">
        <f ca="1">_xlfn.FORMULATEXT(표1[[#This Row],[Q''ty]])</f>
        <v>#N/A</v>
      </c>
    </row>
    <row r="702" spans="1:10" s="2" customFormat="1" ht="15" customHeight="1" x14ac:dyDescent="0.4">
      <c r="A702" s="6">
        <v>2026</v>
      </c>
      <c r="B702" s="6">
        <f t="shared" si="74"/>
        <v>8</v>
      </c>
      <c r="C702" s="13" t="s">
        <v>8</v>
      </c>
      <c r="D702" s="2" t="s">
        <v>16</v>
      </c>
      <c r="E702" s="14" t="s">
        <v>18</v>
      </c>
      <c r="F702" s="22">
        <v>0</v>
      </c>
      <c r="H702" s="5" t="e">
        <f ca="1">_xlfn.FORMULATEXT(표1[[#This Row],[Q''ty]])</f>
        <v>#N/A</v>
      </c>
      <c r="I702" s="26"/>
      <c r="J702" s="26"/>
    </row>
    <row r="703" spans="1:10" ht="15" customHeight="1" x14ac:dyDescent="0.4">
      <c r="A703" s="6">
        <v>2026</v>
      </c>
      <c r="B703" s="6">
        <f t="shared" si="74"/>
        <v>8</v>
      </c>
      <c r="C703" s="13" t="s">
        <v>8</v>
      </c>
      <c r="D703" s="2" t="s">
        <v>16</v>
      </c>
      <c r="E703" s="14" t="s">
        <v>19</v>
      </c>
      <c r="F703" s="22">
        <v>0</v>
      </c>
      <c r="H703" s="5" t="e">
        <f ca="1">_xlfn.FORMULATEXT(표1[[#This Row],[Q''ty]])</f>
        <v>#N/A</v>
      </c>
    </row>
    <row r="704" spans="1:10" ht="15" customHeight="1" x14ac:dyDescent="0.4">
      <c r="A704" s="6">
        <v>2026</v>
      </c>
      <c r="B704" s="6">
        <f t="shared" si="74"/>
        <v>8</v>
      </c>
      <c r="C704" s="13" t="s">
        <v>8</v>
      </c>
      <c r="D704" s="2" t="s">
        <v>16</v>
      </c>
      <c r="E704" s="14" t="s">
        <v>20</v>
      </c>
      <c r="F704" s="22">
        <v>0</v>
      </c>
      <c r="H704" s="5" t="e">
        <f ca="1">_xlfn.FORMULATEXT(표1[[#This Row],[Q''ty]])</f>
        <v>#N/A</v>
      </c>
    </row>
    <row r="705" spans="1:10" ht="15" customHeight="1" thickBot="1" x14ac:dyDescent="0.45">
      <c r="A705" s="15">
        <v>2026</v>
      </c>
      <c r="B705" s="15">
        <f t="shared" si="74"/>
        <v>8</v>
      </c>
      <c r="C705" s="16" t="s">
        <v>8</v>
      </c>
      <c r="D705" s="17" t="s">
        <v>16</v>
      </c>
      <c r="E705" s="18" t="s">
        <v>21</v>
      </c>
      <c r="F705" s="23">
        <v>0</v>
      </c>
      <c r="H705" s="5" t="e">
        <f ca="1">_xlfn.FORMULATEXT(표1[[#This Row],[Q''ty]])</f>
        <v>#N/A</v>
      </c>
    </row>
    <row r="706" spans="1:10" ht="15" customHeight="1" thickTop="1" x14ac:dyDescent="0.4">
      <c r="A706" s="9">
        <v>2026</v>
      </c>
      <c r="B706" s="9">
        <f t="shared" si="74"/>
        <v>8</v>
      </c>
      <c r="C706" s="10" t="s">
        <v>22</v>
      </c>
      <c r="D706" s="11" t="s">
        <v>9</v>
      </c>
      <c r="E706" s="12" t="s">
        <v>10</v>
      </c>
      <c r="F706" s="21">
        <f t="shared" ref="F706:F711" si="77">F607</f>
        <v>14</v>
      </c>
      <c r="H706" s="5" t="str">
        <f ca="1">_xlfn.FORMULATEXT(표1[[#This Row],[Q''ty]])</f>
        <v>=F607</v>
      </c>
    </row>
    <row r="707" spans="1:10" s="2" customFormat="1" ht="15" customHeight="1" x14ac:dyDescent="0.4">
      <c r="A707" s="6">
        <v>2026</v>
      </c>
      <c r="B707" s="6">
        <f t="shared" si="74"/>
        <v>8</v>
      </c>
      <c r="C707" s="13" t="s">
        <v>22</v>
      </c>
      <c r="D707" s="2" t="s">
        <v>9</v>
      </c>
      <c r="E707" s="14" t="s">
        <v>11</v>
      </c>
      <c r="F707" s="22">
        <f t="shared" si="77"/>
        <v>8</v>
      </c>
      <c r="H707" s="5" t="str">
        <f ca="1">_xlfn.FORMULATEXT(표1[[#This Row],[Q''ty]])</f>
        <v>=F608</v>
      </c>
      <c r="I707" s="26"/>
      <c r="J707" s="26"/>
    </row>
    <row r="708" spans="1:10" s="2" customFormat="1" ht="15" customHeight="1" x14ac:dyDescent="0.4">
      <c r="A708" s="6">
        <v>2026</v>
      </c>
      <c r="B708" s="6">
        <f t="shared" si="74"/>
        <v>8</v>
      </c>
      <c r="C708" s="13" t="s">
        <v>22</v>
      </c>
      <c r="D708" s="2" t="s">
        <v>9</v>
      </c>
      <c r="E708" s="14" t="s">
        <v>12</v>
      </c>
      <c r="F708" s="22">
        <f t="shared" si="77"/>
        <v>4</v>
      </c>
      <c r="H708" s="5" t="str">
        <f ca="1">_xlfn.FORMULATEXT(표1[[#This Row],[Q''ty]])</f>
        <v>=F609</v>
      </c>
      <c r="I708" s="26"/>
      <c r="J708" s="26"/>
    </row>
    <row r="709" spans="1:10" ht="15" customHeight="1" x14ac:dyDescent="0.4">
      <c r="A709" s="6">
        <v>2026</v>
      </c>
      <c r="B709" s="6">
        <f t="shared" si="74"/>
        <v>8</v>
      </c>
      <c r="C709" s="13" t="s">
        <v>22</v>
      </c>
      <c r="D709" s="2" t="s">
        <v>9</v>
      </c>
      <c r="E709" s="14" t="s">
        <v>13</v>
      </c>
      <c r="F709" s="22">
        <f t="shared" si="77"/>
        <v>3</v>
      </c>
      <c r="H709" s="5" t="str">
        <f ca="1">_xlfn.FORMULATEXT(표1[[#This Row],[Q''ty]])</f>
        <v>=F610</v>
      </c>
    </row>
    <row r="710" spans="1:10" ht="15" customHeight="1" x14ac:dyDescent="0.4">
      <c r="A710" s="6">
        <v>2026</v>
      </c>
      <c r="B710" s="6">
        <f t="shared" si="74"/>
        <v>8</v>
      </c>
      <c r="C710" s="13" t="s">
        <v>22</v>
      </c>
      <c r="D710" s="2" t="s">
        <v>9</v>
      </c>
      <c r="E710" s="14" t="s">
        <v>14</v>
      </c>
      <c r="F710" s="22">
        <f t="shared" si="77"/>
        <v>6</v>
      </c>
      <c r="H710" s="5" t="str">
        <f ca="1">_xlfn.FORMULATEXT(표1[[#This Row],[Q''ty]])</f>
        <v>=F611</v>
      </c>
    </row>
    <row r="711" spans="1:10" ht="15" customHeight="1" x14ac:dyDescent="0.4">
      <c r="A711" s="6">
        <v>2026</v>
      </c>
      <c r="B711" s="6">
        <f t="shared" si="74"/>
        <v>8</v>
      </c>
      <c r="C711" s="13" t="s">
        <v>22</v>
      </c>
      <c r="D711" s="2" t="s">
        <v>9</v>
      </c>
      <c r="E711" s="14" t="s">
        <v>15</v>
      </c>
      <c r="F711" s="22">
        <f t="shared" si="77"/>
        <v>8.8000000000000007</v>
      </c>
      <c r="H711" s="5" t="str">
        <f ca="1">_xlfn.FORMULATEXT(표1[[#This Row],[Q''ty]])</f>
        <v>=F612</v>
      </c>
    </row>
    <row r="712" spans="1:10" ht="15" customHeight="1" x14ac:dyDescent="0.4">
      <c r="A712" s="6">
        <v>2026</v>
      </c>
      <c r="B712" s="6">
        <f t="shared" si="74"/>
        <v>8</v>
      </c>
      <c r="C712" s="13" t="s">
        <v>22</v>
      </c>
      <c r="D712" s="2" t="s">
        <v>16</v>
      </c>
      <c r="E712" s="14" t="s">
        <v>17</v>
      </c>
      <c r="F712" s="22">
        <v>0</v>
      </c>
      <c r="H712" s="5" t="e">
        <f ca="1">_xlfn.FORMULATEXT(표1[[#This Row],[Q''ty]])</f>
        <v>#N/A</v>
      </c>
    </row>
    <row r="713" spans="1:10" s="2" customFormat="1" ht="15" customHeight="1" x14ac:dyDescent="0.4">
      <c r="A713" s="6">
        <v>2026</v>
      </c>
      <c r="B713" s="6">
        <f t="shared" si="74"/>
        <v>8</v>
      </c>
      <c r="C713" s="13" t="s">
        <v>22</v>
      </c>
      <c r="D713" s="2" t="s">
        <v>16</v>
      </c>
      <c r="E713" s="14" t="s">
        <v>18</v>
      </c>
      <c r="F713" s="22">
        <v>0</v>
      </c>
      <c r="H713" s="5" t="e">
        <f ca="1">_xlfn.FORMULATEXT(표1[[#This Row],[Q''ty]])</f>
        <v>#N/A</v>
      </c>
      <c r="I713" s="26"/>
      <c r="J713" s="26"/>
    </row>
    <row r="714" spans="1:10" ht="15" customHeight="1" x14ac:dyDescent="0.4">
      <c r="A714" s="6">
        <v>2026</v>
      </c>
      <c r="B714" s="6">
        <f t="shared" si="74"/>
        <v>8</v>
      </c>
      <c r="C714" s="13" t="s">
        <v>22</v>
      </c>
      <c r="D714" s="2" t="s">
        <v>16</v>
      </c>
      <c r="E714" s="14" t="s">
        <v>19</v>
      </c>
      <c r="F714" s="22">
        <v>0</v>
      </c>
      <c r="H714" s="5" t="e">
        <f ca="1">_xlfn.FORMULATEXT(표1[[#This Row],[Q''ty]])</f>
        <v>#N/A</v>
      </c>
    </row>
    <row r="715" spans="1:10" ht="15" customHeight="1" x14ac:dyDescent="0.4">
      <c r="A715" s="6">
        <v>2026</v>
      </c>
      <c r="B715" s="6">
        <f t="shared" si="74"/>
        <v>8</v>
      </c>
      <c r="C715" s="13" t="s">
        <v>22</v>
      </c>
      <c r="D715" s="2" t="s">
        <v>16</v>
      </c>
      <c r="E715" s="14" t="s">
        <v>20</v>
      </c>
      <c r="F715" s="22">
        <v>0</v>
      </c>
      <c r="H715" s="5" t="e">
        <f ca="1">_xlfn.FORMULATEXT(표1[[#This Row],[Q''ty]])</f>
        <v>#N/A</v>
      </c>
    </row>
    <row r="716" spans="1:10" ht="15" customHeight="1" thickBot="1" x14ac:dyDescent="0.45">
      <c r="A716" s="15">
        <v>2026</v>
      </c>
      <c r="B716" s="15">
        <f t="shared" si="74"/>
        <v>8</v>
      </c>
      <c r="C716" s="16" t="s">
        <v>22</v>
      </c>
      <c r="D716" s="17" t="s">
        <v>16</v>
      </c>
      <c r="E716" s="18" t="s">
        <v>21</v>
      </c>
      <c r="F716" s="23">
        <v>0</v>
      </c>
      <c r="H716" s="5" t="e">
        <f ca="1">_xlfn.FORMULATEXT(표1[[#This Row],[Q''ty]])</f>
        <v>#N/A</v>
      </c>
    </row>
    <row r="717" spans="1:10" ht="15" customHeight="1" thickTop="1" x14ac:dyDescent="0.4">
      <c r="A717" s="6">
        <v>2026</v>
      </c>
      <c r="B717" s="6">
        <f t="shared" si="74"/>
        <v>8</v>
      </c>
      <c r="C717" s="13" t="s">
        <v>23</v>
      </c>
      <c r="D717" s="2" t="s">
        <v>9</v>
      </c>
      <c r="E717" s="14" t="str">
        <f t="shared" ref="E717:F722" si="78">E618</f>
        <v>Growing Line</v>
      </c>
      <c r="F717" s="22">
        <f t="shared" si="78"/>
        <v>5</v>
      </c>
      <c r="H717" s="5" t="str">
        <f ca="1">_xlfn.FORMULATEXT(표1[[#This Row],[Q''ty]])</f>
        <v>=F618</v>
      </c>
    </row>
    <row r="718" spans="1:10" ht="15" customHeight="1" x14ac:dyDescent="0.4">
      <c r="A718" s="6">
        <v>2026</v>
      </c>
      <c r="B718" s="6">
        <f t="shared" si="74"/>
        <v>8</v>
      </c>
      <c r="C718" s="13" t="s">
        <v>23</v>
      </c>
      <c r="D718" s="2" t="s">
        <v>9</v>
      </c>
      <c r="E718" s="14" t="str">
        <f t="shared" si="78"/>
        <v>Paint Booth</v>
      </c>
      <c r="F718" s="22">
        <f t="shared" si="78"/>
        <v>3</v>
      </c>
      <c r="H718" s="5" t="str">
        <f ca="1">_xlfn.FORMULATEXT(표1[[#This Row],[Q''ty]])</f>
        <v>=F619</v>
      </c>
    </row>
    <row r="719" spans="1:10" ht="15" customHeight="1" x14ac:dyDescent="0.4">
      <c r="A719" s="6">
        <v>2026</v>
      </c>
      <c r="B719" s="6">
        <f t="shared" si="74"/>
        <v>8</v>
      </c>
      <c r="C719" s="13" t="s">
        <v>23</v>
      </c>
      <c r="D719" s="2" t="s">
        <v>9</v>
      </c>
      <c r="E719" s="14" t="str">
        <f t="shared" si="78"/>
        <v>Paint Line</v>
      </c>
      <c r="F719" s="22">
        <f t="shared" si="78"/>
        <v>2</v>
      </c>
      <c r="H719" s="5" t="str">
        <f ca="1">_xlfn.FORMULATEXT(표1[[#This Row],[Q''ty]])</f>
        <v>=F620</v>
      </c>
    </row>
    <row r="720" spans="1:10" ht="15" customHeight="1" x14ac:dyDescent="0.4">
      <c r="A720" s="6">
        <v>2026</v>
      </c>
      <c r="B720" s="6">
        <f t="shared" si="74"/>
        <v>8</v>
      </c>
      <c r="C720" s="13" t="s">
        <v>23</v>
      </c>
      <c r="D720" s="2" t="s">
        <v>9</v>
      </c>
      <c r="E720" s="14" t="str">
        <f t="shared" si="78"/>
        <v>Roll Bending Machine</v>
      </c>
      <c r="F720" s="22">
        <f t="shared" si="78"/>
        <v>2</v>
      </c>
      <c r="H720" s="5" t="str">
        <f ca="1">_xlfn.FORMULATEXT(표1[[#This Row],[Q''ty]])</f>
        <v>=F621</v>
      </c>
    </row>
    <row r="721" spans="1:8" ht="15" customHeight="1" x14ac:dyDescent="0.4">
      <c r="A721" s="6">
        <v>2026</v>
      </c>
      <c r="B721" s="6">
        <f t="shared" si="74"/>
        <v>8</v>
      </c>
      <c r="C721" s="13" t="s">
        <v>23</v>
      </c>
      <c r="D721" s="2" t="s">
        <v>9</v>
      </c>
      <c r="E721" s="14" t="str">
        <f t="shared" si="78"/>
        <v>L/W Machine</v>
      </c>
      <c r="F721" s="22">
        <f t="shared" si="78"/>
        <v>2</v>
      </c>
      <c r="H721" s="5" t="str">
        <f ca="1">_xlfn.FORMULATEXT(표1[[#This Row],[Q''ty]])</f>
        <v>=F622</v>
      </c>
    </row>
    <row r="722" spans="1:8" ht="15" customHeight="1" x14ac:dyDescent="0.4">
      <c r="A722" s="6">
        <v>2026</v>
      </c>
      <c r="B722" s="6">
        <f t="shared" si="74"/>
        <v>8</v>
      </c>
      <c r="C722" s="13" t="s">
        <v>23</v>
      </c>
      <c r="D722" s="2" t="s">
        <v>9</v>
      </c>
      <c r="E722" s="14" t="str">
        <f t="shared" si="78"/>
        <v>C/W Machine</v>
      </c>
      <c r="F722" s="22">
        <f t="shared" si="78"/>
        <v>3</v>
      </c>
      <c r="H722" s="5" t="str">
        <f ca="1">_xlfn.FORMULATEXT(표1[[#This Row],[Q''ty]])</f>
        <v>=F623</v>
      </c>
    </row>
    <row r="723" spans="1:8" ht="15" customHeight="1" x14ac:dyDescent="0.4">
      <c r="A723" s="6">
        <v>2026</v>
      </c>
      <c r="B723" s="6">
        <f t="shared" si="74"/>
        <v>8</v>
      </c>
      <c r="C723" s="13" t="s">
        <v>23</v>
      </c>
      <c r="D723" s="2" t="s">
        <v>16</v>
      </c>
      <c r="E723" s="14" t="str">
        <f t="shared" ref="E723:E738" si="79">E624</f>
        <v>BT GT</v>
      </c>
      <c r="F723" s="22">
        <v>0</v>
      </c>
      <c r="H723" s="5" t="e">
        <f ca="1">_xlfn.FORMULATEXT(표1[[#This Row],[Q''ty]])</f>
        <v>#N/A</v>
      </c>
    </row>
    <row r="724" spans="1:8" ht="15" customHeight="1" x14ac:dyDescent="0.4">
      <c r="A724" s="6">
        <v>2026</v>
      </c>
      <c r="B724" s="6">
        <f t="shared" si="74"/>
        <v>8</v>
      </c>
      <c r="C724" s="13" t="s">
        <v>23</v>
      </c>
      <c r="D724" s="2" t="s">
        <v>16</v>
      </c>
      <c r="E724" s="14" t="str">
        <f t="shared" si="79"/>
        <v>WT GT</v>
      </c>
      <c r="F724" s="22">
        <v>0</v>
      </c>
      <c r="H724" s="5" t="e">
        <f ca="1">_xlfn.FORMULATEXT(표1[[#This Row],[Q''ty]])</f>
        <v>#N/A</v>
      </c>
    </row>
    <row r="725" spans="1:8" ht="15" customHeight="1" x14ac:dyDescent="0.4">
      <c r="A725" s="6">
        <v>2026</v>
      </c>
      <c r="B725" s="6">
        <f t="shared" si="74"/>
        <v>8</v>
      </c>
      <c r="C725" s="13" t="s">
        <v>23</v>
      </c>
      <c r="D725" s="2" t="s">
        <v>16</v>
      </c>
      <c r="E725" s="14" t="str">
        <f t="shared" si="79"/>
        <v>Bending</v>
      </c>
      <c r="F725" s="22">
        <v>0</v>
      </c>
      <c r="H725" s="5" t="e">
        <f ca="1">_xlfn.FORMULATEXT(표1[[#This Row],[Q''ty]])</f>
        <v>#N/A</v>
      </c>
    </row>
    <row r="726" spans="1:8" ht="15" customHeight="1" x14ac:dyDescent="0.4">
      <c r="A726" s="6">
        <v>2026</v>
      </c>
      <c r="B726" s="6">
        <f t="shared" si="74"/>
        <v>8</v>
      </c>
      <c r="C726" s="13" t="s">
        <v>23</v>
      </c>
      <c r="D726" s="2" t="s">
        <v>16</v>
      </c>
      <c r="E726" s="14" t="str">
        <f t="shared" si="79"/>
        <v>L/W</v>
      </c>
      <c r="F726" s="22">
        <v>0</v>
      </c>
      <c r="H726" s="5" t="e">
        <f ca="1">_xlfn.FORMULATEXT(표1[[#This Row],[Q''ty]])</f>
        <v>#N/A</v>
      </c>
    </row>
    <row r="727" spans="1:8" ht="15" customHeight="1" thickBot="1" x14ac:dyDescent="0.45">
      <c r="A727" s="15">
        <v>2026</v>
      </c>
      <c r="B727" s="15">
        <f t="shared" si="74"/>
        <v>8</v>
      </c>
      <c r="C727" s="16" t="s">
        <v>23</v>
      </c>
      <c r="D727" s="17" t="s">
        <v>16</v>
      </c>
      <c r="E727" s="18" t="str">
        <f t="shared" si="79"/>
        <v>C/W</v>
      </c>
      <c r="F727" s="23">
        <v>0</v>
      </c>
      <c r="H727" s="5" t="e">
        <f ca="1">_xlfn.FORMULATEXT(표1[[#This Row],[Q''ty]])</f>
        <v>#N/A</v>
      </c>
    </row>
    <row r="728" spans="1:8" ht="15" customHeight="1" thickTop="1" x14ac:dyDescent="0.4">
      <c r="A728" s="6">
        <v>2026</v>
      </c>
      <c r="B728" s="6">
        <f t="shared" si="74"/>
        <v>8</v>
      </c>
      <c r="C728" s="13" t="s">
        <v>24</v>
      </c>
      <c r="D728" s="2" t="s">
        <v>9</v>
      </c>
      <c r="E728" s="14" t="str">
        <f t="shared" si="79"/>
        <v>Growing Line</v>
      </c>
      <c r="F728" s="22">
        <f t="shared" ref="F728:F733" si="80">F629</f>
        <v>20</v>
      </c>
      <c r="H728" s="5" t="str">
        <f ca="1">_xlfn.FORMULATEXT(표1[[#This Row],[Q''ty]])</f>
        <v>=F629</v>
      </c>
    </row>
    <row r="729" spans="1:8" ht="15" customHeight="1" x14ac:dyDescent="0.4">
      <c r="A729" s="6">
        <v>2026</v>
      </c>
      <c r="B729" s="6">
        <f t="shared" si="74"/>
        <v>8</v>
      </c>
      <c r="C729" s="13" t="s">
        <v>24</v>
      </c>
      <c r="D729" s="2" t="s">
        <v>9</v>
      </c>
      <c r="E729" s="14" t="str">
        <f t="shared" si="79"/>
        <v>Paint Booth</v>
      </c>
      <c r="F729" s="22">
        <f t="shared" si="80"/>
        <v>22</v>
      </c>
      <c r="H729" s="5" t="str">
        <f ca="1">_xlfn.FORMULATEXT(표1[[#This Row],[Q''ty]])</f>
        <v>=F630</v>
      </c>
    </row>
    <row r="730" spans="1:8" ht="15" customHeight="1" x14ac:dyDescent="0.4">
      <c r="A730" s="6">
        <v>2026</v>
      </c>
      <c r="B730" s="6">
        <f t="shared" si="74"/>
        <v>8</v>
      </c>
      <c r="C730" s="13" t="s">
        <v>24</v>
      </c>
      <c r="D730" s="2" t="s">
        <v>9</v>
      </c>
      <c r="E730" s="14" t="str">
        <f t="shared" si="79"/>
        <v>Paint Line</v>
      </c>
      <c r="F730" s="22">
        <f t="shared" si="80"/>
        <v>6</v>
      </c>
      <c r="H730" s="5" t="str">
        <f ca="1">_xlfn.FORMULATEXT(표1[[#This Row],[Q''ty]])</f>
        <v>=F631</v>
      </c>
    </row>
    <row r="731" spans="1:8" ht="15" customHeight="1" x14ac:dyDescent="0.4">
      <c r="A731" s="6">
        <v>2026</v>
      </c>
      <c r="B731" s="6">
        <f t="shared" si="74"/>
        <v>8</v>
      </c>
      <c r="C731" s="13" t="s">
        <v>24</v>
      </c>
      <c r="D731" s="2" t="s">
        <v>9</v>
      </c>
      <c r="E731" s="14" t="str">
        <f t="shared" si="79"/>
        <v>Roll Bending Machine</v>
      </c>
      <c r="F731" s="22">
        <f t="shared" si="80"/>
        <v>4</v>
      </c>
      <c r="H731" s="5" t="str">
        <f ca="1">_xlfn.FORMULATEXT(표1[[#This Row],[Q''ty]])</f>
        <v>=F632</v>
      </c>
    </row>
    <row r="732" spans="1:8" ht="15" customHeight="1" x14ac:dyDescent="0.4">
      <c r="A732" s="6">
        <v>2026</v>
      </c>
      <c r="B732" s="6">
        <f t="shared" si="74"/>
        <v>8</v>
      </c>
      <c r="C732" s="13" t="s">
        <v>24</v>
      </c>
      <c r="D732" s="2" t="s">
        <v>9</v>
      </c>
      <c r="E732" s="14" t="str">
        <f t="shared" si="79"/>
        <v>L/W Machine</v>
      </c>
      <c r="F732" s="22">
        <f t="shared" si="80"/>
        <v>10</v>
      </c>
      <c r="H732" s="5" t="str">
        <f ca="1">_xlfn.FORMULATEXT(표1[[#This Row],[Q''ty]])</f>
        <v>=F633</v>
      </c>
    </row>
    <row r="733" spans="1:8" ht="15" customHeight="1" x14ac:dyDescent="0.4">
      <c r="A733" s="6">
        <v>2026</v>
      </c>
      <c r="B733" s="6">
        <f t="shared" si="74"/>
        <v>8</v>
      </c>
      <c r="C733" s="13" t="s">
        <v>24</v>
      </c>
      <c r="D733" s="2" t="s">
        <v>9</v>
      </c>
      <c r="E733" s="14" t="str">
        <f t="shared" si="79"/>
        <v>C/W Machine</v>
      </c>
      <c r="F733" s="22">
        <f t="shared" si="80"/>
        <v>12</v>
      </c>
      <c r="H733" s="5" t="str">
        <f ca="1">_xlfn.FORMULATEXT(표1[[#This Row],[Q''ty]])</f>
        <v>=F634</v>
      </c>
    </row>
    <row r="734" spans="1:8" ht="15" customHeight="1" x14ac:dyDescent="0.4">
      <c r="A734" s="6">
        <v>2026</v>
      </c>
      <c r="B734" s="6">
        <f t="shared" si="74"/>
        <v>8</v>
      </c>
      <c r="C734" s="13" t="s">
        <v>24</v>
      </c>
      <c r="D734" s="2" t="s">
        <v>16</v>
      </c>
      <c r="E734" s="14" t="str">
        <f t="shared" si="79"/>
        <v>BT GT</v>
      </c>
      <c r="F734" s="22">
        <v>0</v>
      </c>
      <c r="H734" s="5" t="e">
        <f ca="1">_xlfn.FORMULATEXT(표1[[#This Row],[Q''ty]])</f>
        <v>#N/A</v>
      </c>
    </row>
    <row r="735" spans="1:8" ht="15" customHeight="1" x14ac:dyDescent="0.4">
      <c r="A735" s="6">
        <v>2026</v>
      </c>
      <c r="B735" s="6">
        <f t="shared" si="74"/>
        <v>8</v>
      </c>
      <c r="C735" s="13" t="s">
        <v>24</v>
      </c>
      <c r="D735" s="2" t="s">
        <v>16</v>
      </c>
      <c r="E735" s="14" t="str">
        <f t="shared" si="79"/>
        <v>WT GT</v>
      </c>
      <c r="F735" s="22">
        <v>0</v>
      </c>
      <c r="H735" s="5" t="e">
        <f ca="1">_xlfn.FORMULATEXT(표1[[#This Row],[Q''ty]])</f>
        <v>#N/A</v>
      </c>
    </row>
    <row r="736" spans="1:8" ht="15" customHeight="1" x14ac:dyDescent="0.4">
      <c r="A736" s="6">
        <v>2026</v>
      </c>
      <c r="B736" s="6">
        <f t="shared" si="74"/>
        <v>8</v>
      </c>
      <c r="C736" s="13" t="s">
        <v>24</v>
      </c>
      <c r="D736" s="2" t="s">
        <v>16</v>
      </c>
      <c r="E736" s="14" t="str">
        <f t="shared" si="79"/>
        <v>Bending</v>
      </c>
      <c r="F736" s="22">
        <v>0</v>
      </c>
      <c r="H736" s="5" t="e">
        <f ca="1">_xlfn.FORMULATEXT(표1[[#This Row],[Q''ty]])</f>
        <v>#N/A</v>
      </c>
    </row>
    <row r="737" spans="1:8" ht="15" customHeight="1" x14ac:dyDescent="0.4">
      <c r="A737" s="6">
        <v>2026</v>
      </c>
      <c r="B737" s="6">
        <f t="shared" si="74"/>
        <v>8</v>
      </c>
      <c r="C737" s="13" t="s">
        <v>24</v>
      </c>
      <c r="D737" s="2" t="s">
        <v>16</v>
      </c>
      <c r="E737" s="14" t="str">
        <f t="shared" si="79"/>
        <v>L/W</v>
      </c>
      <c r="F737" s="22">
        <v>0</v>
      </c>
      <c r="H737" s="5" t="e">
        <f ca="1">_xlfn.FORMULATEXT(표1[[#This Row],[Q''ty]])</f>
        <v>#N/A</v>
      </c>
    </row>
    <row r="738" spans="1:8" ht="15" customHeight="1" thickBot="1" x14ac:dyDescent="0.45">
      <c r="A738" s="15">
        <v>2026</v>
      </c>
      <c r="B738" s="15">
        <f t="shared" si="74"/>
        <v>8</v>
      </c>
      <c r="C738" s="16" t="s">
        <v>24</v>
      </c>
      <c r="D738" s="17" t="s">
        <v>16</v>
      </c>
      <c r="E738" s="18" t="str">
        <f t="shared" si="79"/>
        <v>C/W</v>
      </c>
      <c r="F738" s="23">
        <v>0</v>
      </c>
      <c r="H738" s="5" t="e">
        <f ca="1">_xlfn.FORMULATEXT(표1[[#This Row],[Q''ty]])</f>
        <v>#N/A</v>
      </c>
    </row>
    <row r="739" spans="1:8" ht="15" customHeight="1" thickTop="1" x14ac:dyDescent="0.4">
      <c r="A739" s="6">
        <v>2026</v>
      </c>
      <c r="B739" s="6">
        <f t="shared" si="74"/>
        <v>8</v>
      </c>
      <c r="C739" s="13" t="s">
        <v>25</v>
      </c>
      <c r="D739" s="2" t="s">
        <v>9</v>
      </c>
      <c r="E739" s="14" t="s">
        <v>10</v>
      </c>
      <c r="F739" s="22">
        <f t="shared" ref="F739:F744" si="81">F640</f>
        <v>3</v>
      </c>
      <c r="H739" s="5" t="str">
        <f ca="1">_xlfn.FORMULATEXT(표1[[#This Row],[Q''ty]])</f>
        <v>=F640</v>
      </c>
    </row>
    <row r="740" spans="1:8" ht="15" customHeight="1" x14ac:dyDescent="0.4">
      <c r="A740" s="6">
        <v>2026</v>
      </c>
      <c r="B740" s="6">
        <f t="shared" si="74"/>
        <v>8</v>
      </c>
      <c r="C740" s="13" t="s">
        <v>25</v>
      </c>
      <c r="D740" s="2" t="s">
        <v>9</v>
      </c>
      <c r="E740" s="14" t="s">
        <v>11</v>
      </c>
      <c r="F740" s="22">
        <f t="shared" si="81"/>
        <v>3</v>
      </c>
      <c r="H740" s="5" t="str">
        <f ca="1">_xlfn.FORMULATEXT(표1[[#This Row],[Q''ty]])</f>
        <v>=F641</v>
      </c>
    </row>
    <row r="741" spans="1:8" ht="15" customHeight="1" x14ac:dyDescent="0.4">
      <c r="A741" s="6">
        <v>2026</v>
      </c>
      <c r="B741" s="6">
        <f t="shared" ref="B741:B804" si="82">B642+1</f>
        <v>8</v>
      </c>
      <c r="C741" s="13" t="s">
        <v>25</v>
      </c>
      <c r="D741" s="2" t="s">
        <v>9</v>
      </c>
      <c r="E741" s="14" t="s">
        <v>12</v>
      </c>
      <c r="F741" s="22">
        <f t="shared" si="81"/>
        <v>2</v>
      </c>
      <c r="H741" s="5" t="str">
        <f ca="1">_xlfn.FORMULATEXT(표1[[#This Row],[Q''ty]])</f>
        <v>=F642</v>
      </c>
    </row>
    <row r="742" spans="1:8" ht="15" customHeight="1" x14ac:dyDescent="0.4">
      <c r="A742" s="6">
        <v>2026</v>
      </c>
      <c r="B742" s="6">
        <f t="shared" si="82"/>
        <v>8</v>
      </c>
      <c r="C742" s="13" t="s">
        <v>25</v>
      </c>
      <c r="D742" s="2" t="s">
        <v>9</v>
      </c>
      <c r="E742" s="14" t="s">
        <v>13</v>
      </c>
      <c r="F742" s="22">
        <f t="shared" si="81"/>
        <v>2</v>
      </c>
      <c r="H742" s="5" t="str">
        <f ca="1">_xlfn.FORMULATEXT(표1[[#This Row],[Q''ty]])</f>
        <v>=F643</v>
      </c>
    </row>
    <row r="743" spans="1:8" ht="15" customHeight="1" x14ac:dyDescent="0.4">
      <c r="A743" s="6">
        <v>2026</v>
      </c>
      <c r="B743" s="6">
        <f t="shared" si="82"/>
        <v>8</v>
      </c>
      <c r="C743" s="13" t="s">
        <v>25</v>
      </c>
      <c r="D743" s="2" t="s">
        <v>9</v>
      </c>
      <c r="E743" s="14" t="s">
        <v>14</v>
      </c>
      <c r="F743" s="22">
        <f t="shared" si="81"/>
        <v>3</v>
      </c>
      <c r="H743" s="5" t="str">
        <f ca="1">_xlfn.FORMULATEXT(표1[[#This Row],[Q''ty]])</f>
        <v>=F644</v>
      </c>
    </row>
    <row r="744" spans="1:8" ht="15" customHeight="1" x14ac:dyDescent="0.4">
      <c r="A744" s="6">
        <v>2026</v>
      </c>
      <c r="B744" s="6">
        <f t="shared" si="82"/>
        <v>8</v>
      </c>
      <c r="C744" s="13" t="s">
        <v>25</v>
      </c>
      <c r="D744" s="2" t="s">
        <v>9</v>
      </c>
      <c r="E744" s="14" t="s">
        <v>15</v>
      </c>
      <c r="F744" s="22">
        <f t="shared" si="81"/>
        <v>4</v>
      </c>
      <c r="H744" s="5" t="str">
        <f ca="1">_xlfn.FORMULATEXT(표1[[#This Row],[Q''ty]])</f>
        <v>=F645</v>
      </c>
    </row>
    <row r="745" spans="1:8" ht="15" customHeight="1" x14ac:dyDescent="0.4">
      <c r="A745" s="6">
        <v>2026</v>
      </c>
      <c r="B745" s="6">
        <f t="shared" si="82"/>
        <v>8</v>
      </c>
      <c r="C745" s="13" t="s">
        <v>25</v>
      </c>
      <c r="D745" s="2" t="s">
        <v>16</v>
      </c>
      <c r="E745" s="14" t="s">
        <v>17</v>
      </c>
      <c r="F745" s="22">
        <v>0</v>
      </c>
      <c r="H745" s="5" t="e">
        <f ca="1">_xlfn.FORMULATEXT(표1[[#This Row],[Q''ty]])</f>
        <v>#N/A</v>
      </c>
    </row>
    <row r="746" spans="1:8" ht="15" customHeight="1" x14ac:dyDescent="0.4">
      <c r="A746" s="6">
        <v>2026</v>
      </c>
      <c r="B746" s="6">
        <f t="shared" si="82"/>
        <v>8</v>
      </c>
      <c r="C746" s="13" t="s">
        <v>25</v>
      </c>
      <c r="D746" s="2" t="s">
        <v>16</v>
      </c>
      <c r="E746" s="14" t="s">
        <v>18</v>
      </c>
      <c r="F746" s="22">
        <v>0</v>
      </c>
      <c r="H746" s="5" t="e">
        <f ca="1">_xlfn.FORMULATEXT(표1[[#This Row],[Q''ty]])</f>
        <v>#N/A</v>
      </c>
    </row>
    <row r="747" spans="1:8" ht="15" customHeight="1" x14ac:dyDescent="0.4">
      <c r="A747" s="6">
        <v>2026</v>
      </c>
      <c r="B747" s="6">
        <f t="shared" si="82"/>
        <v>8</v>
      </c>
      <c r="C747" s="13" t="s">
        <v>25</v>
      </c>
      <c r="D747" s="2" t="s">
        <v>16</v>
      </c>
      <c r="E747" s="14" t="s">
        <v>19</v>
      </c>
      <c r="F747" s="22">
        <v>0</v>
      </c>
      <c r="H747" s="5" t="e">
        <f ca="1">_xlfn.FORMULATEXT(표1[[#This Row],[Q''ty]])</f>
        <v>#N/A</v>
      </c>
    </row>
    <row r="748" spans="1:8" ht="15" customHeight="1" x14ac:dyDescent="0.4">
      <c r="A748" s="6">
        <v>2026</v>
      </c>
      <c r="B748" s="6">
        <f t="shared" si="82"/>
        <v>8</v>
      </c>
      <c r="C748" s="13" t="s">
        <v>25</v>
      </c>
      <c r="D748" s="2" t="s">
        <v>16</v>
      </c>
      <c r="E748" s="14" t="s">
        <v>20</v>
      </c>
      <c r="F748" s="22">
        <v>0</v>
      </c>
      <c r="H748" s="5" t="e">
        <f ca="1">_xlfn.FORMULATEXT(표1[[#This Row],[Q''ty]])</f>
        <v>#N/A</v>
      </c>
    </row>
    <row r="749" spans="1:8" ht="15" customHeight="1" thickBot="1" x14ac:dyDescent="0.45">
      <c r="A749" s="15">
        <v>2026</v>
      </c>
      <c r="B749" s="15">
        <f t="shared" si="82"/>
        <v>8</v>
      </c>
      <c r="C749" s="16" t="s">
        <v>25</v>
      </c>
      <c r="D749" s="17" t="s">
        <v>16</v>
      </c>
      <c r="E749" s="18" t="s">
        <v>21</v>
      </c>
      <c r="F749" s="23">
        <v>0</v>
      </c>
      <c r="H749" s="5" t="e">
        <f ca="1">_xlfn.FORMULATEXT(표1[[#This Row],[Q''ty]])</f>
        <v>#N/A</v>
      </c>
    </row>
    <row r="750" spans="1:8" ht="15" customHeight="1" thickTop="1" x14ac:dyDescent="0.4">
      <c r="A750" s="6">
        <v>2026</v>
      </c>
      <c r="B750" s="6">
        <f t="shared" si="82"/>
        <v>8</v>
      </c>
      <c r="C750" s="13" t="s">
        <v>26</v>
      </c>
      <c r="D750" s="2" t="s">
        <v>9</v>
      </c>
      <c r="E750" s="14" t="s">
        <v>10</v>
      </c>
      <c r="F750" s="22">
        <f t="shared" ref="F750:F755" si="83">F651</f>
        <v>6</v>
      </c>
      <c r="H750" s="5" t="str">
        <f ca="1">_xlfn.FORMULATEXT(표1[[#This Row],[Q''ty]])</f>
        <v>=F651</v>
      </c>
    </row>
    <row r="751" spans="1:8" ht="15" customHeight="1" x14ac:dyDescent="0.4">
      <c r="A751" s="6">
        <v>2026</v>
      </c>
      <c r="B751" s="6">
        <f t="shared" si="82"/>
        <v>8</v>
      </c>
      <c r="C751" s="13" t="s">
        <v>26</v>
      </c>
      <c r="D751" s="2" t="s">
        <v>9</v>
      </c>
      <c r="E751" s="14" t="s">
        <v>11</v>
      </c>
      <c r="F751" s="22">
        <f t="shared" si="83"/>
        <v>4</v>
      </c>
      <c r="H751" s="5" t="str">
        <f ca="1">_xlfn.FORMULATEXT(표1[[#This Row],[Q''ty]])</f>
        <v>=F652</v>
      </c>
    </row>
    <row r="752" spans="1:8" ht="15" customHeight="1" x14ac:dyDescent="0.4">
      <c r="A752" s="6">
        <v>2026</v>
      </c>
      <c r="B752" s="6">
        <f t="shared" si="82"/>
        <v>8</v>
      </c>
      <c r="C752" s="13" t="s">
        <v>26</v>
      </c>
      <c r="D752" s="2" t="s">
        <v>9</v>
      </c>
      <c r="E752" s="14" t="s">
        <v>12</v>
      </c>
      <c r="F752" s="22">
        <f t="shared" si="83"/>
        <v>2</v>
      </c>
      <c r="H752" s="5" t="str">
        <f ca="1">_xlfn.FORMULATEXT(표1[[#This Row],[Q''ty]])</f>
        <v>=F653</v>
      </c>
    </row>
    <row r="753" spans="1:8" ht="15" customHeight="1" x14ac:dyDescent="0.4">
      <c r="A753" s="6">
        <v>2026</v>
      </c>
      <c r="B753" s="6">
        <f t="shared" si="82"/>
        <v>8</v>
      </c>
      <c r="C753" s="13" t="s">
        <v>26</v>
      </c>
      <c r="D753" s="2" t="s">
        <v>9</v>
      </c>
      <c r="E753" s="14" t="s">
        <v>13</v>
      </c>
      <c r="F753" s="22">
        <f t="shared" si="83"/>
        <v>3</v>
      </c>
      <c r="H753" s="5" t="str">
        <f ca="1">_xlfn.FORMULATEXT(표1[[#This Row],[Q''ty]])</f>
        <v>=F654</v>
      </c>
    </row>
    <row r="754" spans="1:8" ht="15" customHeight="1" x14ac:dyDescent="0.4">
      <c r="A754" s="6">
        <v>2026</v>
      </c>
      <c r="B754" s="6">
        <f t="shared" si="82"/>
        <v>8</v>
      </c>
      <c r="C754" s="13" t="s">
        <v>26</v>
      </c>
      <c r="D754" s="2" t="s">
        <v>9</v>
      </c>
      <c r="E754" s="14" t="s">
        <v>14</v>
      </c>
      <c r="F754" s="22">
        <f t="shared" si="83"/>
        <v>4</v>
      </c>
      <c r="H754" s="5" t="str">
        <f ca="1">_xlfn.FORMULATEXT(표1[[#This Row],[Q''ty]])</f>
        <v>=F655</v>
      </c>
    </row>
    <row r="755" spans="1:8" ht="15" customHeight="1" x14ac:dyDescent="0.4">
      <c r="A755" s="6">
        <v>2026</v>
      </c>
      <c r="B755" s="6">
        <f t="shared" si="82"/>
        <v>8</v>
      </c>
      <c r="C755" s="13" t="s">
        <v>26</v>
      </c>
      <c r="D755" s="2" t="s">
        <v>9</v>
      </c>
      <c r="E755" s="14" t="s">
        <v>15</v>
      </c>
      <c r="F755" s="22">
        <f t="shared" si="83"/>
        <v>6</v>
      </c>
      <c r="H755" s="5" t="str">
        <f ca="1">_xlfn.FORMULATEXT(표1[[#This Row],[Q''ty]])</f>
        <v>=F656</v>
      </c>
    </row>
    <row r="756" spans="1:8" ht="15" customHeight="1" x14ac:dyDescent="0.4">
      <c r="A756" s="6">
        <v>2026</v>
      </c>
      <c r="B756" s="6">
        <f t="shared" si="82"/>
        <v>8</v>
      </c>
      <c r="C756" s="13" t="s">
        <v>26</v>
      </c>
      <c r="D756" s="2" t="s">
        <v>16</v>
      </c>
      <c r="E756" s="14" t="str">
        <f t="shared" ref="E756:E793" si="84">E657</f>
        <v>BT GT</v>
      </c>
      <c r="F756" s="22">
        <v>16</v>
      </c>
      <c r="H756" s="5" t="e">
        <f ca="1">_xlfn.FORMULATEXT(표1[[#This Row],[Q''ty]])</f>
        <v>#N/A</v>
      </c>
    </row>
    <row r="757" spans="1:8" ht="15" customHeight="1" x14ac:dyDescent="0.4">
      <c r="A757" s="6">
        <v>2026</v>
      </c>
      <c r="B757" s="6">
        <f t="shared" si="82"/>
        <v>8</v>
      </c>
      <c r="C757" s="13" t="s">
        <v>26</v>
      </c>
      <c r="D757" s="2" t="s">
        <v>16</v>
      </c>
      <c r="E757" s="14" t="str">
        <f t="shared" si="84"/>
        <v>WT GT</v>
      </c>
      <c r="F757" s="22">
        <v>16</v>
      </c>
      <c r="H757" s="5" t="e">
        <f ca="1">_xlfn.FORMULATEXT(표1[[#This Row],[Q''ty]])</f>
        <v>#N/A</v>
      </c>
    </row>
    <row r="758" spans="1:8" ht="15" customHeight="1" x14ac:dyDescent="0.4">
      <c r="A758" s="6">
        <v>2026</v>
      </c>
      <c r="B758" s="6">
        <f t="shared" si="82"/>
        <v>8</v>
      </c>
      <c r="C758" s="13" t="s">
        <v>26</v>
      </c>
      <c r="D758" s="2" t="s">
        <v>16</v>
      </c>
      <c r="E758" s="14" t="str">
        <f t="shared" si="84"/>
        <v>Bending</v>
      </c>
      <c r="F758" s="22">
        <v>115</v>
      </c>
      <c r="H758" s="5" t="e">
        <f ca="1">_xlfn.FORMULATEXT(표1[[#This Row],[Q''ty]])</f>
        <v>#N/A</v>
      </c>
    </row>
    <row r="759" spans="1:8" ht="15" customHeight="1" x14ac:dyDescent="0.4">
      <c r="A759" s="6">
        <v>2026</v>
      </c>
      <c r="B759" s="6">
        <f t="shared" si="82"/>
        <v>8</v>
      </c>
      <c r="C759" s="13" t="s">
        <v>26</v>
      </c>
      <c r="D759" s="2" t="s">
        <v>16</v>
      </c>
      <c r="E759" s="14" t="str">
        <f t="shared" si="84"/>
        <v>L/W</v>
      </c>
      <c r="F759" s="22">
        <v>125</v>
      </c>
      <c r="H759" s="5" t="e">
        <f ca="1">_xlfn.FORMULATEXT(표1[[#This Row],[Q''ty]])</f>
        <v>#N/A</v>
      </c>
    </row>
    <row r="760" spans="1:8" ht="15" customHeight="1" thickBot="1" x14ac:dyDescent="0.45">
      <c r="A760" s="15">
        <v>2026</v>
      </c>
      <c r="B760" s="15">
        <f t="shared" si="82"/>
        <v>8</v>
      </c>
      <c r="C760" s="16" t="s">
        <v>26</v>
      </c>
      <c r="D760" s="17" t="s">
        <v>16</v>
      </c>
      <c r="E760" s="18" t="str">
        <f t="shared" si="84"/>
        <v>C/W</v>
      </c>
      <c r="F760" s="23">
        <v>178</v>
      </c>
      <c r="H760" s="5" t="e">
        <f ca="1">_xlfn.FORMULATEXT(표1[[#This Row],[Q''ty]])</f>
        <v>#N/A</v>
      </c>
    </row>
    <row r="761" spans="1:8" ht="15" customHeight="1" thickTop="1" x14ac:dyDescent="0.4">
      <c r="A761" s="6">
        <v>2026</v>
      </c>
      <c r="B761" s="6">
        <f t="shared" si="82"/>
        <v>8</v>
      </c>
      <c r="C761" s="13" t="s">
        <v>27</v>
      </c>
      <c r="D761" s="2" t="s">
        <v>9</v>
      </c>
      <c r="E761" s="14" t="str">
        <f t="shared" si="84"/>
        <v>Growing Line</v>
      </c>
      <c r="F761" s="22">
        <f t="shared" ref="F761:F766" si="85">F662</f>
        <v>30</v>
      </c>
      <c r="H761" s="5" t="str">
        <f ca="1">_xlfn.FORMULATEXT(표1[[#This Row],[Q''ty]])</f>
        <v>=F662</v>
      </c>
    </row>
    <row r="762" spans="1:8" ht="15" customHeight="1" x14ac:dyDescent="0.4">
      <c r="A762" s="6">
        <v>2026</v>
      </c>
      <c r="B762" s="6">
        <f t="shared" si="82"/>
        <v>8</v>
      </c>
      <c r="C762" s="13" t="s">
        <v>27</v>
      </c>
      <c r="D762" s="2" t="s">
        <v>9</v>
      </c>
      <c r="E762" s="14" t="str">
        <f t="shared" si="84"/>
        <v>Paint Booth</v>
      </c>
      <c r="F762" s="22">
        <f t="shared" si="85"/>
        <v>16</v>
      </c>
      <c r="H762" s="5" t="str">
        <f ca="1">_xlfn.FORMULATEXT(표1[[#This Row],[Q''ty]])</f>
        <v>=F663</v>
      </c>
    </row>
    <row r="763" spans="1:8" ht="15" customHeight="1" x14ac:dyDescent="0.4">
      <c r="A763" s="6">
        <v>2026</v>
      </c>
      <c r="B763" s="6">
        <f t="shared" si="82"/>
        <v>8</v>
      </c>
      <c r="C763" s="13" t="s">
        <v>27</v>
      </c>
      <c r="D763" s="2" t="s">
        <v>9</v>
      </c>
      <c r="E763" s="14" t="str">
        <f t="shared" si="84"/>
        <v>Paint Line</v>
      </c>
      <c r="F763" s="22">
        <f t="shared" si="85"/>
        <v>8</v>
      </c>
      <c r="H763" s="5" t="str">
        <f ca="1">_xlfn.FORMULATEXT(표1[[#This Row],[Q''ty]])</f>
        <v>=F664</v>
      </c>
    </row>
    <row r="764" spans="1:8" ht="15" customHeight="1" x14ac:dyDescent="0.4">
      <c r="A764" s="6">
        <v>2026</v>
      </c>
      <c r="B764" s="6">
        <f t="shared" si="82"/>
        <v>8</v>
      </c>
      <c r="C764" s="13" t="s">
        <v>27</v>
      </c>
      <c r="D764" s="2" t="s">
        <v>9</v>
      </c>
      <c r="E764" s="14" t="str">
        <f t="shared" si="84"/>
        <v>Roll Bending Machine</v>
      </c>
      <c r="F764" s="22">
        <f t="shared" si="85"/>
        <v>6</v>
      </c>
      <c r="H764" s="5" t="str">
        <f ca="1">_xlfn.FORMULATEXT(표1[[#This Row],[Q''ty]])</f>
        <v>=F665</v>
      </c>
    </row>
    <row r="765" spans="1:8" ht="15" customHeight="1" x14ac:dyDescent="0.4">
      <c r="A765" s="6">
        <v>2026</v>
      </c>
      <c r="B765" s="6">
        <f t="shared" si="82"/>
        <v>8</v>
      </c>
      <c r="C765" s="13" t="s">
        <v>27</v>
      </c>
      <c r="D765" s="2" t="s">
        <v>9</v>
      </c>
      <c r="E765" s="14" t="str">
        <f t="shared" si="84"/>
        <v>L/W Machine</v>
      </c>
      <c r="F765" s="22">
        <f t="shared" si="85"/>
        <v>11</v>
      </c>
      <c r="H765" s="5" t="str">
        <f ca="1">_xlfn.FORMULATEXT(표1[[#This Row],[Q''ty]])</f>
        <v>=F666</v>
      </c>
    </row>
    <row r="766" spans="1:8" ht="15" customHeight="1" x14ac:dyDescent="0.4">
      <c r="A766" s="6">
        <v>2026</v>
      </c>
      <c r="B766" s="6">
        <f t="shared" si="82"/>
        <v>8</v>
      </c>
      <c r="C766" s="13" t="s">
        <v>27</v>
      </c>
      <c r="D766" s="2" t="s">
        <v>9</v>
      </c>
      <c r="E766" s="14" t="str">
        <f t="shared" si="84"/>
        <v>C/W Machine</v>
      </c>
      <c r="F766" s="22">
        <f t="shared" si="85"/>
        <v>15</v>
      </c>
      <c r="H766" s="5" t="str">
        <f ca="1">_xlfn.FORMULATEXT(표1[[#This Row],[Q''ty]])</f>
        <v>=F667</v>
      </c>
    </row>
    <row r="767" spans="1:8" ht="15" customHeight="1" x14ac:dyDescent="0.4">
      <c r="A767" s="6">
        <v>2026</v>
      </c>
      <c r="B767" s="6">
        <f t="shared" si="82"/>
        <v>8</v>
      </c>
      <c r="C767" s="13" t="s">
        <v>27</v>
      </c>
      <c r="D767" s="2" t="s">
        <v>16</v>
      </c>
      <c r="E767" s="14" t="str">
        <f t="shared" si="84"/>
        <v>BT GT</v>
      </c>
      <c r="F767" s="22">
        <v>71</v>
      </c>
      <c r="H767" s="5" t="e">
        <f ca="1">_xlfn.FORMULATEXT(표1[[#This Row],[Q''ty]])</f>
        <v>#N/A</v>
      </c>
    </row>
    <row r="768" spans="1:8" ht="15" customHeight="1" x14ac:dyDescent="0.4">
      <c r="A768" s="6">
        <v>2026</v>
      </c>
      <c r="B768" s="6">
        <f t="shared" si="82"/>
        <v>8</v>
      </c>
      <c r="C768" s="13" t="s">
        <v>27</v>
      </c>
      <c r="D768" s="2" t="s">
        <v>16</v>
      </c>
      <c r="E768" s="14" t="str">
        <f t="shared" si="84"/>
        <v>WT GT</v>
      </c>
      <c r="F768" s="22">
        <v>77</v>
      </c>
      <c r="H768" s="5" t="e">
        <f ca="1">_xlfn.FORMULATEXT(표1[[#This Row],[Q''ty]])</f>
        <v>#N/A</v>
      </c>
    </row>
    <row r="769" spans="1:8" ht="15" customHeight="1" x14ac:dyDescent="0.4">
      <c r="A769" s="6">
        <v>2026</v>
      </c>
      <c r="B769" s="6">
        <f t="shared" si="82"/>
        <v>8</v>
      </c>
      <c r="C769" s="13" t="s">
        <v>27</v>
      </c>
      <c r="D769" s="2" t="s">
        <v>16</v>
      </c>
      <c r="E769" s="14" t="str">
        <f t="shared" si="84"/>
        <v>Bending</v>
      </c>
      <c r="F769" s="22">
        <v>610</v>
      </c>
      <c r="H769" s="5" t="e">
        <f ca="1">_xlfn.FORMULATEXT(표1[[#This Row],[Q''ty]])</f>
        <v>#N/A</v>
      </c>
    </row>
    <row r="770" spans="1:8" ht="15" customHeight="1" x14ac:dyDescent="0.4">
      <c r="A770" s="6">
        <v>2026</v>
      </c>
      <c r="B770" s="6">
        <f t="shared" si="82"/>
        <v>8</v>
      </c>
      <c r="C770" s="13" t="s">
        <v>27</v>
      </c>
      <c r="D770" s="2" t="s">
        <v>16</v>
      </c>
      <c r="E770" s="14" t="str">
        <f t="shared" si="84"/>
        <v>L/W</v>
      </c>
      <c r="F770" s="22">
        <v>597</v>
      </c>
      <c r="H770" s="5" t="e">
        <f ca="1">_xlfn.FORMULATEXT(표1[[#This Row],[Q''ty]])</f>
        <v>#N/A</v>
      </c>
    </row>
    <row r="771" spans="1:8" ht="15" customHeight="1" thickBot="1" x14ac:dyDescent="0.45">
      <c r="A771" s="15">
        <v>2026</v>
      </c>
      <c r="B771" s="15">
        <f t="shared" si="82"/>
        <v>8</v>
      </c>
      <c r="C771" s="16" t="s">
        <v>27</v>
      </c>
      <c r="D771" s="17" t="s">
        <v>16</v>
      </c>
      <c r="E771" s="18" t="str">
        <f t="shared" si="84"/>
        <v>C/W</v>
      </c>
      <c r="F771" s="23">
        <v>545</v>
      </c>
      <c r="H771" s="5" t="e">
        <f ca="1">_xlfn.FORMULATEXT(표1[[#This Row],[Q''ty]])</f>
        <v>#N/A</v>
      </c>
    </row>
    <row r="772" spans="1:8" ht="15" customHeight="1" thickTop="1" x14ac:dyDescent="0.4">
      <c r="A772" s="6">
        <v>2026</v>
      </c>
      <c r="B772" s="6">
        <f t="shared" si="82"/>
        <v>8</v>
      </c>
      <c r="C772" s="13" t="s">
        <v>28</v>
      </c>
      <c r="D772" s="2" t="s">
        <v>9</v>
      </c>
      <c r="E772" s="14" t="str">
        <f t="shared" si="84"/>
        <v>Growing Line</v>
      </c>
      <c r="F772" s="22">
        <f t="shared" ref="F772:F777" si="86">F673</f>
        <v>6</v>
      </c>
      <c r="H772" s="5" t="str">
        <f ca="1">_xlfn.FORMULATEXT(표1[[#This Row],[Q''ty]])</f>
        <v>=F673</v>
      </c>
    </row>
    <row r="773" spans="1:8" ht="15" customHeight="1" x14ac:dyDescent="0.4">
      <c r="A773" s="6">
        <v>2026</v>
      </c>
      <c r="B773" s="6">
        <f t="shared" si="82"/>
        <v>8</v>
      </c>
      <c r="C773" s="13" t="s">
        <v>28</v>
      </c>
      <c r="D773" s="2" t="s">
        <v>9</v>
      </c>
      <c r="E773" s="14" t="str">
        <f t="shared" si="84"/>
        <v>Paint Booth</v>
      </c>
      <c r="F773" s="22">
        <f t="shared" si="86"/>
        <v>4</v>
      </c>
      <c r="H773" s="5" t="str">
        <f ca="1">_xlfn.FORMULATEXT(표1[[#This Row],[Q''ty]])</f>
        <v>=F674</v>
      </c>
    </row>
    <row r="774" spans="1:8" ht="15" customHeight="1" x14ac:dyDescent="0.4">
      <c r="A774" s="6">
        <v>2026</v>
      </c>
      <c r="B774" s="6">
        <f t="shared" si="82"/>
        <v>8</v>
      </c>
      <c r="C774" s="13" t="s">
        <v>28</v>
      </c>
      <c r="D774" s="2" t="s">
        <v>9</v>
      </c>
      <c r="E774" s="14" t="str">
        <f t="shared" si="84"/>
        <v>Paint Line</v>
      </c>
      <c r="F774" s="22">
        <f t="shared" si="86"/>
        <v>4</v>
      </c>
      <c r="H774" s="5" t="str">
        <f ca="1">_xlfn.FORMULATEXT(표1[[#This Row],[Q''ty]])</f>
        <v>=F675</v>
      </c>
    </row>
    <row r="775" spans="1:8" ht="15" customHeight="1" x14ac:dyDescent="0.4">
      <c r="A775" s="6">
        <v>2026</v>
      </c>
      <c r="B775" s="6">
        <f t="shared" si="82"/>
        <v>8</v>
      </c>
      <c r="C775" s="13" t="s">
        <v>28</v>
      </c>
      <c r="D775" s="2" t="s">
        <v>9</v>
      </c>
      <c r="E775" s="14" t="str">
        <f t="shared" si="84"/>
        <v>Roll Bending Machine</v>
      </c>
      <c r="F775" s="22">
        <f t="shared" si="86"/>
        <v>3</v>
      </c>
      <c r="H775" s="5" t="str">
        <f ca="1">_xlfn.FORMULATEXT(표1[[#This Row],[Q''ty]])</f>
        <v>=F676</v>
      </c>
    </row>
    <row r="776" spans="1:8" ht="15" customHeight="1" x14ac:dyDescent="0.4">
      <c r="A776" s="6">
        <v>2026</v>
      </c>
      <c r="B776" s="6">
        <f t="shared" si="82"/>
        <v>8</v>
      </c>
      <c r="C776" s="13" t="s">
        <v>28</v>
      </c>
      <c r="D776" s="2" t="s">
        <v>9</v>
      </c>
      <c r="E776" s="14" t="str">
        <f t="shared" si="84"/>
        <v>L/W Machine</v>
      </c>
      <c r="F776" s="22">
        <f t="shared" si="86"/>
        <v>4</v>
      </c>
      <c r="H776" s="5" t="str">
        <f ca="1">_xlfn.FORMULATEXT(표1[[#This Row],[Q''ty]])</f>
        <v>=F677</v>
      </c>
    </row>
    <row r="777" spans="1:8" ht="15" customHeight="1" x14ac:dyDescent="0.4">
      <c r="A777" s="6">
        <v>2026</v>
      </c>
      <c r="B777" s="6">
        <f t="shared" si="82"/>
        <v>8</v>
      </c>
      <c r="C777" s="13" t="s">
        <v>28</v>
      </c>
      <c r="D777" s="2" t="s">
        <v>9</v>
      </c>
      <c r="E777" s="14" t="str">
        <f t="shared" si="84"/>
        <v>C/W Machine</v>
      </c>
      <c r="F777" s="22">
        <f t="shared" si="86"/>
        <v>6.5</v>
      </c>
      <c r="H777" s="5" t="str">
        <f ca="1">_xlfn.FORMULATEXT(표1[[#This Row],[Q''ty]])</f>
        <v>=F678</v>
      </c>
    </row>
    <row r="778" spans="1:8" ht="15" customHeight="1" x14ac:dyDescent="0.4">
      <c r="A778" s="6">
        <v>2026</v>
      </c>
      <c r="B778" s="6">
        <f t="shared" si="82"/>
        <v>8</v>
      </c>
      <c r="C778" s="13" t="s">
        <v>28</v>
      </c>
      <c r="D778" s="2" t="s">
        <v>16</v>
      </c>
      <c r="E778" s="14" t="str">
        <f t="shared" si="84"/>
        <v>BT GT</v>
      </c>
      <c r="F778" s="22">
        <v>10</v>
      </c>
      <c r="H778" s="5" t="e">
        <f ca="1">_xlfn.FORMULATEXT(표1[[#This Row],[Q''ty]])</f>
        <v>#N/A</v>
      </c>
    </row>
    <row r="779" spans="1:8" ht="15" customHeight="1" x14ac:dyDescent="0.4">
      <c r="A779" s="6">
        <v>2026</v>
      </c>
      <c r="B779" s="6">
        <f t="shared" si="82"/>
        <v>8</v>
      </c>
      <c r="C779" s="13" t="s">
        <v>28</v>
      </c>
      <c r="D779" s="2" t="s">
        <v>16</v>
      </c>
      <c r="E779" s="14" t="str">
        <f t="shared" si="84"/>
        <v>WT GT</v>
      </c>
      <c r="F779" s="22">
        <v>12</v>
      </c>
      <c r="H779" s="5" t="e">
        <f ca="1">_xlfn.FORMULATEXT(표1[[#This Row],[Q''ty]])</f>
        <v>#N/A</v>
      </c>
    </row>
    <row r="780" spans="1:8" ht="15" customHeight="1" x14ac:dyDescent="0.4">
      <c r="A780" s="6">
        <v>2026</v>
      </c>
      <c r="B780" s="6">
        <f t="shared" si="82"/>
        <v>8</v>
      </c>
      <c r="C780" s="13" t="s">
        <v>28</v>
      </c>
      <c r="D780" s="2" t="s">
        <v>16</v>
      </c>
      <c r="E780" s="14" t="str">
        <f t="shared" si="84"/>
        <v>Bending</v>
      </c>
      <c r="F780" s="22">
        <v>108</v>
      </c>
      <c r="H780" s="5" t="e">
        <f ca="1">_xlfn.FORMULATEXT(표1[[#This Row],[Q''ty]])</f>
        <v>#N/A</v>
      </c>
    </row>
    <row r="781" spans="1:8" ht="15" customHeight="1" x14ac:dyDescent="0.4">
      <c r="A781" s="6">
        <v>2026</v>
      </c>
      <c r="B781" s="6">
        <f t="shared" si="82"/>
        <v>8</v>
      </c>
      <c r="C781" s="13" t="s">
        <v>28</v>
      </c>
      <c r="D781" s="2" t="s">
        <v>16</v>
      </c>
      <c r="E781" s="14" t="str">
        <f t="shared" si="84"/>
        <v>L/W</v>
      </c>
      <c r="F781" s="22">
        <v>110</v>
      </c>
      <c r="H781" s="5" t="e">
        <f ca="1">_xlfn.FORMULATEXT(표1[[#This Row],[Q''ty]])</f>
        <v>#N/A</v>
      </c>
    </row>
    <row r="782" spans="1:8" ht="15" customHeight="1" thickBot="1" x14ac:dyDescent="0.45">
      <c r="A782" s="15">
        <v>2026</v>
      </c>
      <c r="B782" s="15">
        <f t="shared" si="82"/>
        <v>8</v>
      </c>
      <c r="C782" s="16" t="s">
        <v>28</v>
      </c>
      <c r="D782" s="17" t="s">
        <v>16</v>
      </c>
      <c r="E782" s="18" t="str">
        <f t="shared" si="84"/>
        <v>C/W</v>
      </c>
      <c r="F782" s="23">
        <v>103</v>
      </c>
      <c r="H782" s="5" t="e">
        <f ca="1">_xlfn.FORMULATEXT(표1[[#This Row],[Q''ty]])</f>
        <v>#N/A</v>
      </c>
    </row>
    <row r="783" spans="1:8" ht="15" customHeight="1" thickTop="1" x14ac:dyDescent="0.4">
      <c r="A783" s="6">
        <v>2026</v>
      </c>
      <c r="B783" s="6">
        <f t="shared" si="82"/>
        <v>8</v>
      </c>
      <c r="C783" s="13" t="s">
        <v>29</v>
      </c>
      <c r="D783" s="2" t="s">
        <v>9</v>
      </c>
      <c r="E783" s="14" t="str">
        <f t="shared" si="84"/>
        <v>Growing Line</v>
      </c>
      <c r="F783" s="21">
        <f t="shared" ref="F783:F788" si="87">F684</f>
        <v>11</v>
      </c>
      <c r="H783" s="5" t="str">
        <f ca="1">_xlfn.FORMULATEXT(표1[[#This Row],[Q''ty]])</f>
        <v>=F684</v>
      </c>
    </row>
    <row r="784" spans="1:8" ht="15" customHeight="1" x14ac:dyDescent="0.4">
      <c r="A784" s="6">
        <v>2026</v>
      </c>
      <c r="B784" s="6">
        <f t="shared" si="82"/>
        <v>8</v>
      </c>
      <c r="C784" s="13" t="s">
        <v>29</v>
      </c>
      <c r="D784" s="2" t="s">
        <v>9</v>
      </c>
      <c r="E784" s="14" t="str">
        <f t="shared" si="84"/>
        <v>Paint Booth</v>
      </c>
      <c r="F784" s="22">
        <f t="shared" si="87"/>
        <v>6</v>
      </c>
      <c r="H784" s="5" t="str">
        <f ca="1">_xlfn.FORMULATEXT(표1[[#This Row],[Q''ty]])</f>
        <v>=F685</v>
      </c>
    </row>
    <row r="785" spans="1:10" ht="15" customHeight="1" x14ac:dyDescent="0.4">
      <c r="A785" s="6">
        <v>2026</v>
      </c>
      <c r="B785" s="6">
        <f t="shared" si="82"/>
        <v>8</v>
      </c>
      <c r="C785" s="13" t="s">
        <v>29</v>
      </c>
      <c r="D785" s="2" t="s">
        <v>9</v>
      </c>
      <c r="E785" s="14" t="str">
        <f t="shared" si="84"/>
        <v>Paint Line</v>
      </c>
      <c r="F785" s="22">
        <f t="shared" si="87"/>
        <v>4</v>
      </c>
      <c r="H785" s="5" t="str">
        <f ca="1">_xlfn.FORMULATEXT(표1[[#This Row],[Q''ty]])</f>
        <v>=F686</v>
      </c>
    </row>
    <row r="786" spans="1:10" ht="15" customHeight="1" x14ac:dyDescent="0.4">
      <c r="A786" s="6">
        <v>2026</v>
      </c>
      <c r="B786" s="6">
        <f t="shared" si="82"/>
        <v>8</v>
      </c>
      <c r="C786" s="13" t="s">
        <v>29</v>
      </c>
      <c r="D786" s="2" t="s">
        <v>9</v>
      </c>
      <c r="E786" s="14" t="str">
        <f t="shared" si="84"/>
        <v>Roll Bending Machine</v>
      </c>
      <c r="F786" s="22">
        <f t="shared" si="87"/>
        <v>4</v>
      </c>
      <c r="H786" s="5" t="str">
        <f ca="1">_xlfn.FORMULATEXT(표1[[#This Row],[Q''ty]])</f>
        <v>=F687</v>
      </c>
    </row>
    <row r="787" spans="1:10" ht="15" customHeight="1" x14ac:dyDescent="0.4">
      <c r="A787" s="6">
        <v>2026</v>
      </c>
      <c r="B787" s="6">
        <f t="shared" si="82"/>
        <v>8</v>
      </c>
      <c r="C787" s="13" t="s">
        <v>29</v>
      </c>
      <c r="D787" s="2" t="s">
        <v>9</v>
      </c>
      <c r="E787" s="14" t="str">
        <f t="shared" si="84"/>
        <v>L/W Machine</v>
      </c>
      <c r="F787" s="22">
        <f t="shared" si="87"/>
        <v>7</v>
      </c>
      <c r="H787" s="5" t="str">
        <f ca="1">_xlfn.FORMULATEXT(표1[[#This Row],[Q''ty]])</f>
        <v>=F688</v>
      </c>
    </row>
    <row r="788" spans="1:10" ht="15" customHeight="1" x14ac:dyDescent="0.4">
      <c r="A788" s="6">
        <v>2026</v>
      </c>
      <c r="B788" s="6">
        <f t="shared" si="82"/>
        <v>8</v>
      </c>
      <c r="C788" s="13" t="s">
        <v>29</v>
      </c>
      <c r="D788" s="2" t="s">
        <v>9</v>
      </c>
      <c r="E788" s="14" t="str">
        <f t="shared" si="84"/>
        <v>C/W Machine</v>
      </c>
      <c r="F788" s="22">
        <f t="shared" si="87"/>
        <v>12.5</v>
      </c>
      <c r="H788" s="5" t="str">
        <f ca="1">_xlfn.FORMULATEXT(표1[[#This Row],[Q''ty]])</f>
        <v>=F689</v>
      </c>
    </row>
    <row r="789" spans="1:10" ht="15" customHeight="1" x14ac:dyDescent="0.4">
      <c r="A789" s="6">
        <v>2026</v>
      </c>
      <c r="B789" s="6">
        <f t="shared" si="82"/>
        <v>8</v>
      </c>
      <c r="C789" s="13" t="s">
        <v>29</v>
      </c>
      <c r="D789" s="2" t="s">
        <v>16</v>
      </c>
      <c r="E789" s="14" t="str">
        <f t="shared" si="84"/>
        <v>BT GT</v>
      </c>
      <c r="F789" s="22">
        <v>10</v>
      </c>
      <c r="H789" s="5" t="e">
        <f ca="1">_xlfn.FORMULATEXT(표1[[#This Row],[Q''ty]])</f>
        <v>#N/A</v>
      </c>
    </row>
    <row r="790" spans="1:10" ht="15" customHeight="1" x14ac:dyDescent="0.4">
      <c r="A790" s="6">
        <v>2026</v>
      </c>
      <c r="B790" s="6">
        <f t="shared" si="82"/>
        <v>8</v>
      </c>
      <c r="C790" s="13" t="s">
        <v>29</v>
      </c>
      <c r="D790" s="2" t="s">
        <v>16</v>
      </c>
      <c r="E790" s="14" t="str">
        <f t="shared" si="84"/>
        <v>WT GT</v>
      </c>
      <c r="F790" s="22">
        <v>10</v>
      </c>
      <c r="H790" s="5" t="e">
        <f ca="1">_xlfn.FORMULATEXT(표1[[#This Row],[Q''ty]])</f>
        <v>#N/A</v>
      </c>
    </row>
    <row r="791" spans="1:10" ht="15" customHeight="1" x14ac:dyDescent="0.4">
      <c r="A791" s="6">
        <v>2026</v>
      </c>
      <c r="B791" s="6">
        <f t="shared" si="82"/>
        <v>8</v>
      </c>
      <c r="C791" s="13" t="s">
        <v>29</v>
      </c>
      <c r="D791" s="2" t="s">
        <v>16</v>
      </c>
      <c r="E791" s="14" t="str">
        <f t="shared" si="84"/>
        <v>Bending</v>
      </c>
      <c r="F791" s="22">
        <v>84</v>
      </c>
      <c r="H791" s="5" t="e">
        <f ca="1">_xlfn.FORMULATEXT(표1[[#This Row],[Q''ty]])</f>
        <v>#N/A</v>
      </c>
    </row>
    <row r="792" spans="1:10" ht="15" customHeight="1" x14ac:dyDescent="0.4">
      <c r="A792" s="6">
        <v>2026</v>
      </c>
      <c r="B792" s="6">
        <f t="shared" si="82"/>
        <v>8</v>
      </c>
      <c r="C792" s="13" t="s">
        <v>29</v>
      </c>
      <c r="D792" s="2" t="s">
        <v>16</v>
      </c>
      <c r="E792" s="14" t="str">
        <f t="shared" si="84"/>
        <v>L/W</v>
      </c>
      <c r="F792" s="22">
        <v>84</v>
      </c>
      <c r="H792" s="5" t="e">
        <f ca="1">_xlfn.FORMULATEXT(표1[[#This Row],[Q''ty]])</f>
        <v>#N/A</v>
      </c>
    </row>
    <row r="793" spans="1:10" ht="15" customHeight="1" thickBot="1" x14ac:dyDescent="0.45">
      <c r="A793" s="6">
        <v>2026</v>
      </c>
      <c r="B793" s="6">
        <f t="shared" si="82"/>
        <v>8</v>
      </c>
      <c r="C793" s="13" t="s">
        <v>29</v>
      </c>
      <c r="D793" s="2" t="s">
        <v>16</v>
      </c>
      <c r="E793" s="14" t="str">
        <f t="shared" si="84"/>
        <v>C/W</v>
      </c>
      <c r="F793" s="22">
        <v>95</v>
      </c>
      <c r="H793" s="5" t="e">
        <f ca="1">_xlfn.FORMULATEXT(표1[[#This Row],[Q''ty]])</f>
        <v>#N/A</v>
      </c>
    </row>
    <row r="794" spans="1:10" ht="15" customHeight="1" thickTop="1" x14ac:dyDescent="0.4">
      <c r="A794" s="9">
        <v>2026</v>
      </c>
      <c r="B794" s="9">
        <f t="shared" si="82"/>
        <v>9</v>
      </c>
      <c r="C794" s="10" t="s">
        <v>8</v>
      </c>
      <c r="D794" s="11" t="s">
        <v>9</v>
      </c>
      <c r="E794" s="12" t="s">
        <v>10</v>
      </c>
      <c r="F794" s="21">
        <f t="shared" ref="F794:F799" si="88">F695</f>
        <v>15</v>
      </c>
      <c r="H794" s="5" t="str">
        <f ca="1">_xlfn.FORMULATEXT(표1[[#This Row],[Q''ty]])</f>
        <v>=F695</v>
      </c>
    </row>
    <row r="795" spans="1:10" s="2" customFormat="1" ht="15" customHeight="1" x14ac:dyDescent="0.4">
      <c r="A795" s="6">
        <v>2026</v>
      </c>
      <c r="B795" s="6">
        <f t="shared" si="82"/>
        <v>9</v>
      </c>
      <c r="C795" s="13" t="s">
        <v>8</v>
      </c>
      <c r="D795" s="2" t="s">
        <v>9</v>
      </c>
      <c r="E795" s="14" t="s">
        <v>11</v>
      </c>
      <c r="F795" s="22">
        <f t="shared" si="88"/>
        <v>10</v>
      </c>
      <c r="H795" s="5" t="str">
        <f ca="1">_xlfn.FORMULATEXT(표1[[#This Row],[Q''ty]])</f>
        <v>=F696</v>
      </c>
      <c r="I795" s="26"/>
      <c r="J795" s="26"/>
    </row>
    <row r="796" spans="1:10" s="2" customFormat="1" ht="15" customHeight="1" x14ac:dyDescent="0.4">
      <c r="A796" s="6">
        <v>2026</v>
      </c>
      <c r="B796" s="6">
        <f t="shared" si="82"/>
        <v>9</v>
      </c>
      <c r="C796" s="13" t="s">
        <v>8</v>
      </c>
      <c r="D796" s="2" t="s">
        <v>9</v>
      </c>
      <c r="E796" s="14" t="s">
        <v>12</v>
      </c>
      <c r="F796" s="22">
        <f t="shared" si="88"/>
        <v>5</v>
      </c>
      <c r="H796" s="5" t="str">
        <f ca="1">_xlfn.FORMULATEXT(표1[[#This Row],[Q''ty]])</f>
        <v>=F697</v>
      </c>
      <c r="I796" s="26"/>
      <c r="J796" s="26"/>
    </row>
    <row r="797" spans="1:10" ht="15" customHeight="1" x14ac:dyDescent="0.4">
      <c r="A797" s="6">
        <v>2026</v>
      </c>
      <c r="B797" s="6">
        <f t="shared" si="82"/>
        <v>9</v>
      </c>
      <c r="C797" s="13" t="s">
        <v>8</v>
      </c>
      <c r="D797" s="2" t="s">
        <v>9</v>
      </c>
      <c r="E797" s="14" t="s">
        <v>13</v>
      </c>
      <c r="F797" s="22">
        <f t="shared" si="88"/>
        <v>6</v>
      </c>
      <c r="H797" s="5" t="str">
        <f ca="1">_xlfn.FORMULATEXT(표1[[#This Row],[Q''ty]])</f>
        <v>=F698</v>
      </c>
    </row>
    <row r="798" spans="1:10" ht="15" customHeight="1" x14ac:dyDescent="0.4">
      <c r="A798" s="6">
        <v>2026</v>
      </c>
      <c r="B798" s="6">
        <f t="shared" si="82"/>
        <v>9</v>
      </c>
      <c r="C798" s="13" t="s">
        <v>8</v>
      </c>
      <c r="D798" s="2" t="s">
        <v>9</v>
      </c>
      <c r="E798" s="14" t="s">
        <v>14</v>
      </c>
      <c r="F798" s="22">
        <f t="shared" si="88"/>
        <v>10</v>
      </c>
      <c r="H798" s="5" t="str">
        <f ca="1">_xlfn.FORMULATEXT(표1[[#This Row],[Q''ty]])</f>
        <v>=F699</v>
      </c>
    </row>
    <row r="799" spans="1:10" ht="15" customHeight="1" x14ac:dyDescent="0.4">
      <c r="A799" s="6">
        <v>2026</v>
      </c>
      <c r="B799" s="6">
        <f t="shared" si="82"/>
        <v>9</v>
      </c>
      <c r="C799" s="13" t="s">
        <v>8</v>
      </c>
      <c r="D799" s="2" t="s">
        <v>9</v>
      </c>
      <c r="E799" s="14" t="s">
        <v>15</v>
      </c>
      <c r="F799" s="22">
        <f t="shared" si="88"/>
        <v>10</v>
      </c>
      <c r="H799" s="5" t="str">
        <f ca="1">_xlfn.FORMULATEXT(표1[[#This Row],[Q''ty]])</f>
        <v>=F700</v>
      </c>
    </row>
    <row r="800" spans="1:10" ht="15" customHeight="1" x14ac:dyDescent="0.4">
      <c r="A800" s="6">
        <v>2026</v>
      </c>
      <c r="B800" s="6">
        <f t="shared" si="82"/>
        <v>9</v>
      </c>
      <c r="C800" s="13" t="s">
        <v>8</v>
      </c>
      <c r="D800" s="2" t="s">
        <v>16</v>
      </c>
      <c r="E800" s="14" t="s">
        <v>17</v>
      </c>
      <c r="F800" s="22">
        <v>4</v>
      </c>
      <c r="H800" s="5" t="e">
        <f ca="1">_xlfn.FORMULATEXT(표1[[#This Row],[Q''ty]])</f>
        <v>#N/A</v>
      </c>
    </row>
    <row r="801" spans="1:10" s="2" customFormat="1" ht="15" customHeight="1" x14ac:dyDescent="0.4">
      <c r="A801" s="6">
        <v>2026</v>
      </c>
      <c r="B801" s="6">
        <f t="shared" si="82"/>
        <v>9</v>
      </c>
      <c r="C801" s="13" t="s">
        <v>8</v>
      </c>
      <c r="D801" s="2" t="s">
        <v>16</v>
      </c>
      <c r="E801" s="14" t="s">
        <v>18</v>
      </c>
      <c r="F801" s="22">
        <v>7</v>
      </c>
      <c r="H801" s="5" t="e">
        <f ca="1">_xlfn.FORMULATEXT(표1[[#This Row],[Q''ty]])</f>
        <v>#N/A</v>
      </c>
      <c r="I801" s="26"/>
      <c r="J801" s="26"/>
    </row>
    <row r="802" spans="1:10" ht="15" customHeight="1" x14ac:dyDescent="0.4">
      <c r="A802" s="6">
        <v>2026</v>
      </c>
      <c r="B802" s="6">
        <f t="shared" si="82"/>
        <v>9</v>
      </c>
      <c r="C802" s="13" t="s">
        <v>8</v>
      </c>
      <c r="D802" s="2" t="s">
        <v>16</v>
      </c>
      <c r="E802" s="14" t="s">
        <v>19</v>
      </c>
      <c r="F802" s="22">
        <v>100</v>
      </c>
      <c r="H802" s="5" t="e">
        <f ca="1">_xlfn.FORMULATEXT(표1[[#This Row],[Q''ty]])</f>
        <v>#N/A</v>
      </c>
    </row>
    <row r="803" spans="1:10" ht="15" customHeight="1" x14ac:dyDescent="0.4">
      <c r="A803" s="6">
        <v>2026</v>
      </c>
      <c r="B803" s="6">
        <f t="shared" si="82"/>
        <v>9</v>
      </c>
      <c r="C803" s="13" t="s">
        <v>8</v>
      </c>
      <c r="D803" s="2" t="s">
        <v>16</v>
      </c>
      <c r="E803" s="14" t="s">
        <v>20</v>
      </c>
      <c r="F803" s="22">
        <v>97</v>
      </c>
      <c r="H803" s="5" t="e">
        <f ca="1">_xlfn.FORMULATEXT(표1[[#This Row],[Q''ty]])</f>
        <v>#N/A</v>
      </c>
    </row>
    <row r="804" spans="1:10" ht="15" customHeight="1" thickBot="1" x14ac:dyDescent="0.45">
      <c r="A804" s="15">
        <v>2026</v>
      </c>
      <c r="B804" s="15">
        <f t="shared" si="82"/>
        <v>9</v>
      </c>
      <c r="C804" s="16" t="s">
        <v>8</v>
      </c>
      <c r="D804" s="17" t="s">
        <v>16</v>
      </c>
      <c r="E804" s="18" t="s">
        <v>21</v>
      </c>
      <c r="F804" s="23">
        <v>79</v>
      </c>
      <c r="H804" s="5" t="e">
        <f ca="1">_xlfn.FORMULATEXT(표1[[#This Row],[Q''ty]])</f>
        <v>#N/A</v>
      </c>
    </row>
    <row r="805" spans="1:10" ht="15" customHeight="1" thickTop="1" x14ac:dyDescent="0.4">
      <c r="A805" s="9">
        <v>2026</v>
      </c>
      <c r="B805" s="9">
        <f t="shared" ref="B805:B868" si="89">B706+1</f>
        <v>9</v>
      </c>
      <c r="C805" s="10" t="s">
        <v>22</v>
      </c>
      <c r="D805" s="11" t="s">
        <v>9</v>
      </c>
      <c r="E805" s="12" t="s">
        <v>10</v>
      </c>
      <c r="F805" s="21">
        <f t="shared" ref="F805:F810" si="90">F706</f>
        <v>14</v>
      </c>
      <c r="H805" s="5" t="str">
        <f ca="1">_xlfn.FORMULATEXT(표1[[#This Row],[Q''ty]])</f>
        <v>=F706</v>
      </c>
    </row>
    <row r="806" spans="1:10" s="2" customFormat="1" ht="15" customHeight="1" x14ac:dyDescent="0.4">
      <c r="A806" s="6">
        <v>2026</v>
      </c>
      <c r="B806" s="6">
        <f t="shared" si="89"/>
        <v>9</v>
      </c>
      <c r="C806" s="13" t="s">
        <v>22</v>
      </c>
      <c r="D806" s="2" t="s">
        <v>9</v>
      </c>
      <c r="E806" s="14" t="s">
        <v>11</v>
      </c>
      <c r="F806" s="22">
        <f t="shared" si="90"/>
        <v>8</v>
      </c>
      <c r="H806" s="5" t="str">
        <f ca="1">_xlfn.FORMULATEXT(표1[[#This Row],[Q''ty]])</f>
        <v>=F707</v>
      </c>
      <c r="I806" s="26"/>
      <c r="J806" s="26"/>
    </row>
    <row r="807" spans="1:10" s="2" customFormat="1" ht="15" customHeight="1" x14ac:dyDescent="0.4">
      <c r="A807" s="6">
        <v>2026</v>
      </c>
      <c r="B807" s="6">
        <f t="shared" si="89"/>
        <v>9</v>
      </c>
      <c r="C807" s="13" t="s">
        <v>22</v>
      </c>
      <c r="D807" s="2" t="s">
        <v>9</v>
      </c>
      <c r="E807" s="14" t="s">
        <v>12</v>
      </c>
      <c r="F807" s="22">
        <f t="shared" si="90"/>
        <v>4</v>
      </c>
      <c r="H807" s="5" t="str">
        <f ca="1">_xlfn.FORMULATEXT(표1[[#This Row],[Q''ty]])</f>
        <v>=F708</v>
      </c>
      <c r="I807" s="26"/>
      <c r="J807" s="26"/>
    </row>
    <row r="808" spans="1:10" ht="15" customHeight="1" x14ac:dyDescent="0.4">
      <c r="A808" s="6">
        <v>2026</v>
      </c>
      <c r="B808" s="6">
        <f t="shared" si="89"/>
        <v>9</v>
      </c>
      <c r="C808" s="13" t="s">
        <v>22</v>
      </c>
      <c r="D808" s="2" t="s">
        <v>9</v>
      </c>
      <c r="E808" s="14" t="s">
        <v>13</v>
      </c>
      <c r="F808" s="22">
        <f t="shared" si="90"/>
        <v>3</v>
      </c>
      <c r="H808" s="5" t="str">
        <f ca="1">_xlfn.FORMULATEXT(표1[[#This Row],[Q''ty]])</f>
        <v>=F709</v>
      </c>
    </row>
    <row r="809" spans="1:10" ht="15" customHeight="1" x14ac:dyDescent="0.4">
      <c r="A809" s="6">
        <v>2026</v>
      </c>
      <c r="B809" s="6">
        <f t="shared" si="89"/>
        <v>9</v>
      </c>
      <c r="C809" s="13" t="s">
        <v>22</v>
      </c>
      <c r="D809" s="2" t="s">
        <v>9</v>
      </c>
      <c r="E809" s="14" t="s">
        <v>14</v>
      </c>
      <c r="F809" s="22">
        <f t="shared" si="90"/>
        <v>6</v>
      </c>
      <c r="H809" s="5" t="str">
        <f ca="1">_xlfn.FORMULATEXT(표1[[#This Row],[Q''ty]])</f>
        <v>=F710</v>
      </c>
    </row>
    <row r="810" spans="1:10" ht="15" customHeight="1" x14ac:dyDescent="0.4">
      <c r="A810" s="6">
        <v>2026</v>
      </c>
      <c r="B810" s="6">
        <f t="shared" si="89"/>
        <v>9</v>
      </c>
      <c r="C810" s="13" t="s">
        <v>22</v>
      </c>
      <c r="D810" s="2" t="s">
        <v>9</v>
      </c>
      <c r="E810" s="14" t="s">
        <v>15</v>
      </c>
      <c r="F810" s="22">
        <f t="shared" si="90"/>
        <v>8.8000000000000007</v>
      </c>
      <c r="H810" s="5" t="str">
        <f ca="1">_xlfn.FORMULATEXT(표1[[#This Row],[Q''ty]])</f>
        <v>=F711</v>
      </c>
    </row>
    <row r="811" spans="1:10" ht="15" customHeight="1" x14ac:dyDescent="0.4">
      <c r="A811" s="6">
        <v>2026</v>
      </c>
      <c r="B811" s="6">
        <f t="shared" si="89"/>
        <v>9</v>
      </c>
      <c r="C811" s="13" t="s">
        <v>22</v>
      </c>
      <c r="D811" s="2" t="s">
        <v>16</v>
      </c>
      <c r="E811" s="14" t="s">
        <v>17</v>
      </c>
      <c r="F811" s="22">
        <v>5</v>
      </c>
      <c r="H811" s="5" t="e">
        <f ca="1">_xlfn.FORMULATEXT(표1[[#This Row],[Q''ty]])</f>
        <v>#N/A</v>
      </c>
    </row>
    <row r="812" spans="1:10" s="2" customFormat="1" ht="15" customHeight="1" x14ac:dyDescent="0.4">
      <c r="A812" s="6">
        <v>2026</v>
      </c>
      <c r="B812" s="6">
        <f t="shared" si="89"/>
        <v>9</v>
      </c>
      <c r="C812" s="13" t="s">
        <v>22</v>
      </c>
      <c r="D812" s="2" t="s">
        <v>16</v>
      </c>
      <c r="E812" s="14" t="s">
        <v>18</v>
      </c>
      <c r="F812" s="22">
        <v>6</v>
      </c>
      <c r="H812" s="5" t="e">
        <f ca="1">_xlfn.FORMULATEXT(표1[[#This Row],[Q''ty]])</f>
        <v>#N/A</v>
      </c>
      <c r="I812" s="26"/>
      <c r="J812" s="26"/>
    </row>
    <row r="813" spans="1:10" ht="15" customHeight="1" x14ac:dyDescent="0.4">
      <c r="A813" s="6">
        <v>2026</v>
      </c>
      <c r="B813" s="6">
        <f t="shared" si="89"/>
        <v>9</v>
      </c>
      <c r="C813" s="13" t="s">
        <v>22</v>
      </c>
      <c r="D813" s="2" t="s">
        <v>16</v>
      </c>
      <c r="E813" s="14" t="s">
        <v>19</v>
      </c>
      <c r="F813" s="22">
        <v>41</v>
      </c>
      <c r="H813" s="5" t="e">
        <f ca="1">_xlfn.FORMULATEXT(표1[[#This Row],[Q''ty]])</f>
        <v>#N/A</v>
      </c>
    </row>
    <row r="814" spans="1:10" ht="15" customHeight="1" x14ac:dyDescent="0.4">
      <c r="A814" s="6">
        <v>2026</v>
      </c>
      <c r="B814" s="6">
        <f t="shared" si="89"/>
        <v>9</v>
      </c>
      <c r="C814" s="13" t="s">
        <v>22</v>
      </c>
      <c r="D814" s="2" t="s">
        <v>16</v>
      </c>
      <c r="E814" s="14" t="s">
        <v>20</v>
      </c>
      <c r="F814" s="22">
        <v>42</v>
      </c>
      <c r="H814" s="5" t="e">
        <f ca="1">_xlfn.FORMULATEXT(표1[[#This Row],[Q''ty]])</f>
        <v>#N/A</v>
      </c>
    </row>
    <row r="815" spans="1:10" ht="15" customHeight="1" thickBot="1" x14ac:dyDescent="0.45">
      <c r="A815" s="15">
        <v>2026</v>
      </c>
      <c r="B815" s="15">
        <f t="shared" si="89"/>
        <v>9</v>
      </c>
      <c r="C815" s="16" t="s">
        <v>22</v>
      </c>
      <c r="D815" s="17" t="s">
        <v>16</v>
      </c>
      <c r="E815" s="18" t="s">
        <v>21</v>
      </c>
      <c r="F815" s="23">
        <v>52</v>
      </c>
      <c r="H815" s="5" t="e">
        <f ca="1">_xlfn.FORMULATEXT(표1[[#This Row],[Q''ty]])</f>
        <v>#N/A</v>
      </c>
    </row>
    <row r="816" spans="1:10" ht="15" customHeight="1" thickTop="1" x14ac:dyDescent="0.4">
      <c r="A816" s="6">
        <v>2026</v>
      </c>
      <c r="B816" s="6">
        <f t="shared" si="89"/>
        <v>9</v>
      </c>
      <c r="C816" s="13" t="s">
        <v>23</v>
      </c>
      <c r="D816" s="2" t="s">
        <v>9</v>
      </c>
      <c r="E816" s="14" t="str">
        <f t="shared" ref="E816:F821" si="91">E717</f>
        <v>Growing Line</v>
      </c>
      <c r="F816" s="22">
        <f t="shared" si="91"/>
        <v>5</v>
      </c>
      <c r="H816" s="5" t="str">
        <f ca="1">_xlfn.FORMULATEXT(표1[[#This Row],[Q''ty]])</f>
        <v>=F717</v>
      </c>
    </row>
    <row r="817" spans="1:8" ht="15" customHeight="1" x14ac:dyDescent="0.4">
      <c r="A817" s="6">
        <v>2026</v>
      </c>
      <c r="B817" s="6">
        <f t="shared" si="89"/>
        <v>9</v>
      </c>
      <c r="C817" s="13" t="s">
        <v>23</v>
      </c>
      <c r="D817" s="2" t="s">
        <v>9</v>
      </c>
      <c r="E817" s="14" t="str">
        <f t="shared" si="91"/>
        <v>Paint Booth</v>
      </c>
      <c r="F817" s="22">
        <f t="shared" si="91"/>
        <v>3</v>
      </c>
      <c r="H817" s="5" t="str">
        <f ca="1">_xlfn.FORMULATEXT(표1[[#This Row],[Q''ty]])</f>
        <v>=F718</v>
      </c>
    </row>
    <row r="818" spans="1:8" ht="15" customHeight="1" x14ac:dyDescent="0.4">
      <c r="A818" s="6">
        <v>2026</v>
      </c>
      <c r="B818" s="6">
        <f t="shared" si="89"/>
        <v>9</v>
      </c>
      <c r="C818" s="13" t="s">
        <v>23</v>
      </c>
      <c r="D818" s="2" t="s">
        <v>9</v>
      </c>
      <c r="E818" s="14" t="str">
        <f t="shared" si="91"/>
        <v>Paint Line</v>
      </c>
      <c r="F818" s="22">
        <f t="shared" si="91"/>
        <v>2</v>
      </c>
      <c r="H818" s="5" t="str">
        <f ca="1">_xlfn.FORMULATEXT(표1[[#This Row],[Q''ty]])</f>
        <v>=F719</v>
      </c>
    </row>
    <row r="819" spans="1:8" ht="15" customHeight="1" x14ac:dyDescent="0.4">
      <c r="A819" s="6">
        <v>2026</v>
      </c>
      <c r="B819" s="6">
        <f t="shared" si="89"/>
        <v>9</v>
      </c>
      <c r="C819" s="13" t="s">
        <v>23</v>
      </c>
      <c r="D819" s="2" t="s">
        <v>9</v>
      </c>
      <c r="E819" s="14" t="str">
        <f t="shared" si="91"/>
        <v>Roll Bending Machine</v>
      </c>
      <c r="F819" s="22">
        <f t="shared" si="91"/>
        <v>2</v>
      </c>
      <c r="H819" s="5" t="str">
        <f ca="1">_xlfn.FORMULATEXT(표1[[#This Row],[Q''ty]])</f>
        <v>=F720</v>
      </c>
    </row>
    <row r="820" spans="1:8" ht="15" customHeight="1" x14ac:dyDescent="0.4">
      <c r="A820" s="6">
        <v>2026</v>
      </c>
      <c r="B820" s="6">
        <f t="shared" si="89"/>
        <v>9</v>
      </c>
      <c r="C820" s="13" t="s">
        <v>23</v>
      </c>
      <c r="D820" s="2" t="s">
        <v>9</v>
      </c>
      <c r="E820" s="14" t="str">
        <f t="shared" si="91"/>
        <v>L/W Machine</v>
      </c>
      <c r="F820" s="22">
        <f t="shared" si="91"/>
        <v>2</v>
      </c>
      <c r="H820" s="5" t="str">
        <f ca="1">_xlfn.FORMULATEXT(표1[[#This Row],[Q''ty]])</f>
        <v>=F721</v>
      </c>
    </row>
    <row r="821" spans="1:8" ht="15" customHeight="1" x14ac:dyDescent="0.4">
      <c r="A821" s="6">
        <v>2026</v>
      </c>
      <c r="B821" s="6">
        <f t="shared" si="89"/>
        <v>9</v>
      </c>
      <c r="C821" s="13" t="s">
        <v>23</v>
      </c>
      <c r="D821" s="2" t="s">
        <v>9</v>
      </c>
      <c r="E821" s="14" t="str">
        <f t="shared" si="91"/>
        <v>C/W Machine</v>
      </c>
      <c r="F821" s="22">
        <f t="shared" si="91"/>
        <v>3</v>
      </c>
      <c r="H821" s="5" t="str">
        <f ca="1">_xlfn.FORMULATEXT(표1[[#This Row],[Q''ty]])</f>
        <v>=F722</v>
      </c>
    </row>
    <row r="822" spans="1:8" ht="15" customHeight="1" x14ac:dyDescent="0.4">
      <c r="A822" s="6">
        <v>2026</v>
      </c>
      <c r="B822" s="6">
        <f t="shared" si="89"/>
        <v>9</v>
      </c>
      <c r="C822" s="13" t="s">
        <v>23</v>
      </c>
      <c r="D822" s="2" t="s">
        <v>16</v>
      </c>
      <c r="E822" s="14" t="str">
        <f t="shared" ref="E822:E837" si="92">E723</f>
        <v>BT GT</v>
      </c>
      <c r="F822" s="22">
        <v>0</v>
      </c>
      <c r="H822" s="5" t="e">
        <f ca="1">_xlfn.FORMULATEXT(표1[[#This Row],[Q''ty]])</f>
        <v>#N/A</v>
      </c>
    </row>
    <row r="823" spans="1:8" ht="15" customHeight="1" x14ac:dyDescent="0.4">
      <c r="A823" s="6">
        <v>2026</v>
      </c>
      <c r="B823" s="6">
        <f t="shared" si="89"/>
        <v>9</v>
      </c>
      <c r="C823" s="13" t="s">
        <v>23</v>
      </c>
      <c r="D823" s="2" t="s">
        <v>16</v>
      </c>
      <c r="E823" s="14" t="str">
        <f t="shared" si="92"/>
        <v>WT GT</v>
      </c>
      <c r="F823" s="22">
        <v>0</v>
      </c>
      <c r="H823" s="5" t="e">
        <f ca="1">_xlfn.FORMULATEXT(표1[[#This Row],[Q''ty]])</f>
        <v>#N/A</v>
      </c>
    </row>
    <row r="824" spans="1:8" ht="15" customHeight="1" x14ac:dyDescent="0.4">
      <c r="A824" s="6">
        <v>2026</v>
      </c>
      <c r="B824" s="6">
        <f t="shared" si="89"/>
        <v>9</v>
      </c>
      <c r="C824" s="13" t="s">
        <v>23</v>
      </c>
      <c r="D824" s="2" t="s">
        <v>16</v>
      </c>
      <c r="E824" s="14" t="str">
        <f t="shared" si="92"/>
        <v>Bending</v>
      </c>
      <c r="F824" s="22">
        <v>17</v>
      </c>
      <c r="H824" s="5" t="e">
        <f ca="1">_xlfn.FORMULATEXT(표1[[#This Row],[Q''ty]])</f>
        <v>#N/A</v>
      </c>
    </row>
    <row r="825" spans="1:8" ht="15" customHeight="1" x14ac:dyDescent="0.4">
      <c r="A825" s="6">
        <v>2026</v>
      </c>
      <c r="B825" s="6">
        <f t="shared" si="89"/>
        <v>9</v>
      </c>
      <c r="C825" s="13" t="s">
        <v>23</v>
      </c>
      <c r="D825" s="2" t="s">
        <v>16</v>
      </c>
      <c r="E825" s="14" t="str">
        <f t="shared" si="92"/>
        <v>L/W</v>
      </c>
      <c r="F825" s="22">
        <v>18</v>
      </c>
      <c r="H825" s="5" t="e">
        <f ca="1">_xlfn.FORMULATEXT(표1[[#This Row],[Q''ty]])</f>
        <v>#N/A</v>
      </c>
    </row>
    <row r="826" spans="1:8" ht="15" customHeight="1" thickBot="1" x14ac:dyDescent="0.45">
      <c r="A826" s="15">
        <v>2026</v>
      </c>
      <c r="B826" s="15">
        <f t="shared" si="89"/>
        <v>9</v>
      </c>
      <c r="C826" s="16" t="s">
        <v>23</v>
      </c>
      <c r="D826" s="17" t="s">
        <v>16</v>
      </c>
      <c r="E826" s="18" t="str">
        <f t="shared" si="92"/>
        <v>C/W</v>
      </c>
      <c r="F826" s="23">
        <v>7</v>
      </c>
      <c r="H826" s="5" t="e">
        <f ca="1">_xlfn.FORMULATEXT(표1[[#This Row],[Q''ty]])</f>
        <v>#N/A</v>
      </c>
    </row>
    <row r="827" spans="1:8" ht="15" customHeight="1" thickTop="1" x14ac:dyDescent="0.4">
      <c r="A827" s="6">
        <v>2026</v>
      </c>
      <c r="B827" s="6">
        <f t="shared" si="89"/>
        <v>9</v>
      </c>
      <c r="C827" s="13" t="s">
        <v>24</v>
      </c>
      <c r="D827" s="2" t="s">
        <v>9</v>
      </c>
      <c r="E827" s="14" t="str">
        <f t="shared" si="92"/>
        <v>Growing Line</v>
      </c>
      <c r="F827" s="22">
        <f t="shared" ref="F827:F832" si="93">F728</f>
        <v>20</v>
      </c>
      <c r="H827" s="5" t="str">
        <f ca="1">_xlfn.FORMULATEXT(표1[[#This Row],[Q''ty]])</f>
        <v>=F728</v>
      </c>
    </row>
    <row r="828" spans="1:8" ht="15" customHeight="1" x14ac:dyDescent="0.4">
      <c r="A828" s="6">
        <v>2026</v>
      </c>
      <c r="B828" s="6">
        <f t="shared" si="89"/>
        <v>9</v>
      </c>
      <c r="C828" s="13" t="s">
        <v>24</v>
      </c>
      <c r="D828" s="2" t="s">
        <v>9</v>
      </c>
      <c r="E828" s="14" t="str">
        <f t="shared" si="92"/>
        <v>Paint Booth</v>
      </c>
      <c r="F828" s="22">
        <f t="shared" si="93"/>
        <v>22</v>
      </c>
      <c r="H828" s="5" t="str">
        <f ca="1">_xlfn.FORMULATEXT(표1[[#This Row],[Q''ty]])</f>
        <v>=F729</v>
      </c>
    </row>
    <row r="829" spans="1:8" ht="15" customHeight="1" x14ac:dyDescent="0.4">
      <c r="A829" s="6">
        <v>2026</v>
      </c>
      <c r="B829" s="6">
        <f t="shared" si="89"/>
        <v>9</v>
      </c>
      <c r="C829" s="13" t="s">
        <v>24</v>
      </c>
      <c r="D829" s="2" t="s">
        <v>9</v>
      </c>
      <c r="E829" s="14" t="str">
        <f t="shared" si="92"/>
        <v>Paint Line</v>
      </c>
      <c r="F829" s="22">
        <f t="shared" si="93"/>
        <v>6</v>
      </c>
      <c r="H829" s="5" t="str">
        <f ca="1">_xlfn.FORMULATEXT(표1[[#This Row],[Q''ty]])</f>
        <v>=F730</v>
      </c>
    </row>
    <row r="830" spans="1:8" ht="15" customHeight="1" x14ac:dyDescent="0.4">
      <c r="A830" s="6">
        <v>2026</v>
      </c>
      <c r="B830" s="6">
        <f t="shared" si="89"/>
        <v>9</v>
      </c>
      <c r="C830" s="13" t="s">
        <v>24</v>
      </c>
      <c r="D830" s="2" t="s">
        <v>9</v>
      </c>
      <c r="E830" s="14" t="str">
        <f t="shared" si="92"/>
        <v>Roll Bending Machine</v>
      </c>
      <c r="F830" s="22">
        <f t="shared" si="93"/>
        <v>4</v>
      </c>
      <c r="H830" s="5" t="str">
        <f ca="1">_xlfn.FORMULATEXT(표1[[#This Row],[Q''ty]])</f>
        <v>=F731</v>
      </c>
    </row>
    <row r="831" spans="1:8" ht="15" customHeight="1" x14ac:dyDescent="0.4">
      <c r="A831" s="6">
        <v>2026</v>
      </c>
      <c r="B831" s="6">
        <f t="shared" si="89"/>
        <v>9</v>
      </c>
      <c r="C831" s="13" t="s">
        <v>24</v>
      </c>
      <c r="D831" s="2" t="s">
        <v>9</v>
      </c>
      <c r="E831" s="14" t="str">
        <f t="shared" si="92"/>
        <v>L/W Machine</v>
      </c>
      <c r="F831" s="22">
        <f t="shared" si="93"/>
        <v>10</v>
      </c>
      <c r="H831" s="5" t="str">
        <f ca="1">_xlfn.FORMULATEXT(표1[[#This Row],[Q''ty]])</f>
        <v>=F732</v>
      </c>
    </row>
    <row r="832" spans="1:8" ht="15" customHeight="1" x14ac:dyDescent="0.4">
      <c r="A832" s="6">
        <v>2026</v>
      </c>
      <c r="B832" s="6">
        <f t="shared" si="89"/>
        <v>9</v>
      </c>
      <c r="C832" s="13" t="s">
        <v>24</v>
      </c>
      <c r="D832" s="2" t="s">
        <v>9</v>
      </c>
      <c r="E832" s="14" t="str">
        <f t="shared" si="92"/>
        <v>C/W Machine</v>
      </c>
      <c r="F832" s="22">
        <f t="shared" si="93"/>
        <v>12</v>
      </c>
      <c r="H832" s="5" t="str">
        <f ca="1">_xlfn.FORMULATEXT(표1[[#This Row],[Q''ty]])</f>
        <v>=F733</v>
      </c>
    </row>
    <row r="833" spans="1:8" ht="15" customHeight="1" x14ac:dyDescent="0.4">
      <c r="A833" s="6">
        <v>2026</v>
      </c>
      <c r="B833" s="6">
        <f t="shared" si="89"/>
        <v>9</v>
      </c>
      <c r="C833" s="13" t="s">
        <v>24</v>
      </c>
      <c r="D833" s="2" t="s">
        <v>16</v>
      </c>
      <c r="E833" s="14" t="str">
        <f t="shared" si="92"/>
        <v>BT GT</v>
      </c>
      <c r="F833" s="22">
        <v>27</v>
      </c>
      <c r="H833" s="5" t="e">
        <f ca="1">_xlfn.FORMULATEXT(표1[[#This Row],[Q''ty]])</f>
        <v>#N/A</v>
      </c>
    </row>
    <row r="834" spans="1:8" ht="15" customHeight="1" x14ac:dyDescent="0.4">
      <c r="A834" s="6">
        <v>2026</v>
      </c>
      <c r="B834" s="6">
        <f t="shared" si="89"/>
        <v>9</v>
      </c>
      <c r="C834" s="13" t="s">
        <v>24</v>
      </c>
      <c r="D834" s="2" t="s">
        <v>16</v>
      </c>
      <c r="E834" s="14" t="str">
        <f t="shared" si="92"/>
        <v>WT GT</v>
      </c>
      <c r="F834" s="22">
        <v>24</v>
      </c>
      <c r="H834" s="5" t="e">
        <f ca="1">_xlfn.FORMULATEXT(표1[[#This Row],[Q''ty]])</f>
        <v>#N/A</v>
      </c>
    </row>
    <row r="835" spans="1:8" ht="15" customHeight="1" x14ac:dyDescent="0.4">
      <c r="A835" s="6">
        <v>2026</v>
      </c>
      <c r="B835" s="6">
        <f t="shared" si="89"/>
        <v>9</v>
      </c>
      <c r="C835" s="13" t="s">
        <v>24</v>
      </c>
      <c r="D835" s="2" t="s">
        <v>16</v>
      </c>
      <c r="E835" s="14" t="str">
        <f t="shared" si="92"/>
        <v>Bending</v>
      </c>
      <c r="F835" s="22">
        <v>204</v>
      </c>
      <c r="H835" s="5" t="e">
        <f ca="1">_xlfn.FORMULATEXT(표1[[#This Row],[Q''ty]])</f>
        <v>#N/A</v>
      </c>
    </row>
    <row r="836" spans="1:8" ht="15" customHeight="1" x14ac:dyDescent="0.4">
      <c r="A836" s="6">
        <v>2026</v>
      </c>
      <c r="B836" s="6">
        <f t="shared" si="89"/>
        <v>9</v>
      </c>
      <c r="C836" s="13" t="s">
        <v>24</v>
      </c>
      <c r="D836" s="2" t="s">
        <v>16</v>
      </c>
      <c r="E836" s="14" t="str">
        <f t="shared" si="92"/>
        <v>L/W</v>
      </c>
      <c r="F836" s="22">
        <v>204</v>
      </c>
      <c r="H836" s="5" t="e">
        <f ca="1">_xlfn.FORMULATEXT(표1[[#This Row],[Q''ty]])</f>
        <v>#N/A</v>
      </c>
    </row>
    <row r="837" spans="1:8" ht="15" customHeight="1" thickBot="1" x14ac:dyDescent="0.45">
      <c r="A837" s="15">
        <v>2026</v>
      </c>
      <c r="B837" s="15">
        <f t="shared" si="89"/>
        <v>9</v>
      </c>
      <c r="C837" s="16" t="s">
        <v>24</v>
      </c>
      <c r="D837" s="17" t="s">
        <v>16</v>
      </c>
      <c r="E837" s="18" t="str">
        <f t="shared" si="92"/>
        <v>C/W</v>
      </c>
      <c r="F837" s="23">
        <v>239.55</v>
      </c>
      <c r="H837" s="5" t="e">
        <f ca="1">_xlfn.FORMULATEXT(표1[[#This Row],[Q''ty]])</f>
        <v>#N/A</v>
      </c>
    </row>
    <row r="838" spans="1:8" ht="15" customHeight="1" thickTop="1" x14ac:dyDescent="0.4">
      <c r="A838" s="6">
        <v>2026</v>
      </c>
      <c r="B838" s="6">
        <f t="shared" si="89"/>
        <v>9</v>
      </c>
      <c r="C838" s="13" t="s">
        <v>25</v>
      </c>
      <c r="D838" s="2" t="s">
        <v>9</v>
      </c>
      <c r="E838" s="14" t="s">
        <v>10</v>
      </c>
      <c r="F838" s="22">
        <f t="shared" ref="F838:F843" si="94">F739</f>
        <v>3</v>
      </c>
      <c r="H838" s="5" t="str">
        <f ca="1">_xlfn.FORMULATEXT(표1[[#This Row],[Q''ty]])</f>
        <v>=F739</v>
      </c>
    </row>
    <row r="839" spans="1:8" ht="15" customHeight="1" x14ac:dyDescent="0.4">
      <c r="A839" s="6">
        <v>2026</v>
      </c>
      <c r="B839" s="6">
        <f t="shared" si="89"/>
        <v>9</v>
      </c>
      <c r="C839" s="13" t="s">
        <v>25</v>
      </c>
      <c r="D839" s="2" t="s">
        <v>9</v>
      </c>
      <c r="E839" s="14" t="s">
        <v>11</v>
      </c>
      <c r="F839" s="22">
        <f t="shared" si="94"/>
        <v>3</v>
      </c>
      <c r="H839" s="5" t="str">
        <f ca="1">_xlfn.FORMULATEXT(표1[[#This Row],[Q''ty]])</f>
        <v>=F740</v>
      </c>
    </row>
    <row r="840" spans="1:8" ht="15" customHeight="1" x14ac:dyDescent="0.4">
      <c r="A840" s="6">
        <v>2026</v>
      </c>
      <c r="B840" s="6">
        <f t="shared" si="89"/>
        <v>9</v>
      </c>
      <c r="C840" s="13" t="s">
        <v>25</v>
      </c>
      <c r="D840" s="2" t="s">
        <v>9</v>
      </c>
      <c r="E840" s="14" t="s">
        <v>12</v>
      </c>
      <c r="F840" s="22">
        <f t="shared" si="94"/>
        <v>2</v>
      </c>
      <c r="H840" s="5" t="str">
        <f ca="1">_xlfn.FORMULATEXT(표1[[#This Row],[Q''ty]])</f>
        <v>=F741</v>
      </c>
    </row>
    <row r="841" spans="1:8" ht="15" customHeight="1" x14ac:dyDescent="0.4">
      <c r="A841" s="6">
        <v>2026</v>
      </c>
      <c r="B841" s="6">
        <f t="shared" si="89"/>
        <v>9</v>
      </c>
      <c r="C841" s="13" t="s">
        <v>25</v>
      </c>
      <c r="D841" s="2" t="s">
        <v>9</v>
      </c>
      <c r="E841" s="14" t="s">
        <v>13</v>
      </c>
      <c r="F841" s="22">
        <f t="shared" si="94"/>
        <v>2</v>
      </c>
      <c r="H841" s="5" t="str">
        <f ca="1">_xlfn.FORMULATEXT(표1[[#This Row],[Q''ty]])</f>
        <v>=F742</v>
      </c>
    </row>
    <row r="842" spans="1:8" ht="15" customHeight="1" x14ac:dyDescent="0.4">
      <c r="A842" s="6">
        <v>2026</v>
      </c>
      <c r="B842" s="6">
        <f t="shared" si="89"/>
        <v>9</v>
      </c>
      <c r="C842" s="13" t="s">
        <v>25</v>
      </c>
      <c r="D842" s="2" t="s">
        <v>9</v>
      </c>
      <c r="E842" s="14" t="s">
        <v>14</v>
      </c>
      <c r="F842" s="22">
        <f t="shared" si="94"/>
        <v>3</v>
      </c>
      <c r="H842" s="5" t="str">
        <f ca="1">_xlfn.FORMULATEXT(표1[[#This Row],[Q''ty]])</f>
        <v>=F743</v>
      </c>
    </row>
    <row r="843" spans="1:8" ht="15" customHeight="1" x14ac:dyDescent="0.4">
      <c r="A843" s="6">
        <v>2026</v>
      </c>
      <c r="B843" s="6">
        <f t="shared" si="89"/>
        <v>9</v>
      </c>
      <c r="C843" s="13" t="s">
        <v>25</v>
      </c>
      <c r="D843" s="2" t="s">
        <v>9</v>
      </c>
      <c r="E843" s="14" t="s">
        <v>15</v>
      </c>
      <c r="F843" s="22">
        <f t="shared" si="94"/>
        <v>4</v>
      </c>
      <c r="H843" s="5" t="str">
        <f ca="1">_xlfn.FORMULATEXT(표1[[#This Row],[Q''ty]])</f>
        <v>=F744</v>
      </c>
    </row>
    <row r="844" spans="1:8" ht="15" customHeight="1" x14ac:dyDescent="0.4">
      <c r="A844" s="6">
        <v>2026</v>
      </c>
      <c r="B844" s="6">
        <f t="shared" si="89"/>
        <v>9</v>
      </c>
      <c r="C844" s="13" t="s">
        <v>25</v>
      </c>
      <c r="D844" s="2" t="s">
        <v>16</v>
      </c>
      <c r="E844" s="14" t="s">
        <v>17</v>
      </c>
      <c r="F844" s="22">
        <v>0</v>
      </c>
      <c r="H844" s="5" t="e">
        <f ca="1">_xlfn.FORMULATEXT(표1[[#This Row],[Q''ty]])</f>
        <v>#N/A</v>
      </c>
    </row>
    <row r="845" spans="1:8" ht="15" customHeight="1" x14ac:dyDescent="0.4">
      <c r="A845" s="6">
        <v>2026</v>
      </c>
      <c r="B845" s="6">
        <f t="shared" si="89"/>
        <v>9</v>
      </c>
      <c r="C845" s="13" t="s">
        <v>25</v>
      </c>
      <c r="D845" s="2" t="s">
        <v>16</v>
      </c>
      <c r="E845" s="14" t="s">
        <v>18</v>
      </c>
      <c r="F845" s="22">
        <v>0</v>
      </c>
      <c r="H845" s="5" t="e">
        <f ca="1">_xlfn.FORMULATEXT(표1[[#This Row],[Q''ty]])</f>
        <v>#N/A</v>
      </c>
    </row>
    <row r="846" spans="1:8" ht="15" customHeight="1" x14ac:dyDescent="0.4">
      <c r="A846" s="6">
        <v>2026</v>
      </c>
      <c r="B846" s="6">
        <f t="shared" si="89"/>
        <v>9</v>
      </c>
      <c r="C846" s="13" t="s">
        <v>25</v>
      </c>
      <c r="D846" s="2" t="s">
        <v>16</v>
      </c>
      <c r="E846" s="14" t="s">
        <v>19</v>
      </c>
      <c r="F846" s="22">
        <v>0</v>
      </c>
      <c r="H846" s="5" t="e">
        <f ca="1">_xlfn.FORMULATEXT(표1[[#This Row],[Q''ty]])</f>
        <v>#N/A</v>
      </c>
    </row>
    <row r="847" spans="1:8" ht="15" customHeight="1" x14ac:dyDescent="0.4">
      <c r="A847" s="6">
        <v>2026</v>
      </c>
      <c r="B847" s="6">
        <f t="shared" si="89"/>
        <v>9</v>
      </c>
      <c r="C847" s="13" t="s">
        <v>25</v>
      </c>
      <c r="D847" s="2" t="s">
        <v>16</v>
      </c>
      <c r="E847" s="14" t="s">
        <v>20</v>
      </c>
      <c r="F847" s="22">
        <v>0</v>
      </c>
      <c r="H847" s="5" t="e">
        <f ca="1">_xlfn.FORMULATEXT(표1[[#This Row],[Q''ty]])</f>
        <v>#N/A</v>
      </c>
    </row>
    <row r="848" spans="1:8" ht="15" customHeight="1" thickBot="1" x14ac:dyDescent="0.45">
      <c r="A848" s="15">
        <v>2026</v>
      </c>
      <c r="B848" s="15">
        <f t="shared" si="89"/>
        <v>9</v>
      </c>
      <c r="C848" s="16" t="s">
        <v>25</v>
      </c>
      <c r="D848" s="17" t="s">
        <v>16</v>
      </c>
      <c r="E848" s="18" t="s">
        <v>21</v>
      </c>
      <c r="F848" s="23">
        <v>0</v>
      </c>
      <c r="H848" s="5" t="e">
        <f ca="1">_xlfn.FORMULATEXT(표1[[#This Row],[Q''ty]])</f>
        <v>#N/A</v>
      </c>
    </row>
    <row r="849" spans="1:8" ht="15" customHeight="1" thickTop="1" x14ac:dyDescent="0.4">
      <c r="A849" s="6">
        <v>2026</v>
      </c>
      <c r="B849" s="6">
        <f t="shared" si="89"/>
        <v>9</v>
      </c>
      <c r="C849" s="13" t="s">
        <v>26</v>
      </c>
      <c r="D849" s="2" t="s">
        <v>9</v>
      </c>
      <c r="E849" s="14" t="s">
        <v>10</v>
      </c>
      <c r="F849" s="22">
        <f t="shared" ref="F849:F854" si="95">F750</f>
        <v>6</v>
      </c>
      <c r="H849" s="5" t="str">
        <f ca="1">_xlfn.FORMULATEXT(표1[[#This Row],[Q''ty]])</f>
        <v>=F750</v>
      </c>
    </row>
    <row r="850" spans="1:8" ht="15" customHeight="1" x14ac:dyDescent="0.4">
      <c r="A850" s="6">
        <v>2026</v>
      </c>
      <c r="B850" s="6">
        <f t="shared" si="89"/>
        <v>9</v>
      </c>
      <c r="C850" s="13" t="s">
        <v>26</v>
      </c>
      <c r="D850" s="2" t="s">
        <v>9</v>
      </c>
      <c r="E850" s="14" t="s">
        <v>11</v>
      </c>
      <c r="F850" s="22">
        <f t="shared" si="95"/>
        <v>4</v>
      </c>
      <c r="H850" s="5" t="str">
        <f ca="1">_xlfn.FORMULATEXT(표1[[#This Row],[Q''ty]])</f>
        <v>=F751</v>
      </c>
    </row>
    <row r="851" spans="1:8" ht="15" customHeight="1" x14ac:dyDescent="0.4">
      <c r="A851" s="6">
        <v>2026</v>
      </c>
      <c r="B851" s="6">
        <f t="shared" si="89"/>
        <v>9</v>
      </c>
      <c r="C851" s="13" t="s">
        <v>26</v>
      </c>
      <c r="D851" s="2" t="s">
        <v>9</v>
      </c>
      <c r="E851" s="14" t="s">
        <v>12</v>
      </c>
      <c r="F851" s="22">
        <f t="shared" si="95"/>
        <v>2</v>
      </c>
      <c r="H851" s="5" t="str">
        <f ca="1">_xlfn.FORMULATEXT(표1[[#This Row],[Q''ty]])</f>
        <v>=F752</v>
      </c>
    </row>
    <row r="852" spans="1:8" ht="15" customHeight="1" x14ac:dyDescent="0.4">
      <c r="A852" s="6">
        <v>2026</v>
      </c>
      <c r="B852" s="6">
        <f t="shared" si="89"/>
        <v>9</v>
      </c>
      <c r="C852" s="13" t="s">
        <v>26</v>
      </c>
      <c r="D852" s="2" t="s">
        <v>9</v>
      </c>
      <c r="E852" s="14" t="s">
        <v>13</v>
      </c>
      <c r="F852" s="22">
        <f t="shared" si="95"/>
        <v>3</v>
      </c>
      <c r="H852" s="5" t="str">
        <f ca="1">_xlfn.FORMULATEXT(표1[[#This Row],[Q''ty]])</f>
        <v>=F753</v>
      </c>
    </row>
    <row r="853" spans="1:8" ht="15" customHeight="1" x14ac:dyDescent="0.4">
      <c r="A853" s="6">
        <v>2026</v>
      </c>
      <c r="B853" s="6">
        <f t="shared" si="89"/>
        <v>9</v>
      </c>
      <c r="C853" s="13" t="s">
        <v>26</v>
      </c>
      <c r="D853" s="2" t="s">
        <v>9</v>
      </c>
      <c r="E853" s="14" t="s">
        <v>14</v>
      </c>
      <c r="F853" s="22">
        <f t="shared" si="95"/>
        <v>4</v>
      </c>
      <c r="H853" s="5" t="str">
        <f ca="1">_xlfn.FORMULATEXT(표1[[#This Row],[Q''ty]])</f>
        <v>=F754</v>
      </c>
    </row>
    <row r="854" spans="1:8" ht="15" customHeight="1" x14ac:dyDescent="0.4">
      <c r="A854" s="6">
        <v>2026</v>
      </c>
      <c r="B854" s="6">
        <f t="shared" si="89"/>
        <v>9</v>
      </c>
      <c r="C854" s="13" t="s">
        <v>26</v>
      </c>
      <c r="D854" s="2" t="s">
        <v>9</v>
      </c>
      <c r="E854" s="14" t="s">
        <v>15</v>
      </c>
      <c r="F854" s="22">
        <f t="shared" si="95"/>
        <v>6</v>
      </c>
      <c r="H854" s="5" t="str">
        <f ca="1">_xlfn.FORMULATEXT(표1[[#This Row],[Q''ty]])</f>
        <v>=F755</v>
      </c>
    </row>
    <row r="855" spans="1:8" ht="15" customHeight="1" x14ac:dyDescent="0.4">
      <c r="A855" s="6">
        <v>2026</v>
      </c>
      <c r="B855" s="6">
        <f t="shared" si="89"/>
        <v>9</v>
      </c>
      <c r="C855" s="13" t="s">
        <v>26</v>
      </c>
      <c r="D855" s="2" t="s">
        <v>16</v>
      </c>
      <c r="E855" s="14" t="str">
        <f t="shared" ref="E855:E892" si="96">E756</f>
        <v>BT GT</v>
      </c>
      <c r="F855" s="22">
        <v>23</v>
      </c>
      <c r="H855" s="5" t="e">
        <f ca="1">_xlfn.FORMULATEXT(표1[[#This Row],[Q''ty]])</f>
        <v>#N/A</v>
      </c>
    </row>
    <row r="856" spans="1:8" ht="15" customHeight="1" x14ac:dyDescent="0.4">
      <c r="A856" s="6">
        <v>2026</v>
      </c>
      <c r="B856" s="6">
        <f t="shared" si="89"/>
        <v>9</v>
      </c>
      <c r="C856" s="13" t="s">
        <v>26</v>
      </c>
      <c r="D856" s="2" t="s">
        <v>16</v>
      </c>
      <c r="E856" s="14" t="str">
        <f t="shared" si="96"/>
        <v>WT GT</v>
      </c>
      <c r="F856" s="22">
        <v>19</v>
      </c>
      <c r="H856" s="5" t="e">
        <f ca="1">_xlfn.FORMULATEXT(표1[[#This Row],[Q''ty]])</f>
        <v>#N/A</v>
      </c>
    </row>
    <row r="857" spans="1:8" ht="15" customHeight="1" x14ac:dyDescent="0.4">
      <c r="A857" s="6">
        <v>2026</v>
      </c>
      <c r="B857" s="6">
        <f t="shared" si="89"/>
        <v>9</v>
      </c>
      <c r="C857" s="13" t="s">
        <v>26</v>
      </c>
      <c r="D857" s="2" t="s">
        <v>16</v>
      </c>
      <c r="E857" s="14" t="str">
        <f t="shared" si="96"/>
        <v>Bending</v>
      </c>
      <c r="F857" s="22">
        <v>224</v>
      </c>
      <c r="H857" s="5" t="e">
        <f ca="1">_xlfn.FORMULATEXT(표1[[#This Row],[Q''ty]])</f>
        <v>#N/A</v>
      </c>
    </row>
    <row r="858" spans="1:8" ht="15" customHeight="1" x14ac:dyDescent="0.4">
      <c r="A858" s="6">
        <v>2026</v>
      </c>
      <c r="B858" s="6">
        <f t="shared" si="89"/>
        <v>9</v>
      </c>
      <c r="C858" s="13" t="s">
        <v>26</v>
      </c>
      <c r="D858" s="2" t="s">
        <v>16</v>
      </c>
      <c r="E858" s="14" t="str">
        <f t="shared" si="96"/>
        <v>L/W</v>
      </c>
      <c r="F858" s="22">
        <v>220</v>
      </c>
      <c r="H858" s="5" t="e">
        <f ca="1">_xlfn.FORMULATEXT(표1[[#This Row],[Q''ty]])</f>
        <v>#N/A</v>
      </c>
    </row>
    <row r="859" spans="1:8" ht="15" customHeight="1" thickBot="1" x14ac:dyDescent="0.45">
      <c r="A859" s="15">
        <v>2026</v>
      </c>
      <c r="B859" s="15">
        <f t="shared" si="89"/>
        <v>9</v>
      </c>
      <c r="C859" s="16" t="s">
        <v>26</v>
      </c>
      <c r="D859" s="17" t="s">
        <v>16</v>
      </c>
      <c r="E859" s="18" t="str">
        <f t="shared" si="96"/>
        <v>C/W</v>
      </c>
      <c r="F859" s="23">
        <v>227.5</v>
      </c>
      <c r="H859" s="5" t="e">
        <f ca="1">_xlfn.FORMULATEXT(표1[[#This Row],[Q''ty]])</f>
        <v>#N/A</v>
      </c>
    </row>
    <row r="860" spans="1:8" ht="15" customHeight="1" thickTop="1" x14ac:dyDescent="0.4">
      <c r="A860" s="6">
        <v>2026</v>
      </c>
      <c r="B860" s="6">
        <f t="shared" si="89"/>
        <v>9</v>
      </c>
      <c r="C860" s="13" t="s">
        <v>27</v>
      </c>
      <c r="D860" s="2" t="s">
        <v>9</v>
      </c>
      <c r="E860" s="14" t="str">
        <f t="shared" si="96"/>
        <v>Growing Line</v>
      </c>
      <c r="F860" s="22">
        <f t="shared" ref="F860:F865" si="97">F761</f>
        <v>30</v>
      </c>
      <c r="H860" s="5" t="str">
        <f ca="1">_xlfn.FORMULATEXT(표1[[#This Row],[Q''ty]])</f>
        <v>=F761</v>
      </c>
    </row>
    <row r="861" spans="1:8" ht="15" customHeight="1" x14ac:dyDescent="0.4">
      <c r="A861" s="6">
        <v>2026</v>
      </c>
      <c r="B861" s="6">
        <f t="shared" si="89"/>
        <v>9</v>
      </c>
      <c r="C861" s="13" t="s">
        <v>27</v>
      </c>
      <c r="D861" s="2" t="s">
        <v>9</v>
      </c>
      <c r="E861" s="14" t="str">
        <f t="shared" si="96"/>
        <v>Paint Booth</v>
      </c>
      <c r="F861" s="22">
        <f t="shared" si="97"/>
        <v>16</v>
      </c>
      <c r="H861" s="5" t="str">
        <f ca="1">_xlfn.FORMULATEXT(표1[[#This Row],[Q''ty]])</f>
        <v>=F762</v>
      </c>
    </row>
    <row r="862" spans="1:8" ht="15" customHeight="1" x14ac:dyDescent="0.4">
      <c r="A862" s="6">
        <v>2026</v>
      </c>
      <c r="B862" s="6">
        <f t="shared" si="89"/>
        <v>9</v>
      </c>
      <c r="C862" s="13" t="s">
        <v>27</v>
      </c>
      <c r="D862" s="2" t="s">
        <v>9</v>
      </c>
      <c r="E862" s="14" t="str">
        <f t="shared" si="96"/>
        <v>Paint Line</v>
      </c>
      <c r="F862" s="22">
        <f t="shared" si="97"/>
        <v>8</v>
      </c>
      <c r="H862" s="5" t="str">
        <f ca="1">_xlfn.FORMULATEXT(표1[[#This Row],[Q''ty]])</f>
        <v>=F763</v>
      </c>
    </row>
    <row r="863" spans="1:8" ht="15" customHeight="1" x14ac:dyDescent="0.4">
      <c r="A863" s="6">
        <v>2026</v>
      </c>
      <c r="B863" s="6">
        <f t="shared" si="89"/>
        <v>9</v>
      </c>
      <c r="C863" s="13" t="s">
        <v>27</v>
      </c>
      <c r="D863" s="2" t="s">
        <v>9</v>
      </c>
      <c r="E863" s="14" t="str">
        <f t="shared" si="96"/>
        <v>Roll Bending Machine</v>
      </c>
      <c r="F863" s="22">
        <f t="shared" si="97"/>
        <v>6</v>
      </c>
      <c r="H863" s="5" t="str">
        <f ca="1">_xlfn.FORMULATEXT(표1[[#This Row],[Q''ty]])</f>
        <v>=F764</v>
      </c>
    </row>
    <row r="864" spans="1:8" ht="15" customHeight="1" x14ac:dyDescent="0.4">
      <c r="A864" s="6">
        <v>2026</v>
      </c>
      <c r="B864" s="6">
        <f t="shared" si="89"/>
        <v>9</v>
      </c>
      <c r="C864" s="13" t="s">
        <v>27</v>
      </c>
      <c r="D864" s="2" t="s">
        <v>9</v>
      </c>
      <c r="E864" s="14" t="str">
        <f t="shared" si="96"/>
        <v>L/W Machine</v>
      </c>
      <c r="F864" s="22">
        <f t="shared" si="97"/>
        <v>11</v>
      </c>
      <c r="H864" s="5" t="str">
        <f ca="1">_xlfn.FORMULATEXT(표1[[#This Row],[Q''ty]])</f>
        <v>=F765</v>
      </c>
    </row>
    <row r="865" spans="1:8" ht="15" customHeight="1" x14ac:dyDescent="0.4">
      <c r="A865" s="6">
        <v>2026</v>
      </c>
      <c r="B865" s="6">
        <f t="shared" si="89"/>
        <v>9</v>
      </c>
      <c r="C865" s="13" t="s">
        <v>27</v>
      </c>
      <c r="D865" s="2" t="s">
        <v>9</v>
      </c>
      <c r="E865" s="14" t="str">
        <f t="shared" si="96"/>
        <v>C/W Machine</v>
      </c>
      <c r="F865" s="22">
        <f t="shared" si="97"/>
        <v>15</v>
      </c>
      <c r="H865" s="5" t="str">
        <f ca="1">_xlfn.FORMULATEXT(표1[[#This Row],[Q''ty]])</f>
        <v>=F766</v>
      </c>
    </row>
    <row r="866" spans="1:8" ht="15" customHeight="1" x14ac:dyDescent="0.4">
      <c r="A866" s="6">
        <v>2026</v>
      </c>
      <c r="B866" s="6">
        <f t="shared" si="89"/>
        <v>9</v>
      </c>
      <c r="C866" s="13" t="s">
        <v>27</v>
      </c>
      <c r="D866" s="2" t="s">
        <v>16</v>
      </c>
      <c r="E866" s="14" t="str">
        <f t="shared" si="96"/>
        <v>BT GT</v>
      </c>
      <c r="F866" s="22">
        <v>80</v>
      </c>
      <c r="H866" s="5" t="e">
        <f ca="1">_xlfn.FORMULATEXT(표1[[#This Row],[Q''ty]])</f>
        <v>#N/A</v>
      </c>
    </row>
    <row r="867" spans="1:8" ht="15" customHeight="1" x14ac:dyDescent="0.4">
      <c r="A867" s="6">
        <v>2026</v>
      </c>
      <c r="B867" s="6">
        <f t="shared" si="89"/>
        <v>9</v>
      </c>
      <c r="C867" s="13" t="s">
        <v>27</v>
      </c>
      <c r="D867" s="2" t="s">
        <v>16</v>
      </c>
      <c r="E867" s="14" t="str">
        <f t="shared" si="96"/>
        <v>WT GT</v>
      </c>
      <c r="F867" s="22">
        <v>81</v>
      </c>
      <c r="H867" s="5" t="e">
        <f ca="1">_xlfn.FORMULATEXT(표1[[#This Row],[Q''ty]])</f>
        <v>#N/A</v>
      </c>
    </row>
    <row r="868" spans="1:8" ht="15" customHeight="1" x14ac:dyDescent="0.4">
      <c r="A868" s="6">
        <v>2026</v>
      </c>
      <c r="B868" s="6">
        <f t="shared" si="89"/>
        <v>9</v>
      </c>
      <c r="C868" s="13" t="s">
        <v>27</v>
      </c>
      <c r="D868" s="2" t="s">
        <v>16</v>
      </c>
      <c r="E868" s="14" t="str">
        <f t="shared" si="96"/>
        <v>Bending</v>
      </c>
      <c r="F868" s="22">
        <v>618</v>
      </c>
      <c r="H868" s="5" t="e">
        <f ca="1">_xlfn.FORMULATEXT(표1[[#This Row],[Q''ty]])</f>
        <v>#N/A</v>
      </c>
    </row>
    <row r="869" spans="1:8" ht="15" customHeight="1" x14ac:dyDescent="0.4">
      <c r="A869" s="6">
        <v>2026</v>
      </c>
      <c r="B869" s="6">
        <f t="shared" ref="B869:B932" si="98">B770+1</f>
        <v>9</v>
      </c>
      <c r="C869" s="13" t="s">
        <v>27</v>
      </c>
      <c r="D869" s="2" t="s">
        <v>16</v>
      </c>
      <c r="E869" s="14" t="str">
        <f t="shared" si="96"/>
        <v>L/W</v>
      </c>
      <c r="F869" s="22">
        <v>635</v>
      </c>
      <c r="H869" s="5" t="e">
        <f ca="1">_xlfn.FORMULATEXT(표1[[#This Row],[Q''ty]])</f>
        <v>#N/A</v>
      </c>
    </row>
    <row r="870" spans="1:8" ht="15" customHeight="1" thickBot="1" x14ac:dyDescent="0.45">
      <c r="A870" s="15">
        <v>2026</v>
      </c>
      <c r="B870" s="15">
        <f t="shared" si="98"/>
        <v>9</v>
      </c>
      <c r="C870" s="16" t="s">
        <v>27</v>
      </c>
      <c r="D870" s="17" t="s">
        <v>16</v>
      </c>
      <c r="E870" s="18" t="str">
        <f t="shared" si="96"/>
        <v>C/W</v>
      </c>
      <c r="F870" s="23">
        <v>557</v>
      </c>
      <c r="H870" s="5" t="e">
        <f ca="1">_xlfn.FORMULATEXT(표1[[#This Row],[Q''ty]])</f>
        <v>#N/A</v>
      </c>
    </row>
    <row r="871" spans="1:8" ht="15" customHeight="1" thickTop="1" x14ac:dyDescent="0.4">
      <c r="A871" s="6">
        <v>2026</v>
      </c>
      <c r="B871" s="6">
        <f t="shared" si="98"/>
        <v>9</v>
      </c>
      <c r="C871" s="13" t="s">
        <v>28</v>
      </c>
      <c r="D871" s="2" t="s">
        <v>9</v>
      </c>
      <c r="E871" s="14" t="str">
        <f t="shared" si="96"/>
        <v>Growing Line</v>
      </c>
      <c r="F871" s="22">
        <f t="shared" ref="F871:F876" si="99">F772</f>
        <v>6</v>
      </c>
      <c r="H871" s="5" t="str">
        <f ca="1">_xlfn.FORMULATEXT(표1[[#This Row],[Q''ty]])</f>
        <v>=F772</v>
      </c>
    </row>
    <row r="872" spans="1:8" ht="15" customHeight="1" x14ac:dyDescent="0.4">
      <c r="A872" s="6">
        <v>2026</v>
      </c>
      <c r="B872" s="6">
        <f t="shared" si="98"/>
        <v>9</v>
      </c>
      <c r="C872" s="13" t="s">
        <v>28</v>
      </c>
      <c r="D872" s="2" t="s">
        <v>9</v>
      </c>
      <c r="E872" s="14" t="str">
        <f t="shared" si="96"/>
        <v>Paint Booth</v>
      </c>
      <c r="F872" s="22">
        <f t="shared" si="99"/>
        <v>4</v>
      </c>
      <c r="H872" s="5" t="str">
        <f ca="1">_xlfn.FORMULATEXT(표1[[#This Row],[Q''ty]])</f>
        <v>=F773</v>
      </c>
    </row>
    <row r="873" spans="1:8" ht="15" customHeight="1" x14ac:dyDescent="0.4">
      <c r="A873" s="6">
        <v>2026</v>
      </c>
      <c r="B873" s="6">
        <f t="shared" si="98"/>
        <v>9</v>
      </c>
      <c r="C873" s="13" t="s">
        <v>28</v>
      </c>
      <c r="D873" s="2" t="s">
        <v>9</v>
      </c>
      <c r="E873" s="14" t="str">
        <f t="shared" si="96"/>
        <v>Paint Line</v>
      </c>
      <c r="F873" s="22">
        <f t="shared" si="99"/>
        <v>4</v>
      </c>
      <c r="H873" s="5" t="str">
        <f ca="1">_xlfn.FORMULATEXT(표1[[#This Row],[Q''ty]])</f>
        <v>=F774</v>
      </c>
    </row>
    <row r="874" spans="1:8" ht="15" customHeight="1" x14ac:dyDescent="0.4">
      <c r="A874" s="6">
        <v>2026</v>
      </c>
      <c r="B874" s="6">
        <f t="shared" si="98"/>
        <v>9</v>
      </c>
      <c r="C874" s="13" t="s">
        <v>28</v>
      </c>
      <c r="D874" s="2" t="s">
        <v>9</v>
      </c>
      <c r="E874" s="14" t="str">
        <f t="shared" si="96"/>
        <v>Roll Bending Machine</v>
      </c>
      <c r="F874" s="22">
        <f t="shared" si="99"/>
        <v>3</v>
      </c>
      <c r="H874" s="5" t="str">
        <f ca="1">_xlfn.FORMULATEXT(표1[[#This Row],[Q''ty]])</f>
        <v>=F775</v>
      </c>
    </row>
    <row r="875" spans="1:8" ht="15" customHeight="1" x14ac:dyDescent="0.4">
      <c r="A875" s="6">
        <v>2026</v>
      </c>
      <c r="B875" s="6">
        <f t="shared" si="98"/>
        <v>9</v>
      </c>
      <c r="C875" s="13" t="s">
        <v>28</v>
      </c>
      <c r="D875" s="2" t="s">
        <v>9</v>
      </c>
      <c r="E875" s="14" t="str">
        <f t="shared" si="96"/>
        <v>L/W Machine</v>
      </c>
      <c r="F875" s="22">
        <f t="shared" si="99"/>
        <v>4</v>
      </c>
      <c r="H875" s="5" t="str">
        <f ca="1">_xlfn.FORMULATEXT(표1[[#This Row],[Q''ty]])</f>
        <v>=F776</v>
      </c>
    </row>
    <row r="876" spans="1:8" ht="15" customHeight="1" x14ac:dyDescent="0.4">
      <c r="A876" s="6">
        <v>2026</v>
      </c>
      <c r="B876" s="6">
        <f t="shared" si="98"/>
        <v>9</v>
      </c>
      <c r="C876" s="13" t="s">
        <v>28</v>
      </c>
      <c r="D876" s="2" t="s">
        <v>9</v>
      </c>
      <c r="E876" s="14" t="str">
        <f t="shared" si="96"/>
        <v>C/W Machine</v>
      </c>
      <c r="F876" s="22">
        <f t="shared" si="99"/>
        <v>6.5</v>
      </c>
      <c r="H876" s="5" t="str">
        <f ca="1">_xlfn.FORMULATEXT(표1[[#This Row],[Q''ty]])</f>
        <v>=F777</v>
      </c>
    </row>
    <row r="877" spans="1:8" ht="15" customHeight="1" x14ac:dyDescent="0.4">
      <c r="A877" s="6">
        <v>2026</v>
      </c>
      <c r="B877" s="6">
        <f t="shared" si="98"/>
        <v>9</v>
      </c>
      <c r="C877" s="13" t="s">
        <v>28</v>
      </c>
      <c r="D877" s="2" t="s">
        <v>16</v>
      </c>
      <c r="E877" s="14" t="str">
        <f t="shared" si="96"/>
        <v>BT GT</v>
      </c>
      <c r="F877" s="22">
        <v>14</v>
      </c>
      <c r="H877" s="5" t="e">
        <f ca="1">_xlfn.FORMULATEXT(표1[[#This Row],[Q''ty]])</f>
        <v>#N/A</v>
      </c>
    </row>
    <row r="878" spans="1:8" ht="15" customHeight="1" x14ac:dyDescent="0.4">
      <c r="A878" s="6">
        <v>2026</v>
      </c>
      <c r="B878" s="6">
        <f t="shared" si="98"/>
        <v>9</v>
      </c>
      <c r="C878" s="13" t="s">
        <v>28</v>
      </c>
      <c r="D878" s="2" t="s">
        <v>16</v>
      </c>
      <c r="E878" s="14" t="str">
        <f t="shared" si="96"/>
        <v>WT GT</v>
      </c>
      <c r="F878" s="22">
        <v>14</v>
      </c>
      <c r="H878" s="5" t="e">
        <f ca="1">_xlfn.FORMULATEXT(표1[[#This Row],[Q''ty]])</f>
        <v>#N/A</v>
      </c>
    </row>
    <row r="879" spans="1:8" ht="15" customHeight="1" x14ac:dyDescent="0.4">
      <c r="A879" s="6">
        <v>2026</v>
      </c>
      <c r="B879" s="6">
        <f t="shared" si="98"/>
        <v>9</v>
      </c>
      <c r="C879" s="13" t="s">
        <v>28</v>
      </c>
      <c r="D879" s="2" t="s">
        <v>16</v>
      </c>
      <c r="E879" s="14" t="str">
        <f t="shared" si="96"/>
        <v>Bending</v>
      </c>
      <c r="F879" s="22">
        <v>128</v>
      </c>
      <c r="H879" s="5" t="e">
        <f ca="1">_xlfn.FORMULATEXT(표1[[#This Row],[Q''ty]])</f>
        <v>#N/A</v>
      </c>
    </row>
    <row r="880" spans="1:8" ht="15" customHeight="1" x14ac:dyDescent="0.4">
      <c r="A880" s="6">
        <v>2026</v>
      </c>
      <c r="B880" s="6">
        <f t="shared" si="98"/>
        <v>9</v>
      </c>
      <c r="C880" s="13" t="s">
        <v>28</v>
      </c>
      <c r="D880" s="2" t="s">
        <v>16</v>
      </c>
      <c r="E880" s="14" t="str">
        <f t="shared" si="96"/>
        <v>L/W</v>
      </c>
      <c r="F880" s="22">
        <v>129</v>
      </c>
      <c r="H880" s="5" t="e">
        <f ca="1">_xlfn.FORMULATEXT(표1[[#This Row],[Q''ty]])</f>
        <v>#N/A</v>
      </c>
    </row>
    <row r="881" spans="1:10" ht="15" customHeight="1" thickBot="1" x14ac:dyDescent="0.45">
      <c r="A881" s="15">
        <v>2026</v>
      </c>
      <c r="B881" s="15">
        <f t="shared" si="98"/>
        <v>9</v>
      </c>
      <c r="C881" s="16" t="s">
        <v>28</v>
      </c>
      <c r="D881" s="17" t="s">
        <v>16</v>
      </c>
      <c r="E881" s="18" t="str">
        <f t="shared" si="96"/>
        <v>C/W</v>
      </c>
      <c r="F881" s="23">
        <v>138</v>
      </c>
      <c r="H881" s="5" t="e">
        <f ca="1">_xlfn.FORMULATEXT(표1[[#This Row],[Q''ty]])</f>
        <v>#N/A</v>
      </c>
    </row>
    <row r="882" spans="1:10" ht="15" customHeight="1" thickTop="1" x14ac:dyDescent="0.4">
      <c r="A882" s="6">
        <v>2026</v>
      </c>
      <c r="B882" s="6">
        <f t="shared" si="98"/>
        <v>9</v>
      </c>
      <c r="C882" s="13" t="s">
        <v>29</v>
      </c>
      <c r="D882" s="2" t="s">
        <v>9</v>
      </c>
      <c r="E882" s="14" t="str">
        <f t="shared" si="96"/>
        <v>Growing Line</v>
      </c>
      <c r="F882" s="21">
        <f t="shared" ref="F882:F887" si="100">F783</f>
        <v>11</v>
      </c>
      <c r="H882" s="5" t="str">
        <f ca="1">_xlfn.FORMULATEXT(표1[[#This Row],[Q''ty]])</f>
        <v>=F783</v>
      </c>
    </row>
    <row r="883" spans="1:10" ht="15" customHeight="1" x14ac:dyDescent="0.4">
      <c r="A883" s="6">
        <v>2026</v>
      </c>
      <c r="B883" s="6">
        <f t="shared" si="98"/>
        <v>9</v>
      </c>
      <c r="C883" s="13" t="s">
        <v>29</v>
      </c>
      <c r="D883" s="2" t="s">
        <v>9</v>
      </c>
      <c r="E883" s="14" t="str">
        <f t="shared" si="96"/>
        <v>Paint Booth</v>
      </c>
      <c r="F883" s="22">
        <f t="shared" si="100"/>
        <v>6</v>
      </c>
      <c r="H883" s="5" t="str">
        <f ca="1">_xlfn.FORMULATEXT(표1[[#This Row],[Q''ty]])</f>
        <v>=F784</v>
      </c>
    </row>
    <row r="884" spans="1:10" ht="15" customHeight="1" x14ac:dyDescent="0.4">
      <c r="A884" s="6">
        <v>2026</v>
      </c>
      <c r="B884" s="6">
        <f t="shared" si="98"/>
        <v>9</v>
      </c>
      <c r="C884" s="13" t="s">
        <v>29</v>
      </c>
      <c r="D884" s="2" t="s">
        <v>9</v>
      </c>
      <c r="E884" s="14" t="str">
        <f t="shared" si="96"/>
        <v>Paint Line</v>
      </c>
      <c r="F884" s="22">
        <f t="shared" si="100"/>
        <v>4</v>
      </c>
      <c r="H884" s="5" t="str">
        <f ca="1">_xlfn.FORMULATEXT(표1[[#This Row],[Q''ty]])</f>
        <v>=F785</v>
      </c>
    </row>
    <row r="885" spans="1:10" ht="15" customHeight="1" x14ac:dyDescent="0.4">
      <c r="A885" s="6">
        <v>2026</v>
      </c>
      <c r="B885" s="6">
        <f t="shared" si="98"/>
        <v>9</v>
      </c>
      <c r="C885" s="13" t="s">
        <v>29</v>
      </c>
      <c r="D885" s="2" t="s">
        <v>9</v>
      </c>
      <c r="E885" s="14" t="str">
        <f t="shared" si="96"/>
        <v>Roll Bending Machine</v>
      </c>
      <c r="F885" s="22">
        <f t="shared" si="100"/>
        <v>4</v>
      </c>
      <c r="H885" s="5" t="str">
        <f ca="1">_xlfn.FORMULATEXT(표1[[#This Row],[Q''ty]])</f>
        <v>=F786</v>
      </c>
    </row>
    <row r="886" spans="1:10" ht="15" customHeight="1" x14ac:dyDescent="0.4">
      <c r="A886" s="6">
        <v>2026</v>
      </c>
      <c r="B886" s="6">
        <f t="shared" si="98"/>
        <v>9</v>
      </c>
      <c r="C886" s="13" t="s">
        <v>29</v>
      </c>
      <c r="D886" s="2" t="s">
        <v>9</v>
      </c>
      <c r="E886" s="14" t="str">
        <f t="shared" si="96"/>
        <v>L/W Machine</v>
      </c>
      <c r="F886" s="22">
        <f t="shared" si="100"/>
        <v>7</v>
      </c>
      <c r="H886" s="5" t="str">
        <f ca="1">_xlfn.FORMULATEXT(표1[[#This Row],[Q''ty]])</f>
        <v>=F787</v>
      </c>
    </row>
    <row r="887" spans="1:10" ht="15" customHeight="1" x14ac:dyDescent="0.4">
      <c r="A887" s="6">
        <v>2026</v>
      </c>
      <c r="B887" s="6">
        <f t="shared" si="98"/>
        <v>9</v>
      </c>
      <c r="C887" s="13" t="s">
        <v>29</v>
      </c>
      <c r="D887" s="2" t="s">
        <v>9</v>
      </c>
      <c r="E887" s="14" t="str">
        <f t="shared" si="96"/>
        <v>C/W Machine</v>
      </c>
      <c r="F887" s="22">
        <f t="shared" si="100"/>
        <v>12.5</v>
      </c>
      <c r="H887" s="5" t="str">
        <f ca="1">_xlfn.FORMULATEXT(표1[[#This Row],[Q''ty]])</f>
        <v>=F788</v>
      </c>
    </row>
    <row r="888" spans="1:10" ht="15" customHeight="1" x14ac:dyDescent="0.4">
      <c r="A888" s="6">
        <v>2026</v>
      </c>
      <c r="B888" s="6">
        <f t="shared" si="98"/>
        <v>9</v>
      </c>
      <c r="C888" s="13" t="s">
        <v>29</v>
      </c>
      <c r="D888" s="2" t="s">
        <v>16</v>
      </c>
      <c r="E888" s="14" t="str">
        <f t="shared" si="96"/>
        <v>BT GT</v>
      </c>
      <c r="F888" s="22">
        <v>12</v>
      </c>
      <c r="H888" s="5" t="e">
        <f ca="1">_xlfn.FORMULATEXT(표1[[#This Row],[Q''ty]])</f>
        <v>#N/A</v>
      </c>
    </row>
    <row r="889" spans="1:10" ht="15" customHeight="1" x14ac:dyDescent="0.4">
      <c r="A889" s="6">
        <v>2026</v>
      </c>
      <c r="B889" s="6">
        <f t="shared" si="98"/>
        <v>9</v>
      </c>
      <c r="C889" s="13" t="s">
        <v>29</v>
      </c>
      <c r="D889" s="2" t="s">
        <v>16</v>
      </c>
      <c r="E889" s="14" t="str">
        <f t="shared" si="96"/>
        <v>WT GT</v>
      </c>
      <c r="F889" s="22">
        <v>12</v>
      </c>
      <c r="H889" s="5" t="e">
        <f ca="1">_xlfn.FORMULATEXT(표1[[#This Row],[Q''ty]])</f>
        <v>#N/A</v>
      </c>
    </row>
    <row r="890" spans="1:10" ht="15" customHeight="1" x14ac:dyDescent="0.4">
      <c r="A890" s="6">
        <v>2026</v>
      </c>
      <c r="B890" s="6">
        <f t="shared" si="98"/>
        <v>9</v>
      </c>
      <c r="C890" s="13" t="s">
        <v>29</v>
      </c>
      <c r="D890" s="2" t="s">
        <v>16</v>
      </c>
      <c r="E890" s="14" t="str">
        <f t="shared" si="96"/>
        <v>Bending</v>
      </c>
      <c r="F890" s="22">
        <v>91</v>
      </c>
      <c r="H890" s="5" t="e">
        <f ca="1">_xlfn.FORMULATEXT(표1[[#This Row],[Q''ty]])</f>
        <v>#N/A</v>
      </c>
    </row>
    <row r="891" spans="1:10" ht="15" customHeight="1" x14ac:dyDescent="0.4">
      <c r="A891" s="6">
        <v>2026</v>
      </c>
      <c r="B891" s="6">
        <f t="shared" si="98"/>
        <v>9</v>
      </c>
      <c r="C891" s="13" t="s">
        <v>29</v>
      </c>
      <c r="D891" s="2" t="s">
        <v>16</v>
      </c>
      <c r="E891" s="14" t="str">
        <f t="shared" si="96"/>
        <v>L/W</v>
      </c>
      <c r="F891" s="22">
        <v>92</v>
      </c>
      <c r="H891" s="5" t="e">
        <f ca="1">_xlfn.FORMULATEXT(표1[[#This Row],[Q''ty]])</f>
        <v>#N/A</v>
      </c>
    </row>
    <row r="892" spans="1:10" ht="15" customHeight="1" thickBot="1" x14ac:dyDescent="0.45">
      <c r="A892" s="6">
        <v>2026</v>
      </c>
      <c r="B892" s="6">
        <f t="shared" si="98"/>
        <v>9</v>
      </c>
      <c r="C892" s="13" t="s">
        <v>29</v>
      </c>
      <c r="D892" s="2" t="s">
        <v>16</v>
      </c>
      <c r="E892" s="14" t="str">
        <f t="shared" si="96"/>
        <v>C/W</v>
      </c>
      <c r="F892" s="22">
        <v>81</v>
      </c>
      <c r="H892" s="5" t="e">
        <f ca="1">_xlfn.FORMULATEXT(표1[[#This Row],[Q''ty]])</f>
        <v>#N/A</v>
      </c>
    </row>
    <row r="893" spans="1:10" ht="15" customHeight="1" thickTop="1" x14ac:dyDescent="0.4">
      <c r="A893" s="9">
        <v>2026</v>
      </c>
      <c r="B893" s="9">
        <f t="shared" si="98"/>
        <v>10</v>
      </c>
      <c r="C893" s="10" t="s">
        <v>8</v>
      </c>
      <c r="D893" s="11" t="s">
        <v>9</v>
      </c>
      <c r="E893" s="12" t="s">
        <v>10</v>
      </c>
      <c r="F893" s="21">
        <f t="shared" ref="F893:F898" si="101">F794</f>
        <v>15</v>
      </c>
      <c r="H893" s="5" t="str">
        <f ca="1">_xlfn.FORMULATEXT(표1[[#This Row],[Q''ty]])</f>
        <v>=F794</v>
      </c>
    </row>
    <row r="894" spans="1:10" s="2" customFormat="1" ht="15" customHeight="1" x14ac:dyDescent="0.4">
      <c r="A894" s="6">
        <v>2026</v>
      </c>
      <c r="B894" s="6">
        <f t="shared" si="98"/>
        <v>10</v>
      </c>
      <c r="C894" s="13" t="s">
        <v>8</v>
      </c>
      <c r="D894" s="2" t="s">
        <v>9</v>
      </c>
      <c r="E894" s="14" t="s">
        <v>11</v>
      </c>
      <c r="F894" s="22">
        <f t="shared" si="101"/>
        <v>10</v>
      </c>
      <c r="H894" s="5" t="str">
        <f ca="1">_xlfn.FORMULATEXT(표1[[#This Row],[Q''ty]])</f>
        <v>=F795</v>
      </c>
      <c r="I894" s="26"/>
      <c r="J894" s="26"/>
    </row>
    <row r="895" spans="1:10" s="2" customFormat="1" ht="15" customHeight="1" x14ac:dyDescent="0.4">
      <c r="A895" s="6">
        <v>2026</v>
      </c>
      <c r="B895" s="6">
        <f t="shared" si="98"/>
        <v>10</v>
      </c>
      <c r="C895" s="13" t="s">
        <v>8</v>
      </c>
      <c r="D895" s="2" t="s">
        <v>9</v>
      </c>
      <c r="E895" s="14" t="s">
        <v>12</v>
      </c>
      <c r="F895" s="22">
        <f t="shared" si="101"/>
        <v>5</v>
      </c>
      <c r="H895" s="5" t="str">
        <f ca="1">_xlfn.FORMULATEXT(표1[[#This Row],[Q''ty]])</f>
        <v>=F796</v>
      </c>
      <c r="I895" s="26"/>
      <c r="J895" s="26"/>
    </row>
    <row r="896" spans="1:10" ht="15" customHeight="1" x14ac:dyDescent="0.4">
      <c r="A896" s="6">
        <v>2026</v>
      </c>
      <c r="B896" s="6">
        <f t="shared" si="98"/>
        <v>10</v>
      </c>
      <c r="C896" s="13" t="s">
        <v>8</v>
      </c>
      <c r="D896" s="2" t="s">
        <v>9</v>
      </c>
      <c r="E896" s="14" t="s">
        <v>13</v>
      </c>
      <c r="F896" s="22">
        <f t="shared" si="101"/>
        <v>6</v>
      </c>
      <c r="H896" s="5" t="str">
        <f ca="1">_xlfn.FORMULATEXT(표1[[#This Row],[Q''ty]])</f>
        <v>=F797</v>
      </c>
    </row>
    <row r="897" spans="1:10" ht="15" customHeight="1" x14ac:dyDescent="0.4">
      <c r="A897" s="6">
        <v>2026</v>
      </c>
      <c r="B897" s="6">
        <f t="shared" si="98"/>
        <v>10</v>
      </c>
      <c r="C897" s="13" t="s">
        <v>8</v>
      </c>
      <c r="D897" s="2" t="s">
        <v>9</v>
      </c>
      <c r="E897" s="14" t="s">
        <v>14</v>
      </c>
      <c r="F897" s="22">
        <f t="shared" si="101"/>
        <v>10</v>
      </c>
      <c r="H897" s="5" t="str">
        <f ca="1">_xlfn.FORMULATEXT(표1[[#This Row],[Q''ty]])</f>
        <v>=F798</v>
      </c>
    </row>
    <row r="898" spans="1:10" ht="15" customHeight="1" x14ac:dyDescent="0.4">
      <c r="A898" s="6">
        <v>2026</v>
      </c>
      <c r="B898" s="6">
        <f t="shared" si="98"/>
        <v>10</v>
      </c>
      <c r="C898" s="13" t="s">
        <v>8</v>
      </c>
      <c r="D898" s="2" t="s">
        <v>9</v>
      </c>
      <c r="E898" s="14" t="s">
        <v>15</v>
      </c>
      <c r="F898" s="22">
        <f t="shared" si="101"/>
        <v>10</v>
      </c>
      <c r="H898" s="5" t="str">
        <f ca="1">_xlfn.FORMULATEXT(표1[[#This Row],[Q''ty]])</f>
        <v>=F799</v>
      </c>
    </row>
    <row r="899" spans="1:10" ht="15" customHeight="1" x14ac:dyDescent="0.4">
      <c r="A899" s="6">
        <v>2026</v>
      </c>
      <c r="B899" s="6">
        <f t="shared" si="98"/>
        <v>10</v>
      </c>
      <c r="C899" s="13" t="s">
        <v>8</v>
      </c>
      <c r="D899" s="2" t="s">
        <v>16</v>
      </c>
      <c r="E899" s="14" t="s">
        <v>17</v>
      </c>
      <c r="F899" s="22">
        <v>5</v>
      </c>
      <c r="H899" s="5" t="e">
        <f ca="1">_xlfn.FORMULATEXT(표1[[#This Row],[Q''ty]])</f>
        <v>#N/A</v>
      </c>
    </row>
    <row r="900" spans="1:10" s="2" customFormat="1" ht="15" customHeight="1" x14ac:dyDescent="0.4">
      <c r="A900" s="6">
        <v>2026</v>
      </c>
      <c r="B900" s="6">
        <f t="shared" si="98"/>
        <v>10</v>
      </c>
      <c r="C900" s="13" t="s">
        <v>8</v>
      </c>
      <c r="D900" s="2" t="s">
        <v>16</v>
      </c>
      <c r="E900" s="14" t="s">
        <v>18</v>
      </c>
      <c r="F900" s="22">
        <v>13</v>
      </c>
      <c r="H900" s="5" t="e">
        <f ca="1">_xlfn.FORMULATEXT(표1[[#This Row],[Q''ty]])</f>
        <v>#N/A</v>
      </c>
      <c r="I900" s="26"/>
      <c r="J900" s="26"/>
    </row>
    <row r="901" spans="1:10" ht="15" customHeight="1" x14ac:dyDescent="0.4">
      <c r="A901" s="6">
        <v>2026</v>
      </c>
      <c r="B901" s="6">
        <f t="shared" si="98"/>
        <v>10</v>
      </c>
      <c r="C901" s="13" t="s">
        <v>8</v>
      </c>
      <c r="D901" s="2" t="s">
        <v>16</v>
      </c>
      <c r="E901" s="14" t="s">
        <v>19</v>
      </c>
      <c r="F901" s="22">
        <v>165</v>
      </c>
      <c r="H901" s="5" t="e">
        <f ca="1">_xlfn.FORMULATEXT(표1[[#This Row],[Q''ty]])</f>
        <v>#N/A</v>
      </c>
    </row>
    <row r="902" spans="1:10" ht="15" customHeight="1" x14ac:dyDescent="0.4">
      <c r="A902" s="6">
        <v>2026</v>
      </c>
      <c r="B902" s="6">
        <f t="shared" si="98"/>
        <v>10</v>
      </c>
      <c r="C902" s="13" t="s">
        <v>8</v>
      </c>
      <c r="D902" s="2" t="s">
        <v>16</v>
      </c>
      <c r="E902" s="14" t="s">
        <v>20</v>
      </c>
      <c r="F902" s="22">
        <v>164</v>
      </c>
      <c r="H902" s="5" t="e">
        <f ca="1">_xlfn.FORMULATEXT(표1[[#This Row],[Q''ty]])</f>
        <v>#N/A</v>
      </c>
    </row>
    <row r="903" spans="1:10" ht="15" customHeight="1" thickBot="1" x14ac:dyDescent="0.45">
      <c r="A903" s="15">
        <v>2026</v>
      </c>
      <c r="B903" s="15">
        <f t="shared" si="98"/>
        <v>10</v>
      </c>
      <c r="C903" s="16" t="s">
        <v>8</v>
      </c>
      <c r="D903" s="17" t="s">
        <v>16</v>
      </c>
      <c r="E903" s="18" t="s">
        <v>21</v>
      </c>
      <c r="F903" s="23">
        <v>128</v>
      </c>
      <c r="H903" s="5" t="e">
        <f ca="1">_xlfn.FORMULATEXT(표1[[#This Row],[Q''ty]])</f>
        <v>#N/A</v>
      </c>
    </row>
    <row r="904" spans="1:10" ht="15" customHeight="1" thickTop="1" x14ac:dyDescent="0.4">
      <c r="A904" s="9">
        <v>2026</v>
      </c>
      <c r="B904" s="9">
        <f t="shared" si="98"/>
        <v>10</v>
      </c>
      <c r="C904" s="10" t="s">
        <v>22</v>
      </c>
      <c r="D904" s="11" t="s">
        <v>9</v>
      </c>
      <c r="E904" s="12" t="s">
        <v>10</v>
      </c>
      <c r="F904" s="21">
        <f t="shared" ref="F904:F909" si="102">F805</f>
        <v>14</v>
      </c>
      <c r="H904" s="5" t="str">
        <f ca="1">_xlfn.FORMULATEXT(표1[[#This Row],[Q''ty]])</f>
        <v>=F805</v>
      </c>
    </row>
    <row r="905" spans="1:10" s="2" customFormat="1" ht="15" customHeight="1" x14ac:dyDescent="0.4">
      <c r="A905" s="6">
        <v>2026</v>
      </c>
      <c r="B905" s="6">
        <f t="shared" si="98"/>
        <v>10</v>
      </c>
      <c r="C905" s="13" t="s">
        <v>22</v>
      </c>
      <c r="D905" s="2" t="s">
        <v>9</v>
      </c>
      <c r="E905" s="14" t="s">
        <v>11</v>
      </c>
      <c r="F905" s="22">
        <f t="shared" si="102"/>
        <v>8</v>
      </c>
      <c r="H905" s="5" t="str">
        <f ca="1">_xlfn.FORMULATEXT(표1[[#This Row],[Q''ty]])</f>
        <v>=F806</v>
      </c>
      <c r="I905" s="26"/>
      <c r="J905" s="26"/>
    </row>
    <row r="906" spans="1:10" s="2" customFormat="1" ht="15" customHeight="1" x14ac:dyDescent="0.4">
      <c r="A906" s="6">
        <v>2026</v>
      </c>
      <c r="B906" s="6">
        <f t="shared" si="98"/>
        <v>10</v>
      </c>
      <c r="C906" s="13" t="s">
        <v>22</v>
      </c>
      <c r="D906" s="2" t="s">
        <v>9</v>
      </c>
      <c r="E906" s="14" t="s">
        <v>12</v>
      </c>
      <c r="F906" s="22">
        <f t="shared" si="102"/>
        <v>4</v>
      </c>
      <c r="H906" s="5" t="str">
        <f ca="1">_xlfn.FORMULATEXT(표1[[#This Row],[Q''ty]])</f>
        <v>=F807</v>
      </c>
      <c r="I906" s="26"/>
      <c r="J906" s="26"/>
    </row>
    <row r="907" spans="1:10" ht="15" customHeight="1" x14ac:dyDescent="0.4">
      <c r="A907" s="6">
        <v>2026</v>
      </c>
      <c r="B907" s="6">
        <f t="shared" si="98"/>
        <v>10</v>
      </c>
      <c r="C907" s="13" t="s">
        <v>22</v>
      </c>
      <c r="D907" s="2" t="s">
        <v>9</v>
      </c>
      <c r="E907" s="14" t="s">
        <v>13</v>
      </c>
      <c r="F907" s="22">
        <f t="shared" si="102"/>
        <v>3</v>
      </c>
      <c r="H907" s="5" t="str">
        <f ca="1">_xlfn.FORMULATEXT(표1[[#This Row],[Q''ty]])</f>
        <v>=F808</v>
      </c>
    </row>
    <row r="908" spans="1:10" ht="15" customHeight="1" x14ac:dyDescent="0.4">
      <c r="A908" s="6">
        <v>2026</v>
      </c>
      <c r="B908" s="6">
        <f t="shared" si="98"/>
        <v>10</v>
      </c>
      <c r="C908" s="13" t="s">
        <v>22</v>
      </c>
      <c r="D908" s="2" t="s">
        <v>9</v>
      </c>
      <c r="E908" s="14" t="s">
        <v>14</v>
      </c>
      <c r="F908" s="22">
        <f t="shared" si="102"/>
        <v>6</v>
      </c>
      <c r="H908" s="5" t="str">
        <f ca="1">_xlfn.FORMULATEXT(표1[[#This Row],[Q''ty]])</f>
        <v>=F809</v>
      </c>
    </row>
    <row r="909" spans="1:10" ht="15" customHeight="1" x14ac:dyDescent="0.4">
      <c r="A909" s="6">
        <v>2026</v>
      </c>
      <c r="B909" s="6">
        <f t="shared" si="98"/>
        <v>10</v>
      </c>
      <c r="C909" s="13" t="s">
        <v>22</v>
      </c>
      <c r="D909" s="2" t="s">
        <v>9</v>
      </c>
      <c r="E909" s="14" t="s">
        <v>15</v>
      </c>
      <c r="F909" s="22">
        <f t="shared" si="102"/>
        <v>8.8000000000000007</v>
      </c>
      <c r="H909" s="5" t="str">
        <f ca="1">_xlfn.FORMULATEXT(표1[[#This Row],[Q''ty]])</f>
        <v>=F810</v>
      </c>
    </row>
    <row r="910" spans="1:10" ht="15" customHeight="1" x14ac:dyDescent="0.4">
      <c r="A910" s="6">
        <v>2026</v>
      </c>
      <c r="B910" s="6">
        <f t="shared" si="98"/>
        <v>10</v>
      </c>
      <c r="C910" s="13" t="s">
        <v>22</v>
      </c>
      <c r="D910" s="2" t="s">
        <v>16</v>
      </c>
      <c r="E910" s="14" t="s">
        <v>17</v>
      </c>
      <c r="F910" s="22">
        <v>7</v>
      </c>
      <c r="H910" s="5" t="e">
        <f ca="1">_xlfn.FORMULATEXT(표1[[#This Row],[Q''ty]])</f>
        <v>#N/A</v>
      </c>
    </row>
    <row r="911" spans="1:10" s="2" customFormat="1" ht="15" customHeight="1" x14ac:dyDescent="0.4">
      <c r="A911" s="6">
        <v>2026</v>
      </c>
      <c r="B911" s="6">
        <f t="shared" si="98"/>
        <v>10</v>
      </c>
      <c r="C911" s="13" t="s">
        <v>22</v>
      </c>
      <c r="D911" s="2" t="s">
        <v>16</v>
      </c>
      <c r="E911" s="14" t="s">
        <v>18</v>
      </c>
      <c r="F911" s="22">
        <v>11</v>
      </c>
      <c r="H911" s="5" t="e">
        <f ca="1">_xlfn.FORMULATEXT(표1[[#This Row],[Q''ty]])</f>
        <v>#N/A</v>
      </c>
      <c r="I911" s="26"/>
      <c r="J911" s="26"/>
    </row>
    <row r="912" spans="1:10" ht="15" customHeight="1" x14ac:dyDescent="0.4">
      <c r="A912" s="6">
        <v>2026</v>
      </c>
      <c r="B912" s="6">
        <f t="shared" si="98"/>
        <v>10</v>
      </c>
      <c r="C912" s="13" t="s">
        <v>22</v>
      </c>
      <c r="D912" s="2" t="s">
        <v>16</v>
      </c>
      <c r="E912" s="14" t="s">
        <v>19</v>
      </c>
      <c r="F912" s="22">
        <v>94</v>
      </c>
      <c r="H912" s="5" t="e">
        <f ca="1">_xlfn.FORMULATEXT(표1[[#This Row],[Q''ty]])</f>
        <v>#N/A</v>
      </c>
    </row>
    <row r="913" spans="1:8" ht="15" customHeight="1" x14ac:dyDescent="0.4">
      <c r="A913" s="6">
        <v>2026</v>
      </c>
      <c r="B913" s="6">
        <f t="shared" si="98"/>
        <v>10</v>
      </c>
      <c r="C913" s="13" t="s">
        <v>22</v>
      </c>
      <c r="D913" s="2" t="s">
        <v>16</v>
      </c>
      <c r="E913" s="14" t="s">
        <v>20</v>
      </c>
      <c r="F913" s="22">
        <v>92</v>
      </c>
      <c r="H913" s="5" t="e">
        <f ca="1">_xlfn.FORMULATEXT(표1[[#This Row],[Q''ty]])</f>
        <v>#N/A</v>
      </c>
    </row>
    <row r="914" spans="1:8" ht="15" customHeight="1" thickBot="1" x14ac:dyDescent="0.45">
      <c r="A914" s="15">
        <v>2026</v>
      </c>
      <c r="B914" s="15">
        <f t="shared" si="98"/>
        <v>10</v>
      </c>
      <c r="C914" s="16" t="s">
        <v>22</v>
      </c>
      <c r="D914" s="17" t="s">
        <v>16</v>
      </c>
      <c r="E914" s="18" t="s">
        <v>21</v>
      </c>
      <c r="F914" s="23">
        <v>106</v>
      </c>
      <c r="H914" s="5" t="e">
        <f ca="1">_xlfn.FORMULATEXT(표1[[#This Row],[Q''ty]])</f>
        <v>#N/A</v>
      </c>
    </row>
    <row r="915" spans="1:8" ht="15" customHeight="1" thickTop="1" x14ac:dyDescent="0.4">
      <c r="A915" s="6">
        <v>2026</v>
      </c>
      <c r="B915" s="6">
        <f t="shared" si="98"/>
        <v>10</v>
      </c>
      <c r="C915" s="13" t="s">
        <v>23</v>
      </c>
      <c r="D915" s="2" t="s">
        <v>9</v>
      </c>
      <c r="E915" s="14" t="str">
        <f t="shared" ref="E915:F920" si="103">E816</f>
        <v>Growing Line</v>
      </c>
      <c r="F915" s="22">
        <f t="shared" si="103"/>
        <v>5</v>
      </c>
      <c r="H915" s="5" t="str">
        <f ca="1">_xlfn.FORMULATEXT(표1[[#This Row],[Q''ty]])</f>
        <v>=F816</v>
      </c>
    </row>
    <row r="916" spans="1:8" ht="15" customHeight="1" x14ac:dyDescent="0.4">
      <c r="A916" s="6">
        <v>2026</v>
      </c>
      <c r="B916" s="6">
        <f t="shared" si="98"/>
        <v>10</v>
      </c>
      <c r="C916" s="13" t="s">
        <v>23</v>
      </c>
      <c r="D916" s="2" t="s">
        <v>9</v>
      </c>
      <c r="E916" s="14" t="str">
        <f t="shared" si="103"/>
        <v>Paint Booth</v>
      </c>
      <c r="F916" s="22">
        <f t="shared" si="103"/>
        <v>3</v>
      </c>
      <c r="H916" s="5" t="str">
        <f ca="1">_xlfn.FORMULATEXT(표1[[#This Row],[Q''ty]])</f>
        <v>=F817</v>
      </c>
    </row>
    <row r="917" spans="1:8" ht="15" customHeight="1" x14ac:dyDescent="0.4">
      <c r="A917" s="6">
        <v>2026</v>
      </c>
      <c r="B917" s="6">
        <f t="shared" si="98"/>
        <v>10</v>
      </c>
      <c r="C917" s="13" t="s">
        <v>23</v>
      </c>
      <c r="D917" s="2" t="s">
        <v>9</v>
      </c>
      <c r="E917" s="14" t="str">
        <f t="shared" si="103"/>
        <v>Paint Line</v>
      </c>
      <c r="F917" s="22">
        <f t="shared" si="103"/>
        <v>2</v>
      </c>
      <c r="H917" s="5" t="str">
        <f ca="1">_xlfn.FORMULATEXT(표1[[#This Row],[Q''ty]])</f>
        <v>=F818</v>
      </c>
    </row>
    <row r="918" spans="1:8" ht="15" customHeight="1" x14ac:dyDescent="0.4">
      <c r="A918" s="6">
        <v>2026</v>
      </c>
      <c r="B918" s="6">
        <f t="shared" si="98"/>
        <v>10</v>
      </c>
      <c r="C918" s="13" t="s">
        <v>23</v>
      </c>
      <c r="D918" s="2" t="s">
        <v>9</v>
      </c>
      <c r="E918" s="14" t="str">
        <f t="shared" si="103"/>
        <v>Roll Bending Machine</v>
      </c>
      <c r="F918" s="22">
        <f t="shared" si="103"/>
        <v>2</v>
      </c>
      <c r="H918" s="5" t="str">
        <f ca="1">_xlfn.FORMULATEXT(표1[[#This Row],[Q''ty]])</f>
        <v>=F819</v>
      </c>
    </row>
    <row r="919" spans="1:8" ht="15" customHeight="1" x14ac:dyDescent="0.4">
      <c r="A919" s="6">
        <v>2026</v>
      </c>
      <c r="B919" s="6">
        <f t="shared" si="98"/>
        <v>10</v>
      </c>
      <c r="C919" s="13" t="s">
        <v>23</v>
      </c>
      <c r="D919" s="2" t="s">
        <v>9</v>
      </c>
      <c r="E919" s="14" t="str">
        <f t="shared" si="103"/>
        <v>L/W Machine</v>
      </c>
      <c r="F919" s="22">
        <f t="shared" si="103"/>
        <v>2</v>
      </c>
      <c r="H919" s="5" t="str">
        <f ca="1">_xlfn.FORMULATEXT(표1[[#This Row],[Q''ty]])</f>
        <v>=F820</v>
      </c>
    </row>
    <row r="920" spans="1:8" ht="15" customHeight="1" x14ac:dyDescent="0.4">
      <c r="A920" s="6">
        <v>2026</v>
      </c>
      <c r="B920" s="6">
        <f t="shared" si="98"/>
        <v>10</v>
      </c>
      <c r="C920" s="13" t="s">
        <v>23</v>
      </c>
      <c r="D920" s="2" t="s">
        <v>9</v>
      </c>
      <c r="E920" s="14" t="str">
        <f t="shared" si="103"/>
        <v>C/W Machine</v>
      </c>
      <c r="F920" s="22">
        <f t="shared" si="103"/>
        <v>3</v>
      </c>
      <c r="H920" s="5" t="str">
        <f ca="1">_xlfn.FORMULATEXT(표1[[#This Row],[Q''ty]])</f>
        <v>=F821</v>
      </c>
    </row>
    <row r="921" spans="1:8" ht="15" customHeight="1" x14ac:dyDescent="0.4">
      <c r="A921" s="6">
        <v>2026</v>
      </c>
      <c r="B921" s="6">
        <f t="shared" si="98"/>
        <v>10</v>
      </c>
      <c r="C921" s="13" t="s">
        <v>23</v>
      </c>
      <c r="D921" s="2" t="s">
        <v>16</v>
      </c>
      <c r="E921" s="14" t="str">
        <f t="shared" ref="E921:E936" si="104">E822</f>
        <v>BT GT</v>
      </c>
      <c r="F921" s="22">
        <v>0</v>
      </c>
      <c r="H921" s="5" t="e">
        <f ca="1">_xlfn.FORMULATEXT(표1[[#This Row],[Q''ty]])</f>
        <v>#N/A</v>
      </c>
    </row>
    <row r="922" spans="1:8" ht="15" customHeight="1" x14ac:dyDescent="0.4">
      <c r="A922" s="6">
        <v>2026</v>
      </c>
      <c r="B922" s="6">
        <f t="shared" si="98"/>
        <v>10</v>
      </c>
      <c r="C922" s="13" t="s">
        <v>23</v>
      </c>
      <c r="D922" s="2" t="s">
        <v>16</v>
      </c>
      <c r="E922" s="14" t="str">
        <f t="shared" si="104"/>
        <v>WT GT</v>
      </c>
      <c r="F922" s="22">
        <v>0</v>
      </c>
      <c r="H922" s="5" t="e">
        <f ca="1">_xlfn.FORMULATEXT(표1[[#This Row],[Q''ty]])</f>
        <v>#N/A</v>
      </c>
    </row>
    <row r="923" spans="1:8" ht="15" customHeight="1" x14ac:dyDescent="0.4">
      <c r="A923" s="6">
        <v>2026</v>
      </c>
      <c r="B923" s="6">
        <f t="shared" si="98"/>
        <v>10</v>
      </c>
      <c r="C923" s="13" t="s">
        <v>23</v>
      </c>
      <c r="D923" s="2" t="s">
        <v>16</v>
      </c>
      <c r="E923" s="14" t="str">
        <f t="shared" si="104"/>
        <v>Bending</v>
      </c>
      <c r="F923" s="22">
        <v>26</v>
      </c>
      <c r="H923" s="5" t="e">
        <f ca="1">_xlfn.FORMULATEXT(표1[[#This Row],[Q''ty]])</f>
        <v>#N/A</v>
      </c>
    </row>
    <row r="924" spans="1:8" ht="15" customHeight="1" x14ac:dyDescent="0.4">
      <c r="A924" s="6">
        <v>2026</v>
      </c>
      <c r="B924" s="6">
        <f t="shared" si="98"/>
        <v>10</v>
      </c>
      <c r="C924" s="13" t="s">
        <v>23</v>
      </c>
      <c r="D924" s="2" t="s">
        <v>16</v>
      </c>
      <c r="E924" s="14" t="str">
        <f t="shared" si="104"/>
        <v>L/W</v>
      </c>
      <c r="F924" s="22">
        <v>27</v>
      </c>
      <c r="H924" s="5" t="e">
        <f ca="1">_xlfn.FORMULATEXT(표1[[#This Row],[Q''ty]])</f>
        <v>#N/A</v>
      </c>
    </row>
    <row r="925" spans="1:8" ht="15" customHeight="1" thickBot="1" x14ac:dyDescent="0.45">
      <c r="A925" s="15">
        <v>2026</v>
      </c>
      <c r="B925" s="15">
        <f t="shared" si="98"/>
        <v>10</v>
      </c>
      <c r="C925" s="16" t="s">
        <v>23</v>
      </c>
      <c r="D925" s="17" t="s">
        <v>16</v>
      </c>
      <c r="E925" s="18" t="str">
        <f t="shared" si="104"/>
        <v>C/W</v>
      </c>
      <c r="F925" s="23">
        <v>23.5</v>
      </c>
      <c r="H925" s="5" t="e">
        <f ca="1">_xlfn.FORMULATEXT(표1[[#This Row],[Q''ty]])</f>
        <v>#N/A</v>
      </c>
    </row>
    <row r="926" spans="1:8" ht="15" customHeight="1" thickTop="1" x14ac:dyDescent="0.4">
      <c r="A926" s="6">
        <v>2026</v>
      </c>
      <c r="B926" s="6">
        <f t="shared" si="98"/>
        <v>10</v>
      </c>
      <c r="C926" s="13" t="s">
        <v>24</v>
      </c>
      <c r="D926" s="2" t="s">
        <v>9</v>
      </c>
      <c r="E926" s="14" t="str">
        <f t="shared" si="104"/>
        <v>Growing Line</v>
      </c>
      <c r="F926" s="22">
        <f t="shared" ref="F926:F931" si="105">F827</f>
        <v>20</v>
      </c>
      <c r="H926" s="5" t="str">
        <f ca="1">_xlfn.FORMULATEXT(표1[[#This Row],[Q''ty]])</f>
        <v>=F827</v>
      </c>
    </row>
    <row r="927" spans="1:8" ht="15" customHeight="1" x14ac:dyDescent="0.4">
      <c r="A927" s="6">
        <v>2026</v>
      </c>
      <c r="B927" s="6">
        <f t="shared" si="98"/>
        <v>10</v>
      </c>
      <c r="C927" s="13" t="s">
        <v>24</v>
      </c>
      <c r="D927" s="2" t="s">
        <v>9</v>
      </c>
      <c r="E927" s="14" t="str">
        <f t="shared" si="104"/>
        <v>Paint Booth</v>
      </c>
      <c r="F927" s="22">
        <f t="shared" si="105"/>
        <v>22</v>
      </c>
      <c r="H927" s="5" t="str">
        <f ca="1">_xlfn.FORMULATEXT(표1[[#This Row],[Q''ty]])</f>
        <v>=F828</v>
      </c>
    </row>
    <row r="928" spans="1:8" ht="15" customHeight="1" x14ac:dyDescent="0.4">
      <c r="A928" s="6">
        <v>2026</v>
      </c>
      <c r="B928" s="6">
        <f t="shared" si="98"/>
        <v>10</v>
      </c>
      <c r="C928" s="13" t="s">
        <v>24</v>
      </c>
      <c r="D928" s="2" t="s">
        <v>9</v>
      </c>
      <c r="E928" s="14" t="str">
        <f t="shared" si="104"/>
        <v>Paint Line</v>
      </c>
      <c r="F928" s="22">
        <f t="shared" si="105"/>
        <v>6</v>
      </c>
      <c r="H928" s="5" t="str">
        <f ca="1">_xlfn.FORMULATEXT(표1[[#This Row],[Q''ty]])</f>
        <v>=F829</v>
      </c>
    </row>
    <row r="929" spans="1:10" ht="15" customHeight="1" x14ac:dyDescent="0.4">
      <c r="A929" s="6">
        <v>2026</v>
      </c>
      <c r="B929" s="6">
        <f t="shared" si="98"/>
        <v>10</v>
      </c>
      <c r="C929" s="13" t="s">
        <v>24</v>
      </c>
      <c r="D929" s="2" t="s">
        <v>9</v>
      </c>
      <c r="E929" s="14" t="str">
        <f t="shared" si="104"/>
        <v>Roll Bending Machine</v>
      </c>
      <c r="F929" s="22">
        <f t="shared" si="105"/>
        <v>4</v>
      </c>
      <c r="H929" s="5" t="str">
        <f ca="1">_xlfn.FORMULATEXT(표1[[#This Row],[Q''ty]])</f>
        <v>=F830</v>
      </c>
    </row>
    <row r="930" spans="1:10" ht="15" customHeight="1" x14ac:dyDescent="0.4">
      <c r="A930" s="6">
        <v>2026</v>
      </c>
      <c r="B930" s="6">
        <f t="shared" si="98"/>
        <v>10</v>
      </c>
      <c r="C930" s="13" t="s">
        <v>24</v>
      </c>
      <c r="D930" s="2" t="s">
        <v>9</v>
      </c>
      <c r="E930" s="14" t="str">
        <f t="shared" si="104"/>
        <v>L/W Machine</v>
      </c>
      <c r="F930" s="22">
        <f t="shared" si="105"/>
        <v>10</v>
      </c>
      <c r="H930" s="5" t="str">
        <f ca="1">_xlfn.FORMULATEXT(표1[[#This Row],[Q''ty]])</f>
        <v>=F831</v>
      </c>
    </row>
    <row r="931" spans="1:10" ht="15" customHeight="1" x14ac:dyDescent="0.4">
      <c r="A931" s="6">
        <v>2026</v>
      </c>
      <c r="B931" s="6">
        <f t="shared" si="98"/>
        <v>10</v>
      </c>
      <c r="C931" s="13" t="s">
        <v>24</v>
      </c>
      <c r="D931" s="2" t="s">
        <v>9</v>
      </c>
      <c r="E931" s="14" t="str">
        <f t="shared" si="104"/>
        <v>C/W Machine</v>
      </c>
      <c r="F931" s="22">
        <f t="shared" si="105"/>
        <v>12</v>
      </c>
      <c r="H931" s="5" t="str">
        <f ca="1">_xlfn.FORMULATEXT(표1[[#This Row],[Q''ty]])</f>
        <v>=F832</v>
      </c>
    </row>
    <row r="932" spans="1:10" ht="15" customHeight="1" x14ac:dyDescent="0.4">
      <c r="A932" s="6">
        <v>2026</v>
      </c>
      <c r="B932" s="6">
        <f t="shared" si="98"/>
        <v>10</v>
      </c>
      <c r="C932" s="13" t="s">
        <v>24</v>
      </c>
      <c r="D932" s="2" t="s">
        <v>16</v>
      </c>
      <c r="E932" s="14" t="str">
        <f t="shared" si="104"/>
        <v>BT GT</v>
      </c>
      <c r="F932" s="22">
        <v>34</v>
      </c>
      <c r="H932" s="5" t="e">
        <f ca="1">_xlfn.FORMULATEXT(표1[[#This Row],[Q''ty]])</f>
        <v>#N/A</v>
      </c>
    </row>
    <row r="933" spans="1:10" ht="15" customHeight="1" x14ac:dyDescent="0.4">
      <c r="A933" s="6">
        <v>2026</v>
      </c>
      <c r="B933" s="6">
        <f t="shared" ref="B933:B996" si="106">B834+1</f>
        <v>10</v>
      </c>
      <c r="C933" s="13" t="s">
        <v>24</v>
      </c>
      <c r="D933" s="2" t="s">
        <v>16</v>
      </c>
      <c r="E933" s="14" t="str">
        <f t="shared" si="104"/>
        <v>WT GT</v>
      </c>
      <c r="F933" s="22">
        <v>36</v>
      </c>
      <c r="H933" s="5" t="e">
        <f ca="1">_xlfn.FORMULATEXT(표1[[#This Row],[Q''ty]])</f>
        <v>#N/A</v>
      </c>
    </row>
    <row r="934" spans="1:10" ht="15" customHeight="1" x14ac:dyDescent="0.4">
      <c r="A934" s="6">
        <v>2026</v>
      </c>
      <c r="B934" s="6">
        <f t="shared" si="106"/>
        <v>10</v>
      </c>
      <c r="C934" s="13" t="s">
        <v>24</v>
      </c>
      <c r="D934" s="2" t="s">
        <v>16</v>
      </c>
      <c r="E934" s="14" t="str">
        <f t="shared" si="104"/>
        <v>Bending</v>
      </c>
      <c r="F934" s="22">
        <v>257</v>
      </c>
      <c r="H934" s="5" t="e">
        <f ca="1">_xlfn.FORMULATEXT(표1[[#This Row],[Q''ty]])</f>
        <v>#N/A</v>
      </c>
    </row>
    <row r="935" spans="1:10" ht="15" customHeight="1" x14ac:dyDescent="0.4">
      <c r="A935" s="6">
        <v>2026</v>
      </c>
      <c r="B935" s="6">
        <f t="shared" si="106"/>
        <v>10</v>
      </c>
      <c r="C935" s="13" t="s">
        <v>24</v>
      </c>
      <c r="D935" s="2" t="s">
        <v>16</v>
      </c>
      <c r="E935" s="14" t="str">
        <f t="shared" si="104"/>
        <v>L/W</v>
      </c>
      <c r="F935" s="22">
        <v>257</v>
      </c>
      <c r="H935" s="5" t="e">
        <f ca="1">_xlfn.FORMULATEXT(표1[[#This Row],[Q''ty]])</f>
        <v>#N/A</v>
      </c>
    </row>
    <row r="936" spans="1:10" ht="15" customHeight="1" thickBot="1" x14ac:dyDescent="0.45">
      <c r="A936" s="15">
        <v>2026</v>
      </c>
      <c r="B936" s="15">
        <f t="shared" si="106"/>
        <v>10</v>
      </c>
      <c r="C936" s="16" t="s">
        <v>24</v>
      </c>
      <c r="D936" s="17" t="s">
        <v>16</v>
      </c>
      <c r="E936" s="18" t="str">
        <f t="shared" si="104"/>
        <v>C/W</v>
      </c>
      <c r="F936" s="23">
        <v>306.23</v>
      </c>
      <c r="H936" s="5" t="e">
        <f ca="1">_xlfn.FORMULATEXT(표1[[#This Row],[Q''ty]])</f>
        <v>#N/A</v>
      </c>
      <c r="I936" s="27"/>
      <c r="J936" s="27"/>
    </row>
    <row r="937" spans="1:10" ht="15" customHeight="1" thickTop="1" x14ac:dyDescent="0.4">
      <c r="A937" s="6">
        <v>2026</v>
      </c>
      <c r="B937" s="6">
        <f t="shared" si="106"/>
        <v>10</v>
      </c>
      <c r="C937" s="13" t="s">
        <v>25</v>
      </c>
      <c r="D937" s="2" t="s">
        <v>9</v>
      </c>
      <c r="E937" s="14" t="s">
        <v>10</v>
      </c>
      <c r="F937" s="22">
        <f t="shared" ref="F937:F942" si="107">F838</f>
        <v>3</v>
      </c>
      <c r="H937" s="5" t="str">
        <f ca="1">_xlfn.FORMULATEXT(표1[[#This Row],[Q''ty]])</f>
        <v>=F838</v>
      </c>
    </row>
    <row r="938" spans="1:10" ht="15" customHeight="1" x14ac:dyDescent="0.4">
      <c r="A938" s="6">
        <v>2026</v>
      </c>
      <c r="B938" s="6">
        <f t="shared" si="106"/>
        <v>10</v>
      </c>
      <c r="C938" s="13" t="s">
        <v>25</v>
      </c>
      <c r="D938" s="2" t="s">
        <v>9</v>
      </c>
      <c r="E938" s="14" t="s">
        <v>11</v>
      </c>
      <c r="F938" s="22">
        <f t="shared" si="107"/>
        <v>3</v>
      </c>
      <c r="H938" s="5" t="str">
        <f ca="1">_xlfn.FORMULATEXT(표1[[#This Row],[Q''ty]])</f>
        <v>=F839</v>
      </c>
    </row>
    <row r="939" spans="1:10" ht="15" customHeight="1" x14ac:dyDescent="0.4">
      <c r="A939" s="6">
        <v>2026</v>
      </c>
      <c r="B939" s="6">
        <f t="shared" si="106"/>
        <v>10</v>
      </c>
      <c r="C939" s="13" t="s">
        <v>25</v>
      </c>
      <c r="D939" s="2" t="s">
        <v>9</v>
      </c>
      <c r="E939" s="14" t="s">
        <v>12</v>
      </c>
      <c r="F939" s="22">
        <f t="shared" si="107"/>
        <v>2</v>
      </c>
      <c r="H939" s="5" t="str">
        <f ca="1">_xlfn.FORMULATEXT(표1[[#This Row],[Q''ty]])</f>
        <v>=F840</v>
      </c>
    </row>
    <row r="940" spans="1:10" ht="15" customHeight="1" x14ac:dyDescent="0.4">
      <c r="A940" s="6">
        <v>2026</v>
      </c>
      <c r="B940" s="6">
        <f t="shared" si="106"/>
        <v>10</v>
      </c>
      <c r="C940" s="13" t="s">
        <v>25</v>
      </c>
      <c r="D940" s="2" t="s">
        <v>9</v>
      </c>
      <c r="E940" s="14" t="s">
        <v>13</v>
      </c>
      <c r="F940" s="22">
        <f t="shared" si="107"/>
        <v>2</v>
      </c>
      <c r="H940" s="5" t="str">
        <f ca="1">_xlfn.FORMULATEXT(표1[[#This Row],[Q''ty]])</f>
        <v>=F841</v>
      </c>
    </row>
    <row r="941" spans="1:10" ht="15" customHeight="1" x14ac:dyDescent="0.4">
      <c r="A941" s="6">
        <v>2026</v>
      </c>
      <c r="B941" s="6">
        <f t="shared" si="106"/>
        <v>10</v>
      </c>
      <c r="C941" s="13" t="s">
        <v>25</v>
      </c>
      <c r="D941" s="2" t="s">
        <v>9</v>
      </c>
      <c r="E941" s="14" t="s">
        <v>14</v>
      </c>
      <c r="F941" s="22">
        <f t="shared" si="107"/>
        <v>3</v>
      </c>
      <c r="H941" s="5" t="str">
        <f ca="1">_xlfn.FORMULATEXT(표1[[#This Row],[Q''ty]])</f>
        <v>=F842</v>
      </c>
    </row>
    <row r="942" spans="1:10" ht="15" customHeight="1" x14ac:dyDescent="0.4">
      <c r="A942" s="6">
        <v>2026</v>
      </c>
      <c r="B942" s="6">
        <f t="shared" si="106"/>
        <v>10</v>
      </c>
      <c r="C942" s="13" t="s">
        <v>25</v>
      </c>
      <c r="D942" s="2" t="s">
        <v>9</v>
      </c>
      <c r="E942" s="14" t="s">
        <v>15</v>
      </c>
      <c r="F942" s="22">
        <f t="shared" si="107"/>
        <v>4</v>
      </c>
      <c r="H942" s="5" t="str">
        <f ca="1">_xlfn.FORMULATEXT(표1[[#This Row],[Q''ty]])</f>
        <v>=F843</v>
      </c>
    </row>
    <row r="943" spans="1:10" ht="15" customHeight="1" x14ac:dyDescent="0.4">
      <c r="A943" s="6">
        <v>2026</v>
      </c>
      <c r="B943" s="6">
        <f t="shared" si="106"/>
        <v>10</v>
      </c>
      <c r="C943" s="13" t="s">
        <v>25</v>
      </c>
      <c r="D943" s="2" t="s">
        <v>16</v>
      </c>
      <c r="E943" s="14" t="s">
        <v>17</v>
      </c>
      <c r="F943" s="22">
        <v>0</v>
      </c>
      <c r="H943" s="5" t="e">
        <f ca="1">_xlfn.FORMULATEXT(표1[[#This Row],[Q''ty]])</f>
        <v>#N/A</v>
      </c>
    </row>
    <row r="944" spans="1:10" ht="15" customHeight="1" x14ac:dyDescent="0.4">
      <c r="A944" s="6">
        <v>2026</v>
      </c>
      <c r="B944" s="6">
        <f t="shared" si="106"/>
        <v>10</v>
      </c>
      <c r="C944" s="13" t="s">
        <v>25</v>
      </c>
      <c r="D944" s="2" t="s">
        <v>16</v>
      </c>
      <c r="E944" s="14" t="s">
        <v>18</v>
      </c>
      <c r="F944" s="22">
        <v>0</v>
      </c>
      <c r="H944" s="5" t="e">
        <f ca="1">_xlfn.FORMULATEXT(표1[[#This Row],[Q''ty]])</f>
        <v>#N/A</v>
      </c>
    </row>
    <row r="945" spans="1:8" ht="15" customHeight="1" x14ac:dyDescent="0.4">
      <c r="A945" s="6">
        <v>2026</v>
      </c>
      <c r="B945" s="6">
        <f t="shared" si="106"/>
        <v>10</v>
      </c>
      <c r="C945" s="13" t="s">
        <v>25</v>
      </c>
      <c r="D945" s="2" t="s">
        <v>16</v>
      </c>
      <c r="E945" s="14" t="s">
        <v>19</v>
      </c>
      <c r="F945" s="22">
        <v>0</v>
      </c>
      <c r="H945" s="5" t="e">
        <f ca="1">_xlfn.FORMULATEXT(표1[[#This Row],[Q''ty]])</f>
        <v>#N/A</v>
      </c>
    </row>
    <row r="946" spans="1:8" ht="15" customHeight="1" x14ac:dyDescent="0.4">
      <c r="A946" s="6">
        <v>2026</v>
      </c>
      <c r="B946" s="6">
        <f t="shared" si="106"/>
        <v>10</v>
      </c>
      <c r="C946" s="13" t="s">
        <v>25</v>
      </c>
      <c r="D946" s="2" t="s">
        <v>16</v>
      </c>
      <c r="E946" s="14" t="s">
        <v>20</v>
      </c>
      <c r="F946" s="22">
        <v>0</v>
      </c>
      <c r="H946" s="5" t="e">
        <f ca="1">_xlfn.FORMULATEXT(표1[[#This Row],[Q''ty]])</f>
        <v>#N/A</v>
      </c>
    </row>
    <row r="947" spans="1:8" ht="15" customHeight="1" thickBot="1" x14ac:dyDescent="0.45">
      <c r="A947" s="15">
        <v>2026</v>
      </c>
      <c r="B947" s="15">
        <f t="shared" si="106"/>
        <v>10</v>
      </c>
      <c r="C947" s="16" t="s">
        <v>25</v>
      </c>
      <c r="D947" s="17" t="s">
        <v>16</v>
      </c>
      <c r="E947" s="18" t="s">
        <v>21</v>
      </c>
      <c r="F947" s="23">
        <v>0</v>
      </c>
      <c r="H947" s="5" t="e">
        <f ca="1">_xlfn.FORMULATEXT(표1[[#This Row],[Q''ty]])</f>
        <v>#N/A</v>
      </c>
    </row>
    <row r="948" spans="1:8" ht="15" customHeight="1" thickTop="1" x14ac:dyDescent="0.4">
      <c r="A948" s="6">
        <v>2026</v>
      </c>
      <c r="B948" s="6">
        <f t="shared" si="106"/>
        <v>10</v>
      </c>
      <c r="C948" s="13" t="s">
        <v>26</v>
      </c>
      <c r="D948" s="2" t="s">
        <v>9</v>
      </c>
      <c r="E948" s="14" t="s">
        <v>10</v>
      </c>
      <c r="F948" s="22">
        <f t="shared" ref="F948:F953" si="108">F849</f>
        <v>6</v>
      </c>
      <c r="H948" s="5" t="str">
        <f ca="1">_xlfn.FORMULATEXT(표1[[#This Row],[Q''ty]])</f>
        <v>=F849</v>
      </c>
    </row>
    <row r="949" spans="1:8" ht="15" customHeight="1" x14ac:dyDescent="0.4">
      <c r="A949" s="6">
        <v>2026</v>
      </c>
      <c r="B949" s="6">
        <f t="shared" si="106"/>
        <v>10</v>
      </c>
      <c r="C949" s="13" t="s">
        <v>26</v>
      </c>
      <c r="D949" s="2" t="s">
        <v>9</v>
      </c>
      <c r="E949" s="14" t="s">
        <v>11</v>
      </c>
      <c r="F949" s="22">
        <f t="shared" si="108"/>
        <v>4</v>
      </c>
      <c r="H949" s="5" t="str">
        <f ca="1">_xlfn.FORMULATEXT(표1[[#This Row],[Q''ty]])</f>
        <v>=F850</v>
      </c>
    </row>
    <row r="950" spans="1:8" ht="15" customHeight="1" x14ac:dyDescent="0.4">
      <c r="A950" s="6">
        <v>2026</v>
      </c>
      <c r="B950" s="6">
        <f t="shared" si="106"/>
        <v>10</v>
      </c>
      <c r="C950" s="13" t="s">
        <v>26</v>
      </c>
      <c r="D950" s="2" t="s">
        <v>9</v>
      </c>
      <c r="E950" s="14" t="s">
        <v>12</v>
      </c>
      <c r="F950" s="22">
        <f t="shared" si="108"/>
        <v>2</v>
      </c>
      <c r="H950" s="5" t="str">
        <f ca="1">_xlfn.FORMULATEXT(표1[[#This Row],[Q''ty]])</f>
        <v>=F851</v>
      </c>
    </row>
    <row r="951" spans="1:8" ht="15" customHeight="1" x14ac:dyDescent="0.4">
      <c r="A951" s="6">
        <v>2026</v>
      </c>
      <c r="B951" s="6">
        <f t="shared" si="106"/>
        <v>10</v>
      </c>
      <c r="C951" s="13" t="s">
        <v>26</v>
      </c>
      <c r="D951" s="2" t="s">
        <v>9</v>
      </c>
      <c r="E951" s="14" t="s">
        <v>13</v>
      </c>
      <c r="F951" s="22">
        <f t="shared" si="108"/>
        <v>3</v>
      </c>
      <c r="H951" s="5" t="str">
        <f ca="1">_xlfn.FORMULATEXT(표1[[#This Row],[Q''ty]])</f>
        <v>=F852</v>
      </c>
    </row>
    <row r="952" spans="1:8" ht="15" customHeight="1" x14ac:dyDescent="0.4">
      <c r="A952" s="6">
        <v>2026</v>
      </c>
      <c r="B952" s="6">
        <f t="shared" si="106"/>
        <v>10</v>
      </c>
      <c r="C952" s="13" t="s">
        <v>26</v>
      </c>
      <c r="D952" s="2" t="s">
        <v>9</v>
      </c>
      <c r="E952" s="14" t="s">
        <v>14</v>
      </c>
      <c r="F952" s="22">
        <f t="shared" si="108"/>
        <v>4</v>
      </c>
      <c r="H952" s="5" t="str">
        <f ca="1">_xlfn.FORMULATEXT(표1[[#This Row],[Q''ty]])</f>
        <v>=F853</v>
      </c>
    </row>
    <row r="953" spans="1:8" ht="15" customHeight="1" x14ac:dyDescent="0.4">
      <c r="A953" s="6">
        <v>2026</v>
      </c>
      <c r="B953" s="6">
        <f t="shared" si="106"/>
        <v>10</v>
      </c>
      <c r="C953" s="13" t="s">
        <v>26</v>
      </c>
      <c r="D953" s="2" t="s">
        <v>9</v>
      </c>
      <c r="E953" s="14" t="s">
        <v>15</v>
      </c>
      <c r="F953" s="22">
        <f t="shared" si="108"/>
        <v>6</v>
      </c>
      <c r="H953" s="5" t="str">
        <f ca="1">_xlfn.FORMULATEXT(표1[[#This Row],[Q''ty]])</f>
        <v>=F854</v>
      </c>
    </row>
    <row r="954" spans="1:8" ht="15" customHeight="1" x14ac:dyDescent="0.4">
      <c r="A954" s="6">
        <v>2026</v>
      </c>
      <c r="B954" s="6">
        <f t="shared" si="106"/>
        <v>10</v>
      </c>
      <c r="C954" s="13" t="s">
        <v>26</v>
      </c>
      <c r="D954" s="2" t="s">
        <v>16</v>
      </c>
      <c r="E954" s="14" t="str">
        <f t="shared" ref="E954:E991" si="109">E855</f>
        <v>BT GT</v>
      </c>
      <c r="F954" s="22">
        <v>25</v>
      </c>
      <c r="H954" s="5" t="e">
        <f ca="1">_xlfn.FORMULATEXT(표1[[#This Row],[Q''ty]])</f>
        <v>#N/A</v>
      </c>
    </row>
    <row r="955" spans="1:8" ht="15" customHeight="1" x14ac:dyDescent="0.4">
      <c r="A955" s="6">
        <v>2026</v>
      </c>
      <c r="B955" s="6">
        <f t="shared" si="106"/>
        <v>10</v>
      </c>
      <c r="C955" s="13" t="s">
        <v>26</v>
      </c>
      <c r="D955" s="2" t="s">
        <v>16</v>
      </c>
      <c r="E955" s="14" t="str">
        <f t="shared" si="109"/>
        <v>WT GT</v>
      </c>
      <c r="F955" s="22">
        <v>20</v>
      </c>
      <c r="H955" s="5" t="e">
        <f ca="1">_xlfn.FORMULATEXT(표1[[#This Row],[Q''ty]])</f>
        <v>#N/A</v>
      </c>
    </row>
    <row r="956" spans="1:8" ht="15" customHeight="1" x14ac:dyDescent="0.4">
      <c r="A956" s="6">
        <v>2026</v>
      </c>
      <c r="B956" s="6">
        <f t="shared" si="106"/>
        <v>10</v>
      </c>
      <c r="C956" s="13" t="s">
        <v>26</v>
      </c>
      <c r="D956" s="2" t="s">
        <v>16</v>
      </c>
      <c r="E956" s="14" t="str">
        <f t="shared" si="109"/>
        <v>Bending</v>
      </c>
      <c r="F956" s="22">
        <v>233</v>
      </c>
      <c r="H956" s="5" t="e">
        <f ca="1">_xlfn.FORMULATEXT(표1[[#This Row],[Q''ty]])</f>
        <v>#N/A</v>
      </c>
    </row>
    <row r="957" spans="1:8" ht="15" customHeight="1" x14ac:dyDescent="0.4">
      <c r="A957" s="6">
        <v>2026</v>
      </c>
      <c r="B957" s="6">
        <f t="shared" si="106"/>
        <v>10</v>
      </c>
      <c r="C957" s="13" t="s">
        <v>26</v>
      </c>
      <c r="D957" s="2" t="s">
        <v>16</v>
      </c>
      <c r="E957" s="14" t="str">
        <f t="shared" si="109"/>
        <v>L/W</v>
      </c>
      <c r="F957" s="22">
        <v>234</v>
      </c>
      <c r="H957" s="5" t="e">
        <f ca="1">_xlfn.FORMULATEXT(표1[[#This Row],[Q''ty]])</f>
        <v>#N/A</v>
      </c>
    </row>
    <row r="958" spans="1:8" ht="15" customHeight="1" thickBot="1" x14ac:dyDescent="0.45">
      <c r="A958" s="15">
        <v>2026</v>
      </c>
      <c r="B958" s="15">
        <f t="shared" si="106"/>
        <v>10</v>
      </c>
      <c r="C958" s="16" t="s">
        <v>26</v>
      </c>
      <c r="D958" s="17" t="s">
        <v>16</v>
      </c>
      <c r="E958" s="18" t="str">
        <f t="shared" si="109"/>
        <v>C/W</v>
      </c>
      <c r="F958" s="23">
        <v>280</v>
      </c>
      <c r="H958" s="5" t="e">
        <f ca="1">_xlfn.FORMULATEXT(표1[[#This Row],[Q''ty]])</f>
        <v>#N/A</v>
      </c>
    </row>
    <row r="959" spans="1:8" ht="15" customHeight="1" thickTop="1" x14ac:dyDescent="0.4">
      <c r="A959" s="6">
        <v>2026</v>
      </c>
      <c r="B959" s="6">
        <f t="shared" si="106"/>
        <v>10</v>
      </c>
      <c r="C959" s="13" t="s">
        <v>27</v>
      </c>
      <c r="D959" s="2" t="s">
        <v>9</v>
      </c>
      <c r="E959" s="14" t="str">
        <f t="shared" si="109"/>
        <v>Growing Line</v>
      </c>
      <c r="F959" s="22">
        <f t="shared" ref="F959:F964" si="110">F860</f>
        <v>30</v>
      </c>
      <c r="H959" s="5" t="str">
        <f ca="1">_xlfn.FORMULATEXT(표1[[#This Row],[Q''ty]])</f>
        <v>=F860</v>
      </c>
    </row>
    <row r="960" spans="1:8" ht="15" customHeight="1" x14ac:dyDescent="0.4">
      <c r="A960" s="6">
        <v>2026</v>
      </c>
      <c r="B960" s="6">
        <f t="shared" si="106"/>
        <v>10</v>
      </c>
      <c r="C960" s="13" t="s">
        <v>27</v>
      </c>
      <c r="D960" s="2" t="s">
        <v>9</v>
      </c>
      <c r="E960" s="14" t="str">
        <f t="shared" si="109"/>
        <v>Paint Booth</v>
      </c>
      <c r="F960" s="22">
        <f t="shared" si="110"/>
        <v>16</v>
      </c>
      <c r="H960" s="5" t="str">
        <f ca="1">_xlfn.FORMULATEXT(표1[[#This Row],[Q''ty]])</f>
        <v>=F861</v>
      </c>
    </row>
    <row r="961" spans="1:8" ht="15" customHeight="1" x14ac:dyDescent="0.4">
      <c r="A961" s="6">
        <v>2026</v>
      </c>
      <c r="B961" s="6">
        <f t="shared" si="106"/>
        <v>10</v>
      </c>
      <c r="C961" s="13" t="s">
        <v>27</v>
      </c>
      <c r="D961" s="2" t="s">
        <v>9</v>
      </c>
      <c r="E961" s="14" t="str">
        <f t="shared" si="109"/>
        <v>Paint Line</v>
      </c>
      <c r="F961" s="22">
        <f t="shared" si="110"/>
        <v>8</v>
      </c>
      <c r="H961" s="5" t="str">
        <f ca="1">_xlfn.FORMULATEXT(표1[[#This Row],[Q''ty]])</f>
        <v>=F862</v>
      </c>
    </row>
    <row r="962" spans="1:8" ht="15" customHeight="1" x14ac:dyDescent="0.4">
      <c r="A962" s="6">
        <v>2026</v>
      </c>
      <c r="B962" s="6">
        <f t="shared" si="106"/>
        <v>10</v>
      </c>
      <c r="C962" s="13" t="s">
        <v>27</v>
      </c>
      <c r="D962" s="2" t="s">
        <v>9</v>
      </c>
      <c r="E962" s="14" t="str">
        <f t="shared" si="109"/>
        <v>Roll Bending Machine</v>
      </c>
      <c r="F962" s="22">
        <f t="shared" si="110"/>
        <v>6</v>
      </c>
      <c r="H962" s="5" t="str">
        <f ca="1">_xlfn.FORMULATEXT(표1[[#This Row],[Q''ty]])</f>
        <v>=F863</v>
      </c>
    </row>
    <row r="963" spans="1:8" ht="15" customHeight="1" x14ac:dyDescent="0.4">
      <c r="A963" s="6">
        <v>2026</v>
      </c>
      <c r="B963" s="6">
        <f t="shared" si="106"/>
        <v>10</v>
      </c>
      <c r="C963" s="13" t="s">
        <v>27</v>
      </c>
      <c r="D963" s="2" t="s">
        <v>9</v>
      </c>
      <c r="E963" s="14" t="str">
        <f t="shared" si="109"/>
        <v>L/W Machine</v>
      </c>
      <c r="F963" s="22">
        <f t="shared" si="110"/>
        <v>11</v>
      </c>
      <c r="H963" s="5" t="str">
        <f ca="1">_xlfn.FORMULATEXT(표1[[#This Row],[Q''ty]])</f>
        <v>=F864</v>
      </c>
    </row>
    <row r="964" spans="1:8" ht="15" customHeight="1" x14ac:dyDescent="0.4">
      <c r="A964" s="6">
        <v>2026</v>
      </c>
      <c r="B964" s="6">
        <f t="shared" si="106"/>
        <v>10</v>
      </c>
      <c r="C964" s="13" t="s">
        <v>27</v>
      </c>
      <c r="D964" s="2" t="s">
        <v>9</v>
      </c>
      <c r="E964" s="14" t="str">
        <f t="shared" si="109"/>
        <v>C/W Machine</v>
      </c>
      <c r="F964" s="22">
        <f t="shared" si="110"/>
        <v>15</v>
      </c>
      <c r="H964" s="5" t="str">
        <f ca="1">_xlfn.FORMULATEXT(표1[[#This Row],[Q''ty]])</f>
        <v>=F865</v>
      </c>
    </row>
    <row r="965" spans="1:8" ht="15" customHeight="1" x14ac:dyDescent="0.4">
      <c r="A965" s="6">
        <v>2026</v>
      </c>
      <c r="B965" s="6">
        <f t="shared" si="106"/>
        <v>10</v>
      </c>
      <c r="C965" s="13" t="s">
        <v>27</v>
      </c>
      <c r="D965" s="2" t="s">
        <v>16</v>
      </c>
      <c r="E965" s="14" t="str">
        <f t="shared" si="109"/>
        <v>BT GT</v>
      </c>
      <c r="F965" s="22">
        <v>74</v>
      </c>
      <c r="H965" s="5" t="e">
        <f ca="1">_xlfn.FORMULATEXT(표1[[#This Row],[Q''ty]])</f>
        <v>#N/A</v>
      </c>
    </row>
    <row r="966" spans="1:8" ht="15" customHeight="1" x14ac:dyDescent="0.4">
      <c r="A966" s="6">
        <v>2026</v>
      </c>
      <c r="B966" s="6">
        <f t="shared" si="106"/>
        <v>10</v>
      </c>
      <c r="C966" s="13" t="s">
        <v>27</v>
      </c>
      <c r="D966" s="2" t="s">
        <v>16</v>
      </c>
      <c r="E966" s="14" t="str">
        <f t="shared" si="109"/>
        <v>WT GT</v>
      </c>
      <c r="F966" s="22">
        <v>80</v>
      </c>
      <c r="H966" s="5" t="e">
        <f ca="1">_xlfn.FORMULATEXT(표1[[#This Row],[Q''ty]])</f>
        <v>#N/A</v>
      </c>
    </row>
    <row r="967" spans="1:8" ht="15" customHeight="1" x14ac:dyDescent="0.4">
      <c r="A967" s="6">
        <v>2026</v>
      </c>
      <c r="B967" s="6">
        <f t="shared" si="106"/>
        <v>10</v>
      </c>
      <c r="C967" s="13" t="s">
        <v>27</v>
      </c>
      <c r="D967" s="2" t="s">
        <v>16</v>
      </c>
      <c r="E967" s="14" t="str">
        <f t="shared" si="109"/>
        <v>Bending</v>
      </c>
      <c r="F967" s="22">
        <v>627</v>
      </c>
      <c r="H967" s="5" t="e">
        <f ca="1">_xlfn.FORMULATEXT(표1[[#This Row],[Q''ty]])</f>
        <v>#N/A</v>
      </c>
    </row>
    <row r="968" spans="1:8" ht="15" customHeight="1" x14ac:dyDescent="0.4">
      <c r="A968" s="6">
        <v>2026</v>
      </c>
      <c r="B968" s="6">
        <f t="shared" si="106"/>
        <v>10</v>
      </c>
      <c r="C968" s="13" t="s">
        <v>27</v>
      </c>
      <c r="D968" s="2" t="s">
        <v>16</v>
      </c>
      <c r="E968" s="14" t="str">
        <f t="shared" si="109"/>
        <v>L/W</v>
      </c>
      <c r="F968" s="22">
        <v>637</v>
      </c>
      <c r="H968" s="5" t="e">
        <f ca="1">_xlfn.FORMULATEXT(표1[[#This Row],[Q''ty]])</f>
        <v>#N/A</v>
      </c>
    </row>
    <row r="969" spans="1:8" ht="15" customHeight="1" thickBot="1" x14ac:dyDescent="0.45">
      <c r="A969" s="15">
        <v>2026</v>
      </c>
      <c r="B969" s="15">
        <f t="shared" si="106"/>
        <v>10</v>
      </c>
      <c r="C969" s="16" t="s">
        <v>27</v>
      </c>
      <c r="D969" s="17" t="s">
        <v>16</v>
      </c>
      <c r="E969" s="18" t="str">
        <f t="shared" si="109"/>
        <v>C/W</v>
      </c>
      <c r="F969" s="23">
        <v>595</v>
      </c>
      <c r="H969" s="5" t="e">
        <f ca="1">_xlfn.FORMULATEXT(표1[[#This Row],[Q''ty]])</f>
        <v>#N/A</v>
      </c>
    </row>
    <row r="970" spans="1:8" ht="15" customHeight="1" thickTop="1" x14ac:dyDescent="0.4">
      <c r="A970" s="6">
        <v>2026</v>
      </c>
      <c r="B970" s="6">
        <f t="shared" si="106"/>
        <v>10</v>
      </c>
      <c r="C970" s="13" t="s">
        <v>28</v>
      </c>
      <c r="D970" s="2" t="s">
        <v>9</v>
      </c>
      <c r="E970" s="14" t="str">
        <f t="shared" si="109"/>
        <v>Growing Line</v>
      </c>
      <c r="F970" s="22">
        <f t="shared" ref="F970:F975" si="111">F871</f>
        <v>6</v>
      </c>
      <c r="H970" s="5" t="str">
        <f ca="1">_xlfn.FORMULATEXT(표1[[#This Row],[Q''ty]])</f>
        <v>=F871</v>
      </c>
    </row>
    <row r="971" spans="1:8" ht="15" customHeight="1" x14ac:dyDescent="0.4">
      <c r="A971" s="6">
        <v>2026</v>
      </c>
      <c r="B971" s="6">
        <f t="shared" si="106"/>
        <v>10</v>
      </c>
      <c r="C971" s="13" t="s">
        <v>28</v>
      </c>
      <c r="D971" s="2" t="s">
        <v>9</v>
      </c>
      <c r="E971" s="14" t="str">
        <f t="shared" si="109"/>
        <v>Paint Booth</v>
      </c>
      <c r="F971" s="22">
        <f t="shared" si="111"/>
        <v>4</v>
      </c>
      <c r="H971" s="5" t="str">
        <f ca="1">_xlfn.FORMULATEXT(표1[[#This Row],[Q''ty]])</f>
        <v>=F872</v>
      </c>
    </row>
    <row r="972" spans="1:8" ht="15" customHeight="1" x14ac:dyDescent="0.4">
      <c r="A972" s="6">
        <v>2026</v>
      </c>
      <c r="B972" s="6">
        <f t="shared" si="106"/>
        <v>10</v>
      </c>
      <c r="C972" s="13" t="s">
        <v>28</v>
      </c>
      <c r="D972" s="2" t="s">
        <v>9</v>
      </c>
      <c r="E972" s="14" t="str">
        <f t="shared" si="109"/>
        <v>Paint Line</v>
      </c>
      <c r="F972" s="22">
        <f t="shared" si="111"/>
        <v>4</v>
      </c>
      <c r="H972" s="5" t="str">
        <f ca="1">_xlfn.FORMULATEXT(표1[[#This Row],[Q''ty]])</f>
        <v>=F873</v>
      </c>
    </row>
    <row r="973" spans="1:8" ht="15" customHeight="1" x14ac:dyDescent="0.4">
      <c r="A973" s="6">
        <v>2026</v>
      </c>
      <c r="B973" s="6">
        <f t="shared" si="106"/>
        <v>10</v>
      </c>
      <c r="C973" s="13" t="s">
        <v>28</v>
      </c>
      <c r="D973" s="2" t="s">
        <v>9</v>
      </c>
      <c r="E973" s="14" t="str">
        <f t="shared" si="109"/>
        <v>Roll Bending Machine</v>
      </c>
      <c r="F973" s="22">
        <f t="shared" si="111"/>
        <v>3</v>
      </c>
      <c r="H973" s="5" t="str">
        <f ca="1">_xlfn.FORMULATEXT(표1[[#This Row],[Q''ty]])</f>
        <v>=F874</v>
      </c>
    </row>
    <row r="974" spans="1:8" ht="15" customHeight="1" x14ac:dyDescent="0.4">
      <c r="A974" s="6">
        <v>2026</v>
      </c>
      <c r="B974" s="6">
        <f t="shared" si="106"/>
        <v>10</v>
      </c>
      <c r="C974" s="13" t="s">
        <v>28</v>
      </c>
      <c r="D974" s="2" t="s">
        <v>9</v>
      </c>
      <c r="E974" s="14" t="str">
        <f t="shared" si="109"/>
        <v>L/W Machine</v>
      </c>
      <c r="F974" s="22">
        <f t="shared" si="111"/>
        <v>4</v>
      </c>
      <c r="H974" s="5" t="str">
        <f ca="1">_xlfn.FORMULATEXT(표1[[#This Row],[Q''ty]])</f>
        <v>=F875</v>
      </c>
    </row>
    <row r="975" spans="1:8" ht="15" customHeight="1" x14ac:dyDescent="0.4">
      <c r="A975" s="6">
        <v>2026</v>
      </c>
      <c r="B975" s="6">
        <f t="shared" si="106"/>
        <v>10</v>
      </c>
      <c r="C975" s="13" t="s">
        <v>28</v>
      </c>
      <c r="D975" s="2" t="s">
        <v>9</v>
      </c>
      <c r="E975" s="14" t="str">
        <f t="shared" si="109"/>
        <v>C/W Machine</v>
      </c>
      <c r="F975" s="22">
        <f t="shared" si="111"/>
        <v>6.5</v>
      </c>
      <c r="H975" s="5" t="str">
        <f ca="1">_xlfn.FORMULATEXT(표1[[#This Row],[Q''ty]])</f>
        <v>=F876</v>
      </c>
    </row>
    <row r="976" spans="1:8" ht="15" customHeight="1" x14ac:dyDescent="0.4">
      <c r="A976" s="6">
        <v>2026</v>
      </c>
      <c r="B976" s="6">
        <f t="shared" si="106"/>
        <v>10</v>
      </c>
      <c r="C976" s="13" t="s">
        <v>28</v>
      </c>
      <c r="D976" s="2" t="s">
        <v>16</v>
      </c>
      <c r="E976" s="14" t="str">
        <f t="shared" si="109"/>
        <v>BT GT</v>
      </c>
      <c r="F976" s="22">
        <v>15</v>
      </c>
      <c r="H976" s="5" t="e">
        <f ca="1">_xlfn.FORMULATEXT(표1[[#This Row],[Q''ty]])</f>
        <v>#N/A</v>
      </c>
    </row>
    <row r="977" spans="1:8" ht="15" customHeight="1" x14ac:dyDescent="0.4">
      <c r="A977" s="6">
        <v>2026</v>
      </c>
      <c r="B977" s="6">
        <f t="shared" si="106"/>
        <v>10</v>
      </c>
      <c r="C977" s="13" t="s">
        <v>28</v>
      </c>
      <c r="D977" s="2" t="s">
        <v>16</v>
      </c>
      <c r="E977" s="14" t="str">
        <f t="shared" si="109"/>
        <v>WT GT</v>
      </c>
      <c r="F977" s="22">
        <v>17</v>
      </c>
      <c r="H977" s="5" t="e">
        <f ca="1">_xlfn.FORMULATEXT(표1[[#This Row],[Q''ty]])</f>
        <v>#N/A</v>
      </c>
    </row>
    <row r="978" spans="1:8" ht="15" customHeight="1" x14ac:dyDescent="0.4">
      <c r="A978" s="6">
        <v>2026</v>
      </c>
      <c r="B978" s="6">
        <f t="shared" si="106"/>
        <v>10</v>
      </c>
      <c r="C978" s="13" t="s">
        <v>28</v>
      </c>
      <c r="D978" s="2" t="s">
        <v>16</v>
      </c>
      <c r="E978" s="14" t="str">
        <f t="shared" si="109"/>
        <v>Bending</v>
      </c>
      <c r="F978" s="22">
        <v>106</v>
      </c>
      <c r="H978" s="5" t="e">
        <f ca="1">_xlfn.FORMULATEXT(표1[[#This Row],[Q''ty]])</f>
        <v>#N/A</v>
      </c>
    </row>
    <row r="979" spans="1:8" ht="15" customHeight="1" x14ac:dyDescent="0.4">
      <c r="A979" s="6">
        <v>2026</v>
      </c>
      <c r="B979" s="6">
        <f t="shared" si="106"/>
        <v>10</v>
      </c>
      <c r="C979" s="13" t="s">
        <v>28</v>
      </c>
      <c r="D979" s="2" t="s">
        <v>16</v>
      </c>
      <c r="E979" s="14" t="str">
        <f t="shared" si="109"/>
        <v>L/W</v>
      </c>
      <c r="F979" s="22">
        <v>110</v>
      </c>
      <c r="H979" s="5" t="e">
        <f ca="1">_xlfn.FORMULATEXT(표1[[#This Row],[Q''ty]])</f>
        <v>#N/A</v>
      </c>
    </row>
    <row r="980" spans="1:8" ht="15" customHeight="1" thickBot="1" x14ac:dyDescent="0.45">
      <c r="A980" s="15">
        <v>2026</v>
      </c>
      <c r="B980" s="15">
        <f t="shared" si="106"/>
        <v>10</v>
      </c>
      <c r="C980" s="16" t="s">
        <v>28</v>
      </c>
      <c r="D980" s="17" t="s">
        <v>16</v>
      </c>
      <c r="E980" s="18" t="str">
        <f t="shared" si="109"/>
        <v>C/W</v>
      </c>
      <c r="F980" s="23">
        <v>121</v>
      </c>
      <c r="H980" s="5" t="e">
        <f ca="1">_xlfn.FORMULATEXT(표1[[#This Row],[Q''ty]])</f>
        <v>#N/A</v>
      </c>
    </row>
    <row r="981" spans="1:8" ht="15" customHeight="1" thickTop="1" x14ac:dyDescent="0.4">
      <c r="A981" s="6">
        <v>2026</v>
      </c>
      <c r="B981" s="6">
        <f t="shared" si="106"/>
        <v>10</v>
      </c>
      <c r="C981" s="13" t="s">
        <v>29</v>
      </c>
      <c r="D981" s="2" t="s">
        <v>9</v>
      </c>
      <c r="E981" s="14" t="str">
        <f t="shared" si="109"/>
        <v>Growing Line</v>
      </c>
      <c r="F981" s="21">
        <f t="shared" ref="F981:F986" si="112">F882</f>
        <v>11</v>
      </c>
      <c r="H981" s="5" t="str">
        <f ca="1">_xlfn.FORMULATEXT(표1[[#This Row],[Q''ty]])</f>
        <v>=F882</v>
      </c>
    </row>
    <row r="982" spans="1:8" ht="15" customHeight="1" x14ac:dyDescent="0.4">
      <c r="A982" s="6">
        <v>2026</v>
      </c>
      <c r="B982" s="6">
        <f t="shared" si="106"/>
        <v>10</v>
      </c>
      <c r="C982" s="13" t="s">
        <v>29</v>
      </c>
      <c r="D982" s="2" t="s">
        <v>9</v>
      </c>
      <c r="E982" s="14" t="str">
        <f t="shared" si="109"/>
        <v>Paint Booth</v>
      </c>
      <c r="F982" s="22">
        <f t="shared" si="112"/>
        <v>6</v>
      </c>
      <c r="H982" s="5" t="str">
        <f ca="1">_xlfn.FORMULATEXT(표1[[#This Row],[Q''ty]])</f>
        <v>=F883</v>
      </c>
    </row>
    <row r="983" spans="1:8" ht="15" customHeight="1" x14ac:dyDescent="0.4">
      <c r="A983" s="6">
        <v>2026</v>
      </c>
      <c r="B983" s="6">
        <f t="shared" si="106"/>
        <v>10</v>
      </c>
      <c r="C983" s="13" t="s">
        <v>29</v>
      </c>
      <c r="D983" s="2" t="s">
        <v>9</v>
      </c>
      <c r="E983" s="14" t="str">
        <f t="shared" si="109"/>
        <v>Paint Line</v>
      </c>
      <c r="F983" s="22">
        <f t="shared" si="112"/>
        <v>4</v>
      </c>
      <c r="H983" s="5" t="str">
        <f ca="1">_xlfn.FORMULATEXT(표1[[#This Row],[Q''ty]])</f>
        <v>=F884</v>
      </c>
    </row>
    <row r="984" spans="1:8" ht="15" customHeight="1" x14ac:dyDescent="0.4">
      <c r="A984" s="6">
        <v>2026</v>
      </c>
      <c r="B984" s="6">
        <f t="shared" si="106"/>
        <v>10</v>
      </c>
      <c r="C984" s="13" t="s">
        <v>29</v>
      </c>
      <c r="D984" s="2" t="s">
        <v>9</v>
      </c>
      <c r="E984" s="14" t="str">
        <f t="shared" si="109"/>
        <v>Roll Bending Machine</v>
      </c>
      <c r="F984" s="22">
        <f t="shared" si="112"/>
        <v>4</v>
      </c>
      <c r="H984" s="5" t="str">
        <f ca="1">_xlfn.FORMULATEXT(표1[[#This Row],[Q''ty]])</f>
        <v>=F885</v>
      </c>
    </row>
    <row r="985" spans="1:8" ht="15" customHeight="1" x14ac:dyDescent="0.4">
      <c r="A985" s="6">
        <v>2026</v>
      </c>
      <c r="B985" s="6">
        <f t="shared" si="106"/>
        <v>10</v>
      </c>
      <c r="C985" s="13" t="s">
        <v>29</v>
      </c>
      <c r="D985" s="2" t="s">
        <v>9</v>
      </c>
      <c r="E985" s="14" t="str">
        <f t="shared" si="109"/>
        <v>L/W Machine</v>
      </c>
      <c r="F985" s="22">
        <f t="shared" si="112"/>
        <v>7</v>
      </c>
      <c r="H985" s="5" t="str">
        <f ca="1">_xlfn.FORMULATEXT(표1[[#This Row],[Q''ty]])</f>
        <v>=F886</v>
      </c>
    </row>
    <row r="986" spans="1:8" ht="15" customHeight="1" x14ac:dyDescent="0.4">
      <c r="A986" s="6">
        <v>2026</v>
      </c>
      <c r="B986" s="6">
        <f t="shared" si="106"/>
        <v>10</v>
      </c>
      <c r="C986" s="13" t="s">
        <v>29</v>
      </c>
      <c r="D986" s="2" t="s">
        <v>9</v>
      </c>
      <c r="E986" s="14" t="str">
        <f t="shared" si="109"/>
        <v>C/W Machine</v>
      </c>
      <c r="F986" s="22">
        <f t="shared" si="112"/>
        <v>12.5</v>
      </c>
      <c r="H986" s="5" t="str">
        <f ca="1">_xlfn.FORMULATEXT(표1[[#This Row],[Q''ty]])</f>
        <v>=F887</v>
      </c>
    </row>
    <row r="987" spans="1:8" ht="15" customHeight="1" x14ac:dyDescent="0.4">
      <c r="A987" s="6">
        <v>2026</v>
      </c>
      <c r="B987" s="6">
        <f t="shared" si="106"/>
        <v>10</v>
      </c>
      <c r="C987" s="13" t="s">
        <v>29</v>
      </c>
      <c r="D987" s="2" t="s">
        <v>16</v>
      </c>
      <c r="E987" s="14" t="str">
        <f t="shared" si="109"/>
        <v>BT GT</v>
      </c>
      <c r="F987" s="22">
        <v>6</v>
      </c>
      <c r="H987" s="5" t="e">
        <f ca="1">_xlfn.FORMULATEXT(표1[[#This Row],[Q''ty]])</f>
        <v>#N/A</v>
      </c>
    </row>
    <row r="988" spans="1:8" ht="15" customHeight="1" x14ac:dyDescent="0.4">
      <c r="A988" s="6">
        <v>2026</v>
      </c>
      <c r="B988" s="6">
        <f t="shared" si="106"/>
        <v>10</v>
      </c>
      <c r="C988" s="13" t="s">
        <v>29</v>
      </c>
      <c r="D988" s="2" t="s">
        <v>16</v>
      </c>
      <c r="E988" s="14" t="str">
        <f t="shared" si="109"/>
        <v>WT GT</v>
      </c>
      <c r="F988" s="22">
        <v>10</v>
      </c>
      <c r="H988" s="5" t="e">
        <f ca="1">_xlfn.FORMULATEXT(표1[[#This Row],[Q''ty]])</f>
        <v>#N/A</v>
      </c>
    </row>
    <row r="989" spans="1:8" ht="15" customHeight="1" x14ac:dyDescent="0.4">
      <c r="A989" s="6">
        <v>2026</v>
      </c>
      <c r="B989" s="6">
        <f t="shared" si="106"/>
        <v>10</v>
      </c>
      <c r="C989" s="13" t="s">
        <v>29</v>
      </c>
      <c r="D989" s="2" t="s">
        <v>16</v>
      </c>
      <c r="E989" s="14" t="str">
        <f t="shared" si="109"/>
        <v>Bending</v>
      </c>
      <c r="F989" s="22">
        <v>84</v>
      </c>
      <c r="H989" s="5" t="e">
        <f ca="1">_xlfn.FORMULATEXT(표1[[#This Row],[Q''ty]])</f>
        <v>#N/A</v>
      </c>
    </row>
    <row r="990" spans="1:8" ht="15" customHeight="1" x14ac:dyDescent="0.4">
      <c r="A990" s="6">
        <v>2026</v>
      </c>
      <c r="B990" s="6">
        <f t="shared" si="106"/>
        <v>10</v>
      </c>
      <c r="C990" s="13" t="s">
        <v>29</v>
      </c>
      <c r="D990" s="2" t="s">
        <v>16</v>
      </c>
      <c r="E990" s="14" t="str">
        <f t="shared" si="109"/>
        <v>L/W</v>
      </c>
      <c r="F990" s="22">
        <v>86</v>
      </c>
      <c r="H990" s="5" t="e">
        <f ca="1">_xlfn.FORMULATEXT(표1[[#This Row],[Q''ty]])</f>
        <v>#N/A</v>
      </c>
    </row>
    <row r="991" spans="1:8" ht="15" customHeight="1" thickBot="1" x14ac:dyDescent="0.45">
      <c r="A991" s="6">
        <v>2026</v>
      </c>
      <c r="B991" s="6">
        <f t="shared" si="106"/>
        <v>10</v>
      </c>
      <c r="C991" s="13" t="s">
        <v>29</v>
      </c>
      <c r="D991" s="2" t="s">
        <v>16</v>
      </c>
      <c r="E991" s="14" t="str">
        <f t="shared" si="109"/>
        <v>C/W</v>
      </c>
      <c r="F991" s="22">
        <v>130</v>
      </c>
      <c r="H991" s="5" t="e">
        <f ca="1">_xlfn.FORMULATEXT(표1[[#This Row],[Q''ty]])</f>
        <v>#N/A</v>
      </c>
    </row>
    <row r="992" spans="1:8" ht="15" customHeight="1" thickTop="1" x14ac:dyDescent="0.4">
      <c r="A992" s="9">
        <v>2026</v>
      </c>
      <c r="B992" s="9">
        <f t="shared" si="106"/>
        <v>11</v>
      </c>
      <c r="C992" s="10" t="s">
        <v>8</v>
      </c>
      <c r="D992" s="11" t="s">
        <v>9</v>
      </c>
      <c r="E992" s="12" t="s">
        <v>10</v>
      </c>
      <c r="F992" s="21">
        <f t="shared" ref="F992:F997" si="113">F893</f>
        <v>15</v>
      </c>
      <c r="H992" s="5" t="str">
        <f ca="1">_xlfn.FORMULATEXT(표1[[#This Row],[Q''ty]])</f>
        <v>=F893</v>
      </c>
    </row>
    <row r="993" spans="1:10" s="2" customFormat="1" ht="15" customHeight="1" x14ac:dyDescent="0.4">
      <c r="A993" s="6">
        <v>2026</v>
      </c>
      <c r="B993" s="6">
        <f t="shared" si="106"/>
        <v>11</v>
      </c>
      <c r="C993" s="13" t="s">
        <v>8</v>
      </c>
      <c r="D993" s="2" t="s">
        <v>9</v>
      </c>
      <c r="E993" s="14" t="s">
        <v>11</v>
      </c>
      <c r="F993" s="22">
        <f t="shared" si="113"/>
        <v>10</v>
      </c>
      <c r="H993" s="5" t="str">
        <f ca="1">_xlfn.FORMULATEXT(표1[[#This Row],[Q''ty]])</f>
        <v>=F894</v>
      </c>
      <c r="I993" s="26"/>
      <c r="J993" s="26"/>
    </row>
    <row r="994" spans="1:10" s="2" customFormat="1" ht="15" customHeight="1" x14ac:dyDescent="0.4">
      <c r="A994" s="6">
        <v>2026</v>
      </c>
      <c r="B994" s="6">
        <f t="shared" si="106"/>
        <v>11</v>
      </c>
      <c r="C994" s="13" t="s">
        <v>8</v>
      </c>
      <c r="D994" s="2" t="s">
        <v>9</v>
      </c>
      <c r="E994" s="14" t="s">
        <v>12</v>
      </c>
      <c r="F994" s="22">
        <f t="shared" si="113"/>
        <v>5</v>
      </c>
      <c r="H994" s="5" t="str">
        <f ca="1">_xlfn.FORMULATEXT(표1[[#This Row],[Q''ty]])</f>
        <v>=F895</v>
      </c>
      <c r="I994" s="26"/>
      <c r="J994" s="26"/>
    </row>
    <row r="995" spans="1:10" ht="15" customHeight="1" x14ac:dyDescent="0.4">
      <c r="A995" s="6">
        <v>2026</v>
      </c>
      <c r="B995" s="6">
        <f t="shared" si="106"/>
        <v>11</v>
      </c>
      <c r="C995" s="13" t="s">
        <v>8</v>
      </c>
      <c r="D995" s="2" t="s">
        <v>9</v>
      </c>
      <c r="E995" s="14" t="s">
        <v>13</v>
      </c>
      <c r="F995" s="22">
        <f t="shared" si="113"/>
        <v>6</v>
      </c>
      <c r="H995" s="5" t="str">
        <f ca="1">_xlfn.FORMULATEXT(표1[[#This Row],[Q''ty]])</f>
        <v>=F896</v>
      </c>
    </row>
    <row r="996" spans="1:10" ht="15" customHeight="1" x14ac:dyDescent="0.4">
      <c r="A996" s="6">
        <v>2026</v>
      </c>
      <c r="B996" s="6">
        <f t="shared" si="106"/>
        <v>11</v>
      </c>
      <c r="C996" s="13" t="s">
        <v>8</v>
      </c>
      <c r="D996" s="2" t="s">
        <v>9</v>
      </c>
      <c r="E996" s="14" t="s">
        <v>14</v>
      </c>
      <c r="F996" s="22">
        <f t="shared" si="113"/>
        <v>10</v>
      </c>
      <c r="H996" s="5" t="str">
        <f ca="1">_xlfn.FORMULATEXT(표1[[#This Row],[Q''ty]])</f>
        <v>=F897</v>
      </c>
    </row>
    <row r="997" spans="1:10" ht="15" customHeight="1" x14ac:dyDescent="0.4">
      <c r="A997" s="6">
        <v>2026</v>
      </c>
      <c r="B997" s="6">
        <f t="shared" ref="B997:B1060" si="114">B898+1</f>
        <v>11</v>
      </c>
      <c r="C997" s="13" t="s">
        <v>8</v>
      </c>
      <c r="D997" s="2" t="s">
        <v>9</v>
      </c>
      <c r="E997" s="14" t="s">
        <v>15</v>
      </c>
      <c r="F997" s="22">
        <f t="shared" si="113"/>
        <v>10</v>
      </c>
      <c r="H997" s="5" t="str">
        <f ca="1">_xlfn.FORMULATEXT(표1[[#This Row],[Q''ty]])</f>
        <v>=F898</v>
      </c>
    </row>
    <row r="998" spans="1:10" ht="15" customHeight="1" x14ac:dyDescent="0.4">
      <c r="A998" s="6">
        <v>2026</v>
      </c>
      <c r="B998" s="6">
        <f t="shared" si="114"/>
        <v>11</v>
      </c>
      <c r="C998" s="13" t="s">
        <v>8</v>
      </c>
      <c r="D998" s="2" t="s">
        <v>16</v>
      </c>
      <c r="E998" s="14" t="s">
        <v>17</v>
      </c>
      <c r="F998" s="22">
        <v>9</v>
      </c>
      <c r="H998" s="5" t="e">
        <f ca="1">_xlfn.FORMULATEXT(표1[[#This Row],[Q''ty]])</f>
        <v>#N/A</v>
      </c>
    </row>
    <row r="999" spans="1:10" s="2" customFormat="1" ht="15" customHeight="1" x14ac:dyDescent="0.4">
      <c r="A999" s="6">
        <v>2026</v>
      </c>
      <c r="B999" s="6">
        <f t="shared" si="114"/>
        <v>11</v>
      </c>
      <c r="C999" s="13" t="s">
        <v>8</v>
      </c>
      <c r="D999" s="2" t="s">
        <v>16</v>
      </c>
      <c r="E999" s="14" t="s">
        <v>18</v>
      </c>
      <c r="F999" s="22">
        <v>11</v>
      </c>
      <c r="H999" s="5" t="e">
        <f ca="1">_xlfn.FORMULATEXT(표1[[#This Row],[Q''ty]])</f>
        <v>#N/A</v>
      </c>
      <c r="I999" s="26"/>
      <c r="J999" s="26"/>
    </row>
    <row r="1000" spans="1:10" ht="15" customHeight="1" x14ac:dyDescent="0.4">
      <c r="A1000" s="6">
        <v>2026</v>
      </c>
      <c r="B1000" s="6">
        <f t="shared" si="114"/>
        <v>11</v>
      </c>
      <c r="C1000" s="13" t="s">
        <v>8</v>
      </c>
      <c r="D1000" s="2" t="s">
        <v>16</v>
      </c>
      <c r="E1000" s="14" t="s">
        <v>19</v>
      </c>
      <c r="F1000" s="22">
        <v>204</v>
      </c>
      <c r="H1000" s="5" t="e">
        <f ca="1">_xlfn.FORMULATEXT(표1[[#This Row],[Q''ty]])</f>
        <v>#N/A</v>
      </c>
    </row>
    <row r="1001" spans="1:10" ht="15" customHeight="1" x14ac:dyDescent="0.4">
      <c r="A1001" s="6">
        <v>2026</v>
      </c>
      <c r="B1001" s="6">
        <f t="shared" si="114"/>
        <v>11</v>
      </c>
      <c r="C1001" s="13" t="s">
        <v>8</v>
      </c>
      <c r="D1001" s="2" t="s">
        <v>16</v>
      </c>
      <c r="E1001" s="14" t="s">
        <v>20</v>
      </c>
      <c r="F1001" s="22">
        <v>215</v>
      </c>
      <c r="H1001" s="5" t="e">
        <f ca="1">_xlfn.FORMULATEXT(표1[[#This Row],[Q''ty]])</f>
        <v>#N/A</v>
      </c>
    </row>
    <row r="1002" spans="1:10" ht="15" customHeight="1" thickBot="1" x14ac:dyDescent="0.45">
      <c r="A1002" s="15">
        <v>2026</v>
      </c>
      <c r="B1002" s="15">
        <f t="shared" si="114"/>
        <v>11</v>
      </c>
      <c r="C1002" s="16" t="s">
        <v>8</v>
      </c>
      <c r="D1002" s="17" t="s">
        <v>16</v>
      </c>
      <c r="E1002" s="18" t="s">
        <v>21</v>
      </c>
      <c r="F1002" s="23">
        <v>215</v>
      </c>
      <c r="H1002" s="5" t="e">
        <f ca="1">_xlfn.FORMULATEXT(표1[[#This Row],[Q''ty]])</f>
        <v>#N/A</v>
      </c>
    </row>
    <row r="1003" spans="1:10" ht="15" customHeight="1" thickTop="1" x14ac:dyDescent="0.4">
      <c r="A1003" s="9">
        <v>2026</v>
      </c>
      <c r="B1003" s="9">
        <f t="shared" si="114"/>
        <v>11</v>
      </c>
      <c r="C1003" s="10" t="s">
        <v>22</v>
      </c>
      <c r="D1003" s="11" t="s">
        <v>9</v>
      </c>
      <c r="E1003" s="12" t="s">
        <v>10</v>
      </c>
      <c r="F1003" s="21">
        <f t="shared" ref="F1003:F1008" si="115">F904</f>
        <v>14</v>
      </c>
      <c r="H1003" s="5" t="str">
        <f ca="1">_xlfn.FORMULATEXT(표1[[#This Row],[Q''ty]])</f>
        <v>=F904</v>
      </c>
    </row>
    <row r="1004" spans="1:10" s="2" customFormat="1" ht="15" customHeight="1" x14ac:dyDescent="0.4">
      <c r="A1004" s="6">
        <v>2026</v>
      </c>
      <c r="B1004" s="6">
        <f t="shared" si="114"/>
        <v>11</v>
      </c>
      <c r="C1004" s="13" t="s">
        <v>22</v>
      </c>
      <c r="D1004" s="2" t="s">
        <v>9</v>
      </c>
      <c r="E1004" s="14" t="s">
        <v>11</v>
      </c>
      <c r="F1004" s="22">
        <f t="shared" si="115"/>
        <v>8</v>
      </c>
      <c r="H1004" s="5" t="str">
        <f ca="1">_xlfn.FORMULATEXT(표1[[#This Row],[Q''ty]])</f>
        <v>=F905</v>
      </c>
      <c r="I1004" s="26"/>
      <c r="J1004" s="26"/>
    </row>
    <row r="1005" spans="1:10" s="2" customFormat="1" ht="15" customHeight="1" x14ac:dyDescent="0.4">
      <c r="A1005" s="6">
        <v>2026</v>
      </c>
      <c r="B1005" s="6">
        <f t="shared" si="114"/>
        <v>11</v>
      </c>
      <c r="C1005" s="13" t="s">
        <v>22</v>
      </c>
      <c r="D1005" s="2" t="s">
        <v>9</v>
      </c>
      <c r="E1005" s="14" t="s">
        <v>12</v>
      </c>
      <c r="F1005" s="22">
        <f t="shared" si="115"/>
        <v>4</v>
      </c>
      <c r="H1005" s="5" t="str">
        <f ca="1">_xlfn.FORMULATEXT(표1[[#This Row],[Q''ty]])</f>
        <v>=F906</v>
      </c>
      <c r="I1005" s="26"/>
      <c r="J1005" s="26"/>
    </row>
    <row r="1006" spans="1:10" ht="15" customHeight="1" x14ac:dyDescent="0.4">
      <c r="A1006" s="6">
        <v>2026</v>
      </c>
      <c r="B1006" s="6">
        <f t="shared" si="114"/>
        <v>11</v>
      </c>
      <c r="C1006" s="13" t="s">
        <v>22</v>
      </c>
      <c r="D1006" s="2" t="s">
        <v>9</v>
      </c>
      <c r="E1006" s="14" t="s">
        <v>13</v>
      </c>
      <c r="F1006" s="22">
        <f t="shared" si="115"/>
        <v>3</v>
      </c>
      <c r="H1006" s="5" t="str">
        <f ca="1">_xlfn.FORMULATEXT(표1[[#This Row],[Q''ty]])</f>
        <v>=F907</v>
      </c>
    </row>
    <row r="1007" spans="1:10" ht="15" customHeight="1" x14ac:dyDescent="0.4">
      <c r="A1007" s="6">
        <v>2026</v>
      </c>
      <c r="B1007" s="6">
        <f t="shared" si="114"/>
        <v>11</v>
      </c>
      <c r="C1007" s="13" t="s">
        <v>22</v>
      </c>
      <c r="D1007" s="2" t="s">
        <v>9</v>
      </c>
      <c r="E1007" s="14" t="s">
        <v>14</v>
      </c>
      <c r="F1007" s="22">
        <f t="shared" si="115"/>
        <v>6</v>
      </c>
      <c r="H1007" s="5" t="str">
        <f ca="1">_xlfn.FORMULATEXT(표1[[#This Row],[Q''ty]])</f>
        <v>=F908</v>
      </c>
    </row>
    <row r="1008" spans="1:10" ht="15" customHeight="1" x14ac:dyDescent="0.4">
      <c r="A1008" s="6">
        <v>2026</v>
      </c>
      <c r="B1008" s="6">
        <f t="shared" si="114"/>
        <v>11</v>
      </c>
      <c r="C1008" s="13" t="s">
        <v>22</v>
      </c>
      <c r="D1008" s="2" t="s">
        <v>9</v>
      </c>
      <c r="E1008" s="14" t="s">
        <v>15</v>
      </c>
      <c r="F1008" s="22">
        <f t="shared" si="115"/>
        <v>8.8000000000000007</v>
      </c>
      <c r="H1008" s="5" t="str">
        <f ca="1">_xlfn.FORMULATEXT(표1[[#This Row],[Q''ty]])</f>
        <v>=F909</v>
      </c>
    </row>
    <row r="1009" spans="1:10" ht="15" customHeight="1" x14ac:dyDescent="0.4">
      <c r="A1009" s="6">
        <v>2026</v>
      </c>
      <c r="B1009" s="6">
        <f t="shared" si="114"/>
        <v>11</v>
      </c>
      <c r="C1009" s="13" t="s">
        <v>22</v>
      </c>
      <c r="D1009" s="2" t="s">
        <v>16</v>
      </c>
      <c r="E1009" s="14" t="s">
        <v>17</v>
      </c>
      <c r="F1009" s="22">
        <v>9</v>
      </c>
      <c r="H1009" s="5" t="e">
        <f ca="1">_xlfn.FORMULATEXT(표1[[#This Row],[Q''ty]])</f>
        <v>#N/A</v>
      </c>
    </row>
    <row r="1010" spans="1:10" s="2" customFormat="1" ht="15" customHeight="1" x14ac:dyDescent="0.4">
      <c r="A1010" s="6">
        <v>2026</v>
      </c>
      <c r="B1010" s="6">
        <f t="shared" si="114"/>
        <v>11</v>
      </c>
      <c r="C1010" s="13" t="s">
        <v>22</v>
      </c>
      <c r="D1010" s="2" t="s">
        <v>16</v>
      </c>
      <c r="E1010" s="14" t="s">
        <v>18</v>
      </c>
      <c r="F1010" s="22">
        <v>11</v>
      </c>
      <c r="H1010" s="5" t="e">
        <f ca="1">_xlfn.FORMULATEXT(표1[[#This Row],[Q''ty]])</f>
        <v>#N/A</v>
      </c>
      <c r="I1010" s="26"/>
      <c r="J1010" s="26"/>
    </row>
    <row r="1011" spans="1:10" ht="15" customHeight="1" x14ac:dyDescent="0.4">
      <c r="A1011" s="6">
        <v>2026</v>
      </c>
      <c r="B1011" s="6">
        <f t="shared" si="114"/>
        <v>11</v>
      </c>
      <c r="C1011" s="13" t="s">
        <v>22</v>
      </c>
      <c r="D1011" s="2" t="s">
        <v>16</v>
      </c>
      <c r="E1011" s="14" t="s">
        <v>19</v>
      </c>
      <c r="F1011" s="22">
        <v>123</v>
      </c>
      <c r="H1011" s="5" t="e">
        <f ca="1">_xlfn.FORMULATEXT(표1[[#This Row],[Q''ty]])</f>
        <v>#N/A</v>
      </c>
    </row>
    <row r="1012" spans="1:10" ht="15" customHeight="1" x14ac:dyDescent="0.4">
      <c r="A1012" s="6">
        <v>2026</v>
      </c>
      <c r="B1012" s="6">
        <f t="shared" si="114"/>
        <v>11</v>
      </c>
      <c r="C1012" s="13" t="s">
        <v>22</v>
      </c>
      <c r="D1012" s="2" t="s">
        <v>16</v>
      </c>
      <c r="E1012" s="14" t="s">
        <v>20</v>
      </c>
      <c r="F1012" s="22">
        <v>124</v>
      </c>
      <c r="H1012" s="5" t="e">
        <f ca="1">_xlfn.FORMULATEXT(표1[[#This Row],[Q''ty]])</f>
        <v>#N/A</v>
      </c>
    </row>
    <row r="1013" spans="1:10" ht="15" customHeight="1" thickBot="1" x14ac:dyDescent="0.45">
      <c r="A1013" s="15">
        <v>2026</v>
      </c>
      <c r="B1013" s="15">
        <f t="shared" si="114"/>
        <v>11</v>
      </c>
      <c r="C1013" s="16" t="s">
        <v>22</v>
      </c>
      <c r="D1013" s="17" t="s">
        <v>16</v>
      </c>
      <c r="E1013" s="18" t="s">
        <v>21</v>
      </c>
      <c r="F1013" s="23">
        <v>111</v>
      </c>
      <c r="H1013" s="5" t="e">
        <f ca="1">_xlfn.FORMULATEXT(표1[[#This Row],[Q''ty]])</f>
        <v>#N/A</v>
      </c>
    </row>
    <row r="1014" spans="1:10" ht="15" customHeight="1" thickTop="1" x14ac:dyDescent="0.4">
      <c r="A1014" s="6">
        <v>2026</v>
      </c>
      <c r="B1014" s="6">
        <f t="shared" si="114"/>
        <v>11</v>
      </c>
      <c r="C1014" s="13" t="s">
        <v>23</v>
      </c>
      <c r="D1014" s="2" t="s">
        <v>9</v>
      </c>
      <c r="E1014" s="14" t="str">
        <f t="shared" ref="E1014:F1019" si="116">E915</f>
        <v>Growing Line</v>
      </c>
      <c r="F1014" s="22">
        <f t="shared" si="116"/>
        <v>5</v>
      </c>
      <c r="H1014" s="5" t="str">
        <f ca="1">_xlfn.FORMULATEXT(표1[[#This Row],[Q''ty]])</f>
        <v>=F915</v>
      </c>
    </row>
    <row r="1015" spans="1:10" ht="15" customHeight="1" x14ac:dyDescent="0.4">
      <c r="A1015" s="6">
        <v>2026</v>
      </c>
      <c r="B1015" s="6">
        <f t="shared" si="114"/>
        <v>11</v>
      </c>
      <c r="C1015" s="13" t="s">
        <v>23</v>
      </c>
      <c r="D1015" s="2" t="s">
        <v>9</v>
      </c>
      <c r="E1015" s="14" t="str">
        <f t="shared" si="116"/>
        <v>Paint Booth</v>
      </c>
      <c r="F1015" s="22">
        <f t="shared" si="116"/>
        <v>3</v>
      </c>
      <c r="H1015" s="5" t="str">
        <f ca="1">_xlfn.FORMULATEXT(표1[[#This Row],[Q''ty]])</f>
        <v>=F916</v>
      </c>
    </row>
    <row r="1016" spans="1:10" ht="15" customHeight="1" x14ac:dyDescent="0.4">
      <c r="A1016" s="6">
        <v>2026</v>
      </c>
      <c r="B1016" s="6">
        <f t="shared" si="114"/>
        <v>11</v>
      </c>
      <c r="C1016" s="13" t="s">
        <v>23</v>
      </c>
      <c r="D1016" s="2" t="s">
        <v>9</v>
      </c>
      <c r="E1016" s="14" t="str">
        <f t="shared" si="116"/>
        <v>Paint Line</v>
      </c>
      <c r="F1016" s="22">
        <f t="shared" si="116"/>
        <v>2</v>
      </c>
      <c r="H1016" s="5" t="str">
        <f ca="1">_xlfn.FORMULATEXT(표1[[#This Row],[Q''ty]])</f>
        <v>=F917</v>
      </c>
    </row>
    <row r="1017" spans="1:10" ht="15" customHeight="1" x14ac:dyDescent="0.4">
      <c r="A1017" s="6">
        <v>2026</v>
      </c>
      <c r="B1017" s="6">
        <f t="shared" si="114"/>
        <v>11</v>
      </c>
      <c r="C1017" s="13" t="s">
        <v>23</v>
      </c>
      <c r="D1017" s="2" t="s">
        <v>9</v>
      </c>
      <c r="E1017" s="14" t="str">
        <f t="shared" si="116"/>
        <v>Roll Bending Machine</v>
      </c>
      <c r="F1017" s="22">
        <f t="shared" si="116"/>
        <v>2</v>
      </c>
      <c r="H1017" s="5" t="str">
        <f ca="1">_xlfn.FORMULATEXT(표1[[#This Row],[Q''ty]])</f>
        <v>=F918</v>
      </c>
    </row>
    <row r="1018" spans="1:10" ht="15" customHeight="1" x14ac:dyDescent="0.4">
      <c r="A1018" s="6">
        <v>2026</v>
      </c>
      <c r="B1018" s="6">
        <f t="shared" si="114"/>
        <v>11</v>
      </c>
      <c r="C1018" s="13" t="s">
        <v>23</v>
      </c>
      <c r="D1018" s="2" t="s">
        <v>9</v>
      </c>
      <c r="E1018" s="14" t="str">
        <f t="shared" si="116"/>
        <v>L/W Machine</v>
      </c>
      <c r="F1018" s="22">
        <f t="shared" si="116"/>
        <v>2</v>
      </c>
      <c r="H1018" s="5" t="str">
        <f ca="1">_xlfn.FORMULATEXT(표1[[#This Row],[Q''ty]])</f>
        <v>=F919</v>
      </c>
    </row>
    <row r="1019" spans="1:10" ht="15" customHeight="1" x14ac:dyDescent="0.4">
      <c r="A1019" s="6">
        <v>2026</v>
      </c>
      <c r="B1019" s="6">
        <f t="shared" si="114"/>
        <v>11</v>
      </c>
      <c r="C1019" s="13" t="s">
        <v>23</v>
      </c>
      <c r="D1019" s="2" t="s">
        <v>9</v>
      </c>
      <c r="E1019" s="14" t="str">
        <f t="shared" si="116"/>
        <v>C/W Machine</v>
      </c>
      <c r="F1019" s="22">
        <f t="shared" si="116"/>
        <v>3</v>
      </c>
      <c r="H1019" s="5" t="str">
        <f ca="1">_xlfn.FORMULATEXT(표1[[#This Row],[Q''ty]])</f>
        <v>=F920</v>
      </c>
    </row>
    <row r="1020" spans="1:10" ht="15" customHeight="1" x14ac:dyDescent="0.4">
      <c r="A1020" s="6">
        <v>2026</v>
      </c>
      <c r="B1020" s="6">
        <f t="shared" si="114"/>
        <v>11</v>
      </c>
      <c r="C1020" s="13" t="s">
        <v>23</v>
      </c>
      <c r="D1020" s="2" t="s">
        <v>16</v>
      </c>
      <c r="E1020" s="14" t="str">
        <f t="shared" ref="E1020:E1035" si="117">E921</f>
        <v>BT GT</v>
      </c>
      <c r="F1020" s="22">
        <v>0</v>
      </c>
      <c r="H1020" s="5" t="e">
        <f ca="1">_xlfn.FORMULATEXT(표1[[#This Row],[Q''ty]])</f>
        <v>#N/A</v>
      </c>
    </row>
    <row r="1021" spans="1:10" ht="15" customHeight="1" x14ac:dyDescent="0.4">
      <c r="A1021" s="6">
        <v>2026</v>
      </c>
      <c r="B1021" s="6">
        <f t="shared" si="114"/>
        <v>11</v>
      </c>
      <c r="C1021" s="13" t="s">
        <v>23</v>
      </c>
      <c r="D1021" s="2" t="s">
        <v>16</v>
      </c>
      <c r="E1021" s="14" t="str">
        <f t="shared" si="117"/>
        <v>WT GT</v>
      </c>
      <c r="F1021" s="22">
        <v>0</v>
      </c>
      <c r="H1021" s="5" t="e">
        <f ca="1">_xlfn.FORMULATEXT(표1[[#This Row],[Q''ty]])</f>
        <v>#N/A</v>
      </c>
    </row>
    <row r="1022" spans="1:10" ht="15" customHeight="1" x14ac:dyDescent="0.4">
      <c r="A1022" s="6">
        <v>2026</v>
      </c>
      <c r="B1022" s="6">
        <f t="shared" si="114"/>
        <v>11</v>
      </c>
      <c r="C1022" s="13" t="s">
        <v>23</v>
      </c>
      <c r="D1022" s="2" t="s">
        <v>16</v>
      </c>
      <c r="E1022" s="14" t="str">
        <f t="shared" si="117"/>
        <v>Bending</v>
      </c>
      <c r="F1022" s="22">
        <v>22</v>
      </c>
      <c r="H1022" s="5" t="e">
        <f ca="1">_xlfn.FORMULATEXT(표1[[#This Row],[Q''ty]])</f>
        <v>#N/A</v>
      </c>
    </row>
    <row r="1023" spans="1:10" ht="15" customHeight="1" x14ac:dyDescent="0.4">
      <c r="A1023" s="6">
        <v>2026</v>
      </c>
      <c r="B1023" s="6">
        <f t="shared" si="114"/>
        <v>11</v>
      </c>
      <c r="C1023" s="13" t="s">
        <v>23</v>
      </c>
      <c r="D1023" s="2" t="s">
        <v>16</v>
      </c>
      <c r="E1023" s="14" t="str">
        <f t="shared" si="117"/>
        <v>L/W</v>
      </c>
      <c r="F1023" s="22">
        <v>24</v>
      </c>
      <c r="H1023" s="5" t="e">
        <f ca="1">_xlfn.FORMULATEXT(표1[[#This Row],[Q''ty]])</f>
        <v>#N/A</v>
      </c>
    </row>
    <row r="1024" spans="1:10" ht="15" customHeight="1" thickBot="1" x14ac:dyDescent="0.45">
      <c r="A1024" s="15">
        <v>2026</v>
      </c>
      <c r="B1024" s="15">
        <f t="shared" si="114"/>
        <v>11</v>
      </c>
      <c r="C1024" s="16" t="s">
        <v>23</v>
      </c>
      <c r="D1024" s="17" t="s">
        <v>16</v>
      </c>
      <c r="E1024" s="18" t="str">
        <f t="shared" si="117"/>
        <v>C/W</v>
      </c>
      <c r="F1024" s="23">
        <v>17.8</v>
      </c>
      <c r="H1024" s="5" t="e">
        <f ca="1">_xlfn.FORMULATEXT(표1[[#This Row],[Q''ty]])</f>
        <v>#N/A</v>
      </c>
    </row>
    <row r="1025" spans="1:8" ht="15" customHeight="1" thickTop="1" x14ac:dyDescent="0.4">
      <c r="A1025" s="6">
        <v>2026</v>
      </c>
      <c r="B1025" s="6">
        <f t="shared" si="114"/>
        <v>11</v>
      </c>
      <c r="C1025" s="13" t="s">
        <v>24</v>
      </c>
      <c r="D1025" s="2" t="s">
        <v>9</v>
      </c>
      <c r="E1025" s="14" t="str">
        <f t="shared" si="117"/>
        <v>Growing Line</v>
      </c>
      <c r="F1025" s="22">
        <f t="shared" ref="F1025:F1030" si="118">F926</f>
        <v>20</v>
      </c>
      <c r="H1025" s="5" t="str">
        <f ca="1">_xlfn.FORMULATEXT(표1[[#This Row],[Q''ty]])</f>
        <v>=F926</v>
      </c>
    </row>
    <row r="1026" spans="1:8" ht="15" customHeight="1" x14ac:dyDescent="0.4">
      <c r="A1026" s="6">
        <v>2026</v>
      </c>
      <c r="B1026" s="6">
        <f t="shared" si="114"/>
        <v>11</v>
      </c>
      <c r="C1026" s="13" t="s">
        <v>24</v>
      </c>
      <c r="D1026" s="2" t="s">
        <v>9</v>
      </c>
      <c r="E1026" s="14" t="str">
        <f t="shared" si="117"/>
        <v>Paint Booth</v>
      </c>
      <c r="F1026" s="22">
        <f t="shared" si="118"/>
        <v>22</v>
      </c>
      <c r="H1026" s="5" t="str">
        <f ca="1">_xlfn.FORMULATEXT(표1[[#This Row],[Q''ty]])</f>
        <v>=F927</v>
      </c>
    </row>
    <row r="1027" spans="1:8" ht="15" customHeight="1" x14ac:dyDescent="0.4">
      <c r="A1027" s="6">
        <v>2026</v>
      </c>
      <c r="B1027" s="6">
        <f t="shared" si="114"/>
        <v>11</v>
      </c>
      <c r="C1027" s="13" t="s">
        <v>24</v>
      </c>
      <c r="D1027" s="2" t="s">
        <v>9</v>
      </c>
      <c r="E1027" s="14" t="str">
        <f t="shared" si="117"/>
        <v>Paint Line</v>
      </c>
      <c r="F1027" s="22">
        <f t="shared" si="118"/>
        <v>6</v>
      </c>
      <c r="H1027" s="5" t="str">
        <f ca="1">_xlfn.FORMULATEXT(표1[[#This Row],[Q''ty]])</f>
        <v>=F928</v>
      </c>
    </row>
    <row r="1028" spans="1:8" ht="15" customHeight="1" x14ac:dyDescent="0.4">
      <c r="A1028" s="6">
        <v>2026</v>
      </c>
      <c r="B1028" s="6">
        <f t="shared" si="114"/>
        <v>11</v>
      </c>
      <c r="C1028" s="13" t="s">
        <v>24</v>
      </c>
      <c r="D1028" s="2" t="s">
        <v>9</v>
      </c>
      <c r="E1028" s="14" t="str">
        <f t="shared" si="117"/>
        <v>Roll Bending Machine</v>
      </c>
      <c r="F1028" s="22">
        <f t="shared" si="118"/>
        <v>4</v>
      </c>
      <c r="H1028" s="5" t="str">
        <f ca="1">_xlfn.FORMULATEXT(표1[[#This Row],[Q''ty]])</f>
        <v>=F929</v>
      </c>
    </row>
    <row r="1029" spans="1:8" ht="15" customHeight="1" x14ac:dyDescent="0.4">
      <c r="A1029" s="6">
        <v>2026</v>
      </c>
      <c r="B1029" s="6">
        <f t="shared" si="114"/>
        <v>11</v>
      </c>
      <c r="C1029" s="13" t="s">
        <v>24</v>
      </c>
      <c r="D1029" s="2" t="s">
        <v>9</v>
      </c>
      <c r="E1029" s="14" t="str">
        <f t="shared" si="117"/>
        <v>L/W Machine</v>
      </c>
      <c r="F1029" s="22">
        <f t="shared" si="118"/>
        <v>10</v>
      </c>
      <c r="H1029" s="5" t="str">
        <f ca="1">_xlfn.FORMULATEXT(표1[[#This Row],[Q''ty]])</f>
        <v>=F930</v>
      </c>
    </row>
    <row r="1030" spans="1:8" ht="15" customHeight="1" x14ac:dyDescent="0.4">
      <c r="A1030" s="6">
        <v>2026</v>
      </c>
      <c r="B1030" s="6">
        <f t="shared" si="114"/>
        <v>11</v>
      </c>
      <c r="C1030" s="13" t="s">
        <v>24</v>
      </c>
      <c r="D1030" s="2" t="s">
        <v>9</v>
      </c>
      <c r="E1030" s="14" t="str">
        <f t="shared" si="117"/>
        <v>C/W Machine</v>
      </c>
      <c r="F1030" s="22">
        <f t="shared" si="118"/>
        <v>12</v>
      </c>
      <c r="H1030" s="5" t="str">
        <f ca="1">_xlfn.FORMULATEXT(표1[[#This Row],[Q''ty]])</f>
        <v>=F931</v>
      </c>
    </row>
    <row r="1031" spans="1:8" ht="15" customHeight="1" x14ac:dyDescent="0.4">
      <c r="A1031" s="6">
        <v>2026</v>
      </c>
      <c r="B1031" s="6">
        <f t="shared" si="114"/>
        <v>11</v>
      </c>
      <c r="C1031" s="13" t="s">
        <v>24</v>
      </c>
      <c r="D1031" s="2" t="s">
        <v>16</v>
      </c>
      <c r="E1031" s="14" t="str">
        <f t="shared" si="117"/>
        <v>BT GT</v>
      </c>
      <c r="F1031" s="22">
        <v>38</v>
      </c>
      <c r="H1031" s="5" t="e">
        <f ca="1">_xlfn.FORMULATEXT(표1[[#This Row],[Q''ty]])</f>
        <v>#N/A</v>
      </c>
    </row>
    <row r="1032" spans="1:8" ht="15" customHeight="1" x14ac:dyDescent="0.4">
      <c r="A1032" s="6">
        <v>2026</v>
      </c>
      <c r="B1032" s="6">
        <f t="shared" si="114"/>
        <v>11</v>
      </c>
      <c r="C1032" s="13" t="s">
        <v>24</v>
      </c>
      <c r="D1032" s="2" t="s">
        <v>16</v>
      </c>
      <c r="E1032" s="14" t="str">
        <f t="shared" si="117"/>
        <v>WT GT</v>
      </c>
      <c r="F1032" s="22">
        <v>36</v>
      </c>
      <c r="H1032" s="5" t="e">
        <f ca="1">_xlfn.FORMULATEXT(표1[[#This Row],[Q''ty]])</f>
        <v>#N/A</v>
      </c>
    </row>
    <row r="1033" spans="1:8" ht="15" customHeight="1" x14ac:dyDescent="0.4">
      <c r="A1033" s="6">
        <v>2026</v>
      </c>
      <c r="B1033" s="6">
        <f t="shared" si="114"/>
        <v>11</v>
      </c>
      <c r="C1033" s="13" t="s">
        <v>24</v>
      </c>
      <c r="D1033" s="2" t="s">
        <v>16</v>
      </c>
      <c r="E1033" s="14" t="str">
        <f t="shared" si="117"/>
        <v>Bending</v>
      </c>
      <c r="F1033" s="22">
        <v>271</v>
      </c>
      <c r="H1033" s="5" t="e">
        <f ca="1">_xlfn.FORMULATEXT(표1[[#This Row],[Q''ty]])</f>
        <v>#N/A</v>
      </c>
    </row>
    <row r="1034" spans="1:8" ht="15" customHeight="1" x14ac:dyDescent="0.4">
      <c r="A1034" s="6">
        <v>2026</v>
      </c>
      <c r="B1034" s="6">
        <f t="shared" si="114"/>
        <v>11</v>
      </c>
      <c r="C1034" s="13" t="s">
        <v>24</v>
      </c>
      <c r="D1034" s="2" t="s">
        <v>16</v>
      </c>
      <c r="E1034" s="14" t="str">
        <f t="shared" si="117"/>
        <v>L/W</v>
      </c>
      <c r="F1034" s="22">
        <v>271</v>
      </c>
      <c r="H1034" s="5" t="e">
        <f ca="1">_xlfn.FORMULATEXT(표1[[#This Row],[Q''ty]])</f>
        <v>#N/A</v>
      </c>
    </row>
    <row r="1035" spans="1:8" ht="15" customHeight="1" thickBot="1" x14ac:dyDescent="0.45">
      <c r="A1035" s="15">
        <v>2026</v>
      </c>
      <c r="B1035" s="15">
        <f t="shared" si="114"/>
        <v>11</v>
      </c>
      <c r="C1035" s="16" t="s">
        <v>24</v>
      </c>
      <c r="D1035" s="17" t="s">
        <v>16</v>
      </c>
      <c r="E1035" s="18" t="str">
        <f t="shared" si="117"/>
        <v>C/W</v>
      </c>
      <c r="F1035" s="23">
        <v>302</v>
      </c>
      <c r="H1035" s="5" t="e">
        <f ca="1">_xlfn.FORMULATEXT(표1[[#This Row],[Q''ty]])</f>
        <v>#N/A</v>
      </c>
    </row>
    <row r="1036" spans="1:8" ht="15" customHeight="1" thickTop="1" x14ac:dyDescent="0.4">
      <c r="A1036" s="6">
        <v>2026</v>
      </c>
      <c r="B1036" s="6">
        <f t="shared" si="114"/>
        <v>11</v>
      </c>
      <c r="C1036" s="13" t="s">
        <v>25</v>
      </c>
      <c r="D1036" s="2" t="s">
        <v>9</v>
      </c>
      <c r="E1036" s="14" t="s">
        <v>10</v>
      </c>
      <c r="F1036" s="22">
        <f t="shared" ref="F1036:F1041" si="119">F937</f>
        <v>3</v>
      </c>
      <c r="H1036" s="5" t="str">
        <f ca="1">_xlfn.FORMULATEXT(표1[[#This Row],[Q''ty]])</f>
        <v>=F937</v>
      </c>
    </row>
    <row r="1037" spans="1:8" ht="15" customHeight="1" x14ac:dyDescent="0.4">
      <c r="A1037" s="6">
        <v>2026</v>
      </c>
      <c r="B1037" s="6">
        <f t="shared" si="114"/>
        <v>11</v>
      </c>
      <c r="C1037" s="13" t="s">
        <v>25</v>
      </c>
      <c r="D1037" s="2" t="s">
        <v>9</v>
      </c>
      <c r="E1037" s="14" t="s">
        <v>11</v>
      </c>
      <c r="F1037" s="22">
        <f t="shared" si="119"/>
        <v>3</v>
      </c>
      <c r="H1037" s="5" t="str">
        <f ca="1">_xlfn.FORMULATEXT(표1[[#This Row],[Q''ty]])</f>
        <v>=F938</v>
      </c>
    </row>
    <row r="1038" spans="1:8" ht="15" customHeight="1" x14ac:dyDescent="0.4">
      <c r="A1038" s="6">
        <v>2026</v>
      </c>
      <c r="B1038" s="6">
        <f t="shared" si="114"/>
        <v>11</v>
      </c>
      <c r="C1038" s="13" t="s">
        <v>25</v>
      </c>
      <c r="D1038" s="2" t="s">
        <v>9</v>
      </c>
      <c r="E1038" s="14" t="s">
        <v>12</v>
      </c>
      <c r="F1038" s="22">
        <f t="shared" si="119"/>
        <v>2</v>
      </c>
      <c r="H1038" s="5" t="str">
        <f ca="1">_xlfn.FORMULATEXT(표1[[#This Row],[Q''ty]])</f>
        <v>=F939</v>
      </c>
    </row>
    <row r="1039" spans="1:8" ht="15" customHeight="1" x14ac:dyDescent="0.4">
      <c r="A1039" s="6">
        <v>2026</v>
      </c>
      <c r="B1039" s="6">
        <f t="shared" si="114"/>
        <v>11</v>
      </c>
      <c r="C1039" s="13" t="s">
        <v>25</v>
      </c>
      <c r="D1039" s="2" t="s">
        <v>9</v>
      </c>
      <c r="E1039" s="14" t="s">
        <v>13</v>
      </c>
      <c r="F1039" s="22">
        <f t="shared" si="119"/>
        <v>2</v>
      </c>
      <c r="H1039" s="5" t="str">
        <f ca="1">_xlfn.FORMULATEXT(표1[[#This Row],[Q''ty]])</f>
        <v>=F940</v>
      </c>
    </row>
    <row r="1040" spans="1:8" ht="15" customHeight="1" x14ac:dyDescent="0.4">
      <c r="A1040" s="6">
        <v>2026</v>
      </c>
      <c r="B1040" s="6">
        <f t="shared" si="114"/>
        <v>11</v>
      </c>
      <c r="C1040" s="13" t="s">
        <v>25</v>
      </c>
      <c r="D1040" s="2" t="s">
        <v>9</v>
      </c>
      <c r="E1040" s="14" t="s">
        <v>14</v>
      </c>
      <c r="F1040" s="22">
        <f t="shared" si="119"/>
        <v>3</v>
      </c>
      <c r="H1040" s="5" t="str">
        <f ca="1">_xlfn.FORMULATEXT(표1[[#This Row],[Q''ty]])</f>
        <v>=F941</v>
      </c>
    </row>
    <row r="1041" spans="1:8" ht="15" customHeight="1" x14ac:dyDescent="0.4">
      <c r="A1041" s="6">
        <v>2026</v>
      </c>
      <c r="B1041" s="6">
        <f t="shared" si="114"/>
        <v>11</v>
      </c>
      <c r="C1041" s="13" t="s">
        <v>25</v>
      </c>
      <c r="D1041" s="2" t="s">
        <v>9</v>
      </c>
      <c r="E1041" s="14" t="s">
        <v>15</v>
      </c>
      <c r="F1041" s="22">
        <f t="shared" si="119"/>
        <v>4</v>
      </c>
      <c r="H1041" s="5" t="str">
        <f ca="1">_xlfn.FORMULATEXT(표1[[#This Row],[Q''ty]])</f>
        <v>=F942</v>
      </c>
    </row>
    <row r="1042" spans="1:8" ht="15" customHeight="1" x14ac:dyDescent="0.4">
      <c r="A1042" s="6">
        <v>2026</v>
      </c>
      <c r="B1042" s="6">
        <f t="shared" si="114"/>
        <v>11</v>
      </c>
      <c r="C1042" s="13" t="s">
        <v>25</v>
      </c>
      <c r="D1042" s="2" t="s">
        <v>16</v>
      </c>
      <c r="E1042" s="14" t="s">
        <v>17</v>
      </c>
      <c r="F1042" s="22">
        <v>0</v>
      </c>
      <c r="H1042" s="5" t="e">
        <f ca="1">_xlfn.FORMULATEXT(표1[[#This Row],[Q''ty]])</f>
        <v>#N/A</v>
      </c>
    </row>
    <row r="1043" spans="1:8" ht="15" customHeight="1" x14ac:dyDescent="0.4">
      <c r="A1043" s="6">
        <v>2026</v>
      </c>
      <c r="B1043" s="6">
        <f t="shared" si="114"/>
        <v>11</v>
      </c>
      <c r="C1043" s="13" t="s">
        <v>25</v>
      </c>
      <c r="D1043" s="2" t="s">
        <v>16</v>
      </c>
      <c r="E1043" s="14" t="s">
        <v>18</v>
      </c>
      <c r="F1043" s="22">
        <v>0</v>
      </c>
      <c r="H1043" s="5" t="e">
        <f ca="1">_xlfn.FORMULATEXT(표1[[#This Row],[Q''ty]])</f>
        <v>#N/A</v>
      </c>
    </row>
    <row r="1044" spans="1:8" ht="15" customHeight="1" x14ac:dyDescent="0.4">
      <c r="A1044" s="6">
        <v>2026</v>
      </c>
      <c r="B1044" s="6">
        <f t="shared" si="114"/>
        <v>11</v>
      </c>
      <c r="C1044" s="13" t="s">
        <v>25</v>
      </c>
      <c r="D1044" s="2" t="s">
        <v>16</v>
      </c>
      <c r="E1044" s="14" t="s">
        <v>19</v>
      </c>
      <c r="F1044" s="22">
        <v>0</v>
      </c>
      <c r="H1044" s="5" t="e">
        <f ca="1">_xlfn.FORMULATEXT(표1[[#This Row],[Q''ty]])</f>
        <v>#N/A</v>
      </c>
    </row>
    <row r="1045" spans="1:8" ht="15" customHeight="1" x14ac:dyDescent="0.4">
      <c r="A1045" s="6">
        <v>2026</v>
      </c>
      <c r="B1045" s="6">
        <f t="shared" si="114"/>
        <v>11</v>
      </c>
      <c r="C1045" s="13" t="s">
        <v>25</v>
      </c>
      <c r="D1045" s="2" t="s">
        <v>16</v>
      </c>
      <c r="E1045" s="14" t="s">
        <v>20</v>
      </c>
      <c r="F1045" s="22">
        <v>0</v>
      </c>
      <c r="H1045" s="5" t="e">
        <f ca="1">_xlfn.FORMULATEXT(표1[[#This Row],[Q''ty]])</f>
        <v>#N/A</v>
      </c>
    </row>
    <row r="1046" spans="1:8" ht="15" customHeight="1" thickBot="1" x14ac:dyDescent="0.45">
      <c r="A1046" s="15">
        <v>2026</v>
      </c>
      <c r="B1046" s="15">
        <f t="shared" si="114"/>
        <v>11</v>
      </c>
      <c r="C1046" s="16" t="s">
        <v>25</v>
      </c>
      <c r="D1046" s="17" t="s">
        <v>16</v>
      </c>
      <c r="E1046" s="18" t="s">
        <v>21</v>
      </c>
      <c r="F1046" s="23">
        <v>0</v>
      </c>
      <c r="H1046" s="5" t="e">
        <f ca="1">_xlfn.FORMULATEXT(표1[[#This Row],[Q''ty]])</f>
        <v>#N/A</v>
      </c>
    </row>
    <row r="1047" spans="1:8" ht="15" customHeight="1" thickTop="1" x14ac:dyDescent="0.4">
      <c r="A1047" s="6">
        <v>2026</v>
      </c>
      <c r="B1047" s="6">
        <f t="shared" si="114"/>
        <v>11</v>
      </c>
      <c r="C1047" s="13" t="s">
        <v>26</v>
      </c>
      <c r="D1047" s="2" t="s">
        <v>9</v>
      </c>
      <c r="E1047" s="14" t="s">
        <v>10</v>
      </c>
      <c r="F1047" s="22">
        <f t="shared" ref="F1047:F1052" si="120">F948</f>
        <v>6</v>
      </c>
      <c r="H1047" s="5" t="str">
        <f ca="1">_xlfn.FORMULATEXT(표1[[#This Row],[Q''ty]])</f>
        <v>=F948</v>
      </c>
    </row>
    <row r="1048" spans="1:8" ht="15" customHeight="1" x14ac:dyDescent="0.4">
      <c r="A1048" s="6">
        <v>2026</v>
      </c>
      <c r="B1048" s="6">
        <f t="shared" si="114"/>
        <v>11</v>
      </c>
      <c r="C1048" s="13" t="s">
        <v>26</v>
      </c>
      <c r="D1048" s="2" t="s">
        <v>9</v>
      </c>
      <c r="E1048" s="14" t="s">
        <v>11</v>
      </c>
      <c r="F1048" s="22">
        <f t="shared" si="120"/>
        <v>4</v>
      </c>
      <c r="H1048" s="5" t="str">
        <f ca="1">_xlfn.FORMULATEXT(표1[[#This Row],[Q''ty]])</f>
        <v>=F949</v>
      </c>
    </row>
    <row r="1049" spans="1:8" ht="15" customHeight="1" x14ac:dyDescent="0.4">
      <c r="A1049" s="6">
        <v>2026</v>
      </c>
      <c r="B1049" s="6">
        <f t="shared" si="114"/>
        <v>11</v>
      </c>
      <c r="C1049" s="13" t="s">
        <v>26</v>
      </c>
      <c r="D1049" s="2" t="s">
        <v>9</v>
      </c>
      <c r="E1049" s="14" t="s">
        <v>12</v>
      </c>
      <c r="F1049" s="22">
        <f t="shared" si="120"/>
        <v>2</v>
      </c>
      <c r="H1049" s="5" t="str">
        <f ca="1">_xlfn.FORMULATEXT(표1[[#This Row],[Q''ty]])</f>
        <v>=F950</v>
      </c>
    </row>
    <row r="1050" spans="1:8" ht="15" customHeight="1" x14ac:dyDescent="0.4">
      <c r="A1050" s="6">
        <v>2026</v>
      </c>
      <c r="B1050" s="6">
        <f t="shared" si="114"/>
        <v>11</v>
      </c>
      <c r="C1050" s="13" t="s">
        <v>26</v>
      </c>
      <c r="D1050" s="2" t="s">
        <v>9</v>
      </c>
      <c r="E1050" s="14" t="s">
        <v>13</v>
      </c>
      <c r="F1050" s="22">
        <f t="shared" si="120"/>
        <v>3</v>
      </c>
      <c r="H1050" s="5" t="str">
        <f ca="1">_xlfn.FORMULATEXT(표1[[#This Row],[Q''ty]])</f>
        <v>=F951</v>
      </c>
    </row>
    <row r="1051" spans="1:8" ht="15" customHeight="1" x14ac:dyDescent="0.4">
      <c r="A1051" s="6">
        <v>2026</v>
      </c>
      <c r="B1051" s="6">
        <f t="shared" si="114"/>
        <v>11</v>
      </c>
      <c r="C1051" s="13" t="s">
        <v>26</v>
      </c>
      <c r="D1051" s="2" t="s">
        <v>9</v>
      </c>
      <c r="E1051" s="14" t="s">
        <v>14</v>
      </c>
      <c r="F1051" s="22">
        <f t="shared" si="120"/>
        <v>4</v>
      </c>
      <c r="H1051" s="5" t="str">
        <f ca="1">_xlfn.FORMULATEXT(표1[[#This Row],[Q''ty]])</f>
        <v>=F952</v>
      </c>
    </row>
    <row r="1052" spans="1:8" ht="15" customHeight="1" x14ac:dyDescent="0.4">
      <c r="A1052" s="6">
        <v>2026</v>
      </c>
      <c r="B1052" s="6">
        <f t="shared" si="114"/>
        <v>11</v>
      </c>
      <c r="C1052" s="13" t="s">
        <v>26</v>
      </c>
      <c r="D1052" s="2" t="s">
        <v>9</v>
      </c>
      <c r="E1052" s="14" t="s">
        <v>15</v>
      </c>
      <c r="F1052" s="22">
        <f t="shared" si="120"/>
        <v>6</v>
      </c>
      <c r="H1052" s="5" t="str">
        <f ca="1">_xlfn.FORMULATEXT(표1[[#This Row],[Q''ty]])</f>
        <v>=F953</v>
      </c>
    </row>
    <row r="1053" spans="1:8" ht="15" customHeight="1" x14ac:dyDescent="0.4">
      <c r="A1053" s="6">
        <v>2026</v>
      </c>
      <c r="B1053" s="6">
        <f t="shared" si="114"/>
        <v>11</v>
      </c>
      <c r="C1053" s="13" t="s">
        <v>26</v>
      </c>
      <c r="D1053" s="2" t="s">
        <v>16</v>
      </c>
      <c r="E1053" s="14" t="str">
        <f t="shared" ref="E1053:E1090" si="121">E954</f>
        <v>BT GT</v>
      </c>
      <c r="F1053" s="22">
        <v>20</v>
      </c>
      <c r="H1053" s="5" t="e">
        <f ca="1">_xlfn.FORMULATEXT(표1[[#This Row],[Q''ty]])</f>
        <v>#N/A</v>
      </c>
    </row>
    <row r="1054" spans="1:8" ht="15" customHeight="1" x14ac:dyDescent="0.4">
      <c r="A1054" s="6">
        <v>2026</v>
      </c>
      <c r="B1054" s="6">
        <f t="shared" si="114"/>
        <v>11</v>
      </c>
      <c r="C1054" s="13" t="s">
        <v>26</v>
      </c>
      <c r="D1054" s="2" t="s">
        <v>16</v>
      </c>
      <c r="E1054" s="14" t="str">
        <f t="shared" si="121"/>
        <v>WT GT</v>
      </c>
      <c r="F1054" s="22">
        <v>22</v>
      </c>
      <c r="H1054" s="5" t="e">
        <f ca="1">_xlfn.FORMULATEXT(표1[[#This Row],[Q''ty]])</f>
        <v>#N/A</v>
      </c>
    </row>
    <row r="1055" spans="1:8" ht="15" customHeight="1" x14ac:dyDescent="0.4">
      <c r="A1055" s="6">
        <v>2026</v>
      </c>
      <c r="B1055" s="6">
        <f t="shared" si="114"/>
        <v>11</v>
      </c>
      <c r="C1055" s="13" t="s">
        <v>26</v>
      </c>
      <c r="D1055" s="2" t="s">
        <v>16</v>
      </c>
      <c r="E1055" s="14" t="str">
        <f t="shared" si="121"/>
        <v>Bending</v>
      </c>
      <c r="F1055" s="22">
        <v>157</v>
      </c>
      <c r="H1055" s="5" t="e">
        <f ca="1">_xlfn.FORMULATEXT(표1[[#This Row],[Q''ty]])</f>
        <v>#N/A</v>
      </c>
    </row>
    <row r="1056" spans="1:8" ht="15" customHeight="1" x14ac:dyDescent="0.4">
      <c r="A1056" s="6">
        <v>2026</v>
      </c>
      <c r="B1056" s="6">
        <f t="shared" si="114"/>
        <v>11</v>
      </c>
      <c r="C1056" s="13" t="s">
        <v>26</v>
      </c>
      <c r="D1056" s="2" t="s">
        <v>16</v>
      </c>
      <c r="E1056" s="14" t="str">
        <f t="shared" si="121"/>
        <v>L/W</v>
      </c>
      <c r="F1056" s="22">
        <v>158</v>
      </c>
      <c r="H1056" s="5" t="e">
        <f ca="1">_xlfn.FORMULATEXT(표1[[#This Row],[Q''ty]])</f>
        <v>#N/A</v>
      </c>
    </row>
    <row r="1057" spans="1:8" ht="15" customHeight="1" thickBot="1" x14ac:dyDescent="0.45">
      <c r="A1057" s="15">
        <v>2026</v>
      </c>
      <c r="B1057" s="15">
        <f t="shared" si="114"/>
        <v>11</v>
      </c>
      <c r="C1057" s="16" t="s">
        <v>26</v>
      </c>
      <c r="D1057" s="17" t="s">
        <v>16</v>
      </c>
      <c r="E1057" s="18" t="str">
        <f t="shared" si="121"/>
        <v>C/W</v>
      </c>
      <c r="F1057" s="23">
        <v>206.5</v>
      </c>
      <c r="H1057" s="5" t="e">
        <f ca="1">_xlfn.FORMULATEXT(표1[[#This Row],[Q''ty]])</f>
        <v>#N/A</v>
      </c>
    </row>
    <row r="1058" spans="1:8" ht="15" customHeight="1" thickTop="1" x14ac:dyDescent="0.4">
      <c r="A1058" s="6">
        <v>2026</v>
      </c>
      <c r="B1058" s="6">
        <f t="shared" si="114"/>
        <v>11</v>
      </c>
      <c r="C1058" s="13" t="s">
        <v>27</v>
      </c>
      <c r="D1058" s="2" t="s">
        <v>9</v>
      </c>
      <c r="E1058" s="14" t="str">
        <f t="shared" si="121"/>
        <v>Growing Line</v>
      </c>
      <c r="F1058" s="22">
        <f t="shared" ref="F1058:F1063" si="122">F959</f>
        <v>30</v>
      </c>
      <c r="H1058" s="5" t="str">
        <f ca="1">_xlfn.FORMULATEXT(표1[[#This Row],[Q''ty]])</f>
        <v>=F959</v>
      </c>
    </row>
    <row r="1059" spans="1:8" ht="15" customHeight="1" x14ac:dyDescent="0.4">
      <c r="A1059" s="6">
        <v>2026</v>
      </c>
      <c r="B1059" s="6">
        <f t="shared" si="114"/>
        <v>11</v>
      </c>
      <c r="C1059" s="13" t="s">
        <v>27</v>
      </c>
      <c r="D1059" s="2" t="s">
        <v>9</v>
      </c>
      <c r="E1059" s="14" t="str">
        <f t="shared" si="121"/>
        <v>Paint Booth</v>
      </c>
      <c r="F1059" s="22">
        <f t="shared" si="122"/>
        <v>16</v>
      </c>
      <c r="H1059" s="5" t="str">
        <f ca="1">_xlfn.FORMULATEXT(표1[[#This Row],[Q''ty]])</f>
        <v>=F960</v>
      </c>
    </row>
    <row r="1060" spans="1:8" ht="15" customHeight="1" x14ac:dyDescent="0.4">
      <c r="A1060" s="6">
        <v>2026</v>
      </c>
      <c r="B1060" s="6">
        <f t="shared" si="114"/>
        <v>11</v>
      </c>
      <c r="C1060" s="13" t="s">
        <v>27</v>
      </c>
      <c r="D1060" s="2" t="s">
        <v>9</v>
      </c>
      <c r="E1060" s="14" t="str">
        <f t="shared" si="121"/>
        <v>Paint Line</v>
      </c>
      <c r="F1060" s="22">
        <f t="shared" si="122"/>
        <v>8</v>
      </c>
      <c r="H1060" s="5" t="str">
        <f ca="1">_xlfn.FORMULATEXT(표1[[#This Row],[Q''ty]])</f>
        <v>=F961</v>
      </c>
    </row>
    <row r="1061" spans="1:8" ht="15" customHeight="1" x14ac:dyDescent="0.4">
      <c r="A1061" s="6">
        <v>2026</v>
      </c>
      <c r="B1061" s="6">
        <f t="shared" ref="B1061:B1124" si="123">B962+1</f>
        <v>11</v>
      </c>
      <c r="C1061" s="13" t="s">
        <v>27</v>
      </c>
      <c r="D1061" s="2" t="s">
        <v>9</v>
      </c>
      <c r="E1061" s="14" t="str">
        <f t="shared" si="121"/>
        <v>Roll Bending Machine</v>
      </c>
      <c r="F1061" s="22">
        <f t="shared" si="122"/>
        <v>6</v>
      </c>
      <c r="H1061" s="5" t="str">
        <f ca="1">_xlfn.FORMULATEXT(표1[[#This Row],[Q''ty]])</f>
        <v>=F962</v>
      </c>
    </row>
    <row r="1062" spans="1:8" ht="15" customHeight="1" x14ac:dyDescent="0.4">
      <c r="A1062" s="6">
        <v>2026</v>
      </c>
      <c r="B1062" s="6">
        <f t="shared" si="123"/>
        <v>11</v>
      </c>
      <c r="C1062" s="13" t="s">
        <v>27</v>
      </c>
      <c r="D1062" s="2" t="s">
        <v>9</v>
      </c>
      <c r="E1062" s="14" t="str">
        <f t="shared" si="121"/>
        <v>L/W Machine</v>
      </c>
      <c r="F1062" s="22">
        <f t="shared" si="122"/>
        <v>11</v>
      </c>
      <c r="H1062" s="5" t="str">
        <f ca="1">_xlfn.FORMULATEXT(표1[[#This Row],[Q''ty]])</f>
        <v>=F963</v>
      </c>
    </row>
    <row r="1063" spans="1:8" ht="15" customHeight="1" x14ac:dyDescent="0.4">
      <c r="A1063" s="6">
        <v>2026</v>
      </c>
      <c r="B1063" s="6">
        <f t="shared" si="123"/>
        <v>11</v>
      </c>
      <c r="C1063" s="13" t="s">
        <v>27</v>
      </c>
      <c r="D1063" s="2" t="s">
        <v>9</v>
      </c>
      <c r="E1063" s="14" t="str">
        <f t="shared" si="121"/>
        <v>C/W Machine</v>
      </c>
      <c r="F1063" s="22">
        <f t="shared" si="122"/>
        <v>15</v>
      </c>
      <c r="H1063" s="5" t="str">
        <f ca="1">_xlfn.FORMULATEXT(표1[[#This Row],[Q''ty]])</f>
        <v>=F964</v>
      </c>
    </row>
    <row r="1064" spans="1:8" ht="15" customHeight="1" x14ac:dyDescent="0.4">
      <c r="A1064" s="6">
        <v>2026</v>
      </c>
      <c r="B1064" s="6">
        <f t="shared" si="123"/>
        <v>11</v>
      </c>
      <c r="C1064" s="13" t="s">
        <v>27</v>
      </c>
      <c r="D1064" s="2" t="s">
        <v>16</v>
      </c>
      <c r="E1064" s="14" t="str">
        <f t="shared" si="121"/>
        <v>BT GT</v>
      </c>
      <c r="F1064" s="22">
        <v>70</v>
      </c>
      <c r="H1064" s="5" t="e">
        <f ca="1">_xlfn.FORMULATEXT(표1[[#This Row],[Q''ty]])</f>
        <v>#N/A</v>
      </c>
    </row>
    <row r="1065" spans="1:8" ht="15" customHeight="1" x14ac:dyDescent="0.4">
      <c r="A1065" s="6">
        <v>2026</v>
      </c>
      <c r="B1065" s="6">
        <f t="shared" si="123"/>
        <v>11</v>
      </c>
      <c r="C1065" s="13" t="s">
        <v>27</v>
      </c>
      <c r="D1065" s="2" t="s">
        <v>16</v>
      </c>
      <c r="E1065" s="14" t="str">
        <f t="shared" si="121"/>
        <v>WT GT</v>
      </c>
      <c r="F1065" s="22">
        <v>80</v>
      </c>
      <c r="H1065" s="5" t="e">
        <f ca="1">_xlfn.FORMULATEXT(표1[[#This Row],[Q''ty]])</f>
        <v>#N/A</v>
      </c>
    </row>
    <row r="1066" spans="1:8" ht="15" customHeight="1" x14ac:dyDescent="0.4">
      <c r="A1066" s="6">
        <v>2026</v>
      </c>
      <c r="B1066" s="6">
        <f t="shared" si="123"/>
        <v>11</v>
      </c>
      <c r="C1066" s="13" t="s">
        <v>27</v>
      </c>
      <c r="D1066" s="2" t="s">
        <v>16</v>
      </c>
      <c r="E1066" s="14" t="str">
        <f t="shared" si="121"/>
        <v>Bending</v>
      </c>
      <c r="F1066" s="22">
        <v>639</v>
      </c>
      <c r="H1066" s="5" t="e">
        <f ca="1">_xlfn.FORMULATEXT(표1[[#This Row],[Q''ty]])</f>
        <v>#N/A</v>
      </c>
    </row>
    <row r="1067" spans="1:8" ht="15" customHeight="1" x14ac:dyDescent="0.4">
      <c r="A1067" s="6">
        <v>2026</v>
      </c>
      <c r="B1067" s="6">
        <f t="shared" si="123"/>
        <v>11</v>
      </c>
      <c r="C1067" s="13" t="s">
        <v>27</v>
      </c>
      <c r="D1067" s="2" t="s">
        <v>16</v>
      </c>
      <c r="E1067" s="14" t="str">
        <f t="shared" si="121"/>
        <v>L/W</v>
      </c>
      <c r="F1067" s="22">
        <v>637</v>
      </c>
      <c r="H1067" s="5" t="e">
        <f ca="1">_xlfn.FORMULATEXT(표1[[#This Row],[Q''ty]])</f>
        <v>#N/A</v>
      </c>
    </row>
    <row r="1068" spans="1:8" ht="15" customHeight="1" thickBot="1" x14ac:dyDescent="0.45">
      <c r="A1068" s="15">
        <v>2026</v>
      </c>
      <c r="B1068" s="15">
        <f t="shared" si="123"/>
        <v>11</v>
      </c>
      <c r="C1068" s="16" t="s">
        <v>27</v>
      </c>
      <c r="D1068" s="17" t="s">
        <v>16</v>
      </c>
      <c r="E1068" s="18" t="str">
        <f t="shared" si="121"/>
        <v>C/W</v>
      </c>
      <c r="F1068" s="23">
        <v>543</v>
      </c>
      <c r="H1068" s="5" t="e">
        <f ca="1">_xlfn.FORMULATEXT(표1[[#This Row],[Q''ty]])</f>
        <v>#N/A</v>
      </c>
    </row>
    <row r="1069" spans="1:8" ht="15" customHeight="1" thickTop="1" x14ac:dyDescent="0.4">
      <c r="A1069" s="6">
        <v>2026</v>
      </c>
      <c r="B1069" s="6">
        <f t="shared" si="123"/>
        <v>11</v>
      </c>
      <c r="C1069" s="13" t="s">
        <v>28</v>
      </c>
      <c r="D1069" s="2" t="s">
        <v>9</v>
      </c>
      <c r="E1069" s="14" t="str">
        <f t="shared" si="121"/>
        <v>Growing Line</v>
      </c>
      <c r="F1069" s="22">
        <f t="shared" ref="F1069:F1074" si="124">F970</f>
        <v>6</v>
      </c>
      <c r="H1069" s="5" t="str">
        <f ca="1">_xlfn.FORMULATEXT(표1[[#This Row],[Q''ty]])</f>
        <v>=F970</v>
      </c>
    </row>
    <row r="1070" spans="1:8" ht="15" customHeight="1" x14ac:dyDescent="0.4">
      <c r="A1070" s="6">
        <v>2026</v>
      </c>
      <c r="B1070" s="6">
        <f t="shared" si="123"/>
        <v>11</v>
      </c>
      <c r="C1070" s="13" t="s">
        <v>28</v>
      </c>
      <c r="D1070" s="2" t="s">
        <v>9</v>
      </c>
      <c r="E1070" s="14" t="str">
        <f t="shared" si="121"/>
        <v>Paint Booth</v>
      </c>
      <c r="F1070" s="22">
        <f t="shared" si="124"/>
        <v>4</v>
      </c>
      <c r="H1070" s="5" t="str">
        <f ca="1">_xlfn.FORMULATEXT(표1[[#This Row],[Q''ty]])</f>
        <v>=F971</v>
      </c>
    </row>
    <row r="1071" spans="1:8" ht="15" customHeight="1" x14ac:dyDescent="0.4">
      <c r="A1071" s="6">
        <v>2026</v>
      </c>
      <c r="B1071" s="6">
        <f t="shared" si="123"/>
        <v>11</v>
      </c>
      <c r="C1071" s="13" t="s">
        <v>28</v>
      </c>
      <c r="D1071" s="2" t="s">
        <v>9</v>
      </c>
      <c r="E1071" s="14" t="str">
        <f t="shared" si="121"/>
        <v>Paint Line</v>
      </c>
      <c r="F1071" s="22">
        <f t="shared" si="124"/>
        <v>4</v>
      </c>
      <c r="H1071" s="5" t="str">
        <f ca="1">_xlfn.FORMULATEXT(표1[[#This Row],[Q''ty]])</f>
        <v>=F972</v>
      </c>
    </row>
    <row r="1072" spans="1:8" ht="15" customHeight="1" x14ac:dyDescent="0.4">
      <c r="A1072" s="6">
        <v>2026</v>
      </c>
      <c r="B1072" s="6">
        <f t="shared" si="123"/>
        <v>11</v>
      </c>
      <c r="C1072" s="13" t="s">
        <v>28</v>
      </c>
      <c r="D1072" s="2" t="s">
        <v>9</v>
      </c>
      <c r="E1072" s="14" t="str">
        <f t="shared" si="121"/>
        <v>Roll Bending Machine</v>
      </c>
      <c r="F1072" s="22">
        <f t="shared" si="124"/>
        <v>3</v>
      </c>
      <c r="H1072" s="5" t="str">
        <f ca="1">_xlfn.FORMULATEXT(표1[[#This Row],[Q''ty]])</f>
        <v>=F973</v>
      </c>
    </row>
    <row r="1073" spans="1:8" ht="15" customHeight="1" x14ac:dyDescent="0.4">
      <c r="A1073" s="6">
        <v>2026</v>
      </c>
      <c r="B1073" s="6">
        <f t="shared" si="123"/>
        <v>11</v>
      </c>
      <c r="C1073" s="13" t="s">
        <v>28</v>
      </c>
      <c r="D1073" s="2" t="s">
        <v>9</v>
      </c>
      <c r="E1073" s="14" t="str">
        <f t="shared" si="121"/>
        <v>L/W Machine</v>
      </c>
      <c r="F1073" s="22">
        <f t="shared" si="124"/>
        <v>4</v>
      </c>
      <c r="H1073" s="5" t="str">
        <f ca="1">_xlfn.FORMULATEXT(표1[[#This Row],[Q''ty]])</f>
        <v>=F974</v>
      </c>
    </row>
    <row r="1074" spans="1:8" ht="15" customHeight="1" x14ac:dyDescent="0.4">
      <c r="A1074" s="6">
        <v>2026</v>
      </c>
      <c r="B1074" s="6">
        <f t="shared" si="123"/>
        <v>11</v>
      </c>
      <c r="C1074" s="13" t="s">
        <v>28</v>
      </c>
      <c r="D1074" s="2" t="s">
        <v>9</v>
      </c>
      <c r="E1074" s="14" t="str">
        <f t="shared" si="121"/>
        <v>C/W Machine</v>
      </c>
      <c r="F1074" s="22">
        <f t="shared" si="124"/>
        <v>6.5</v>
      </c>
      <c r="H1074" s="5" t="str">
        <f ca="1">_xlfn.FORMULATEXT(표1[[#This Row],[Q''ty]])</f>
        <v>=F975</v>
      </c>
    </row>
    <row r="1075" spans="1:8" ht="15" customHeight="1" x14ac:dyDescent="0.4">
      <c r="A1075" s="6">
        <v>2026</v>
      </c>
      <c r="B1075" s="6">
        <f t="shared" si="123"/>
        <v>11</v>
      </c>
      <c r="C1075" s="13" t="s">
        <v>28</v>
      </c>
      <c r="D1075" s="2" t="s">
        <v>16</v>
      </c>
      <c r="E1075" s="14" t="str">
        <f t="shared" si="121"/>
        <v>BT GT</v>
      </c>
      <c r="F1075" s="22">
        <v>16</v>
      </c>
      <c r="H1075" s="5" t="e">
        <f ca="1">_xlfn.FORMULATEXT(표1[[#This Row],[Q''ty]])</f>
        <v>#N/A</v>
      </c>
    </row>
    <row r="1076" spans="1:8" ht="15" customHeight="1" x14ac:dyDescent="0.4">
      <c r="A1076" s="6">
        <v>2026</v>
      </c>
      <c r="B1076" s="6">
        <f t="shared" si="123"/>
        <v>11</v>
      </c>
      <c r="C1076" s="13" t="s">
        <v>28</v>
      </c>
      <c r="D1076" s="2" t="s">
        <v>16</v>
      </c>
      <c r="E1076" s="14" t="str">
        <f t="shared" si="121"/>
        <v>WT GT</v>
      </c>
      <c r="F1076" s="22">
        <v>13</v>
      </c>
      <c r="H1076" s="5" t="e">
        <f ca="1">_xlfn.FORMULATEXT(표1[[#This Row],[Q''ty]])</f>
        <v>#N/A</v>
      </c>
    </row>
    <row r="1077" spans="1:8" ht="15" customHeight="1" x14ac:dyDescent="0.4">
      <c r="A1077" s="6">
        <v>2026</v>
      </c>
      <c r="B1077" s="6">
        <f t="shared" si="123"/>
        <v>11</v>
      </c>
      <c r="C1077" s="13" t="s">
        <v>28</v>
      </c>
      <c r="D1077" s="2" t="s">
        <v>16</v>
      </c>
      <c r="E1077" s="14" t="str">
        <f t="shared" si="121"/>
        <v>Bending</v>
      </c>
      <c r="F1077" s="22">
        <v>110</v>
      </c>
      <c r="H1077" s="5" t="e">
        <f ca="1">_xlfn.FORMULATEXT(표1[[#This Row],[Q''ty]])</f>
        <v>#N/A</v>
      </c>
    </row>
    <row r="1078" spans="1:8" ht="15" customHeight="1" x14ac:dyDescent="0.4">
      <c r="A1078" s="6">
        <v>2026</v>
      </c>
      <c r="B1078" s="6">
        <f t="shared" si="123"/>
        <v>11</v>
      </c>
      <c r="C1078" s="13" t="s">
        <v>28</v>
      </c>
      <c r="D1078" s="2" t="s">
        <v>16</v>
      </c>
      <c r="E1078" s="14" t="str">
        <f t="shared" si="121"/>
        <v>L/W</v>
      </c>
      <c r="F1078" s="22">
        <v>110</v>
      </c>
      <c r="H1078" s="5" t="e">
        <f ca="1">_xlfn.FORMULATEXT(표1[[#This Row],[Q''ty]])</f>
        <v>#N/A</v>
      </c>
    </row>
    <row r="1079" spans="1:8" ht="15" customHeight="1" thickBot="1" x14ac:dyDescent="0.45">
      <c r="A1079" s="15">
        <v>2026</v>
      </c>
      <c r="B1079" s="15">
        <f t="shared" si="123"/>
        <v>11</v>
      </c>
      <c r="C1079" s="16" t="s">
        <v>28</v>
      </c>
      <c r="D1079" s="17" t="s">
        <v>16</v>
      </c>
      <c r="E1079" s="18" t="str">
        <f t="shared" si="121"/>
        <v>C/W</v>
      </c>
      <c r="F1079" s="23">
        <v>139</v>
      </c>
      <c r="H1079" s="5" t="e">
        <f ca="1">_xlfn.FORMULATEXT(표1[[#This Row],[Q''ty]])</f>
        <v>#N/A</v>
      </c>
    </row>
    <row r="1080" spans="1:8" ht="15" customHeight="1" thickTop="1" x14ac:dyDescent="0.4">
      <c r="A1080" s="6">
        <v>2026</v>
      </c>
      <c r="B1080" s="6">
        <f t="shared" si="123"/>
        <v>11</v>
      </c>
      <c r="C1080" s="13" t="s">
        <v>29</v>
      </c>
      <c r="D1080" s="2" t="s">
        <v>9</v>
      </c>
      <c r="E1080" s="14" t="str">
        <f t="shared" si="121"/>
        <v>Growing Line</v>
      </c>
      <c r="F1080" s="21">
        <f t="shared" ref="F1080:F1085" si="125">F981</f>
        <v>11</v>
      </c>
      <c r="H1080" s="5" t="str">
        <f ca="1">_xlfn.FORMULATEXT(표1[[#This Row],[Q''ty]])</f>
        <v>=F981</v>
      </c>
    </row>
    <row r="1081" spans="1:8" ht="15" customHeight="1" x14ac:dyDescent="0.4">
      <c r="A1081" s="6">
        <v>2026</v>
      </c>
      <c r="B1081" s="6">
        <f t="shared" si="123"/>
        <v>11</v>
      </c>
      <c r="C1081" s="13" t="s">
        <v>29</v>
      </c>
      <c r="D1081" s="2" t="s">
        <v>9</v>
      </c>
      <c r="E1081" s="14" t="str">
        <f t="shared" si="121"/>
        <v>Paint Booth</v>
      </c>
      <c r="F1081" s="22">
        <f t="shared" si="125"/>
        <v>6</v>
      </c>
      <c r="H1081" s="5" t="str">
        <f ca="1">_xlfn.FORMULATEXT(표1[[#This Row],[Q''ty]])</f>
        <v>=F982</v>
      </c>
    </row>
    <row r="1082" spans="1:8" ht="15" customHeight="1" x14ac:dyDescent="0.4">
      <c r="A1082" s="6">
        <v>2026</v>
      </c>
      <c r="B1082" s="6">
        <f t="shared" si="123"/>
        <v>11</v>
      </c>
      <c r="C1082" s="13" t="s">
        <v>29</v>
      </c>
      <c r="D1082" s="2" t="s">
        <v>9</v>
      </c>
      <c r="E1082" s="14" t="str">
        <f t="shared" si="121"/>
        <v>Paint Line</v>
      </c>
      <c r="F1082" s="22">
        <f t="shared" si="125"/>
        <v>4</v>
      </c>
      <c r="H1082" s="5" t="str">
        <f ca="1">_xlfn.FORMULATEXT(표1[[#This Row],[Q''ty]])</f>
        <v>=F983</v>
      </c>
    </row>
    <row r="1083" spans="1:8" ht="15" customHeight="1" x14ac:dyDescent="0.4">
      <c r="A1083" s="6">
        <v>2026</v>
      </c>
      <c r="B1083" s="6">
        <f t="shared" si="123"/>
        <v>11</v>
      </c>
      <c r="C1083" s="13" t="s">
        <v>29</v>
      </c>
      <c r="D1083" s="2" t="s">
        <v>9</v>
      </c>
      <c r="E1083" s="14" t="str">
        <f t="shared" si="121"/>
        <v>Roll Bending Machine</v>
      </c>
      <c r="F1083" s="22">
        <f t="shared" si="125"/>
        <v>4</v>
      </c>
      <c r="H1083" s="5" t="str">
        <f ca="1">_xlfn.FORMULATEXT(표1[[#This Row],[Q''ty]])</f>
        <v>=F984</v>
      </c>
    </row>
    <row r="1084" spans="1:8" ht="15" customHeight="1" x14ac:dyDescent="0.4">
      <c r="A1084" s="6">
        <v>2026</v>
      </c>
      <c r="B1084" s="6">
        <f t="shared" si="123"/>
        <v>11</v>
      </c>
      <c r="C1084" s="13" t="s">
        <v>29</v>
      </c>
      <c r="D1084" s="2" t="s">
        <v>9</v>
      </c>
      <c r="E1084" s="14" t="str">
        <f t="shared" si="121"/>
        <v>L/W Machine</v>
      </c>
      <c r="F1084" s="22">
        <f t="shared" si="125"/>
        <v>7</v>
      </c>
      <c r="H1084" s="5" t="str">
        <f ca="1">_xlfn.FORMULATEXT(표1[[#This Row],[Q''ty]])</f>
        <v>=F985</v>
      </c>
    </row>
    <row r="1085" spans="1:8" ht="15" customHeight="1" x14ac:dyDescent="0.4">
      <c r="A1085" s="6">
        <v>2026</v>
      </c>
      <c r="B1085" s="6">
        <f t="shared" si="123"/>
        <v>11</v>
      </c>
      <c r="C1085" s="13" t="s">
        <v>29</v>
      </c>
      <c r="D1085" s="2" t="s">
        <v>9</v>
      </c>
      <c r="E1085" s="14" t="str">
        <f t="shared" si="121"/>
        <v>C/W Machine</v>
      </c>
      <c r="F1085" s="22">
        <f t="shared" si="125"/>
        <v>12.5</v>
      </c>
      <c r="H1085" s="5" t="str">
        <f ca="1">_xlfn.FORMULATEXT(표1[[#This Row],[Q''ty]])</f>
        <v>=F986</v>
      </c>
    </row>
    <row r="1086" spans="1:8" ht="15" customHeight="1" x14ac:dyDescent="0.4">
      <c r="A1086" s="6">
        <v>2026</v>
      </c>
      <c r="B1086" s="6">
        <f t="shared" si="123"/>
        <v>11</v>
      </c>
      <c r="C1086" s="13" t="s">
        <v>29</v>
      </c>
      <c r="D1086" s="2" t="s">
        <v>16</v>
      </c>
      <c r="E1086" s="14" t="str">
        <f t="shared" si="121"/>
        <v>BT GT</v>
      </c>
      <c r="F1086" s="22">
        <v>9</v>
      </c>
      <c r="H1086" s="5" t="e">
        <f ca="1">_xlfn.FORMULATEXT(표1[[#This Row],[Q''ty]])</f>
        <v>#N/A</v>
      </c>
    </row>
    <row r="1087" spans="1:8" ht="15" customHeight="1" x14ac:dyDescent="0.4">
      <c r="A1087" s="6">
        <v>2026</v>
      </c>
      <c r="B1087" s="6">
        <f t="shared" si="123"/>
        <v>11</v>
      </c>
      <c r="C1087" s="13" t="s">
        <v>29</v>
      </c>
      <c r="D1087" s="2" t="s">
        <v>16</v>
      </c>
      <c r="E1087" s="14" t="str">
        <f t="shared" si="121"/>
        <v>WT GT</v>
      </c>
      <c r="F1087" s="22">
        <v>11</v>
      </c>
      <c r="H1087" s="5" t="e">
        <f ca="1">_xlfn.FORMULATEXT(표1[[#This Row],[Q''ty]])</f>
        <v>#N/A</v>
      </c>
    </row>
    <row r="1088" spans="1:8" ht="15" customHeight="1" x14ac:dyDescent="0.4">
      <c r="A1088" s="6">
        <v>2026</v>
      </c>
      <c r="B1088" s="6">
        <f t="shared" si="123"/>
        <v>11</v>
      </c>
      <c r="C1088" s="13" t="s">
        <v>29</v>
      </c>
      <c r="D1088" s="2" t="s">
        <v>16</v>
      </c>
      <c r="E1088" s="14" t="str">
        <f t="shared" si="121"/>
        <v>Bending</v>
      </c>
      <c r="F1088" s="22">
        <v>80</v>
      </c>
      <c r="H1088" s="5" t="e">
        <f ca="1">_xlfn.FORMULATEXT(표1[[#This Row],[Q''ty]])</f>
        <v>#N/A</v>
      </c>
    </row>
    <row r="1089" spans="1:10" ht="15" customHeight="1" x14ac:dyDescent="0.4">
      <c r="A1089" s="6">
        <v>2026</v>
      </c>
      <c r="B1089" s="6">
        <f t="shared" si="123"/>
        <v>11</v>
      </c>
      <c r="C1089" s="13" t="s">
        <v>29</v>
      </c>
      <c r="D1089" s="2" t="s">
        <v>16</v>
      </c>
      <c r="E1089" s="14" t="str">
        <f t="shared" si="121"/>
        <v>L/W</v>
      </c>
      <c r="F1089" s="22">
        <v>85</v>
      </c>
      <c r="H1089" s="5" t="e">
        <f ca="1">_xlfn.FORMULATEXT(표1[[#This Row],[Q''ty]])</f>
        <v>#N/A</v>
      </c>
    </row>
    <row r="1090" spans="1:10" ht="15" customHeight="1" thickBot="1" x14ac:dyDescent="0.45">
      <c r="A1090" s="6">
        <v>2026</v>
      </c>
      <c r="B1090" s="6">
        <f t="shared" si="123"/>
        <v>11</v>
      </c>
      <c r="C1090" s="13" t="s">
        <v>29</v>
      </c>
      <c r="D1090" s="2" t="s">
        <v>16</v>
      </c>
      <c r="E1090" s="14" t="str">
        <f t="shared" si="121"/>
        <v>C/W</v>
      </c>
      <c r="F1090" s="22">
        <v>101</v>
      </c>
      <c r="H1090" s="5" t="e">
        <f ca="1">_xlfn.FORMULATEXT(표1[[#This Row],[Q''ty]])</f>
        <v>#N/A</v>
      </c>
    </row>
    <row r="1091" spans="1:10" ht="15" customHeight="1" thickTop="1" x14ac:dyDescent="0.4">
      <c r="A1091" s="9">
        <v>2026</v>
      </c>
      <c r="B1091" s="9">
        <f t="shared" si="123"/>
        <v>12</v>
      </c>
      <c r="C1091" s="10" t="s">
        <v>8</v>
      </c>
      <c r="D1091" s="11" t="s">
        <v>9</v>
      </c>
      <c r="E1091" s="12" t="s">
        <v>10</v>
      </c>
      <c r="F1091" s="21">
        <f t="shared" ref="F1091:F1096" si="126">F992</f>
        <v>15</v>
      </c>
      <c r="H1091" s="5" t="str">
        <f ca="1">_xlfn.FORMULATEXT(표1[[#This Row],[Q''ty]])</f>
        <v>=F992</v>
      </c>
    </row>
    <row r="1092" spans="1:10" s="2" customFormat="1" ht="15" customHeight="1" x14ac:dyDescent="0.4">
      <c r="A1092" s="6">
        <v>2026</v>
      </c>
      <c r="B1092" s="6">
        <f t="shared" si="123"/>
        <v>12</v>
      </c>
      <c r="C1092" s="13" t="s">
        <v>8</v>
      </c>
      <c r="D1092" s="2" t="s">
        <v>9</v>
      </c>
      <c r="E1092" s="14" t="s">
        <v>11</v>
      </c>
      <c r="F1092" s="22">
        <f t="shared" si="126"/>
        <v>10</v>
      </c>
      <c r="H1092" s="5" t="str">
        <f ca="1">_xlfn.FORMULATEXT(표1[[#This Row],[Q''ty]])</f>
        <v>=F993</v>
      </c>
      <c r="I1092" s="26"/>
      <c r="J1092" s="26"/>
    </row>
    <row r="1093" spans="1:10" s="2" customFormat="1" ht="15" customHeight="1" x14ac:dyDescent="0.4">
      <c r="A1093" s="6">
        <v>2026</v>
      </c>
      <c r="B1093" s="6">
        <f t="shared" si="123"/>
        <v>12</v>
      </c>
      <c r="C1093" s="13" t="s">
        <v>8</v>
      </c>
      <c r="D1093" s="2" t="s">
        <v>9</v>
      </c>
      <c r="E1093" s="14" t="s">
        <v>12</v>
      </c>
      <c r="F1093" s="22">
        <f t="shared" si="126"/>
        <v>5</v>
      </c>
      <c r="H1093" s="5" t="str">
        <f ca="1">_xlfn.FORMULATEXT(표1[[#This Row],[Q''ty]])</f>
        <v>=F994</v>
      </c>
      <c r="I1093" s="26"/>
      <c r="J1093" s="26"/>
    </row>
    <row r="1094" spans="1:10" ht="15" customHeight="1" x14ac:dyDescent="0.4">
      <c r="A1094" s="6">
        <v>2026</v>
      </c>
      <c r="B1094" s="6">
        <f t="shared" si="123"/>
        <v>12</v>
      </c>
      <c r="C1094" s="13" t="s">
        <v>8</v>
      </c>
      <c r="D1094" s="2" t="s">
        <v>9</v>
      </c>
      <c r="E1094" s="14" t="s">
        <v>13</v>
      </c>
      <c r="F1094" s="22">
        <f t="shared" si="126"/>
        <v>6</v>
      </c>
      <c r="H1094" s="5" t="str">
        <f ca="1">_xlfn.FORMULATEXT(표1[[#This Row],[Q''ty]])</f>
        <v>=F995</v>
      </c>
    </row>
    <row r="1095" spans="1:10" ht="15" customHeight="1" x14ac:dyDescent="0.4">
      <c r="A1095" s="6">
        <v>2026</v>
      </c>
      <c r="B1095" s="6">
        <f t="shared" si="123"/>
        <v>12</v>
      </c>
      <c r="C1095" s="13" t="s">
        <v>8</v>
      </c>
      <c r="D1095" s="2" t="s">
        <v>9</v>
      </c>
      <c r="E1095" s="14" t="s">
        <v>14</v>
      </c>
      <c r="F1095" s="22">
        <f t="shared" si="126"/>
        <v>10</v>
      </c>
      <c r="H1095" s="5" t="str">
        <f ca="1">_xlfn.FORMULATEXT(표1[[#This Row],[Q''ty]])</f>
        <v>=F996</v>
      </c>
    </row>
    <row r="1096" spans="1:10" ht="15" customHeight="1" x14ac:dyDescent="0.4">
      <c r="A1096" s="6">
        <v>2026</v>
      </c>
      <c r="B1096" s="6">
        <f t="shared" si="123"/>
        <v>12</v>
      </c>
      <c r="C1096" s="13" t="s">
        <v>8</v>
      </c>
      <c r="D1096" s="2" t="s">
        <v>9</v>
      </c>
      <c r="E1096" s="14" t="s">
        <v>15</v>
      </c>
      <c r="F1096" s="22">
        <f t="shared" si="126"/>
        <v>10</v>
      </c>
      <c r="H1096" s="5" t="str">
        <f ca="1">_xlfn.FORMULATEXT(표1[[#This Row],[Q''ty]])</f>
        <v>=F997</v>
      </c>
    </row>
    <row r="1097" spans="1:10" ht="15" customHeight="1" x14ac:dyDescent="0.4">
      <c r="A1097" s="6">
        <v>2026</v>
      </c>
      <c r="B1097" s="6">
        <f t="shared" si="123"/>
        <v>12</v>
      </c>
      <c r="C1097" s="13" t="s">
        <v>8</v>
      </c>
      <c r="D1097" s="2" t="s">
        <v>16</v>
      </c>
      <c r="E1097" s="14" t="s">
        <v>17</v>
      </c>
      <c r="F1097" s="22">
        <v>16</v>
      </c>
      <c r="H1097" s="5" t="e">
        <f ca="1">_xlfn.FORMULATEXT(표1[[#This Row],[Q''ty]])</f>
        <v>#N/A</v>
      </c>
    </row>
    <row r="1098" spans="1:10" s="2" customFormat="1" ht="15" customHeight="1" x14ac:dyDescent="0.4">
      <c r="A1098" s="6">
        <v>2026</v>
      </c>
      <c r="B1098" s="6">
        <f t="shared" si="123"/>
        <v>12</v>
      </c>
      <c r="C1098" s="13" t="s">
        <v>8</v>
      </c>
      <c r="D1098" s="2" t="s">
        <v>16</v>
      </c>
      <c r="E1098" s="14" t="s">
        <v>18</v>
      </c>
      <c r="F1098" s="22">
        <v>10</v>
      </c>
      <c r="H1098" s="5" t="e">
        <f ca="1">_xlfn.FORMULATEXT(표1[[#This Row],[Q''ty]])</f>
        <v>#N/A</v>
      </c>
      <c r="I1098" s="26"/>
      <c r="J1098" s="26"/>
    </row>
    <row r="1099" spans="1:10" ht="15" customHeight="1" x14ac:dyDescent="0.4">
      <c r="A1099" s="6">
        <v>2026</v>
      </c>
      <c r="B1099" s="6">
        <f t="shared" si="123"/>
        <v>12</v>
      </c>
      <c r="C1099" s="13" t="s">
        <v>8</v>
      </c>
      <c r="D1099" s="2" t="s">
        <v>16</v>
      </c>
      <c r="E1099" s="14" t="s">
        <v>19</v>
      </c>
      <c r="F1099" s="22">
        <v>204</v>
      </c>
      <c r="H1099" s="5" t="e">
        <f ca="1">_xlfn.FORMULATEXT(표1[[#This Row],[Q''ty]])</f>
        <v>#N/A</v>
      </c>
    </row>
    <row r="1100" spans="1:10" ht="15" customHeight="1" x14ac:dyDescent="0.4">
      <c r="A1100" s="6">
        <v>2026</v>
      </c>
      <c r="B1100" s="6">
        <f t="shared" si="123"/>
        <v>12</v>
      </c>
      <c r="C1100" s="13" t="s">
        <v>8</v>
      </c>
      <c r="D1100" s="2" t="s">
        <v>16</v>
      </c>
      <c r="E1100" s="14" t="s">
        <v>20</v>
      </c>
      <c r="F1100" s="22">
        <v>200</v>
      </c>
      <c r="H1100" s="5" t="e">
        <f ca="1">_xlfn.FORMULATEXT(표1[[#This Row],[Q''ty]])</f>
        <v>#N/A</v>
      </c>
    </row>
    <row r="1101" spans="1:10" ht="15" customHeight="1" thickBot="1" x14ac:dyDescent="0.45">
      <c r="A1101" s="15">
        <v>2026</v>
      </c>
      <c r="B1101" s="15">
        <f t="shared" si="123"/>
        <v>12</v>
      </c>
      <c r="C1101" s="16" t="s">
        <v>8</v>
      </c>
      <c r="D1101" s="17" t="s">
        <v>16</v>
      </c>
      <c r="E1101" s="18" t="s">
        <v>21</v>
      </c>
      <c r="F1101" s="23">
        <v>253</v>
      </c>
      <c r="H1101" s="5" t="e">
        <f ca="1">_xlfn.FORMULATEXT(표1[[#This Row],[Q''ty]])</f>
        <v>#N/A</v>
      </c>
    </row>
    <row r="1102" spans="1:10" ht="15" customHeight="1" thickTop="1" x14ac:dyDescent="0.4">
      <c r="A1102" s="9">
        <v>2026</v>
      </c>
      <c r="B1102" s="9">
        <f t="shared" si="123"/>
        <v>12</v>
      </c>
      <c r="C1102" s="10" t="s">
        <v>22</v>
      </c>
      <c r="D1102" s="11" t="s">
        <v>9</v>
      </c>
      <c r="E1102" s="12" t="s">
        <v>10</v>
      </c>
      <c r="F1102" s="21">
        <f t="shared" ref="F1102:F1107" si="127">F1003</f>
        <v>14</v>
      </c>
      <c r="H1102" s="5" t="str">
        <f ca="1">_xlfn.FORMULATEXT(표1[[#This Row],[Q''ty]])</f>
        <v>=F1003</v>
      </c>
    </row>
    <row r="1103" spans="1:10" s="2" customFormat="1" ht="15" customHeight="1" x14ac:dyDescent="0.4">
      <c r="A1103" s="6">
        <v>2026</v>
      </c>
      <c r="B1103" s="6">
        <f t="shared" si="123"/>
        <v>12</v>
      </c>
      <c r="C1103" s="13" t="s">
        <v>22</v>
      </c>
      <c r="D1103" s="2" t="s">
        <v>9</v>
      </c>
      <c r="E1103" s="14" t="s">
        <v>11</v>
      </c>
      <c r="F1103" s="22">
        <f t="shared" si="127"/>
        <v>8</v>
      </c>
      <c r="H1103" s="5" t="str">
        <f ca="1">_xlfn.FORMULATEXT(표1[[#This Row],[Q''ty]])</f>
        <v>=F1004</v>
      </c>
      <c r="I1103" s="26"/>
      <c r="J1103" s="26"/>
    </row>
    <row r="1104" spans="1:10" s="2" customFormat="1" ht="15" customHeight="1" x14ac:dyDescent="0.4">
      <c r="A1104" s="6">
        <v>2026</v>
      </c>
      <c r="B1104" s="6">
        <f t="shared" si="123"/>
        <v>12</v>
      </c>
      <c r="C1104" s="13" t="s">
        <v>22</v>
      </c>
      <c r="D1104" s="2" t="s">
        <v>9</v>
      </c>
      <c r="E1104" s="14" t="s">
        <v>12</v>
      </c>
      <c r="F1104" s="22">
        <f t="shared" si="127"/>
        <v>4</v>
      </c>
      <c r="H1104" s="5" t="str">
        <f ca="1">_xlfn.FORMULATEXT(표1[[#This Row],[Q''ty]])</f>
        <v>=F1005</v>
      </c>
      <c r="I1104" s="26"/>
      <c r="J1104" s="26"/>
    </row>
    <row r="1105" spans="1:10" ht="15" customHeight="1" x14ac:dyDescent="0.4">
      <c r="A1105" s="6">
        <v>2026</v>
      </c>
      <c r="B1105" s="6">
        <f t="shared" si="123"/>
        <v>12</v>
      </c>
      <c r="C1105" s="13" t="s">
        <v>22</v>
      </c>
      <c r="D1105" s="2" t="s">
        <v>9</v>
      </c>
      <c r="E1105" s="14" t="s">
        <v>13</v>
      </c>
      <c r="F1105" s="22">
        <f t="shared" si="127"/>
        <v>3</v>
      </c>
      <c r="H1105" s="5" t="str">
        <f ca="1">_xlfn.FORMULATEXT(표1[[#This Row],[Q''ty]])</f>
        <v>=F1006</v>
      </c>
    </row>
    <row r="1106" spans="1:10" ht="15" customHeight="1" x14ac:dyDescent="0.4">
      <c r="A1106" s="6">
        <v>2026</v>
      </c>
      <c r="B1106" s="6">
        <f t="shared" si="123"/>
        <v>12</v>
      </c>
      <c r="C1106" s="13" t="s">
        <v>22</v>
      </c>
      <c r="D1106" s="2" t="s">
        <v>9</v>
      </c>
      <c r="E1106" s="14" t="s">
        <v>14</v>
      </c>
      <c r="F1106" s="22">
        <f t="shared" si="127"/>
        <v>6</v>
      </c>
      <c r="H1106" s="5" t="str">
        <f ca="1">_xlfn.FORMULATEXT(표1[[#This Row],[Q''ty]])</f>
        <v>=F1007</v>
      </c>
    </row>
    <row r="1107" spans="1:10" ht="15" customHeight="1" x14ac:dyDescent="0.4">
      <c r="A1107" s="6">
        <v>2026</v>
      </c>
      <c r="B1107" s="6">
        <f t="shared" si="123"/>
        <v>12</v>
      </c>
      <c r="C1107" s="13" t="s">
        <v>22</v>
      </c>
      <c r="D1107" s="2" t="s">
        <v>9</v>
      </c>
      <c r="E1107" s="14" t="s">
        <v>15</v>
      </c>
      <c r="F1107" s="22">
        <f t="shared" si="127"/>
        <v>8.8000000000000007</v>
      </c>
      <c r="H1107" s="5" t="str">
        <f ca="1">_xlfn.FORMULATEXT(표1[[#This Row],[Q''ty]])</f>
        <v>=F1008</v>
      </c>
    </row>
    <row r="1108" spans="1:10" ht="15" customHeight="1" x14ac:dyDescent="0.4">
      <c r="A1108" s="6">
        <v>2026</v>
      </c>
      <c r="B1108" s="6">
        <f t="shared" si="123"/>
        <v>12</v>
      </c>
      <c r="C1108" s="13" t="s">
        <v>22</v>
      </c>
      <c r="D1108" s="2" t="s">
        <v>16</v>
      </c>
      <c r="E1108" s="14" t="s">
        <v>17</v>
      </c>
      <c r="F1108" s="22">
        <v>9</v>
      </c>
      <c r="H1108" s="5" t="e">
        <f ca="1">_xlfn.FORMULATEXT(표1[[#This Row],[Q''ty]])</f>
        <v>#N/A</v>
      </c>
    </row>
    <row r="1109" spans="1:10" s="2" customFormat="1" ht="15" customHeight="1" x14ac:dyDescent="0.4">
      <c r="A1109" s="6">
        <v>2026</v>
      </c>
      <c r="B1109" s="6">
        <f t="shared" si="123"/>
        <v>12</v>
      </c>
      <c r="C1109" s="13" t="s">
        <v>22</v>
      </c>
      <c r="D1109" s="2" t="s">
        <v>16</v>
      </c>
      <c r="E1109" s="14" t="s">
        <v>18</v>
      </c>
      <c r="F1109" s="22">
        <v>7</v>
      </c>
      <c r="H1109" s="5" t="e">
        <f ca="1">_xlfn.FORMULATEXT(표1[[#This Row],[Q''ty]])</f>
        <v>#N/A</v>
      </c>
      <c r="I1109" s="26"/>
      <c r="J1109" s="26"/>
    </row>
    <row r="1110" spans="1:10" ht="15" customHeight="1" x14ac:dyDescent="0.4">
      <c r="A1110" s="6">
        <v>2026</v>
      </c>
      <c r="B1110" s="6">
        <f t="shared" si="123"/>
        <v>12</v>
      </c>
      <c r="C1110" s="13" t="s">
        <v>22</v>
      </c>
      <c r="D1110" s="2" t="s">
        <v>16</v>
      </c>
      <c r="E1110" s="14" t="s">
        <v>19</v>
      </c>
      <c r="F1110" s="22">
        <v>133</v>
      </c>
      <c r="H1110" s="5" t="e">
        <f ca="1">_xlfn.FORMULATEXT(표1[[#This Row],[Q''ty]])</f>
        <v>#N/A</v>
      </c>
    </row>
    <row r="1111" spans="1:10" ht="15" customHeight="1" x14ac:dyDescent="0.4">
      <c r="A1111" s="6">
        <v>2026</v>
      </c>
      <c r="B1111" s="6">
        <f t="shared" si="123"/>
        <v>12</v>
      </c>
      <c r="C1111" s="13" t="s">
        <v>22</v>
      </c>
      <c r="D1111" s="2" t="s">
        <v>16</v>
      </c>
      <c r="E1111" s="14" t="s">
        <v>20</v>
      </c>
      <c r="F1111" s="22">
        <v>128</v>
      </c>
      <c r="H1111" s="5" t="e">
        <f ca="1">_xlfn.FORMULATEXT(표1[[#This Row],[Q''ty]])</f>
        <v>#N/A</v>
      </c>
    </row>
    <row r="1112" spans="1:10" ht="15" customHeight="1" thickBot="1" x14ac:dyDescent="0.45">
      <c r="A1112" s="15">
        <v>2026</v>
      </c>
      <c r="B1112" s="15">
        <f t="shared" si="123"/>
        <v>12</v>
      </c>
      <c r="C1112" s="16" t="s">
        <v>22</v>
      </c>
      <c r="D1112" s="17" t="s">
        <v>16</v>
      </c>
      <c r="E1112" s="18" t="s">
        <v>21</v>
      </c>
      <c r="F1112" s="23">
        <v>126</v>
      </c>
      <c r="H1112" s="5" t="e">
        <f ca="1">_xlfn.FORMULATEXT(표1[[#This Row],[Q''ty]])</f>
        <v>#N/A</v>
      </c>
    </row>
    <row r="1113" spans="1:10" ht="15" customHeight="1" thickTop="1" x14ac:dyDescent="0.4">
      <c r="A1113" s="6">
        <v>2026</v>
      </c>
      <c r="B1113" s="6">
        <f t="shared" si="123"/>
        <v>12</v>
      </c>
      <c r="C1113" s="13" t="s">
        <v>23</v>
      </c>
      <c r="D1113" s="2" t="s">
        <v>9</v>
      </c>
      <c r="E1113" s="14" t="str">
        <f t="shared" ref="E1113:F1118" si="128">E1014</f>
        <v>Growing Line</v>
      </c>
      <c r="F1113" s="22">
        <f t="shared" si="128"/>
        <v>5</v>
      </c>
      <c r="H1113" s="5" t="str">
        <f ca="1">_xlfn.FORMULATEXT(표1[[#This Row],[Q''ty]])</f>
        <v>=F1014</v>
      </c>
    </row>
    <row r="1114" spans="1:10" ht="15" customHeight="1" x14ac:dyDescent="0.4">
      <c r="A1114" s="6">
        <v>2026</v>
      </c>
      <c r="B1114" s="6">
        <f t="shared" si="123"/>
        <v>12</v>
      </c>
      <c r="C1114" s="13" t="s">
        <v>23</v>
      </c>
      <c r="D1114" s="2" t="s">
        <v>9</v>
      </c>
      <c r="E1114" s="14" t="str">
        <f t="shared" si="128"/>
        <v>Paint Booth</v>
      </c>
      <c r="F1114" s="22">
        <f t="shared" si="128"/>
        <v>3</v>
      </c>
      <c r="H1114" s="5" t="str">
        <f ca="1">_xlfn.FORMULATEXT(표1[[#This Row],[Q''ty]])</f>
        <v>=F1015</v>
      </c>
    </row>
    <row r="1115" spans="1:10" ht="15" customHeight="1" x14ac:dyDescent="0.4">
      <c r="A1115" s="6">
        <v>2026</v>
      </c>
      <c r="B1115" s="6">
        <f t="shared" si="123"/>
        <v>12</v>
      </c>
      <c r="C1115" s="13" t="s">
        <v>23</v>
      </c>
      <c r="D1115" s="2" t="s">
        <v>9</v>
      </c>
      <c r="E1115" s="14" t="str">
        <f t="shared" si="128"/>
        <v>Paint Line</v>
      </c>
      <c r="F1115" s="22">
        <f t="shared" si="128"/>
        <v>2</v>
      </c>
      <c r="H1115" s="5" t="str">
        <f ca="1">_xlfn.FORMULATEXT(표1[[#This Row],[Q''ty]])</f>
        <v>=F1016</v>
      </c>
    </row>
    <row r="1116" spans="1:10" ht="15" customHeight="1" x14ac:dyDescent="0.4">
      <c r="A1116" s="6">
        <v>2026</v>
      </c>
      <c r="B1116" s="6">
        <f t="shared" si="123"/>
        <v>12</v>
      </c>
      <c r="C1116" s="13" t="s">
        <v>23</v>
      </c>
      <c r="D1116" s="2" t="s">
        <v>9</v>
      </c>
      <c r="E1116" s="14" t="str">
        <f t="shared" si="128"/>
        <v>Roll Bending Machine</v>
      </c>
      <c r="F1116" s="22">
        <f t="shared" si="128"/>
        <v>2</v>
      </c>
      <c r="H1116" s="5" t="str">
        <f ca="1">_xlfn.FORMULATEXT(표1[[#This Row],[Q''ty]])</f>
        <v>=F1017</v>
      </c>
    </row>
    <row r="1117" spans="1:10" ht="15" customHeight="1" x14ac:dyDescent="0.4">
      <c r="A1117" s="6">
        <v>2026</v>
      </c>
      <c r="B1117" s="6">
        <f t="shared" si="123"/>
        <v>12</v>
      </c>
      <c r="C1117" s="13" t="s">
        <v>23</v>
      </c>
      <c r="D1117" s="2" t="s">
        <v>9</v>
      </c>
      <c r="E1117" s="14" t="str">
        <f t="shared" si="128"/>
        <v>L/W Machine</v>
      </c>
      <c r="F1117" s="22">
        <f t="shared" si="128"/>
        <v>2</v>
      </c>
      <c r="H1117" s="5" t="str">
        <f ca="1">_xlfn.FORMULATEXT(표1[[#This Row],[Q''ty]])</f>
        <v>=F1018</v>
      </c>
    </row>
    <row r="1118" spans="1:10" ht="15" customHeight="1" x14ac:dyDescent="0.4">
      <c r="A1118" s="6">
        <v>2026</v>
      </c>
      <c r="B1118" s="6">
        <f t="shared" si="123"/>
        <v>12</v>
      </c>
      <c r="C1118" s="13" t="s">
        <v>23</v>
      </c>
      <c r="D1118" s="2" t="s">
        <v>9</v>
      </c>
      <c r="E1118" s="14" t="str">
        <f t="shared" si="128"/>
        <v>C/W Machine</v>
      </c>
      <c r="F1118" s="22">
        <f t="shared" si="128"/>
        <v>3</v>
      </c>
      <c r="H1118" s="5" t="str">
        <f ca="1">_xlfn.FORMULATEXT(표1[[#This Row],[Q''ty]])</f>
        <v>=F1019</v>
      </c>
    </row>
    <row r="1119" spans="1:10" ht="15" customHeight="1" x14ac:dyDescent="0.4">
      <c r="A1119" s="6">
        <v>2026</v>
      </c>
      <c r="B1119" s="6">
        <f t="shared" si="123"/>
        <v>12</v>
      </c>
      <c r="C1119" s="13" t="s">
        <v>23</v>
      </c>
      <c r="D1119" s="2" t="s">
        <v>16</v>
      </c>
      <c r="E1119" s="14" t="str">
        <f t="shared" ref="E1119:E1134" si="129">E1020</f>
        <v>BT GT</v>
      </c>
      <c r="F1119" s="22">
        <v>0</v>
      </c>
      <c r="H1119" s="5" t="e">
        <f ca="1">_xlfn.FORMULATEXT(표1[[#This Row],[Q''ty]])</f>
        <v>#N/A</v>
      </c>
    </row>
    <row r="1120" spans="1:10" ht="15" customHeight="1" x14ac:dyDescent="0.4">
      <c r="A1120" s="6">
        <v>2026</v>
      </c>
      <c r="B1120" s="6">
        <f t="shared" si="123"/>
        <v>12</v>
      </c>
      <c r="C1120" s="13" t="s">
        <v>23</v>
      </c>
      <c r="D1120" s="2" t="s">
        <v>16</v>
      </c>
      <c r="E1120" s="14" t="str">
        <f t="shared" si="129"/>
        <v>WT GT</v>
      </c>
      <c r="F1120" s="22">
        <v>0</v>
      </c>
      <c r="H1120" s="5" t="e">
        <f ca="1">_xlfn.FORMULATEXT(표1[[#This Row],[Q''ty]])</f>
        <v>#N/A</v>
      </c>
    </row>
    <row r="1121" spans="1:8" ht="15" customHeight="1" x14ac:dyDescent="0.4">
      <c r="A1121" s="6">
        <v>2026</v>
      </c>
      <c r="B1121" s="6">
        <f t="shared" si="123"/>
        <v>12</v>
      </c>
      <c r="C1121" s="13" t="s">
        <v>23</v>
      </c>
      <c r="D1121" s="2" t="s">
        <v>16</v>
      </c>
      <c r="E1121" s="14" t="str">
        <f t="shared" si="129"/>
        <v>Bending</v>
      </c>
      <c r="F1121" s="22">
        <v>26</v>
      </c>
      <c r="H1121" s="5" t="e">
        <f ca="1">_xlfn.FORMULATEXT(표1[[#This Row],[Q''ty]])</f>
        <v>#N/A</v>
      </c>
    </row>
    <row r="1122" spans="1:8" ht="15" customHeight="1" x14ac:dyDescent="0.4">
      <c r="A1122" s="6">
        <v>2026</v>
      </c>
      <c r="B1122" s="6">
        <f t="shared" si="123"/>
        <v>12</v>
      </c>
      <c r="C1122" s="13" t="s">
        <v>23</v>
      </c>
      <c r="D1122" s="2" t="s">
        <v>16</v>
      </c>
      <c r="E1122" s="14" t="str">
        <f t="shared" si="129"/>
        <v>L/W</v>
      </c>
      <c r="F1122" s="22">
        <v>23.5</v>
      </c>
      <c r="H1122" s="5" t="e">
        <f ca="1">_xlfn.FORMULATEXT(표1[[#This Row],[Q''ty]])</f>
        <v>#N/A</v>
      </c>
    </row>
    <row r="1123" spans="1:8" ht="15" customHeight="1" thickBot="1" x14ac:dyDescent="0.45">
      <c r="A1123" s="15">
        <v>2026</v>
      </c>
      <c r="B1123" s="15">
        <f t="shared" si="123"/>
        <v>12</v>
      </c>
      <c r="C1123" s="16" t="s">
        <v>23</v>
      </c>
      <c r="D1123" s="17" t="s">
        <v>16</v>
      </c>
      <c r="E1123" s="18" t="str">
        <f t="shared" si="129"/>
        <v>C/W</v>
      </c>
      <c r="F1123" s="23">
        <v>24.7</v>
      </c>
      <c r="H1123" s="5" t="e">
        <f ca="1">_xlfn.FORMULATEXT(표1[[#This Row],[Q''ty]])</f>
        <v>#N/A</v>
      </c>
    </row>
    <row r="1124" spans="1:8" ht="15" customHeight="1" thickTop="1" x14ac:dyDescent="0.4">
      <c r="A1124" s="6">
        <v>2026</v>
      </c>
      <c r="B1124" s="6">
        <f t="shared" si="123"/>
        <v>12</v>
      </c>
      <c r="C1124" s="13" t="s">
        <v>24</v>
      </c>
      <c r="D1124" s="2" t="s">
        <v>9</v>
      </c>
      <c r="E1124" s="14" t="str">
        <f t="shared" si="129"/>
        <v>Growing Line</v>
      </c>
      <c r="F1124" s="22">
        <f t="shared" ref="F1124:F1129" si="130">F1025</f>
        <v>20</v>
      </c>
      <c r="H1124" s="5" t="str">
        <f ca="1">_xlfn.FORMULATEXT(표1[[#This Row],[Q''ty]])</f>
        <v>=F1025</v>
      </c>
    </row>
    <row r="1125" spans="1:8" ht="15" customHeight="1" x14ac:dyDescent="0.4">
      <c r="A1125" s="6">
        <v>2026</v>
      </c>
      <c r="B1125" s="6">
        <f t="shared" ref="B1125:B1188" si="131">B1026+1</f>
        <v>12</v>
      </c>
      <c r="C1125" s="13" t="s">
        <v>24</v>
      </c>
      <c r="D1125" s="2" t="s">
        <v>9</v>
      </c>
      <c r="E1125" s="14" t="str">
        <f t="shared" si="129"/>
        <v>Paint Booth</v>
      </c>
      <c r="F1125" s="22">
        <f t="shared" si="130"/>
        <v>22</v>
      </c>
      <c r="H1125" s="5" t="str">
        <f ca="1">_xlfn.FORMULATEXT(표1[[#This Row],[Q''ty]])</f>
        <v>=F1026</v>
      </c>
    </row>
    <row r="1126" spans="1:8" ht="15" customHeight="1" x14ac:dyDescent="0.4">
      <c r="A1126" s="6">
        <v>2026</v>
      </c>
      <c r="B1126" s="6">
        <f t="shared" si="131"/>
        <v>12</v>
      </c>
      <c r="C1126" s="13" t="s">
        <v>24</v>
      </c>
      <c r="D1126" s="2" t="s">
        <v>9</v>
      </c>
      <c r="E1126" s="14" t="str">
        <f t="shared" si="129"/>
        <v>Paint Line</v>
      </c>
      <c r="F1126" s="22">
        <f t="shared" si="130"/>
        <v>6</v>
      </c>
      <c r="H1126" s="5" t="str">
        <f ca="1">_xlfn.FORMULATEXT(표1[[#This Row],[Q''ty]])</f>
        <v>=F1027</v>
      </c>
    </row>
    <row r="1127" spans="1:8" ht="15" customHeight="1" x14ac:dyDescent="0.4">
      <c r="A1127" s="6">
        <v>2026</v>
      </c>
      <c r="B1127" s="6">
        <f t="shared" si="131"/>
        <v>12</v>
      </c>
      <c r="C1127" s="13" t="s">
        <v>24</v>
      </c>
      <c r="D1127" s="2" t="s">
        <v>9</v>
      </c>
      <c r="E1127" s="14" t="str">
        <f t="shared" si="129"/>
        <v>Roll Bending Machine</v>
      </c>
      <c r="F1127" s="22">
        <f t="shared" si="130"/>
        <v>4</v>
      </c>
      <c r="H1127" s="5" t="str">
        <f ca="1">_xlfn.FORMULATEXT(표1[[#This Row],[Q''ty]])</f>
        <v>=F1028</v>
      </c>
    </row>
    <row r="1128" spans="1:8" ht="15" customHeight="1" x14ac:dyDescent="0.4">
      <c r="A1128" s="6">
        <v>2026</v>
      </c>
      <c r="B1128" s="6">
        <f t="shared" si="131"/>
        <v>12</v>
      </c>
      <c r="C1128" s="13" t="s">
        <v>24</v>
      </c>
      <c r="D1128" s="2" t="s">
        <v>9</v>
      </c>
      <c r="E1128" s="14" t="str">
        <f t="shared" si="129"/>
        <v>L/W Machine</v>
      </c>
      <c r="F1128" s="22">
        <f t="shared" si="130"/>
        <v>10</v>
      </c>
      <c r="H1128" s="5" t="str">
        <f ca="1">_xlfn.FORMULATEXT(표1[[#This Row],[Q''ty]])</f>
        <v>=F1029</v>
      </c>
    </row>
    <row r="1129" spans="1:8" ht="15" customHeight="1" x14ac:dyDescent="0.4">
      <c r="A1129" s="6">
        <v>2026</v>
      </c>
      <c r="B1129" s="6">
        <f t="shared" si="131"/>
        <v>12</v>
      </c>
      <c r="C1129" s="13" t="s">
        <v>24</v>
      </c>
      <c r="D1129" s="2" t="s">
        <v>9</v>
      </c>
      <c r="E1129" s="14" t="str">
        <f t="shared" si="129"/>
        <v>C/W Machine</v>
      </c>
      <c r="F1129" s="22">
        <f t="shared" si="130"/>
        <v>12</v>
      </c>
      <c r="H1129" s="5" t="str">
        <f ca="1">_xlfn.FORMULATEXT(표1[[#This Row],[Q''ty]])</f>
        <v>=F1030</v>
      </c>
    </row>
    <row r="1130" spans="1:8" ht="15" customHeight="1" x14ac:dyDescent="0.4">
      <c r="A1130" s="6">
        <v>2026</v>
      </c>
      <c r="B1130" s="6">
        <f t="shared" si="131"/>
        <v>12</v>
      </c>
      <c r="C1130" s="13" t="s">
        <v>24</v>
      </c>
      <c r="D1130" s="2" t="s">
        <v>16</v>
      </c>
      <c r="E1130" s="14" t="str">
        <f t="shared" si="129"/>
        <v>BT GT</v>
      </c>
      <c r="F1130" s="22">
        <v>38</v>
      </c>
      <c r="H1130" s="5" t="e">
        <f ca="1">_xlfn.FORMULATEXT(표1[[#This Row],[Q''ty]])</f>
        <v>#N/A</v>
      </c>
    </row>
    <row r="1131" spans="1:8" ht="15" customHeight="1" x14ac:dyDescent="0.4">
      <c r="A1131" s="6">
        <v>2026</v>
      </c>
      <c r="B1131" s="6">
        <f t="shared" si="131"/>
        <v>12</v>
      </c>
      <c r="C1131" s="13" t="s">
        <v>24</v>
      </c>
      <c r="D1131" s="2" t="s">
        <v>16</v>
      </c>
      <c r="E1131" s="14" t="str">
        <f t="shared" si="129"/>
        <v>WT GT</v>
      </c>
      <c r="F1131" s="22">
        <v>38</v>
      </c>
      <c r="H1131" s="5" t="e">
        <f ca="1">_xlfn.FORMULATEXT(표1[[#This Row],[Q''ty]])</f>
        <v>#N/A</v>
      </c>
    </row>
    <row r="1132" spans="1:8" ht="15" customHeight="1" x14ac:dyDescent="0.4">
      <c r="A1132" s="6">
        <v>2026</v>
      </c>
      <c r="B1132" s="6">
        <f t="shared" si="131"/>
        <v>12</v>
      </c>
      <c r="C1132" s="13" t="s">
        <v>24</v>
      </c>
      <c r="D1132" s="2" t="s">
        <v>16</v>
      </c>
      <c r="E1132" s="14" t="str">
        <f t="shared" si="129"/>
        <v>Bending</v>
      </c>
      <c r="F1132" s="22">
        <v>268</v>
      </c>
      <c r="H1132" s="5" t="e">
        <f ca="1">_xlfn.FORMULATEXT(표1[[#This Row],[Q''ty]])</f>
        <v>#N/A</v>
      </c>
    </row>
    <row r="1133" spans="1:8" ht="15" customHeight="1" x14ac:dyDescent="0.4">
      <c r="A1133" s="6">
        <v>2026</v>
      </c>
      <c r="B1133" s="6">
        <f t="shared" si="131"/>
        <v>12</v>
      </c>
      <c r="C1133" s="13" t="s">
        <v>24</v>
      </c>
      <c r="D1133" s="2" t="s">
        <v>16</v>
      </c>
      <c r="E1133" s="14" t="str">
        <f t="shared" si="129"/>
        <v>L/W</v>
      </c>
      <c r="F1133" s="22">
        <v>268</v>
      </c>
      <c r="H1133" s="5" t="e">
        <f ca="1">_xlfn.FORMULATEXT(표1[[#This Row],[Q''ty]])</f>
        <v>#N/A</v>
      </c>
    </row>
    <row r="1134" spans="1:8" ht="15" customHeight="1" thickBot="1" x14ac:dyDescent="0.45">
      <c r="A1134" s="15">
        <v>2026</v>
      </c>
      <c r="B1134" s="15">
        <f t="shared" si="131"/>
        <v>12</v>
      </c>
      <c r="C1134" s="16" t="s">
        <v>24</v>
      </c>
      <c r="D1134" s="17" t="s">
        <v>16</v>
      </c>
      <c r="E1134" s="18" t="str">
        <f t="shared" si="129"/>
        <v>C/W</v>
      </c>
      <c r="F1134" s="23">
        <v>295</v>
      </c>
      <c r="H1134" s="5" t="e">
        <f ca="1">_xlfn.FORMULATEXT(표1[[#This Row],[Q''ty]])</f>
        <v>#N/A</v>
      </c>
    </row>
    <row r="1135" spans="1:8" ht="15" customHeight="1" thickTop="1" x14ac:dyDescent="0.4">
      <c r="A1135" s="6">
        <v>2026</v>
      </c>
      <c r="B1135" s="6">
        <f t="shared" si="131"/>
        <v>12</v>
      </c>
      <c r="C1135" s="13" t="s">
        <v>25</v>
      </c>
      <c r="D1135" s="2" t="s">
        <v>9</v>
      </c>
      <c r="E1135" s="14" t="s">
        <v>10</v>
      </c>
      <c r="F1135" s="22">
        <f t="shared" ref="F1135:F1140" si="132">F1036</f>
        <v>3</v>
      </c>
      <c r="H1135" s="5" t="str">
        <f ca="1">_xlfn.FORMULATEXT(표1[[#This Row],[Q''ty]])</f>
        <v>=F1036</v>
      </c>
    </row>
    <row r="1136" spans="1:8" ht="15" customHeight="1" x14ac:dyDescent="0.4">
      <c r="A1136" s="6">
        <v>2026</v>
      </c>
      <c r="B1136" s="6">
        <f t="shared" si="131"/>
        <v>12</v>
      </c>
      <c r="C1136" s="13" t="s">
        <v>25</v>
      </c>
      <c r="D1136" s="2" t="s">
        <v>9</v>
      </c>
      <c r="E1136" s="14" t="s">
        <v>11</v>
      </c>
      <c r="F1136" s="22">
        <f t="shared" si="132"/>
        <v>3</v>
      </c>
      <c r="H1136" s="5" t="str">
        <f ca="1">_xlfn.FORMULATEXT(표1[[#This Row],[Q''ty]])</f>
        <v>=F1037</v>
      </c>
    </row>
    <row r="1137" spans="1:8" ht="15" customHeight="1" x14ac:dyDescent="0.4">
      <c r="A1137" s="6">
        <v>2026</v>
      </c>
      <c r="B1137" s="6">
        <f t="shared" si="131"/>
        <v>12</v>
      </c>
      <c r="C1137" s="13" t="s">
        <v>25</v>
      </c>
      <c r="D1137" s="2" t="s">
        <v>9</v>
      </c>
      <c r="E1137" s="14" t="s">
        <v>12</v>
      </c>
      <c r="F1137" s="22">
        <f t="shared" si="132"/>
        <v>2</v>
      </c>
      <c r="H1137" s="5" t="str">
        <f ca="1">_xlfn.FORMULATEXT(표1[[#This Row],[Q''ty]])</f>
        <v>=F1038</v>
      </c>
    </row>
    <row r="1138" spans="1:8" ht="15" customHeight="1" x14ac:dyDescent="0.4">
      <c r="A1138" s="6">
        <v>2026</v>
      </c>
      <c r="B1138" s="6">
        <f t="shared" si="131"/>
        <v>12</v>
      </c>
      <c r="C1138" s="13" t="s">
        <v>25</v>
      </c>
      <c r="D1138" s="2" t="s">
        <v>9</v>
      </c>
      <c r="E1138" s="14" t="s">
        <v>13</v>
      </c>
      <c r="F1138" s="22">
        <f t="shared" si="132"/>
        <v>2</v>
      </c>
      <c r="H1138" s="5" t="str">
        <f ca="1">_xlfn.FORMULATEXT(표1[[#This Row],[Q''ty]])</f>
        <v>=F1039</v>
      </c>
    </row>
    <row r="1139" spans="1:8" ht="15" customHeight="1" x14ac:dyDescent="0.4">
      <c r="A1139" s="6">
        <v>2026</v>
      </c>
      <c r="B1139" s="6">
        <f t="shared" si="131"/>
        <v>12</v>
      </c>
      <c r="C1139" s="13" t="s">
        <v>25</v>
      </c>
      <c r="D1139" s="2" t="s">
        <v>9</v>
      </c>
      <c r="E1139" s="14" t="s">
        <v>14</v>
      </c>
      <c r="F1139" s="22">
        <f t="shared" si="132"/>
        <v>3</v>
      </c>
      <c r="H1139" s="5" t="str">
        <f ca="1">_xlfn.FORMULATEXT(표1[[#This Row],[Q''ty]])</f>
        <v>=F1040</v>
      </c>
    </row>
    <row r="1140" spans="1:8" ht="15" customHeight="1" x14ac:dyDescent="0.4">
      <c r="A1140" s="6">
        <v>2026</v>
      </c>
      <c r="B1140" s="6">
        <f t="shared" si="131"/>
        <v>12</v>
      </c>
      <c r="C1140" s="13" t="s">
        <v>25</v>
      </c>
      <c r="D1140" s="2" t="s">
        <v>9</v>
      </c>
      <c r="E1140" s="14" t="s">
        <v>15</v>
      </c>
      <c r="F1140" s="22">
        <f t="shared" si="132"/>
        <v>4</v>
      </c>
      <c r="H1140" s="5" t="str">
        <f ca="1">_xlfn.FORMULATEXT(표1[[#This Row],[Q''ty]])</f>
        <v>=F1041</v>
      </c>
    </row>
    <row r="1141" spans="1:8" ht="15" customHeight="1" x14ac:dyDescent="0.4">
      <c r="A1141" s="6">
        <v>2026</v>
      </c>
      <c r="B1141" s="6">
        <f t="shared" si="131"/>
        <v>12</v>
      </c>
      <c r="C1141" s="13" t="s">
        <v>25</v>
      </c>
      <c r="D1141" s="2" t="s">
        <v>16</v>
      </c>
      <c r="E1141" s="14" t="s">
        <v>17</v>
      </c>
      <c r="F1141" s="22">
        <v>0</v>
      </c>
      <c r="H1141" s="5" t="e">
        <f ca="1">_xlfn.FORMULATEXT(표1[[#This Row],[Q''ty]])</f>
        <v>#N/A</v>
      </c>
    </row>
    <row r="1142" spans="1:8" ht="15" customHeight="1" x14ac:dyDescent="0.4">
      <c r="A1142" s="6">
        <v>2026</v>
      </c>
      <c r="B1142" s="6">
        <f t="shared" si="131"/>
        <v>12</v>
      </c>
      <c r="C1142" s="13" t="s">
        <v>25</v>
      </c>
      <c r="D1142" s="2" t="s">
        <v>16</v>
      </c>
      <c r="E1142" s="14" t="s">
        <v>18</v>
      </c>
      <c r="F1142" s="22">
        <v>0</v>
      </c>
      <c r="H1142" s="5" t="e">
        <f ca="1">_xlfn.FORMULATEXT(표1[[#This Row],[Q''ty]])</f>
        <v>#N/A</v>
      </c>
    </row>
    <row r="1143" spans="1:8" ht="15" customHeight="1" x14ac:dyDescent="0.4">
      <c r="A1143" s="6">
        <v>2026</v>
      </c>
      <c r="B1143" s="6">
        <f t="shared" si="131"/>
        <v>12</v>
      </c>
      <c r="C1143" s="13" t="s">
        <v>25</v>
      </c>
      <c r="D1143" s="2" t="s">
        <v>16</v>
      </c>
      <c r="E1143" s="14" t="s">
        <v>19</v>
      </c>
      <c r="F1143" s="22">
        <v>0</v>
      </c>
      <c r="H1143" s="5" t="e">
        <f ca="1">_xlfn.FORMULATEXT(표1[[#This Row],[Q''ty]])</f>
        <v>#N/A</v>
      </c>
    </row>
    <row r="1144" spans="1:8" ht="15" customHeight="1" x14ac:dyDescent="0.4">
      <c r="A1144" s="6">
        <v>2026</v>
      </c>
      <c r="B1144" s="6">
        <f t="shared" si="131"/>
        <v>12</v>
      </c>
      <c r="C1144" s="13" t="s">
        <v>25</v>
      </c>
      <c r="D1144" s="2" t="s">
        <v>16</v>
      </c>
      <c r="E1144" s="14" t="s">
        <v>20</v>
      </c>
      <c r="F1144" s="22">
        <v>0</v>
      </c>
      <c r="H1144" s="5" t="e">
        <f ca="1">_xlfn.FORMULATEXT(표1[[#This Row],[Q''ty]])</f>
        <v>#N/A</v>
      </c>
    </row>
    <row r="1145" spans="1:8" ht="15" customHeight="1" thickBot="1" x14ac:dyDescent="0.45">
      <c r="A1145" s="15">
        <v>2026</v>
      </c>
      <c r="B1145" s="15">
        <f t="shared" si="131"/>
        <v>12</v>
      </c>
      <c r="C1145" s="16" t="s">
        <v>25</v>
      </c>
      <c r="D1145" s="17" t="s">
        <v>16</v>
      </c>
      <c r="E1145" s="18" t="s">
        <v>21</v>
      </c>
      <c r="F1145" s="23">
        <v>0</v>
      </c>
      <c r="H1145" s="5" t="e">
        <f ca="1">_xlfn.FORMULATEXT(표1[[#This Row],[Q''ty]])</f>
        <v>#N/A</v>
      </c>
    </row>
    <row r="1146" spans="1:8" ht="15" customHeight="1" thickTop="1" x14ac:dyDescent="0.4">
      <c r="A1146" s="6">
        <v>2026</v>
      </c>
      <c r="B1146" s="6">
        <f t="shared" si="131"/>
        <v>12</v>
      </c>
      <c r="C1146" s="13" t="s">
        <v>26</v>
      </c>
      <c r="D1146" s="2" t="s">
        <v>9</v>
      </c>
      <c r="E1146" s="14" t="s">
        <v>10</v>
      </c>
      <c r="F1146" s="22">
        <f t="shared" ref="F1146:F1151" si="133">F1047</f>
        <v>6</v>
      </c>
      <c r="H1146" s="5" t="str">
        <f ca="1">_xlfn.FORMULATEXT(표1[[#This Row],[Q''ty]])</f>
        <v>=F1047</v>
      </c>
    </row>
    <row r="1147" spans="1:8" ht="15" customHeight="1" x14ac:dyDescent="0.4">
      <c r="A1147" s="6">
        <v>2026</v>
      </c>
      <c r="B1147" s="6">
        <f t="shared" si="131"/>
        <v>12</v>
      </c>
      <c r="C1147" s="13" t="s">
        <v>26</v>
      </c>
      <c r="D1147" s="2" t="s">
        <v>9</v>
      </c>
      <c r="E1147" s="14" t="s">
        <v>11</v>
      </c>
      <c r="F1147" s="22">
        <f t="shared" si="133"/>
        <v>4</v>
      </c>
      <c r="H1147" s="5" t="str">
        <f ca="1">_xlfn.FORMULATEXT(표1[[#This Row],[Q''ty]])</f>
        <v>=F1048</v>
      </c>
    </row>
    <row r="1148" spans="1:8" ht="15" customHeight="1" x14ac:dyDescent="0.4">
      <c r="A1148" s="6">
        <v>2026</v>
      </c>
      <c r="B1148" s="6">
        <f t="shared" si="131"/>
        <v>12</v>
      </c>
      <c r="C1148" s="13" t="s">
        <v>26</v>
      </c>
      <c r="D1148" s="2" t="s">
        <v>9</v>
      </c>
      <c r="E1148" s="14" t="s">
        <v>12</v>
      </c>
      <c r="F1148" s="22">
        <f t="shared" si="133"/>
        <v>2</v>
      </c>
      <c r="H1148" s="5" t="str">
        <f ca="1">_xlfn.FORMULATEXT(표1[[#This Row],[Q''ty]])</f>
        <v>=F1049</v>
      </c>
    </row>
    <row r="1149" spans="1:8" ht="15" customHeight="1" x14ac:dyDescent="0.4">
      <c r="A1149" s="6">
        <v>2026</v>
      </c>
      <c r="B1149" s="6">
        <f t="shared" si="131"/>
        <v>12</v>
      </c>
      <c r="C1149" s="13" t="s">
        <v>26</v>
      </c>
      <c r="D1149" s="2" t="s">
        <v>9</v>
      </c>
      <c r="E1149" s="14" t="s">
        <v>13</v>
      </c>
      <c r="F1149" s="22">
        <f t="shared" si="133"/>
        <v>3</v>
      </c>
      <c r="H1149" s="5" t="str">
        <f ca="1">_xlfn.FORMULATEXT(표1[[#This Row],[Q''ty]])</f>
        <v>=F1050</v>
      </c>
    </row>
    <row r="1150" spans="1:8" ht="15" customHeight="1" x14ac:dyDescent="0.4">
      <c r="A1150" s="6">
        <v>2026</v>
      </c>
      <c r="B1150" s="6">
        <f t="shared" si="131"/>
        <v>12</v>
      </c>
      <c r="C1150" s="13" t="s">
        <v>26</v>
      </c>
      <c r="D1150" s="2" t="s">
        <v>9</v>
      </c>
      <c r="E1150" s="14" t="s">
        <v>14</v>
      </c>
      <c r="F1150" s="22">
        <f t="shared" si="133"/>
        <v>4</v>
      </c>
      <c r="H1150" s="5" t="str">
        <f ca="1">_xlfn.FORMULATEXT(표1[[#This Row],[Q''ty]])</f>
        <v>=F1051</v>
      </c>
    </row>
    <row r="1151" spans="1:8" ht="15" customHeight="1" x14ac:dyDescent="0.4">
      <c r="A1151" s="6">
        <v>2026</v>
      </c>
      <c r="B1151" s="6">
        <f t="shared" si="131"/>
        <v>12</v>
      </c>
      <c r="C1151" s="13" t="s">
        <v>26</v>
      </c>
      <c r="D1151" s="2" t="s">
        <v>9</v>
      </c>
      <c r="E1151" s="14" t="s">
        <v>15</v>
      </c>
      <c r="F1151" s="22">
        <f t="shared" si="133"/>
        <v>6</v>
      </c>
      <c r="H1151" s="5" t="str">
        <f ca="1">_xlfn.FORMULATEXT(표1[[#This Row],[Q''ty]])</f>
        <v>=F1052</v>
      </c>
    </row>
    <row r="1152" spans="1:8" ht="15" customHeight="1" x14ac:dyDescent="0.4">
      <c r="A1152" s="6">
        <v>2026</v>
      </c>
      <c r="B1152" s="6">
        <f t="shared" si="131"/>
        <v>12</v>
      </c>
      <c r="C1152" s="13" t="s">
        <v>26</v>
      </c>
      <c r="D1152" s="2" t="s">
        <v>16</v>
      </c>
      <c r="E1152" s="14" t="str">
        <f t="shared" ref="E1152:E1189" si="134">E1053</f>
        <v>BT GT</v>
      </c>
      <c r="F1152" s="22">
        <v>0</v>
      </c>
      <c r="H1152" s="5" t="e">
        <f ca="1">_xlfn.FORMULATEXT(표1[[#This Row],[Q''ty]])</f>
        <v>#N/A</v>
      </c>
    </row>
    <row r="1153" spans="1:8" ht="15" customHeight="1" x14ac:dyDescent="0.4">
      <c r="A1153" s="6">
        <v>2026</v>
      </c>
      <c r="B1153" s="6">
        <f t="shared" si="131"/>
        <v>12</v>
      </c>
      <c r="C1153" s="13" t="s">
        <v>26</v>
      </c>
      <c r="D1153" s="2" t="s">
        <v>16</v>
      </c>
      <c r="E1153" s="14" t="str">
        <f t="shared" si="134"/>
        <v>WT GT</v>
      </c>
      <c r="F1153" s="22">
        <v>0</v>
      </c>
      <c r="H1153" s="5" t="e">
        <f ca="1">_xlfn.FORMULATEXT(표1[[#This Row],[Q''ty]])</f>
        <v>#N/A</v>
      </c>
    </row>
    <row r="1154" spans="1:8" ht="15" customHeight="1" x14ac:dyDescent="0.4">
      <c r="A1154" s="6">
        <v>2026</v>
      </c>
      <c r="B1154" s="6">
        <f t="shared" si="131"/>
        <v>12</v>
      </c>
      <c r="C1154" s="13" t="s">
        <v>26</v>
      </c>
      <c r="D1154" s="2" t="s">
        <v>16</v>
      </c>
      <c r="E1154" s="14" t="str">
        <f t="shared" si="134"/>
        <v>Bending</v>
      </c>
      <c r="F1154" s="22">
        <v>0</v>
      </c>
      <c r="H1154" s="5" t="e">
        <f ca="1">_xlfn.FORMULATEXT(표1[[#This Row],[Q''ty]])</f>
        <v>#N/A</v>
      </c>
    </row>
    <row r="1155" spans="1:8" ht="15" customHeight="1" x14ac:dyDescent="0.4">
      <c r="A1155" s="6">
        <v>2026</v>
      </c>
      <c r="B1155" s="6">
        <f t="shared" si="131"/>
        <v>12</v>
      </c>
      <c r="C1155" s="13" t="s">
        <v>26</v>
      </c>
      <c r="D1155" s="2" t="s">
        <v>16</v>
      </c>
      <c r="E1155" s="14" t="str">
        <f t="shared" si="134"/>
        <v>L/W</v>
      </c>
      <c r="F1155" s="22">
        <v>0</v>
      </c>
      <c r="H1155" s="5" t="e">
        <f ca="1">_xlfn.FORMULATEXT(표1[[#This Row],[Q''ty]])</f>
        <v>#N/A</v>
      </c>
    </row>
    <row r="1156" spans="1:8" ht="15" customHeight="1" thickBot="1" x14ac:dyDescent="0.45">
      <c r="A1156" s="15">
        <v>2026</v>
      </c>
      <c r="B1156" s="15">
        <f t="shared" si="131"/>
        <v>12</v>
      </c>
      <c r="C1156" s="16" t="s">
        <v>26</v>
      </c>
      <c r="D1156" s="17" t="s">
        <v>16</v>
      </c>
      <c r="E1156" s="18" t="str">
        <f t="shared" si="134"/>
        <v>C/W</v>
      </c>
      <c r="F1156" s="23">
        <v>0</v>
      </c>
      <c r="H1156" s="5" t="e">
        <f ca="1">_xlfn.FORMULATEXT(표1[[#This Row],[Q''ty]])</f>
        <v>#N/A</v>
      </c>
    </row>
    <row r="1157" spans="1:8" ht="15" customHeight="1" thickTop="1" x14ac:dyDescent="0.4">
      <c r="A1157" s="6">
        <v>2026</v>
      </c>
      <c r="B1157" s="6">
        <f t="shared" si="131"/>
        <v>12</v>
      </c>
      <c r="C1157" s="13" t="s">
        <v>27</v>
      </c>
      <c r="D1157" s="2" t="s">
        <v>9</v>
      </c>
      <c r="E1157" s="14" t="str">
        <f t="shared" si="134"/>
        <v>Growing Line</v>
      </c>
      <c r="F1157" s="22">
        <f t="shared" ref="F1157:F1162" si="135">F1058</f>
        <v>30</v>
      </c>
      <c r="H1157" s="5" t="str">
        <f ca="1">_xlfn.FORMULATEXT(표1[[#This Row],[Q''ty]])</f>
        <v>=F1058</v>
      </c>
    </row>
    <row r="1158" spans="1:8" ht="15" customHeight="1" x14ac:dyDescent="0.4">
      <c r="A1158" s="6">
        <v>2026</v>
      </c>
      <c r="B1158" s="6">
        <f t="shared" si="131"/>
        <v>12</v>
      </c>
      <c r="C1158" s="13" t="s">
        <v>27</v>
      </c>
      <c r="D1158" s="2" t="s">
        <v>9</v>
      </c>
      <c r="E1158" s="14" t="str">
        <f t="shared" si="134"/>
        <v>Paint Booth</v>
      </c>
      <c r="F1158" s="22">
        <f t="shared" si="135"/>
        <v>16</v>
      </c>
      <c r="H1158" s="5" t="str">
        <f ca="1">_xlfn.FORMULATEXT(표1[[#This Row],[Q''ty]])</f>
        <v>=F1059</v>
      </c>
    </row>
    <row r="1159" spans="1:8" ht="15" customHeight="1" x14ac:dyDescent="0.4">
      <c r="A1159" s="6">
        <v>2026</v>
      </c>
      <c r="B1159" s="6">
        <f t="shared" si="131"/>
        <v>12</v>
      </c>
      <c r="C1159" s="13" t="s">
        <v>27</v>
      </c>
      <c r="D1159" s="2" t="s">
        <v>9</v>
      </c>
      <c r="E1159" s="14" t="str">
        <f t="shared" si="134"/>
        <v>Paint Line</v>
      </c>
      <c r="F1159" s="22">
        <f t="shared" si="135"/>
        <v>8</v>
      </c>
      <c r="H1159" s="5" t="str">
        <f ca="1">_xlfn.FORMULATEXT(표1[[#This Row],[Q''ty]])</f>
        <v>=F1060</v>
      </c>
    </row>
    <row r="1160" spans="1:8" ht="15" customHeight="1" x14ac:dyDescent="0.4">
      <c r="A1160" s="6">
        <v>2026</v>
      </c>
      <c r="B1160" s="6">
        <f t="shared" si="131"/>
        <v>12</v>
      </c>
      <c r="C1160" s="13" t="s">
        <v>27</v>
      </c>
      <c r="D1160" s="2" t="s">
        <v>9</v>
      </c>
      <c r="E1160" s="14" t="str">
        <f t="shared" si="134"/>
        <v>Roll Bending Machine</v>
      </c>
      <c r="F1160" s="22">
        <f t="shared" si="135"/>
        <v>6</v>
      </c>
      <c r="H1160" s="5" t="str">
        <f ca="1">_xlfn.FORMULATEXT(표1[[#This Row],[Q''ty]])</f>
        <v>=F1061</v>
      </c>
    </row>
    <row r="1161" spans="1:8" ht="15" customHeight="1" x14ac:dyDescent="0.4">
      <c r="A1161" s="6">
        <v>2026</v>
      </c>
      <c r="B1161" s="6">
        <f t="shared" si="131"/>
        <v>12</v>
      </c>
      <c r="C1161" s="13" t="s">
        <v>27</v>
      </c>
      <c r="D1161" s="2" t="s">
        <v>9</v>
      </c>
      <c r="E1161" s="14" t="str">
        <f t="shared" si="134"/>
        <v>L/W Machine</v>
      </c>
      <c r="F1161" s="22">
        <f t="shared" si="135"/>
        <v>11</v>
      </c>
      <c r="H1161" s="5" t="str">
        <f ca="1">_xlfn.FORMULATEXT(표1[[#This Row],[Q''ty]])</f>
        <v>=F1062</v>
      </c>
    </row>
    <row r="1162" spans="1:8" ht="15" customHeight="1" x14ac:dyDescent="0.4">
      <c r="A1162" s="6">
        <v>2026</v>
      </c>
      <c r="B1162" s="6">
        <f t="shared" si="131"/>
        <v>12</v>
      </c>
      <c r="C1162" s="13" t="s">
        <v>27</v>
      </c>
      <c r="D1162" s="2" t="s">
        <v>9</v>
      </c>
      <c r="E1162" s="14" t="str">
        <f t="shared" si="134"/>
        <v>C/W Machine</v>
      </c>
      <c r="F1162" s="22">
        <f t="shared" si="135"/>
        <v>15</v>
      </c>
      <c r="H1162" s="5" t="str">
        <f ca="1">_xlfn.FORMULATEXT(표1[[#This Row],[Q''ty]])</f>
        <v>=F1063</v>
      </c>
    </row>
    <row r="1163" spans="1:8" ht="15" customHeight="1" x14ac:dyDescent="0.4">
      <c r="A1163" s="6">
        <v>2026</v>
      </c>
      <c r="B1163" s="6">
        <f t="shared" si="131"/>
        <v>12</v>
      </c>
      <c r="C1163" s="13" t="s">
        <v>27</v>
      </c>
      <c r="D1163" s="2" t="s">
        <v>16</v>
      </c>
      <c r="E1163" s="14" t="str">
        <f t="shared" si="134"/>
        <v>BT GT</v>
      </c>
      <c r="F1163" s="22">
        <v>61</v>
      </c>
      <c r="H1163" s="5" t="e">
        <f ca="1">_xlfn.FORMULATEXT(표1[[#This Row],[Q''ty]])</f>
        <v>#N/A</v>
      </c>
    </row>
    <row r="1164" spans="1:8" ht="15" customHeight="1" x14ac:dyDescent="0.4">
      <c r="A1164" s="6">
        <v>2026</v>
      </c>
      <c r="B1164" s="6">
        <f t="shared" si="131"/>
        <v>12</v>
      </c>
      <c r="C1164" s="13" t="s">
        <v>27</v>
      </c>
      <c r="D1164" s="2" t="s">
        <v>16</v>
      </c>
      <c r="E1164" s="14" t="str">
        <f t="shared" si="134"/>
        <v>WT GT</v>
      </c>
      <c r="F1164" s="22">
        <v>66</v>
      </c>
      <c r="H1164" s="5" t="e">
        <f ca="1">_xlfn.FORMULATEXT(표1[[#This Row],[Q''ty]])</f>
        <v>#N/A</v>
      </c>
    </row>
    <row r="1165" spans="1:8" ht="15" customHeight="1" x14ac:dyDescent="0.4">
      <c r="A1165" s="6">
        <v>2026</v>
      </c>
      <c r="B1165" s="6">
        <f t="shared" si="131"/>
        <v>12</v>
      </c>
      <c r="C1165" s="13" t="s">
        <v>27</v>
      </c>
      <c r="D1165" s="2" t="s">
        <v>16</v>
      </c>
      <c r="E1165" s="14" t="str">
        <f t="shared" si="134"/>
        <v>Bending</v>
      </c>
      <c r="F1165" s="22">
        <v>592</v>
      </c>
      <c r="H1165" s="5" t="e">
        <f ca="1">_xlfn.FORMULATEXT(표1[[#This Row],[Q''ty]])</f>
        <v>#N/A</v>
      </c>
    </row>
    <row r="1166" spans="1:8" ht="15" customHeight="1" x14ac:dyDescent="0.4">
      <c r="A1166" s="6">
        <v>2026</v>
      </c>
      <c r="B1166" s="6">
        <f t="shared" si="131"/>
        <v>12</v>
      </c>
      <c r="C1166" s="13" t="s">
        <v>27</v>
      </c>
      <c r="D1166" s="2" t="s">
        <v>16</v>
      </c>
      <c r="E1166" s="14" t="str">
        <f t="shared" si="134"/>
        <v>L/W</v>
      </c>
      <c r="F1166" s="22">
        <v>614</v>
      </c>
      <c r="H1166" s="5" t="e">
        <f ca="1">_xlfn.FORMULATEXT(표1[[#This Row],[Q''ty]])</f>
        <v>#N/A</v>
      </c>
    </row>
    <row r="1167" spans="1:8" ht="15" customHeight="1" thickBot="1" x14ac:dyDescent="0.45">
      <c r="A1167" s="15">
        <v>2026</v>
      </c>
      <c r="B1167" s="15">
        <f t="shared" si="131"/>
        <v>12</v>
      </c>
      <c r="C1167" s="16" t="s">
        <v>27</v>
      </c>
      <c r="D1167" s="17" t="s">
        <v>16</v>
      </c>
      <c r="E1167" s="18" t="str">
        <f t="shared" si="134"/>
        <v>C/W</v>
      </c>
      <c r="F1167" s="23">
        <v>541</v>
      </c>
      <c r="H1167" s="5" t="e">
        <f ca="1">_xlfn.FORMULATEXT(표1[[#This Row],[Q''ty]])</f>
        <v>#N/A</v>
      </c>
    </row>
    <row r="1168" spans="1:8" ht="15" customHeight="1" thickTop="1" x14ac:dyDescent="0.4">
      <c r="A1168" s="6">
        <v>2026</v>
      </c>
      <c r="B1168" s="6">
        <f t="shared" si="131"/>
        <v>12</v>
      </c>
      <c r="C1168" s="13" t="s">
        <v>28</v>
      </c>
      <c r="D1168" s="2" t="s">
        <v>9</v>
      </c>
      <c r="E1168" s="14" t="str">
        <f t="shared" si="134"/>
        <v>Growing Line</v>
      </c>
      <c r="F1168" s="22">
        <f t="shared" ref="F1168:F1173" si="136">F1069</f>
        <v>6</v>
      </c>
      <c r="H1168" s="5" t="str">
        <f ca="1">_xlfn.FORMULATEXT(표1[[#This Row],[Q''ty]])</f>
        <v>=F1069</v>
      </c>
    </row>
    <row r="1169" spans="1:8" ht="15" customHeight="1" x14ac:dyDescent="0.4">
      <c r="A1169" s="6">
        <v>2026</v>
      </c>
      <c r="B1169" s="6">
        <f t="shared" si="131"/>
        <v>12</v>
      </c>
      <c r="C1169" s="13" t="s">
        <v>28</v>
      </c>
      <c r="D1169" s="2" t="s">
        <v>9</v>
      </c>
      <c r="E1169" s="14" t="str">
        <f t="shared" si="134"/>
        <v>Paint Booth</v>
      </c>
      <c r="F1169" s="22">
        <f t="shared" si="136"/>
        <v>4</v>
      </c>
      <c r="H1169" s="5" t="str">
        <f ca="1">_xlfn.FORMULATEXT(표1[[#This Row],[Q''ty]])</f>
        <v>=F1070</v>
      </c>
    </row>
    <row r="1170" spans="1:8" ht="15" customHeight="1" x14ac:dyDescent="0.4">
      <c r="A1170" s="6">
        <v>2026</v>
      </c>
      <c r="B1170" s="6">
        <f t="shared" si="131"/>
        <v>12</v>
      </c>
      <c r="C1170" s="13" t="s">
        <v>28</v>
      </c>
      <c r="D1170" s="2" t="s">
        <v>9</v>
      </c>
      <c r="E1170" s="14" t="str">
        <f t="shared" si="134"/>
        <v>Paint Line</v>
      </c>
      <c r="F1170" s="22">
        <f t="shared" si="136"/>
        <v>4</v>
      </c>
      <c r="H1170" s="5" t="str">
        <f ca="1">_xlfn.FORMULATEXT(표1[[#This Row],[Q''ty]])</f>
        <v>=F1071</v>
      </c>
    </row>
    <row r="1171" spans="1:8" ht="15" customHeight="1" x14ac:dyDescent="0.4">
      <c r="A1171" s="6">
        <v>2026</v>
      </c>
      <c r="B1171" s="6">
        <f t="shared" si="131"/>
        <v>12</v>
      </c>
      <c r="C1171" s="13" t="s">
        <v>28</v>
      </c>
      <c r="D1171" s="2" t="s">
        <v>9</v>
      </c>
      <c r="E1171" s="14" t="str">
        <f t="shared" si="134"/>
        <v>Roll Bending Machine</v>
      </c>
      <c r="F1171" s="22">
        <f t="shared" si="136"/>
        <v>3</v>
      </c>
      <c r="H1171" s="5" t="str">
        <f ca="1">_xlfn.FORMULATEXT(표1[[#This Row],[Q''ty]])</f>
        <v>=F1072</v>
      </c>
    </row>
    <row r="1172" spans="1:8" ht="15" customHeight="1" x14ac:dyDescent="0.4">
      <c r="A1172" s="6">
        <v>2026</v>
      </c>
      <c r="B1172" s="6">
        <f t="shared" si="131"/>
        <v>12</v>
      </c>
      <c r="C1172" s="13" t="s">
        <v>28</v>
      </c>
      <c r="D1172" s="2" t="s">
        <v>9</v>
      </c>
      <c r="E1172" s="14" t="str">
        <f t="shared" si="134"/>
        <v>L/W Machine</v>
      </c>
      <c r="F1172" s="22">
        <f t="shared" si="136"/>
        <v>4</v>
      </c>
      <c r="H1172" s="5" t="str">
        <f ca="1">_xlfn.FORMULATEXT(표1[[#This Row],[Q''ty]])</f>
        <v>=F1073</v>
      </c>
    </row>
    <row r="1173" spans="1:8" ht="15" customHeight="1" x14ac:dyDescent="0.4">
      <c r="A1173" s="6">
        <v>2026</v>
      </c>
      <c r="B1173" s="6">
        <f t="shared" si="131"/>
        <v>12</v>
      </c>
      <c r="C1173" s="13" t="s">
        <v>28</v>
      </c>
      <c r="D1173" s="2" t="s">
        <v>9</v>
      </c>
      <c r="E1173" s="14" t="str">
        <f t="shared" si="134"/>
        <v>C/W Machine</v>
      </c>
      <c r="F1173" s="22">
        <f t="shared" si="136"/>
        <v>6.5</v>
      </c>
      <c r="H1173" s="5" t="str">
        <f ca="1">_xlfn.FORMULATEXT(표1[[#This Row],[Q''ty]])</f>
        <v>=F1074</v>
      </c>
    </row>
    <row r="1174" spans="1:8" ht="15" customHeight="1" x14ac:dyDescent="0.4">
      <c r="A1174" s="6">
        <v>2026</v>
      </c>
      <c r="B1174" s="6">
        <f t="shared" si="131"/>
        <v>12</v>
      </c>
      <c r="C1174" s="13" t="s">
        <v>28</v>
      </c>
      <c r="D1174" s="2" t="s">
        <v>16</v>
      </c>
      <c r="E1174" s="14" t="str">
        <f t="shared" si="134"/>
        <v>BT GT</v>
      </c>
      <c r="F1174" s="22">
        <v>16</v>
      </c>
      <c r="H1174" s="5" t="e">
        <f ca="1">_xlfn.FORMULATEXT(표1[[#This Row],[Q''ty]])</f>
        <v>#N/A</v>
      </c>
    </row>
    <row r="1175" spans="1:8" ht="15" customHeight="1" x14ac:dyDescent="0.4">
      <c r="A1175" s="6">
        <v>2026</v>
      </c>
      <c r="B1175" s="6">
        <f t="shared" si="131"/>
        <v>12</v>
      </c>
      <c r="C1175" s="13" t="s">
        <v>28</v>
      </c>
      <c r="D1175" s="2" t="s">
        <v>16</v>
      </c>
      <c r="E1175" s="14" t="str">
        <f t="shared" si="134"/>
        <v>WT GT</v>
      </c>
      <c r="F1175" s="22">
        <v>16</v>
      </c>
      <c r="H1175" s="5" t="e">
        <f ca="1">_xlfn.FORMULATEXT(표1[[#This Row],[Q''ty]])</f>
        <v>#N/A</v>
      </c>
    </row>
    <row r="1176" spans="1:8" ht="15" customHeight="1" x14ac:dyDescent="0.4">
      <c r="A1176" s="6">
        <v>2026</v>
      </c>
      <c r="B1176" s="6">
        <f t="shared" si="131"/>
        <v>12</v>
      </c>
      <c r="C1176" s="13" t="s">
        <v>28</v>
      </c>
      <c r="D1176" s="2" t="s">
        <v>16</v>
      </c>
      <c r="E1176" s="14" t="str">
        <f t="shared" si="134"/>
        <v>Bending</v>
      </c>
      <c r="F1176" s="22">
        <v>121</v>
      </c>
      <c r="H1176" s="5" t="e">
        <f ca="1">_xlfn.FORMULATEXT(표1[[#This Row],[Q''ty]])</f>
        <v>#N/A</v>
      </c>
    </row>
    <row r="1177" spans="1:8" ht="15" customHeight="1" x14ac:dyDescent="0.4">
      <c r="A1177" s="6">
        <v>2026</v>
      </c>
      <c r="B1177" s="6">
        <f t="shared" si="131"/>
        <v>12</v>
      </c>
      <c r="C1177" s="13" t="s">
        <v>28</v>
      </c>
      <c r="D1177" s="2" t="s">
        <v>16</v>
      </c>
      <c r="E1177" s="14" t="str">
        <f t="shared" si="134"/>
        <v>L/W</v>
      </c>
      <c r="F1177" s="22">
        <v>114</v>
      </c>
      <c r="H1177" s="5" t="e">
        <f ca="1">_xlfn.FORMULATEXT(표1[[#This Row],[Q''ty]])</f>
        <v>#N/A</v>
      </c>
    </row>
    <row r="1178" spans="1:8" ht="15" customHeight="1" thickBot="1" x14ac:dyDescent="0.45">
      <c r="A1178" s="15">
        <v>2026</v>
      </c>
      <c r="B1178" s="15">
        <f t="shared" si="131"/>
        <v>12</v>
      </c>
      <c r="C1178" s="16" t="s">
        <v>28</v>
      </c>
      <c r="D1178" s="17" t="s">
        <v>16</v>
      </c>
      <c r="E1178" s="18" t="str">
        <f t="shared" si="134"/>
        <v>C/W</v>
      </c>
      <c r="F1178" s="23">
        <v>133</v>
      </c>
      <c r="H1178" s="5" t="e">
        <f ca="1">_xlfn.FORMULATEXT(표1[[#This Row],[Q''ty]])</f>
        <v>#N/A</v>
      </c>
    </row>
    <row r="1179" spans="1:8" ht="15" customHeight="1" thickTop="1" x14ac:dyDescent="0.4">
      <c r="A1179" s="6">
        <v>2026</v>
      </c>
      <c r="B1179" s="6">
        <f t="shared" si="131"/>
        <v>12</v>
      </c>
      <c r="C1179" s="13" t="s">
        <v>29</v>
      </c>
      <c r="D1179" s="2" t="s">
        <v>9</v>
      </c>
      <c r="E1179" s="14" t="str">
        <f t="shared" si="134"/>
        <v>Growing Line</v>
      </c>
      <c r="F1179" s="21">
        <f t="shared" ref="F1179:F1184" si="137">F1080</f>
        <v>11</v>
      </c>
      <c r="H1179" s="5" t="str">
        <f ca="1">_xlfn.FORMULATEXT(표1[[#This Row],[Q''ty]])</f>
        <v>=F1080</v>
      </c>
    </row>
    <row r="1180" spans="1:8" ht="15" customHeight="1" x14ac:dyDescent="0.4">
      <c r="A1180" s="6">
        <v>2026</v>
      </c>
      <c r="B1180" s="6">
        <f t="shared" si="131"/>
        <v>12</v>
      </c>
      <c r="C1180" s="13" t="s">
        <v>29</v>
      </c>
      <c r="D1180" s="2" t="s">
        <v>9</v>
      </c>
      <c r="E1180" s="14" t="str">
        <f t="shared" si="134"/>
        <v>Paint Booth</v>
      </c>
      <c r="F1180" s="22">
        <f t="shared" si="137"/>
        <v>6</v>
      </c>
      <c r="H1180" s="5" t="str">
        <f ca="1">_xlfn.FORMULATEXT(표1[[#This Row],[Q''ty]])</f>
        <v>=F1081</v>
      </c>
    </row>
    <row r="1181" spans="1:8" ht="15" customHeight="1" x14ac:dyDescent="0.4">
      <c r="A1181" s="6">
        <v>2026</v>
      </c>
      <c r="B1181" s="6">
        <f t="shared" si="131"/>
        <v>12</v>
      </c>
      <c r="C1181" s="13" t="s">
        <v>29</v>
      </c>
      <c r="D1181" s="2" t="s">
        <v>9</v>
      </c>
      <c r="E1181" s="14" t="str">
        <f t="shared" si="134"/>
        <v>Paint Line</v>
      </c>
      <c r="F1181" s="22">
        <f t="shared" si="137"/>
        <v>4</v>
      </c>
      <c r="H1181" s="5" t="str">
        <f ca="1">_xlfn.FORMULATEXT(표1[[#This Row],[Q''ty]])</f>
        <v>=F1082</v>
      </c>
    </row>
    <row r="1182" spans="1:8" ht="15" customHeight="1" x14ac:dyDescent="0.4">
      <c r="A1182" s="6">
        <v>2026</v>
      </c>
      <c r="B1182" s="6">
        <f t="shared" si="131"/>
        <v>12</v>
      </c>
      <c r="C1182" s="13" t="s">
        <v>29</v>
      </c>
      <c r="D1182" s="2" t="s">
        <v>9</v>
      </c>
      <c r="E1182" s="14" t="str">
        <f t="shared" si="134"/>
        <v>Roll Bending Machine</v>
      </c>
      <c r="F1182" s="22">
        <f t="shared" si="137"/>
        <v>4</v>
      </c>
      <c r="H1182" s="5" t="str">
        <f ca="1">_xlfn.FORMULATEXT(표1[[#This Row],[Q''ty]])</f>
        <v>=F1083</v>
      </c>
    </row>
    <row r="1183" spans="1:8" ht="15" customHeight="1" x14ac:dyDescent="0.4">
      <c r="A1183" s="6">
        <v>2026</v>
      </c>
      <c r="B1183" s="6">
        <f t="shared" si="131"/>
        <v>12</v>
      </c>
      <c r="C1183" s="13" t="s">
        <v>29</v>
      </c>
      <c r="D1183" s="2" t="s">
        <v>9</v>
      </c>
      <c r="E1183" s="14" t="str">
        <f t="shared" si="134"/>
        <v>L/W Machine</v>
      </c>
      <c r="F1183" s="22">
        <f t="shared" si="137"/>
        <v>7</v>
      </c>
      <c r="H1183" s="5" t="str">
        <f ca="1">_xlfn.FORMULATEXT(표1[[#This Row],[Q''ty]])</f>
        <v>=F1084</v>
      </c>
    </row>
    <row r="1184" spans="1:8" ht="15" customHeight="1" x14ac:dyDescent="0.4">
      <c r="A1184" s="6">
        <v>2026</v>
      </c>
      <c r="B1184" s="6">
        <f t="shared" si="131"/>
        <v>12</v>
      </c>
      <c r="C1184" s="13" t="s">
        <v>29</v>
      </c>
      <c r="D1184" s="2" t="s">
        <v>9</v>
      </c>
      <c r="E1184" s="14" t="str">
        <f t="shared" si="134"/>
        <v>C/W Machine</v>
      </c>
      <c r="F1184" s="22">
        <f t="shared" si="137"/>
        <v>12.5</v>
      </c>
      <c r="H1184" s="5" t="str">
        <f ca="1">_xlfn.FORMULATEXT(표1[[#This Row],[Q''ty]])</f>
        <v>=F1085</v>
      </c>
    </row>
    <row r="1185" spans="1:10" ht="15" customHeight="1" x14ac:dyDescent="0.4">
      <c r="A1185" s="6">
        <v>2026</v>
      </c>
      <c r="B1185" s="6">
        <f t="shared" si="131"/>
        <v>12</v>
      </c>
      <c r="C1185" s="13" t="s">
        <v>29</v>
      </c>
      <c r="D1185" s="2" t="s">
        <v>16</v>
      </c>
      <c r="E1185" s="14" t="str">
        <f t="shared" si="134"/>
        <v>BT GT</v>
      </c>
      <c r="F1185" s="22">
        <v>13</v>
      </c>
      <c r="H1185" s="5" t="e">
        <f ca="1">_xlfn.FORMULATEXT(표1[[#This Row],[Q''ty]])</f>
        <v>#N/A</v>
      </c>
    </row>
    <row r="1186" spans="1:10" ht="15" customHeight="1" x14ac:dyDescent="0.4">
      <c r="A1186" s="6">
        <v>2026</v>
      </c>
      <c r="B1186" s="6">
        <f t="shared" si="131"/>
        <v>12</v>
      </c>
      <c r="C1186" s="13" t="s">
        <v>29</v>
      </c>
      <c r="D1186" s="2" t="s">
        <v>16</v>
      </c>
      <c r="E1186" s="14" t="str">
        <f t="shared" si="134"/>
        <v>WT GT</v>
      </c>
      <c r="F1186" s="22">
        <v>9</v>
      </c>
      <c r="H1186" s="5" t="e">
        <f ca="1">_xlfn.FORMULATEXT(표1[[#This Row],[Q''ty]])</f>
        <v>#N/A</v>
      </c>
    </row>
    <row r="1187" spans="1:10" ht="15" customHeight="1" x14ac:dyDescent="0.4">
      <c r="A1187" s="6">
        <v>2026</v>
      </c>
      <c r="B1187" s="6">
        <f t="shared" si="131"/>
        <v>12</v>
      </c>
      <c r="C1187" s="13" t="s">
        <v>29</v>
      </c>
      <c r="D1187" s="2" t="s">
        <v>16</v>
      </c>
      <c r="E1187" s="14" t="str">
        <f t="shared" si="134"/>
        <v>Bending</v>
      </c>
      <c r="F1187" s="22">
        <v>62</v>
      </c>
      <c r="H1187" s="5" t="e">
        <f ca="1">_xlfn.FORMULATEXT(표1[[#This Row],[Q''ty]])</f>
        <v>#N/A</v>
      </c>
    </row>
    <row r="1188" spans="1:10" ht="15" customHeight="1" x14ac:dyDescent="0.4">
      <c r="A1188" s="6">
        <v>2026</v>
      </c>
      <c r="B1188" s="6">
        <f t="shared" si="131"/>
        <v>12</v>
      </c>
      <c r="C1188" s="13" t="s">
        <v>29</v>
      </c>
      <c r="D1188" s="2" t="s">
        <v>16</v>
      </c>
      <c r="E1188" s="14" t="str">
        <f t="shared" si="134"/>
        <v>L/W</v>
      </c>
      <c r="F1188" s="22">
        <v>59</v>
      </c>
      <c r="H1188" s="5" t="e">
        <f ca="1">_xlfn.FORMULATEXT(표1[[#This Row],[Q''ty]])</f>
        <v>#N/A</v>
      </c>
    </row>
    <row r="1189" spans="1:10" ht="15" customHeight="1" thickBot="1" x14ac:dyDescent="0.45">
      <c r="A1189" s="6">
        <v>2026</v>
      </c>
      <c r="B1189" s="6">
        <f t="shared" ref="B1189:B1252" si="138">B1090+1</f>
        <v>12</v>
      </c>
      <c r="C1189" s="13" t="s">
        <v>29</v>
      </c>
      <c r="D1189" s="2" t="s">
        <v>16</v>
      </c>
      <c r="E1189" s="14" t="str">
        <f t="shared" si="134"/>
        <v>C/W</v>
      </c>
      <c r="F1189" s="22">
        <v>55</v>
      </c>
      <c r="H1189" s="5" t="e">
        <f ca="1">_xlfn.FORMULATEXT(표1[[#This Row],[Q''ty]])</f>
        <v>#N/A</v>
      </c>
    </row>
    <row r="1190" spans="1:10" ht="15" customHeight="1" thickTop="1" x14ac:dyDescent="0.4">
      <c r="A1190" s="9">
        <v>2026</v>
      </c>
      <c r="B1190" s="9">
        <f t="shared" si="138"/>
        <v>13</v>
      </c>
      <c r="C1190" s="10" t="s">
        <v>8</v>
      </c>
      <c r="D1190" s="11" t="s">
        <v>9</v>
      </c>
      <c r="E1190" s="12" t="s">
        <v>10</v>
      </c>
      <c r="F1190" s="21">
        <f t="shared" ref="F1190:F1195" si="139">F1091</f>
        <v>15</v>
      </c>
      <c r="H1190" s="5" t="str">
        <f ca="1">_xlfn.FORMULATEXT(표1[[#This Row],[Q''ty]])</f>
        <v>=F1091</v>
      </c>
    </row>
    <row r="1191" spans="1:10" s="2" customFormat="1" ht="15" customHeight="1" x14ac:dyDescent="0.4">
      <c r="A1191" s="6">
        <v>2026</v>
      </c>
      <c r="B1191" s="6">
        <f t="shared" si="138"/>
        <v>13</v>
      </c>
      <c r="C1191" s="13" t="s">
        <v>8</v>
      </c>
      <c r="D1191" s="2" t="s">
        <v>9</v>
      </c>
      <c r="E1191" s="14" t="s">
        <v>11</v>
      </c>
      <c r="F1191" s="22">
        <f t="shared" si="139"/>
        <v>10</v>
      </c>
      <c r="H1191" s="5" t="str">
        <f ca="1">_xlfn.FORMULATEXT(표1[[#This Row],[Q''ty]])</f>
        <v>=F1092</v>
      </c>
      <c r="I1191" s="26"/>
      <c r="J1191" s="26"/>
    </row>
    <row r="1192" spans="1:10" s="2" customFormat="1" ht="15" customHeight="1" x14ac:dyDescent="0.4">
      <c r="A1192" s="6">
        <v>2026</v>
      </c>
      <c r="B1192" s="6">
        <f t="shared" si="138"/>
        <v>13</v>
      </c>
      <c r="C1192" s="13" t="s">
        <v>8</v>
      </c>
      <c r="D1192" s="2" t="s">
        <v>9</v>
      </c>
      <c r="E1192" s="14" t="s">
        <v>12</v>
      </c>
      <c r="F1192" s="22">
        <f t="shared" si="139"/>
        <v>5</v>
      </c>
      <c r="H1192" s="5" t="str">
        <f ca="1">_xlfn.FORMULATEXT(표1[[#This Row],[Q''ty]])</f>
        <v>=F1093</v>
      </c>
      <c r="I1192" s="26"/>
      <c r="J1192" s="26"/>
    </row>
    <row r="1193" spans="1:10" ht="15" customHeight="1" x14ac:dyDescent="0.4">
      <c r="A1193" s="6">
        <v>2026</v>
      </c>
      <c r="B1193" s="6">
        <f t="shared" si="138"/>
        <v>13</v>
      </c>
      <c r="C1193" s="13" t="s">
        <v>8</v>
      </c>
      <c r="D1193" s="2" t="s">
        <v>9</v>
      </c>
      <c r="E1193" s="14" t="s">
        <v>13</v>
      </c>
      <c r="F1193" s="22">
        <f t="shared" si="139"/>
        <v>6</v>
      </c>
      <c r="H1193" s="5" t="str">
        <f ca="1">_xlfn.FORMULATEXT(표1[[#This Row],[Q''ty]])</f>
        <v>=F1094</v>
      </c>
    </row>
    <row r="1194" spans="1:10" ht="15" customHeight="1" x14ac:dyDescent="0.4">
      <c r="A1194" s="6">
        <v>2026</v>
      </c>
      <c r="B1194" s="6">
        <f t="shared" si="138"/>
        <v>13</v>
      </c>
      <c r="C1194" s="13" t="s">
        <v>8</v>
      </c>
      <c r="D1194" s="2" t="s">
        <v>9</v>
      </c>
      <c r="E1194" s="14" t="s">
        <v>14</v>
      </c>
      <c r="F1194" s="22">
        <f t="shared" si="139"/>
        <v>10</v>
      </c>
      <c r="H1194" s="5" t="str">
        <f ca="1">_xlfn.FORMULATEXT(표1[[#This Row],[Q''ty]])</f>
        <v>=F1095</v>
      </c>
    </row>
    <row r="1195" spans="1:10" ht="15" customHeight="1" x14ac:dyDescent="0.4">
      <c r="A1195" s="6">
        <v>2026</v>
      </c>
      <c r="B1195" s="6">
        <f t="shared" si="138"/>
        <v>13</v>
      </c>
      <c r="C1195" s="13" t="s">
        <v>8</v>
      </c>
      <c r="D1195" s="2" t="s">
        <v>9</v>
      </c>
      <c r="E1195" s="14" t="s">
        <v>15</v>
      </c>
      <c r="F1195" s="22">
        <f t="shared" si="139"/>
        <v>10</v>
      </c>
      <c r="H1195" s="5" t="str">
        <f ca="1">_xlfn.FORMULATEXT(표1[[#This Row],[Q''ty]])</f>
        <v>=F1096</v>
      </c>
    </row>
    <row r="1196" spans="1:10" ht="15" customHeight="1" x14ac:dyDescent="0.4">
      <c r="A1196" s="6">
        <v>2026</v>
      </c>
      <c r="B1196" s="6">
        <f t="shared" si="138"/>
        <v>13</v>
      </c>
      <c r="C1196" s="13" t="s">
        <v>8</v>
      </c>
      <c r="D1196" s="2" t="s">
        <v>16</v>
      </c>
      <c r="E1196" s="14" t="s">
        <v>17</v>
      </c>
      <c r="F1196" s="22">
        <v>13</v>
      </c>
      <c r="H1196" s="5" t="e">
        <f ca="1">_xlfn.FORMULATEXT(표1[[#This Row],[Q''ty]])</f>
        <v>#N/A</v>
      </c>
      <c r="I1196" s="28">
        <v>46111</v>
      </c>
      <c r="J1196" s="28">
        <v>46111</v>
      </c>
    </row>
    <row r="1197" spans="1:10" s="2" customFormat="1" ht="15" customHeight="1" x14ac:dyDescent="0.4">
      <c r="A1197" s="6">
        <v>2026</v>
      </c>
      <c r="B1197" s="6">
        <f t="shared" si="138"/>
        <v>13</v>
      </c>
      <c r="C1197" s="13" t="s">
        <v>8</v>
      </c>
      <c r="D1197" s="2" t="s">
        <v>16</v>
      </c>
      <c r="E1197" s="14" t="s">
        <v>18</v>
      </c>
      <c r="F1197" s="22">
        <v>13</v>
      </c>
      <c r="H1197" s="5" t="e">
        <f ca="1">_xlfn.FORMULATEXT(표1[[#This Row],[Q''ty]])</f>
        <v>#N/A</v>
      </c>
      <c r="I1197" s="28">
        <v>46111</v>
      </c>
      <c r="J1197" s="28">
        <v>46111</v>
      </c>
    </row>
    <row r="1198" spans="1:10" ht="15" customHeight="1" x14ac:dyDescent="0.4">
      <c r="A1198" s="6">
        <v>2026</v>
      </c>
      <c r="B1198" s="6">
        <f t="shared" si="138"/>
        <v>13</v>
      </c>
      <c r="C1198" s="13" t="s">
        <v>8</v>
      </c>
      <c r="D1198" s="2" t="s">
        <v>16</v>
      </c>
      <c r="E1198" s="14" t="s">
        <v>19</v>
      </c>
      <c r="F1198" s="22">
        <v>184</v>
      </c>
      <c r="H1198" s="5" t="e">
        <f ca="1">_xlfn.FORMULATEXT(표1[[#This Row],[Q''ty]])</f>
        <v>#N/A</v>
      </c>
      <c r="I1198" s="28">
        <v>46111</v>
      </c>
      <c r="J1198" s="28">
        <v>46111</v>
      </c>
    </row>
    <row r="1199" spans="1:10" ht="15" customHeight="1" x14ac:dyDescent="0.4">
      <c r="A1199" s="6">
        <v>2026</v>
      </c>
      <c r="B1199" s="6">
        <f t="shared" si="138"/>
        <v>13</v>
      </c>
      <c r="C1199" s="13" t="s">
        <v>8</v>
      </c>
      <c r="D1199" s="2" t="s">
        <v>16</v>
      </c>
      <c r="E1199" s="14" t="s">
        <v>20</v>
      </c>
      <c r="F1199" s="22">
        <v>186</v>
      </c>
      <c r="H1199" s="5" t="e">
        <f ca="1">_xlfn.FORMULATEXT(표1[[#This Row],[Q''ty]])</f>
        <v>#N/A</v>
      </c>
      <c r="I1199" s="28">
        <v>46111</v>
      </c>
      <c r="J1199" s="28">
        <v>46111</v>
      </c>
    </row>
    <row r="1200" spans="1:10" ht="15" customHeight="1" thickBot="1" x14ac:dyDescent="0.45">
      <c r="A1200" s="15">
        <v>2026</v>
      </c>
      <c r="B1200" s="15">
        <f t="shared" si="138"/>
        <v>13</v>
      </c>
      <c r="C1200" s="16" t="s">
        <v>8</v>
      </c>
      <c r="D1200" s="17" t="s">
        <v>16</v>
      </c>
      <c r="E1200" s="18" t="s">
        <v>21</v>
      </c>
      <c r="F1200" s="23">
        <v>201</v>
      </c>
      <c r="H1200" s="5" t="e">
        <f ca="1">_xlfn.FORMULATEXT(표1[[#This Row],[Q''ty]])</f>
        <v>#N/A</v>
      </c>
      <c r="I1200" s="28">
        <v>46111</v>
      </c>
      <c r="J1200" s="28">
        <v>46111</v>
      </c>
    </row>
    <row r="1201" spans="1:10" ht="15" customHeight="1" thickTop="1" x14ac:dyDescent="0.4">
      <c r="A1201" s="9">
        <v>2026</v>
      </c>
      <c r="B1201" s="9">
        <f t="shared" si="138"/>
        <v>13</v>
      </c>
      <c r="C1201" s="10" t="s">
        <v>22</v>
      </c>
      <c r="D1201" s="11" t="s">
        <v>9</v>
      </c>
      <c r="E1201" s="12" t="s">
        <v>10</v>
      </c>
      <c r="F1201" s="21">
        <f t="shared" ref="F1201:F1206" si="140">F1102</f>
        <v>14</v>
      </c>
      <c r="H1201" s="5" t="str">
        <f ca="1">_xlfn.FORMULATEXT(표1[[#This Row],[Q''ty]])</f>
        <v>=F1102</v>
      </c>
    </row>
    <row r="1202" spans="1:10" s="2" customFormat="1" ht="15" customHeight="1" x14ac:dyDescent="0.4">
      <c r="A1202" s="6">
        <v>2026</v>
      </c>
      <c r="B1202" s="6">
        <f t="shared" si="138"/>
        <v>13</v>
      </c>
      <c r="C1202" s="13" t="s">
        <v>22</v>
      </c>
      <c r="D1202" s="2" t="s">
        <v>9</v>
      </c>
      <c r="E1202" s="14" t="s">
        <v>11</v>
      </c>
      <c r="F1202" s="22">
        <f t="shared" si="140"/>
        <v>8</v>
      </c>
      <c r="H1202" s="5" t="str">
        <f ca="1">_xlfn.FORMULATEXT(표1[[#This Row],[Q''ty]])</f>
        <v>=F1103</v>
      </c>
      <c r="I1202" s="26"/>
      <c r="J1202" s="26"/>
    </row>
    <row r="1203" spans="1:10" s="2" customFormat="1" ht="15" customHeight="1" x14ac:dyDescent="0.4">
      <c r="A1203" s="6">
        <v>2026</v>
      </c>
      <c r="B1203" s="6">
        <f t="shared" si="138"/>
        <v>13</v>
      </c>
      <c r="C1203" s="13" t="s">
        <v>22</v>
      </c>
      <c r="D1203" s="2" t="s">
        <v>9</v>
      </c>
      <c r="E1203" s="14" t="s">
        <v>12</v>
      </c>
      <c r="F1203" s="22">
        <f t="shared" si="140"/>
        <v>4</v>
      </c>
      <c r="H1203" s="5" t="str">
        <f ca="1">_xlfn.FORMULATEXT(표1[[#This Row],[Q''ty]])</f>
        <v>=F1104</v>
      </c>
      <c r="I1203" s="26"/>
      <c r="J1203" s="26"/>
    </row>
    <row r="1204" spans="1:10" ht="15" customHeight="1" x14ac:dyDescent="0.4">
      <c r="A1204" s="6">
        <v>2026</v>
      </c>
      <c r="B1204" s="6">
        <f t="shared" si="138"/>
        <v>13</v>
      </c>
      <c r="C1204" s="13" t="s">
        <v>22</v>
      </c>
      <c r="D1204" s="2" t="s">
        <v>9</v>
      </c>
      <c r="E1204" s="14" t="s">
        <v>13</v>
      </c>
      <c r="F1204" s="22">
        <f t="shared" si="140"/>
        <v>3</v>
      </c>
      <c r="H1204" s="5" t="str">
        <f ca="1">_xlfn.FORMULATEXT(표1[[#This Row],[Q''ty]])</f>
        <v>=F1105</v>
      </c>
    </row>
    <row r="1205" spans="1:10" ht="15" customHeight="1" x14ac:dyDescent="0.4">
      <c r="A1205" s="6">
        <v>2026</v>
      </c>
      <c r="B1205" s="6">
        <f t="shared" si="138"/>
        <v>13</v>
      </c>
      <c r="C1205" s="13" t="s">
        <v>22</v>
      </c>
      <c r="D1205" s="2" t="s">
        <v>9</v>
      </c>
      <c r="E1205" s="14" t="s">
        <v>14</v>
      </c>
      <c r="F1205" s="22">
        <f t="shared" si="140"/>
        <v>6</v>
      </c>
      <c r="H1205" s="5" t="str">
        <f ca="1">_xlfn.FORMULATEXT(표1[[#This Row],[Q''ty]])</f>
        <v>=F1106</v>
      </c>
    </row>
    <row r="1206" spans="1:10" ht="15" customHeight="1" x14ac:dyDescent="0.4">
      <c r="A1206" s="6">
        <v>2026</v>
      </c>
      <c r="B1206" s="6">
        <f t="shared" si="138"/>
        <v>13</v>
      </c>
      <c r="C1206" s="13" t="s">
        <v>22</v>
      </c>
      <c r="D1206" s="2" t="s">
        <v>9</v>
      </c>
      <c r="E1206" s="14" t="s">
        <v>15</v>
      </c>
      <c r="F1206" s="22">
        <f t="shared" si="140"/>
        <v>8.8000000000000007</v>
      </c>
      <c r="H1206" s="5" t="str">
        <f ca="1">_xlfn.FORMULATEXT(표1[[#This Row],[Q''ty]])</f>
        <v>=F1107</v>
      </c>
    </row>
    <row r="1207" spans="1:10" ht="15" customHeight="1" x14ac:dyDescent="0.4">
      <c r="A1207" s="6">
        <v>2026</v>
      </c>
      <c r="B1207" s="6">
        <f t="shared" si="138"/>
        <v>13</v>
      </c>
      <c r="C1207" s="13" t="s">
        <v>22</v>
      </c>
      <c r="D1207" s="2" t="s">
        <v>16</v>
      </c>
      <c r="E1207" s="14" t="s">
        <v>17</v>
      </c>
      <c r="F1207" s="22">
        <v>13</v>
      </c>
      <c r="H1207" s="5" t="e">
        <f ca="1">_xlfn.FORMULATEXT(표1[[#This Row],[Q''ty]])</f>
        <v>#N/A</v>
      </c>
      <c r="I1207" s="28">
        <v>46111</v>
      </c>
      <c r="J1207" s="28">
        <v>46111</v>
      </c>
    </row>
    <row r="1208" spans="1:10" s="2" customFormat="1" ht="15" customHeight="1" x14ac:dyDescent="0.4">
      <c r="A1208" s="6">
        <v>2026</v>
      </c>
      <c r="B1208" s="6">
        <f t="shared" si="138"/>
        <v>13</v>
      </c>
      <c r="C1208" s="13" t="s">
        <v>22</v>
      </c>
      <c r="D1208" s="2" t="s">
        <v>16</v>
      </c>
      <c r="E1208" s="14" t="s">
        <v>18</v>
      </c>
      <c r="F1208" s="22">
        <v>15</v>
      </c>
      <c r="H1208" s="5" t="e">
        <f ca="1">_xlfn.FORMULATEXT(표1[[#This Row],[Q''ty]])</f>
        <v>#N/A</v>
      </c>
      <c r="I1208" s="28">
        <v>46111</v>
      </c>
      <c r="J1208" s="28">
        <v>46111</v>
      </c>
    </row>
    <row r="1209" spans="1:10" ht="15" customHeight="1" x14ac:dyDescent="0.4">
      <c r="A1209" s="6">
        <v>2026</v>
      </c>
      <c r="B1209" s="6">
        <f t="shared" si="138"/>
        <v>13</v>
      </c>
      <c r="C1209" s="13" t="s">
        <v>22</v>
      </c>
      <c r="D1209" s="2" t="s">
        <v>16</v>
      </c>
      <c r="E1209" s="14" t="s">
        <v>19</v>
      </c>
      <c r="F1209" s="22">
        <v>113</v>
      </c>
      <c r="H1209" s="5" t="e">
        <f ca="1">_xlfn.FORMULATEXT(표1[[#This Row],[Q''ty]])</f>
        <v>#N/A</v>
      </c>
      <c r="I1209" s="28">
        <v>46111</v>
      </c>
      <c r="J1209" s="28">
        <v>46111</v>
      </c>
    </row>
    <row r="1210" spans="1:10" ht="15" customHeight="1" x14ac:dyDescent="0.4">
      <c r="A1210" s="6">
        <v>2026</v>
      </c>
      <c r="B1210" s="6">
        <f t="shared" si="138"/>
        <v>13</v>
      </c>
      <c r="C1210" s="13" t="s">
        <v>22</v>
      </c>
      <c r="D1210" s="2" t="s">
        <v>16</v>
      </c>
      <c r="E1210" s="14" t="s">
        <v>20</v>
      </c>
      <c r="F1210" s="22">
        <v>113</v>
      </c>
      <c r="H1210" s="5" t="e">
        <f ca="1">_xlfn.FORMULATEXT(표1[[#This Row],[Q''ty]])</f>
        <v>#N/A</v>
      </c>
      <c r="I1210" s="28">
        <v>46111</v>
      </c>
      <c r="J1210" s="28">
        <v>46111</v>
      </c>
    </row>
    <row r="1211" spans="1:10" ht="15" customHeight="1" thickBot="1" x14ac:dyDescent="0.45">
      <c r="A1211" s="15">
        <v>2026</v>
      </c>
      <c r="B1211" s="15">
        <f t="shared" si="138"/>
        <v>13</v>
      </c>
      <c r="C1211" s="16" t="s">
        <v>22</v>
      </c>
      <c r="D1211" s="17" t="s">
        <v>16</v>
      </c>
      <c r="E1211" s="18" t="s">
        <v>21</v>
      </c>
      <c r="F1211" s="23">
        <v>109</v>
      </c>
      <c r="H1211" s="5" t="e">
        <f ca="1">_xlfn.FORMULATEXT(표1[[#This Row],[Q''ty]])</f>
        <v>#N/A</v>
      </c>
      <c r="I1211" s="28">
        <v>46111</v>
      </c>
      <c r="J1211" s="28">
        <v>46111</v>
      </c>
    </row>
    <row r="1212" spans="1:10" ht="15" customHeight="1" thickTop="1" x14ac:dyDescent="0.4">
      <c r="A1212" s="6">
        <v>2026</v>
      </c>
      <c r="B1212" s="6">
        <f t="shared" si="138"/>
        <v>13</v>
      </c>
      <c r="C1212" s="13" t="s">
        <v>23</v>
      </c>
      <c r="D1212" s="2" t="s">
        <v>9</v>
      </c>
      <c r="E1212" s="14" t="str">
        <f t="shared" ref="E1212:F1217" si="141">E1113</f>
        <v>Growing Line</v>
      </c>
      <c r="F1212" s="22">
        <f t="shared" si="141"/>
        <v>5</v>
      </c>
      <c r="H1212" s="5" t="str">
        <f ca="1">_xlfn.FORMULATEXT(표1[[#This Row],[Q''ty]])</f>
        <v>=F1113</v>
      </c>
    </row>
    <row r="1213" spans="1:10" ht="15" customHeight="1" x14ac:dyDescent="0.4">
      <c r="A1213" s="6">
        <v>2026</v>
      </c>
      <c r="B1213" s="6">
        <f t="shared" si="138"/>
        <v>13</v>
      </c>
      <c r="C1213" s="13" t="s">
        <v>23</v>
      </c>
      <c r="D1213" s="2" t="s">
        <v>9</v>
      </c>
      <c r="E1213" s="14" t="str">
        <f t="shared" si="141"/>
        <v>Paint Booth</v>
      </c>
      <c r="F1213" s="22">
        <f t="shared" si="141"/>
        <v>3</v>
      </c>
      <c r="H1213" s="5" t="str">
        <f ca="1">_xlfn.FORMULATEXT(표1[[#This Row],[Q''ty]])</f>
        <v>=F1114</v>
      </c>
    </row>
    <row r="1214" spans="1:10" ht="15" customHeight="1" x14ac:dyDescent="0.4">
      <c r="A1214" s="6">
        <v>2026</v>
      </c>
      <c r="B1214" s="6">
        <f t="shared" si="138"/>
        <v>13</v>
      </c>
      <c r="C1214" s="13" t="s">
        <v>23</v>
      </c>
      <c r="D1214" s="2" t="s">
        <v>9</v>
      </c>
      <c r="E1214" s="14" t="str">
        <f t="shared" si="141"/>
        <v>Paint Line</v>
      </c>
      <c r="F1214" s="22">
        <f t="shared" si="141"/>
        <v>2</v>
      </c>
      <c r="H1214" s="5" t="str">
        <f ca="1">_xlfn.FORMULATEXT(표1[[#This Row],[Q''ty]])</f>
        <v>=F1115</v>
      </c>
    </row>
    <row r="1215" spans="1:10" ht="15" customHeight="1" x14ac:dyDescent="0.4">
      <c r="A1215" s="6">
        <v>2026</v>
      </c>
      <c r="B1215" s="6">
        <f t="shared" si="138"/>
        <v>13</v>
      </c>
      <c r="C1215" s="13" t="s">
        <v>23</v>
      </c>
      <c r="D1215" s="2" t="s">
        <v>9</v>
      </c>
      <c r="E1215" s="14" t="str">
        <f t="shared" si="141"/>
        <v>Roll Bending Machine</v>
      </c>
      <c r="F1215" s="22">
        <f t="shared" si="141"/>
        <v>2</v>
      </c>
      <c r="H1215" s="5" t="str">
        <f ca="1">_xlfn.FORMULATEXT(표1[[#This Row],[Q''ty]])</f>
        <v>=F1116</v>
      </c>
    </row>
    <row r="1216" spans="1:10" ht="15" customHeight="1" x14ac:dyDescent="0.4">
      <c r="A1216" s="6">
        <v>2026</v>
      </c>
      <c r="B1216" s="6">
        <f t="shared" si="138"/>
        <v>13</v>
      </c>
      <c r="C1216" s="13" t="s">
        <v>23</v>
      </c>
      <c r="D1216" s="2" t="s">
        <v>9</v>
      </c>
      <c r="E1216" s="14" t="str">
        <f t="shared" si="141"/>
        <v>L/W Machine</v>
      </c>
      <c r="F1216" s="22">
        <f t="shared" si="141"/>
        <v>2</v>
      </c>
      <c r="H1216" s="5" t="str">
        <f ca="1">_xlfn.FORMULATEXT(표1[[#This Row],[Q''ty]])</f>
        <v>=F1117</v>
      </c>
    </row>
    <row r="1217" spans="1:10" ht="15" customHeight="1" x14ac:dyDescent="0.4">
      <c r="A1217" s="6">
        <v>2026</v>
      </c>
      <c r="B1217" s="6">
        <f t="shared" si="138"/>
        <v>13</v>
      </c>
      <c r="C1217" s="13" t="s">
        <v>23</v>
      </c>
      <c r="D1217" s="2" t="s">
        <v>9</v>
      </c>
      <c r="E1217" s="14" t="str">
        <f t="shared" si="141"/>
        <v>C/W Machine</v>
      </c>
      <c r="F1217" s="22">
        <f t="shared" si="141"/>
        <v>3</v>
      </c>
      <c r="H1217" s="5" t="str">
        <f ca="1">_xlfn.FORMULATEXT(표1[[#This Row],[Q''ty]])</f>
        <v>=F1118</v>
      </c>
    </row>
    <row r="1218" spans="1:10" ht="15" customHeight="1" x14ac:dyDescent="0.4">
      <c r="A1218" s="6">
        <v>2026</v>
      </c>
      <c r="B1218" s="6">
        <f t="shared" si="138"/>
        <v>13</v>
      </c>
      <c r="C1218" s="13" t="s">
        <v>23</v>
      </c>
      <c r="D1218" s="2" t="s">
        <v>16</v>
      </c>
      <c r="E1218" s="14" t="str">
        <f t="shared" ref="E1218:E1233" si="142">E1119</f>
        <v>BT GT</v>
      </c>
      <c r="F1218" s="22">
        <v>0</v>
      </c>
      <c r="H1218" s="5" t="e">
        <f ca="1">_xlfn.FORMULATEXT(표1[[#This Row],[Q''ty]])</f>
        <v>#N/A</v>
      </c>
      <c r="I1218" s="28">
        <v>46119</v>
      </c>
      <c r="J1218" s="28">
        <v>46112</v>
      </c>
    </row>
    <row r="1219" spans="1:10" ht="15" customHeight="1" x14ac:dyDescent="0.4">
      <c r="A1219" s="6">
        <v>2026</v>
      </c>
      <c r="B1219" s="6">
        <f t="shared" si="138"/>
        <v>13</v>
      </c>
      <c r="C1219" s="13" t="s">
        <v>23</v>
      </c>
      <c r="D1219" s="2" t="s">
        <v>16</v>
      </c>
      <c r="E1219" s="14" t="str">
        <f t="shared" si="142"/>
        <v>WT GT</v>
      </c>
      <c r="F1219" s="22">
        <v>0</v>
      </c>
      <c r="H1219" s="5" t="e">
        <f ca="1">_xlfn.FORMULATEXT(표1[[#This Row],[Q''ty]])</f>
        <v>#N/A</v>
      </c>
      <c r="I1219" s="28">
        <v>46119</v>
      </c>
      <c r="J1219" s="28">
        <v>46112</v>
      </c>
    </row>
    <row r="1220" spans="1:10" ht="15" customHeight="1" x14ac:dyDescent="0.4">
      <c r="A1220" s="6">
        <v>2026</v>
      </c>
      <c r="B1220" s="6">
        <f t="shared" si="138"/>
        <v>13</v>
      </c>
      <c r="C1220" s="13" t="s">
        <v>23</v>
      </c>
      <c r="D1220" s="2" t="s">
        <v>16</v>
      </c>
      <c r="E1220" s="14" t="str">
        <f t="shared" si="142"/>
        <v>Bending</v>
      </c>
      <c r="F1220" s="22">
        <v>26</v>
      </c>
      <c r="H1220" s="5" t="e">
        <f ca="1">_xlfn.FORMULATEXT(표1[[#This Row],[Q''ty]])</f>
        <v>#N/A</v>
      </c>
      <c r="I1220" s="28">
        <v>46119</v>
      </c>
      <c r="J1220" s="28">
        <v>46112</v>
      </c>
    </row>
    <row r="1221" spans="1:10" ht="15" customHeight="1" x14ac:dyDescent="0.4">
      <c r="A1221" s="6">
        <v>2026</v>
      </c>
      <c r="B1221" s="6">
        <f t="shared" si="138"/>
        <v>13</v>
      </c>
      <c r="C1221" s="13" t="s">
        <v>23</v>
      </c>
      <c r="D1221" s="2" t="s">
        <v>16</v>
      </c>
      <c r="E1221" s="14" t="str">
        <f t="shared" si="142"/>
        <v>L/W</v>
      </c>
      <c r="F1221" s="22">
        <v>28</v>
      </c>
      <c r="H1221" s="5" t="e">
        <f ca="1">_xlfn.FORMULATEXT(표1[[#This Row],[Q''ty]])</f>
        <v>#N/A</v>
      </c>
      <c r="I1221" s="28">
        <v>46119</v>
      </c>
      <c r="J1221" s="28">
        <v>46112</v>
      </c>
    </row>
    <row r="1222" spans="1:10" ht="15" customHeight="1" thickBot="1" x14ac:dyDescent="0.45">
      <c r="A1222" s="15">
        <v>2026</v>
      </c>
      <c r="B1222" s="15">
        <f t="shared" si="138"/>
        <v>13</v>
      </c>
      <c r="C1222" s="16" t="s">
        <v>23</v>
      </c>
      <c r="D1222" s="17" t="s">
        <v>16</v>
      </c>
      <c r="E1222" s="18" t="str">
        <f t="shared" si="142"/>
        <v>C/W</v>
      </c>
      <c r="F1222" s="23">
        <v>23.4</v>
      </c>
      <c r="H1222" s="5" t="e">
        <f ca="1">_xlfn.FORMULATEXT(표1[[#This Row],[Q''ty]])</f>
        <v>#N/A</v>
      </c>
      <c r="I1222" s="28">
        <v>46119</v>
      </c>
      <c r="J1222" s="28">
        <v>46112</v>
      </c>
    </row>
    <row r="1223" spans="1:10" ht="15" customHeight="1" thickTop="1" x14ac:dyDescent="0.4">
      <c r="A1223" s="6">
        <v>2026</v>
      </c>
      <c r="B1223" s="6">
        <f t="shared" si="138"/>
        <v>13</v>
      </c>
      <c r="C1223" s="13" t="s">
        <v>24</v>
      </c>
      <c r="D1223" s="2" t="s">
        <v>9</v>
      </c>
      <c r="E1223" s="14" t="str">
        <f t="shared" si="142"/>
        <v>Growing Line</v>
      </c>
      <c r="F1223" s="22">
        <f t="shared" ref="F1223:F1228" si="143">F1124</f>
        <v>20</v>
      </c>
      <c r="H1223" s="5" t="str">
        <f ca="1">_xlfn.FORMULATEXT(표1[[#This Row],[Q''ty]])</f>
        <v>=F1124</v>
      </c>
    </row>
    <row r="1224" spans="1:10" ht="15" customHeight="1" x14ac:dyDescent="0.4">
      <c r="A1224" s="6">
        <v>2026</v>
      </c>
      <c r="B1224" s="6">
        <f t="shared" si="138"/>
        <v>13</v>
      </c>
      <c r="C1224" s="13" t="s">
        <v>24</v>
      </c>
      <c r="D1224" s="2" t="s">
        <v>9</v>
      </c>
      <c r="E1224" s="14" t="str">
        <f t="shared" si="142"/>
        <v>Paint Booth</v>
      </c>
      <c r="F1224" s="22">
        <f t="shared" si="143"/>
        <v>22</v>
      </c>
      <c r="H1224" s="5" t="str">
        <f ca="1">_xlfn.FORMULATEXT(표1[[#This Row],[Q''ty]])</f>
        <v>=F1125</v>
      </c>
    </row>
    <row r="1225" spans="1:10" ht="15" customHeight="1" x14ac:dyDescent="0.4">
      <c r="A1225" s="6">
        <v>2026</v>
      </c>
      <c r="B1225" s="6">
        <f t="shared" si="138"/>
        <v>13</v>
      </c>
      <c r="C1225" s="13" t="s">
        <v>24</v>
      </c>
      <c r="D1225" s="2" t="s">
        <v>9</v>
      </c>
      <c r="E1225" s="14" t="str">
        <f t="shared" si="142"/>
        <v>Paint Line</v>
      </c>
      <c r="F1225" s="22">
        <f t="shared" si="143"/>
        <v>6</v>
      </c>
      <c r="H1225" s="5" t="str">
        <f ca="1">_xlfn.FORMULATEXT(표1[[#This Row],[Q''ty]])</f>
        <v>=F1126</v>
      </c>
    </row>
    <row r="1226" spans="1:10" ht="15" customHeight="1" x14ac:dyDescent="0.4">
      <c r="A1226" s="6">
        <v>2026</v>
      </c>
      <c r="B1226" s="6">
        <f t="shared" si="138"/>
        <v>13</v>
      </c>
      <c r="C1226" s="13" t="s">
        <v>24</v>
      </c>
      <c r="D1226" s="2" t="s">
        <v>9</v>
      </c>
      <c r="E1226" s="14" t="str">
        <f t="shared" si="142"/>
        <v>Roll Bending Machine</v>
      </c>
      <c r="F1226" s="22">
        <f t="shared" si="143"/>
        <v>4</v>
      </c>
      <c r="H1226" s="5" t="str">
        <f ca="1">_xlfn.FORMULATEXT(표1[[#This Row],[Q''ty]])</f>
        <v>=F1127</v>
      </c>
    </row>
    <row r="1227" spans="1:10" ht="15" customHeight="1" x14ac:dyDescent="0.4">
      <c r="A1227" s="6">
        <v>2026</v>
      </c>
      <c r="B1227" s="6">
        <f t="shared" si="138"/>
        <v>13</v>
      </c>
      <c r="C1227" s="13" t="s">
        <v>24</v>
      </c>
      <c r="D1227" s="2" t="s">
        <v>9</v>
      </c>
      <c r="E1227" s="14" t="str">
        <f t="shared" si="142"/>
        <v>L/W Machine</v>
      </c>
      <c r="F1227" s="22">
        <f t="shared" si="143"/>
        <v>10</v>
      </c>
      <c r="H1227" s="5" t="str">
        <f ca="1">_xlfn.FORMULATEXT(표1[[#This Row],[Q''ty]])</f>
        <v>=F1128</v>
      </c>
    </row>
    <row r="1228" spans="1:10" ht="15" customHeight="1" x14ac:dyDescent="0.4">
      <c r="A1228" s="6">
        <v>2026</v>
      </c>
      <c r="B1228" s="6">
        <f t="shared" si="138"/>
        <v>13</v>
      </c>
      <c r="C1228" s="13" t="s">
        <v>24</v>
      </c>
      <c r="D1228" s="2" t="s">
        <v>9</v>
      </c>
      <c r="E1228" s="14" t="str">
        <f t="shared" si="142"/>
        <v>C/W Machine</v>
      </c>
      <c r="F1228" s="22">
        <f t="shared" si="143"/>
        <v>12</v>
      </c>
      <c r="H1228" s="5" t="str">
        <f ca="1">_xlfn.FORMULATEXT(표1[[#This Row],[Q''ty]])</f>
        <v>=F1129</v>
      </c>
    </row>
    <row r="1229" spans="1:10" ht="15" customHeight="1" x14ac:dyDescent="0.4">
      <c r="A1229" s="6">
        <v>2026</v>
      </c>
      <c r="B1229" s="6">
        <f t="shared" si="138"/>
        <v>13</v>
      </c>
      <c r="C1229" s="13" t="s">
        <v>24</v>
      </c>
      <c r="D1229" s="2" t="s">
        <v>16</v>
      </c>
      <c r="E1229" s="14" t="str">
        <f t="shared" si="142"/>
        <v>BT GT</v>
      </c>
      <c r="F1229" s="22">
        <v>38</v>
      </c>
      <c r="H1229" s="5" t="e">
        <f ca="1">_xlfn.FORMULATEXT(표1[[#This Row],[Q''ty]])</f>
        <v>#N/A</v>
      </c>
      <c r="I1229" s="28">
        <v>46111</v>
      </c>
      <c r="J1229" s="28">
        <v>46111</v>
      </c>
    </row>
    <row r="1230" spans="1:10" ht="15" customHeight="1" x14ac:dyDescent="0.4">
      <c r="A1230" s="6">
        <v>2026</v>
      </c>
      <c r="B1230" s="6">
        <f t="shared" si="138"/>
        <v>13</v>
      </c>
      <c r="C1230" s="13" t="s">
        <v>24</v>
      </c>
      <c r="D1230" s="2" t="s">
        <v>16</v>
      </c>
      <c r="E1230" s="14" t="str">
        <f t="shared" si="142"/>
        <v>WT GT</v>
      </c>
      <c r="F1230" s="22">
        <v>38</v>
      </c>
      <c r="H1230" s="5" t="e">
        <f ca="1">_xlfn.FORMULATEXT(표1[[#This Row],[Q''ty]])</f>
        <v>#N/A</v>
      </c>
      <c r="I1230" s="28">
        <v>46111</v>
      </c>
      <c r="J1230" s="28">
        <v>46111</v>
      </c>
    </row>
    <row r="1231" spans="1:10" ht="15" customHeight="1" x14ac:dyDescent="0.4">
      <c r="A1231" s="6">
        <v>2026</v>
      </c>
      <c r="B1231" s="6">
        <f t="shared" si="138"/>
        <v>13</v>
      </c>
      <c r="C1231" s="13" t="s">
        <v>24</v>
      </c>
      <c r="D1231" s="2" t="s">
        <v>16</v>
      </c>
      <c r="E1231" s="14" t="str">
        <f t="shared" si="142"/>
        <v>Bending</v>
      </c>
      <c r="F1231" s="22">
        <v>287</v>
      </c>
      <c r="H1231" s="5" t="e">
        <f ca="1">_xlfn.FORMULATEXT(표1[[#This Row],[Q''ty]])</f>
        <v>#N/A</v>
      </c>
      <c r="I1231" s="28">
        <v>46111</v>
      </c>
      <c r="J1231" s="28">
        <v>46111</v>
      </c>
    </row>
    <row r="1232" spans="1:10" ht="15" customHeight="1" x14ac:dyDescent="0.4">
      <c r="A1232" s="6">
        <v>2026</v>
      </c>
      <c r="B1232" s="6">
        <f t="shared" si="138"/>
        <v>13</v>
      </c>
      <c r="C1232" s="13" t="s">
        <v>24</v>
      </c>
      <c r="D1232" s="2" t="s">
        <v>16</v>
      </c>
      <c r="E1232" s="14" t="str">
        <f t="shared" si="142"/>
        <v>L/W</v>
      </c>
      <c r="F1232" s="22">
        <v>287</v>
      </c>
      <c r="H1232" s="5" t="e">
        <f ca="1">_xlfn.FORMULATEXT(표1[[#This Row],[Q''ty]])</f>
        <v>#N/A</v>
      </c>
      <c r="I1232" s="28">
        <v>46111</v>
      </c>
      <c r="J1232" s="28">
        <v>46111</v>
      </c>
    </row>
    <row r="1233" spans="1:10" ht="15" customHeight="1" thickBot="1" x14ac:dyDescent="0.45">
      <c r="A1233" s="15">
        <v>2026</v>
      </c>
      <c r="B1233" s="15">
        <f t="shared" si="138"/>
        <v>13</v>
      </c>
      <c r="C1233" s="16" t="s">
        <v>24</v>
      </c>
      <c r="D1233" s="17" t="s">
        <v>16</v>
      </c>
      <c r="E1233" s="18" t="str">
        <f t="shared" si="142"/>
        <v>C/W</v>
      </c>
      <c r="F1233" s="23">
        <v>338</v>
      </c>
      <c r="H1233" s="5" t="e">
        <f ca="1">_xlfn.FORMULATEXT(표1[[#This Row],[Q''ty]])</f>
        <v>#N/A</v>
      </c>
      <c r="I1233" s="28">
        <v>46111</v>
      </c>
      <c r="J1233" s="28">
        <v>46111</v>
      </c>
    </row>
    <row r="1234" spans="1:10" ht="15" customHeight="1" thickTop="1" x14ac:dyDescent="0.4">
      <c r="A1234" s="6">
        <v>2026</v>
      </c>
      <c r="B1234" s="6">
        <f t="shared" si="138"/>
        <v>13</v>
      </c>
      <c r="C1234" s="13" t="s">
        <v>25</v>
      </c>
      <c r="D1234" s="2" t="s">
        <v>9</v>
      </c>
      <c r="E1234" s="14" t="s">
        <v>10</v>
      </c>
      <c r="F1234" s="22">
        <f t="shared" ref="F1234:F1239" si="144">F1135</f>
        <v>3</v>
      </c>
      <c r="H1234" s="5" t="str">
        <f ca="1">_xlfn.FORMULATEXT(표1[[#This Row],[Q''ty]])</f>
        <v>=F1135</v>
      </c>
    </row>
    <row r="1235" spans="1:10" ht="15" customHeight="1" x14ac:dyDescent="0.4">
      <c r="A1235" s="6">
        <v>2026</v>
      </c>
      <c r="B1235" s="6">
        <f t="shared" si="138"/>
        <v>13</v>
      </c>
      <c r="C1235" s="13" t="s">
        <v>25</v>
      </c>
      <c r="D1235" s="2" t="s">
        <v>9</v>
      </c>
      <c r="E1235" s="14" t="s">
        <v>11</v>
      </c>
      <c r="F1235" s="22">
        <f t="shared" si="144"/>
        <v>3</v>
      </c>
      <c r="H1235" s="5" t="str">
        <f ca="1">_xlfn.FORMULATEXT(표1[[#This Row],[Q''ty]])</f>
        <v>=F1136</v>
      </c>
    </row>
    <row r="1236" spans="1:10" ht="15" customHeight="1" x14ac:dyDescent="0.4">
      <c r="A1236" s="6">
        <v>2026</v>
      </c>
      <c r="B1236" s="6">
        <f t="shared" si="138"/>
        <v>13</v>
      </c>
      <c r="C1236" s="13" t="s">
        <v>25</v>
      </c>
      <c r="D1236" s="2" t="s">
        <v>9</v>
      </c>
      <c r="E1236" s="14" t="s">
        <v>12</v>
      </c>
      <c r="F1236" s="22">
        <f t="shared" si="144"/>
        <v>2</v>
      </c>
      <c r="H1236" s="5" t="str">
        <f ca="1">_xlfn.FORMULATEXT(표1[[#This Row],[Q''ty]])</f>
        <v>=F1137</v>
      </c>
    </row>
    <row r="1237" spans="1:10" ht="15" customHeight="1" x14ac:dyDescent="0.4">
      <c r="A1237" s="6">
        <v>2026</v>
      </c>
      <c r="B1237" s="6">
        <f t="shared" si="138"/>
        <v>13</v>
      </c>
      <c r="C1237" s="13" t="s">
        <v>25</v>
      </c>
      <c r="D1237" s="2" t="s">
        <v>9</v>
      </c>
      <c r="E1237" s="14" t="s">
        <v>13</v>
      </c>
      <c r="F1237" s="22">
        <f t="shared" si="144"/>
        <v>2</v>
      </c>
      <c r="H1237" s="5" t="str">
        <f ca="1">_xlfn.FORMULATEXT(표1[[#This Row],[Q''ty]])</f>
        <v>=F1138</v>
      </c>
    </row>
    <row r="1238" spans="1:10" ht="15" customHeight="1" x14ac:dyDescent="0.4">
      <c r="A1238" s="6">
        <v>2026</v>
      </c>
      <c r="B1238" s="6">
        <f t="shared" si="138"/>
        <v>13</v>
      </c>
      <c r="C1238" s="13" t="s">
        <v>25</v>
      </c>
      <c r="D1238" s="2" t="s">
        <v>9</v>
      </c>
      <c r="E1238" s="14" t="s">
        <v>14</v>
      </c>
      <c r="F1238" s="22">
        <f t="shared" si="144"/>
        <v>3</v>
      </c>
      <c r="H1238" s="5" t="str">
        <f ca="1">_xlfn.FORMULATEXT(표1[[#This Row],[Q''ty]])</f>
        <v>=F1139</v>
      </c>
    </row>
    <row r="1239" spans="1:10" ht="15" customHeight="1" x14ac:dyDescent="0.4">
      <c r="A1239" s="6">
        <v>2026</v>
      </c>
      <c r="B1239" s="6">
        <f t="shared" si="138"/>
        <v>13</v>
      </c>
      <c r="C1239" s="13" t="s">
        <v>25</v>
      </c>
      <c r="D1239" s="2" t="s">
        <v>9</v>
      </c>
      <c r="E1239" s="14" t="s">
        <v>15</v>
      </c>
      <c r="F1239" s="22">
        <f t="shared" si="144"/>
        <v>4</v>
      </c>
      <c r="H1239" s="5" t="str">
        <f ca="1">_xlfn.FORMULATEXT(표1[[#This Row],[Q''ty]])</f>
        <v>=F1140</v>
      </c>
    </row>
    <row r="1240" spans="1:10" ht="15" customHeight="1" x14ac:dyDescent="0.4">
      <c r="A1240" s="6">
        <v>2026</v>
      </c>
      <c r="B1240" s="6">
        <f t="shared" si="138"/>
        <v>13</v>
      </c>
      <c r="C1240" s="13" t="s">
        <v>25</v>
      </c>
      <c r="D1240" s="2" t="s">
        <v>16</v>
      </c>
      <c r="E1240" s="14" t="s">
        <v>17</v>
      </c>
      <c r="F1240" s="22">
        <v>0</v>
      </c>
      <c r="H1240" s="5" t="e">
        <f ca="1">_xlfn.FORMULATEXT(표1[[#This Row],[Q''ty]])</f>
        <v>#N/A</v>
      </c>
      <c r="I1240" s="28">
        <v>46112</v>
      </c>
      <c r="J1240" s="28">
        <v>46111</v>
      </c>
    </row>
    <row r="1241" spans="1:10" ht="15" customHeight="1" x14ac:dyDescent="0.4">
      <c r="A1241" s="6">
        <v>2026</v>
      </c>
      <c r="B1241" s="6">
        <f t="shared" si="138"/>
        <v>13</v>
      </c>
      <c r="C1241" s="13" t="s">
        <v>25</v>
      </c>
      <c r="D1241" s="2" t="s">
        <v>16</v>
      </c>
      <c r="E1241" s="14" t="s">
        <v>18</v>
      </c>
      <c r="F1241" s="22">
        <v>0</v>
      </c>
      <c r="H1241" s="5" t="e">
        <f ca="1">_xlfn.FORMULATEXT(표1[[#This Row],[Q''ty]])</f>
        <v>#N/A</v>
      </c>
      <c r="I1241" s="28">
        <v>46112</v>
      </c>
      <c r="J1241" s="28">
        <v>46111</v>
      </c>
    </row>
    <row r="1242" spans="1:10" ht="15" customHeight="1" x14ac:dyDescent="0.4">
      <c r="A1242" s="6">
        <v>2026</v>
      </c>
      <c r="B1242" s="6">
        <f t="shared" si="138"/>
        <v>13</v>
      </c>
      <c r="C1242" s="13" t="s">
        <v>25</v>
      </c>
      <c r="D1242" s="2" t="s">
        <v>16</v>
      </c>
      <c r="E1242" s="14" t="s">
        <v>19</v>
      </c>
      <c r="F1242" s="22">
        <v>0</v>
      </c>
      <c r="H1242" s="5" t="e">
        <f ca="1">_xlfn.FORMULATEXT(표1[[#This Row],[Q''ty]])</f>
        <v>#N/A</v>
      </c>
      <c r="I1242" s="28">
        <v>46112</v>
      </c>
      <c r="J1242" s="28">
        <v>46111</v>
      </c>
    </row>
    <row r="1243" spans="1:10" ht="15" customHeight="1" x14ac:dyDescent="0.4">
      <c r="A1243" s="6">
        <v>2026</v>
      </c>
      <c r="B1243" s="6">
        <f t="shared" si="138"/>
        <v>13</v>
      </c>
      <c r="C1243" s="13" t="s">
        <v>25</v>
      </c>
      <c r="D1243" s="2" t="s">
        <v>16</v>
      </c>
      <c r="E1243" s="14" t="s">
        <v>20</v>
      </c>
      <c r="F1243" s="22">
        <v>0</v>
      </c>
      <c r="H1243" s="5" t="e">
        <f ca="1">_xlfn.FORMULATEXT(표1[[#This Row],[Q''ty]])</f>
        <v>#N/A</v>
      </c>
      <c r="I1243" s="28">
        <v>46112</v>
      </c>
      <c r="J1243" s="28">
        <v>46111</v>
      </c>
    </row>
    <row r="1244" spans="1:10" ht="15" customHeight="1" thickBot="1" x14ac:dyDescent="0.45">
      <c r="A1244" s="15">
        <v>2026</v>
      </c>
      <c r="B1244" s="15">
        <f t="shared" si="138"/>
        <v>13</v>
      </c>
      <c r="C1244" s="16" t="s">
        <v>25</v>
      </c>
      <c r="D1244" s="17" t="s">
        <v>16</v>
      </c>
      <c r="E1244" s="18" t="s">
        <v>21</v>
      </c>
      <c r="F1244" s="23">
        <v>0</v>
      </c>
      <c r="H1244" s="5" t="e">
        <f ca="1">_xlfn.FORMULATEXT(표1[[#This Row],[Q''ty]])</f>
        <v>#N/A</v>
      </c>
      <c r="I1244" s="28">
        <v>46112</v>
      </c>
      <c r="J1244" s="28">
        <v>46111</v>
      </c>
    </row>
    <row r="1245" spans="1:10" ht="15" customHeight="1" thickTop="1" x14ac:dyDescent="0.4">
      <c r="A1245" s="6">
        <v>2026</v>
      </c>
      <c r="B1245" s="6">
        <f t="shared" si="138"/>
        <v>13</v>
      </c>
      <c r="C1245" s="13" t="s">
        <v>26</v>
      </c>
      <c r="D1245" s="2" t="s">
        <v>9</v>
      </c>
      <c r="E1245" s="14" t="s">
        <v>10</v>
      </c>
      <c r="F1245" s="22">
        <f t="shared" ref="F1245:F1250" si="145">F1146</f>
        <v>6</v>
      </c>
      <c r="H1245" s="5" t="str">
        <f ca="1">_xlfn.FORMULATEXT(표1[[#This Row],[Q''ty]])</f>
        <v>=F1146</v>
      </c>
    </row>
    <row r="1246" spans="1:10" ht="15" customHeight="1" x14ac:dyDescent="0.4">
      <c r="A1246" s="6">
        <v>2026</v>
      </c>
      <c r="B1246" s="6">
        <f t="shared" si="138"/>
        <v>13</v>
      </c>
      <c r="C1246" s="13" t="s">
        <v>26</v>
      </c>
      <c r="D1246" s="2" t="s">
        <v>9</v>
      </c>
      <c r="E1246" s="14" t="s">
        <v>11</v>
      </c>
      <c r="F1246" s="22">
        <f t="shared" si="145"/>
        <v>4</v>
      </c>
      <c r="H1246" s="5" t="str">
        <f ca="1">_xlfn.FORMULATEXT(표1[[#This Row],[Q''ty]])</f>
        <v>=F1147</v>
      </c>
    </row>
    <row r="1247" spans="1:10" ht="15" customHeight="1" x14ac:dyDescent="0.4">
      <c r="A1247" s="6">
        <v>2026</v>
      </c>
      <c r="B1247" s="6">
        <f t="shared" si="138"/>
        <v>13</v>
      </c>
      <c r="C1247" s="13" t="s">
        <v>26</v>
      </c>
      <c r="D1247" s="2" t="s">
        <v>9</v>
      </c>
      <c r="E1247" s="14" t="s">
        <v>12</v>
      </c>
      <c r="F1247" s="22">
        <f t="shared" si="145"/>
        <v>2</v>
      </c>
      <c r="H1247" s="5" t="str">
        <f ca="1">_xlfn.FORMULATEXT(표1[[#This Row],[Q''ty]])</f>
        <v>=F1148</v>
      </c>
    </row>
    <row r="1248" spans="1:10" ht="15" customHeight="1" x14ac:dyDescent="0.4">
      <c r="A1248" s="6">
        <v>2026</v>
      </c>
      <c r="B1248" s="6">
        <f t="shared" si="138"/>
        <v>13</v>
      </c>
      <c r="C1248" s="13" t="s">
        <v>26</v>
      </c>
      <c r="D1248" s="2" t="s">
        <v>9</v>
      </c>
      <c r="E1248" s="14" t="s">
        <v>13</v>
      </c>
      <c r="F1248" s="22">
        <f t="shared" si="145"/>
        <v>3</v>
      </c>
      <c r="H1248" s="5" t="str">
        <f ca="1">_xlfn.FORMULATEXT(표1[[#This Row],[Q''ty]])</f>
        <v>=F1149</v>
      </c>
    </row>
    <row r="1249" spans="1:10" ht="15" customHeight="1" x14ac:dyDescent="0.4">
      <c r="A1249" s="6">
        <v>2026</v>
      </c>
      <c r="B1249" s="6">
        <f t="shared" si="138"/>
        <v>13</v>
      </c>
      <c r="C1249" s="13" t="s">
        <v>26</v>
      </c>
      <c r="D1249" s="2" t="s">
        <v>9</v>
      </c>
      <c r="E1249" s="14" t="s">
        <v>14</v>
      </c>
      <c r="F1249" s="22">
        <f t="shared" si="145"/>
        <v>4</v>
      </c>
      <c r="H1249" s="5" t="str">
        <f ca="1">_xlfn.FORMULATEXT(표1[[#This Row],[Q''ty]])</f>
        <v>=F1150</v>
      </c>
    </row>
    <row r="1250" spans="1:10" ht="15" customHeight="1" x14ac:dyDescent="0.4">
      <c r="A1250" s="6">
        <v>2026</v>
      </c>
      <c r="B1250" s="6">
        <f t="shared" si="138"/>
        <v>13</v>
      </c>
      <c r="C1250" s="13" t="s">
        <v>26</v>
      </c>
      <c r="D1250" s="2" t="s">
        <v>9</v>
      </c>
      <c r="E1250" s="14" t="s">
        <v>15</v>
      </c>
      <c r="F1250" s="22">
        <f t="shared" si="145"/>
        <v>6</v>
      </c>
      <c r="H1250" s="5" t="str">
        <f ca="1">_xlfn.FORMULATEXT(표1[[#This Row],[Q''ty]])</f>
        <v>=F1151</v>
      </c>
    </row>
    <row r="1251" spans="1:10" ht="15" customHeight="1" x14ac:dyDescent="0.4">
      <c r="A1251" s="6">
        <v>2026</v>
      </c>
      <c r="B1251" s="6">
        <f t="shared" si="138"/>
        <v>13</v>
      </c>
      <c r="C1251" s="13" t="s">
        <v>26</v>
      </c>
      <c r="D1251" s="2" t="s">
        <v>16</v>
      </c>
      <c r="E1251" s="14" t="str">
        <f t="shared" ref="E1251:E1288" si="146">E1152</f>
        <v>BT GT</v>
      </c>
      <c r="F1251" s="22">
        <v>24</v>
      </c>
      <c r="H1251" s="5" t="e">
        <f ca="1">_xlfn.FORMULATEXT(표1[[#This Row],[Q''ty]])</f>
        <v>#N/A</v>
      </c>
      <c r="I1251" s="28">
        <v>46112</v>
      </c>
      <c r="J1251" s="28">
        <v>46111</v>
      </c>
    </row>
    <row r="1252" spans="1:10" ht="15" customHeight="1" x14ac:dyDescent="0.4">
      <c r="A1252" s="6">
        <v>2026</v>
      </c>
      <c r="B1252" s="6">
        <f t="shared" si="138"/>
        <v>13</v>
      </c>
      <c r="C1252" s="13" t="s">
        <v>26</v>
      </c>
      <c r="D1252" s="2" t="s">
        <v>16</v>
      </c>
      <c r="E1252" s="14" t="str">
        <f t="shared" si="146"/>
        <v>WT GT</v>
      </c>
      <c r="F1252" s="22">
        <v>22</v>
      </c>
      <c r="H1252" s="5" t="e">
        <f ca="1">_xlfn.FORMULATEXT(표1[[#This Row],[Q''ty]])</f>
        <v>#N/A</v>
      </c>
      <c r="I1252" s="28">
        <v>46112</v>
      </c>
      <c r="J1252" s="28">
        <v>46111</v>
      </c>
    </row>
    <row r="1253" spans="1:10" ht="15" customHeight="1" x14ac:dyDescent="0.4">
      <c r="A1253" s="6">
        <v>2026</v>
      </c>
      <c r="B1253" s="6">
        <f t="shared" ref="B1253:B1316" si="147">B1154+1</f>
        <v>13</v>
      </c>
      <c r="C1253" s="13" t="s">
        <v>26</v>
      </c>
      <c r="D1253" s="2" t="s">
        <v>16</v>
      </c>
      <c r="E1253" s="14" t="str">
        <f t="shared" si="146"/>
        <v>Bending</v>
      </c>
      <c r="F1253" s="22">
        <v>216</v>
      </c>
      <c r="H1253" s="5" t="e">
        <f ca="1">_xlfn.FORMULATEXT(표1[[#This Row],[Q''ty]])</f>
        <v>#N/A</v>
      </c>
      <c r="I1253" s="28">
        <v>46112</v>
      </c>
      <c r="J1253" s="28">
        <v>46111</v>
      </c>
    </row>
    <row r="1254" spans="1:10" ht="15" customHeight="1" x14ac:dyDescent="0.4">
      <c r="A1254" s="6">
        <v>2026</v>
      </c>
      <c r="B1254" s="6">
        <f t="shared" si="147"/>
        <v>13</v>
      </c>
      <c r="C1254" s="13" t="s">
        <v>26</v>
      </c>
      <c r="D1254" s="2" t="s">
        <v>16</v>
      </c>
      <c r="E1254" s="14" t="str">
        <f t="shared" si="146"/>
        <v>L/W</v>
      </c>
      <c r="F1254" s="22">
        <v>215</v>
      </c>
      <c r="H1254" s="5" t="e">
        <f ca="1">_xlfn.FORMULATEXT(표1[[#This Row],[Q''ty]])</f>
        <v>#N/A</v>
      </c>
      <c r="I1254" s="28">
        <v>46112</v>
      </c>
      <c r="J1254" s="28">
        <v>46111</v>
      </c>
    </row>
    <row r="1255" spans="1:10" ht="15" customHeight="1" thickBot="1" x14ac:dyDescent="0.45">
      <c r="A1255" s="15">
        <v>2026</v>
      </c>
      <c r="B1255" s="15">
        <f t="shared" si="147"/>
        <v>13</v>
      </c>
      <c r="C1255" s="16" t="s">
        <v>26</v>
      </c>
      <c r="D1255" s="17" t="s">
        <v>16</v>
      </c>
      <c r="E1255" s="18" t="str">
        <f t="shared" si="146"/>
        <v>C/W</v>
      </c>
      <c r="F1255" s="23">
        <v>220</v>
      </c>
      <c r="H1255" s="5" t="e">
        <f ca="1">_xlfn.FORMULATEXT(표1[[#This Row],[Q''ty]])</f>
        <v>#N/A</v>
      </c>
      <c r="I1255" s="28">
        <v>46112</v>
      </c>
      <c r="J1255" s="28">
        <v>46111</v>
      </c>
    </row>
    <row r="1256" spans="1:10" ht="15" customHeight="1" thickTop="1" x14ac:dyDescent="0.4">
      <c r="A1256" s="6">
        <v>2026</v>
      </c>
      <c r="B1256" s="6">
        <f t="shared" si="147"/>
        <v>13</v>
      </c>
      <c r="C1256" s="13" t="s">
        <v>27</v>
      </c>
      <c r="D1256" s="2" t="s">
        <v>9</v>
      </c>
      <c r="E1256" s="14" t="str">
        <f t="shared" si="146"/>
        <v>Growing Line</v>
      </c>
      <c r="F1256" s="22">
        <f t="shared" ref="F1256:F1261" si="148">F1157</f>
        <v>30</v>
      </c>
      <c r="H1256" s="5" t="str">
        <f ca="1">_xlfn.FORMULATEXT(표1[[#This Row],[Q''ty]])</f>
        <v>=F1157</v>
      </c>
    </row>
    <row r="1257" spans="1:10" ht="15" customHeight="1" x14ac:dyDescent="0.4">
      <c r="A1257" s="6">
        <v>2026</v>
      </c>
      <c r="B1257" s="6">
        <f t="shared" si="147"/>
        <v>13</v>
      </c>
      <c r="C1257" s="13" t="s">
        <v>27</v>
      </c>
      <c r="D1257" s="2" t="s">
        <v>9</v>
      </c>
      <c r="E1257" s="14" t="str">
        <f t="shared" si="146"/>
        <v>Paint Booth</v>
      </c>
      <c r="F1257" s="22">
        <f t="shared" si="148"/>
        <v>16</v>
      </c>
      <c r="H1257" s="5" t="str">
        <f ca="1">_xlfn.FORMULATEXT(표1[[#This Row],[Q''ty]])</f>
        <v>=F1158</v>
      </c>
    </row>
    <row r="1258" spans="1:10" ht="15" customHeight="1" x14ac:dyDescent="0.4">
      <c r="A1258" s="6">
        <v>2026</v>
      </c>
      <c r="B1258" s="6">
        <f t="shared" si="147"/>
        <v>13</v>
      </c>
      <c r="C1258" s="13" t="s">
        <v>27</v>
      </c>
      <c r="D1258" s="2" t="s">
        <v>9</v>
      </c>
      <c r="E1258" s="14" t="str">
        <f t="shared" si="146"/>
        <v>Paint Line</v>
      </c>
      <c r="F1258" s="22">
        <f t="shared" si="148"/>
        <v>8</v>
      </c>
      <c r="H1258" s="5" t="str">
        <f ca="1">_xlfn.FORMULATEXT(표1[[#This Row],[Q''ty]])</f>
        <v>=F1159</v>
      </c>
    </row>
    <row r="1259" spans="1:10" ht="15" customHeight="1" x14ac:dyDescent="0.4">
      <c r="A1259" s="6">
        <v>2026</v>
      </c>
      <c r="B1259" s="6">
        <f t="shared" si="147"/>
        <v>13</v>
      </c>
      <c r="C1259" s="13" t="s">
        <v>27</v>
      </c>
      <c r="D1259" s="2" t="s">
        <v>9</v>
      </c>
      <c r="E1259" s="14" t="str">
        <f t="shared" si="146"/>
        <v>Roll Bending Machine</v>
      </c>
      <c r="F1259" s="22">
        <f t="shared" si="148"/>
        <v>6</v>
      </c>
      <c r="H1259" s="5" t="str">
        <f ca="1">_xlfn.FORMULATEXT(표1[[#This Row],[Q''ty]])</f>
        <v>=F1160</v>
      </c>
    </row>
    <row r="1260" spans="1:10" ht="15" customHeight="1" x14ac:dyDescent="0.4">
      <c r="A1260" s="6">
        <v>2026</v>
      </c>
      <c r="B1260" s="6">
        <f t="shared" si="147"/>
        <v>13</v>
      </c>
      <c r="C1260" s="13" t="s">
        <v>27</v>
      </c>
      <c r="D1260" s="2" t="s">
        <v>9</v>
      </c>
      <c r="E1260" s="14" t="str">
        <f t="shared" si="146"/>
        <v>L/W Machine</v>
      </c>
      <c r="F1260" s="22">
        <f t="shared" si="148"/>
        <v>11</v>
      </c>
      <c r="H1260" s="5" t="str">
        <f ca="1">_xlfn.FORMULATEXT(표1[[#This Row],[Q''ty]])</f>
        <v>=F1161</v>
      </c>
    </row>
    <row r="1261" spans="1:10" ht="15" customHeight="1" x14ac:dyDescent="0.4">
      <c r="A1261" s="6">
        <v>2026</v>
      </c>
      <c r="B1261" s="6">
        <f t="shared" si="147"/>
        <v>13</v>
      </c>
      <c r="C1261" s="13" t="s">
        <v>27</v>
      </c>
      <c r="D1261" s="2" t="s">
        <v>9</v>
      </c>
      <c r="E1261" s="14" t="str">
        <f t="shared" si="146"/>
        <v>C/W Machine</v>
      </c>
      <c r="F1261" s="22">
        <f t="shared" si="148"/>
        <v>15</v>
      </c>
      <c r="H1261" s="5" t="str">
        <f ca="1">_xlfn.FORMULATEXT(표1[[#This Row],[Q''ty]])</f>
        <v>=F1162</v>
      </c>
    </row>
    <row r="1262" spans="1:10" ht="15" customHeight="1" x14ac:dyDescent="0.4">
      <c r="A1262" s="6">
        <v>2026</v>
      </c>
      <c r="B1262" s="6">
        <f t="shared" si="147"/>
        <v>13</v>
      </c>
      <c r="C1262" s="13" t="s">
        <v>27</v>
      </c>
      <c r="D1262" s="2" t="s">
        <v>16</v>
      </c>
      <c r="E1262" s="14" t="str">
        <f t="shared" si="146"/>
        <v>BT GT</v>
      </c>
      <c r="F1262" s="22">
        <v>73</v>
      </c>
      <c r="H1262" s="5" t="e">
        <f ca="1">_xlfn.FORMULATEXT(표1[[#This Row],[Q''ty]])</f>
        <v>#N/A</v>
      </c>
      <c r="I1262" s="28">
        <v>46111</v>
      </c>
      <c r="J1262" s="28">
        <v>46110</v>
      </c>
    </row>
    <row r="1263" spans="1:10" ht="15" customHeight="1" x14ac:dyDescent="0.4">
      <c r="A1263" s="6">
        <v>2026</v>
      </c>
      <c r="B1263" s="6">
        <f t="shared" si="147"/>
        <v>13</v>
      </c>
      <c r="C1263" s="13" t="s">
        <v>27</v>
      </c>
      <c r="D1263" s="2" t="s">
        <v>16</v>
      </c>
      <c r="E1263" s="14" t="str">
        <f t="shared" si="146"/>
        <v>WT GT</v>
      </c>
      <c r="F1263" s="22">
        <v>43</v>
      </c>
      <c r="H1263" s="5" t="e">
        <f ca="1">_xlfn.FORMULATEXT(표1[[#This Row],[Q''ty]])</f>
        <v>#N/A</v>
      </c>
      <c r="I1263" s="28">
        <v>46111</v>
      </c>
      <c r="J1263" s="28">
        <v>46110</v>
      </c>
    </row>
    <row r="1264" spans="1:10" ht="15" customHeight="1" x14ac:dyDescent="0.4">
      <c r="A1264" s="6">
        <v>2026</v>
      </c>
      <c r="B1264" s="6">
        <f t="shared" si="147"/>
        <v>13</v>
      </c>
      <c r="C1264" s="13" t="s">
        <v>27</v>
      </c>
      <c r="D1264" s="2" t="s">
        <v>16</v>
      </c>
      <c r="E1264" s="14" t="str">
        <f t="shared" si="146"/>
        <v>Bending</v>
      </c>
      <c r="F1264" s="22">
        <v>645</v>
      </c>
      <c r="H1264" s="5" t="e">
        <f ca="1">_xlfn.FORMULATEXT(표1[[#This Row],[Q''ty]])</f>
        <v>#N/A</v>
      </c>
      <c r="I1264" s="28">
        <v>46111</v>
      </c>
      <c r="J1264" s="28">
        <v>46110</v>
      </c>
    </row>
    <row r="1265" spans="1:10" ht="15" customHeight="1" x14ac:dyDescent="0.4">
      <c r="A1265" s="6">
        <v>2026</v>
      </c>
      <c r="B1265" s="6">
        <f t="shared" si="147"/>
        <v>13</v>
      </c>
      <c r="C1265" s="13" t="s">
        <v>27</v>
      </c>
      <c r="D1265" s="2" t="s">
        <v>16</v>
      </c>
      <c r="E1265" s="14" t="str">
        <f t="shared" si="146"/>
        <v>L/W</v>
      </c>
      <c r="F1265" s="22">
        <v>644</v>
      </c>
      <c r="H1265" s="5" t="e">
        <f ca="1">_xlfn.FORMULATEXT(표1[[#This Row],[Q''ty]])</f>
        <v>#N/A</v>
      </c>
      <c r="I1265" s="28">
        <v>46111</v>
      </c>
      <c r="J1265" s="28">
        <v>46110</v>
      </c>
    </row>
    <row r="1266" spans="1:10" ht="15" customHeight="1" thickBot="1" x14ac:dyDescent="0.45">
      <c r="A1266" s="15">
        <v>2026</v>
      </c>
      <c r="B1266" s="15">
        <f t="shared" si="147"/>
        <v>13</v>
      </c>
      <c r="C1266" s="16" t="s">
        <v>27</v>
      </c>
      <c r="D1266" s="17" t="s">
        <v>16</v>
      </c>
      <c r="E1266" s="18" t="str">
        <f t="shared" si="146"/>
        <v>C/W</v>
      </c>
      <c r="F1266" s="23">
        <v>552</v>
      </c>
      <c r="H1266" s="5" t="e">
        <f ca="1">_xlfn.FORMULATEXT(표1[[#This Row],[Q''ty]])</f>
        <v>#N/A</v>
      </c>
      <c r="I1266" s="28">
        <v>46111</v>
      </c>
      <c r="J1266" s="28">
        <v>46110</v>
      </c>
    </row>
    <row r="1267" spans="1:10" ht="15" customHeight="1" thickTop="1" x14ac:dyDescent="0.4">
      <c r="A1267" s="6">
        <v>2026</v>
      </c>
      <c r="B1267" s="6">
        <f t="shared" si="147"/>
        <v>13</v>
      </c>
      <c r="C1267" s="13" t="s">
        <v>28</v>
      </c>
      <c r="D1267" s="2" t="s">
        <v>9</v>
      </c>
      <c r="E1267" s="14" t="str">
        <f t="shared" si="146"/>
        <v>Growing Line</v>
      </c>
      <c r="F1267" s="22">
        <f t="shared" ref="F1267:F1272" si="149">F1168</f>
        <v>6</v>
      </c>
      <c r="H1267" s="5" t="str">
        <f ca="1">_xlfn.FORMULATEXT(표1[[#This Row],[Q''ty]])</f>
        <v>=F1168</v>
      </c>
    </row>
    <row r="1268" spans="1:10" ht="15" customHeight="1" x14ac:dyDescent="0.4">
      <c r="A1268" s="6">
        <v>2026</v>
      </c>
      <c r="B1268" s="6">
        <f t="shared" si="147"/>
        <v>13</v>
      </c>
      <c r="C1268" s="13" t="s">
        <v>28</v>
      </c>
      <c r="D1268" s="2" t="s">
        <v>9</v>
      </c>
      <c r="E1268" s="14" t="str">
        <f t="shared" si="146"/>
        <v>Paint Booth</v>
      </c>
      <c r="F1268" s="22">
        <f t="shared" si="149"/>
        <v>4</v>
      </c>
      <c r="H1268" s="5" t="str">
        <f ca="1">_xlfn.FORMULATEXT(표1[[#This Row],[Q''ty]])</f>
        <v>=F1169</v>
      </c>
    </row>
    <row r="1269" spans="1:10" ht="15" customHeight="1" x14ac:dyDescent="0.4">
      <c r="A1269" s="6">
        <v>2026</v>
      </c>
      <c r="B1269" s="6">
        <f t="shared" si="147"/>
        <v>13</v>
      </c>
      <c r="C1269" s="13" t="s">
        <v>28</v>
      </c>
      <c r="D1269" s="2" t="s">
        <v>9</v>
      </c>
      <c r="E1269" s="14" t="str">
        <f t="shared" si="146"/>
        <v>Paint Line</v>
      </c>
      <c r="F1269" s="22">
        <f t="shared" si="149"/>
        <v>4</v>
      </c>
      <c r="H1269" s="5" t="str">
        <f ca="1">_xlfn.FORMULATEXT(표1[[#This Row],[Q''ty]])</f>
        <v>=F1170</v>
      </c>
    </row>
    <row r="1270" spans="1:10" ht="15" customHeight="1" x14ac:dyDescent="0.4">
      <c r="A1270" s="6">
        <v>2026</v>
      </c>
      <c r="B1270" s="6">
        <f t="shared" si="147"/>
        <v>13</v>
      </c>
      <c r="C1270" s="13" t="s">
        <v>28</v>
      </c>
      <c r="D1270" s="2" t="s">
        <v>9</v>
      </c>
      <c r="E1270" s="14" t="str">
        <f t="shared" si="146"/>
        <v>Roll Bending Machine</v>
      </c>
      <c r="F1270" s="22">
        <f t="shared" si="149"/>
        <v>3</v>
      </c>
      <c r="H1270" s="5" t="str">
        <f ca="1">_xlfn.FORMULATEXT(표1[[#This Row],[Q''ty]])</f>
        <v>=F1171</v>
      </c>
    </row>
    <row r="1271" spans="1:10" ht="15" customHeight="1" x14ac:dyDescent="0.4">
      <c r="A1271" s="6">
        <v>2026</v>
      </c>
      <c r="B1271" s="6">
        <f t="shared" si="147"/>
        <v>13</v>
      </c>
      <c r="C1271" s="13" t="s">
        <v>28</v>
      </c>
      <c r="D1271" s="2" t="s">
        <v>9</v>
      </c>
      <c r="E1271" s="14" t="str">
        <f t="shared" si="146"/>
        <v>L/W Machine</v>
      </c>
      <c r="F1271" s="22">
        <f t="shared" si="149"/>
        <v>4</v>
      </c>
      <c r="H1271" s="5" t="str">
        <f ca="1">_xlfn.FORMULATEXT(표1[[#This Row],[Q''ty]])</f>
        <v>=F1172</v>
      </c>
    </row>
    <row r="1272" spans="1:10" ht="15" customHeight="1" x14ac:dyDescent="0.4">
      <c r="A1272" s="6">
        <v>2026</v>
      </c>
      <c r="B1272" s="6">
        <f t="shared" si="147"/>
        <v>13</v>
      </c>
      <c r="C1272" s="13" t="s">
        <v>28</v>
      </c>
      <c r="D1272" s="2" t="s">
        <v>9</v>
      </c>
      <c r="E1272" s="14" t="str">
        <f t="shared" si="146"/>
        <v>C/W Machine</v>
      </c>
      <c r="F1272" s="22">
        <f t="shared" si="149"/>
        <v>6.5</v>
      </c>
      <c r="H1272" s="5" t="str">
        <f ca="1">_xlfn.FORMULATEXT(표1[[#This Row],[Q''ty]])</f>
        <v>=F1173</v>
      </c>
    </row>
    <row r="1273" spans="1:10" ht="15" customHeight="1" x14ac:dyDescent="0.4">
      <c r="A1273" s="6">
        <v>2026</v>
      </c>
      <c r="B1273" s="6">
        <f t="shared" si="147"/>
        <v>13</v>
      </c>
      <c r="C1273" s="13" t="s">
        <v>28</v>
      </c>
      <c r="D1273" s="2" t="s">
        <v>16</v>
      </c>
      <c r="E1273" s="14" t="str">
        <f t="shared" si="146"/>
        <v>BT GT</v>
      </c>
      <c r="F1273" s="22">
        <v>16</v>
      </c>
      <c r="H1273" s="5" t="e">
        <f ca="1">_xlfn.FORMULATEXT(표1[[#This Row],[Q''ty]])</f>
        <v>#N/A</v>
      </c>
      <c r="I1273" s="28">
        <v>46112</v>
      </c>
      <c r="J1273" s="28">
        <v>46111</v>
      </c>
    </row>
    <row r="1274" spans="1:10" ht="15" customHeight="1" x14ac:dyDescent="0.4">
      <c r="A1274" s="6">
        <v>2026</v>
      </c>
      <c r="B1274" s="6">
        <f t="shared" si="147"/>
        <v>13</v>
      </c>
      <c r="C1274" s="13" t="s">
        <v>28</v>
      </c>
      <c r="D1274" s="2" t="s">
        <v>16</v>
      </c>
      <c r="E1274" s="14" t="str">
        <f t="shared" si="146"/>
        <v>WT GT</v>
      </c>
      <c r="F1274" s="22">
        <v>16</v>
      </c>
      <c r="H1274" s="5" t="e">
        <f ca="1">_xlfn.FORMULATEXT(표1[[#This Row],[Q''ty]])</f>
        <v>#N/A</v>
      </c>
      <c r="I1274" s="28">
        <v>46112</v>
      </c>
      <c r="J1274" s="28">
        <v>46111</v>
      </c>
    </row>
    <row r="1275" spans="1:10" ht="15" customHeight="1" x14ac:dyDescent="0.4">
      <c r="A1275" s="6">
        <v>2026</v>
      </c>
      <c r="B1275" s="6">
        <f t="shared" si="147"/>
        <v>13</v>
      </c>
      <c r="C1275" s="13" t="s">
        <v>28</v>
      </c>
      <c r="D1275" s="2" t="s">
        <v>16</v>
      </c>
      <c r="E1275" s="14" t="str">
        <f t="shared" si="146"/>
        <v>Bending</v>
      </c>
      <c r="F1275" s="22">
        <v>117</v>
      </c>
      <c r="H1275" s="5" t="e">
        <f ca="1">_xlfn.FORMULATEXT(표1[[#This Row],[Q''ty]])</f>
        <v>#N/A</v>
      </c>
      <c r="I1275" s="28">
        <v>46112</v>
      </c>
      <c r="J1275" s="28">
        <v>46111</v>
      </c>
    </row>
    <row r="1276" spans="1:10" ht="15" customHeight="1" x14ac:dyDescent="0.4">
      <c r="A1276" s="6">
        <v>2026</v>
      </c>
      <c r="B1276" s="6">
        <f t="shared" si="147"/>
        <v>13</v>
      </c>
      <c r="C1276" s="13" t="s">
        <v>28</v>
      </c>
      <c r="D1276" s="2" t="s">
        <v>16</v>
      </c>
      <c r="E1276" s="14" t="str">
        <f t="shared" si="146"/>
        <v>L/W</v>
      </c>
      <c r="F1276" s="22">
        <v>129</v>
      </c>
      <c r="H1276" s="5" t="e">
        <f ca="1">_xlfn.FORMULATEXT(표1[[#This Row],[Q''ty]])</f>
        <v>#N/A</v>
      </c>
      <c r="I1276" s="28">
        <v>46112</v>
      </c>
      <c r="J1276" s="28">
        <v>46111</v>
      </c>
    </row>
    <row r="1277" spans="1:10" ht="15" customHeight="1" thickBot="1" x14ac:dyDescent="0.45">
      <c r="A1277" s="15">
        <v>2026</v>
      </c>
      <c r="B1277" s="15">
        <f t="shared" si="147"/>
        <v>13</v>
      </c>
      <c r="C1277" s="16" t="s">
        <v>28</v>
      </c>
      <c r="D1277" s="17" t="s">
        <v>16</v>
      </c>
      <c r="E1277" s="18" t="str">
        <f t="shared" si="146"/>
        <v>C/W</v>
      </c>
      <c r="F1277" s="23">
        <v>147</v>
      </c>
      <c r="H1277" s="5" t="e">
        <f ca="1">_xlfn.FORMULATEXT(표1[[#This Row],[Q''ty]])</f>
        <v>#N/A</v>
      </c>
      <c r="I1277" s="28">
        <v>46112</v>
      </c>
      <c r="J1277" s="28">
        <v>46111</v>
      </c>
    </row>
    <row r="1278" spans="1:10" ht="15" customHeight="1" thickTop="1" x14ac:dyDescent="0.4">
      <c r="A1278" s="6">
        <v>2026</v>
      </c>
      <c r="B1278" s="6">
        <f t="shared" si="147"/>
        <v>13</v>
      </c>
      <c r="C1278" s="13" t="s">
        <v>29</v>
      </c>
      <c r="D1278" s="2" t="s">
        <v>9</v>
      </c>
      <c r="E1278" s="14" t="str">
        <f t="shared" si="146"/>
        <v>Growing Line</v>
      </c>
      <c r="F1278" s="21">
        <f t="shared" ref="F1278:F1283" si="150">F1179</f>
        <v>11</v>
      </c>
      <c r="H1278" s="5" t="str">
        <f ca="1">_xlfn.FORMULATEXT(표1[[#This Row],[Q''ty]])</f>
        <v>=F1179</v>
      </c>
    </row>
    <row r="1279" spans="1:10" ht="15" customHeight="1" x14ac:dyDescent="0.4">
      <c r="A1279" s="6">
        <v>2026</v>
      </c>
      <c r="B1279" s="6">
        <f t="shared" si="147"/>
        <v>13</v>
      </c>
      <c r="C1279" s="13" t="s">
        <v>29</v>
      </c>
      <c r="D1279" s="2" t="s">
        <v>9</v>
      </c>
      <c r="E1279" s="14" t="str">
        <f t="shared" si="146"/>
        <v>Paint Booth</v>
      </c>
      <c r="F1279" s="22">
        <f t="shared" si="150"/>
        <v>6</v>
      </c>
      <c r="H1279" s="5" t="str">
        <f ca="1">_xlfn.FORMULATEXT(표1[[#This Row],[Q''ty]])</f>
        <v>=F1180</v>
      </c>
    </row>
    <row r="1280" spans="1:10" ht="15" customHeight="1" x14ac:dyDescent="0.4">
      <c r="A1280" s="6">
        <v>2026</v>
      </c>
      <c r="B1280" s="6">
        <f t="shared" si="147"/>
        <v>13</v>
      </c>
      <c r="C1280" s="13" t="s">
        <v>29</v>
      </c>
      <c r="D1280" s="2" t="s">
        <v>9</v>
      </c>
      <c r="E1280" s="14" t="str">
        <f t="shared" si="146"/>
        <v>Paint Line</v>
      </c>
      <c r="F1280" s="22">
        <f t="shared" si="150"/>
        <v>4</v>
      </c>
      <c r="H1280" s="5" t="str">
        <f ca="1">_xlfn.FORMULATEXT(표1[[#This Row],[Q''ty]])</f>
        <v>=F1181</v>
      </c>
    </row>
    <row r="1281" spans="1:10" ht="15" customHeight="1" x14ac:dyDescent="0.4">
      <c r="A1281" s="6">
        <v>2026</v>
      </c>
      <c r="B1281" s="6">
        <f t="shared" si="147"/>
        <v>13</v>
      </c>
      <c r="C1281" s="13" t="s">
        <v>29</v>
      </c>
      <c r="D1281" s="2" t="s">
        <v>9</v>
      </c>
      <c r="E1281" s="14" t="str">
        <f t="shared" si="146"/>
        <v>Roll Bending Machine</v>
      </c>
      <c r="F1281" s="22">
        <f t="shared" si="150"/>
        <v>4</v>
      </c>
      <c r="H1281" s="5" t="str">
        <f ca="1">_xlfn.FORMULATEXT(표1[[#This Row],[Q''ty]])</f>
        <v>=F1182</v>
      </c>
    </row>
    <row r="1282" spans="1:10" ht="15" customHeight="1" x14ac:dyDescent="0.4">
      <c r="A1282" s="6">
        <v>2026</v>
      </c>
      <c r="B1282" s="6">
        <f t="shared" si="147"/>
        <v>13</v>
      </c>
      <c r="C1282" s="13" t="s">
        <v>29</v>
      </c>
      <c r="D1282" s="2" t="s">
        <v>9</v>
      </c>
      <c r="E1282" s="14" t="str">
        <f t="shared" si="146"/>
        <v>L/W Machine</v>
      </c>
      <c r="F1282" s="22">
        <f t="shared" si="150"/>
        <v>7</v>
      </c>
      <c r="H1282" s="5" t="str">
        <f ca="1">_xlfn.FORMULATEXT(표1[[#This Row],[Q''ty]])</f>
        <v>=F1183</v>
      </c>
    </row>
    <row r="1283" spans="1:10" ht="15" customHeight="1" x14ac:dyDescent="0.4">
      <c r="A1283" s="6">
        <v>2026</v>
      </c>
      <c r="B1283" s="6">
        <f t="shared" si="147"/>
        <v>13</v>
      </c>
      <c r="C1283" s="13" t="s">
        <v>29</v>
      </c>
      <c r="D1283" s="2" t="s">
        <v>9</v>
      </c>
      <c r="E1283" s="14" t="str">
        <f t="shared" si="146"/>
        <v>C/W Machine</v>
      </c>
      <c r="F1283" s="22">
        <f t="shared" si="150"/>
        <v>12.5</v>
      </c>
      <c r="H1283" s="5" t="str">
        <f ca="1">_xlfn.FORMULATEXT(표1[[#This Row],[Q''ty]])</f>
        <v>=F1184</v>
      </c>
    </row>
    <row r="1284" spans="1:10" ht="15" customHeight="1" x14ac:dyDescent="0.4">
      <c r="A1284" s="6">
        <v>2026</v>
      </c>
      <c r="B1284" s="6">
        <f t="shared" si="147"/>
        <v>13</v>
      </c>
      <c r="C1284" s="13" t="s">
        <v>29</v>
      </c>
      <c r="D1284" s="2" t="s">
        <v>16</v>
      </c>
      <c r="E1284" s="14" t="str">
        <f t="shared" si="146"/>
        <v>BT GT</v>
      </c>
      <c r="F1284" s="22">
        <f>2+1</f>
        <v>3</v>
      </c>
      <c r="H1284" s="5" t="str">
        <f ca="1">_xlfn.FORMULATEXT(표1[[#This Row],[Q''ty]])</f>
        <v>=2+1</v>
      </c>
      <c r="I1284" s="28">
        <v>46112</v>
      </c>
      <c r="J1284" s="28">
        <v>46108</v>
      </c>
    </row>
    <row r="1285" spans="1:10" ht="15" customHeight="1" x14ac:dyDescent="0.4">
      <c r="A1285" s="6">
        <v>2026</v>
      </c>
      <c r="B1285" s="6">
        <f t="shared" si="147"/>
        <v>13</v>
      </c>
      <c r="C1285" s="13" t="s">
        <v>29</v>
      </c>
      <c r="D1285" s="2" t="s">
        <v>16</v>
      </c>
      <c r="E1285" s="14" t="str">
        <f t="shared" si="146"/>
        <v>WT GT</v>
      </c>
      <c r="F1285" s="22">
        <v>6</v>
      </c>
      <c r="H1285" s="5" t="e">
        <f ca="1">_xlfn.FORMULATEXT(표1[[#This Row],[Q''ty]])</f>
        <v>#N/A</v>
      </c>
      <c r="I1285" s="28">
        <v>46112</v>
      </c>
      <c r="J1285" s="28">
        <v>46108</v>
      </c>
    </row>
    <row r="1286" spans="1:10" ht="15" customHeight="1" x14ac:dyDescent="0.4">
      <c r="A1286" s="6">
        <v>2026</v>
      </c>
      <c r="B1286" s="6">
        <f t="shared" si="147"/>
        <v>13</v>
      </c>
      <c r="C1286" s="13" t="s">
        <v>29</v>
      </c>
      <c r="D1286" s="2" t="s">
        <v>16</v>
      </c>
      <c r="E1286" s="14" t="str">
        <f t="shared" si="146"/>
        <v>Bending</v>
      </c>
      <c r="F1286" s="22">
        <f>7+7</f>
        <v>14</v>
      </c>
      <c r="H1286" s="5" t="str">
        <f ca="1">_xlfn.FORMULATEXT(표1[[#This Row],[Q''ty]])</f>
        <v>=7+7</v>
      </c>
      <c r="I1286" s="28">
        <v>46112</v>
      </c>
      <c r="J1286" s="28">
        <v>46108</v>
      </c>
    </row>
    <row r="1287" spans="1:10" ht="15" customHeight="1" x14ac:dyDescent="0.4">
      <c r="A1287" s="6">
        <v>2026</v>
      </c>
      <c r="B1287" s="6">
        <f t="shared" si="147"/>
        <v>13</v>
      </c>
      <c r="C1287" s="13" t="s">
        <v>29</v>
      </c>
      <c r="D1287" s="2" t="s">
        <v>16</v>
      </c>
      <c r="E1287" s="14" t="str">
        <f t="shared" si="146"/>
        <v>L/W</v>
      </c>
      <c r="F1287" s="22">
        <f>6+10</f>
        <v>16</v>
      </c>
      <c r="H1287" s="5" t="str">
        <f ca="1">_xlfn.FORMULATEXT(표1[[#This Row],[Q''ty]])</f>
        <v>=6+10</v>
      </c>
      <c r="I1287" s="28">
        <v>46112</v>
      </c>
      <c r="J1287" s="28">
        <v>46108</v>
      </c>
    </row>
    <row r="1288" spans="1:10" ht="15" customHeight="1" thickBot="1" x14ac:dyDescent="0.45">
      <c r="A1288" s="6">
        <v>2026</v>
      </c>
      <c r="B1288" s="6">
        <f t="shared" si="147"/>
        <v>13</v>
      </c>
      <c r="C1288" s="13" t="s">
        <v>29</v>
      </c>
      <c r="D1288" s="2" t="s">
        <v>16</v>
      </c>
      <c r="E1288" s="14" t="str">
        <f t="shared" si="146"/>
        <v>C/W</v>
      </c>
      <c r="F1288" s="22">
        <f>2+3</f>
        <v>5</v>
      </c>
      <c r="H1288" s="5" t="str">
        <f ca="1">_xlfn.FORMULATEXT(표1[[#This Row],[Q''ty]])</f>
        <v>=2+3</v>
      </c>
      <c r="I1288" s="28">
        <v>46112</v>
      </c>
      <c r="J1288" s="28">
        <v>46108</v>
      </c>
    </row>
    <row r="1289" spans="1:10" ht="15" customHeight="1" thickTop="1" x14ac:dyDescent="0.4">
      <c r="A1289" s="9">
        <v>2026</v>
      </c>
      <c r="B1289" s="9">
        <f t="shared" si="147"/>
        <v>14</v>
      </c>
      <c r="C1289" s="10" t="s">
        <v>8</v>
      </c>
      <c r="D1289" s="11" t="s">
        <v>9</v>
      </c>
      <c r="E1289" s="12" t="s">
        <v>10</v>
      </c>
      <c r="F1289" s="21">
        <f t="shared" ref="F1289:F1294" si="151">F1190</f>
        <v>15</v>
      </c>
      <c r="H1289" s="5" t="str">
        <f ca="1">_xlfn.FORMULATEXT(표1[[#This Row],[Q''ty]])</f>
        <v>=F1190</v>
      </c>
    </row>
    <row r="1290" spans="1:10" s="2" customFormat="1" ht="15" customHeight="1" x14ac:dyDescent="0.4">
      <c r="A1290" s="6">
        <v>2026</v>
      </c>
      <c r="B1290" s="6">
        <f t="shared" si="147"/>
        <v>14</v>
      </c>
      <c r="C1290" s="13" t="s">
        <v>8</v>
      </c>
      <c r="D1290" s="2" t="s">
        <v>9</v>
      </c>
      <c r="E1290" s="14" t="s">
        <v>11</v>
      </c>
      <c r="F1290" s="22">
        <f t="shared" si="151"/>
        <v>10</v>
      </c>
      <c r="H1290" s="5" t="str">
        <f ca="1">_xlfn.FORMULATEXT(표1[[#This Row],[Q''ty]])</f>
        <v>=F1191</v>
      </c>
      <c r="I1290" s="26"/>
      <c r="J1290" s="26"/>
    </row>
    <row r="1291" spans="1:10" s="2" customFormat="1" ht="15" customHeight="1" x14ac:dyDescent="0.4">
      <c r="A1291" s="6">
        <v>2026</v>
      </c>
      <c r="B1291" s="6">
        <f t="shared" si="147"/>
        <v>14</v>
      </c>
      <c r="C1291" s="13" t="s">
        <v>8</v>
      </c>
      <c r="D1291" s="2" t="s">
        <v>9</v>
      </c>
      <c r="E1291" s="14" t="s">
        <v>12</v>
      </c>
      <c r="F1291" s="22">
        <f t="shared" si="151"/>
        <v>5</v>
      </c>
      <c r="H1291" s="5" t="str">
        <f ca="1">_xlfn.FORMULATEXT(표1[[#This Row],[Q''ty]])</f>
        <v>=F1192</v>
      </c>
      <c r="I1291" s="26"/>
      <c r="J1291" s="26"/>
    </row>
    <row r="1292" spans="1:10" ht="15" customHeight="1" x14ac:dyDescent="0.4">
      <c r="A1292" s="6">
        <v>2026</v>
      </c>
      <c r="B1292" s="6">
        <f t="shared" si="147"/>
        <v>14</v>
      </c>
      <c r="C1292" s="13" t="s">
        <v>8</v>
      </c>
      <c r="D1292" s="2" t="s">
        <v>9</v>
      </c>
      <c r="E1292" s="14" t="s">
        <v>13</v>
      </c>
      <c r="F1292" s="22">
        <f t="shared" si="151"/>
        <v>6</v>
      </c>
      <c r="H1292" s="5" t="str">
        <f ca="1">_xlfn.FORMULATEXT(표1[[#This Row],[Q''ty]])</f>
        <v>=F1193</v>
      </c>
    </row>
    <row r="1293" spans="1:10" ht="15" customHeight="1" x14ac:dyDescent="0.4">
      <c r="A1293" s="6">
        <v>2026</v>
      </c>
      <c r="B1293" s="6">
        <f t="shared" si="147"/>
        <v>14</v>
      </c>
      <c r="C1293" s="13" t="s">
        <v>8</v>
      </c>
      <c r="D1293" s="2" t="s">
        <v>9</v>
      </c>
      <c r="E1293" s="14" t="s">
        <v>14</v>
      </c>
      <c r="F1293" s="22">
        <f t="shared" si="151"/>
        <v>10</v>
      </c>
      <c r="H1293" s="5" t="str">
        <f ca="1">_xlfn.FORMULATEXT(표1[[#This Row],[Q''ty]])</f>
        <v>=F1194</v>
      </c>
    </row>
    <row r="1294" spans="1:10" ht="15" customHeight="1" x14ac:dyDescent="0.4">
      <c r="A1294" s="6">
        <v>2026</v>
      </c>
      <c r="B1294" s="6">
        <f t="shared" si="147"/>
        <v>14</v>
      </c>
      <c r="C1294" s="13" t="s">
        <v>8</v>
      </c>
      <c r="D1294" s="2" t="s">
        <v>9</v>
      </c>
      <c r="E1294" s="14" t="s">
        <v>15</v>
      </c>
      <c r="F1294" s="22">
        <f t="shared" si="151"/>
        <v>10</v>
      </c>
      <c r="H1294" s="5" t="str">
        <f ca="1">_xlfn.FORMULATEXT(표1[[#This Row],[Q''ty]])</f>
        <v>=F1195</v>
      </c>
    </row>
    <row r="1295" spans="1:10" ht="15" customHeight="1" x14ac:dyDescent="0.4">
      <c r="A1295" s="6">
        <v>2026</v>
      </c>
      <c r="B1295" s="6">
        <f t="shared" si="147"/>
        <v>14</v>
      </c>
      <c r="C1295" s="13" t="s">
        <v>8</v>
      </c>
      <c r="D1295" s="2" t="s">
        <v>16</v>
      </c>
      <c r="E1295" s="14" t="s">
        <v>17</v>
      </c>
      <c r="F1295" s="22">
        <v>12</v>
      </c>
      <c r="H1295" s="5" t="e">
        <f ca="1">_xlfn.FORMULATEXT(표1[[#This Row],[Q''ty]])</f>
        <v>#N/A</v>
      </c>
      <c r="I1295" s="28">
        <v>46119</v>
      </c>
      <c r="J1295" s="28">
        <v>46118</v>
      </c>
    </row>
    <row r="1296" spans="1:10" s="2" customFormat="1" ht="15" customHeight="1" x14ac:dyDescent="0.4">
      <c r="A1296" s="6">
        <v>2026</v>
      </c>
      <c r="B1296" s="6">
        <f t="shared" si="147"/>
        <v>14</v>
      </c>
      <c r="C1296" s="13" t="s">
        <v>8</v>
      </c>
      <c r="D1296" s="2" t="s">
        <v>16</v>
      </c>
      <c r="E1296" s="14" t="s">
        <v>18</v>
      </c>
      <c r="F1296" s="22">
        <v>12</v>
      </c>
      <c r="H1296" s="5" t="e">
        <f ca="1">_xlfn.FORMULATEXT(표1[[#This Row],[Q''ty]])</f>
        <v>#N/A</v>
      </c>
      <c r="I1296" s="28">
        <v>46119</v>
      </c>
      <c r="J1296" s="28">
        <v>46118</v>
      </c>
    </row>
    <row r="1297" spans="1:10" ht="15" customHeight="1" x14ac:dyDescent="0.4">
      <c r="A1297" s="6">
        <v>2026</v>
      </c>
      <c r="B1297" s="6">
        <f t="shared" si="147"/>
        <v>14</v>
      </c>
      <c r="C1297" s="13" t="s">
        <v>8</v>
      </c>
      <c r="D1297" s="2" t="s">
        <v>16</v>
      </c>
      <c r="E1297" s="14" t="s">
        <v>19</v>
      </c>
      <c r="F1297" s="22">
        <v>208</v>
      </c>
      <c r="H1297" s="5" t="e">
        <f ca="1">_xlfn.FORMULATEXT(표1[[#This Row],[Q''ty]])</f>
        <v>#N/A</v>
      </c>
      <c r="I1297" s="28">
        <v>46119</v>
      </c>
      <c r="J1297" s="28">
        <v>46118</v>
      </c>
    </row>
    <row r="1298" spans="1:10" ht="15" customHeight="1" x14ac:dyDescent="0.4">
      <c r="A1298" s="6">
        <v>2026</v>
      </c>
      <c r="B1298" s="6">
        <f t="shared" si="147"/>
        <v>14</v>
      </c>
      <c r="C1298" s="13" t="s">
        <v>8</v>
      </c>
      <c r="D1298" s="2" t="s">
        <v>16</v>
      </c>
      <c r="E1298" s="14" t="s">
        <v>20</v>
      </c>
      <c r="F1298" s="22">
        <v>204</v>
      </c>
      <c r="H1298" s="5" t="e">
        <f ca="1">_xlfn.FORMULATEXT(표1[[#This Row],[Q''ty]])</f>
        <v>#N/A</v>
      </c>
      <c r="I1298" s="28">
        <v>46119</v>
      </c>
      <c r="J1298" s="28">
        <v>46118</v>
      </c>
    </row>
    <row r="1299" spans="1:10" ht="15" customHeight="1" thickBot="1" x14ac:dyDescent="0.45">
      <c r="A1299" s="15">
        <v>2026</v>
      </c>
      <c r="B1299" s="15">
        <f t="shared" si="147"/>
        <v>14</v>
      </c>
      <c r="C1299" s="16" t="s">
        <v>8</v>
      </c>
      <c r="D1299" s="17" t="s">
        <v>16</v>
      </c>
      <c r="E1299" s="18" t="s">
        <v>21</v>
      </c>
      <c r="F1299" s="23">
        <v>220</v>
      </c>
      <c r="H1299" s="5" t="e">
        <f ca="1">_xlfn.FORMULATEXT(표1[[#This Row],[Q''ty]])</f>
        <v>#N/A</v>
      </c>
      <c r="I1299" s="28">
        <v>46119</v>
      </c>
      <c r="J1299" s="28">
        <v>46118</v>
      </c>
    </row>
    <row r="1300" spans="1:10" ht="15" customHeight="1" thickTop="1" x14ac:dyDescent="0.4">
      <c r="A1300" s="9">
        <v>2026</v>
      </c>
      <c r="B1300" s="9">
        <f t="shared" si="147"/>
        <v>14</v>
      </c>
      <c r="C1300" s="10" t="s">
        <v>22</v>
      </c>
      <c r="D1300" s="11" t="s">
        <v>9</v>
      </c>
      <c r="E1300" s="12" t="s">
        <v>10</v>
      </c>
      <c r="F1300" s="21">
        <f t="shared" ref="F1300:F1305" si="152">F1201</f>
        <v>14</v>
      </c>
      <c r="H1300" s="5" t="str">
        <f ca="1">_xlfn.FORMULATEXT(표1[[#This Row],[Q''ty]])</f>
        <v>=F1201</v>
      </c>
      <c r="I1300" s="28">
        <v>46119</v>
      </c>
      <c r="J1300" s="28">
        <v>46118</v>
      </c>
    </row>
    <row r="1301" spans="1:10" s="2" customFormat="1" ht="15" customHeight="1" x14ac:dyDescent="0.4">
      <c r="A1301" s="6">
        <v>2026</v>
      </c>
      <c r="B1301" s="6">
        <f t="shared" si="147"/>
        <v>14</v>
      </c>
      <c r="C1301" s="13" t="s">
        <v>22</v>
      </c>
      <c r="D1301" s="2" t="s">
        <v>9</v>
      </c>
      <c r="E1301" s="14" t="s">
        <v>11</v>
      </c>
      <c r="F1301" s="22">
        <f t="shared" si="152"/>
        <v>8</v>
      </c>
      <c r="H1301" s="5" t="str">
        <f ca="1">_xlfn.FORMULATEXT(표1[[#This Row],[Q''ty]])</f>
        <v>=F1202</v>
      </c>
      <c r="I1301" s="28">
        <v>46119</v>
      </c>
      <c r="J1301" s="28">
        <v>46118</v>
      </c>
    </row>
    <row r="1302" spans="1:10" s="2" customFormat="1" ht="15" customHeight="1" x14ac:dyDescent="0.4">
      <c r="A1302" s="6">
        <v>2026</v>
      </c>
      <c r="B1302" s="6">
        <f t="shared" si="147"/>
        <v>14</v>
      </c>
      <c r="C1302" s="13" t="s">
        <v>22</v>
      </c>
      <c r="D1302" s="2" t="s">
        <v>9</v>
      </c>
      <c r="E1302" s="14" t="s">
        <v>12</v>
      </c>
      <c r="F1302" s="22">
        <f t="shared" si="152"/>
        <v>4</v>
      </c>
      <c r="H1302" s="5" t="str">
        <f ca="1">_xlfn.FORMULATEXT(표1[[#This Row],[Q''ty]])</f>
        <v>=F1203</v>
      </c>
      <c r="I1302" s="28">
        <v>46119</v>
      </c>
      <c r="J1302" s="28">
        <v>46118</v>
      </c>
    </row>
    <row r="1303" spans="1:10" ht="15" customHeight="1" x14ac:dyDescent="0.4">
      <c r="A1303" s="6">
        <v>2026</v>
      </c>
      <c r="B1303" s="6">
        <f t="shared" si="147"/>
        <v>14</v>
      </c>
      <c r="C1303" s="13" t="s">
        <v>22</v>
      </c>
      <c r="D1303" s="2" t="s">
        <v>9</v>
      </c>
      <c r="E1303" s="14" t="s">
        <v>13</v>
      </c>
      <c r="F1303" s="22">
        <f t="shared" si="152"/>
        <v>3</v>
      </c>
      <c r="H1303" s="5" t="str">
        <f ca="1">_xlfn.FORMULATEXT(표1[[#This Row],[Q''ty]])</f>
        <v>=F1204</v>
      </c>
      <c r="I1303" s="28">
        <v>46119</v>
      </c>
      <c r="J1303" s="28">
        <v>46118</v>
      </c>
    </row>
    <row r="1304" spans="1:10" ht="15" customHeight="1" x14ac:dyDescent="0.4">
      <c r="A1304" s="6">
        <v>2026</v>
      </c>
      <c r="B1304" s="6">
        <f t="shared" si="147"/>
        <v>14</v>
      </c>
      <c r="C1304" s="13" t="s">
        <v>22</v>
      </c>
      <c r="D1304" s="2" t="s">
        <v>9</v>
      </c>
      <c r="E1304" s="14" t="s">
        <v>14</v>
      </c>
      <c r="F1304" s="22">
        <f t="shared" si="152"/>
        <v>6</v>
      </c>
      <c r="H1304" s="5" t="str">
        <f ca="1">_xlfn.FORMULATEXT(표1[[#This Row],[Q''ty]])</f>
        <v>=F1205</v>
      </c>
      <c r="I1304" s="28">
        <v>46119</v>
      </c>
      <c r="J1304" s="28">
        <v>46118</v>
      </c>
    </row>
    <row r="1305" spans="1:10" ht="15" customHeight="1" x14ac:dyDescent="0.4">
      <c r="A1305" s="6">
        <v>2026</v>
      </c>
      <c r="B1305" s="6">
        <f t="shared" si="147"/>
        <v>14</v>
      </c>
      <c r="C1305" s="13" t="s">
        <v>22</v>
      </c>
      <c r="D1305" s="2" t="s">
        <v>9</v>
      </c>
      <c r="E1305" s="14" t="s">
        <v>15</v>
      </c>
      <c r="F1305" s="22">
        <f t="shared" si="152"/>
        <v>8.8000000000000007</v>
      </c>
      <c r="H1305" s="5" t="str">
        <f ca="1">_xlfn.FORMULATEXT(표1[[#This Row],[Q''ty]])</f>
        <v>=F1206</v>
      </c>
      <c r="I1305" s="28">
        <v>46119</v>
      </c>
      <c r="J1305" s="28">
        <v>46118</v>
      </c>
    </row>
    <row r="1306" spans="1:10" ht="15" customHeight="1" x14ac:dyDescent="0.4">
      <c r="A1306" s="6">
        <v>2026</v>
      </c>
      <c r="B1306" s="6">
        <f t="shared" si="147"/>
        <v>14</v>
      </c>
      <c r="C1306" s="13" t="s">
        <v>22</v>
      </c>
      <c r="D1306" s="2" t="s">
        <v>16</v>
      </c>
      <c r="E1306" s="14" t="s">
        <v>17</v>
      </c>
      <c r="F1306" s="22">
        <v>13</v>
      </c>
      <c r="H1306" s="5" t="e">
        <f ca="1">_xlfn.FORMULATEXT(표1[[#This Row],[Q''ty]])</f>
        <v>#N/A</v>
      </c>
      <c r="I1306" s="28">
        <v>46119</v>
      </c>
      <c r="J1306" s="28">
        <v>46118</v>
      </c>
    </row>
    <row r="1307" spans="1:10" s="2" customFormat="1" ht="15" customHeight="1" x14ac:dyDescent="0.4">
      <c r="A1307" s="6">
        <v>2026</v>
      </c>
      <c r="B1307" s="6">
        <f t="shared" si="147"/>
        <v>14</v>
      </c>
      <c r="C1307" s="13" t="s">
        <v>22</v>
      </c>
      <c r="D1307" s="2" t="s">
        <v>16</v>
      </c>
      <c r="E1307" s="14" t="s">
        <v>18</v>
      </c>
      <c r="F1307" s="22">
        <v>13</v>
      </c>
      <c r="H1307" s="5" t="e">
        <f ca="1">_xlfn.FORMULATEXT(표1[[#This Row],[Q''ty]])</f>
        <v>#N/A</v>
      </c>
      <c r="I1307" s="28">
        <v>46119</v>
      </c>
      <c r="J1307" s="28">
        <v>46118</v>
      </c>
    </row>
    <row r="1308" spans="1:10" ht="15" customHeight="1" x14ac:dyDescent="0.4">
      <c r="A1308" s="6">
        <v>2026</v>
      </c>
      <c r="B1308" s="6">
        <f t="shared" si="147"/>
        <v>14</v>
      </c>
      <c r="C1308" s="13" t="s">
        <v>22</v>
      </c>
      <c r="D1308" s="2" t="s">
        <v>16</v>
      </c>
      <c r="E1308" s="14" t="s">
        <v>19</v>
      </c>
      <c r="F1308" s="22">
        <v>130</v>
      </c>
      <c r="H1308" s="5" t="e">
        <f ca="1">_xlfn.FORMULATEXT(표1[[#This Row],[Q''ty]])</f>
        <v>#N/A</v>
      </c>
      <c r="I1308" s="28">
        <v>46119</v>
      </c>
      <c r="J1308" s="28">
        <v>46118</v>
      </c>
    </row>
    <row r="1309" spans="1:10" ht="15" customHeight="1" x14ac:dyDescent="0.4">
      <c r="A1309" s="6">
        <v>2026</v>
      </c>
      <c r="B1309" s="6">
        <f t="shared" si="147"/>
        <v>14</v>
      </c>
      <c r="C1309" s="13" t="s">
        <v>22</v>
      </c>
      <c r="D1309" s="2" t="s">
        <v>16</v>
      </c>
      <c r="E1309" s="14" t="s">
        <v>20</v>
      </c>
      <c r="F1309" s="22">
        <v>125</v>
      </c>
      <c r="H1309" s="5" t="e">
        <f ca="1">_xlfn.FORMULATEXT(표1[[#This Row],[Q''ty]])</f>
        <v>#N/A</v>
      </c>
      <c r="I1309" s="28">
        <v>46119</v>
      </c>
      <c r="J1309" s="28">
        <v>46118</v>
      </c>
    </row>
    <row r="1310" spans="1:10" ht="15" customHeight="1" thickBot="1" x14ac:dyDescent="0.45">
      <c r="A1310" s="15">
        <v>2026</v>
      </c>
      <c r="B1310" s="15">
        <f t="shared" si="147"/>
        <v>14</v>
      </c>
      <c r="C1310" s="16" t="s">
        <v>22</v>
      </c>
      <c r="D1310" s="17" t="s">
        <v>16</v>
      </c>
      <c r="E1310" s="18" t="s">
        <v>21</v>
      </c>
      <c r="F1310" s="23">
        <v>145</v>
      </c>
      <c r="H1310" s="5" t="e">
        <f ca="1">_xlfn.FORMULATEXT(표1[[#This Row],[Q''ty]])</f>
        <v>#N/A</v>
      </c>
      <c r="I1310" s="28">
        <v>46119</v>
      </c>
      <c r="J1310" s="28">
        <v>46118</v>
      </c>
    </row>
    <row r="1311" spans="1:10" ht="15" customHeight="1" thickTop="1" x14ac:dyDescent="0.4">
      <c r="A1311" s="6">
        <v>2026</v>
      </c>
      <c r="B1311" s="6">
        <f t="shared" si="147"/>
        <v>14</v>
      </c>
      <c r="C1311" s="13" t="s">
        <v>23</v>
      </c>
      <c r="D1311" s="2" t="s">
        <v>9</v>
      </c>
      <c r="E1311" s="14" t="str">
        <f t="shared" ref="E1311:F1316" si="153">E1212</f>
        <v>Growing Line</v>
      </c>
      <c r="F1311" s="22">
        <f t="shared" si="153"/>
        <v>5</v>
      </c>
      <c r="H1311" s="5" t="str">
        <f ca="1">_xlfn.FORMULATEXT(표1[[#This Row],[Q''ty]])</f>
        <v>=F1212</v>
      </c>
    </row>
    <row r="1312" spans="1:10" ht="15" customHeight="1" x14ac:dyDescent="0.4">
      <c r="A1312" s="6">
        <v>2026</v>
      </c>
      <c r="B1312" s="6">
        <f t="shared" si="147"/>
        <v>14</v>
      </c>
      <c r="C1312" s="13" t="s">
        <v>23</v>
      </c>
      <c r="D1312" s="2" t="s">
        <v>9</v>
      </c>
      <c r="E1312" s="14" t="str">
        <f t="shared" si="153"/>
        <v>Paint Booth</v>
      </c>
      <c r="F1312" s="22">
        <f t="shared" si="153"/>
        <v>3</v>
      </c>
      <c r="H1312" s="5" t="str">
        <f ca="1">_xlfn.FORMULATEXT(표1[[#This Row],[Q''ty]])</f>
        <v>=F1213</v>
      </c>
    </row>
    <row r="1313" spans="1:10" ht="15" customHeight="1" x14ac:dyDescent="0.4">
      <c r="A1313" s="6">
        <v>2026</v>
      </c>
      <c r="B1313" s="6">
        <f t="shared" si="147"/>
        <v>14</v>
      </c>
      <c r="C1313" s="13" t="s">
        <v>23</v>
      </c>
      <c r="D1313" s="2" t="s">
        <v>9</v>
      </c>
      <c r="E1313" s="14" t="str">
        <f t="shared" si="153"/>
        <v>Paint Line</v>
      </c>
      <c r="F1313" s="22">
        <f t="shared" si="153"/>
        <v>2</v>
      </c>
      <c r="H1313" s="5" t="str">
        <f ca="1">_xlfn.FORMULATEXT(표1[[#This Row],[Q''ty]])</f>
        <v>=F1214</v>
      </c>
    </row>
    <row r="1314" spans="1:10" ht="15" customHeight="1" x14ac:dyDescent="0.4">
      <c r="A1314" s="6">
        <v>2026</v>
      </c>
      <c r="B1314" s="6">
        <f t="shared" si="147"/>
        <v>14</v>
      </c>
      <c r="C1314" s="13" t="s">
        <v>23</v>
      </c>
      <c r="D1314" s="2" t="s">
        <v>9</v>
      </c>
      <c r="E1314" s="14" t="str">
        <f t="shared" si="153"/>
        <v>Roll Bending Machine</v>
      </c>
      <c r="F1314" s="22">
        <f t="shared" si="153"/>
        <v>2</v>
      </c>
      <c r="H1314" s="5" t="str">
        <f ca="1">_xlfn.FORMULATEXT(표1[[#This Row],[Q''ty]])</f>
        <v>=F1215</v>
      </c>
    </row>
    <row r="1315" spans="1:10" ht="15" customHeight="1" x14ac:dyDescent="0.4">
      <c r="A1315" s="6">
        <v>2026</v>
      </c>
      <c r="B1315" s="6">
        <f t="shared" si="147"/>
        <v>14</v>
      </c>
      <c r="C1315" s="13" t="s">
        <v>23</v>
      </c>
      <c r="D1315" s="2" t="s">
        <v>9</v>
      </c>
      <c r="E1315" s="14" t="str">
        <f t="shared" si="153"/>
        <v>L/W Machine</v>
      </c>
      <c r="F1315" s="22">
        <f t="shared" si="153"/>
        <v>2</v>
      </c>
      <c r="H1315" s="5" t="str">
        <f ca="1">_xlfn.FORMULATEXT(표1[[#This Row],[Q''ty]])</f>
        <v>=F1216</v>
      </c>
    </row>
    <row r="1316" spans="1:10" ht="15" customHeight="1" x14ac:dyDescent="0.4">
      <c r="A1316" s="6">
        <v>2026</v>
      </c>
      <c r="B1316" s="6">
        <f t="shared" si="147"/>
        <v>14</v>
      </c>
      <c r="C1316" s="13" t="s">
        <v>23</v>
      </c>
      <c r="D1316" s="2" t="s">
        <v>9</v>
      </c>
      <c r="E1316" s="14" t="str">
        <f t="shared" si="153"/>
        <v>C/W Machine</v>
      </c>
      <c r="F1316" s="22">
        <f t="shared" si="153"/>
        <v>3</v>
      </c>
      <c r="H1316" s="5" t="str">
        <f ca="1">_xlfn.FORMULATEXT(표1[[#This Row],[Q''ty]])</f>
        <v>=F1217</v>
      </c>
    </row>
    <row r="1317" spans="1:10" ht="15" customHeight="1" x14ac:dyDescent="0.4">
      <c r="A1317" s="6">
        <v>2026</v>
      </c>
      <c r="B1317" s="6">
        <f t="shared" ref="B1317:B1380" si="154">B1218+1</f>
        <v>14</v>
      </c>
      <c r="C1317" s="13" t="s">
        <v>23</v>
      </c>
      <c r="D1317" s="2" t="s">
        <v>16</v>
      </c>
      <c r="E1317" s="14" t="str">
        <f t="shared" ref="E1317:E1332" si="155">E1218</f>
        <v>BT GT</v>
      </c>
      <c r="F1317" s="22">
        <v>1</v>
      </c>
      <c r="H1317" s="5" t="e">
        <f ca="1">_xlfn.FORMULATEXT(표1[[#This Row],[Q''ty]])</f>
        <v>#N/A</v>
      </c>
      <c r="I1317" s="28">
        <v>46119</v>
      </c>
      <c r="J1317" s="28">
        <v>46117</v>
      </c>
    </row>
    <row r="1318" spans="1:10" ht="15" customHeight="1" x14ac:dyDescent="0.4">
      <c r="A1318" s="6">
        <v>2026</v>
      </c>
      <c r="B1318" s="6">
        <f t="shared" si="154"/>
        <v>14</v>
      </c>
      <c r="C1318" s="13" t="s">
        <v>23</v>
      </c>
      <c r="D1318" s="2" t="s">
        <v>16</v>
      </c>
      <c r="E1318" s="14" t="str">
        <f t="shared" si="155"/>
        <v>WT GT</v>
      </c>
      <c r="F1318" s="22">
        <v>0</v>
      </c>
      <c r="H1318" s="5" t="e">
        <f ca="1">_xlfn.FORMULATEXT(표1[[#This Row],[Q''ty]])</f>
        <v>#N/A</v>
      </c>
      <c r="I1318" s="28">
        <v>46119</v>
      </c>
      <c r="J1318" s="28">
        <v>46117</v>
      </c>
    </row>
    <row r="1319" spans="1:10" ht="15" customHeight="1" x14ac:dyDescent="0.4">
      <c r="A1319" s="6">
        <v>2026</v>
      </c>
      <c r="B1319" s="6">
        <f t="shared" si="154"/>
        <v>14</v>
      </c>
      <c r="C1319" s="13" t="s">
        <v>23</v>
      </c>
      <c r="D1319" s="2" t="s">
        <v>16</v>
      </c>
      <c r="E1319" s="14" t="str">
        <f t="shared" si="155"/>
        <v>Bending</v>
      </c>
      <c r="F1319" s="22">
        <v>18</v>
      </c>
      <c r="H1319" s="5" t="e">
        <f ca="1">_xlfn.FORMULATEXT(표1[[#This Row],[Q''ty]])</f>
        <v>#N/A</v>
      </c>
      <c r="I1319" s="28">
        <v>46119</v>
      </c>
      <c r="J1319" s="28">
        <v>46117</v>
      </c>
    </row>
    <row r="1320" spans="1:10" ht="15" customHeight="1" x14ac:dyDescent="0.4">
      <c r="A1320" s="6">
        <v>2026</v>
      </c>
      <c r="B1320" s="6">
        <f t="shared" si="154"/>
        <v>14</v>
      </c>
      <c r="C1320" s="13" t="s">
        <v>23</v>
      </c>
      <c r="D1320" s="2" t="s">
        <v>16</v>
      </c>
      <c r="E1320" s="14" t="str">
        <f t="shared" si="155"/>
        <v>L/W</v>
      </c>
      <c r="F1320" s="22">
        <v>18</v>
      </c>
      <c r="H1320" s="5" t="e">
        <f ca="1">_xlfn.FORMULATEXT(표1[[#This Row],[Q''ty]])</f>
        <v>#N/A</v>
      </c>
      <c r="I1320" s="28">
        <v>46119</v>
      </c>
      <c r="J1320" s="28">
        <v>46117</v>
      </c>
    </row>
    <row r="1321" spans="1:10" ht="15" customHeight="1" thickBot="1" x14ac:dyDescent="0.45">
      <c r="A1321" s="15">
        <v>2026</v>
      </c>
      <c r="B1321" s="15">
        <f t="shared" si="154"/>
        <v>14</v>
      </c>
      <c r="C1321" s="16" t="s">
        <v>23</v>
      </c>
      <c r="D1321" s="17" t="s">
        <v>16</v>
      </c>
      <c r="E1321" s="18" t="str">
        <f t="shared" si="155"/>
        <v>C/W</v>
      </c>
      <c r="F1321" s="23">
        <v>17.7</v>
      </c>
      <c r="H1321" s="5" t="e">
        <f ca="1">_xlfn.FORMULATEXT(표1[[#This Row],[Q''ty]])</f>
        <v>#N/A</v>
      </c>
      <c r="I1321" s="28">
        <v>46119</v>
      </c>
      <c r="J1321" s="28">
        <v>46117</v>
      </c>
    </row>
    <row r="1322" spans="1:10" ht="15" customHeight="1" thickTop="1" x14ac:dyDescent="0.4">
      <c r="A1322" s="6">
        <v>2026</v>
      </c>
      <c r="B1322" s="6">
        <f t="shared" si="154"/>
        <v>14</v>
      </c>
      <c r="C1322" s="13" t="s">
        <v>24</v>
      </c>
      <c r="D1322" s="2" t="s">
        <v>9</v>
      </c>
      <c r="E1322" s="14" t="str">
        <f t="shared" si="155"/>
        <v>Growing Line</v>
      </c>
      <c r="F1322" s="22">
        <f t="shared" ref="F1322:F1327" si="156">F1223</f>
        <v>20</v>
      </c>
      <c r="H1322" s="5" t="str">
        <f ca="1">_xlfn.FORMULATEXT(표1[[#This Row],[Q''ty]])</f>
        <v>=F1223</v>
      </c>
      <c r="I1322" s="28">
        <v>46119</v>
      </c>
    </row>
    <row r="1323" spans="1:10" ht="15" customHeight="1" x14ac:dyDescent="0.4">
      <c r="A1323" s="6">
        <v>2026</v>
      </c>
      <c r="B1323" s="6">
        <f t="shared" si="154"/>
        <v>14</v>
      </c>
      <c r="C1323" s="13" t="s">
        <v>24</v>
      </c>
      <c r="D1323" s="2" t="s">
        <v>9</v>
      </c>
      <c r="E1323" s="14" t="str">
        <f t="shared" si="155"/>
        <v>Paint Booth</v>
      </c>
      <c r="F1323" s="22">
        <f t="shared" si="156"/>
        <v>22</v>
      </c>
      <c r="H1323" s="5" t="str">
        <f ca="1">_xlfn.FORMULATEXT(표1[[#This Row],[Q''ty]])</f>
        <v>=F1224</v>
      </c>
      <c r="I1323" s="28">
        <v>46119</v>
      </c>
    </row>
    <row r="1324" spans="1:10" ht="15" customHeight="1" x14ac:dyDescent="0.4">
      <c r="A1324" s="6">
        <v>2026</v>
      </c>
      <c r="B1324" s="6">
        <f t="shared" si="154"/>
        <v>14</v>
      </c>
      <c r="C1324" s="13" t="s">
        <v>24</v>
      </c>
      <c r="D1324" s="2" t="s">
        <v>9</v>
      </c>
      <c r="E1324" s="14" t="str">
        <f t="shared" si="155"/>
        <v>Paint Line</v>
      </c>
      <c r="F1324" s="22">
        <f t="shared" si="156"/>
        <v>6</v>
      </c>
      <c r="H1324" s="5" t="str">
        <f ca="1">_xlfn.FORMULATEXT(표1[[#This Row],[Q''ty]])</f>
        <v>=F1225</v>
      </c>
      <c r="I1324" s="28">
        <v>46119</v>
      </c>
    </row>
    <row r="1325" spans="1:10" ht="15" customHeight="1" x14ac:dyDescent="0.4">
      <c r="A1325" s="6">
        <v>2026</v>
      </c>
      <c r="B1325" s="6">
        <f t="shared" si="154"/>
        <v>14</v>
      </c>
      <c r="C1325" s="13" t="s">
        <v>24</v>
      </c>
      <c r="D1325" s="2" t="s">
        <v>9</v>
      </c>
      <c r="E1325" s="14" t="str">
        <f t="shared" si="155"/>
        <v>Roll Bending Machine</v>
      </c>
      <c r="F1325" s="22">
        <f t="shared" si="156"/>
        <v>4</v>
      </c>
      <c r="H1325" s="5" t="str">
        <f ca="1">_xlfn.FORMULATEXT(표1[[#This Row],[Q''ty]])</f>
        <v>=F1226</v>
      </c>
      <c r="I1325" s="28">
        <v>46119</v>
      </c>
    </row>
    <row r="1326" spans="1:10" ht="15" customHeight="1" x14ac:dyDescent="0.4">
      <c r="A1326" s="6">
        <v>2026</v>
      </c>
      <c r="B1326" s="6">
        <f t="shared" si="154"/>
        <v>14</v>
      </c>
      <c r="C1326" s="13" t="s">
        <v>24</v>
      </c>
      <c r="D1326" s="2" t="s">
        <v>9</v>
      </c>
      <c r="E1326" s="14" t="str">
        <f t="shared" si="155"/>
        <v>L/W Machine</v>
      </c>
      <c r="F1326" s="22">
        <f t="shared" si="156"/>
        <v>10</v>
      </c>
      <c r="H1326" s="5" t="str">
        <f ca="1">_xlfn.FORMULATEXT(표1[[#This Row],[Q''ty]])</f>
        <v>=F1227</v>
      </c>
      <c r="I1326" s="28">
        <v>46119</v>
      </c>
    </row>
    <row r="1327" spans="1:10" ht="15" customHeight="1" x14ac:dyDescent="0.4">
      <c r="A1327" s="6">
        <v>2026</v>
      </c>
      <c r="B1327" s="6">
        <f t="shared" si="154"/>
        <v>14</v>
      </c>
      <c r="C1327" s="13" t="s">
        <v>24</v>
      </c>
      <c r="D1327" s="2" t="s">
        <v>9</v>
      </c>
      <c r="E1327" s="14" t="str">
        <f t="shared" si="155"/>
        <v>C/W Machine</v>
      </c>
      <c r="F1327" s="22">
        <f t="shared" si="156"/>
        <v>12</v>
      </c>
      <c r="H1327" s="5" t="str">
        <f ca="1">_xlfn.FORMULATEXT(표1[[#This Row],[Q''ty]])</f>
        <v>=F1228</v>
      </c>
      <c r="I1327" s="28">
        <v>46119</v>
      </c>
    </row>
    <row r="1328" spans="1:10" ht="15" customHeight="1" x14ac:dyDescent="0.4">
      <c r="A1328" s="6">
        <v>2026</v>
      </c>
      <c r="B1328" s="6">
        <f t="shared" si="154"/>
        <v>14</v>
      </c>
      <c r="C1328" s="13" t="s">
        <v>24</v>
      </c>
      <c r="D1328" s="2" t="s">
        <v>16</v>
      </c>
      <c r="E1328" s="14" t="str">
        <f t="shared" si="155"/>
        <v>BT GT</v>
      </c>
      <c r="F1328" s="22">
        <v>14</v>
      </c>
      <c r="H1328" s="5" t="e">
        <f ca="1">_xlfn.FORMULATEXT(표1[[#This Row],[Q''ty]])</f>
        <v>#N/A</v>
      </c>
      <c r="I1328" s="28">
        <v>46125</v>
      </c>
      <c r="J1328" s="28">
        <v>46119</v>
      </c>
    </row>
    <row r="1329" spans="1:10" ht="15" customHeight="1" x14ac:dyDescent="0.4">
      <c r="A1329" s="6">
        <v>2026</v>
      </c>
      <c r="B1329" s="6">
        <f t="shared" si="154"/>
        <v>14</v>
      </c>
      <c r="C1329" s="13" t="s">
        <v>24</v>
      </c>
      <c r="D1329" s="2" t="s">
        <v>16</v>
      </c>
      <c r="E1329" s="14" t="str">
        <f t="shared" si="155"/>
        <v>WT GT</v>
      </c>
      <c r="F1329" s="22">
        <v>14</v>
      </c>
      <c r="H1329" s="5" t="e">
        <f ca="1">_xlfn.FORMULATEXT(표1[[#This Row],[Q''ty]])</f>
        <v>#N/A</v>
      </c>
      <c r="I1329" s="28">
        <v>46125</v>
      </c>
      <c r="J1329" s="28">
        <v>46119</v>
      </c>
    </row>
    <row r="1330" spans="1:10" ht="15" customHeight="1" x14ac:dyDescent="0.4">
      <c r="A1330" s="6">
        <v>2026</v>
      </c>
      <c r="B1330" s="6">
        <f t="shared" si="154"/>
        <v>14</v>
      </c>
      <c r="C1330" s="13" t="s">
        <v>24</v>
      </c>
      <c r="D1330" s="2" t="s">
        <v>16</v>
      </c>
      <c r="E1330" s="14" t="str">
        <f t="shared" si="155"/>
        <v>Bending</v>
      </c>
      <c r="F1330" s="22">
        <v>113</v>
      </c>
      <c r="H1330" s="5" t="e">
        <f ca="1">_xlfn.FORMULATEXT(표1[[#This Row],[Q''ty]])</f>
        <v>#N/A</v>
      </c>
      <c r="I1330" s="28">
        <v>46125</v>
      </c>
      <c r="J1330" s="28">
        <v>46119</v>
      </c>
    </row>
    <row r="1331" spans="1:10" ht="15" customHeight="1" x14ac:dyDescent="0.4">
      <c r="A1331" s="6">
        <v>2026</v>
      </c>
      <c r="B1331" s="6">
        <f t="shared" si="154"/>
        <v>14</v>
      </c>
      <c r="C1331" s="13" t="s">
        <v>24</v>
      </c>
      <c r="D1331" s="2" t="s">
        <v>16</v>
      </c>
      <c r="E1331" s="14" t="str">
        <f t="shared" si="155"/>
        <v>L/W</v>
      </c>
      <c r="F1331" s="22">
        <v>113</v>
      </c>
      <c r="H1331" s="5" t="e">
        <f ca="1">_xlfn.FORMULATEXT(표1[[#This Row],[Q''ty]])</f>
        <v>#N/A</v>
      </c>
      <c r="I1331" s="28">
        <v>46125</v>
      </c>
      <c r="J1331" s="28">
        <v>46119</v>
      </c>
    </row>
    <row r="1332" spans="1:10" ht="15" customHeight="1" thickBot="1" x14ac:dyDescent="0.45">
      <c r="A1332" s="15">
        <v>2026</v>
      </c>
      <c r="B1332" s="15">
        <f t="shared" si="154"/>
        <v>14</v>
      </c>
      <c r="C1332" s="16" t="s">
        <v>24</v>
      </c>
      <c r="D1332" s="17" t="s">
        <v>16</v>
      </c>
      <c r="E1332" s="18" t="str">
        <f t="shared" si="155"/>
        <v>C/W</v>
      </c>
      <c r="F1332" s="23">
        <v>139</v>
      </c>
      <c r="H1332" s="5" t="e">
        <f ca="1">_xlfn.FORMULATEXT(표1[[#This Row],[Q''ty]])</f>
        <v>#N/A</v>
      </c>
      <c r="I1332" s="28">
        <v>46125</v>
      </c>
      <c r="J1332" s="28">
        <v>46119</v>
      </c>
    </row>
    <row r="1333" spans="1:10" ht="15" customHeight="1" thickTop="1" x14ac:dyDescent="0.4">
      <c r="A1333" s="6">
        <v>2026</v>
      </c>
      <c r="B1333" s="6">
        <f t="shared" si="154"/>
        <v>14</v>
      </c>
      <c r="C1333" s="13" t="s">
        <v>25</v>
      </c>
      <c r="D1333" s="2" t="s">
        <v>9</v>
      </c>
      <c r="E1333" s="14" t="s">
        <v>10</v>
      </c>
      <c r="F1333" s="22">
        <f t="shared" ref="F1333:F1338" si="157">F1234</f>
        <v>3</v>
      </c>
      <c r="H1333" s="5" t="str">
        <f ca="1">_xlfn.FORMULATEXT(표1[[#This Row],[Q''ty]])</f>
        <v>=F1234</v>
      </c>
    </row>
    <row r="1334" spans="1:10" ht="15" customHeight="1" x14ac:dyDescent="0.4">
      <c r="A1334" s="6">
        <v>2026</v>
      </c>
      <c r="B1334" s="6">
        <f t="shared" si="154"/>
        <v>14</v>
      </c>
      <c r="C1334" s="13" t="s">
        <v>25</v>
      </c>
      <c r="D1334" s="2" t="s">
        <v>9</v>
      </c>
      <c r="E1334" s="14" t="s">
        <v>11</v>
      </c>
      <c r="F1334" s="22">
        <f t="shared" si="157"/>
        <v>3</v>
      </c>
      <c r="H1334" s="5" t="str">
        <f ca="1">_xlfn.FORMULATEXT(표1[[#This Row],[Q''ty]])</f>
        <v>=F1235</v>
      </c>
    </row>
    <row r="1335" spans="1:10" ht="15" customHeight="1" x14ac:dyDescent="0.4">
      <c r="A1335" s="6">
        <v>2026</v>
      </c>
      <c r="B1335" s="6">
        <f t="shared" si="154"/>
        <v>14</v>
      </c>
      <c r="C1335" s="13" t="s">
        <v>25</v>
      </c>
      <c r="D1335" s="2" t="s">
        <v>9</v>
      </c>
      <c r="E1335" s="14" t="s">
        <v>12</v>
      </c>
      <c r="F1335" s="22">
        <f t="shared" si="157"/>
        <v>2</v>
      </c>
      <c r="H1335" s="5" t="str">
        <f ca="1">_xlfn.FORMULATEXT(표1[[#This Row],[Q''ty]])</f>
        <v>=F1236</v>
      </c>
    </row>
    <row r="1336" spans="1:10" ht="15" customHeight="1" x14ac:dyDescent="0.4">
      <c r="A1336" s="6">
        <v>2026</v>
      </c>
      <c r="B1336" s="6">
        <f t="shared" si="154"/>
        <v>14</v>
      </c>
      <c r="C1336" s="13" t="s">
        <v>25</v>
      </c>
      <c r="D1336" s="2" t="s">
        <v>9</v>
      </c>
      <c r="E1336" s="14" t="s">
        <v>13</v>
      </c>
      <c r="F1336" s="22">
        <f t="shared" si="157"/>
        <v>2</v>
      </c>
      <c r="H1336" s="5" t="str">
        <f ca="1">_xlfn.FORMULATEXT(표1[[#This Row],[Q''ty]])</f>
        <v>=F1237</v>
      </c>
    </row>
    <row r="1337" spans="1:10" ht="15" customHeight="1" x14ac:dyDescent="0.4">
      <c r="A1337" s="6">
        <v>2026</v>
      </c>
      <c r="B1337" s="6">
        <f t="shared" si="154"/>
        <v>14</v>
      </c>
      <c r="C1337" s="13" t="s">
        <v>25</v>
      </c>
      <c r="D1337" s="2" t="s">
        <v>9</v>
      </c>
      <c r="E1337" s="14" t="s">
        <v>14</v>
      </c>
      <c r="F1337" s="22">
        <f t="shared" si="157"/>
        <v>3</v>
      </c>
      <c r="H1337" s="5" t="str">
        <f ca="1">_xlfn.FORMULATEXT(표1[[#This Row],[Q''ty]])</f>
        <v>=F1238</v>
      </c>
    </row>
    <row r="1338" spans="1:10" ht="15" customHeight="1" x14ac:dyDescent="0.4">
      <c r="A1338" s="6">
        <v>2026</v>
      </c>
      <c r="B1338" s="6">
        <f t="shared" si="154"/>
        <v>14</v>
      </c>
      <c r="C1338" s="13" t="s">
        <v>25</v>
      </c>
      <c r="D1338" s="2" t="s">
        <v>9</v>
      </c>
      <c r="E1338" s="14" t="s">
        <v>15</v>
      </c>
      <c r="F1338" s="22">
        <f t="shared" si="157"/>
        <v>4</v>
      </c>
      <c r="H1338" s="5" t="str">
        <f ca="1">_xlfn.FORMULATEXT(표1[[#This Row],[Q''ty]])</f>
        <v>=F1239</v>
      </c>
    </row>
    <row r="1339" spans="1:10" ht="15" customHeight="1" x14ac:dyDescent="0.4">
      <c r="A1339" s="6">
        <v>2026</v>
      </c>
      <c r="B1339" s="6">
        <f t="shared" si="154"/>
        <v>14</v>
      </c>
      <c r="C1339" s="13" t="s">
        <v>25</v>
      </c>
      <c r="D1339" s="2" t="s">
        <v>16</v>
      </c>
      <c r="E1339" s="14" t="s">
        <v>17</v>
      </c>
      <c r="F1339" s="22">
        <v>0</v>
      </c>
      <c r="H1339" s="5" t="e">
        <f ca="1">_xlfn.FORMULATEXT(표1[[#This Row],[Q''ty]])</f>
        <v>#N/A</v>
      </c>
      <c r="I1339" s="28">
        <v>46119</v>
      </c>
      <c r="J1339" s="28">
        <v>46118</v>
      </c>
    </row>
    <row r="1340" spans="1:10" ht="15" customHeight="1" x14ac:dyDescent="0.4">
      <c r="A1340" s="6">
        <v>2026</v>
      </c>
      <c r="B1340" s="6">
        <f t="shared" si="154"/>
        <v>14</v>
      </c>
      <c r="C1340" s="13" t="s">
        <v>25</v>
      </c>
      <c r="D1340" s="2" t="s">
        <v>16</v>
      </c>
      <c r="E1340" s="14" t="s">
        <v>18</v>
      </c>
      <c r="F1340" s="22">
        <v>0</v>
      </c>
      <c r="H1340" s="5" t="e">
        <f ca="1">_xlfn.FORMULATEXT(표1[[#This Row],[Q''ty]])</f>
        <v>#N/A</v>
      </c>
      <c r="I1340" s="28">
        <v>46119</v>
      </c>
      <c r="J1340" s="28">
        <v>46118</v>
      </c>
    </row>
    <row r="1341" spans="1:10" ht="15" customHeight="1" x14ac:dyDescent="0.4">
      <c r="A1341" s="6">
        <v>2026</v>
      </c>
      <c r="B1341" s="6">
        <f t="shared" si="154"/>
        <v>14</v>
      </c>
      <c r="C1341" s="13" t="s">
        <v>25</v>
      </c>
      <c r="D1341" s="2" t="s">
        <v>16</v>
      </c>
      <c r="E1341" s="14" t="s">
        <v>19</v>
      </c>
      <c r="F1341" s="22">
        <v>0</v>
      </c>
      <c r="H1341" s="5" t="e">
        <f ca="1">_xlfn.FORMULATEXT(표1[[#This Row],[Q''ty]])</f>
        <v>#N/A</v>
      </c>
      <c r="I1341" s="28">
        <v>46119</v>
      </c>
      <c r="J1341" s="28">
        <v>46118</v>
      </c>
    </row>
    <row r="1342" spans="1:10" ht="15" customHeight="1" x14ac:dyDescent="0.4">
      <c r="A1342" s="6">
        <v>2026</v>
      </c>
      <c r="B1342" s="6">
        <f t="shared" si="154"/>
        <v>14</v>
      </c>
      <c r="C1342" s="13" t="s">
        <v>25</v>
      </c>
      <c r="D1342" s="2" t="s">
        <v>16</v>
      </c>
      <c r="E1342" s="14" t="s">
        <v>20</v>
      </c>
      <c r="F1342" s="22">
        <v>0</v>
      </c>
      <c r="H1342" s="5" t="e">
        <f ca="1">_xlfn.FORMULATEXT(표1[[#This Row],[Q''ty]])</f>
        <v>#N/A</v>
      </c>
      <c r="I1342" s="28">
        <v>46119</v>
      </c>
      <c r="J1342" s="28">
        <v>46118</v>
      </c>
    </row>
    <row r="1343" spans="1:10" ht="15" customHeight="1" thickBot="1" x14ac:dyDescent="0.45">
      <c r="A1343" s="15">
        <v>2026</v>
      </c>
      <c r="B1343" s="15">
        <f t="shared" si="154"/>
        <v>14</v>
      </c>
      <c r="C1343" s="16" t="s">
        <v>25</v>
      </c>
      <c r="D1343" s="17" t="s">
        <v>16</v>
      </c>
      <c r="E1343" s="18" t="s">
        <v>21</v>
      </c>
      <c r="F1343" s="23">
        <v>0</v>
      </c>
      <c r="H1343" s="5" t="e">
        <f ca="1">_xlfn.FORMULATEXT(표1[[#This Row],[Q''ty]])</f>
        <v>#N/A</v>
      </c>
      <c r="I1343" s="28">
        <v>46119</v>
      </c>
      <c r="J1343" s="28">
        <v>46118</v>
      </c>
    </row>
    <row r="1344" spans="1:10" ht="15" customHeight="1" thickTop="1" x14ac:dyDescent="0.4">
      <c r="A1344" s="6">
        <v>2026</v>
      </c>
      <c r="B1344" s="6">
        <f t="shared" si="154"/>
        <v>14</v>
      </c>
      <c r="C1344" s="13" t="s">
        <v>26</v>
      </c>
      <c r="D1344" s="2" t="s">
        <v>9</v>
      </c>
      <c r="E1344" s="14" t="s">
        <v>10</v>
      </c>
      <c r="F1344" s="22">
        <f t="shared" ref="F1344:F1349" si="158">F1245</f>
        <v>6</v>
      </c>
      <c r="H1344" s="5" t="str">
        <f ca="1">_xlfn.FORMULATEXT(표1[[#This Row],[Q''ty]])</f>
        <v>=F1245</v>
      </c>
    </row>
    <row r="1345" spans="1:10" ht="15" customHeight="1" x14ac:dyDescent="0.4">
      <c r="A1345" s="6">
        <v>2026</v>
      </c>
      <c r="B1345" s="6">
        <f t="shared" si="154"/>
        <v>14</v>
      </c>
      <c r="C1345" s="13" t="s">
        <v>26</v>
      </c>
      <c r="D1345" s="2" t="s">
        <v>9</v>
      </c>
      <c r="E1345" s="14" t="s">
        <v>11</v>
      </c>
      <c r="F1345" s="22">
        <f t="shared" si="158"/>
        <v>4</v>
      </c>
      <c r="H1345" s="5" t="str">
        <f ca="1">_xlfn.FORMULATEXT(표1[[#This Row],[Q''ty]])</f>
        <v>=F1246</v>
      </c>
    </row>
    <row r="1346" spans="1:10" ht="15" customHeight="1" x14ac:dyDescent="0.4">
      <c r="A1346" s="6">
        <v>2026</v>
      </c>
      <c r="B1346" s="6">
        <f t="shared" si="154"/>
        <v>14</v>
      </c>
      <c r="C1346" s="13" t="s">
        <v>26</v>
      </c>
      <c r="D1346" s="2" t="s">
        <v>9</v>
      </c>
      <c r="E1346" s="14" t="s">
        <v>12</v>
      </c>
      <c r="F1346" s="22">
        <f t="shared" si="158"/>
        <v>2</v>
      </c>
      <c r="H1346" s="5" t="str">
        <f ca="1">_xlfn.FORMULATEXT(표1[[#This Row],[Q''ty]])</f>
        <v>=F1247</v>
      </c>
    </row>
    <row r="1347" spans="1:10" ht="15" customHeight="1" x14ac:dyDescent="0.4">
      <c r="A1347" s="6">
        <v>2026</v>
      </c>
      <c r="B1347" s="6">
        <f t="shared" si="154"/>
        <v>14</v>
      </c>
      <c r="C1347" s="13" t="s">
        <v>26</v>
      </c>
      <c r="D1347" s="2" t="s">
        <v>9</v>
      </c>
      <c r="E1347" s="14" t="s">
        <v>13</v>
      </c>
      <c r="F1347" s="22">
        <f t="shared" si="158"/>
        <v>3</v>
      </c>
      <c r="H1347" s="5" t="str">
        <f ca="1">_xlfn.FORMULATEXT(표1[[#This Row],[Q''ty]])</f>
        <v>=F1248</v>
      </c>
    </row>
    <row r="1348" spans="1:10" ht="15" customHeight="1" x14ac:dyDescent="0.4">
      <c r="A1348" s="6">
        <v>2026</v>
      </c>
      <c r="B1348" s="6">
        <f t="shared" si="154"/>
        <v>14</v>
      </c>
      <c r="C1348" s="13" t="s">
        <v>26</v>
      </c>
      <c r="D1348" s="2" t="s">
        <v>9</v>
      </c>
      <c r="E1348" s="14" t="s">
        <v>14</v>
      </c>
      <c r="F1348" s="22">
        <f t="shared" si="158"/>
        <v>4</v>
      </c>
      <c r="H1348" s="5" t="str">
        <f ca="1">_xlfn.FORMULATEXT(표1[[#This Row],[Q''ty]])</f>
        <v>=F1249</v>
      </c>
    </row>
    <row r="1349" spans="1:10" ht="15" customHeight="1" x14ac:dyDescent="0.4">
      <c r="A1349" s="6">
        <v>2026</v>
      </c>
      <c r="B1349" s="6">
        <f t="shared" si="154"/>
        <v>14</v>
      </c>
      <c r="C1349" s="13" t="s">
        <v>26</v>
      </c>
      <c r="D1349" s="2" t="s">
        <v>9</v>
      </c>
      <c r="E1349" s="14" t="s">
        <v>15</v>
      </c>
      <c r="F1349" s="22">
        <f t="shared" si="158"/>
        <v>6</v>
      </c>
      <c r="H1349" s="5" t="str">
        <f ca="1">_xlfn.FORMULATEXT(표1[[#This Row],[Q''ty]])</f>
        <v>=F1250</v>
      </c>
    </row>
    <row r="1350" spans="1:10" ht="15" customHeight="1" x14ac:dyDescent="0.4">
      <c r="A1350" s="6">
        <v>2026</v>
      </c>
      <c r="B1350" s="6">
        <f t="shared" si="154"/>
        <v>14</v>
      </c>
      <c r="C1350" s="13" t="s">
        <v>26</v>
      </c>
      <c r="D1350" s="2" t="s">
        <v>16</v>
      </c>
      <c r="E1350" s="14" t="str">
        <f t="shared" ref="E1350:E1387" si="159">E1251</f>
        <v>BT GT</v>
      </c>
      <c r="F1350" s="22">
        <v>25</v>
      </c>
      <c r="H1350" s="5" t="e">
        <f ca="1">_xlfn.FORMULATEXT(표1[[#This Row],[Q''ty]])</f>
        <v>#N/A</v>
      </c>
      <c r="I1350" s="28">
        <v>46119</v>
      </c>
      <c r="J1350" s="28">
        <v>46118</v>
      </c>
    </row>
    <row r="1351" spans="1:10" ht="15" customHeight="1" x14ac:dyDescent="0.4">
      <c r="A1351" s="6">
        <v>2026</v>
      </c>
      <c r="B1351" s="6">
        <f t="shared" si="154"/>
        <v>14</v>
      </c>
      <c r="C1351" s="13" t="s">
        <v>26</v>
      </c>
      <c r="D1351" s="2" t="s">
        <v>16</v>
      </c>
      <c r="E1351" s="14" t="str">
        <f t="shared" si="159"/>
        <v>WT GT</v>
      </c>
      <c r="F1351" s="22">
        <v>25</v>
      </c>
      <c r="H1351" s="5" t="e">
        <f ca="1">_xlfn.FORMULATEXT(표1[[#This Row],[Q''ty]])</f>
        <v>#N/A</v>
      </c>
      <c r="I1351" s="28">
        <v>46119</v>
      </c>
      <c r="J1351" s="28">
        <v>46118</v>
      </c>
    </row>
    <row r="1352" spans="1:10" ht="15" customHeight="1" x14ac:dyDescent="0.4">
      <c r="A1352" s="6">
        <v>2026</v>
      </c>
      <c r="B1352" s="6">
        <f t="shared" si="154"/>
        <v>14</v>
      </c>
      <c r="C1352" s="13" t="s">
        <v>26</v>
      </c>
      <c r="D1352" s="2" t="s">
        <v>16</v>
      </c>
      <c r="E1352" s="14" t="str">
        <f t="shared" si="159"/>
        <v>Bending</v>
      </c>
      <c r="F1352" s="22">
        <v>169</v>
      </c>
      <c r="H1352" s="5" t="e">
        <f ca="1">_xlfn.FORMULATEXT(표1[[#This Row],[Q''ty]])</f>
        <v>#N/A</v>
      </c>
      <c r="I1352" s="28">
        <v>46119</v>
      </c>
      <c r="J1352" s="28">
        <v>46118</v>
      </c>
    </row>
    <row r="1353" spans="1:10" ht="15" customHeight="1" x14ac:dyDescent="0.4">
      <c r="A1353" s="6">
        <v>2026</v>
      </c>
      <c r="B1353" s="6">
        <f t="shared" si="154"/>
        <v>14</v>
      </c>
      <c r="C1353" s="13" t="s">
        <v>26</v>
      </c>
      <c r="D1353" s="2" t="s">
        <v>16</v>
      </c>
      <c r="E1353" s="14" t="str">
        <f t="shared" si="159"/>
        <v>L/W</v>
      </c>
      <c r="F1353" s="22">
        <v>166</v>
      </c>
      <c r="H1353" s="5" t="e">
        <f ca="1">_xlfn.FORMULATEXT(표1[[#This Row],[Q''ty]])</f>
        <v>#N/A</v>
      </c>
      <c r="I1353" s="28">
        <v>46119</v>
      </c>
      <c r="J1353" s="28">
        <v>46118</v>
      </c>
    </row>
    <row r="1354" spans="1:10" ht="15" customHeight="1" thickBot="1" x14ac:dyDescent="0.45">
      <c r="A1354" s="15">
        <v>2026</v>
      </c>
      <c r="B1354" s="15">
        <f t="shared" si="154"/>
        <v>14</v>
      </c>
      <c r="C1354" s="16" t="s">
        <v>26</v>
      </c>
      <c r="D1354" s="17" t="s">
        <v>16</v>
      </c>
      <c r="E1354" s="18" t="str">
        <f t="shared" si="159"/>
        <v>C/W</v>
      </c>
      <c r="F1354" s="23">
        <v>208</v>
      </c>
      <c r="H1354" s="5" t="e">
        <f ca="1">_xlfn.FORMULATEXT(표1[[#This Row],[Q''ty]])</f>
        <v>#N/A</v>
      </c>
      <c r="I1354" s="28">
        <v>46119</v>
      </c>
      <c r="J1354" s="28">
        <v>46118</v>
      </c>
    </row>
    <row r="1355" spans="1:10" ht="15" customHeight="1" thickTop="1" x14ac:dyDescent="0.4">
      <c r="A1355" s="6">
        <v>2026</v>
      </c>
      <c r="B1355" s="6">
        <f t="shared" si="154"/>
        <v>14</v>
      </c>
      <c r="C1355" s="13" t="s">
        <v>27</v>
      </c>
      <c r="D1355" s="2" t="s">
        <v>9</v>
      </c>
      <c r="E1355" s="14" t="str">
        <f t="shared" si="159"/>
        <v>Growing Line</v>
      </c>
      <c r="F1355" s="22">
        <f t="shared" ref="F1355:F1360" si="160">F1256</f>
        <v>30</v>
      </c>
      <c r="H1355" s="5" t="str">
        <f ca="1">_xlfn.FORMULATEXT(표1[[#This Row],[Q''ty]])</f>
        <v>=F1256</v>
      </c>
    </row>
    <row r="1356" spans="1:10" ht="15" customHeight="1" x14ac:dyDescent="0.4">
      <c r="A1356" s="6">
        <v>2026</v>
      </c>
      <c r="B1356" s="6">
        <f t="shared" si="154"/>
        <v>14</v>
      </c>
      <c r="C1356" s="13" t="s">
        <v>27</v>
      </c>
      <c r="D1356" s="2" t="s">
        <v>9</v>
      </c>
      <c r="E1356" s="14" t="str">
        <f t="shared" si="159"/>
        <v>Paint Booth</v>
      </c>
      <c r="F1356" s="22">
        <f t="shared" si="160"/>
        <v>16</v>
      </c>
      <c r="H1356" s="5" t="str">
        <f ca="1">_xlfn.FORMULATEXT(표1[[#This Row],[Q''ty]])</f>
        <v>=F1257</v>
      </c>
    </row>
    <row r="1357" spans="1:10" ht="15" customHeight="1" x14ac:dyDescent="0.4">
      <c r="A1357" s="6">
        <v>2026</v>
      </c>
      <c r="B1357" s="6">
        <f t="shared" si="154"/>
        <v>14</v>
      </c>
      <c r="C1357" s="13" t="s">
        <v>27</v>
      </c>
      <c r="D1357" s="2" t="s">
        <v>9</v>
      </c>
      <c r="E1357" s="14" t="str">
        <f t="shared" si="159"/>
        <v>Paint Line</v>
      </c>
      <c r="F1357" s="22">
        <f t="shared" si="160"/>
        <v>8</v>
      </c>
      <c r="H1357" s="5" t="str">
        <f ca="1">_xlfn.FORMULATEXT(표1[[#This Row],[Q''ty]])</f>
        <v>=F1258</v>
      </c>
    </row>
    <row r="1358" spans="1:10" ht="15" customHeight="1" x14ac:dyDescent="0.4">
      <c r="A1358" s="6">
        <v>2026</v>
      </c>
      <c r="B1358" s="6">
        <f t="shared" si="154"/>
        <v>14</v>
      </c>
      <c r="C1358" s="13" t="s">
        <v>27</v>
      </c>
      <c r="D1358" s="2" t="s">
        <v>9</v>
      </c>
      <c r="E1358" s="14" t="str">
        <f t="shared" si="159"/>
        <v>Roll Bending Machine</v>
      </c>
      <c r="F1358" s="22">
        <f t="shared" si="160"/>
        <v>6</v>
      </c>
      <c r="H1358" s="5" t="str">
        <f ca="1">_xlfn.FORMULATEXT(표1[[#This Row],[Q''ty]])</f>
        <v>=F1259</v>
      </c>
    </row>
    <row r="1359" spans="1:10" ht="15" customHeight="1" x14ac:dyDescent="0.4">
      <c r="A1359" s="6">
        <v>2026</v>
      </c>
      <c r="B1359" s="6">
        <f t="shared" si="154"/>
        <v>14</v>
      </c>
      <c r="C1359" s="13" t="s">
        <v>27</v>
      </c>
      <c r="D1359" s="2" t="s">
        <v>9</v>
      </c>
      <c r="E1359" s="14" t="str">
        <f t="shared" si="159"/>
        <v>L/W Machine</v>
      </c>
      <c r="F1359" s="22">
        <f t="shared" si="160"/>
        <v>11</v>
      </c>
      <c r="H1359" s="5" t="str">
        <f ca="1">_xlfn.FORMULATEXT(표1[[#This Row],[Q''ty]])</f>
        <v>=F1260</v>
      </c>
    </row>
    <row r="1360" spans="1:10" ht="15" customHeight="1" x14ac:dyDescent="0.4">
      <c r="A1360" s="6">
        <v>2026</v>
      </c>
      <c r="B1360" s="6">
        <f t="shared" si="154"/>
        <v>14</v>
      </c>
      <c r="C1360" s="13" t="s">
        <v>27</v>
      </c>
      <c r="D1360" s="2" t="s">
        <v>9</v>
      </c>
      <c r="E1360" s="14" t="str">
        <f t="shared" si="159"/>
        <v>C/W Machine</v>
      </c>
      <c r="F1360" s="22">
        <f t="shared" si="160"/>
        <v>15</v>
      </c>
      <c r="H1360" s="5" t="str">
        <f ca="1">_xlfn.FORMULATEXT(표1[[#This Row],[Q''ty]])</f>
        <v>=F1261</v>
      </c>
    </row>
    <row r="1361" spans="1:10" ht="15" customHeight="1" x14ac:dyDescent="0.4">
      <c r="A1361" s="6">
        <v>2026</v>
      </c>
      <c r="B1361" s="6">
        <f t="shared" si="154"/>
        <v>14</v>
      </c>
      <c r="C1361" s="13" t="s">
        <v>27</v>
      </c>
      <c r="D1361" s="2" t="s">
        <v>16</v>
      </c>
      <c r="E1361" s="14" t="str">
        <f t="shared" si="159"/>
        <v>BT GT</v>
      </c>
      <c r="F1361" s="22">
        <v>73</v>
      </c>
      <c r="H1361" s="5" t="e">
        <f ca="1">_xlfn.FORMULATEXT(표1[[#This Row],[Q''ty]])</f>
        <v>#N/A</v>
      </c>
      <c r="I1361" s="28">
        <v>46119</v>
      </c>
      <c r="J1361" s="28">
        <v>46119</v>
      </c>
    </row>
    <row r="1362" spans="1:10" ht="15" customHeight="1" x14ac:dyDescent="0.4">
      <c r="A1362" s="6">
        <v>2026</v>
      </c>
      <c r="B1362" s="6">
        <f t="shared" si="154"/>
        <v>14</v>
      </c>
      <c r="C1362" s="13" t="s">
        <v>27</v>
      </c>
      <c r="D1362" s="2" t="s">
        <v>16</v>
      </c>
      <c r="E1362" s="14" t="str">
        <f t="shared" si="159"/>
        <v>WT GT</v>
      </c>
      <c r="F1362" s="22">
        <v>73</v>
      </c>
      <c r="H1362" s="5" t="e">
        <f ca="1">_xlfn.FORMULATEXT(표1[[#This Row],[Q''ty]])</f>
        <v>#N/A</v>
      </c>
      <c r="I1362" s="28">
        <v>46119</v>
      </c>
      <c r="J1362" s="28">
        <v>46119</v>
      </c>
    </row>
    <row r="1363" spans="1:10" ht="15" customHeight="1" x14ac:dyDescent="0.4">
      <c r="A1363" s="6">
        <v>2026</v>
      </c>
      <c r="B1363" s="6">
        <f t="shared" si="154"/>
        <v>14</v>
      </c>
      <c r="C1363" s="13" t="s">
        <v>27</v>
      </c>
      <c r="D1363" s="2" t="s">
        <v>16</v>
      </c>
      <c r="E1363" s="14" t="str">
        <f t="shared" si="159"/>
        <v>Bending</v>
      </c>
      <c r="F1363" s="22">
        <v>594</v>
      </c>
      <c r="H1363" s="5" t="e">
        <f ca="1">_xlfn.FORMULATEXT(표1[[#This Row],[Q''ty]])</f>
        <v>#N/A</v>
      </c>
      <c r="I1363" s="28">
        <v>46119</v>
      </c>
      <c r="J1363" s="28">
        <v>46119</v>
      </c>
    </row>
    <row r="1364" spans="1:10" ht="15" customHeight="1" x14ac:dyDescent="0.4">
      <c r="A1364" s="6">
        <v>2026</v>
      </c>
      <c r="B1364" s="6">
        <f t="shared" si="154"/>
        <v>14</v>
      </c>
      <c r="C1364" s="13" t="s">
        <v>27</v>
      </c>
      <c r="D1364" s="2" t="s">
        <v>16</v>
      </c>
      <c r="E1364" s="14" t="str">
        <f t="shared" si="159"/>
        <v>L/W</v>
      </c>
      <c r="F1364" s="22">
        <v>575</v>
      </c>
      <c r="H1364" s="5" t="e">
        <f ca="1">_xlfn.FORMULATEXT(표1[[#This Row],[Q''ty]])</f>
        <v>#N/A</v>
      </c>
      <c r="I1364" s="28">
        <v>46119</v>
      </c>
      <c r="J1364" s="28">
        <v>46119</v>
      </c>
    </row>
    <row r="1365" spans="1:10" ht="15" customHeight="1" thickBot="1" x14ac:dyDescent="0.45">
      <c r="A1365" s="15">
        <v>2026</v>
      </c>
      <c r="B1365" s="15">
        <f t="shared" si="154"/>
        <v>14</v>
      </c>
      <c r="C1365" s="16" t="s">
        <v>27</v>
      </c>
      <c r="D1365" s="17" t="s">
        <v>16</v>
      </c>
      <c r="E1365" s="18" t="str">
        <f t="shared" si="159"/>
        <v>C/W</v>
      </c>
      <c r="F1365" s="23">
        <v>538</v>
      </c>
      <c r="H1365" s="5" t="e">
        <f ca="1">_xlfn.FORMULATEXT(표1[[#This Row],[Q''ty]])</f>
        <v>#N/A</v>
      </c>
      <c r="I1365" s="28">
        <v>46119</v>
      </c>
      <c r="J1365" s="28">
        <v>46119</v>
      </c>
    </row>
    <row r="1366" spans="1:10" ht="15" customHeight="1" thickTop="1" x14ac:dyDescent="0.4">
      <c r="A1366" s="6">
        <v>2026</v>
      </c>
      <c r="B1366" s="6">
        <f t="shared" si="154"/>
        <v>14</v>
      </c>
      <c r="C1366" s="13" t="s">
        <v>28</v>
      </c>
      <c r="D1366" s="2" t="s">
        <v>9</v>
      </c>
      <c r="E1366" s="14" t="str">
        <f t="shared" si="159"/>
        <v>Growing Line</v>
      </c>
      <c r="F1366" s="22">
        <f t="shared" ref="F1366:F1371" si="161">F1267</f>
        <v>6</v>
      </c>
      <c r="H1366" s="5" t="str">
        <f ca="1">_xlfn.FORMULATEXT(표1[[#This Row],[Q''ty]])</f>
        <v>=F1267</v>
      </c>
    </row>
    <row r="1367" spans="1:10" ht="15" customHeight="1" x14ac:dyDescent="0.4">
      <c r="A1367" s="6">
        <v>2026</v>
      </c>
      <c r="B1367" s="6">
        <f t="shared" si="154"/>
        <v>14</v>
      </c>
      <c r="C1367" s="13" t="s">
        <v>28</v>
      </c>
      <c r="D1367" s="2" t="s">
        <v>9</v>
      </c>
      <c r="E1367" s="14" t="str">
        <f t="shared" si="159"/>
        <v>Paint Booth</v>
      </c>
      <c r="F1367" s="22">
        <f t="shared" si="161"/>
        <v>4</v>
      </c>
      <c r="H1367" s="5" t="str">
        <f ca="1">_xlfn.FORMULATEXT(표1[[#This Row],[Q''ty]])</f>
        <v>=F1268</v>
      </c>
    </row>
    <row r="1368" spans="1:10" ht="15" customHeight="1" x14ac:dyDescent="0.4">
      <c r="A1368" s="6">
        <v>2026</v>
      </c>
      <c r="B1368" s="6">
        <f t="shared" si="154"/>
        <v>14</v>
      </c>
      <c r="C1368" s="13" t="s">
        <v>28</v>
      </c>
      <c r="D1368" s="2" t="s">
        <v>9</v>
      </c>
      <c r="E1368" s="14" t="str">
        <f t="shared" si="159"/>
        <v>Paint Line</v>
      </c>
      <c r="F1368" s="22">
        <f t="shared" si="161"/>
        <v>4</v>
      </c>
      <c r="H1368" s="5" t="str">
        <f ca="1">_xlfn.FORMULATEXT(표1[[#This Row],[Q''ty]])</f>
        <v>=F1269</v>
      </c>
    </row>
    <row r="1369" spans="1:10" ht="15" customHeight="1" x14ac:dyDescent="0.4">
      <c r="A1369" s="6">
        <v>2026</v>
      </c>
      <c r="B1369" s="6">
        <f t="shared" si="154"/>
        <v>14</v>
      </c>
      <c r="C1369" s="13" t="s">
        <v>28</v>
      </c>
      <c r="D1369" s="2" t="s">
        <v>9</v>
      </c>
      <c r="E1369" s="14" t="str">
        <f t="shared" si="159"/>
        <v>Roll Bending Machine</v>
      </c>
      <c r="F1369" s="22">
        <f t="shared" si="161"/>
        <v>3</v>
      </c>
      <c r="H1369" s="5" t="str">
        <f ca="1">_xlfn.FORMULATEXT(표1[[#This Row],[Q''ty]])</f>
        <v>=F1270</v>
      </c>
    </row>
    <row r="1370" spans="1:10" ht="15" customHeight="1" x14ac:dyDescent="0.4">
      <c r="A1370" s="6">
        <v>2026</v>
      </c>
      <c r="B1370" s="6">
        <f t="shared" si="154"/>
        <v>14</v>
      </c>
      <c r="C1370" s="13" t="s">
        <v>28</v>
      </c>
      <c r="D1370" s="2" t="s">
        <v>9</v>
      </c>
      <c r="E1370" s="14" t="str">
        <f t="shared" si="159"/>
        <v>L/W Machine</v>
      </c>
      <c r="F1370" s="22">
        <f t="shared" si="161"/>
        <v>4</v>
      </c>
      <c r="H1370" s="5" t="str">
        <f ca="1">_xlfn.FORMULATEXT(표1[[#This Row],[Q''ty]])</f>
        <v>=F1271</v>
      </c>
    </row>
    <row r="1371" spans="1:10" ht="15" customHeight="1" x14ac:dyDescent="0.4">
      <c r="A1371" s="6">
        <v>2026</v>
      </c>
      <c r="B1371" s="6">
        <f t="shared" si="154"/>
        <v>14</v>
      </c>
      <c r="C1371" s="13" t="s">
        <v>28</v>
      </c>
      <c r="D1371" s="2" t="s">
        <v>9</v>
      </c>
      <c r="E1371" s="14" t="str">
        <f t="shared" si="159"/>
        <v>C/W Machine</v>
      </c>
      <c r="F1371" s="22">
        <f t="shared" si="161"/>
        <v>6.5</v>
      </c>
      <c r="H1371" s="5" t="str">
        <f ca="1">_xlfn.FORMULATEXT(표1[[#This Row],[Q''ty]])</f>
        <v>=F1272</v>
      </c>
    </row>
    <row r="1372" spans="1:10" ht="15" customHeight="1" x14ac:dyDescent="0.4">
      <c r="A1372" s="6">
        <v>2026</v>
      </c>
      <c r="B1372" s="6">
        <f t="shared" si="154"/>
        <v>14</v>
      </c>
      <c r="C1372" s="13" t="s">
        <v>28</v>
      </c>
      <c r="D1372" s="2" t="s">
        <v>16</v>
      </c>
      <c r="E1372" s="14" t="str">
        <f t="shared" si="159"/>
        <v>BT GT</v>
      </c>
      <c r="F1372" s="22">
        <v>12</v>
      </c>
      <c r="H1372" s="5" t="e">
        <f ca="1">_xlfn.FORMULATEXT(표1[[#This Row],[Q''ty]])</f>
        <v>#N/A</v>
      </c>
      <c r="I1372" s="28">
        <v>46119</v>
      </c>
      <c r="J1372" s="28">
        <v>46118</v>
      </c>
    </row>
    <row r="1373" spans="1:10" ht="15" customHeight="1" x14ac:dyDescent="0.4">
      <c r="A1373" s="6">
        <v>2026</v>
      </c>
      <c r="B1373" s="6">
        <f t="shared" si="154"/>
        <v>14</v>
      </c>
      <c r="C1373" s="13" t="s">
        <v>28</v>
      </c>
      <c r="D1373" s="2" t="s">
        <v>16</v>
      </c>
      <c r="E1373" s="14" t="str">
        <f t="shared" si="159"/>
        <v>WT GT</v>
      </c>
      <c r="F1373" s="22">
        <v>12</v>
      </c>
      <c r="H1373" s="5" t="e">
        <f ca="1">_xlfn.FORMULATEXT(표1[[#This Row],[Q''ty]])</f>
        <v>#N/A</v>
      </c>
      <c r="I1373" s="28">
        <v>46119</v>
      </c>
      <c r="J1373" s="28">
        <v>46118</v>
      </c>
    </row>
    <row r="1374" spans="1:10" ht="15" customHeight="1" x14ac:dyDescent="0.4">
      <c r="A1374" s="6">
        <v>2026</v>
      </c>
      <c r="B1374" s="6">
        <f t="shared" si="154"/>
        <v>14</v>
      </c>
      <c r="C1374" s="13" t="s">
        <v>28</v>
      </c>
      <c r="D1374" s="2" t="s">
        <v>16</v>
      </c>
      <c r="E1374" s="14" t="str">
        <f t="shared" si="159"/>
        <v>Bending</v>
      </c>
      <c r="F1374" s="22">
        <v>83</v>
      </c>
      <c r="H1374" s="5" t="e">
        <f ca="1">_xlfn.FORMULATEXT(표1[[#This Row],[Q''ty]])</f>
        <v>#N/A</v>
      </c>
      <c r="I1374" s="28">
        <v>46119</v>
      </c>
      <c r="J1374" s="28">
        <v>46118</v>
      </c>
    </row>
    <row r="1375" spans="1:10" ht="15" customHeight="1" x14ac:dyDescent="0.4">
      <c r="A1375" s="6">
        <v>2026</v>
      </c>
      <c r="B1375" s="6">
        <f t="shared" si="154"/>
        <v>14</v>
      </c>
      <c r="C1375" s="13" t="s">
        <v>28</v>
      </c>
      <c r="D1375" s="2" t="s">
        <v>16</v>
      </c>
      <c r="E1375" s="14" t="str">
        <f t="shared" si="159"/>
        <v>L/W</v>
      </c>
      <c r="F1375" s="22">
        <v>75</v>
      </c>
      <c r="H1375" s="5" t="e">
        <f ca="1">_xlfn.FORMULATEXT(표1[[#This Row],[Q''ty]])</f>
        <v>#N/A</v>
      </c>
      <c r="I1375" s="28">
        <v>46119</v>
      </c>
      <c r="J1375" s="28">
        <v>46118</v>
      </c>
    </row>
    <row r="1376" spans="1:10" ht="15" customHeight="1" thickBot="1" x14ac:dyDescent="0.45">
      <c r="A1376" s="15">
        <v>2026</v>
      </c>
      <c r="B1376" s="15">
        <f t="shared" si="154"/>
        <v>14</v>
      </c>
      <c r="C1376" s="16" t="s">
        <v>28</v>
      </c>
      <c r="D1376" s="17" t="s">
        <v>16</v>
      </c>
      <c r="E1376" s="18" t="str">
        <f t="shared" si="159"/>
        <v>C/W</v>
      </c>
      <c r="F1376" s="23">
        <v>102</v>
      </c>
      <c r="H1376" s="5" t="e">
        <f ca="1">_xlfn.FORMULATEXT(표1[[#This Row],[Q''ty]])</f>
        <v>#N/A</v>
      </c>
      <c r="I1376" s="28">
        <v>46119</v>
      </c>
      <c r="J1376" s="28">
        <v>46118</v>
      </c>
    </row>
    <row r="1377" spans="1:10" ht="15" customHeight="1" thickTop="1" x14ac:dyDescent="0.4">
      <c r="A1377" s="6">
        <v>2026</v>
      </c>
      <c r="B1377" s="6">
        <f t="shared" si="154"/>
        <v>14</v>
      </c>
      <c r="C1377" s="13" t="s">
        <v>29</v>
      </c>
      <c r="D1377" s="2" t="s">
        <v>9</v>
      </c>
      <c r="E1377" s="14" t="str">
        <f t="shared" si="159"/>
        <v>Growing Line</v>
      </c>
      <c r="F1377" s="21">
        <f t="shared" ref="F1377:F1382" si="162">F1278</f>
        <v>11</v>
      </c>
      <c r="H1377" s="5" t="str">
        <f ca="1">_xlfn.FORMULATEXT(표1[[#This Row],[Q''ty]])</f>
        <v>=F1278</v>
      </c>
    </row>
    <row r="1378" spans="1:10" ht="15" customHeight="1" x14ac:dyDescent="0.4">
      <c r="A1378" s="6">
        <v>2026</v>
      </c>
      <c r="B1378" s="6">
        <f t="shared" si="154"/>
        <v>14</v>
      </c>
      <c r="C1378" s="13" t="s">
        <v>29</v>
      </c>
      <c r="D1378" s="2" t="s">
        <v>9</v>
      </c>
      <c r="E1378" s="14" t="str">
        <f t="shared" si="159"/>
        <v>Paint Booth</v>
      </c>
      <c r="F1378" s="22">
        <f t="shared" si="162"/>
        <v>6</v>
      </c>
      <c r="H1378" s="5" t="str">
        <f ca="1">_xlfn.FORMULATEXT(표1[[#This Row],[Q''ty]])</f>
        <v>=F1279</v>
      </c>
    </row>
    <row r="1379" spans="1:10" ht="15" customHeight="1" x14ac:dyDescent="0.4">
      <c r="A1379" s="6">
        <v>2026</v>
      </c>
      <c r="B1379" s="6">
        <f t="shared" si="154"/>
        <v>14</v>
      </c>
      <c r="C1379" s="13" t="s">
        <v>29</v>
      </c>
      <c r="D1379" s="2" t="s">
        <v>9</v>
      </c>
      <c r="E1379" s="14" t="str">
        <f t="shared" si="159"/>
        <v>Paint Line</v>
      </c>
      <c r="F1379" s="22">
        <f t="shared" si="162"/>
        <v>4</v>
      </c>
      <c r="H1379" s="5" t="str">
        <f ca="1">_xlfn.FORMULATEXT(표1[[#This Row],[Q''ty]])</f>
        <v>=F1280</v>
      </c>
    </row>
    <row r="1380" spans="1:10" ht="15" customHeight="1" x14ac:dyDescent="0.4">
      <c r="A1380" s="6">
        <v>2026</v>
      </c>
      <c r="B1380" s="6">
        <f t="shared" si="154"/>
        <v>14</v>
      </c>
      <c r="C1380" s="13" t="s">
        <v>29</v>
      </c>
      <c r="D1380" s="2" t="s">
        <v>9</v>
      </c>
      <c r="E1380" s="14" t="str">
        <f t="shared" si="159"/>
        <v>Roll Bending Machine</v>
      </c>
      <c r="F1380" s="22">
        <f t="shared" si="162"/>
        <v>4</v>
      </c>
      <c r="H1380" s="5" t="str">
        <f ca="1">_xlfn.FORMULATEXT(표1[[#This Row],[Q''ty]])</f>
        <v>=F1281</v>
      </c>
    </row>
    <row r="1381" spans="1:10" ht="15" customHeight="1" x14ac:dyDescent="0.4">
      <c r="A1381" s="6">
        <v>2026</v>
      </c>
      <c r="B1381" s="6">
        <f t="shared" ref="B1381:B1444" si="163">B1282+1</f>
        <v>14</v>
      </c>
      <c r="C1381" s="13" t="s">
        <v>29</v>
      </c>
      <c r="D1381" s="2" t="s">
        <v>9</v>
      </c>
      <c r="E1381" s="14" t="str">
        <f t="shared" si="159"/>
        <v>L/W Machine</v>
      </c>
      <c r="F1381" s="22">
        <f t="shared" si="162"/>
        <v>7</v>
      </c>
      <c r="H1381" s="5" t="str">
        <f ca="1">_xlfn.FORMULATEXT(표1[[#This Row],[Q''ty]])</f>
        <v>=F1282</v>
      </c>
    </row>
    <row r="1382" spans="1:10" ht="15" customHeight="1" x14ac:dyDescent="0.4">
      <c r="A1382" s="6">
        <v>2026</v>
      </c>
      <c r="B1382" s="6">
        <f t="shared" si="163"/>
        <v>14</v>
      </c>
      <c r="C1382" s="13" t="s">
        <v>29</v>
      </c>
      <c r="D1382" s="2" t="s">
        <v>9</v>
      </c>
      <c r="E1382" s="14" t="str">
        <f t="shared" si="159"/>
        <v>C/W Machine</v>
      </c>
      <c r="F1382" s="22">
        <f t="shared" si="162"/>
        <v>12.5</v>
      </c>
      <c r="H1382" s="5" t="str">
        <f ca="1">_xlfn.FORMULATEXT(표1[[#This Row],[Q''ty]])</f>
        <v>=F1283</v>
      </c>
    </row>
    <row r="1383" spans="1:10" ht="15" customHeight="1" x14ac:dyDescent="0.4">
      <c r="A1383" s="6">
        <v>2026</v>
      </c>
      <c r="B1383" s="6">
        <f t="shared" si="163"/>
        <v>14</v>
      </c>
      <c r="C1383" s="13" t="s">
        <v>29</v>
      </c>
      <c r="D1383" s="2" t="s">
        <v>16</v>
      </c>
      <c r="E1383" s="14" t="str">
        <f t="shared" si="159"/>
        <v>BT GT</v>
      </c>
      <c r="F1383" s="22">
        <v>3</v>
      </c>
      <c r="H1383" s="5" t="e">
        <f ca="1">_xlfn.FORMULATEXT(표1[[#This Row],[Q''ty]])</f>
        <v>#N/A</v>
      </c>
      <c r="I1383" s="28">
        <v>46125</v>
      </c>
      <c r="J1383" s="28">
        <v>46120</v>
      </c>
    </row>
    <row r="1384" spans="1:10" ht="15" customHeight="1" x14ac:dyDescent="0.4">
      <c r="A1384" s="6">
        <v>2026</v>
      </c>
      <c r="B1384" s="6">
        <f t="shared" si="163"/>
        <v>14</v>
      </c>
      <c r="C1384" s="13" t="s">
        <v>29</v>
      </c>
      <c r="D1384" s="2" t="s">
        <v>16</v>
      </c>
      <c r="E1384" s="14" t="str">
        <f t="shared" si="159"/>
        <v>WT GT</v>
      </c>
      <c r="F1384" s="22">
        <v>9</v>
      </c>
      <c r="H1384" s="5" t="e">
        <f ca="1">_xlfn.FORMULATEXT(표1[[#This Row],[Q''ty]])</f>
        <v>#N/A</v>
      </c>
      <c r="I1384" s="28">
        <v>46125</v>
      </c>
      <c r="J1384" s="28">
        <v>46120</v>
      </c>
    </row>
    <row r="1385" spans="1:10" ht="15" customHeight="1" x14ac:dyDescent="0.4">
      <c r="A1385" s="6">
        <v>2026</v>
      </c>
      <c r="B1385" s="6">
        <f t="shared" si="163"/>
        <v>14</v>
      </c>
      <c r="C1385" s="13" t="s">
        <v>29</v>
      </c>
      <c r="D1385" s="2" t="s">
        <v>16</v>
      </c>
      <c r="E1385" s="14" t="str">
        <f t="shared" si="159"/>
        <v>Bending</v>
      </c>
      <c r="F1385" s="22">
        <f>38+40</f>
        <v>78</v>
      </c>
      <c r="H1385" s="5" t="str">
        <f ca="1">_xlfn.FORMULATEXT(표1[[#This Row],[Q''ty]])</f>
        <v>=38+40</v>
      </c>
      <c r="I1385" s="28">
        <v>46125</v>
      </c>
      <c r="J1385" s="28">
        <v>46120</v>
      </c>
    </row>
    <row r="1386" spans="1:10" ht="15" customHeight="1" x14ac:dyDescent="0.4">
      <c r="A1386" s="6">
        <v>2026</v>
      </c>
      <c r="B1386" s="6">
        <f t="shared" si="163"/>
        <v>14</v>
      </c>
      <c r="C1386" s="13" t="s">
        <v>29</v>
      </c>
      <c r="D1386" s="2" t="s">
        <v>16</v>
      </c>
      <c r="E1386" s="14" t="str">
        <f t="shared" si="159"/>
        <v>L/W</v>
      </c>
      <c r="F1386" s="22">
        <f>46+40</f>
        <v>86</v>
      </c>
      <c r="H1386" s="5" t="str">
        <f ca="1">_xlfn.FORMULATEXT(표1[[#This Row],[Q''ty]])</f>
        <v>=46+40</v>
      </c>
      <c r="I1386" s="28">
        <v>46125</v>
      </c>
      <c r="J1386" s="28">
        <v>46120</v>
      </c>
    </row>
    <row r="1387" spans="1:10" ht="15" customHeight="1" thickBot="1" x14ac:dyDescent="0.45">
      <c r="A1387" s="6">
        <v>2026</v>
      </c>
      <c r="B1387" s="6">
        <f t="shared" si="163"/>
        <v>14</v>
      </c>
      <c r="C1387" s="13" t="s">
        <v>29</v>
      </c>
      <c r="D1387" s="2" t="s">
        <v>16</v>
      </c>
      <c r="E1387" s="14" t="str">
        <f t="shared" si="159"/>
        <v>C/W</v>
      </c>
      <c r="F1387" s="22">
        <f>48+10</f>
        <v>58</v>
      </c>
      <c r="H1387" s="5" t="str">
        <f ca="1">_xlfn.FORMULATEXT(표1[[#This Row],[Q''ty]])</f>
        <v>=48+10</v>
      </c>
      <c r="I1387" s="28">
        <v>46125</v>
      </c>
      <c r="J1387" s="28">
        <v>46120</v>
      </c>
    </row>
    <row r="1388" spans="1:10" ht="15" customHeight="1" thickTop="1" x14ac:dyDescent="0.4">
      <c r="A1388" s="9">
        <v>2026</v>
      </c>
      <c r="B1388" s="9">
        <f t="shared" si="163"/>
        <v>15</v>
      </c>
      <c r="C1388" s="10" t="s">
        <v>8</v>
      </c>
      <c r="D1388" s="11" t="s">
        <v>9</v>
      </c>
      <c r="E1388" s="12" t="s">
        <v>10</v>
      </c>
      <c r="F1388" s="21">
        <f t="shared" ref="F1388:F1393" si="164">F1289</f>
        <v>15</v>
      </c>
      <c r="H1388" s="5" t="str">
        <f ca="1">_xlfn.FORMULATEXT(표1[[#This Row],[Q''ty]])</f>
        <v>=F1289</v>
      </c>
    </row>
    <row r="1389" spans="1:10" s="2" customFormat="1" ht="15" customHeight="1" x14ac:dyDescent="0.4">
      <c r="A1389" s="6">
        <v>2026</v>
      </c>
      <c r="B1389" s="6">
        <f t="shared" si="163"/>
        <v>15</v>
      </c>
      <c r="C1389" s="13" t="s">
        <v>8</v>
      </c>
      <c r="D1389" s="2" t="s">
        <v>9</v>
      </c>
      <c r="E1389" s="14" t="s">
        <v>11</v>
      </c>
      <c r="F1389" s="22">
        <f t="shared" si="164"/>
        <v>10</v>
      </c>
      <c r="H1389" s="5" t="str">
        <f ca="1">_xlfn.FORMULATEXT(표1[[#This Row],[Q''ty]])</f>
        <v>=F1290</v>
      </c>
      <c r="I1389" s="26"/>
      <c r="J1389" s="26"/>
    </row>
    <row r="1390" spans="1:10" s="2" customFormat="1" ht="15" customHeight="1" x14ac:dyDescent="0.4">
      <c r="A1390" s="6">
        <v>2026</v>
      </c>
      <c r="B1390" s="6">
        <f t="shared" si="163"/>
        <v>15</v>
      </c>
      <c r="C1390" s="13" t="s">
        <v>8</v>
      </c>
      <c r="D1390" s="2" t="s">
        <v>9</v>
      </c>
      <c r="E1390" s="14" t="s">
        <v>12</v>
      </c>
      <c r="F1390" s="22">
        <f t="shared" si="164"/>
        <v>5</v>
      </c>
      <c r="H1390" s="5" t="str">
        <f ca="1">_xlfn.FORMULATEXT(표1[[#This Row],[Q''ty]])</f>
        <v>=F1291</v>
      </c>
      <c r="I1390" s="26"/>
      <c r="J1390" s="26"/>
    </row>
    <row r="1391" spans="1:10" ht="15" customHeight="1" x14ac:dyDescent="0.4">
      <c r="A1391" s="6">
        <v>2026</v>
      </c>
      <c r="B1391" s="6">
        <f t="shared" si="163"/>
        <v>15</v>
      </c>
      <c r="C1391" s="13" t="s">
        <v>8</v>
      </c>
      <c r="D1391" s="2" t="s">
        <v>9</v>
      </c>
      <c r="E1391" s="14" t="s">
        <v>13</v>
      </c>
      <c r="F1391" s="22">
        <f t="shared" si="164"/>
        <v>6</v>
      </c>
      <c r="H1391" s="5" t="str">
        <f ca="1">_xlfn.FORMULATEXT(표1[[#This Row],[Q''ty]])</f>
        <v>=F1292</v>
      </c>
    </row>
    <row r="1392" spans="1:10" ht="15" customHeight="1" x14ac:dyDescent="0.4">
      <c r="A1392" s="6">
        <v>2026</v>
      </c>
      <c r="B1392" s="6">
        <f t="shared" si="163"/>
        <v>15</v>
      </c>
      <c r="C1392" s="13" t="s">
        <v>8</v>
      </c>
      <c r="D1392" s="2" t="s">
        <v>9</v>
      </c>
      <c r="E1392" s="14" t="s">
        <v>14</v>
      </c>
      <c r="F1392" s="22">
        <f t="shared" si="164"/>
        <v>10</v>
      </c>
      <c r="H1392" s="5" t="str">
        <f ca="1">_xlfn.FORMULATEXT(표1[[#This Row],[Q''ty]])</f>
        <v>=F1293</v>
      </c>
    </row>
    <row r="1393" spans="1:10" ht="15" customHeight="1" x14ac:dyDescent="0.4">
      <c r="A1393" s="6">
        <v>2026</v>
      </c>
      <c r="B1393" s="6">
        <f t="shared" si="163"/>
        <v>15</v>
      </c>
      <c r="C1393" s="13" t="s">
        <v>8</v>
      </c>
      <c r="D1393" s="2" t="s">
        <v>9</v>
      </c>
      <c r="E1393" s="14" t="s">
        <v>15</v>
      </c>
      <c r="F1393" s="22">
        <f t="shared" si="164"/>
        <v>10</v>
      </c>
      <c r="H1393" s="5" t="str">
        <f ca="1">_xlfn.FORMULATEXT(표1[[#This Row],[Q''ty]])</f>
        <v>=F1294</v>
      </c>
    </row>
    <row r="1394" spans="1:10" ht="15" customHeight="1" x14ac:dyDescent="0.4">
      <c r="A1394" s="6">
        <v>2026</v>
      </c>
      <c r="B1394" s="6">
        <f t="shared" si="163"/>
        <v>15</v>
      </c>
      <c r="C1394" s="13" t="s">
        <v>8</v>
      </c>
      <c r="D1394" s="2" t="s">
        <v>16</v>
      </c>
      <c r="E1394" s="14" t="s">
        <v>17</v>
      </c>
      <c r="F1394" s="22">
        <v>10</v>
      </c>
      <c r="H1394" s="5" t="e">
        <f ca="1">_xlfn.FORMULATEXT(표1[[#This Row],[Q''ty]])</f>
        <v>#N/A</v>
      </c>
      <c r="I1394" s="28">
        <v>46125</v>
      </c>
      <c r="J1394" s="28">
        <v>46122</v>
      </c>
    </row>
    <row r="1395" spans="1:10" s="2" customFormat="1" ht="15" customHeight="1" x14ac:dyDescent="0.4">
      <c r="A1395" s="6">
        <v>2026</v>
      </c>
      <c r="B1395" s="6">
        <f t="shared" si="163"/>
        <v>15</v>
      </c>
      <c r="C1395" s="13" t="s">
        <v>8</v>
      </c>
      <c r="D1395" s="2" t="s">
        <v>16</v>
      </c>
      <c r="E1395" s="14" t="s">
        <v>18</v>
      </c>
      <c r="F1395" s="22">
        <v>7</v>
      </c>
      <c r="H1395" s="5" t="e">
        <f ca="1">_xlfn.FORMULATEXT(표1[[#This Row],[Q''ty]])</f>
        <v>#N/A</v>
      </c>
      <c r="I1395" s="28">
        <v>46125</v>
      </c>
      <c r="J1395" s="28">
        <v>46122</v>
      </c>
    </row>
    <row r="1396" spans="1:10" ht="15" customHeight="1" x14ac:dyDescent="0.4">
      <c r="A1396" s="6">
        <v>2026</v>
      </c>
      <c r="B1396" s="6">
        <f t="shared" si="163"/>
        <v>15</v>
      </c>
      <c r="C1396" s="13" t="s">
        <v>8</v>
      </c>
      <c r="D1396" s="2" t="s">
        <v>16</v>
      </c>
      <c r="E1396" s="14" t="s">
        <v>19</v>
      </c>
      <c r="F1396" s="22">
        <v>169</v>
      </c>
      <c r="H1396" s="5" t="e">
        <f ca="1">_xlfn.FORMULATEXT(표1[[#This Row],[Q''ty]])</f>
        <v>#N/A</v>
      </c>
      <c r="I1396" s="28">
        <v>46125</v>
      </c>
      <c r="J1396" s="28">
        <v>46122</v>
      </c>
    </row>
    <row r="1397" spans="1:10" ht="15" customHeight="1" x14ac:dyDescent="0.4">
      <c r="A1397" s="6">
        <v>2026</v>
      </c>
      <c r="B1397" s="6">
        <f t="shared" si="163"/>
        <v>15</v>
      </c>
      <c r="C1397" s="13" t="s">
        <v>8</v>
      </c>
      <c r="D1397" s="2" t="s">
        <v>16</v>
      </c>
      <c r="E1397" s="14" t="s">
        <v>20</v>
      </c>
      <c r="F1397" s="22">
        <v>165</v>
      </c>
      <c r="H1397" s="5" t="e">
        <f ca="1">_xlfn.FORMULATEXT(표1[[#This Row],[Q''ty]])</f>
        <v>#N/A</v>
      </c>
      <c r="I1397" s="28">
        <v>46125</v>
      </c>
      <c r="J1397" s="28">
        <v>46122</v>
      </c>
    </row>
    <row r="1398" spans="1:10" ht="15" customHeight="1" thickBot="1" x14ac:dyDescent="0.45">
      <c r="A1398" s="15">
        <v>2026</v>
      </c>
      <c r="B1398" s="15">
        <f t="shared" si="163"/>
        <v>15</v>
      </c>
      <c r="C1398" s="16" t="s">
        <v>8</v>
      </c>
      <c r="D1398" s="17" t="s">
        <v>16</v>
      </c>
      <c r="E1398" s="18" t="s">
        <v>21</v>
      </c>
      <c r="F1398" s="23">
        <v>186</v>
      </c>
      <c r="H1398" s="5" t="e">
        <f ca="1">_xlfn.FORMULATEXT(표1[[#This Row],[Q''ty]])</f>
        <v>#N/A</v>
      </c>
      <c r="I1398" s="28">
        <v>46125</v>
      </c>
      <c r="J1398" s="28">
        <v>46122</v>
      </c>
    </row>
    <row r="1399" spans="1:10" ht="15" customHeight="1" thickTop="1" x14ac:dyDescent="0.4">
      <c r="A1399" s="9">
        <v>2026</v>
      </c>
      <c r="B1399" s="9">
        <f t="shared" si="163"/>
        <v>15</v>
      </c>
      <c r="C1399" s="10" t="s">
        <v>22</v>
      </c>
      <c r="D1399" s="11" t="s">
        <v>9</v>
      </c>
      <c r="E1399" s="12" t="s">
        <v>10</v>
      </c>
      <c r="F1399" s="21">
        <f t="shared" ref="F1399:F1404" si="165">F1300</f>
        <v>14</v>
      </c>
      <c r="H1399" s="5" t="str">
        <f ca="1">_xlfn.FORMULATEXT(표1[[#This Row],[Q''ty]])</f>
        <v>=F1300</v>
      </c>
    </row>
    <row r="1400" spans="1:10" s="2" customFormat="1" ht="15" customHeight="1" x14ac:dyDescent="0.4">
      <c r="A1400" s="6">
        <v>2026</v>
      </c>
      <c r="B1400" s="6">
        <f t="shared" si="163"/>
        <v>15</v>
      </c>
      <c r="C1400" s="13" t="s">
        <v>22</v>
      </c>
      <c r="D1400" s="2" t="s">
        <v>9</v>
      </c>
      <c r="E1400" s="14" t="s">
        <v>11</v>
      </c>
      <c r="F1400" s="22">
        <f t="shared" si="165"/>
        <v>8</v>
      </c>
      <c r="H1400" s="5" t="str">
        <f ca="1">_xlfn.FORMULATEXT(표1[[#This Row],[Q''ty]])</f>
        <v>=F1301</v>
      </c>
      <c r="I1400" s="26"/>
      <c r="J1400" s="26"/>
    </row>
    <row r="1401" spans="1:10" s="2" customFormat="1" ht="15" customHeight="1" x14ac:dyDescent="0.4">
      <c r="A1401" s="6">
        <v>2026</v>
      </c>
      <c r="B1401" s="6">
        <f t="shared" si="163"/>
        <v>15</v>
      </c>
      <c r="C1401" s="13" t="s">
        <v>22</v>
      </c>
      <c r="D1401" s="2" t="s">
        <v>9</v>
      </c>
      <c r="E1401" s="14" t="s">
        <v>12</v>
      </c>
      <c r="F1401" s="22">
        <f t="shared" si="165"/>
        <v>4</v>
      </c>
      <c r="H1401" s="5" t="str">
        <f ca="1">_xlfn.FORMULATEXT(표1[[#This Row],[Q''ty]])</f>
        <v>=F1302</v>
      </c>
      <c r="I1401" s="26"/>
      <c r="J1401" s="26"/>
    </row>
    <row r="1402" spans="1:10" ht="15" customHeight="1" x14ac:dyDescent="0.4">
      <c r="A1402" s="6">
        <v>2026</v>
      </c>
      <c r="B1402" s="6">
        <f t="shared" si="163"/>
        <v>15</v>
      </c>
      <c r="C1402" s="13" t="s">
        <v>22</v>
      </c>
      <c r="D1402" s="2" t="s">
        <v>9</v>
      </c>
      <c r="E1402" s="14" t="s">
        <v>13</v>
      </c>
      <c r="F1402" s="22">
        <f t="shared" si="165"/>
        <v>3</v>
      </c>
      <c r="H1402" s="5" t="str">
        <f ca="1">_xlfn.FORMULATEXT(표1[[#This Row],[Q''ty]])</f>
        <v>=F1303</v>
      </c>
    </row>
    <row r="1403" spans="1:10" ht="15" customHeight="1" x14ac:dyDescent="0.4">
      <c r="A1403" s="6">
        <v>2026</v>
      </c>
      <c r="B1403" s="6">
        <f t="shared" si="163"/>
        <v>15</v>
      </c>
      <c r="C1403" s="13" t="s">
        <v>22</v>
      </c>
      <c r="D1403" s="2" t="s">
        <v>9</v>
      </c>
      <c r="E1403" s="14" t="s">
        <v>14</v>
      </c>
      <c r="F1403" s="22">
        <f t="shared" si="165"/>
        <v>6</v>
      </c>
      <c r="H1403" s="5" t="str">
        <f ca="1">_xlfn.FORMULATEXT(표1[[#This Row],[Q''ty]])</f>
        <v>=F1304</v>
      </c>
    </row>
    <row r="1404" spans="1:10" ht="15" customHeight="1" x14ac:dyDescent="0.4">
      <c r="A1404" s="6">
        <v>2026</v>
      </c>
      <c r="B1404" s="6">
        <f t="shared" si="163"/>
        <v>15</v>
      </c>
      <c r="C1404" s="13" t="s">
        <v>22</v>
      </c>
      <c r="D1404" s="2" t="s">
        <v>9</v>
      </c>
      <c r="E1404" s="14" t="s">
        <v>15</v>
      </c>
      <c r="F1404" s="22">
        <f t="shared" si="165"/>
        <v>8.8000000000000007</v>
      </c>
      <c r="H1404" s="5" t="str">
        <f ca="1">_xlfn.FORMULATEXT(표1[[#This Row],[Q''ty]])</f>
        <v>=F1305</v>
      </c>
    </row>
    <row r="1405" spans="1:10" ht="15" customHeight="1" x14ac:dyDescent="0.4">
      <c r="A1405" s="6">
        <v>2026</v>
      </c>
      <c r="B1405" s="6">
        <f t="shared" si="163"/>
        <v>15</v>
      </c>
      <c r="C1405" s="13" t="s">
        <v>22</v>
      </c>
      <c r="D1405" s="2" t="s">
        <v>16</v>
      </c>
      <c r="E1405" s="14" t="s">
        <v>17</v>
      </c>
      <c r="F1405" s="22">
        <v>10</v>
      </c>
      <c r="H1405" s="5" t="e">
        <f ca="1">_xlfn.FORMULATEXT(표1[[#This Row],[Q''ty]])</f>
        <v>#N/A</v>
      </c>
      <c r="I1405" s="28">
        <v>46125</v>
      </c>
      <c r="J1405" s="28">
        <v>46122</v>
      </c>
    </row>
    <row r="1406" spans="1:10" s="2" customFormat="1" ht="15" customHeight="1" x14ac:dyDescent="0.4">
      <c r="A1406" s="6">
        <v>2026</v>
      </c>
      <c r="B1406" s="6">
        <f t="shared" si="163"/>
        <v>15</v>
      </c>
      <c r="C1406" s="13" t="s">
        <v>22</v>
      </c>
      <c r="D1406" s="2" t="s">
        <v>16</v>
      </c>
      <c r="E1406" s="14" t="s">
        <v>18</v>
      </c>
      <c r="F1406" s="22">
        <v>13</v>
      </c>
      <c r="H1406" s="5" t="e">
        <f ca="1">_xlfn.FORMULATEXT(표1[[#This Row],[Q''ty]])</f>
        <v>#N/A</v>
      </c>
      <c r="I1406" s="28">
        <v>46125</v>
      </c>
      <c r="J1406" s="28">
        <v>46122</v>
      </c>
    </row>
    <row r="1407" spans="1:10" ht="15" customHeight="1" x14ac:dyDescent="0.4">
      <c r="A1407" s="6">
        <v>2026</v>
      </c>
      <c r="B1407" s="6">
        <f t="shared" si="163"/>
        <v>15</v>
      </c>
      <c r="C1407" s="13" t="s">
        <v>22</v>
      </c>
      <c r="D1407" s="2" t="s">
        <v>16</v>
      </c>
      <c r="E1407" s="14" t="s">
        <v>19</v>
      </c>
      <c r="F1407" s="22">
        <v>122</v>
      </c>
      <c r="H1407" s="5" t="e">
        <f ca="1">_xlfn.FORMULATEXT(표1[[#This Row],[Q''ty]])</f>
        <v>#N/A</v>
      </c>
      <c r="I1407" s="28">
        <v>46125</v>
      </c>
      <c r="J1407" s="28">
        <v>46122</v>
      </c>
    </row>
    <row r="1408" spans="1:10" ht="15" customHeight="1" x14ac:dyDescent="0.4">
      <c r="A1408" s="6">
        <v>2026</v>
      </c>
      <c r="B1408" s="6">
        <f t="shared" si="163"/>
        <v>15</v>
      </c>
      <c r="C1408" s="13" t="s">
        <v>22</v>
      </c>
      <c r="D1408" s="2" t="s">
        <v>16</v>
      </c>
      <c r="E1408" s="14" t="s">
        <v>20</v>
      </c>
      <c r="F1408" s="22">
        <v>117</v>
      </c>
      <c r="H1408" s="5" t="e">
        <f ca="1">_xlfn.FORMULATEXT(표1[[#This Row],[Q''ty]])</f>
        <v>#N/A</v>
      </c>
      <c r="I1408" s="28">
        <v>46125</v>
      </c>
      <c r="J1408" s="28">
        <v>46122</v>
      </c>
    </row>
    <row r="1409" spans="1:10" ht="15" customHeight="1" thickBot="1" x14ac:dyDescent="0.45">
      <c r="A1409" s="15">
        <v>2026</v>
      </c>
      <c r="B1409" s="15">
        <f t="shared" si="163"/>
        <v>15</v>
      </c>
      <c r="C1409" s="16" t="s">
        <v>22</v>
      </c>
      <c r="D1409" s="17" t="s">
        <v>16</v>
      </c>
      <c r="E1409" s="18" t="s">
        <v>21</v>
      </c>
      <c r="F1409" s="23">
        <v>123</v>
      </c>
      <c r="H1409" s="5" t="e">
        <f ca="1">_xlfn.FORMULATEXT(표1[[#This Row],[Q''ty]])</f>
        <v>#N/A</v>
      </c>
      <c r="I1409" s="28">
        <v>46125</v>
      </c>
      <c r="J1409" s="28">
        <v>46122</v>
      </c>
    </row>
    <row r="1410" spans="1:10" ht="15" customHeight="1" thickTop="1" x14ac:dyDescent="0.4">
      <c r="A1410" s="6">
        <v>2026</v>
      </c>
      <c r="B1410" s="6">
        <f t="shared" si="163"/>
        <v>15</v>
      </c>
      <c r="C1410" s="13" t="s">
        <v>23</v>
      </c>
      <c r="D1410" s="2" t="s">
        <v>9</v>
      </c>
      <c r="E1410" s="14" t="str">
        <f t="shared" ref="E1410:F1415" si="166">E1311</f>
        <v>Growing Line</v>
      </c>
      <c r="F1410" s="22">
        <f t="shared" si="166"/>
        <v>5</v>
      </c>
      <c r="H1410" s="5" t="str">
        <f ca="1">_xlfn.FORMULATEXT(표1[[#This Row],[Q''ty]])</f>
        <v>=F1311</v>
      </c>
    </row>
    <row r="1411" spans="1:10" ht="15" customHeight="1" x14ac:dyDescent="0.4">
      <c r="A1411" s="6">
        <v>2026</v>
      </c>
      <c r="B1411" s="6">
        <f t="shared" si="163"/>
        <v>15</v>
      </c>
      <c r="C1411" s="13" t="s">
        <v>23</v>
      </c>
      <c r="D1411" s="2" t="s">
        <v>9</v>
      </c>
      <c r="E1411" s="14" t="str">
        <f t="shared" si="166"/>
        <v>Paint Booth</v>
      </c>
      <c r="F1411" s="22">
        <f t="shared" si="166"/>
        <v>3</v>
      </c>
      <c r="H1411" s="5" t="str">
        <f ca="1">_xlfn.FORMULATEXT(표1[[#This Row],[Q''ty]])</f>
        <v>=F1312</v>
      </c>
    </row>
    <row r="1412" spans="1:10" ht="15" customHeight="1" x14ac:dyDescent="0.4">
      <c r="A1412" s="6">
        <v>2026</v>
      </c>
      <c r="B1412" s="6">
        <f t="shared" si="163"/>
        <v>15</v>
      </c>
      <c r="C1412" s="13" t="s">
        <v>23</v>
      </c>
      <c r="D1412" s="2" t="s">
        <v>9</v>
      </c>
      <c r="E1412" s="14" t="str">
        <f t="shared" si="166"/>
        <v>Paint Line</v>
      </c>
      <c r="F1412" s="22">
        <f t="shared" si="166"/>
        <v>2</v>
      </c>
      <c r="H1412" s="5" t="str">
        <f ca="1">_xlfn.FORMULATEXT(표1[[#This Row],[Q''ty]])</f>
        <v>=F1313</v>
      </c>
    </row>
    <row r="1413" spans="1:10" ht="15" customHeight="1" x14ac:dyDescent="0.4">
      <c r="A1413" s="6">
        <v>2026</v>
      </c>
      <c r="B1413" s="6">
        <f t="shared" si="163"/>
        <v>15</v>
      </c>
      <c r="C1413" s="13" t="s">
        <v>23</v>
      </c>
      <c r="D1413" s="2" t="s">
        <v>9</v>
      </c>
      <c r="E1413" s="14" t="str">
        <f t="shared" si="166"/>
        <v>Roll Bending Machine</v>
      </c>
      <c r="F1413" s="22">
        <f t="shared" si="166"/>
        <v>2</v>
      </c>
      <c r="H1413" s="5" t="str">
        <f ca="1">_xlfn.FORMULATEXT(표1[[#This Row],[Q''ty]])</f>
        <v>=F1314</v>
      </c>
    </row>
    <row r="1414" spans="1:10" ht="15" customHeight="1" x14ac:dyDescent="0.4">
      <c r="A1414" s="6">
        <v>2026</v>
      </c>
      <c r="B1414" s="6">
        <f t="shared" si="163"/>
        <v>15</v>
      </c>
      <c r="C1414" s="13" t="s">
        <v>23</v>
      </c>
      <c r="D1414" s="2" t="s">
        <v>9</v>
      </c>
      <c r="E1414" s="14" t="str">
        <f t="shared" si="166"/>
        <v>L/W Machine</v>
      </c>
      <c r="F1414" s="22">
        <f t="shared" si="166"/>
        <v>2</v>
      </c>
      <c r="H1414" s="5" t="str">
        <f ca="1">_xlfn.FORMULATEXT(표1[[#This Row],[Q''ty]])</f>
        <v>=F1315</v>
      </c>
    </row>
    <row r="1415" spans="1:10" ht="15" customHeight="1" x14ac:dyDescent="0.4">
      <c r="A1415" s="6">
        <v>2026</v>
      </c>
      <c r="B1415" s="6">
        <f t="shared" si="163"/>
        <v>15</v>
      </c>
      <c r="C1415" s="13" t="s">
        <v>23</v>
      </c>
      <c r="D1415" s="2" t="s">
        <v>9</v>
      </c>
      <c r="E1415" s="14" t="str">
        <f t="shared" si="166"/>
        <v>C/W Machine</v>
      </c>
      <c r="F1415" s="22">
        <f t="shared" si="166"/>
        <v>3</v>
      </c>
      <c r="H1415" s="5" t="str">
        <f ca="1">_xlfn.FORMULATEXT(표1[[#This Row],[Q''ty]])</f>
        <v>=F1316</v>
      </c>
    </row>
    <row r="1416" spans="1:10" ht="15" customHeight="1" x14ac:dyDescent="0.4">
      <c r="A1416" s="6">
        <v>2026</v>
      </c>
      <c r="B1416" s="6">
        <f t="shared" si="163"/>
        <v>15</v>
      </c>
      <c r="C1416" s="13" t="s">
        <v>23</v>
      </c>
      <c r="D1416" s="2" t="s">
        <v>16</v>
      </c>
      <c r="E1416" s="14" t="str">
        <f t="shared" ref="E1416:E1431" si="167">E1317</f>
        <v>BT GT</v>
      </c>
      <c r="F1416" s="22">
        <v>1</v>
      </c>
      <c r="H1416" s="5" t="e">
        <f ca="1">_xlfn.FORMULATEXT(표1[[#This Row],[Q''ty]])</f>
        <v>#N/A</v>
      </c>
      <c r="I1416" s="28">
        <v>46126</v>
      </c>
      <c r="J1416" s="28">
        <v>46125</v>
      </c>
    </row>
    <row r="1417" spans="1:10" ht="15" customHeight="1" x14ac:dyDescent="0.4">
      <c r="A1417" s="6">
        <v>2026</v>
      </c>
      <c r="B1417" s="6">
        <f t="shared" si="163"/>
        <v>15</v>
      </c>
      <c r="C1417" s="13" t="s">
        <v>23</v>
      </c>
      <c r="D1417" s="2" t="s">
        <v>16</v>
      </c>
      <c r="E1417" s="14" t="str">
        <f t="shared" si="167"/>
        <v>WT GT</v>
      </c>
      <c r="F1417" s="22">
        <v>0</v>
      </c>
      <c r="H1417" s="5" t="e">
        <f ca="1">_xlfn.FORMULATEXT(표1[[#This Row],[Q''ty]])</f>
        <v>#N/A</v>
      </c>
      <c r="I1417" s="28">
        <v>46126</v>
      </c>
      <c r="J1417" s="28">
        <v>46125</v>
      </c>
    </row>
    <row r="1418" spans="1:10" ht="15" customHeight="1" x14ac:dyDescent="0.4">
      <c r="A1418" s="6">
        <v>2026</v>
      </c>
      <c r="B1418" s="6">
        <f t="shared" si="163"/>
        <v>15</v>
      </c>
      <c r="C1418" s="13" t="s">
        <v>23</v>
      </c>
      <c r="D1418" s="2" t="s">
        <v>16</v>
      </c>
      <c r="E1418" s="14" t="str">
        <f t="shared" si="167"/>
        <v>Bending</v>
      </c>
      <c r="F1418" s="22">
        <v>18</v>
      </c>
      <c r="H1418" s="5" t="e">
        <f ca="1">_xlfn.FORMULATEXT(표1[[#This Row],[Q''ty]])</f>
        <v>#N/A</v>
      </c>
      <c r="I1418" s="28">
        <v>46126</v>
      </c>
      <c r="J1418" s="28">
        <v>46125</v>
      </c>
    </row>
    <row r="1419" spans="1:10" ht="15" customHeight="1" x14ac:dyDescent="0.4">
      <c r="A1419" s="6">
        <v>2026</v>
      </c>
      <c r="B1419" s="6">
        <f t="shared" si="163"/>
        <v>15</v>
      </c>
      <c r="C1419" s="13" t="s">
        <v>23</v>
      </c>
      <c r="D1419" s="2" t="s">
        <v>16</v>
      </c>
      <c r="E1419" s="14" t="str">
        <f t="shared" si="167"/>
        <v>L/W</v>
      </c>
      <c r="F1419" s="22">
        <v>10.199999999999999</v>
      </c>
      <c r="H1419" s="5" t="e">
        <f ca="1">_xlfn.FORMULATEXT(표1[[#This Row],[Q''ty]])</f>
        <v>#N/A</v>
      </c>
      <c r="I1419" s="28">
        <v>46126</v>
      </c>
      <c r="J1419" s="28">
        <v>46125</v>
      </c>
    </row>
    <row r="1420" spans="1:10" ht="15" customHeight="1" thickBot="1" x14ac:dyDescent="0.45">
      <c r="A1420" s="15">
        <v>2026</v>
      </c>
      <c r="B1420" s="15">
        <f t="shared" si="163"/>
        <v>15</v>
      </c>
      <c r="C1420" s="16" t="s">
        <v>23</v>
      </c>
      <c r="D1420" s="17" t="s">
        <v>16</v>
      </c>
      <c r="E1420" s="18" t="str">
        <f t="shared" si="167"/>
        <v>C/W</v>
      </c>
      <c r="F1420" s="23">
        <v>16.3</v>
      </c>
      <c r="H1420" s="5" t="e">
        <f ca="1">_xlfn.FORMULATEXT(표1[[#This Row],[Q''ty]])</f>
        <v>#N/A</v>
      </c>
      <c r="I1420" s="28">
        <v>46126</v>
      </c>
      <c r="J1420" s="28">
        <v>46125</v>
      </c>
    </row>
    <row r="1421" spans="1:10" ht="15" customHeight="1" thickTop="1" x14ac:dyDescent="0.4">
      <c r="A1421" s="6">
        <v>2026</v>
      </c>
      <c r="B1421" s="6">
        <f t="shared" si="163"/>
        <v>15</v>
      </c>
      <c r="C1421" s="13" t="s">
        <v>24</v>
      </c>
      <c r="D1421" s="2" t="s">
        <v>9</v>
      </c>
      <c r="E1421" s="14" t="str">
        <f t="shared" si="167"/>
        <v>Growing Line</v>
      </c>
      <c r="F1421" s="22">
        <f t="shared" ref="F1421:F1426" si="168">F1322</f>
        <v>20</v>
      </c>
      <c r="H1421" s="5" t="str">
        <f ca="1">_xlfn.FORMULATEXT(표1[[#This Row],[Q''ty]])</f>
        <v>=F1322</v>
      </c>
    </row>
    <row r="1422" spans="1:10" ht="15" customHeight="1" x14ac:dyDescent="0.4">
      <c r="A1422" s="6">
        <v>2026</v>
      </c>
      <c r="B1422" s="6">
        <f t="shared" si="163"/>
        <v>15</v>
      </c>
      <c r="C1422" s="13" t="s">
        <v>24</v>
      </c>
      <c r="D1422" s="2" t="s">
        <v>9</v>
      </c>
      <c r="E1422" s="14" t="str">
        <f t="shared" si="167"/>
        <v>Paint Booth</v>
      </c>
      <c r="F1422" s="22">
        <f t="shared" si="168"/>
        <v>22</v>
      </c>
      <c r="H1422" s="5" t="str">
        <f ca="1">_xlfn.FORMULATEXT(표1[[#This Row],[Q''ty]])</f>
        <v>=F1323</v>
      </c>
    </row>
    <row r="1423" spans="1:10" ht="15" customHeight="1" x14ac:dyDescent="0.4">
      <c r="A1423" s="6">
        <v>2026</v>
      </c>
      <c r="B1423" s="6">
        <f t="shared" si="163"/>
        <v>15</v>
      </c>
      <c r="C1423" s="13" t="s">
        <v>24</v>
      </c>
      <c r="D1423" s="2" t="s">
        <v>9</v>
      </c>
      <c r="E1423" s="14" t="str">
        <f t="shared" si="167"/>
        <v>Paint Line</v>
      </c>
      <c r="F1423" s="22">
        <f t="shared" si="168"/>
        <v>6</v>
      </c>
      <c r="H1423" s="5" t="str">
        <f ca="1">_xlfn.FORMULATEXT(표1[[#This Row],[Q''ty]])</f>
        <v>=F1324</v>
      </c>
    </row>
    <row r="1424" spans="1:10" ht="15" customHeight="1" x14ac:dyDescent="0.4">
      <c r="A1424" s="6">
        <v>2026</v>
      </c>
      <c r="B1424" s="6">
        <f t="shared" si="163"/>
        <v>15</v>
      </c>
      <c r="C1424" s="13" t="s">
        <v>24</v>
      </c>
      <c r="D1424" s="2" t="s">
        <v>9</v>
      </c>
      <c r="E1424" s="14" t="str">
        <f t="shared" si="167"/>
        <v>Roll Bending Machine</v>
      </c>
      <c r="F1424" s="22">
        <f t="shared" si="168"/>
        <v>4</v>
      </c>
      <c r="H1424" s="5" t="str">
        <f ca="1">_xlfn.FORMULATEXT(표1[[#This Row],[Q''ty]])</f>
        <v>=F1325</v>
      </c>
    </row>
    <row r="1425" spans="1:10" ht="15" customHeight="1" x14ac:dyDescent="0.4">
      <c r="A1425" s="6">
        <v>2026</v>
      </c>
      <c r="B1425" s="6">
        <f t="shared" si="163"/>
        <v>15</v>
      </c>
      <c r="C1425" s="13" t="s">
        <v>24</v>
      </c>
      <c r="D1425" s="2" t="s">
        <v>9</v>
      </c>
      <c r="E1425" s="14" t="str">
        <f t="shared" si="167"/>
        <v>L/W Machine</v>
      </c>
      <c r="F1425" s="22">
        <f t="shared" si="168"/>
        <v>10</v>
      </c>
      <c r="H1425" s="5" t="str">
        <f ca="1">_xlfn.FORMULATEXT(표1[[#This Row],[Q''ty]])</f>
        <v>=F1326</v>
      </c>
    </row>
    <row r="1426" spans="1:10" ht="15" customHeight="1" x14ac:dyDescent="0.4">
      <c r="A1426" s="6">
        <v>2026</v>
      </c>
      <c r="B1426" s="6">
        <f t="shared" si="163"/>
        <v>15</v>
      </c>
      <c r="C1426" s="13" t="s">
        <v>24</v>
      </c>
      <c r="D1426" s="2" t="s">
        <v>9</v>
      </c>
      <c r="E1426" s="14" t="str">
        <f t="shared" si="167"/>
        <v>C/W Machine</v>
      </c>
      <c r="F1426" s="22">
        <f t="shared" si="168"/>
        <v>12</v>
      </c>
      <c r="H1426" s="5" t="str">
        <f ca="1">_xlfn.FORMULATEXT(표1[[#This Row],[Q''ty]])</f>
        <v>=F1327</v>
      </c>
    </row>
    <row r="1427" spans="1:10" ht="15" customHeight="1" x14ac:dyDescent="0.4">
      <c r="A1427" s="6">
        <v>2026</v>
      </c>
      <c r="B1427" s="6">
        <f t="shared" si="163"/>
        <v>15</v>
      </c>
      <c r="C1427" s="13" t="s">
        <v>24</v>
      </c>
      <c r="D1427" s="2" t="s">
        <v>16</v>
      </c>
      <c r="E1427" s="14" t="str">
        <f t="shared" si="167"/>
        <v>BT GT</v>
      </c>
      <c r="F1427" s="22">
        <v>22</v>
      </c>
      <c r="H1427" s="5" t="e">
        <f ca="1">_xlfn.FORMULATEXT(표1[[#This Row],[Q''ty]])</f>
        <v>#N/A</v>
      </c>
      <c r="I1427" s="28">
        <v>46125</v>
      </c>
      <c r="J1427" s="28">
        <v>46122</v>
      </c>
    </row>
    <row r="1428" spans="1:10" ht="15" customHeight="1" x14ac:dyDescent="0.4">
      <c r="A1428" s="6">
        <v>2026</v>
      </c>
      <c r="B1428" s="6">
        <f t="shared" si="163"/>
        <v>15</v>
      </c>
      <c r="C1428" s="13" t="s">
        <v>24</v>
      </c>
      <c r="D1428" s="2" t="s">
        <v>16</v>
      </c>
      <c r="E1428" s="14" t="str">
        <f t="shared" si="167"/>
        <v>WT GT</v>
      </c>
      <c r="F1428" s="22">
        <v>19</v>
      </c>
      <c r="H1428" s="5" t="e">
        <f ca="1">_xlfn.FORMULATEXT(표1[[#This Row],[Q''ty]])</f>
        <v>#N/A</v>
      </c>
      <c r="I1428" s="28">
        <v>46125</v>
      </c>
      <c r="J1428" s="28">
        <v>46122</v>
      </c>
    </row>
    <row r="1429" spans="1:10" ht="15" customHeight="1" x14ac:dyDescent="0.4">
      <c r="A1429" s="6">
        <v>2026</v>
      </c>
      <c r="B1429" s="6">
        <f t="shared" si="163"/>
        <v>15</v>
      </c>
      <c r="C1429" s="13" t="s">
        <v>24</v>
      </c>
      <c r="D1429" s="2" t="s">
        <v>16</v>
      </c>
      <c r="E1429" s="14" t="str">
        <f t="shared" si="167"/>
        <v>Bending</v>
      </c>
      <c r="F1429" s="22">
        <v>131</v>
      </c>
      <c r="H1429" s="5" t="e">
        <f ca="1">_xlfn.FORMULATEXT(표1[[#This Row],[Q''ty]])</f>
        <v>#N/A</v>
      </c>
      <c r="I1429" s="28">
        <v>46125</v>
      </c>
      <c r="J1429" s="28">
        <v>46122</v>
      </c>
    </row>
    <row r="1430" spans="1:10" ht="15" customHeight="1" x14ac:dyDescent="0.4">
      <c r="A1430" s="6">
        <v>2026</v>
      </c>
      <c r="B1430" s="6">
        <f t="shared" si="163"/>
        <v>15</v>
      </c>
      <c r="C1430" s="13" t="s">
        <v>24</v>
      </c>
      <c r="D1430" s="2" t="s">
        <v>16</v>
      </c>
      <c r="E1430" s="14" t="str">
        <f t="shared" si="167"/>
        <v>L/W</v>
      </c>
      <c r="F1430" s="22">
        <v>131</v>
      </c>
      <c r="H1430" s="5" t="e">
        <f ca="1">_xlfn.FORMULATEXT(표1[[#This Row],[Q''ty]])</f>
        <v>#N/A</v>
      </c>
      <c r="I1430" s="28">
        <v>46125</v>
      </c>
      <c r="J1430" s="28">
        <v>46122</v>
      </c>
    </row>
    <row r="1431" spans="1:10" ht="15" customHeight="1" thickBot="1" x14ac:dyDescent="0.45">
      <c r="A1431" s="15">
        <v>2026</v>
      </c>
      <c r="B1431" s="15">
        <f t="shared" si="163"/>
        <v>15</v>
      </c>
      <c r="C1431" s="16" t="s">
        <v>24</v>
      </c>
      <c r="D1431" s="17" t="s">
        <v>16</v>
      </c>
      <c r="E1431" s="18" t="str">
        <f t="shared" si="167"/>
        <v>C/W</v>
      </c>
      <c r="F1431" s="23">
        <v>145</v>
      </c>
      <c r="H1431" s="5" t="e">
        <f ca="1">_xlfn.FORMULATEXT(표1[[#This Row],[Q''ty]])</f>
        <v>#N/A</v>
      </c>
      <c r="I1431" s="28">
        <v>46125</v>
      </c>
      <c r="J1431" s="28">
        <v>46122</v>
      </c>
    </row>
    <row r="1432" spans="1:10" ht="15" customHeight="1" thickTop="1" x14ac:dyDescent="0.4">
      <c r="A1432" s="6">
        <v>2026</v>
      </c>
      <c r="B1432" s="6">
        <f t="shared" si="163"/>
        <v>15</v>
      </c>
      <c r="C1432" s="13" t="s">
        <v>25</v>
      </c>
      <c r="D1432" s="2" t="s">
        <v>9</v>
      </c>
      <c r="E1432" s="14" t="s">
        <v>10</v>
      </c>
      <c r="F1432" s="22">
        <f t="shared" ref="F1432:F1437" si="169">F1333</f>
        <v>3</v>
      </c>
      <c r="H1432" s="5" t="str">
        <f ca="1">_xlfn.FORMULATEXT(표1[[#This Row],[Q''ty]])</f>
        <v>=F1333</v>
      </c>
    </row>
    <row r="1433" spans="1:10" ht="15" customHeight="1" x14ac:dyDescent="0.4">
      <c r="A1433" s="6">
        <v>2026</v>
      </c>
      <c r="B1433" s="6">
        <f t="shared" si="163"/>
        <v>15</v>
      </c>
      <c r="C1433" s="13" t="s">
        <v>25</v>
      </c>
      <c r="D1433" s="2" t="s">
        <v>9</v>
      </c>
      <c r="E1433" s="14" t="s">
        <v>11</v>
      </c>
      <c r="F1433" s="22">
        <f t="shared" si="169"/>
        <v>3</v>
      </c>
      <c r="H1433" s="5" t="str">
        <f ca="1">_xlfn.FORMULATEXT(표1[[#This Row],[Q''ty]])</f>
        <v>=F1334</v>
      </c>
    </row>
    <row r="1434" spans="1:10" ht="15" customHeight="1" x14ac:dyDescent="0.4">
      <c r="A1434" s="6">
        <v>2026</v>
      </c>
      <c r="B1434" s="6">
        <f t="shared" si="163"/>
        <v>15</v>
      </c>
      <c r="C1434" s="13" t="s">
        <v>25</v>
      </c>
      <c r="D1434" s="2" t="s">
        <v>9</v>
      </c>
      <c r="E1434" s="14" t="s">
        <v>12</v>
      </c>
      <c r="F1434" s="22">
        <f t="shared" si="169"/>
        <v>2</v>
      </c>
      <c r="H1434" s="5" t="str">
        <f ca="1">_xlfn.FORMULATEXT(표1[[#This Row],[Q''ty]])</f>
        <v>=F1335</v>
      </c>
    </row>
    <row r="1435" spans="1:10" ht="15" customHeight="1" x14ac:dyDescent="0.4">
      <c r="A1435" s="6">
        <v>2026</v>
      </c>
      <c r="B1435" s="6">
        <f t="shared" si="163"/>
        <v>15</v>
      </c>
      <c r="C1435" s="13" t="s">
        <v>25</v>
      </c>
      <c r="D1435" s="2" t="s">
        <v>9</v>
      </c>
      <c r="E1435" s="14" t="s">
        <v>13</v>
      </c>
      <c r="F1435" s="22">
        <f t="shared" si="169"/>
        <v>2</v>
      </c>
      <c r="H1435" s="5" t="str">
        <f ca="1">_xlfn.FORMULATEXT(표1[[#This Row],[Q''ty]])</f>
        <v>=F1336</v>
      </c>
    </row>
    <row r="1436" spans="1:10" ht="15" customHeight="1" x14ac:dyDescent="0.4">
      <c r="A1436" s="6">
        <v>2026</v>
      </c>
      <c r="B1436" s="6">
        <f t="shared" si="163"/>
        <v>15</v>
      </c>
      <c r="C1436" s="13" t="s">
        <v>25</v>
      </c>
      <c r="D1436" s="2" t="s">
        <v>9</v>
      </c>
      <c r="E1436" s="14" t="s">
        <v>14</v>
      </c>
      <c r="F1436" s="22">
        <f t="shared" si="169"/>
        <v>3</v>
      </c>
      <c r="H1436" s="5" t="str">
        <f ca="1">_xlfn.FORMULATEXT(표1[[#This Row],[Q''ty]])</f>
        <v>=F1337</v>
      </c>
    </row>
    <row r="1437" spans="1:10" ht="15" customHeight="1" x14ac:dyDescent="0.4">
      <c r="A1437" s="6">
        <v>2026</v>
      </c>
      <c r="B1437" s="6">
        <f t="shared" si="163"/>
        <v>15</v>
      </c>
      <c r="C1437" s="13" t="s">
        <v>25</v>
      </c>
      <c r="D1437" s="2" t="s">
        <v>9</v>
      </c>
      <c r="E1437" s="14" t="s">
        <v>15</v>
      </c>
      <c r="F1437" s="22">
        <f t="shared" si="169"/>
        <v>4</v>
      </c>
      <c r="H1437" s="5" t="str">
        <f ca="1">_xlfn.FORMULATEXT(표1[[#This Row],[Q''ty]])</f>
        <v>=F1338</v>
      </c>
    </row>
    <row r="1438" spans="1:10" ht="15" customHeight="1" x14ac:dyDescent="0.4">
      <c r="A1438" s="6">
        <v>2026</v>
      </c>
      <c r="B1438" s="6">
        <f t="shared" si="163"/>
        <v>15</v>
      </c>
      <c r="C1438" s="13" t="s">
        <v>25</v>
      </c>
      <c r="D1438" s="2" t="s">
        <v>16</v>
      </c>
      <c r="E1438" s="14" t="s">
        <v>17</v>
      </c>
      <c r="F1438" s="22">
        <v>0</v>
      </c>
      <c r="H1438" s="5" t="e">
        <f ca="1">_xlfn.FORMULATEXT(표1[[#This Row],[Q''ty]])</f>
        <v>#N/A</v>
      </c>
    </row>
    <row r="1439" spans="1:10" ht="15" customHeight="1" x14ac:dyDescent="0.4">
      <c r="A1439" s="6">
        <v>2026</v>
      </c>
      <c r="B1439" s="6">
        <f t="shared" si="163"/>
        <v>15</v>
      </c>
      <c r="C1439" s="13" t="s">
        <v>25</v>
      </c>
      <c r="D1439" s="2" t="s">
        <v>16</v>
      </c>
      <c r="E1439" s="14" t="s">
        <v>18</v>
      </c>
      <c r="F1439" s="22">
        <v>0</v>
      </c>
      <c r="H1439" s="5" t="e">
        <f ca="1">_xlfn.FORMULATEXT(표1[[#This Row],[Q''ty]])</f>
        <v>#N/A</v>
      </c>
    </row>
    <row r="1440" spans="1:10" ht="15" customHeight="1" x14ac:dyDescent="0.4">
      <c r="A1440" s="6">
        <v>2026</v>
      </c>
      <c r="B1440" s="6">
        <f t="shared" si="163"/>
        <v>15</v>
      </c>
      <c r="C1440" s="13" t="s">
        <v>25</v>
      </c>
      <c r="D1440" s="2" t="s">
        <v>16</v>
      </c>
      <c r="E1440" s="14" t="s">
        <v>19</v>
      </c>
      <c r="F1440" s="22">
        <v>0</v>
      </c>
      <c r="H1440" s="5" t="e">
        <f ca="1">_xlfn.FORMULATEXT(표1[[#This Row],[Q''ty]])</f>
        <v>#N/A</v>
      </c>
    </row>
    <row r="1441" spans="1:10" ht="15" customHeight="1" x14ac:dyDescent="0.4">
      <c r="A1441" s="6">
        <v>2026</v>
      </c>
      <c r="B1441" s="6">
        <f t="shared" si="163"/>
        <v>15</v>
      </c>
      <c r="C1441" s="13" t="s">
        <v>25</v>
      </c>
      <c r="D1441" s="2" t="s">
        <v>16</v>
      </c>
      <c r="E1441" s="14" t="s">
        <v>20</v>
      </c>
      <c r="F1441" s="22">
        <v>0</v>
      </c>
      <c r="H1441" s="5" t="e">
        <f ca="1">_xlfn.FORMULATEXT(표1[[#This Row],[Q''ty]])</f>
        <v>#N/A</v>
      </c>
    </row>
    <row r="1442" spans="1:10" ht="15" customHeight="1" thickBot="1" x14ac:dyDescent="0.45">
      <c r="A1442" s="15">
        <v>2026</v>
      </c>
      <c r="B1442" s="15">
        <f t="shared" si="163"/>
        <v>15</v>
      </c>
      <c r="C1442" s="16" t="s">
        <v>25</v>
      </c>
      <c r="D1442" s="17" t="s">
        <v>16</v>
      </c>
      <c r="E1442" s="18" t="s">
        <v>21</v>
      </c>
      <c r="F1442" s="23">
        <v>0</v>
      </c>
      <c r="H1442" s="5" t="e">
        <f ca="1">_xlfn.FORMULATEXT(표1[[#This Row],[Q''ty]])</f>
        <v>#N/A</v>
      </c>
    </row>
    <row r="1443" spans="1:10" ht="15" customHeight="1" thickTop="1" x14ac:dyDescent="0.4">
      <c r="A1443" s="6">
        <v>2026</v>
      </c>
      <c r="B1443" s="6">
        <f t="shared" si="163"/>
        <v>15</v>
      </c>
      <c r="C1443" s="13" t="s">
        <v>26</v>
      </c>
      <c r="D1443" s="2" t="s">
        <v>9</v>
      </c>
      <c r="E1443" s="14" t="s">
        <v>10</v>
      </c>
      <c r="F1443" s="22">
        <f t="shared" ref="F1443:F1448" si="170">F1344</f>
        <v>6</v>
      </c>
      <c r="H1443" s="5" t="str">
        <f ca="1">_xlfn.FORMULATEXT(표1[[#This Row],[Q''ty]])</f>
        <v>=F1344</v>
      </c>
    </row>
    <row r="1444" spans="1:10" ht="15" customHeight="1" x14ac:dyDescent="0.4">
      <c r="A1444" s="6">
        <v>2026</v>
      </c>
      <c r="B1444" s="6">
        <f t="shared" si="163"/>
        <v>15</v>
      </c>
      <c r="C1444" s="13" t="s">
        <v>26</v>
      </c>
      <c r="D1444" s="2" t="s">
        <v>9</v>
      </c>
      <c r="E1444" s="14" t="s">
        <v>11</v>
      </c>
      <c r="F1444" s="22">
        <f t="shared" si="170"/>
        <v>4</v>
      </c>
      <c r="H1444" s="5" t="str">
        <f ca="1">_xlfn.FORMULATEXT(표1[[#This Row],[Q''ty]])</f>
        <v>=F1345</v>
      </c>
    </row>
    <row r="1445" spans="1:10" ht="15" customHeight="1" x14ac:dyDescent="0.4">
      <c r="A1445" s="6">
        <v>2026</v>
      </c>
      <c r="B1445" s="6">
        <f t="shared" ref="B1445:B1508" si="171">B1346+1</f>
        <v>15</v>
      </c>
      <c r="C1445" s="13" t="s">
        <v>26</v>
      </c>
      <c r="D1445" s="2" t="s">
        <v>9</v>
      </c>
      <c r="E1445" s="14" t="s">
        <v>12</v>
      </c>
      <c r="F1445" s="22">
        <f t="shared" si="170"/>
        <v>2</v>
      </c>
      <c r="H1445" s="5" t="str">
        <f ca="1">_xlfn.FORMULATEXT(표1[[#This Row],[Q''ty]])</f>
        <v>=F1346</v>
      </c>
    </row>
    <row r="1446" spans="1:10" ht="15" customHeight="1" x14ac:dyDescent="0.4">
      <c r="A1446" s="6">
        <v>2026</v>
      </c>
      <c r="B1446" s="6">
        <f t="shared" si="171"/>
        <v>15</v>
      </c>
      <c r="C1446" s="13" t="s">
        <v>26</v>
      </c>
      <c r="D1446" s="2" t="s">
        <v>9</v>
      </c>
      <c r="E1446" s="14" t="s">
        <v>13</v>
      </c>
      <c r="F1446" s="22">
        <f t="shared" si="170"/>
        <v>3</v>
      </c>
      <c r="H1446" s="5" t="str">
        <f ca="1">_xlfn.FORMULATEXT(표1[[#This Row],[Q''ty]])</f>
        <v>=F1347</v>
      </c>
    </row>
    <row r="1447" spans="1:10" ht="15" customHeight="1" x14ac:dyDescent="0.4">
      <c r="A1447" s="6">
        <v>2026</v>
      </c>
      <c r="B1447" s="6">
        <f t="shared" si="171"/>
        <v>15</v>
      </c>
      <c r="C1447" s="13" t="s">
        <v>26</v>
      </c>
      <c r="D1447" s="2" t="s">
        <v>9</v>
      </c>
      <c r="E1447" s="14" t="s">
        <v>14</v>
      </c>
      <c r="F1447" s="22">
        <f t="shared" si="170"/>
        <v>4</v>
      </c>
      <c r="H1447" s="5" t="str">
        <f ca="1">_xlfn.FORMULATEXT(표1[[#This Row],[Q''ty]])</f>
        <v>=F1348</v>
      </c>
    </row>
    <row r="1448" spans="1:10" ht="15" customHeight="1" x14ac:dyDescent="0.4">
      <c r="A1448" s="6">
        <v>2026</v>
      </c>
      <c r="B1448" s="6">
        <f t="shared" si="171"/>
        <v>15</v>
      </c>
      <c r="C1448" s="13" t="s">
        <v>26</v>
      </c>
      <c r="D1448" s="2" t="s">
        <v>9</v>
      </c>
      <c r="E1448" s="14" t="s">
        <v>15</v>
      </c>
      <c r="F1448" s="22">
        <f t="shared" si="170"/>
        <v>6</v>
      </c>
      <c r="H1448" s="5" t="str">
        <f ca="1">_xlfn.FORMULATEXT(표1[[#This Row],[Q''ty]])</f>
        <v>=F1349</v>
      </c>
    </row>
    <row r="1449" spans="1:10" ht="15" customHeight="1" x14ac:dyDescent="0.4">
      <c r="A1449" s="6">
        <v>2026</v>
      </c>
      <c r="B1449" s="6">
        <f t="shared" si="171"/>
        <v>15</v>
      </c>
      <c r="C1449" s="13" t="s">
        <v>26</v>
      </c>
      <c r="D1449" s="2" t="s">
        <v>16</v>
      </c>
      <c r="E1449" s="14" t="str">
        <f t="shared" ref="E1449:E1486" si="172">E1350</f>
        <v>BT GT</v>
      </c>
      <c r="F1449" s="22">
        <v>19</v>
      </c>
      <c r="H1449" s="5" t="e">
        <f ca="1">_xlfn.FORMULATEXT(표1[[#This Row],[Q''ty]])</f>
        <v>#N/A</v>
      </c>
      <c r="I1449" s="28">
        <v>46125</v>
      </c>
      <c r="J1449" s="28">
        <v>46122</v>
      </c>
    </row>
    <row r="1450" spans="1:10" ht="15" customHeight="1" x14ac:dyDescent="0.4">
      <c r="A1450" s="6">
        <v>2026</v>
      </c>
      <c r="B1450" s="6">
        <f t="shared" si="171"/>
        <v>15</v>
      </c>
      <c r="C1450" s="13" t="s">
        <v>26</v>
      </c>
      <c r="D1450" s="2" t="s">
        <v>16</v>
      </c>
      <c r="E1450" s="14" t="str">
        <f t="shared" si="172"/>
        <v>WT GT</v>
      </c>
      <c r="F1450" s="22">
        <v>13</v>
      </c>
      <c r="H1450" s="5" t="e">
        <f ca="1">_xlfn.FORMULATEXT(표1[[#This Row],[Q''ty]])</f>
        <v>#N/A</v>
      </c>
      <c r="I1450" s="28">
        <v>46125</v>
      </c>
      <c r="J1450" s="28">
        <v>46122</v>
      </c>
    </row>
    <row r="1451" spans="1:10" ht="15" customHeight="1" x14ac:dyDescent="0.4">
      <c r="A1451" s="6">
        <v>2026</v>
      </c>
      <c r="B1451" s="6">
        <f t="shared" si="171"/>
        <v>15</v>
      </c>
      <c r="C1451" s="13" t="s">
        <v>26</v>
      </c>
      <c r="D1451" s="2" t="s">
        <v>16</v>
      </c>
      <c r="E1451" s="14" t="str">
        <f t="shared" si="172"/>
        <v>Bending</v>
      </c>
      <c r="F1451" s="22">
        <v>138</v>
      </c>
      <c r="H1451" s="5" t="e">
        <f ca="1">_xlfn.FORMULATEXT(표1[[#This Row],[Q''ty]])</f>
        <v>#N/A</v>
      </c>
      <c r="I1451" s="28">
        <v>46125</v>
      </c>
      <c r="J1451" s="28">
        <v>46122</v>
      </c>
    </row>
    <row r="1452" spans="1:10" ht="15" customHeight="1" x14ac:dyDescent="0.4">
      <c r="A1452" s="6">
        <v>2026</v>
      </c>
      <c r="B1452" s="6">
        <f t="shared" si="171"/>
        <v>15</v>
      </c>
      <c r="C1452" s="13" t="s">
        <v>26</v>
      </c>
      <c r="D1452" s="2" t="s">
        <v>16</v>
      </c>
      <c r="E1452" s="14" t="str">
        <f t="shared" si="172"/>
        <v>L/W</v>
      </c>
      <c r="F1452" s="22">
        <v>136</v>
      </c>
      <c r="H1452" s="5" t="e">
        <f ca="1">_xlfn.FORMULATEXT(표1[[#This Row],[Q''ty]])</f>
        <v>#N/A</v>
      </c>
      <c r="I1452" s="28">
        <v>46125</v>
      </c>
      <c r="J1452" s="28">
        <v>46122</v>
      </c>
    </row>
    <row r="1453" spans="1:10" ht="15" customHeight="1" thickBot="1" x14ac:dyDescent="0.45">
      <c r="A1453" s="15">
        <v>2026</v>
      </c>
      <c r="B1453" s="15">
        <f t="shared" si="171"/>
        <v>15</v>
      </c>
      <c r="C1453" s="16" t="s">
        <v>26</v>
      </c>
      <c r="D1453" s="17" t="s">
        <v>16</v>
      </c>
      <c r="E1453" s="18" t="str">
        <f t="shared" si="172"/>
        <v>C/W</v>
      </c>
      <c r="F1453" s="23">
        <v>142</v>
      </c>
      <c r="H1453" s="5" t="e">
        <f ca="1">_xlfn.FORMULATEXT(표1[[#This Row],[Q''ty]])</f>
        <v>#N/A</v>
      </c>
      <c r="I1453" s="28">
        <v>46125</v>
      </c>
      <c r="J1453" s="28">
        <v>46122</v>
      </c>
    </row>
    <row r="1454" spans="1:10" ht="15" customHeight="1" thickTop="1" x14ac:dyDescent="0.4">
      <c r="A1454" s="6">
        <v>2026</v>
      </c>
      <c r="B1454" s="6">
        <f t="shared" si="171"/>
        <v>15</v>
      </c>
      <c r="C1454" s="13" t="s">
        <v>27</v>
      </c>
      <c r="D1454" s="2" t="s">
        <v>9</v>
      </c>
      <c r="E1454" s="14" t="str">
        <f t="shared" si="172"/>
        <v>Growing Line</v>
      </c>
      <c r="F1454" s="22">
        <f t="shared" ref="F1454:F1459" si="173">F1355</f>
        <v>30</v>
      </c>
      <c r="H1454" s="5" t="str">
        <f ca="1">_xlfn.FORMULATEXT(표1[[#This Row],[Q''ty]])</f>
        <v>=F1355</v>
      </c>
    </row>
    <row r="1455" spans="1:10" ht="15" customHeight="1" x14ac:dyDescent="0.4">
      <c r="A1455" s="6">
        <v>2026</v>
      </c>
      <c r="B1455" s="6">
        <f t="shared" si="171"/>
        <v>15</v>
      </c>
      <c r="C1455" s="13" t="s">
        <v>27</v>
      </c>
      <c r="D1455" s="2" t="s">
        <v>9</v>
      </c>
      <c r="E1455" s="14" t="str">
        <f t="shared" si="172"/>
        <v>Paint Booth</v>
      </c>
      <c r="F1455" s="22">
        <f t="shared" si="173"/>
        <v>16</v>
      </c>
      <c r="H1455" s="5" t="str">
        <f ca="1">_xlfn.FORMULATEXT(표1[[#This Row],[Q''ty]])</f>
        <v>=F1356</v>
      </c>
    </row>
    <row r="1456" spans="1:10" ht="15" customHeight="1" x14ac:dyDescent="0.4">
      <c r="A1456" s="6">
        <v>2026</v>
      </c>
      <c r="B1456" s="6">
        <f t="shared" si="171"/>
        <v>15</v>
      </c>
      <c r="C1456" s="13" t="s">
        <v>27</v>
      </c>
      <c r="D1456" s="2" t="s">
        <v>9</v>
      </c>
      <c r="E1456" s="14" t="str">
        <f t="shared" si="172"/>
        <v>Paint Line</v>
      </c>
      <c r="F1456" s="22">
        <f t="shared" si="173"/>
        <v>8</v>
      </c>
      <c r="H1456" s="5" t="str">
        <f ca="1">_xlfn.FORMULATEXT(표1[[#This Row],[Q''ty]])</f>
        <v>=F1357</v>
      </c>
    </row>
    <row r="1457" spans="1:10" ht="15" customHeight="1" x14ac:dyDescent="0.4">
      <c r="A1457" s="6">
        <v>2026</v>
      </c>
      <c r="B1457" s="6">
        <f t="shared" si="171"/>
        <v>15</v>
      </c>
      <c r="C1457" s="13" t="s">
        <v>27</v>
      </c>
      <c r="D1457" s="2" t="s">
        <v>9</v>
      </c>
      <c r="E1457" s="14" t="str">
        <f t="shared" si="172"/>
        <v>Roll Bending Machine</v>
      </c>
      <c r="F1457" s="22">
        <f t="shared" si="173"/>
        <v>6</v>
      </c>
      <c r="H1457" s="5" t="str">
        <f ca="1">_xlfn.FORMULATEXT(표1[[#This Row],[Q''ty]])</f>
        <v>=F1358</v>
      </c>
    </row>
    <row r="1458" spans="1:10" ht="15" customHeight="1" x14ac:dyDescent="0.4">
      <c r="A1458" s="6">
        <v>2026</v>
      </c>
      <c r="B1458" s="6">
        <f t="shared" si="171"/>
        <v>15</v>
      </c>
      <c r="C1458" s="13" t="s">
        <v>27</v>
      </c>
      <c r="D1458" s="2" t="s">
        <v>9</v>
      </c>
      <c r="E1458" s="14" t="str">
        <f t="shared" si="172"/>
        <v>L/W Machine</v>
      </c>
      <c r="F1458" s="22">
        <f t="shared" si="173"/>
        <v>11</v>
      </c>
      <c r="H1458" s="5" t="str">
        <f ca="1">_xlfn.FORMULATEXT(표1[[#This Row],[Q''ty]])</f>
        <v>=F1359</v>
      </c>
    </row>
    <row r="1459" spans="1:10" ht="15" customHeight="1" x14ac:dyDescent="0.4">
      <c r="A1459" s="6">
        <v>2026</v>
      </c>
      <c r="B1459" s="6">
        <f t="shared" si="171"/>
        <v>15</v>
      </c>
      <c r="C1459" s="13" t="s">
        <v>27</v>
      </c>
      <c r="D1459" s="2" t="s">
        <v>9</v>
      </c>
      <c r="E1459" s="14" t="str">
        <f t="shared" si="172"/>
        <v>C/W Machine</v>
      </c>
      <c r="F1459" s="22">
        <f t="shared" si="173"/>
        <v>15</v>
      </c>
      <c r="H1459" s="5" t="str">
        <f ca="1">_xlfn.FORMULATEXT(표1[[#This Row],[Q''ty]])</f>
        <v>=F1360</v>
      </c>
    </row>
    <row r="1460" spans="1:10" ht="15" customHeight="1" x14ac:dyDescent="0.4">
      <c r="A1460" s="6">
        <v>2026</v>
      </c>
      <c r="B1460" s="6">
        <f t="shared" si="171"/>
        <v>15</v>
      </c>
      <c r="C1460" s="13" t="s">
        <v>27</v>
      </c>
      <c r="D1460" s="2" t="s">
        <v>16</v>
      </c>
      <c r="E1460" s="14" t="str">
        <f t="shared" si="172"/>
        <v>BT GT</v>
      </c>
      <c r="F1460" s="22">
        <v>68</v>
      </c>
      <c r="H1460" s="5" t="e">
        <f ca="1">_xlfn.FORMULATEXT(표1[[#This Row],[Q''ty]])</f>
        <v>#N/A</v>
      </c>
      <c r="I1460" s="28">
        <v>46125</v>
      </c>
      <c r="J1460" s="28">
        <v>46125</v>
      </c>
    </row>
    <row r="1461" spans="1:10" ht="15" customHeight="1" x14ac:dyDescent="0.4">
      <c r="A1461" s="6">
        <v>2026</v>
      </c>
      <c r="B1461" s="6">
        <f t="shared" si="171"/>
        <v>15</v>
      </c>
      <c r="C1461" s="13" t="s">
        <v>27</v>
      </c>
      <c r="D1461" s="2" t="s">
        <v>16</v>
      </c>
      <c r="E1461" s="14" t="str">
        <f t="shared" si="172"/>
        <v>WT GT</v>
      </c>
      <c r="F1461" s="22">
        <v>54</v>
      </c>
      <c r="H1461" s="5" t="e">
        <f ca="1">_xlfn.FORMULATEXT(표1[[#This Row],[Q''ty]])</f>
        <v>#N/A</v>
      </c>
      <c r="I1461" s="28">
        <v>46125</v>
      </c>
      <c r="J1461" s="28">
        <v>46125</v>
      </c>
    </row>
    <row r="1462" spans="1:10" ht="15" customHeight="1" x14ac:dyDescent="0.4">
      <c r="A1462" s="6">
        <v>2026</v>
      </c>
      <c r="B1462" s="6">
        <f t="shared" si="171"/>
        <v>15</v>
      </c>
      <c r="C1462" s="13" t="s">
        <v>27</v>
      </c>
      <c r="D1462" s="2" t="s">
        <v>16</v>
      </c>
      <c r="E1462" s="14" t="str">
        <f t="shared" si="172"/>
        <v>Bending</v>
      </c>
      <c r="F1462" s="22">
        <v>557</v>
      </c>
      <c r="H1462" s="5" t="e">
        <f ca="1">_xlfn.FORMULATEXT(표1[[#This Row],[Q''ty]])</f>
        <v>#N/A</v>
      </c>
      <c r="I1462" s="28">
        <v>46125</v>
      </c>
      <c r="J1462" s="28">
        <v>46125</v>
      </c>
    </row>
    <row r="1463" spans="1:10" ht="15" customHeight="1" x14ac:dyDescent="0.4">
      <c r="A1463" s="6">
        <v>2026</v>
      </c>
      <c r="B1463" s="6">
        <f t="shared" si="171"/>
        <v>15</v>
      </c>
      <c r="C1463" s="13" t="s">
        <v>27</v>
      </c>
      <c r="D1463" s="2" t="s">
        <v>16</v>
      </c>
      <c r="E1463" s="14" t="str">
        <f t="shared" si="172"/>
        <v>L/W</v>
      </c>
      <c r="F1463" s="22">
        <v>547</v>
      </c>
      <c r="H1463" s="5" t="e">
        <f ca="1">_xlfn.FORMULATEXT(표1[[#This Row],[Q''ty]])</f>
        <v>#N/A</v>
      </c>
      <c r="I1463" s="28">
        <v>46125</v>
      </c>
      <c r="J1463" s="28">
        <v>46125</v>
      </c>
    </row>
    <row r="1464" spans="1:10" ht="15" customHeight="1" thickBot="1" x14ac:dyDescent="0.45">
      <c r="A1464" s="15">
        <v>2026</v>
      </c>
      <c r="B1464" s="15">
        <f t="shared" si="171"/>
        <v>15</v>
      </c>
      <c r="C1464" s="16" t="s">
        <v>27</v>
      </c>
      <c r="D1464" s="17" t="s">
        <v>16</v>
      </c>
      <c r="E1464" s="18" t="str">
        <f t="shared" si="172"/>
        <v>C/W</v>
      </c>
      <c r="F1464" s="23">
        <v>519</v>
      </c>
      <c r="H1464" s="5" t="e">
        <f ca="1">_xlfn.FORMULATEXT(표1[[#This Row],[Q''ty]])</f>
        <v>#N/A</v>
      </c>
      <c r="I1464" s="28">
        <v>46125</v>
      </c>
      <c r="J1464" s="28">
        <v>46125</v>
      </c>
    </row>
    <row r="1465" spans="1:10" ht="15" customHeight="1" thickTop="1" x14ac:dyDescent="0.4">
      <c r="A1465" s="6">
        <v>2026</v>
      </c>
      <c r="B1465" s="6">
        <f t="shared" si="171"/>
        <v>15</v>
      </c>
      <c r="C1465" s="13" t="s">
        <v>28</v>
      </c>
      <c r="D1465" s="2" t="s">
        <v>9</v>
      </c>
      <c r="E1465" s="14" t="str">
        <f t="shared" si="172"/>
        <v>Growing Line</v>
      </c>
      <c r="F1465" s="22">
        <f t="shared" ref="F1465:F1470" si="174">F1366</f>
        <v>6</v>
      </c>
      <c r="H1465" s="5" t="str">
        <f ca="1">_xlfn.FORMULATEXT(표1[[#This Row],[Q''ty]])</f>
        <v>=F1366</v>
      </c>
    </row>
    <row r="1466" spans="1:10" ht="15" customHeight="1" x14ac:dyDescent="0.4">
      <c r="A1466" s="6">
        <v>2026</v>
      </c>
      <c r="B1466" s="6">
        <f t="shared" si="171"/>
        <v>15</v>
      </c>
      <c r="C1466" s="13" t="s">
        <v>28</v>
      </c>
      <c r="D1466" s="2" t="s">
        <v>9</v>
      </c>
      <c r="E1466" s="14" t="str">
        <f t="shared" si="172"/>
        <v>Paint Booth</v>
      </c>
      <c r="F1466" s="22">
        <f t="shared" si="174"/>
        <v>4</v>
      </c>
      <c r="H1466" s="5" t="str">
        <f ca="1">_xlfn.FORMULATEXT(표1[[#This Row],[Q''ty]])</f>
        <v>=F1367</v>
      </c>
    </row>
    <row r="1467" spans="1:10" ht="15" customHeight="1" x14ac:dyDescent="0.4">
      <c r="A1467" s="6">
        <v>2026</v>
      </c>
      <c r="B1467" s="6">
        <f t="shared" si="171"/>
        <v>15</v>
      </c>
      <c r="C1467" s="13" t="s">
        <v>28</v>
      </c>
      <c r="D1467" s="2" t="s">
        <v>9</v>
      </c>
      <c r="E1467" s="14" t="str">
        <f t="shared" si="172"/>
        <v>Paint Line</v>
      </c>
      <c r="F1467" s="22">
        <f t="shared" si="174"/>
        <v>4</v>
      </c>
      <c r="H1467" s="5" t="str">
        <f ca="1">_xlfn.FORMULATEXT(표1[[#This Row],[Q''ty]])</f>
        <v>=F1368</v>
      </c>
    </row>
    <row r="1468" spans="1:10" ht="15" customHeight="1" x14ac:dyDescent="0.4">
      <c r="A1468" s="6">
        <v>2026</v>
      </c>
      <c r="B1468" s="6">
        <f t="shared" si="171"/>
        <v>15</v>
      </c>
      <c r="C1468" s="13" t="s">
        <v>28</v>
      </c>
      <c r="D1468" s="2" t="s">
        <v>9</v>
      </c>
      <c r="E1468" s="14" t="str">
        <f t="shared" si="172"/>
        <v>Roll Bending Machine</v>
      </c>
      <c r="F1468" s="22">
        <f t="shared" si="174"/>
        <v>3</v>
      </c>
      <c r="H1468" s="5" t="str">
        <f ca="1">_xlfn.FORMULATEXT(표1[[#This Row],[Q''ty]])</f>
        <v>=F1369</v>
      </c>
    </row>
    <row r="1469" spans="1:10" ht="15" customHeight="1" x14ac:dyDescent="0.4">
      <c r="A1469" s="6">
        <v>2026</v>
      </c>
      <c r="B1469" s="6">
        <f t="shared" si="171"/>
        <v>15</v>
      </c>
      <c r="C1469" s="13" t="s">
        <v>28</v>
      </c>
      <c r="D1469" s="2" t="s">
        <v>9</v>
      </c>
      <c r="E1469" s="14" t="str">
        <f t="shared" si="172"/>
        <v>L/W Machine</v>
      </c>
      <c r="F1469" s="22">
        <f t="shared" si="174"/>
        <v>4</v>
      </c>
      <c r="H1469" s="5" t="str">
        <f ca="1">_xlfn.FORMULATEXT(표1[[#This Row],[Q''ty]])</f>
        <v>=F1370</v>
      </c>
    </row>
    <row r="1470" spans="1:10" ht="15" customHeight="1" x14ac:dyDescent="0.4">
      <c r="A1470" s="6">
        <v>2026</v>
      </c>
      <c r="B1470" s="6">
        <f t="shared" si="171"/>
        <v>15</v>
      </c>
      <c r="C1470" s="13" t="s">
        <v>28</v>
      </c>
      <c r="D1470" s="2" t="s">
        <v>9</v>
      </c>
      <c r="E1470" s="14" t="str">
        <f t="shared" si="172"/>
        <v>C/W Machine</v>
      </c>
      <c r="F1470" s="22">
        <f t="shared" si="174"/>
        <v>6.5</v>
      </c>
      <c r="H1470" s="5" t="str">
        <f ca="1">_xlfn.FORMULATEXT(표1[[#This Row],[Q''ty]])</f>
        <v>=F1371</v>
      </c>
    </row>
    <row r="1471" spans="1:10" ht="15" customHeight="1" x14ac:dyDescent="0.4">
      <c r="A1471" s="6">
        <v>2026</v>
      </c>
      <c r="B1471" s="6">
        <f t="shared" si="171"/>
        <v>15</v>
      </c>
      <c r="C1471" s="13" t="s">
        <v>28</v>
      </c>
      <c r="D1471" s="2" t="s">
        <v>16</v>
      </c>
      <c r="E1471" s="14" t="str">
        <f t="shared" si="172"/>
        <v>BT GT</v>
      </c>
      <c r="F1471" s="22">
        <v>10</v>
      </c>
      <c r="H1471" s="5" t="e">
        <f ca="1">_xlfn.FORMULATEXT(표1[[#This Row],[Q''ty]])</f>
        <v>#N/A</v>
      </c>
      <c r="I1471" s="28">
        <v>46125</v>
      </c>
      <c r="J1471" s="28">
        <v>46121</v>
      </c>
    </row>
    <row r="1472" spans="1:10" ht="15" customHeight="1" x14ac:dyDescent="0.4">
      <c r="A1472" s="6">
        <v>2026</v>
      </c>
      <c r="B1472" s="6">
        <f t="shared" si="171"/>
        <v>15</v>
      </c>
      <c r="C1472" s="13" t="s">
        <v>28</v>
      </c>
      <c r="D1472" s="2" t="s">
        <v>16</v>
      </c>
      <c r="E1472" s="14" t="str">
        <f t="shared" si="172"/>
        <v>WT GT</v>
      </c>
      <c r="F1472" s="22">
        <v>7</v>
      </c>
      <c r="H1472" s="5" t="e">
        <f ca="1">_xlfn.FORMULATEXT(표1[[#This Row],[Q''ty]])</f>
        <v>#N/A</v>
      </c>
      <c r="I1472" s="28">
        <v>46125</v>
      </c>
      <c r="J1472" s="28">
        <v>46121</v>
      </c>
    </row>
    <row r="1473" spans="1:10" ht="15" customHeight="1" x14ac:dyDescent="0.4">
      <c r="A1473" s="6">
        <v>2026</v>
      </c>
      <c r="B1473" s="6">
        <f t="shared" si="171"/>
        <v>15</v>
      </c>
      <c r="C1473" s="13" t="s">
        <v>28</v>
      </c>
      <c r="D1473" s="2" t="s">
        <v>16</v>
      </c>
      <c r="E1473" s="14" t="str">
        <f t="shared" si="172"/>
        <v>Bending</v>
      </c>
      <c r="F1473" s="22">
        <v>64</v>
      </c>
      <c r="H1473" s="5" t="e">
        <f ca="1">_xlfn.FORMULATEXT(표1[[#This Row],[Q''ty]])</f>
        <v>#N/A</v>
      </c>
      <c r="I1473" s="28">
        <v>46125</v>
      </c>
      <c r="J1473" s="28">
        <v>46121</v>
      </c>
    </row>
    <row r="1474" spans="1:10" ht="15" customHeight="1" x14ac:dyDescent="0.4">
      <c r="A1474" s="6">
        <v>2026</v>
      </c>
      <c r="B1474" s="6">
        <f t="shared" si="171"/>
        <v>15</v>
      </c>
      <c r="C1474" s="13" t="s">
        <v>28</v>
      </c>
      <c r="D1474" s="2" t="s">
        <v>16</v>
      </c>
      <c r="E1474" s="14" t="str">
        <f t="shared" si="172"/>
        <v>L/W</v>
      </c>
      <c r="F1474" s="22">
        <v>62</v>
      </c>
      <c r="H1474" s="5" t="e">
        <f ca="1">_xlfn.FORMULATEXT(표1[[#This Row],[Q''ty]])</f>
        <v>#N/A</v>
      </c>
      <c r="I1474" s="28">
        <v>46125</v>
      </c>
      <c r="J1474" s="28">
        <v>46121</v>
      </c>
    </row>
    <row r="1475" spans="1:10" ht="15" customHeight="1" thickBot="1" x14ac:dyDescent="0.45">
      <c r="A1475" s="15">
        <v>2026</v>
      </c>
      <c r="B1475" s="15">
        <f t="shared" si="171"/>
        <v>15</v>
      </c>
      <c r="C1475" s="16" t="s">
        <v>28</v>
      </c>
      <c r="D1475" s="17" t="s">
        <v>16</v>
      </c>
      <c r="E1475" s="18" t="str">
        <f t="shared" si="172"/>
        <v>C/W</v>
      </c>
      <c r="F1475" s="23">
        <v>71</v>
      </c>
      <c r="H1475" s="5" t="e">
        <f ca="1">_xlfn.FORMULATEXT(표1[[#This Row],[Q''ty]])</f>
        <v>#N/A</v>
      </c>
      <c r="I1475" s="28">
        <v>46125</v>
      </c>
      <c r="J1475" s="28">
        <v>46121</v>
      </c>
    </row>
    <row r="1476" spans="1:10" ht="15" customHeight="1" thickTop="1" x14ac:dyDescent="0.4">
      <c r="A1476" s="6">
        <v>2026</v>
      </c>
      <c r="B1476" s="6">
        <f t="shared" si="171"/>
        <v>15</v>
      </c>
      <c r="C1476" s="13" t="s">
        <v>29</v>
      </c>
      <c r="D1476" s="2" t="s">
        <v>9</v>
      </c>
      <c r="E1476" s="14" t="str">
        <f t="shared" si="172"/>
        <v>Growing Line</v>
      </c>
      <c r="F1476" s="21">
        <f t="shared" ref="F1476:F1481" si="175">F1377</f>
        <v>11</v>
      </c>
      <c r="H1476" s="5" t="str">
        <f ca="1">_xlfn.FORMULATEXT(표1[[#This Row],[Q''ty]])</f>
        <v>=F1377</v>
      </c>
    </row>
    <row r="1477" spans="1:10" ht="15" customHeight="1" x14ac:dyDescent="0.4">
      <c r="A1477" s="6">
        <v>2026</v>
      </c>
      <c r="B1477" s="6">
        <f t="shared" si="171"/>
        <v>15</v>
      </c>
      <c r="C1477" s="13" t="s">
        <v>29</v>
      </c>
      <c r="D1477" s="2" t="s">
        <v>9</v>
      </c>
      <c r="E1477" s="14" t="str">
        <f t="shared" si="172"/>
        <v>Paint Booth</v>
      </c>
      <c r="F1477" s="22">
        <f t="shared" si="175"/>
        <v>6</v>
      </c>
      <c r="H1477" s="5" t="str">
        <f ca="1">_xlfn.FORMULATEXT(표1[[#This Row],[Q''ty]])</f>
        <v>=F1378</v>
      </c>
    </row>
    <row r="1478" spans="1:10" ht="15" customHeight="1" x14ac:dyDescent="0.4">
      <c r="A1478" s="6">
        <v>2026</v>
      </c>
      <c r="B1478" s="6">
        <f t="shared" si="171"/>
        <v>15</v>
      </c>
      <c r="C1478" s="13" t="s">
        <v>29</v>
      </c>
      <c r="D1478" s="2" t="s">
        <v>9</v>
      </c>
      <c r="E1478" s="14" t="str">
        <f t="shared" si="172"/>
        <v>Paint Line</v>
      </c>
      <c r="F1478" s="22">
        <f t="shared" si="175"/>
        <v>4</v>
      </c>
      <c r="H1478" s="5" t="str">
        <f ca="1">_xlfn.FORMULATEXT(표1[[#This Row],[Q''ty]])</f>
        <v>=F1379</v>
      </c>
    </row>
    <row r="1479" spans="1:10" ht="15" customHeight="1" x14ac:dyDescent="0.4">
      <c r="A1479" s="6">
        <v>2026</v>
      </c>
      <c r="B1479" s="6">
        <f t="shared" si="171"/>
        <v>15</v>
      </c>
      <c r="C1479" s="13" t="s">
        <v>29</v>
      </c>
      <c r="D1479" s="2" t="s">
        <v>9</v>
      </c>
      <c r="E1479" s="14" t="str">
        <f t="shared" si="172"/>
        <v>Roll Bending Machine</v>
      </c>
      <c r="F1479" s="22">
        <f t="shared" si="175"/>
        <v>4</v>
      </c>
      <c r="H1479" s="5" t="str">
        <f ca="1">_xlfn.FORMULATEXT(표1[[#This Row],[Q''ty]])</f>
        <v>=F1380</v>
      </c>
    </row>
    <row r="1480" spans="1:10" ht="15" customHeight="1" x14ac:dyDescent="0.4">
      <c r="A1480" s="6">
        <v>2026</v>
      </c>
      <c r="B1480" s="6">
        <f t="shared" si="171"/>
        <v>15</v>
      </c>
      <c r="C1480" s="13" t="s">
        <v>29</v>
      </c>
      <c r="D1480" s="2" t="s">
        <v>9</v>
      </c>
      <c r="E1480" s="14" t="str">
        <f t="shared" si="172"/>
        <v>L/W Machine</v>
      </c>
      <c r="F1480" s="22">
        <f t="shared" si="175"/>
        <v>7</v>
      </c>
      <c r="H1480" s="5" t="str">
        <f ca="1">_xlfn.FORMULATEXT(표1[[#This Row],[Q''ty]])</f>
        <v>=F1381</v>
      </c>
    </row>
    <row r="1481" spans="1:10" ht="15" customHeight="1" x14ac:dyDescent="0.4">
      <c r="A1481" s="6">
        <v>2026</v>
      </c>
      <c r="B1481" s="6">
        <f t="shared" si="171"/>
        <v>15</v>
      </c>
      <c r="C1481" s="13" t="s">
        <v>29</v>
      </c>
      <c r="D1481" s="2" t="s">
        <v>9</v>
      </c>
      <c r="E1481" s="14" t="str">
        <f t="shared" si="172"/>
        <v>C/W Machine</v>
      </c>
      <c r="F1481" s="22">
        <f t="shared" si="175"/>
        <v>12.5</v>
      </c>
      <c r="H1481" s="5" t="str">
        <f ca="1">_xlfn.FORMULATEXT(표1[[#This Row],[Q''ty]])</f>
        <v>=F1382</v>
      </c>
    </row>
    <row r="1482" spans="1:10" ht="15" customHeight="1" x14ac:dyDescent="0.4">
      <c r="A1482" s="6">
        <v>2026</v>
      </c>
      <c r="B1482" s="6">
        <f t="shared" si="171"/>
        <v>15</v>
      </c>
      <c r="C1482" s="13" t="s">
        <v>29</v>
      </c>
      <c r="D1482" s="2" t="s">
        <v>16</v>
      </c>
      <c r="E1482" s="14" t="str">
        <f t="shared" si="172"/>
        <v>BT GT</v>
      </c>
      <c r="F1482" s="22">
        <v>3</v>
      </c>
      <c r="H1482" s="5" t="e">
        <f ca="1">_xlfn.FORMULATEXT(표1[[#This Row],[Q''ty]])</f>
        <v>#N/A</v>
      </c>
      <c r="I1482" s="28">
        <v>46125</v>
      </c>
      <c r="J1482" s="28">
        <v>46122</v>
      </c>
    </row>
    <row r="1483" spans="1:10" ht="15" customHeight="1" x14ac:dyDescent="0.4">
      <c r="A1483" s="6">
        <v>2026</v>
      </c>
      <c r="B1483" s="6">
        <f t="shared" si="171"/>
        <v>15</v>
      </c>
      <c r="C1483" s="13" t="s">
        <v>29</v>
      </c>
      <c r="D1483" s="2" t="s">
        <v>16</v>
      </c>
      <c r="E1483" s="14" t="str">
        <f t="shared" si="172"/>
        <v>WT GT</v>
      </c>
      <c r="F1483" s="22">
        <v>4</v>
      </c>
      <c r="H1483" s="5" t="e">
        <f ca="1">_xlfn.FORMULATEXT(표1[[#This Row],[Q''ty]])</f>
        <v>#N/A</v>
      </c>
      <c r="I1483" s="28">
        <v>46125</v>
      </c>
      <c r="J1483" s="28">
        <v>46122</v>
      </c>
    </row>
    <row r="1484" spans="1:10" ht="15" customHeight="1" x14ac:dyDescent="0.4">
      <c r="A1484" s="6">
        <v>2026</v>
      </c>
      <c r="B1484" s="6">
        <f t="shared" si="171"/>
        <v>15</v>
      </c>
      <c r="C1484" s="13" t="s">
        <v>29</v>
      </c>
      <c r="D1484" s="2" t="s">
        <v>16</v>
      </c>
      <c r="E1484" s="14" t="str">
        <f t="shared" si="172"/>
        <v>Bending</v>
      </c>
      <c r="F1484" s="22">
        <f>34+22</f>
        <v>56</v>
      </c>
      <c r="H1484" s="5" t="str">
        <f ca="1">_xlfn.FORMULATEXT(표1[[#This Row],[Q''ty]])</f>
        <v>=34+22</v>
      </c>
      <c r="I1484" s="28">
        <v>46125</v>
      </c>
      <c r="J1484" s="28">
        <v>46122</v>
      </c>
    </row>
    <row r="1485" spans="1:10" ht="15" customHeight="1" x14ac:dyDescent="0.4">
      <c r="A1485" s="6">
        <v>2026</v>
      </c>
      <c r="B1485" s="6">
        <f t="shared" si="171"/>
        <v>15</v>
      </c>
      <c r="C1485" s="13" t="s">
        <v>29</v>
      </c>
      <c r="D1485" s="2" t="s">
        <v>16</v>
      </c>
      <c r="E1485" s="14" t="str">
        <f t="shared" si="172"/>
        <v>L/W</v>
      </c>
      <c r="F1485" s="22">
        <f>22+37</f>
        <v>59</v>
      </c>
      <c r="H1485" s="5" t="str">
        <f ca="1">_xlfn.FORMULATEXT(표1[[#This Row],[Q''ty]])</f>
        <v>=22+37</v>
      </c>
      <c r="I1485" s="28">
        <v>46125</v>
      </c>
      <c r="J1485" s="28">
        <v>46122</v>
      </c>
    </row>
    <row r="1486" spans="1:10" ht="15" customHeight="1" thickBot="1" x14ac:dyDescent="0.45">
      <c r="A1486" s="6">
        <v>2026</v>
      </c>
      <c r="B1486" s="6">
        <f t="shared" si="171"/>
        <v>15</v>
      </c>
      <c r="C1486" s="13" t="s">
        <v>29</v>
      </c>
      <c r="D1486" s="2" t="s">
        <v>16</v>
      </c>
      <c r="E1486" s="14" t="str">
        <f t="shared" si="172"/>
        <v>C/W</v>
      </c>
      <c r="F1486" s="22">
        <f>15+37</f>
        <v>52</v>
      </c>
      <c r="H1486" s="5" t="str">
        <f ca="1">_xlfn.FORMULATEXT(표1[[#This Row],[Q''ty]])</f>
        <v>=15+37</v>
      </c>
      <c r="I1486" s="28">
        <v>46125</v>
      </c>
      <c r="J1486" s="28">
        <v>46122</v>
      </c>
    </row>
    <row r="1487" spans="1:10" ht="15" customHeight="1" thickTop="1" x14ac:dyDescent="0.4">
      <c r="A1487" s="9">
        <v>2026</v>
      </c>
      <c r="B1487" s="9">
        <f t="shared" si="171"/>
        <v>16</v>
      </c>
      <c r="C1487" s="10" t="s">
        <v>8</v>
      </c>
      <c r="D1487" s="11" t="s">
        <v>9</v>
      </c>
      <c r="E1487" s="12" t="s">
        <v>10</v>
      </c>
      <c r="F1487" s="21">
        <f t="shared" ref="F1487:F1492" si="176">F1388</f>
        <v>15</v>
      </c>
      <c r="H1487" s="5" t="str">
        <f ca="1">_xlfn.FORMULATEXT(표1[[#This Row],[Q''ty]])</f>
        <v>=F1388</v>
      </c>
    </row>
    <row r="1488" spans="1:10" s="2" customFormat="1" ht="15" customHeight="1" x14ac:dyDescent="0.4">
      <c r="A1488" s="6">
        <v>2026</v>
      </c>
      <c r="B1488" s="6">
        <f t="shared" si="171"/>
        <v>16</v>
      </c>
      <c r="C1488" s="13" t="s">
        <v>8</v>
      </c>
      <c r="D1488" s="2" t="s">
        <v>9</v>
      </c>
      <c r="E1488" s="14" t="s">
        <v>11</v>
      </c>
      <c r="F1488" s="22">
        <f t="shared" si="176"/>
        <v>10</v>
      </c>
      <c r="H1488" s="5" t="str">
        <f ca="1">_xlfn.FORMULATEXT(표1[[#This Row],[Q''ty]])</f>
        <v>=F1389</v>
      </c>
      <c r="I1488" s="26"/>
      <c r="J1488" s="26"/>
    </row>
    <row r="1489" spans="1:10" s="2" customFormat="1" ht="15" customHeight="1" x14ac:dyDescent="0.4">
      <c r="A1489" s="6">
        <v>2026</v>
      </c>
      <c r="B1489" s="6">
        <f t="shared" si="171"/>
        <v>16</v>
      </c>
      <c r="C1489" s="13" t="s">
        <v>8</v>
      </c>
      <c r="D1489" s="2" t="s">
        <v>9</v>
      </c>
      <c r="E1489" s="14" t="s">
        <v>12</v>
      </c>
      <c r="F1489" s="22">
        <f t="shared" si="176"/>
        <v>5</v>
      </c>
      <c r="H1489" s="5" t="str">
        <f ca="1">_xlfn.FORMULATEXT(표1[[#This Row],[Q''ty]])</f>
        <v>=F1390</v>
      </c>
      <c r="I1489" s="26"/>
      <c r="J1489" s="26"/>
    </row>
    <row r="1490" spans="1:10" ht="15" customHeight="1" x14ac:dyDescent="0.4">
      <c r="A1490" s="6">
        <v>2026</v>
      </c>
      <c r="B1490" s="6">
        <f t="shared" si="171"/>
        <v>16</v>
      </c>
      <c r="C1490" s="13" t="s">
        <v>8</v>
      </c>
      <c r="D1490" s="2" t="s">
        <v>9</v>
      </c>
      <c r="E1490" s="14" t="s">
        <v>13</v>
      </c>
      <c r="F1490" s="22">
        <f t="shared" si="176"/>
        <v>6</v>
      </c>
      <c r="H1490" s="5" t="str">
        <f ca="1">_xlfn.FORMULATEXT(표1[[#This Row],[Q''ty]])</f>
        <v>=F1391</v>
      </c>
    </row>
    <row r="1491" spans="1:10" ht="15" customHeight="1" x14ac:dyDescent="0.4">
      <c r="A1491" s="6">
        <v>2026</v>
      </c>
      <c r="B1491" s="6">
        <f t="shared" si="171"/>
        <v>16</v>
      </c>
      <c r="C1491" s="13" t="s">
        <v>8</v>
      </c>
      <c r="D1491" s="2" t="s">
        <v>9</v>
      </c>
      <c r="E1491" s="14" t="s">
        <v>14</v>
      </c>
      <c r="F1491" s="22">
        <f t="shared" si="176"/>
        <v>10</v>
      </c>
      <c r="H1491" s="5" t="str">
        <f ca="1">_xlfn.FORMULATEXT(표1[[#This Row],[Q''ty]])</f>
        <v>=F1392</v>
      </c>
    </row>
    <row r="1492" spans="1:10" ht="15" customHeight="1" x14ac:dyDescent="0.4">
      <c r="A1492" s="6">
        <v>2026</v>
      </c>
      <c r="B1492" s="6">
        <f t="shared" si="171"/>
        <v>16</v>
      </c>
      <c r="C1492" s="13" t="s">
        <v>8</v>
      </c>
      <c r="D1492" s="2" t="s">
        <v>9</v>
      </c>
      <c r="E1492" s="14" t="s">
        <v>15</v>
      </c>
      <c r="F1492" s="22">
        <f t="shared" si="176"/>
        <v>10</v>
      </c>
      <c r="H1492" s="5" t="str">
        <f ca="1">_xlfn.FORMULATEXT(표1[[#This Row],[Q''ty]])</f>
        <v>=F1393</v>
      </c>
    </row>
    <row r="1493" spans="1:10" ht="15" customHeight="1" x14ac:dyDescent="0.4">
      <c r="A1493" s="6">
        <v>2026</v>
      </c>
      <c r="B1493" s="6">
        <f t="shared" si="171"/>
        <v>16</v>
      </c>
      <c r="C1493" s="13" t="s">
        <v>8</v>
      </c>
      <c r="D1493" s="2" t="s">
        <v>16</v>
      </c>
      <c r="E1493" s="14" t="s">
        <v>17</v>
      </c>
      <c r="F1493" s="22">
        <v>15</v>
      </c>
      <c r="H1493" s="5" t="e">
        <f ca="1">_xlfn.FORMULATEXT(표1[[#This Row],[Q''ty]])</f>
        <v>#N/A</v>
      </c>
      <c r="I1493" s="28">
        <v>46132</v>
      </c>
      <c r="J1493" s="28">
        <v>46132</v>
      </c>
    </row>
    <row r="1494" spans="1:10" s="2" customFormat="1" ht="15" customHeight="1" x14ac:dyDescent="0.4">
      <c r="A1494" s="6">
        <v>2026</v>
      </c>
      <c r="B1494" s="6">
        <f t="shared" si="171"/>
        <v>16</v>
      </c>
      <c r="C1494" s="13" t="s">
        <v>8</v>
      </c>
      <c r="D1494" s="2" t="s">
        <v>16</v>
      </c>
      <c r="E1494" s="14" t="s">
        <v>18</v>
      </c>
      <c r="F1494" s="22">
        <v>12</v>
      </c>
      <c r="H1494" s="5" t="e">
        <f ca="1">_xlfn.FORMULATEXT(표1[[#This Row],[Q''ty]])</f>
        <v>#N/A</v>
      </c>
      <c r="I1494" s="28">
        <v>46132</v>
      </c>
      <c r="J1494" s="28">
        <v>46132</v>
      </c>
    </row>
    <row r="1495" spans="1:10" ht="15" customHeight="1" x14ac:dyDescent="0.4">
      <c r="A1495" s="6">
        <v>2026</v>
      </c>
      <c r="B1495" s="6">
        <f t="shared" si="171"/>
        <v>16</v>
      </c>
      <c r="C1495" s="13" t="s">
        <v>8</v>
      </c>
      <c r="D1495" s="2" t="s">
        <v>16</v>
      </c>
      <c r="E1495" s="14" t="s">
        <v>19</v>
      </c>
      <c r="F1495" s="22">
        <v>223</v>
      </c>
      <c r="H1495" s="5" t="e">
        <f ca="1">_xlfn.FORMULATEXT(표1[[#This Row],[Q''ty]])</f>
        <v>#N/A</v>
      </c>
      <c r="I1495" s="28">
        <v>46132</v>
      </c>
      <c r="J1495" s="28">
        <v>46132</v>
      </c>
    </row>
    <row r="1496" spans="1:10" ht="15" customHeight="1" x14ac:dyDescent="0.4">
      <c r="A1496" s="6">
        <v>2026</v>
      </c>
      <c r="B1496" s="6">
        <f t="shared" si="171"/>
        <v>16</v>
      </c>
      <c r="C1496" s="13" t="s">
        <v>8</v>
      </c>
      <c r="D1496" s="2" t="s">
        <v>16</v>
      </c>
      <c r="E1496" s="14" t="s">
        <v>20</v>
      </c>
      <c r="F1496" s="22">
        <v>227</v>
      </c>
      <c r="H1496" s="5" t="e">
        <f ca="1">_xlfn.FORMULATEXT(표1[[#This Row],[Q''ty]])</f>
        <v>#N/A</v>
      </c>
      <c r="I1496" s="28">
        <v>46132</v>
      </c>
      <c r="J1496" s="28">
        <v>46132</v>
      </c>
    </row>
    <row r="1497" spans="1:10" ht="15" customHeight="1" thickBot="1" x14ac:dyDescent="0.45">
      <c r="A1497" s="15">
        <v>2026</v>
      </c>
      <c r="B1497" s="15">
        <f t="shared" si="171"/>
        <v>16</v>
      </c>
      <c r="C1497" s="16" t="s">
        <v>8</v>
      </c>
      <c r="D1497" s="17" t="s">
        <v>16</v>
      </c>
      <c r="E1497" s="18" t="s">
        <v>21</v>
      </c>
      <c r="F1497" s="23">
        <v>216</v>
      </c>
      <c r="H1497" s="5" t="e">
        <f ca="1">_xlfn.FORMULATEXT(표1[[#This Row],[Q''ty]])</f>
        <v>#N/A</v>
      </c>
      <c r="I1497" s="28">
        <v>46132</v>
      </c>
      <c r="J1497" s="28">
        <v>46132</v>
      </c>
    </row>
    <row r="1498" spans="1:10" ht="15" customHeight="1" thickTop="1" x14ac:dyDescent="0.4">
      <c r="A1498" s="9">
        <v>2026</v>
      </c>
      <c r="B1498" s="9">
        <f t="shared" si="171"/>
        <v>16</v>
      </c>
      <c r="C1498" s="10" t="s">
        <v>22</v>
      </c>
      <c r="D1498" s="11" t="s">
        <v>9</v>
      </c>
      <c r="E1498" s="12" t="s">
        <v>10</v>
      </c>
      <c r="F1498" s="21">
        <f t="shared" ref="F1498:F1503" si="177">F1399</f>
        <v>14</v>
      </c>
      <c r="H1498" s="5" t="str">
        <f ca="1">_xlfn.FORMULATEXT(표1[[#This Row],[Q''ty]])</f>
        <v>=F1399</v>
      </c>
    </row>
    <row r="1499" spans="1:10" s="2" customFormat="1" ht="15" customHeight="1" x14ac:dyDescent="0.4">
      <c r="A1499" s="6">
        <v>2026</v>
      </c>
      <c r="B1499" s="6">
        <f t="shared" si="171"/>
        <v>16</v>
      </c>
      <c r="C1499" s="13" t="s">
        <v>22</v>
      </c>
      <c r="D1499" s="2" t="s">
        <v>9</v>
      </c>
      <c r="E1499" s="14" t="s">
        <v>11</v>
      </c>
      <c r="F1499" s="22">
        <f t="shared" si="177"/>
        <v>8</v>
      </c>
      <c r="H1499" s="5" t="str">
        <f ca="1">_xlfn.FORMULATEXT(표1[[#This Row],[Q''ty]])</f>
        <v>=F1400</v>
      </c>
      <c r="I1499" s="26"/>
      <c r="J1499" s="26"/>
    </row>
    <row r="1500" spans="1:10" s="2" customFormat="1" ht="15" customHeight="1" x14ac:dyDescent="0.4">
      <c r="A1500" s="6">
        <v>2026</v>
      </c>
      <c r="B1500" s="6">
        <f t="shared" si="171"/>
        <v>16</v>
      </c>
      <c r="C1500" s="13" t="s">
        <v>22</v>
      </c>
      <c r="D1500" s="2" t="s">
        <v>9</v>
      </c>
      <c r="E1500" s="14" t="s">
        <v>12</v>
      </c>
      <c r="F1500" s="22">
        <f t="shared" si="177"/>
        <v>4</v>
      </c>
      <c r="H1500" s="5" t="str">
        <f ca="1">_xlfn.FORMULATEXT(표1[[#This Row],[Q''ty]])</f>
        <v>=F1401</v>
      </c>
      <c r="I1500" s="26"/>
      <c r="J1500" s="26"/>
    </row>
    <row r="1501" spans="1:10" ht="15" customHeight="1" x14ac:dyDescent="0.4">
      <c r="A1501" s="6">
        <v>2026</v>
      </c>
      <c r="B1501" s="6">
        <f t="shared" si="171"/>
        <v>16</v>
      </c>
      <c r="C1501" s="13" t="s">
        <v>22</v>
      </c>
      <c r="D1501" s="2" t="s">
        <v>9</v>
      </c>
      <c r="E1501" s="14" t="s">
        <v>13</v>
      </c>
      <c r="F1501" s="22">
        <f t="shared" si="177"/>
        <v>3</v>
      </c>
      <c r="H1501" s="5" t="str">
        <f ca="1">_xlfn.FORMULATEXT(표1[[#This Row],[Q''ty]])</f>
        <v>=F1402</v>
      </c>
    </row>
    <row r="1502" spans="1:10" ht="15" customHeight="1" x14ac:dyDescent="0.4">
      <c r="A1502" s="6">
        <v>2026</v>
      </c>
      <c r="B1502" s="6">
        <f t="shared" si="171"/>
        <v>16</v>
      </c>
      <c r="C1502" s="13" t="s">
        <v>22</v>
      </c>
      <c r="D1502" s="2" t="s">
        <v>9</v>
      </c>
      <c r="E1502" s="14" t="s">
        <v>14</v>
      </c>
      <c r="F1502" s="22">
        <f t="shared" si="177"/>
        <v>6</v>
      </c>
      <c r="H1502" s="5" t="str">
        <f ca="1">_xlfn.FORMULATEXT(표1[[#This Row],[Q''ty]])</f>
        <v>=F1403</v>
      </c>
    </row>
    <row r="1503" spans="1:10" ht="15" customHeight="1" x14ac:dyDescent="0.4">
      <c r="A1503" s="6">
        <v>2026</v>
      </c>
      <c r="B1503" s="6">
        <f t="shared" si="171"/>
        <v>16</v>
      </c>
      <c r="C1503" s="13" t="s">
        <v>22</v>
      </c>
      <c r="D1503" s="2" t="s">
        <v>9</v>
      </c>
      <c r="E1503" s="14" t="s">
        <v>15</v>
      </c>
      <c r="F1503" s="22">
        <f t="shared" si="177"/>
        <v>8.8000000000000007</v>
      </c>
      <c r="H1503" s="5" t="str">
        <f ca="1">_xlfn.FORMULATEXT(표1[[#This Row],[Q''ty]])</f>
        <v>=F1404</v>
      </c>
    </row>
    <row r="1504" spans="1:10" ht="15" customHeight="1" x14ac:dyDescent="0.4">
      <c r="A1504" s="6">
        <v>2026</v>
      </c>
      <c r="B1504" s="6">
        <f t="shared" si="171"/>
        <v>16</v>
      </c>
      <c r="C1504" s="13" t="s">
        <v>22</v>
      </c>
      <c r="D1504" s="2" t="s">
        <v>16</v>
      </c>
      <c r="E1504" s="14" t="s">
        <v>17</v>
      </c>
      <c r="F1504" s="22">
        <v>14</v>
      </c>
      <c r="H1504" s="5" t="e">
        <f ca="1">_xlfn.FORMULATEXT(표1[[#This Row],[Q''ty]])</f>
        <v>#N/A</v>
      </c>
      <c r="I1504" s="28">
        <v>46132</v>
      </c>
      <c r="J1504" s="28">
        <v>46132</v>
      </c>
    </row>
    <row r="1505" spans="1:10" s="2" customFormat="1" ht="15" customHeight="1" x14ac:dyDescent="0.4">
      <c r="A1505" s="6">
        <v>2026</v>
      </c>
      <c r="B1505" s="6">
        <f t="shared" si="171"/>
        <v>16</v>
      </c>
      <c r="C1505" s="13" t="s">
        <v>22</v>
      </c>
      <c r="D1505" s="2" t="s">
        <v>16</v>
      </c>
      <c r="E1505" s="14" t="s">
        <v>18</v>
      </c>
      <c r="F1505" s="22">
        <v>13</v>
      </c>
      <c r="H1505" s="5" t="e">
        <f ca="1">_xlfn.FORMULATEXT(표1[[#This Row],[Q''ty]])</f>
        <v>#N/A</v>
      </c>
      <c r="I1505" s="28">
        <v>46132</v>
      </c>
      <c r="J1505" s="28">
        <v>46132</v>
      </c>
    </row>
    <row r="1506" spans="1:10" ht="15" customHeight="1" x14ac:dyDescent="0.4">
      <c r="A1506" s="6">
        <v>2026</v>
      </c>
      <c r="B1506" s="6">
        <f t="shared" si="171"/>
        <v>16</v>
      </c>
      <c r="C1506" s="13" t="s">
        <v>22</v>
      </c>
      <c r="D1506" s="2" t="s">
        <v>16</v>
      </c>
      <c r="E1506" s="14" t="s">
        <v>19</v>
      </c>
      <c r="F1506" s="22">
        <v>155</v>
      </c>
      <c r="H1506" s="5" t="e">
        <f ca="1">_xlfn.FORMULATEXT(표1[[#This Row],[Q''ty]])</f>
        <v>#N/A</v>
      </c>
      <c r="I1506" s="28">
        <v>46132</v>
      </c>
      <c r="J1506" s="28">
        <v>46132</v>
      </c>
    </row>
    <row r="1507" spans="1:10" ht="15" customHeight="1" x14ac:dyDescent="0.4">
      <c r="A1507" s="6">
        <v>2026</v>
      </c>
      <c r="B1507" s="6">
        <f t="shared" si="171"/>
        <v>16</v>
      </c>
      <c r="C1507" s="13" t="s">
        <v>22</v>
      </c>
      <c r="D1507" s="2" t="s">
        <v>16</v>
      </c>
      <c r="E1507" s="14" t="s">
        <v>20</v>
      </c>
      <c r="F1507" s="22">
        <v>157</v>
      </c>
      <c r="H1507" s="5" t="e">
        <f ca="1">_xlfn.FORMULATEXT(표1[[#This Row],[Q''ty]])</f>
        <v>#N/A</v>
      </c>
      <c r="I1507" s="28">
        <v>46132</v>
      </c>
      <c r="J1507" s="28">
        <v>46132</v>
      </c>
    </row>
    <row r="1508" spans="1:10" ht="15" customHeight="1" thickBot="1" x14ac:dyDescent="0.45">
      <c r="A1508" s="15">
        <v>2026</v>
      </c>
      <c r="B1508" s="15">
        <f t="shared" si="171"/>
        <v>16</v>
      </c>
      <c r="C1508" s="16" t="s">
        <v>22</v>
      </c>
      <c r="D1508" s="17" t="s">
        <v>16</v>
      </c>
      <c r="E1508" s="18" t="s">
        <v>21</v>
      </c>
      <c r="F1508" s="23">
        <v>152</v>
      </c>
      <c r="H1508" s="5" t="e">
        <f ca="1">_xlfn.FORMULATEXT(표1[[#This Row],[Q''ty]])</f>
        <v>#N/A</v>
      </c>
      <c r="I1508" s="28">
        <v>46132</v>
      </c>
      <c r="J1508" s="28">
        <v>46132</v>
      </c>
    </row>
    <row r="1509" spans="1:10" ht="15" customHeight="1" thickTop="1" x14ac:dyDescent="0.4">
      <c r="A1509" s="6">
        <v>2026</v>
      </c>
      <c r="B1509" s="6">
        <f t="shared" ref="B1509:B1572" si="178">B1410+1</f>
        <v>16</v>
      </c>
      <c r="C1509" s="13" t="s">
        <v>23</v>
      </c>
      <c r="D1509" s="2" t="s">
        <v>9</v>
      </c>
      <c r="E1509" s="14" t="str">
        <f t="shared" ref="E1509:F1514" si="179">E1410</f>
        <v>Growing Line</v>
      </c>
      <c r="F1509" s="22">
        <f t="shared" si="179"/>
        <v>5</v>
      </c>
      <c r="H1509" s="5" t="str">
        <f ca="1">_xlfn.FORMULATEXT(표1[[#This Row],[Q''ty]])</f>
        <v>=F1410</v>
      </c>
    </row>
    <row r="1510" spans="1:10" ht="15" customHeight="1" x14ac:dyDescent="0.4">
      <c r="A1510" s="6">
        <v>2026</v>
      </c>
      <c r="B1510" s="6">
        <f t="shared" si="178"/>
        <v>16</v>
      </c>
      <c r="C1510" s="13" t="s">
        <v>23</v>
      </c>
      <c r="D1510" s="2" t="s">
        <v>9</v>
      </c>
      <c r="E1510" s="14" t="str">
        <f t="shared" si="179"/>
        <v>Paint Booth</v>
      </c>
      <c r="F1510" s="22">
        <f t="shared" si="179"/>
        <v>3</v>
      </c>
      <c r="H1510" s="5" t="str">
        <f ca="1">_xlfn.FORMULATEXT(표1[[#This Row],[Q''ty]])</f>
        <v>=F1411</v>
      </c>
    </row>
    <row r="1511" spans="1:10" ht="15" customHeight="1" x14ac:dyDescent="0.4">
      <c r="A1511" s="6">
        <v>2026</v>
      </c>
      <c r="B1511" s="6">
        <f t="shared" si="178"/>
        <v>16</v>
      </c>
      <c r="C1511" s="13" t="s">
        <v>23</v>
      </c>
      <c r="D1511" s="2" t="s">
        <v>9</v>
      </c>
      <c r="E1511" s="14" t="str">
        <f t="shared" si="179"/>
        <v>Paint Line</v>
      </c>
      <c r="F1511" s="22">
        <f t="shared" si="179"/>
        <v>2</v>
      </c>
      <c r="H1511" s="5" t="str">
        <f ca="1">_xlfn.FORMULATEXT(표1[[#This Row],[Q''ty]])</f>
        <v>=F1412</v>
      </c>
    </row>
    <row r="1512" spans="1:10" ht="15" customHeight="1" x14ac:dyDescent="0.4">
      <c r="A1512" s="6">
        <v>2026</v>
      </c>
      <c r="B1512" s="6">
        <f t="shared" si="178"/>
        <v>16</v>
      </c>
      <c r="C1512" s="13" t="s">
        <v>23</v>
      </c>
      <c r="D1512" s="2" t="s">
        <v>9</v>
      </c>
      <c r="E1512" s="14" t="str">
        <f t="shared" si="179"/>
        <v>Roll Bending Machine</v>
      </c>
      <c r="F1512" s="22">
        <f t="shared" si="179"/>
        <v>2</v>
      </c>
      <c r="H1512" s="5" t="str">
        <f ca="1">_xlfn.FORMULATEXT(표1[[#This Row],[Q''ty]])</f>
        <v>=F1413</v>
      </c>
    </row>
    <row r="1513" spans="1:10" ht="15" customHeight="1" x14ac:dyDescent="0.4">
      <c r="A1513" s="6">
        <v>2026</v>
      </c>
      <c r="B1513" s="6">
        <f t="shared" si="178"/>
        <v>16</v>
      </c>
      <c r="C1513" s="13" t="s">
        <v>23</v>
      </c>
      <c r="D1513" s="2" t="s">
        <v>9</v>
      </c>
      <c r="E1513" s="14" t="str">
        <f t="shared" si="179"/>
        <v>L/W Machine</v>
      </c>
      <c r="F1513" s="22">
        <f t="shared" si="179"/>
        <v>2</v>
      </c>
      <c r="H1513" s="5" t="str">
        <f ca="1">_xlfn.FORMULATEXT(표1[[#This Row],[Q''ty]])</f>
        <v>=F1414</v>
      </c>
    </row>
    <row r="1514" spans="1:10" ht="15" customHeight="1" x14ac:dyDescent="0.4">
      <c r="A1514" s="6">
        <v>2026</v>
      </c>
      <c r="B1514" s="6">
        <f t="shared" si="178"/>
        <v>16</v>
      </c>
      <c r="C1514" s="13" t="s">
        <v>23</v>
      </c>
      <c r="D1514" s="2" t="s">
        <v>9</v>
      </c>
      <c r="E1514" s="14" t="str">
        <f t="shared" si="179"/>
        <v>C/W Machine</v>
      </c>
      <c r="F1514" s="22">
        <f t="shared" si="179"/>
        <v>3</v>
      </c>
      <c r="H1514" s="5" t="str">
        <f ca="1">_xlfn.FORMULATEXT(표1[[#This Row],[Q''ty]])</f>
        <v>=F1415</v>
      </c>
    </row>
    <row r="1515" spans="1:10" ht="15" customHeight="1" x14ac:dyDescent="0.4">
      <c r="A1515" s="6">
        <v>2026</v>
      </c>
      <c r="B1515" s="6">
        <f t="shared" si="178"/>
        <v>16</v>
      </c>
      <c r="C1515" s="13" t="s">
        <v>23</v>
      </c>
      <c r="D1515" s="2" t="s">
        <v>16</v>
      </c>
      <c r="E1515" s="14" t="str">
        <f t="shared" ref="E1515:E1530" si="180">E1416</f>
        <v>BT GT</v>
      </c>
      <c r="F1515" s="22">
        <v>1</v>
      </c>
      <c r="H1515" s="5" t="e">
        <f ca="1">_xlfn.FORMULATEXT(표1[[#This Row],[Q''ty]])</f>
        <v>#N/A</v>
      </c>
      <c r="I1515" s="28">
        <v>46133</v>
      </c>
      <c r="J1515" s="28">
        <v>46133</v>
      </c>
    </row>
    <row r="1516" spans="1:10" ht="15" customHeight="1" x14ac:dyDescent="0.4">
      <c r="A1516" s="6">
        <v>2026</v>
      </c>
      <c r="B1516" s="6">
        <f t="shared" si="178"/>
        <v>16</v>
      </c>
      <c r="C1516" s="13" t="s">
        <v>23</v>
      </c>
      <c r="D1516" s="2" t="s">
        <v>16</v>
      </c>
      <c r="E1516" s="14" t="str">
        <f t="shared" si="180"/>
        <v>WT GT</v>
      </c>
      <c r="F1516" s="22">
        <v>0</v>
      </c>
      <c r="H1516" s="5" t="e">
        <f ca="1">_xlfn.FORMULATEXT(표1[[#This Row],[Q''ty]])</f>
        <v>#N/A</v>
      </c>
      <c r="I1516" s="28">
        <v>46133</v>
      </c>
      <c r="J1516" s="28">
        <v>46133</v>
      </c>
    </row>
    <row r="1517" spans="1:10" ht="15" customHeight="1" x14ac:dyDescent="0.4">
      <c r="A1517" s="6">
        <v>2026</v>
      </c>
      <c r="B1517" s="6">
        <f t="shared" si="178"/>
        <v>16</v>
      </c>
      <c r="C1517" s="13" t="s">
        <v>23</v>
      </c>
      <c r="D1517" s="2" t="s">
        <v>16</v>
      </c>
      <c r="E1517" s="14" t="str">
        <f t="shared" si="180"/>
        <v>Bending</v>
      </c>
      <c r="F1517" s="22">
        <v>21</v>
      </c>
      <c r="H1517" s="5" t="e">
        <f ca="1">_xlfn.FORMULATEXT(표1[[#This Row],[Q''ty]])</f>
        <v>#N/A</v>
      </c>
      <c r="I1517" s="28">
        <v>46133</v>
      </c>
      <c r="J1517" s="28">
        <v>46133</v>
      </c>
    </row>
    <row r="1518" spans="1:10" ht="15" customHeight="1" x14ac:dyDescent="0.4">
      <c r="A1518" s="6">
        <v>2026</v>
      </c>
      <c r="B1518" s="6">
        <f t="shared" si="178"/>
        <v>16</v>
      </c>
      <c r="C1518" s="13" t="s">
        <v>23</v>
      </c>
      <c r="D1518" s="2" t="s">
        <v>16</v>
      </c>
      <c r="E1518" s="14" t="str">
        <f t="shared" si="180"/>
        <v>L/W</v>
      </c>
      <c r="F1518" s="22">
        <v>22.3</v>
      </c>
      <c r="H1518" s="5" t="e">
        <f ca="1">_xlfn.FORMULATEXT(표1[[#This Row],[Q''ty]])</f>
        <v>#N/A</v>
      </c>
      <c r="I1518" s="28">
        <v>46133</v>
      </c>
      <c r="J1518" s="28">
        <v>46133</v>
      </c>
    </row>
    <row r="1519" spans="1:10" ht="15" customHeight="1" thickBot="1" x14ac:dyDescent="0.45">
      <c r="A1519" s="15">
        <v>2026</v>
      </c>
      <c r="B1519" s="15">
        <f t="shared" si="178"/>
        <v>16</v>
      </c>
      <c r="C1519" s="16" t="s">
        <v>23</v>
      </c>
      <c r="D1519" s="17" t="s">
        <v>16</v>
      </c>
      <c r="E1519" s="18" t="str">
        <f t="shared" si="180"/>
        <v>C/W</v>
      </c>
      <c r="F1519" s="23">
        <v>20</v>
      </c>
      <c r="H1519" s="5" t="e">
        <f ca="1">_xlfn.FORMULATEXT(표1[[#This Row],[Q''ty]])</f>
        <v>#N/A</v>
      </c>
      <c r="I1519" s="28">
        <v>46133</v>
      </c>
      <c r="J1519" s="28">
        <v>46133</v>
      </c>
    </row>
    <row r="1520" spans="1:10" ht="15" customHeight="1" thickTop="1" x14ac:dyDescent="0.4">
      <c r="A1520" s="6">
        <v>2026</v>
      </c>
      <c r="B1520" s="6">
        <f t="shared" si="178"/>
        <v>16</v>
      </c>
      <c r="C1520" s="13" t="s">
        <v>24</v>
      </c>
      <c r="D1520" s="2" t="s">
        <v>9</v>
      </c>
      <c r="E1520" s="14" t="str">
        <f t="shared" si="180"/>
        <v>Growing Line</v>
      </c>
      <c r="F1520" s="22">
        <f t="shared" ref="F1520:F1525" si="181">F1421</f>
        <v>20</v>
      </c>
      <c r="H1520" s="5" t="str">
        <f ca="1">_xlfn.FORMULATEXT(표1[[#This Row],[Q''ty]])</f>
        <v>=F1421</v>
      </c>
    </row>
    <row r="1521" spans="1:10" ht="15" customHeight="1" x14ac:dyDescent="0.4">
      <c r="A1521" s="6">
        <v>2026</v>
      </c>
      <c r="B1521" s="6">
        <f t="shared" si="178"/>
        <v>16</v>
      </c>
      <c r="C1521" s="13" t="s">
        <v>24</v>
      </c>
      <c r="D1521" s="2" t="s">
        <v>9</v>
      </c>
      <c r="E1521" s="14" t="str">
        <f t="shared" si="180"/>
        <v>Paint Booth</v>
      </c>
      <c r="F1521" s="22">
        <f t="shared" si="181"/>
        <v>22</v>
      </c>
      <c r="H1521" s="5" t="str">
        <f ca="1">_xlfn.FORMULATEXT(표1[[#This Row],[Q''ty]])</f>
        <v>=F1422</v>
      </c>
    </row>
    <row r="1522" spans="1:10" ht="15" customHeight="1" x14ac:dyDescent="0.4">
      <c r="A1522" s="6">
        <v>2026</v>
      </c>
      <c r="B1522" s="6">
        <f t="shared" si="178"/>
        <v>16</v>
      </c>
      <c r="C1522" s="13" t="s">
        <v>24</v>
      </c>
      <c r="D1522" s="2" t="s">
        <v>9</v>
      </c>
      <c r="E1522" s="14" t="str">
        <f t="shared" si="180"/>
        <v>Paint Line</v>
      </c>
      <c r="F1522" s="22">
        <f t="shared" si="181"/>
        <v>6</v>
      </c>
      <c r="H1522" s="5" t="str">
        <f ca="1">_xlfn.FORMULATEXT(표1[[#This Row],[Q''ty]])</f>
        <v>=F1423</v>
      </c>
    </row>
    <row r="1523" spans="1:10" ht="15" customHeight="1" x14ac:dyDescent="0.4">
      <c r="A1523" s="6">
        <v>2026</v>
      </c>
      <c r="B1523" s="6">
        <f t="shared" si="178"/>
        <v>16</v>
      </c>
      <c r="C1523" s="13" t="s">
        <v>24</v>
      </c>
      <c r="D1523" s="2" t="s">
        <v>9</v>
      </c>
      <c r="E1523" s="14" t="str">
        <f t="shared" si="180"/>
        <v>Roll Bending Machine</v>
      </c>
      <c r="F1523" s="22">
        <f t="shared" si="181"/>
        <v>4</v>
      </c>
      <c r="H1523" s="5" t="str">
        <f ca="1">_xlfn.FORMULATEXT(표1[[#This Row],[Q''ty]])</f>
        <v>=F1424</v>
      </c>
    </row>
    <row r="1524" spans="1:10" ht="15" customHeight="1" x14ac:dyDescent="0.4">
      <c r="A1524" s="6">
        <v>2026</v>
      </c>
      <c r="B1524" s="6">
        <f t="shared" si="178"/>
        <v>16</v>
      </c>
      <c r="C1524" s="13" t="s">
        <v>24</v>
      </c>
      <c r="D1524" s="2" t="s">
        <v>9</v>
      </c>
      <c r="E1524" s="14" t="str">
        <f t="shared" si="180"/>
        <v>L/W Machine</v>
      </c>
      <c r="F1524" s="22">
        <f t="shared" si="181"/>
        <v>10</v>
      </c>
      <c r="H1524" s="5" t="str">
        <f ca="1">_xlfn.FORMULATEXT(표1[[#This Row],[Q''ty]])</f>
        <v>=F1425</v>
      </c>
    </row>
    <row r="1525" spans="1:10" ht="15" customHeight="1" x14ac:dyDescent="0.4">
      <c r="A1525" s="6">
        <v>2026</v>
      </c>
      <c r="B1525" s="6">
        <f t="shared" si="178"/>
        <v>16</v>
      </c>
      <c r="C1525" s="13" t="s">
        <v>24</v>
      </c>
      <c r="D1525" s="2" t="s">
        <v>9</v>
      </c>
      <c r="E1525" s="14" t="str">
        <f t="shared" si="180"/>
        <v>C/W Machine</v>
      </c>
      <c r="F1525" s="22">
        <f t="shared" si="181"/>
        <v>12</v>
      </c>
      <c r="H1525" s="5" t="str">
        <f ca="1">_xlfn.FORMULATEXT(표1[[#This Row],[Q''ty]])</f>
        <v>=F1426</v>
      </c>
    </row>
    <row r="1526" spans="1:10" ht="15" customHeight="1" x14ac:dyDescent="0.4">
      <c r="A1526" s="6">
        <v>2026</v>
      </c>
      <c r="B1526" s="6">
        <f t="shared" si="178"/>
        <v>16</v>
      </c>
      <c r="C1526" s="13" t="s">
        <v>24</v>
      </c>
      <c r="D1526" s="2" t="s">
        <v>16</v>
      </c>
      <c r="E1526" s="14" t="str">
        <f t="shared" si="180"/>
        <v>BT GT</v>
      </c>
      <c r="F1526" s="22">
        <v>37</v>
      </c>
      <c r="H1526" s="5" t="e">
        <f ca="1">_xlfn.FORMULATEXT(표1[[#This Row],[Q''ty]])</f>
        <v>#N/A</v>
      </c>
      <c r="I1526" s="28">
        <v>46132</v>
      </c>
      <c r="J1526" s="28">
        <v>46132</v>
      </c>
    </row>
    <row r="1527" spans="1:10" ht="15" customHeight="1" x14ac:dyDescent="0.4">
      <c r="A1527" s="6">
        <v>2026</v>
      </c>
      <c r="B1527" s="6">
        <f t="shared" si="178"/>
        <v>16</v>
      </c>
      <c r="C1527" s="13" t="s">
        <v>24</v>
      </c>
      <c r="D1527" s="2" t="s">
        <v>16</v>
      </c>
      <c r="E1527" s="14" t="str">
        <f t="shared" si="180"/>
        <v>WT GT</v>
      </c>
      <c r="F1527" s="22">
        <v>34</v>
      </c>
      <c r="H1527" s="5" t="e">
        <f ca="1">_xlfn.FORMULATEXT(표1[[#This Row],[Q''ty]])</f>
        <v>#N/A</v>
      </c>
      <c r="I1527" s="28">
        <v>46132</v>
      </c>
      <c r="J1527" s="28">
        <v>46132</v>
      </c>
    </row>
    <row r="1528" spans="1:10" ht="15" customHeight="1" x14ac:dyDescent="0.4">
      <c r="A1528" s="6">
        <v>2026</v>
      </c>
      <c r="B1528" s="6">
        <f t="shared" si="178"/>
        <v>16</v>
      </c>
      <c r="C1528" s="13" t="s">
        <v>24</v>
      </c>
      <c r="D1528" s="2" t="s">
        <v>16</v>
      </c>
      <c r="E1528" s="14" t="str">
        <f t="shared" si="180"/>
        <v>Bending</v>
      </c>
      <c r="F1528" s="22">
        <v>289</v>
      </c>
      <c r="H1528" s="5" t="e">
        <f ca="1">_xlfn.FORMULATEXT(표1[[#This Row],[Q''ty]])</f>
        <v>#N/A</v>
      </c>
      <c r="I1528" s="28">
        <v>46132</v>
      </c>
      <c r="J1528" s="28">
        <v>46132</v>
      </c>
    </row>
    <row r="1529" spans="1:10" ht="15" customHeight="1" x14ac:dyDescent="0.4">
      <c r="A1529" s="6">
        <v>2026</v>
      </c>
      <c r="B1529" s="6">
        <f t="shared" si="178"/>
        <v>16</v>
      </c>
      <c r="C1529" s="13" t="s">
        <v>24</v>
      </c>
      <c r="D1529" s="2" t="s">
        <v>16</v>
      </c>
      <c r="E1529" s="14" t="str">
        <f t="shared" si="180"/>
        <v>L/W</v>
      </c>
      <c r="F1529" s="22">
        <v>289</v>
      </c>
      <c r="H1529" s="5" t="e">
        <f ca="1">_xlfn.FORMULATEXT(표1[[#This Row],[Q''ty]])</f>
        <v>#N/A</v>
      </c>
      <c r="I1529" s="28">
        <v>46132</v>
      </c>
      <c r="J1529" s="28">
        <v>46132</v>
      </c>
    </row>
    <row r="1530" spans="1:10" ht="15" customHeight="1" thickBot="1" x14ac:dyDescent="0.45">
      <c r="A1530" s="15">
        <v>2026</v>
      </c>
      <c r="B1530" s="15">
        <f t="shared" si="178"/>
        <v>16</v>
      </c>
      <c r="C1530" s="16" t="s">
        <v>24</v>
      </c>
      <c r="D1530" s="17" t="s">
        <v>16</v>
      </c>
      <c r="E1530" s="18" t="str">
        <f t="shared" si="180"/>
        <v>C/W</v>
      </c>
      <c r="F1530" s="23">
        <v>322</v>
      </c>
      <c r="H1530" s="5" t="e">
        <f ca="1">_xlfn.FORMULATEXT(표1[[#This Row],[Q''ty]])</f>
        <v>#N/A</v>
      </c>
      <c r="I1530" s="28">
        <v>46132</v>
      </c>
      <c r="J1530" s="28">
        <v>46132</v>
      </c>
    </row>
    <row r="1531" spans="1:10" ht="15" customHeight="1" thickTop="1" x14ac:dyDescent="0.4">
      <c r="A1531" s="6">
        <v>2026</v>
      </c>
      <c r="B1531" s="6">
        <f t="shared" si="178"/>
        <v>16</v>
      </c>
      <c r="C1531" s="13" t="s">
        <v>25</v>
      </c>
      <c r="D1531" s="2" t="s">
        <v>9</v>
      </c>
      <c r="E1531" s="14" t="s">
        <v>10</v>
      </c>
      <c r="F1531" s="22">
        <f t="shared" ref="F1531:F1536" si="182">F1432</f>
        <v>3</v>
      </c>
      <c r="H1531" s="5" t="str">
        <f ca="1">_xlfn.FORMULATEXT(표1[[#This Row],[Q''ty]])</f>
        <v>=F1432</v>
      </c>
    </row>
    <row r="1532" spans="1:10" ht="15" customHeight="1" x14ac:dyDescent="0.4">
      <c r="A1532" s="6">
        <v>2026</v>
      </c>
      <c r="B1532" s="6">
        <f t="shared" si="178"/>
        <v>16</v>
      </c>
      <c r="C1532" s="13" t="s">
        <v>25</v>
      </c>
      <c r="D1532" s="2" t="s">
        <v>9</v>
      </c>
      <c r="E1532" s="14" t="s">
        <v>11</v>
      </c>
      <c r="F1532" s="22">
        <f t="shared" si="182"/>
        <v>3</v>
      </c>
      <c r="H1532" s="5" t="str">
        <f ca="1">_xlfn.FORMULATEXT(표1[[#This Row],[Q''ty]])</f>
        <v>=F1433</v>
      </c>
    </row>
    <row r="1533" spans="1:10" ht="15" customHeight="1" x14ac:dyDescent="0.4">
      <c r="A1533" s="6">
        <v>2026</v>
      </c>
      <c r="B1533" s="6">
        <f t="shared" si="178"/>
        <v>16</v>
      </c>
      <c r="C1533" s="13" t="s">
        <v>25</v>
      </c>
      <c r="D1533" s="2" t="s">
        <v>9</v>
      </c>
      <c r="E1533" s="14" t="s">
        <v>12</v>
      </c>
      <c r="F1533" s="22">
        <f t="shared" si="182"/>
        <v>2</v>
      </c>
      <c r="H1533" s="5" t="str">
        <f ca="1">_xlfn.FORMULATEXT(표1[[#This Row],[Q''ty]])</f>
        <v>=F1434</v>
      </c>
    </row>
    <row r="1534" spans="1:10" ht="15" customHeight="1" x14ac:dyDescent="0.4">
      <c r="A1534" s="6">
        <v>2026</v>
      </c>
      <c r="B1534" s="6">
        <f t="shared" si="178"/>
        <v>16</v>
      </c>
      <c r="C1534" s="13" t="s">
        <v>25</v>
      </c>
      <c r="D1534" s="2" t="s">
        <v>9</v>
      </c>
      <c r="E1534" s="14" t="s">
        <v>13</v>
      </c>
      <c r="F1534" s="22">
        <f t="shared" si="182"/>
        <v>2</v>
      </c>
      <c r="H1534" s="5" t="str">
        <f ca="1">_xlfn.FORMULATEXT(표1[[#This Row],[Q''ty]])</f>
        <v>=F1435</v>
      </c>
    </row>
    <row r="1535" spans="1:10" ht="15" customHeight="1" x14ac:dyDescent="0.4">
      <c r="A1535" s="6">
        <v>2026</v>
      </c>
      <c r="B1535" s="6">
        <f t="shared" si="178"/>
        <v>16</v>
      </c>
      <c r="C1535" s="13" t="s">
        <v>25</v>
      </c>
      <c r="D1535" s="2" t="s">
        <v>9</v>
      </c>
      <c r="E1535" s="14" t="s">
        <v>14</v>
      </c>
      <c r="F1535" s="22">
        <f t="shared" si="182"/>
        <v>3</v>
      </c>
      <c r="H1535" s="5" t="str">
        <f ca="1">_xlfn.FORMULATEXT(표1[[#This Row],[Q''ty]])</f>
        <v>=F1436</v>
      </c>
    </row>
    <row r="1536" spans="1:10" ht="15" customHeight="1" x14ac:dyDescent="0.4">
      <c r="A1536" s="6">
        <v>2026</v>
      </c>
      <c r="B1536" s="6">
        <f t="shared" si="178"/>
        <v>16</v>
      </c>
      <c r="C1536" s="13" t="s">
        <v>25</v>
      </c>
      <c r="D1536" s="2" t="s">
        <v>9</v>
      </c>
      <c r="E1536" s="14" t="s">
        <v>15</v>
      </c>
      <c r="F1536" s="22">
        <f t="shared" si="182"/>
        <v>4</v>
      </c>
      <c r="H1536" s="5" t="str">
        <f ca="1">_xlfn.FORMULATEXT(표1[[#This Row],[Q''ty]])</f>
        <v>=F1437</v>
      </c>
    </row>
    <row r="1537" spans="1:10" ht="15" customHeight="1" x14ac:dyDescent="0.4">
      <c r="A1537" s="6">
        <v>2026</v>
      </c>
      <c r="B1537" s="6">
        <f t="shared" si="178"/>
        <v>16</v>
      </c>
      <c r="C1537" s="13" t="s">
        <v>25</v>
      </c>
      <c r="D1537" s="2" t="s">
        <v>16</v>
      </c>
      <c r="E1537" s="14" t="s">
        <v>17</v>
      </c>
      <c r="F1537" s="22">
        <v>0</v>
      </c>
      <c r="H1537" s="5" t="e">
        <f ca="1">_xlfn.FORMULATEXT(표1[[#This Row],[Q''ty]])</f>
        <v>#N/A</v>
      </c>
    </row>
    <row r="1538" spans="1:10" ht="15" customHeight="1" x14ac:dyDescent="0.4">
      <c r="A1538" s="6">
        <v>2026</v>
      </c>
      <c r="B1538" s="6">
        <f t="shared" si="178"/>
        <v>16</v>
      </c>
      <c r="C1538" s="13" t="s">
        <v>25</v>
      </c>
      <c r="D1538" s="2" t="s">
        <v>16</v>
      </c>
      <c r="E1538" s="14" t="s">
        <v>18</v>
      </c>
      <c r="F1538" s="22">
        <v>0</v>
      </c>
      <c r="H1538" s="5" t="e">
        <f ca="1">_xlfn.FORMULATEXT(표1[[#This Row],[Q''ty]])</f>
        <v>#N/A</v>
      </c>
    </row>
    <row r="1539" spans="1:10" ht="15" customHeight="1" x14ac:dyDescent="0.4">
      <c r="A1539" s="6">
        <v>2026</v>
      </c>
      <c r="B1539" s="6">
        <f t="shared" si="178"/>
        <v>16</v>
      </c>
      <c r="C1539" s="13" t="s">
        <v>25</v>
      </c>
      <c r="D1539" s="2" t="s">
        <v>16</v>
      </c>
      <c r="E1539" s="14" t="s">
        <v>19</v>
      </c>
      <c r="F1539" s="22">
        <v>0</v>
      </c>
      <c r="H1539" s="5" t="e">
        <f ca="1">_xlfn.FORMULATEXT(표1[[#This Row],[Q''ty]])</f>
        <v>#N/A</v>
      </c>
    </row>
    <row r="1540" spans="1:10" ht="15" customHeight="1" x14ac:dyDescent="0.4">
      <c r="A1540" s="6">
        <v>2026</v>
      </c>
      <c r="B1540" s="6">
        <f t="shared" si="178"/>
        <v>16</v>
      </c>
      <c r="C1540" s="13" t="s">
        <v>25</v>
      </c>
      <c r="D1540" s="2" t="s">
        <v>16</v>
      </c>
      <c r="E1540" s="14" t="s">
        <v>20</v>
      </c>
      <c r="F1540" s="22">
        <v>0</v>
      </c>
      <c r="H1540" s="5" t="e">
        <f ca="1">_xlfn.FORMULATEXT(표1[[#This Row],[Q''ty]])</f>
        <v>#N/A</v>
      </c>
    </row>
    <row r="1541" spans="1:10" ht="15" customHeight="1" thickBot="1" x14ac:dyDescent="0.45">
      <c r="A1541" s="15">
        <v>2026</v>
      </c>
      <c r="B1541" s="15">
        <f t="shared" si="178"/>
        <v>16</v>
      </c>
      <c r="C1541" s="16" t="s">
        <v>25</v>
      </c>
      <c r="D1541" s="17" t="s">
        <v>16</v>
      </c>
      <c r="E1541" s="18" t="s">
        <v>21</v>
      </c>
      <c r="F1541" s="23">
        <v>0</v>
      </c>
      <c r="H1541" s="5" t="e">
        <f ca="1">_xlfn.FORMULATEXT(표1[[#This Row],[Q''ty]])</f>
        <v>#N/A</v>
      </c>
    </row>
    <row r="1542" spans="1:10" ht="15" customHeight="1" thickTop="1" x14ac:dyDescent="0.4">
      <c r="A1542" s="6">
        <v>2026</v>
      </c>
      <c r="B1542" s="6">
        <f t="shared" si="178"/>
        <v>16</v>
      </c>
      <c r="C1542" s="13" t="s">
        <v>26</v>
      </c>
      <c r="D1542" s="2" t="s">
        <v>9</v>
      </c>
      <c r="E1542" s="14" t="s">
        <v>10</v>
      </c>
      <c r="F1542" s="22">
        <f t="shared" ref="F1542:F1547" si="183">F1443</f>
        <v>6</v>
      </c>
      <c r="H1542" s="5" t="str">
        <f ca="1">_xlfn.FORMULATEXT(표1[[#This Row],[Q''ty]])</f>
        <v>=F1443</v>
      </c>
    </row>
    <row r="1543" spans="1:10" ht="15" customHeight="1" x14ac:dyDescent="0.4">
      <c r="A1543" s="6">
        <v>2026</v>
      </c>
      <c r="B1543" s="6">
        <f t="shared" si="178"/>
        <v>16</v>
      </c>
      <c r="C1543" s="13" t="s">
        <v>26</v>
      </c>
      <c r="D1543" s="2" t="s">
        <v>9</v>
      </c>
      <c r="E1543" s="14" t="s">
        <v>11</v>
      </c>
      <c r="F1543" s="22">
        <f t="shared" si="183"/>
        <v>4</v>
      </c>
      <c r="H1543" s="5" t="str">
        <f ca="1">_xlfn.FORMULATEXT(표1[[#This Row],[Q''ty]])</f>
        <v>=F1444</v>
      </c>
    </row>
    <row r="1544" spans="1:10" ht="15" customHeight="1" x14ac:dyDescent="0.4">
      <c r="A1544" s="6">
        <v>2026</v>
      </c>
      <c r="B1544" s="6">
        <f t="shared" si="178"/>
        <v>16</v>
      </c>
      <c r="C1544" s="13" t="s">
        <v>26</v>
      </c>
      <c r="D1544" s="2" t="s">
        <v>9</v>
      </c>
      <c r="E1544" s="14" t="s">
        <v>12</v>
      </c>
      <c r="F1544" s="22">
        <f t="shared" si="183"/>
        <v>2</v>
      </c>
      <c r="H1544" s="5" t="str">
        <f ca="1">_xlfn.FORMULATEXT(표1[[#This Row],[Q''ty]])</f>
        <v>=F1445</v>
      </c>
    </row>
    <row r="1545" spans="1:10" ht="15" customHeight="1" x14ac:dyDescent="0.4">
      <c r="A1545" s="6">
        <v>2026</v>
      </c>
      <c r="B1545" s="6">
        <f t="shared" si="178"/>
        <v>16</v>
      </c>
      <c r="C1545" s="13" t="s">
        <v>26</v>
      </c>
      <c r="D1545" s="2" t="s">
        <v>9</v>
      </c>
      <c r="E1545" s="14" t="s">
        <v>13</v>
      </c>
      <c r="F1545" s="22">
        <f t="shared" si="183"/>
        <v>3</v>
      </c>
      <c r="H1545" s="5" t="str">
        <f ca="1">_xlfn.FORMULATEXT(표1[[#This Row],[Q''ty]])</f>
        <v>=F1446</v>
      </c>
    </row>
    <row r="1546" spans="1:10" ht="15" customHeight="1" x14ac:dyDescent="0.4">
      <c r="A1546" s="6">
        <v>2026</v>
      </c>
      <c r="B1546" s="6">
        <f t="shared" si="178"/>
        <v>16</v>
      </c>
      <c r="C1546" s="13" t="s">
        <v>26</v>
      </c>
      <c r="D1546" s="2" t="s">
        <v>9</v>
      </c>
      <c r="E1546" s="14" t="s">
        <v>14</v>
      </c>
      <c r="F1546" s="22">
        <f t="shared" si="183"/>
        <v>4</v>
      </c>
      <c r="H1546" s="5" t="str">
        <f ca="1">_xlfn.FORMULATEXT(표1[[#This Row],[Q''ty]])</f>
        <v>=F1447</v>
      </c>
    </row>
    <row r="1547" spans="1:10" ht="15" customHeight="1" x14ac:dyDescent="0.4">
      <c r="A1547" s="6">
        <v>2026</v>
      </c>
      <c r="B1547" s="6">
        <f t="shared" si="178"/>
        <v>16</v>
      </c>
      <c r="C1547" s="13" t="s">
        <v>26</v>
      </c>
      <c r="D1547" s="2" t="s">
        <v>9</v>
      </c>
      <c r="E1547" s="14" t="s">
        <v>15</v>
      </c>
      <c r="F1547" s="22">
        <f t="shared" si="183"/>
        <v>6</v>
      </c>
      <c r="H1547" s="5" t="str">
        <f ca="1">_xlfn.FORMULATEXT(표1[[#This Row],[Q''ty]])</f>
        <v>=F1448</v>
      </c>
    </row>
    <row r="1548" spans="1:10" ht="15" customHeight="1" x14ac:dyDescent="0.4">
      <c r="A1548" s="6">
        <v>2026</v>
      </c>
      <c r="B1548" s="6">
        <f t="shared" si="178"/>
        <v>16</v>
      </c>
      <c r="C1548" s="13" t="s">
        <v>26</v>
      </c>
      <c r="D1548" s="2" t="s">
        <v>16</v>
      </c>
      <c r="E1548" s="14" t="str">
        <f t="shared" ref="E1548:E1585" si="184">E1449</f>
        <v>BT GT</v>
      </c>
      <c r="F1548" s="22">
        <v>27</v>
      </c>
      <c r="H1548" s="5" t="e">
        <f ca="1">_xlfn.FORMULATEXT(표1[[#This Row],[Q''ty]])</f>
        <v>#N/A</v>
      </c>
      <c r="I1548" s="28">
        <v>46133</v>
      </c>
      <c r="J1548" s="28">
        <v>46132</v>
      </c>
    </row>
    <row r="1549" spans="1:10" ht="15" customHeight="1" x14ac:dyDescent="0.4">
      <c r="A1549" s="6">
        <v>2026</v>
      </c>
      <c r="B1549" s="6">
        <f t="shared" si="178"/>
        <v>16</v>
      </c>
      <c r="C1549" s="13" t="s">
        <v>26</v>
      </c>
      <c r="D1549" s="2" t="s">
        <v>16</v>
      </c>
      <c r="E1549" s="14" t="str">
        <f t="shared" si="184"/>
        <v>WT GT</v>
      </c>
      <c r="F1549" s="22">
        <v>29</v>
      </c>
      <c r="H1549" s="5" t="e">
        <f ca="1">_xlfn.FORMULATEXT(표1[[#This Row],[Q''ty]])</f>
        <v>#N/A</v>
      </c>
      <c r="I1549" s="28">
        <v>46133</v>
      </c>
      <c r="J1549" s="28">
        <v>46132</v>
      </c>
    </row>
    <row r="1550" spans="1:10" ht="15" customHeight="1" x14ac:dyDescent="0.4">
      <c r="A1550" s="6">
        <v>2026</v>
      </c>
      <c r="B1550" s="6">
        <f t="shared" si="178"/>
        <v>16</v>
      </c>
      <c r="C1550" s="13" t="s">
        <v>26</v>
      </c>
      <c r="D1550" s="2" t="s">
        <v>16</v>
      </c>
      <c r="E1550" s="14" t="str">
        <f t="shared" si="184"/>
        <v>Bending</v>
      </c>
      <c r="F1550" s="22">
        <v>207</v>
      </c>
      <c r="H1550" s="5" t="e">
        <f ca="1">_xlfn.FORMULATEXT(표1[[#This Row],[Q''ty]])</f>
        <v>#N/A</v>
      </c>
      <c r="I1550" s="28">
        <v>46133</v>
      </c>
      <c r="J1550" s="28">
        <v>46132</v>
      </c>
    </row>
    <row r="1551" spans="1:10" ht="15" customHeight="1" x14ac:dyDescent="0.4">
      <c r="A1551" s="6">
        <v>2026</v>
      </c>
      <c r="B1551" s="6">
        <f t="shared" si="178"/>
        <v>16</v>
      </c>
      <c r="C1551" s="13" t="s">
        <v>26</v>
      </c>
      <c r="D1551" s="2" t="s">
        <v>16</v>
      </c>
      <c r="E1551" s="14" t="str">
        <f t="shared" si="184"/>
        <v>L/W</v>
      </c>
      <c r="F1551" s="22">
        <v>207</v>
      </c>
      <c r="H1551" s="5" t="e">
        <f ca="1">_xlfn.FORMULATEXT(표1[[#This Row],[Q''ty]])</f>
        <v>#N/A</v>
      </c>
      <c r="I1551" s="28">
        <v>46133</v>
      </c>
      <c r="J1551" s="28">
        <v>46132</v>
      </c>
    </row>
    <row r="1552" spans="1:10" ht="15" customHeight="1" thickBot="1" x14ac:dyDescent="0.45">
      <c r="A1552" s="15">
        <v>2026</v>
      </c>
      <c r="B1552" s="15">
        <f t="shared" si="178"/>
        <v>16</v>
      </c>
      <c r="C1552" s="16" t="s">
        <v>26</v>
      </c>
      <c r="D1552" s="17" t="s">
        <v>16</v>
      </c>
      <c r="E1552" s="18" t="str">
        <f t="shared" si="184"/>
        <v>C/W</v>
      </c>
      <c r="F1552" s="23">
        <v>234</v>
      </c>
      <c r="H1552" s="5" t="e">
        <f ca="1">_xlfn.FORMULATEXT(표1[[#This Row],[Q''ty]])</f>
        <v>#N/A</v>
      </c>
      <c r="I1552" s="28">
        <v>46133</v>
      </c>
      <c r="J1552" s="28">
        <v>46132</v>
      </c>
    </row>
    <row r="1553" spans="1:10" ht="15" customHeight="1" thickTop="1" x14ac:dyDescent="0.4">
      <c r="A1553" s="6">
        <v>2026</v>
      </c>
      <c r="B1553" s="6">
        <f t="shared" si="178"/>
        <v>16</v>
      </c>
      <c r="C1553" s="13" t="s">
        <v>27</v>
      </c>
      <c r="D1553" s="2" t="s">
        <v>9</v>
      </c>
      <c r="E1553" s="14" t="str">
        <f t="shared" si="184"/>
        <v>Growing Line</v>
      </c>
      <c r="F1553" s="22">
        <f t="shared" ref="F1553:F1558" si="185">F1454</f>
        <v>30</v>
      </c>
      <c r="H1553" s="5" t="str">
        <f ca="1">_xlfn.FORMULATEXT(표1[[#This Row],[Q''ty]])</f>
        <v>=F1454</v>
      </c>
      <c r="I1553" s="28">
        <v>46133</v>
      </c>
    </row>
    <row r="1554" spans="1:10" ht="15" customHeight="1" x14ac:dyDescent="0.4">
      <c r="A1554" s="6">
        <v>2026</v>
      </c>
      <c r="B1554" s="6">
        <f t="shared" si="178"/>
        <v>16</v>
      </c>
      <c r="C1554" s="13" t="s">
        <v>27</v>
      </c>
      <c r="D1554" s="2" t="s">
        <v>9</v>
      </c>
      <c r="E1554" s="14" t="str">
        <f t="shared" si="184"/>
        <v>Paint Booth</v>
      </c>
      <c r="F1554" s="22">
        <f t="shared" si="185"/>
        <v>16</v>
      </c>
      <c r="H1554" s="5" t="str">
        <f ca="1">_xlfn.FORMULATEXT(표1[[#This Row],[Q''ty]])</f>
        <v>=F1455</v>
      </c>
      <c r="I1554" s="28">
        <v>46133</v>
      </c>
    </row>
    <row r="1555" spans="1:10" ht="15" customHeight="1" x14ac:dyDescent="0.4">
      <c r="A1555" s="6">
        <v>2026</v>
      </c>
      <c r="B1555" s="6">
        <f t="shared" si="178"/>
        <v>16</v>
      </c>
      <c r="C1555" s="13" t="s">
        <v>27</v>
      </c>
      <c r="D1555" s="2" t="s">
        <v>9</v>
      </c>
      <c r="E1555" s="14" t="str">
        <f t="shared" si="184"/>
        <v>Paint Line</v>
      </c>
      <c r="F1555" s="22">
        <f t="shared" si="185"/>
        <v>8</v>
      </c>
      <c r="H1555" s="5" t="str">
        <f ca="1">_xlfn.FORMULATEXT(표1[[#This Row],[Q''ty]])</f>
        <v>=F1456</v>
      </c>
      <c r="I1555" s="28">
        <v>46133</v>
      </c>
    </row>
    <row r="1556" spans="1:10" ht="15" customHeight="1" x14ac:dyDescent="0.4">
      <c r="A1556" s="6">
        <v>2026</v>
      </c>
      <c r="B1556" s="6">
        <f t="shared" si="178"/>
        <v>16</v>
      </c>
      <c r="C1556" s="13" t="s">
        <v>27</v>
      </c>
      <c r="D1556" s="2" t="s">
        <v>9</v>
      </c>
      <c r="E1556" s="14" t="str">
        <f t="shared" si="184"/>
        <v>Roll Bending Machine</v>
      </c>
      <c r="F1556" s="22">
        <f t="shared" si="185"/>
        <v>6</v>
      </c>
      <c r="H1556" s="5" t="str">
        <f ca="1">_xlfn.FORMULATEXT(표1[[#This Row],[Q''ty]])</f>
        <v>=F1457</v>
      </c>
      <c r="I1556" s="28">
        <v>46133</v>
      </c>
    </row>
    <row r="1557" spans="1:10" ht="15" customHeight="1" x14ac:dyDescent="0.4">
      <c r="A1557" s="6">
        <v>2026</v>
      </c>
      <c r="B1557" s="6">
        <f t="shared" si="178"/>
        <v>16</v>
      </c>
      <c r="C1557" s="13" t="s">
        <v>27</v>
      </c>
      <c r="D1557" s="2" t="s">
        <v>9</v>
      </c>
      <c r="E1557" s="14" t="str">
        <f t="shared" si="184"/>
        <v>L/W Machine</v>
      </c>
      <c r="F1557" s="22">
        <f t="shared" si="185"/>
        <v>11</v>
      </c>
      <c r="H1557" s="5" t="str">
        <f ca="1">_xlfn.FORMULATEXT(표1[[#This Row],[Q''ty]])</f>
        <v>=F1458</v>
      </c>
      <c r="I1557" s="28">
        <v>46133</v>
      </c>
    </row>
    <row r="1558" spans="1:10" ht="15" customHeight="1" x14ac:dyDescent="0.4">
      <c r="A1558" s="6">
        <v>2026</v>
      </c>
      <c r="B1558" s="6">
        <f t="shared" si="178"/>
        <v>16</v>
      </c>
      <c r="C1558" s="13" t="s">
        <v>27</v>
      </c>
      <c r="D1558" s="2" t="s">
        <v>9</v>
      </c>
      <c r="E1558" s="14" t="str">
        <f t="shared" si="184"/>
        <v>C/W Machine</v>
      </c>
      <c r="F1558" s="22">
        <f t="shared" si="185"/>
        <v>15</v>
      </c>
      <c r="H1558" s="5" t="str">
        <f ca="1">_xlfn.FORMULATEXT(표1[[#This Row],[Q''ty]])</f>
        <v>=F1459</v>
      </c>
      <c r="I1558" s="28">
        <v>46133</v>
      </c>
    </row>
    <row r="1559" spans="1:10" ht="15" customHeight="1" x14ac:dyDescent="0.4">
      <c r="A1559" s="6">
        <v>2026</v>
      </c>
      <c r="B1559" s="6">
        <f t="shared" si="178"/>
        <v>16</v>
      </c>
      <c r="C1559" s="13" t="s">
        <v>27</v>
      </c>
      <c r="D1559" s="2" t="s">
        <v>16</v>
      </c>
      <c r="E1559" s="14" t="str">
        <f t="shared" si="184"/>
        <v>BT GT</v>
      </c>
      <c r="F1559" s="22">
        <v>65</v>
      </c>
      <c r="H1559" s="5" t="e">
        <f ca="1">_xlfn.FORMULATEXT(표1[[#This Row],[Q''ty]])</f>
        <v>#N/A</v>
      </c>
      <c r="I1559" s="28">
        <v>46133</v>
      </c>
      <c r="J1559" s="28">
        <v>46133</v>
      </c>
    </row>
    <row r="1560" spans="1:10" ht="15" customHeight="1" x14ac:dyDescent="0.4">
      <c r="A1560" s="6">
        <v>2026</v>
      </c>
      <c r="B1560" s="6">
        <f t="shared" si="178"/>
        <v>16</v>
      </c>
      <c r="C1560" s="13" t="s">
        <v>27</v>
      </c>
      <c r="D1560" s="2" t="s">
        <v>16</v>
      </c>
      <c r="E1560" s="14" t="str">
        <f t="shared" si="184"/>
        <v>WT GT</v>
      </c>
      <c r="F1560" s="22">
        <v>59</v>
      </c>
      <c r="H1560" s="5" t="e">
        <f ca="1">_xlfn.FORMULATEXT(표1[[#This Row],[Q''ty]])</f>
        <v>#N/A</v>
      </c>
      <c r="I1560" s="28">
        <v>46133</v>
      </c>
      <c r="J1560" s="28">
        <v>46133</v>
      </c>
    </row>
    <row r="1561" spans="1:10" ht="15" customHeight="1" x14ac:dyDescent="0.4">
      <c r="A1561" s="6">
        <v>2026</v>
      </c>
      <c r="B1561" s="6">
        <f t="shared" si="178"/>
        <v>16</v>
      </c>
      <c r="C1561" s="13" t="s">
        <v>27</v>
      </c>
      <c r="D1561" s="2" t="s">
        <v>16</v>
      </c>
      <c r="E1561" s="14" t="str">
        <f t="shared" si="184"/>
        <v>Bending</v>
      </c>
      <c r="F1561" s="22">
        <v>575</v>
      </c>
      <c r="H1561" s="5" t="e">
        <f ca="1">_xlfn.FORMULATEXT(표1[[#This Row],[Q''ty]])</f>
        <v>#N/A</v>
      </c>
      <c r="I1561" s="28">
        <v>46133</v>
      </c>
      <c r="J1561" s="28">
        <v>46133</v>
      </c>
    </row>
    <row r="1562" spans="1:10" ht="15" customHeight="1" x14ac:dyDescent="0.4">
      <c r="A1562" s="6">
        <v>2026</v>
      </c>
      <c r="B1562" s="6">
        <f t="shared" si="178"/>
        <v>16</v>
      </c>
      <c r="C1562" s="13" t="s">
        <v>27</v>
      </c>
      <c r="D1562" s="2" t="s">
        <v>16</v>
      </c>
      <c r="E1562" s="14" t="str">
        <f t="shared" si="184"/>
        <v>L/W</v>
      </c>
      <c r="F1562" s="22">
        <v>562</v>
      </c>
      <c r="H1562" s="5" t="e">
        <f ca="1">_xlfn.FORMULATEXT(표1[[#This Row],[Q''ty]])</f>
        <v>#N/A</v>
      </c>
      <c r="I1562" s="28">
        <v>46133</v>
      </c>
      <c r="J1562" s="28">
        <v>46133</v>
      </c>
    </row>
    <row r="1563" spans="1:10" ht="15" customHeight="1" thickBot="1" x14ac:dyDescent="0.45">
      <c r="A1563" s="15">
        <v>2026</v>
      </c>
      <c r="B1563" s="15">
        <f t="shared" si="178"/>
        <v>16</v>
      </c>
      <c r="C1563" s="16" t="s">
        <v>27</v>
      </c>
      <c r="D1563" s="17" t="s">
        <v>16</v>
      </c>
      <c r="E1563" s="18" t="str">
        <f t="shared" si="184"/>
        <v>C/W</v>
      </c>
      <c r="F1563" s="23">
        <v>511</v>
      </c>
      <c r="H1563" s="5" t="e">
        <f ca="1">_xlfn.FORMULATEXT(표1[[#This Row],[Q''ty]])</f>
        <v>#N/A</v>
      </c>
      <c r="I1563" s="28">
        <v>46133</v>
      </c>
      <c r="J1563" s="28">
        <v>46133</v>
      </c>
    </row>
    <row r="1564" spans="1:10" ht="15" customHeight="1" thickTop="1" x14ac:dyDescent="0.4">
      <c r="A1564" s="6">
        <v>2026</v>
      </c>
      <c r="B1564" s="6">
        <f t="shared" si="178"/>
        <v>16</v>
      </c>
      <c r="C1564" s="13" t="s">
        <v>28</v>
      </c>
      <c r="D1564" s="2" t="s">
        <v>9</v>
      </c>
      <c r="E1564" s="14" t="str">
        <f t="shared" si="184"/>
        <v>Growing Line</v>
      </c>
      <c r="F1564" s="22">
        <f t="shared" ref="F1564:F1569" si="186">F1465</f>
        <v>6</v>
      </c>
      <c r="H1564" s="5" t="str">
        <f ca="1">_xlfn.FORMULATEXT(표1[[#This Row],[Q''ty]])</f>
        <v>=F1465</v>
      </c>
    </row>
    <row r="1565" spans="1:10" ht="15" customHeight="1" x14ac:dyDescent="0.4">
      <c r="A1565" s="6">
        <v>2026</v>
      </c>
      <c r="B1565" s="6">
        <f t="shared" si="178"/>
        <v>16</v>
      </c>
      <c r="C1565" s="13" t="s">
        <v>28</v>
      </c>
      <c r="D1565" s="2" t="s">
        <v>9</v>
      </c>
      <c r="E1565" s="14" t="str">
        <f t="shared" si="184"/>
        <v>Paint Booth</v>
      </c>
      <c r="F1565" s="22">
        <f t="shared" si="186"/>
        <v>4</v>
      </c>
      <c r="H1565" s="5" t="str">
        <f ca="1">_xlfn.FORMULATEXT(표1[[#This Row],[Q''ty]])</f>
        <v>=F1466</v>
      </c>
    </row>
    <row r="1566" spans="1:10" ht="15" customHeight="1" x14ac:dyDescent="0.4">
      <c r="A1566" s="6">
        <v>2026</v>
      </c>
      <c r="B1566" s="6">
        <f t="shared" si="178"/>
        <v>16</v>
      </c>
      <c r="C1566" s="13" t="s">
        <v>28</v>
      </c>
      <c r="D1566" s="2" t="s">
        <v>9</v>
      </c>
      <c r="E1566" s="14" t="str">
        <f t="shared" si="184"/>
        <v>Paint Line</v>
      </c>
      <c r="F1566" s="22">
        <f t="shared" si="186"/>
        <v>4</v>
      </c>
      <c r="H1566" s="5" t="str">
        <f ca="1">_xlfn.FORMULATEXT(표1[[#This Row],[Q''ty]])</f>
        <v>=F1467</v>
      </c>
    </row>
    <row r="1567" spans="1:10" ht="15" customHeight="1" x14ac:dyDescent="0.4">
      <c r="A1567" s="6">
        <v>2026</v>
      </c>
      <c r="B1567" s="6">
        <f t="shared" si="178"/>
        <v>16</v>
      </c>
      <c r="C1567" s="13" t="s">
        <v>28</v>
      </c>
      <c r="D1567" s="2" t="s">
        <v>9</v>
      </c>
      <c r="E1567" s="14" t="str">
        <f t="shared" si="184"/>
        <v>Roll Bending Machine</v>
      </c>
      <c r="F1567" s="22">
        <f t="shared" si="186"/>
        <v>3</v>
      </c>
      <c r="H1567" s="5" t="str">
        <f ca="1">_xlfn.FORMULATEXT(표1[[#This Row],[Q''ty]])</f>
        <v>=F1468</v>
      </c>
    </row>
    <row r="1568" spans="1:10" ht="15" customHeight="1" x14ac:dyDescent="0.4">
      <c r="A1568" s="6">
        <v>2026</v>
      </c>
      <c r="B1568" s="6">
        <f t="shared" si="178"/>
        <v>16</v>
      </c>
      <c r="C1568" s="13" t="s">
        <v>28</v>
      </c>
      <c r="D1568" s="2" t="s">
        <v>9</v>
      </c>
      <c r="E1568" s="14" t="str">
        <f t="shared" si="184"/>
        <v>L/W Machine</v>
      </c>
      <c r="F1568" s="22">
        <f t="shared" si="186"/>
        <v>4</v>
      </c>
      <c r="H1568" s="5" t="str">
        <f ca="1">_xlfn.FORMULATEXT(표1[[#This Row],[Q''ty]])</f>
        <v>=F1469</v>
      </c>
    </row>
    <row r="1569" spans="1:10" ht="15" customHeight="1" x14ac:dyDescent="0.4">
      <c r="A1569" s="6">
        <v>2026</v>
      </c>
      <c r="B1569" s="6">
        <f t="shared" si="178"/>
        <v>16</v>
      </c>
      <c r="C1569" s="13" t="s">
        <v>28</v>
      </c>
      <c r="D1569" s="2" t="s">
        <v>9</v>
      </c>
      <c r="E1569" s="14" t="str">
        <f t="shared" si="184"/>
        <v>C/W Machine</v>
      </c>
      <c r="F1569" s="22">
        <f t="shared" si="186"/>
        <v>6.5</v>
      </c>
      <c r="H1569" s="5" t="str">
        <f ca="1">_xlfn.FORMULATEXT(표1[[#This Row],[Q''ty]])</f>
        <v>=F1470</v>
      </c>
    </row>
    <row r="1570" spans="1:10" ht="15" customHeight="1" x14ac:dyDescent="0.4">
      <c r="A1570" s="6">
        <v>2026</v>
      </c>
      <c r="B1570" s="6">
        <f t="shared" si="178"/>
        <v>16</v>
      </c>
      <c r="C1570" s="13" t="s">
        <v>28</v>
      </c>
      <c r="D1570" s="2" t="s">
        <v>16</v>
      </c>
      <c r="E1570" s="14" t="str">
        <f t="shared" si="184"/>
        <v>BT GT</v>
      </c>
      <c r="F1570" s="22">
        <v>16</v>
      </c>
      <c r="H1570" s="5" t="e">
        <f ca="1">_xlfn.FORMULATEXT(표1[[#This Row],[Q''ty]])</f>
        <v>#N/A</v>
      </c>
      <c r="I1570" s="28">
        <v>46133</v>
      </c>
      <c r="J1570" s="28">
        <v>46132</v>
      </c>
    </row>
    <row r="1571" spans="1:10" ht="15" customHeight="1" x14ac:dyDescent="0.4">
      <c r="A1571" s="6">
        <v>2026</v>
      </c>
      <c r="B1571" s="6">
        <f t="shared" si="178"/>
        <v>16</v>
      </c>
      <c r="C1571" s="13" t="s">
        <v>28</v>
      </c>
      <c r="D1571" s="2" t="s">
        <v>16</v>
      </c>
      <c r="E1571" s="14" t="str">
        <f t="shared" si="184"/>
        <v>WT GT</v>
      </c>
      <c r="F1571" s="22">
        <v>16</v>
      </c>
      <c r="H1571" s="5" t="e">
        <f ca="1">_xlfn.FORMULATEXT(표1[[#This Row],[Q''ty]])</f>
        <v>#N/A</v>
      </c>
      <c r="I1571" s="28">
        <v>46133</v>
      </c>
      <c r="J1571" s="28">
        <v>46132</v>
      </c>
    </row>
    <row r="1572" spans="1:10" ht="15" customHeight="1" x14ac:dyDescent="0.4">
      <c r="A1572" s="6">
        <v>2026</v>
      </c>
      <c r="B1572" s="6">
        <f t="shared" si="178"/>
        <v>16</v>
      </c>
      <c r="C1572" s="13" t="s">
        <v>28</v>
      </c>
      <c r="D1572" s="2" t="s">
        <v>16</v>
      </c>
      <c r="E1572" s="14" t="str">
        <f t="shared" si="184"/>
        <v>Bending</v>
      </c>
      <c r="F1572" s="22">
        <v>100</v>
      </c>
      <c r="H1572" s="5" t="e">
        <f ca="1">_xlfn.FORMULATEXT(표1[[#This Row],[Q''ty]])</f>
        <v>#N/A</v>
      </c>
      <c r="I1572" s="28">
        <v>46133</v>
      </c>
      <c r="J1572" s="28">
        <v>46132</v>
      </c>
    </row>
    <row r="1573" spans="1:10" ht="15" customHeight="1" x14ac:dyDescent="0.4">
      <c r="A1573" s="6">
        <v>2026</v>
      </c>
      <c r="B1573" s="6">
        <f t="shared" ref="B1573:B1636" si="187">B1474+1</f>
        <v>16</v>
      </c>
      <c r="C1573" s="13" t="s">
        <v>28</v>
      </c>
      <c r="D1573" s="2" t="s">
        <v>16</v>
      </c>
      <c r="E1573" s="14" t="str">
        <f t="shared" si="184"/>
        <v>L/W</v>
      </c>
      <c r="F1573" s="22">
        <v>101</v>
      </c>
      <c r="H1573" s="5" t="e">
        <f ca="1">_xlfn.FORMULATEXT(표1[[#This Row],[Q''ty]])</f>
        <v>#N/A</v>
      </c>
      <c r="I1573" s="28">
        <v>46133</v>
      </c>
      <c r="J1573" s="28">
        <v>46132</v>
      </c>
    </row>
    <row r="1574" spans="1:10" ht="15" customHeight="1" thickBot="1" x14ac:dyDescent="0.45">
      <c r="A1574" s="15">
        <v>2026</v>
      </c>
      <c r="B1574" s="15">
        <f t="shared" si="187"/>
        <v>16</v>
      </c>
      <c r="C1574" s="16" t="s">
        <v>28</v>
      </c>
      <c r="D1574" s="17" t="s">
        <v>16</v>
      </c>
      <c r="E1574" s="18" t="str">
        <f t="shared" si="184"/>
        <v>C/W</v>
      </c>
      <c r="F1574" s="23">
        <v>141</v>
      </c>
      <c r="H1574" s="5" t="e">
        <f ca="1">_xlfn.FORMULATEXT(표1[[#This Row],[Q''ty]])</f>
        <v>#N/A</v>
      </c>
      <c r="I1574" s="28">
        <v>46133</v>
      </c>
      <c r="J1574" s="28">
        <v>46132</v>
      </c>
    </row>
    <row r="1575" spans="1:10" ht="15" customHeight="1" thickTop="1" x14ac:dyDescent="0.4">
      <c r="A1575" s="6">
        <v>2026</v>
      </c>
      <c r="B1575" s="6">
        <f t="shared" si="187"/>
        <v>16</v>
      </c>
      <c r="C1575" s="13" t="s">
        <v>29</v>
      </c>
      <c r="D1575" s="2" t="s">
        <v>9</v>
      </c>
      <c r="E1575" s="14" t="str">
        <f t="shared" si="184"/>
        <v>Growing Line</v>
      </c>
      <c r="F1575" s="21">
        <f t="shared" ref="F1575:F1580" si="188">F1476</f>
        <v>11</v>
      </c>
      <c r="H1575" s="5" t="str">
        <f ca="1">_xlfn.FORMULATEXT(표1[[#This Row],[Q''ty]])</f>
        <v>=F1476</v>
      </c>
    </row>
    <row r="1576" spans="1:10" ht="15" customHeight="1" x14ac:dyDescent="0.4">
      <c r="A1576" s="6">
        <v>2026</v>
      </c>
      <c r="B1576" s="6">
        <f t="shared" si="187"/>
        <v>16</v>
      </c>
      <c r="C1576" s="13" t="s">
        <v>29</v>
      </c>
      <c r="D1576" s="2" t="s">
        <v>9</v>
      </c>
      <c r="E1576" s="14" t="str">
        <f t="shared" si="184"/>
        <v>Paint Booth</v>
      </c>
      <c r="F1576" s="22">
        <f t="shared" si="188"/>
        <v>6</v>
      </c>
      <c r="H1576" s="5" t="str">
        <f ca="1">_xlfn.FORMULATEXT(표1[[#This Row],[Q''ty]])</f>
        <v>=F1477</v>
      </c>
    </row>
    <row r="1577" spans="1:10" ht="15" customHeight="1" x14ac:dyDescent="0.4">
      <c r="A1577" s="6">
        <v>2026</v>
      </c>
      <c r="B1577" s="6">
        <f t="shared" si="187"/>
        <v>16</v>
      </c>
      <c r="C1577" s="13" t="s">
        <v>29</v>
      </c>
      <c r="D1577" s="2" t="s">
        <v>9</v>
      </c>
      <c r="E1577" s="14" t="str">
        <f t="shared" si="184"/>
        <v>Paint Line</v>
      </c>
      <c r="F1577" s="22">
        <f t="shared" si="188"/>
        <v>4</v>
      </c>
      <c r="H1577" s="5" t="str">
        <f ca="1">_xlfn.FORMULATEXT(표1[[#This Row],[Q''ty]])</f>
        <v>=F1478</v>
      </c>
    </row>
    <row r="1578" spans="1:10" ht="15" customHeight="1" x14ac:dyDescent="0.4">
      <c r="A1578" s="6">
        <v>2026</v>
      </c>
      <c r="B1578" s="6">
        <f t="shared" si="187"/>
        <v>16</v>
      </c>
      <c r="C1578" s="13" t="s">
        <v>29</v>
      </c>
      <c r="D1578" s="2" t="s">
        <v>9</v>
      </c>
      <c r="E1578" s="14" t="str">
        <f t="shared" si="184"/>
        <v>Roll Bending Machine</v>
      </c>
      <c r="F1578" s="22">
        <f t="shared" si="188"/>
        <v>4</v>
      </c>
      <c r="H1578" s="5" t="str">
        <f ca="1">_xlfn.FORMULATEXT(표1[[#This Row],[Q''ty]])</f>
        <v>=F1479</v>
      </c>
    </row>
    <row r="1579" spans="1:10" ht="15" customHeight="1" x14ac:dyDescent="0.4">
      <c r="A1579" s="6">
        <v>2026</v>
      </c>
      <c r="B1579" s="6">
        <f t="shared" si="187"/>
        <v>16</v>
      </c>
      <c r="C1579" s="13" t="s">
        <v>29</v>
      </c>
      <c r="D1579" s="2" t="s">
        <v>9</v>
      </c>
      <c r="E1579" s="14" t="str">
        <f t="shared" si="184"/>
        <v>L/W Machine</v>
      </c>
      <c r="F1579" s="22">
        <f t="shared" si="188"/>
        <v>7</v>
      </c>
      <c r="H1579" s="5" t="str">
        <f ca="1">_xlfn.FORMULATEXT(표1[[#This Row],[Q''ty]])</f>
        <v>=F1480</v>
      </c>
    </row>
    <row r="1580" spans="1:10" ht="15" customHeight="1" x14ac:dyDescent="0.4">
      <c r="A1580" s="6">
        <v>2026</v>
      </c>
      <c r="B1580" s="6">
        <f t="shared" si="187"/>
        <v>16</v>
      </c>
      <c r="C1580" s="13" t="s">
        <v>29</v>
      </c>
      <c r="D1580" s="2" t="s">
        <v>9</v>
      </c>
      <c r="E1580" s="14" t="str">
        <f t="shared" si="184"/>
        <v>C/W Machine</v>
      </c>
      <c r="F1580" s="22">
        <f t="shared" si="188"/>
        <v>12.5</v>
      </c>
      <c r="H1580" s="5" t="str">
        <f ca="1">_xlfn.FORMULATEXT(표1[[#This Row],[Q''ty]])</f>
        <v>=F1481</v>
      </c>
    </row>
    <row r="1581" spans="1:10" ht="15" customHeight="1" x14ac:dyDescent="0.4">
      <c r="A1581" s="6">
        <v>2026</v>
      </c>
      <c r="B1581" s="6">
        <f t="shared" si="187"/>
        <v>16</v>
      </c>
      <c r="C1581" s="13" t="s">
        <v>29</v>
      </c>
      <c r="D1581" s="2" t="s">
        <v>16</v>
      </c>
      <c r="E1581" s="14" t="str">
        <f t="shared" si="184"/>
        <v>BT GT</v>
      </c>
      <c r="F1581" s="22">
        <v>6</v>
      </c>
      <c r="H1581" s="5" t="e">
        <f ca="1">_xlfn.FORMULATEXT(표1[[#This Row],[Q''ty]])</f>
        <v>#N/A</v>
      </c>
      <c r="I1581" s="28">
        <v>46133</v>
      </c>
      <c r="J1581" s="28">
        <v>46132</v>
      </c>
    </row>
    <row r="1582" spans="1:10" ht="15" customHeight="1" x14ac:dyDescent="0.4">
      <c r="A1582" s="6">
        <v>2026</v>
      </c>
      <c r="B1582" s="6">
        <f t="shared" si="187"/>
        <v>16</v>
      </c>
      <c r="C1582" s="13" t="s">
        <v>29</v>
      </c>
      <c r="D1582" s="2" t="s">
        <v>16</v>
      </c>
      <c r="E1582" s="14" t="str">
        <f t="shared" si="184"/>
        <v>WT GT</v>
      </c>
      <c r="F1582" s="22">
        <v>9</v>
      </c>
      <c r="H1582" s="5" t="e">
        <f ca="1">_xlfn.FORMULATEXT(표1[[#This Row],[Q''ty]])</f>
        <v>#N/A</v>
      </c>
      <c r="I1582" s="28">
        <v>46133</v>
      </c>
      <c r="J1582" s="28">
        <v>46132</v>
      </c>
    </row>
    <row r="1583" spans="1:10" ht="15" customHeight="1" x14ac:dyDescent="0.4">
      <c r="A1583" s="6">
        <v>2026</v>
      </c>
      <c r="B1583" s="6">
        <f t="shared" si="187"/>
        <v>16</v>
      </c>
      <c r="C1583" s="13" t="s">
        <v>29</v>
      </c>
      <c r="D1583" s="2" t="s">
        <v>16</v>
      </c>
      <c r="E1583" s="14" t="str">
        <f t="shared" si="184"/>
        <v>Bending</v>
      </c>
      <c r="F1583" s="22">
        <f>54+49</f>
        <v>103</v>
      </c>
      <c r="H1583" s="5" t="str">
        <f ca="1">_xlfn.FORMULATEXT(표1[[#This Row],[Q''ty]])</f>
        <v>=54+49</v>
      </c>
      <c r="I1583" s="28">
        <v>46133</v>
      </c>
      <c r="J1583" s="28">
        <v>46132</v>
      </c>
    </row>
    <row r="1584" spans="1:10" ht="15" customHeight="1" x14ac:dyDescent="0.4">
      <c r="A1584" s="6">
        <v>2026</v>
      </c>
      <c r="B1584" s="6">
        <f t="shared" si="187"/>
        <v>16</v>
      </c>
      <c r="C1584" s="13" t="s">
        <v>29</v>
      </c>
      <c r="D1584" s="2" t="s">
        <v>16</v>
      </c>
      <c r="E1584" s="14" t="str">
        <f t="shared" si="184"/>
        <v>L/W</v>
      </c>
      <c r="F1584" s="22">
        <f>40+72</f>
        <v>112</v>
      </c>
      <c r="H1584" s="5" t="str">
        <f ca="1">_xlfn.FORMULATEXT(표1[[#This Row],[Q''ty]])</f>
        <v>=40+72</v>
      </c>
      <c r="I1584" s="28">
        <v>46133</v>
      </c>
      <c r="J1584" s="28">
        <v>46132</v>
      </c>
    </row>
    <row r="1585" spans="1:10" ht="15" customHeight="1" thickBot="1" x14ac:dyDescent="0.45">
      <c r="A1585" s="6">
        <v>2026</v>
      </c>
      <c r="B1585" s="6">
        <f t="shared" si="187"/>
        <v>16</v>
      </c>
      <c r="C1585" s="13" t="s">
        <v>29</v>
      </c>
      <c r="D1585" s="2" t="s">
        <v>16</v>
      </c>
      <c r="E1585" s="14" t="str">
        <f t="shared" si="184"/>
        <v>C/W</v>
      </c>
      <c r="F1585" s="22">
        <f>36+55</f>
        <v>91</v>
      </c>
      <c r="H1585" s="5" t="str">
        <f ca="1">_xlfn.FORMULATEXT(표1[[#This Row],[Q''ty]])</f>
        <v>=36+55</v>
      </c>
      <c r="I1585" s="28">
        <v>46133</v>
      </c>
      <c r="J1585" s="28">
        <v>46132</v>
      </c>
    </row>
    <row r="1586" spans="1:10" ht="15" customHeight="1" thickTop="1" x14ac:dyDescent="0.4">
      <c r="A1586" s="9">
        <v>2026</v>
      </c>
      <c r="B1586" s="9">
        <f t="shared" si="187"/>
        <v>17</v>
      </c>
      <c r="C1586" s="10" t="s">
        <v>8</v>
      </c>
      <c r="D1586" s="11" t="s">
        <v>9</v>
      </c>
      <c r="E1586" s="12" t="s">
        <v>10</v>
      </c>
      <c r="F1586" s="21">
        <f t="shared" ref="F1586:F1591" si="189">F1487</f>
        <v>15</v>
      </c>
      <c r="H1586" s="5" t="str">
        <f ca="1">_xlfn.FORMULATEXT(표1[[#This Row],[Q''ty]])</f>
        <v>=F1487</v>
      </c>
    </row>
    <row r="1587" spans="1:10" s="2" customFormat="1" ht="15" customHeight="1" x14ac:dyDescent="0.4">
      <c r="A1587" s="6">
        <v>2026</v>
      </c>
      <c r="B1587" s="6">
        <f t="shared" si="187"/>
        <v>17</v>
      </c>
      <c r="C1587" s="13" t="s">
        <v>8</v>
      </c>
      <c r="D1587" s="2" t="s">
        <v>9</v>
      </c>
      <c r="E1587" s="14" t="s">
        <v>11</v>
      </c>
      <c r="F1587" s="22">
        <f t="shared" si="189"/>
        <v>10</v>
      </c>
      <c r="H1587" s="5" t="str">
        <f ca="1">_xlfn.FORMULATEXT(표1[[#This Row],[Q''ty]])</f>
        <v>=F1488</v>
      </c>
      <c r="I1587" s="26"/>
      <c r="J1587" s="26"/>
    </row>
    <row r="1588" spans="1:10" s="2" customFormat="1" ht="15" customHeight="1" x14ac:dyDescent="0.4">
      <c r="A1588" s="6">
        <v>2026</v>
      </c>
      <c r="B1588" s="6">
        <f t="shared" si="187"/>
        <v>17</v>
      </c>
      <c r="C1588" s="13" t="s">
        <v>8</v>
      </c>
      <c r="D1588" s="2" t="s">
        <v>9</v>
      </c>
      <c r="E1588" s="14" t="s">
        <v>12</v>
      </c>
      <c r="F1588" s="22">
        <f t="shared" si="189"/>
        <v>5</v>
      </c>
      <c r="H1588" s="5" t="str">
        <f ca="1">_xlfn.FORMULATEXT(표1[[#This Row],[Q''ty]])</f>
        <v>=F1489</v>
      </c>
      <c r="I1588" s="26"/>
      <c r="J1588" s="26"/>
    </row>
    <row r="1589" spans="1:10" ht="15" customHeight="1" x14ac:dyDescent="0.4">
      <c r="A1589" s="6">
        <v>2026</v>
      </c>
      <c r="B1589" s="6">
        <f t="shared" si="187"/>
        <v>17</v>
      </c>
      <c r="C1589" s="13" t="s">
        <v>8</v>
      </c>
      <c r="D1589" s="2" t="s">
        <v>9</v>
      </c>
      <c r="E1589" s="14" t="s">
        <v>13</v>
      </c>
      <c r="F1589" s="22">
        <f t="shared" si="189"/>
        <v>6</v>
      </c>
      <c r="H1589" s="5" t="str">
        <f ca="1">_xlfn.FORMULATEXT(표1[[#This Row],[Q''ty]])</f>
        <v>=F1490</v>
      </c>
    </row>
    <row r="1590" spans="1:10" ht="15" customHeight="1" x14ac:dyDescent="0.4">
      <c r="A1590" s="6">
        <v>2026</v>
      </c>
      <c r="B1590" s="6">
        <f t="shared" si="187"/>
        <v>17</v>
      </c>
      <c r="C1590" s="13" t="s">
        <v>8</v>
      </c>
      <c r="D1590" s="2" t="s">
        <v>9</v>
      </c>
      <c r="E1590" s="14" t="s">
        <v>14</v>
      </c>
      <c r="F1590" s="22">
        <f t="shared" si="189"/>
        <v>10</v>
      </c>
      <c r="H1590" s="5" t="str">
        <f ca="1">_xlfn.FORMULATEXT(표1[[#This Row],[Q''ty]])</f>
        <v>=F1491</v>
      </c>
    </row>
    <row r="1591" spans="1:10" ht="15" customHeight="1" x14ac:dyDescent="0.4">
      <c r="A1591" s="6">
        <v>2026</v>
      </c>
      <c r="B1591" s="6">
        <f t="shared" si="187"/>
        <v>17</v>
      </c>
      <c r="C1591" s="13" t="s">
        <v>8</v>
      </c>
      <c r="D1591" s="2" t="s">
        <v>9</v>
      </c>
      <c r="E1591" s="14" t="s">
        <v>15</v>
      </c>
      <c r="F1591" s="22">
        <f t="shared" si="189"/>
        <v>10</v>
      </c>
      <c r="H1591" s="5" t="str">
        <f ca="1">_xlfn.FORMULATEXT(표1[[#This Row],[Q''ty]])</f>
        <v>=F1492</v>
      </c>
    </row>
    <row r="1592" spans="1:10" ht="15" customHeight="1" x14ac:dyDescent="0.4">
      <c r="A1592" s="6">
        <v>2026</v>
      </c>
      <c r="B1592" s="6">
        <f t="shared" si="187"/>
        <v>17</v>
      </c>
      <c r="C1592" s="13" t="s">
        <v>8</v>
      </c>
      <c r="D1592" s="2" t="s">
        <v>16</v>
      </c>
      <c r="E1592" s="14" t="s">
        <v>17</v>
      </c>
      <c r="F1592" s="22">
        <v>16</v>
      </c>
      <c r="H1592" s="5" t="e">
        <f ca="1">_xlfn.FORMULATEXT(표1[[#This Row],[Q''ty]])</f>
        <v>#N/A</v>
      </c>
      <c r="I1592" s="28">
        <v>46139</v>
      </c>
      <c r="J1592" s="28">
        <v>46136</v>
      </c>
    </row>
    <row r="1593" spans="1:10" s="2" customFormat="1" ht="15" customHeight="1" x14ac:dyDescent="0.4">
      <c r="A1593" s="6">
        <v>2026</v>
      </c>
      <c r="B1593" s="6">
        <f t="shared" si="187"/>
        <v>17</v>
      </c>
      <c r="C1593" s="13" t="s">
        <v>8</v>
      </c>
      <c r="D1593" s="2" t="s">
        <v>16</v>
      </c>
      <c r="E1593" s="14" t="s">
        <v>18</v>
      </c>
      <c r="F1593" s="22">
        <v>7</v>
      </c>
      <c r="H1593" s="5" t="e">
        <f ca="1">_xlfn.FORMULATEXT(표1[[#This Row],[Q''ty]])</f>
        <v>#N/A</v>
      </c>
      <c r="I1593" s="28">
        <v>46139</v>
      </c>
      <c r="J1593" s="28">
        <v>46136</v>
      </c>
    </row>
    <row r="1594" spans="1:10" ht="15" customHeight="1" x14ac:dyDescent="0.4">
      <c r="A1594" s="6">
        <v>2026</v>
      </c>
      <c r="B1594" s="6">
        <f t="shared" si="187"/>
        <v>17</v>
      </c>
      <c r="C1594" s="13" t="s">
        <v>8</v>
      </c>
      <c r="D1594" s="2" t="s">
        <v>16</v>
      </c>
      <c r="E1594" s="14" t="s">
        <v>19</v>
      </c>
      <c r="F1594" s="22">
        <v>178</v>
      </c>
      <c r="H1594" s="5" t="e">
        <f ca="1">_xlfn.FORMULATEXT(표1[[#This Row],[Q''ty]])</f>
        <v>#N/A</v>
      </c>
      <c r="I1594" s="28">
        <v>46139</v>
      </c>
      <c r="J1594" s="28">
        <v>46136</v>
      </c>
    </row>
    <row r="1595" spans="1:10" ht="15" customHeight="1" x14ac:dyDescent="0.4">
      <c r="A1595" s="6">
        <v>2026</v>
      </c>
      <c r="B1595" s="6">
        <f t="shared" si="187"/>
        <v>17</v>
      </c>
      <c r="C1595" s="13" t="s">
        <v>8</v>
      </c>
      <c r="D1595" s="2" t="s">
        <v>16</v>
      </c>
      <c r="E1595" s="14" t="s">
        <v>20</v>
      </c>
      <c r="F1595" s="22">
        <v>185</v>
      </c>
      <c r="H1595" s="5" t="e">
        <f ca="1">_xlfn.FORMULATEXT(표1[[#This Row],[Q''ty]])</f>
        <v>#N/A</v>
      </c>
      <c r="I1595" s="28">
        <v>46139</v>
      </c>
      <c r="J1595" s="28">
        <v>46136</v>
      </c>
    </row>
    <row r="1596" spans="1:10" ht="15" customHeight="1" thickBot="1" x14ac:dyDescent="0.45">
      <c r="A1596" s="15">
        <v>2026</v>
      </c>
      <c r="B1596" s="15">
        <f t="shared" si="187"/>
        <v>17</v>
      </c>
      <c r="C1596" s="16" t="s">
        <v>8</v>
      </c>
      <c r="D1596" s="17" t="s">
        <v>16</v>
      </c>
      <c r="E1596" s="18" t="s">
        <v>21</v>
      </c>
      <c r="F1596" s="23">
        <v>190</v>
      </c>
      <c r="H1596" s="5" t="e">
        <f ca="1">_xlfn.FORMULATEXT(표1[[#This Row],[Q''ty]])</f>
        <v>#N/A</v>
      </c>
      <c r="I1596" s="28">
        <v>46139</v>
      </c>
      <c r="J1596" s="28">
        <v>46136</v>
      </c>
    </row>
    <row r="1597" spans="1:10" ht="15" customHeight="1" thickTop="1" x14ac:dyDescent="0.4">
      <c r="A1597" s="9">
        <v>2026</v>
      </c>
      <c r="B1597" s="9">
        <f t="shared" si="187"/>
        <v>17</v>
      </c>
      <c r="C1597" s="10" t="s">
        <v>22</v>
      </c>
      <c r="D1597" s="11" t="s">
        <v>9</v>
      </c>
      <c r="E1597" s="12" t="s">
        <v>10</v>
      </c>
      <c r="F1597" s="21">
        <f t="shared" ref="F1597:F1602" si="190">F1498</f>
        <v>14</v>
      </c>
      <c r="H1597" s="5" t="str">
        <f ca="1">_xlfn.FORMULATEXT(표1[[#This Row],[Q''ty]])</f>
        <v>=F1498</v>
      </c>
    </row>
    <row r="1598" spans="1:10" s="2" customFormat="1" ht="15" customHeight="1" x14ac:dyDescent="0.4">
      <c r="A1598" s="6">
        <v>2026</v>
      </c>
      <c r="B1598" s="6">
        <f t="shared" si="187"/>
        <v>17</v>
      </c>
      <c r="C1598" s="13" t="s">
        <v>22</v>
      </c>
      <c r="D1598" s="2" t="s">
        <v>9</v>
      </c>
      <c r="E1598" s="14" t="s">
        <v>11</v>
      </c>
      <c r="F1598" s="22">
        <f t="shared" si="190"/>
        <v>8</v>
      </c>
      <c r="H1598" s="5" t="str">
        <f ca="1">_xlfn.FORMULATEXT(표1[[#This Row],[Q''ty]])</f>
        <v>=F1499</v>
      </c>
      <c r="I1598" s="26"/>
      <c r="J1598" s="26"/>
    </row>
    <row r="1599" spans="1:10" s="2" customFormat="1" ht="15" customHeight="1" x14ac:dyDescent="0.4">
      <c r="A1599" s="6">
        <v>2026</v>
      </c>
      <c r="B1599" s="6">
        <f t="shared" si="187"/>
        <v>17</v>
      </c>
      <c r="C1599" s="13" t="s">
        <v>22</v>
      </c>
      <c r="D1599" s="2" t="s">
        <v>9</v>
      </c>
      <c r="E1599" s="14" t="s">
        <v>12</v>
      </c>
      <c r="F1599" s="22">
        <f t="shared" si="190"/>
        <v>4</v>
      </c>
      <c r="H1599" s="5" t="str">
        <f ca="1">_xlfn.FORMULATEXT(표1[[#This Row],[Q''ty]])</f>
        <v>=F1500</v>
      </c>
      <c r="I1599" s="26"/>
      <c r="J1599" s="26"/>
    </row>
    <row r="1600" spans="1:10" ht="15" customHeight="1" x14ac:dyDescent="0.4">
      <c r="A1600" s="6">
        <v>2026</v>
      </c>
      <c r="B1600" s="6">
        <f t="shared" si="187"/>
        <v>17</v>
      </c>
      <c r="C1600" s="13" t="s">
        <v>22</v>
      </c>
      <c r="D1600" s="2" t="s">
        <v>9</v>
      </c>
      <c r="E1600" s="14" t="s">
        <v>13</v>
      </c>
      <c r="F1600" s="22">
        <f t="shared" si="190"/>
        <v>3</v>
      </c>
      <c r="H1600" s="5" t="str">
        <f ca="1">_xlfn.FORMULATEXT(표1[[#This Row],[Q''ty]])</f>
        <v>=F1501</v>
      </c>
    </row>
    <row r="1601" spans="1:10" ht="15" customHeight="1" x14ac:dyDescent="0.4">
      <c r="A1601" s="6">
        <v>2026</v>
      </c>
      <c r="B1601" s="6">
        <f t="shared" si="187"/>
        <v>17</v>
      </c>
      <c r="C1601" s="13" t="s">
        <v>22</v>
      </c>
      <c r="D1601" s="2" t="s">
        <v>9</v>
      </c>
      <c r="E1601" s="14" t="s">
        <v>14</v>
      </c>
      <c r="F1601" s="22">
        <f t="shared" si="190"/>
        <v>6</v>
      </c>
      <c r="H1601" s="5" t="str">
        <f ca="1">_xlfn.FORMULATEXT(표1[[#This Row],[Q''ty]])</f>
        <v>=F1502</v>
      </c>
    </row>
    <row r="1602" spans="1:10" ht="15" customHeight="1" x14ac:dyDescent="0.4">
      <c r="A1602" s="6">
        <v>2026</v>
      </c>
      <c r="B1602" s="6">
        <f t="shared" si="187"/>
        <v>17</v>
      </c>
      <c r="C1602" s="13" t="s">
        <v>22</v>
      </c>
      <c r="D1602" s="2" t="s">
        <v>9</v>
      </c>
      <c r="E1602" s="14" t="s">
        <v>15</v>
      </c>
      <c r="F1602" s="22">
        <f t="shared" si="190"/>
        <v>8.8000000000000007</v>
      </c>
      <c r="H1602" s="5" t="str">
        <f ca="1">_xlfn.FORMULATEXT(표1[[#This Row],[Q''ty]])</f>
        <v>=F1503</v>
      </c>
    </row>
    <row r="1603" spans="1:10" ht="15" customHeight="1" x14ac:dyDescent="0.4">
      <c r="A1603" s="6">
        <v>2026</v>
      </c>
      <c r="B1603" s="6">
        <f t="shared" si="187"/>
        <v>17</v>
      </c>
      <c r="C1603" s="13" t="s">
        <v>22</v>
      </c>
      <c r="D1603" s="2" t="s">
        <v>16</v>
      </c>
      <c r="E1603" s="14" t="s">
        <v>17</v>
      </c>
      <c r="F1603" s="22">
        <v>12</v>
      </c>
      <c r="H1603" s="5" t="e">
        <f ca="1">_xlfn.FORMULATEXT(표1[[#This Row],[Q''ty]])</f>
        <v>#N/A</v>
      </c>
      <c r="I1603" s="28">
        <v>46139</v>
      </c>
      <c r="J1603" s="28">
        <v>46136</v>
      </c>
    </row>
    <row r="1604" spans="1:10" s="2" customFormat="1" ht="15" customHeight="1" x14ac:dyDescent="0.4">
      <c r="A1604" s="6">
        <v>2026</v>
      </c>
      <c r="B1604" s="6">
        <f t="shared" si="187"/>
        <v>17</v>
      </c>
      <c r="C1604" s="13" t="s">
        <v>22</v>
      </c>
      <c r="D1604" s="2" t="s">
        <v>16</v>
      </c>
      <c r="E1604" s="14" t="s">
        <v>18</v>
      </c>
      <c r="F1604" s="22">
        <v>12</v>
      </c>
      <c r="H1604" s="5" t="e">
        <f ca="1">_xlfn.FORMULATEXT(표1[[#This Row],[Q''ty]])</f>
        <v>#N/A</v>
      </c>
      <c r="I1604" s="28">
        <v>46139</v>
      </c>
      <c r="J1604" s="28">
        <v>46136</v>
      </c>
    </row>
    <row r="1605" spans="1:10" ht="15" customHeight="1" x14ac:dyDescent="0.4">
      <c r="A1605" s="6">
        <v>2026</v>
      </c>
      <c r="B1605" s="6">
        <f t="shared" si="187"/>
        <v>17</v>
      </c>
      <c r="C1605" s="13" t="s">
        <v>22</v>
      </c>
      <c r="D1605" s="2" t="s">
        <v>16</v>
      </c>
      <c r="E1605" s="14" t="s">
        <v>19</v>
      </c>
      <c r="F1605" s="22">
        <v>132</v>
      </c>
      <c r="H1605" s="5" t="e">
        <f ca="1">_xlfn.FORMULATEXT(표1[[#This Row],[Q''ty]])</f>
        <v>#N/A</v>
      </c>
      <c r="I1605" s="28">
        <v>46139</v>
      </c>
      <c r="J1605" s="28">
        <v>46136</v>
      </c>
    </row>
    <row r="1606" spans="1:10" ht="15" customHeight="1" x14ac:dyDescent="0.4">
      <c r="A1606" s="6">
        <v>2026</v>
      </c>
      <c r="B1606" s="6">
        <f t="shared" si="187"/>
        <v>17</v>
      </c>
      <c r="C1606" s="13" t="s">
        <v>22</v>
      </c>
      <c r="D1606" s="2" t="s">
        <v>16</v>
      </c>
      <c r="E1606" s="14" t="s">
        <v>20</v>
      </c>
      <c r="F1606" s="22">
        <v>129</v>
      </c>
      <c r="H1606" s="5" t="e">
        <f ca="1">_xlfn.FORMULATEXT(표1[[#This Row],[Q''ty]])</f>
        <v>#N/A</v>
      </c>
      <c r="I1606" s="28">
        <v>46139</v>
      </c>
      <c r="J1606" s="28">
        <v>46136</v>
      </c>
    </row>
    <row r="1607" spans="1:10" ht="15" customHeight="1" thickBot="1" x14ac:dyDescent="0.45">
      <c r="A1607" s="15">
        <v>2026</v>
      </c>
      <c r="B1607" s="15">
        <f t="shared" si="187"/>
        <v>17</v>
      </c>
      <c r="C1607" s="16" t="s">
        <v>22</v>
      </c>
      <c r="D1607" s="17" t="s">
        <v>16</v>
      </c>
      <c r="E1607" s="18" t="s">
        <v>21</v>
      </c>
      <c r="F1607" s="23">
        <v>151</v>
      </c>
      <c r="H1607" s="5" t="e">
        <f ca="1">_xlfn.FORMULATEXT(표1[[#This Row],[Q''ty]])</f>
        <v>#N/A</v>
      </c>
      <c r="I1607" s="28">
        <v>46139</v>
      </c>
      <c r="J1607" s="28">
        <v>46136</v>
      </c>
    </row>
    <row r="1608" spans="1:10" ht="15" customHeight="1" thickTop="1" x14ac:dyDescent="0.4">
      <c r="A1608" s="6">
        <v>2026</v>
      </c>
      <c r="B1608" s="6">
        <f t="shared" si="187"/>
        <v>17</v>
      </c>
      <c r="C1608" s="13" t="s">
        <v>23</v>
      </c>
      <c r="D1608" s="2" t="s">
        <v>9</v>
      </c>
      <c r="E1608" s="14" t="str">
        <f t="shared" ref="E1608:F1613" si="191">E1509</f>
        <v>Growing Line</v>
      </c>
      <c r="F1608" s="22">
        <f t="shared" si="191"/>
        <v>5</v>
      </c>
      <c r="H1608" s="5" t="str">
        <f ca="1">_xlfn.FORMULATEXT(표1[[#This Row],[Q''ty]])</f>
        <v>=F1509</v>
      </c>
    </row>
    <row r="1609" spans="1:10" ht="15" customHeight="1" x14ac:dyDescent="0.4">
      <c r="A1609" s="6">
        <v>2026</v>
      </c>
      <c r="B1609" s="6">
        <f t="shared" si="187"/>
        <v>17</v>
      </c>
      <c r="C1609" s="13" t="s">
        <v>23</v>
      </c>
      <c r="D1609" s="2" t="s">
        <v>9</v>
      </c>
      <c r="E1609" s="14" t="str">
        <f t="shared" si="191"/>
        <v>Paint Booth</v>
      </c>
      <c r="F1609" s="22">
        <f t="shared" si="191"/>
        <v>3</v>
      </c>
      <c r="H1609" s="5" t="str">
        <f ca="1">_xlfn.FORMULATEXT(표1[[#This Row],[Q''ty]])</f>
        <v>=F1510</v>
      </c>
    </row>
    <row r="1610" spans="1:10" ht="15" customHeight="1" x14ac:dyDescent="0.4">
      <c r="A1610" s="6">
        <v>2026</v>
      </c>
      <c r="B1610" s="6">
        <f t="shared" si="187"/>
        <v>17</v>
      </c>
      <c r="C1610" s="13" t="s">
        <v>23</v>
      </c>
      <c r="D1610" s="2" t="s">
        <v>9</v>
      </c>
      <c r="E1610" s="14" t="str">
        <f t="shared" si="191"/>
        <v>Paint Line</v>
      </c>
      <c r="F1610" s="22">
        <f t="shared" si="191"/>
        <v>2</v>
      </c>
      <c r="H1610" s="5" t="str">
        <f ca="1">_xlfn.FORMULATEXT(표1[[#This Row],[Q''ty]])</f>
        <v>=F1511</v>
      </c>
    </row>
    <row r="1611" spans="1:10" ht="15" customHeight="1" x14ac:dyDescent="0.4">
      <c r="A1611" s="6">
        <v>2026</v>
      </c>
      <c r="B1611" s="6">
        <f t="shared" si="187"/>
        <v>17</v>
      </c>
      <c r="C1611" s="13" t="s">
        <v>23</v>
      </c>
      <c r="D1611" s="2" t="s">
        <v>9</v>
      </c>
      <c r="E1611" s="14" t="str">
        <f t="shared" si="191"/>
        <v>Roll Bending Machine</v>
      </c>
      <c r="F1611" s="22">
        <f t="shared" si="191"/>
        <v>2</v>
      </c>
      <c r="H1611" s="5" t="str">
        <f ca="1">_xlfn.FORMULATEXT(표1[[#This Row],[Q''ty]])</f>
        <v>=F1512</v>
      </c>
    </row>
    <row r="1612" spans="1:10" ht="15" customHeight="1" x14ac:dyDescent="0.4">
      <c r="A1612" s="6">
        <v>2026</v>
      </c>
      <c r="B1612" s="6">
        <f t="shared" si="187"/>
        <v>17</v>
      </c>
      <c r="C1612" s="13" t="s">
        <v>23</v>
      </c>
      <c r="D1612" s="2" t="s">
        <v>9</v>
      </c>
      <c r="E1612" s="14" t="str">
        <f t="shared" si="191"/>
        <v>L/W Machine</v>
      </c>
      <c r="F1612" s="22">
        <f t="shared" si="191"/>
        <v>2</v>
      </c>
      <c r="H1612" s="5" t="str">
        <f ca="1">_xlfn.FORMULATEXT(표1[[#This Row],[Q''ty]])</f>
        <v>=F1513</v>
      </c>
    </row>
    <row r="1613" spans="1:10" ht="15" customHeight="1" x14ac:dyDescent="0.4">
      <c r="A1613" s="6">
        <v>2026</v>
      </c>
      <c r="B1613" s="6">
        <f t="shared" si="187"/>
        <v>17</v>
      </c>
      <c r="C1613" s="13" t="s">
        <v>23</v>
      </c>
      <c r="D1613" s="2" t="s">
        <v>9</v>
      </c>
      <c r="E1613" s="14" t="str">
        <f t="shared" si="191"/>
        <v>C/W Machine</v>
      </c>
      <c r="F1613" s="22">
        <f t="shared" si="191"/>
        <v>3</v>
      </c>
      <c r="H1613" s="5" t="str">
        <f ca="1">_xlfn.FORMULATEXT(표1[[#This Row],[Q''ty]])</f>
        <v>=F1514</v>
      </c>
    </row>
    <row r="1614" spans="1:10" ht="15" customHeight="1" x14ac:dyDescent="0.4">
      <c r="A1614" s="6">
        <v>2026</v>
      </c>
      <c r="B1614" s="6">
        <f t="shared" si="187"/>
        <v>17</v>
      </c>
      <c r="C1614" s="13" t="s">
        <v>23</v>
      </c>
      <c r="D1614" s="2" t="s">
        <v>16</v>
      </c>
      <c r="E1614" s="14" t="str">
        <f t="shared" ref="E1614:E1629" si="192">E1515</f>
        <v>BT GT</v>
      </c>
      <c r="F1614" s="22">
        <v>2</v>
      </c>
      <c r="H1614" s="5" t="e">
        <f ca="1">_xlfn.FORMULATEXT(표1[[#This Row],[Q''ty]])</f>
        <v>#N/A</v>
      </c>
      <c r="I1614" s="28">
        <v>46140</v>
      </c>
      <c r="J1614" s="28">
        <v>46139</v>
      </c>
    </row>
    <row r="1615" spans="1:10" ht="15" customHeight="1" x14ac:dyDescent="0.4">
      <c r="A1615" s="6">
        <v>2026</v>
      </c>
      <c r="B1615" s="6">
        <f t="shared" si="187"/>
        <v>17</v>
      </c>
      <c r="C1615" s="13" t="s">
        <v>23</v>
      </c>
      <c r="D1615" s="2" t="s">
        <v>16</v>
      </c>
      <c r="E1615" s="14" t="str">
        <f t="shared" si="192"/>
        <v>WT GT</v>
      </c>
      <c r="F1615" s="22">
        <v>1</v>
      </c>
      <c r="H1615" s="5" t="e">
        <f ca="1">_xlfn.FORMULATEXT(표1[[#This Row],[Q''ty]])</f>
        <v>#N/A</v>
      </c>
      <c r="I1615" s="28">
        <v>46140</v>
      </c>
      <c r="J1615" s="28">
        <v>46139</v>
      </c>
    </row>
    <row r="1616" spans="1:10" ht="15" customHeight="1" x14ac:dyDescent="0.4">
      <c r="A1616" s="6">
        <v>2026</v>
      </c>
      <c r="B1616" s="6">
        <f t="shared" si="187"/>
        <v>17</v>
      </c>
      <c r="C1616" s="13" t="s">
        <v>23</v>
      </c>
      <c r="D1616" s="2" t="s">
        <v>16</v>
      </c>
      <c r="E1616" s="14" t="str">
        <f t="shared" si="192"/>
        <v>Bending</v>
      </c>
      <c r="F1616" s="22">
        <v>22</v>
      </c>
      <c r="H1616" s="5" t="e">
        <f ca="1">_xlfn.FORMULATEXT(표1[[#This Row],[Q''ty]])</f>
        <v>#N/A</v>
      </c>
      <c r="I1616" s="28">
        <v>46140</v>
      </c>
      <c r="J1616" s="28">
        <v>46139</v>
      </c>
    </row>
    <row r="1617" spans="1:10" ht="15" customHeight="1" x14ac:dyDescent="0.4">
      <c r="A1617" s="6">
        <v>2026</v>
      </c>
      <c r="B1617" s="6">
        <f t="shared" si="187"/>
        <v>17</v>
      </c>
      <c r="C1617" s="13" t="s">
        <v>23</v>
      </c>
      <c r="D1617" s="2" t="s">
        <v>16</v>
      </c>
      <c r="E1617" s="14" t="str">
        <f t="shared" si="192"/>
        <v>L/W</v>
      </c>
      <c r="F1617" s="22">
        <v>22</v>
      </c>
      <c r="H1617" s="5" t="e">
        <f ca="1">_xlfn.FORMULATEXT(표1[[#This Row],[Q''ty]])</f>
        <v>#N/A</v>
      </c>
      <c r="I1617" s="28">
        <v>46140</v>
      </c>
      <c r="J1617" s="28">
        <v>46139</v>
      </c>
    </row>
    <row r="1618" spans="1:10" ht="15" customHeight="1" thickBot="1" x14ac:dyDescent="0.45">
      <c r="A1618" s="15">
        <v>2026</v>
      </c>
      <c r="B1618" s="15">
        <f t="shared" si="187"/>
        <v>17</v>
      </c>
      <c r="C1618" s="16" t="s">
        <v>23</v>
      </c>
      <c r="D1618" s="17" t="s">
        <v>16</v>
      </c>
      <c r="E1618" s="18" t="str">
        <f t="shared" si="192"/>
        <v>C/W</v>
      </c>
      <c r="F1618" s="23">
        <v>18.5</v>
      </c>
      <c r="H1618" s="5" t="e">
        <f ca="1">_xlfn.FORMULATEXT(표1[[#This Row],[Q''ty]])</f>
        <v>#N/A</v>
      </c>
      <c r="I1618" s="28">
        <v>46140</v>
      </c>
      <c r="J1618" s="28">
        <v>46139</v>
      </c>
    </row>
    <row r="1619" spans="1:10" ht="15" customHeight="1" thickTop="1" x14ac:dyDescent="0.4">
      <c r="A1619" s="6">
        <v>2026</v>
      </c>
      <c r="B1619" s="6">
        <f t="shared" si="187"/>
        <v>17</v>
      </c>
      <c r="C1619" s="13" t="s">
        <v>24</v>
      </c>
      <c r="D1619" s="2" t="s">
        <v>9</v>
      </c>
      <c r="E1619" s="14" t="str">
        <f t="shared" si="192"/>
        <v>Growing Line</v>
      </c>
      <c r="F1619" s="22">
        <f t="shared" ref="F1619:F1624" si="193">F1520</f>
        <v>20</v>
      </c>
      <c r="H1619" s="5" t="str">
        <f ca="1">_xlfn.FORMULATEXT(표1[[#This Row],[Q''ty]])</f>
        <v>=F1520</v>
      </c>
    </row>
    <row r="1620" spans="1:10" ht="15" customHeight="1" x14ac:dyDescent="0.4">
      <c r="A1620" s="6">
        <v>2026</v>
      </c>
      <c r="B1620" s="6">
        <f t="shared" si="187"/>
        <v>17</v>
      </c>
      <c r="C1620" s="13" t="s">
        <v>24</v>
      </c>
      <c r="D1620" s="2" t="s">
        <v>9</v>
      </c>
      <c r="E1620" s="14" t="str">
        <f t="shared" si="192"/>
        <v>Paint Booth</v>
      </c>
      <c r="F1620" s="22">
        <f t="shared" si="193"/>
        <v>22</v>
      </c>
      <c r="H1620" s="5" t="str">
        <f ca="1">_xlfn.FORMULATEXT(표1[[#This Row],[Q''ty]])</f>
        <v>=F1521</v>
      </c>
    </row>
    <row r="1621" spans="1:10" ht="15" customHeight="1" x14ac:dyDescent="0.4">
      <c r="A1621" s="6">
        <v>2026</v>
      </c>
      <c r="B1621" s="6">
        <f t="shared" si="187"/>
        <v>17</v>
      </c>
      <c r="C1621" s="13" t="s">
        <v>24</v>
      </c>
      <c r="D1621" s="2" t="s">
        <v>9</v>
      </c>
      <c r="E1621" s="14" t="str">
        <f t="shared" si="192"/>
        <v>Paint Line</v>
      </c>
      <c r="F1621" s="22">
        <f t="shared" si="193"/>
        <v>6</v>
      </c>
      <c r="H1621" s="5" t="str">
        <f ca="1">_xlfn.FORMULATEXT(표1[[#This Row],[Q''ty]])</f>
        <v>=F1522</v>
      </c>
    </row>
    <row r="1622" spans="1:10" ht="15" customHeight="1" x14ac:dyDescent="0.4">
      <c r="A1622" s="6">
        <v>2026</v>
      </c>
      <c r="B1622" s="6">
        <f t="shared" si="187"/>
        <v>17</v>
      </c>
      <c r="C1622" s="13" t="s">
        <v>24</v>
      </c>
      <c r="D1622" s="2" t="s">
        <v>9</v>
      </c>
      <c r="E1622" s="14" t="str">
        <f t="shared" si="192"/>
        <v>Roll Bending Machine</v>
      </c>
      <c r="F1622" s="22">
        <f t="shared" si="193"/>
        <v>4</v>
      </c>
      <c r="H1622" s="5" t="str">
        <f ca="1">_xlfn.FORMULATEXT(표1[[#This Row],[Q''ty]])</f>
        <v>=F1523</v>
      </c>
    </row>
    <row r="1623" spans="1:10" ht="15" customHeight="1" x14ac:dyDescent="0.4">
      <c r="A1623" s="6">
        <v>2026</v>
      </c>
      <c r="B1623" s="6">
        <f t="shared" si="187"/>
        <v>17</v>
      </c>
      <c r="C1623" s="13" t="s">
        <v>24</v>
      </c>
      <c r="D1623" s="2" t="s">
        <v>9</v>
      </c>
      <c r="E1623" s="14" t="str">
        <f t="shared" si="192"/>
        <v>L/W Machine</v>
      </c>
      <c r="F1623" s="22">
        <f t="shared" si="193"/>
        <v>10</v>
      </c>
      <c r="H1623" s="5" t="str">
        <f ca="1">_xlfn.FORMULATEXT(표1[[#This Row],[Q''ty]])</f>
        <v>=F1524</v>
      </c>
    </row>
    <row r="1624" spans="1:10" ht="15" customHeight="1" x14ac:dyDescent="0.4">
      <c r="A1624" s="6">
        <v>2026</v>
      </c>
      <c r="B1624" s="6">
        <f t="shared" si="187"/>
        <v>17</v>
      </c>
      <c r="C1624" s="13" t="s">
        <v>24</v>
      </c>
      <c r="D1624" s="2" t="s">
        <v>9</v>
      </c>
      <c r="E1624" s="14" t="str">
        <f t="shared" si="192"/>
        <v>C/W Machine</v>
      </c>
      <c r="F1624" s="22">
        <f t="shared" si="193"/>
        <v>12</v>
      </c>
      <c r="H1624" s="5" t="str">
        <f ca="1">_xlfn.FORMULATEXT(표1[[#This Row],[Q''ty]])</f>
        <v>=F1525</v>
      </c>
    </row>
    <row r="1625" spans="1:10" ht="15" customHeight="1" x14ac:dyDescent="0.4">
      <c r="A1625" s="6">
        <v>2026</v>
      </c>
      <c r="B1625" s="6">
        <f t="shared" si="187"/>
        <v>17</v>
      </c>
      <c r="C1625" s="13" t="s">
        <v>24</v>
      </c>
      <c r="D1625" s="2" t="s">
        <v>16</v>
      </c>
      <c r="E1625" s="14" t="str">
        <f t="shared" si="192"/>
        <v>BT GT</v>
      </c>
      <c r="F1625" s="22">
        <v>40</v>
      </c>
      <c r="H1625" s="5" t="e">
        <f ca="1">_xlfn.FORMULATEXT(표1[[#This Row],[Q''ty]])</f>
        <v>#N/A</v>
      </c>
      <c r="I1625" s="28">
        <v>46139</v>
      </c>
      <c r="J1625" s="28">
        <v>46139</v>
      </c>
    </row>
    <row r="1626" spans="1:10" ht="15" customHeight="1" x14ac:dyDescent="0.4">
      <c r="A1626" s="6">
        <v>2026</v>
      </c>
      <c r="B1626" s="6">
        <f t="shared" si="187"/>
        <v>17</v>
      </c>
      <c r="C1626" s="13" t="s">
        <v>24</v>
      </c>
      <c r="D1626" s="2" t="s">
        <v>16</v>
      </c>
      <c r="E1626" s="14" t="str">
        <f t="shared" si="192"/>
        <v>WT GT</v>
      </c>
      <c r="F1626" s="22">
        <v>39</v>
      </c>
      <c r="H1626" s="5" t="e">
        <f ca="1">_xlfn.FORMULATEXT(표1[[#This Row],[Q''ty]])</f>
        <v>#N/A</v>
      </c>
      <c r="I1626" s="28">
        <v>46139</v>
      </c>
      <c r="J1626" s="28">
        <v>46139</v>
      </c>
    </row>
    <row r="1627" spans="1:10" ht="15" customHeight="1" x14ac:dyDescent="0.4">
      <c r="A1627" s="6">
        <v>2026</v>
      </c>
      <c r="B1627" s="6">
        <f t="shared" si="187"/>
        <v>17</v>
      </c>
      <c r="C1627" s="13" t="s">
        <v>24</v>
      </c>
      <c r="D1627" s="2" t="s">
        <v>16</v>
      </c>
      <c r="E1627" s="14" t="str">
        <f t="shared" si="192"/>
        <v>Bending</v>
      </c>
      <c r="F1627" s="22">
        <v>316</v>
      </c>
      <c r="H1627" s="5" t="e">
        <f ca="1">_xlfn.FORMULATEXT(표1[[#This Row],[Q''ty]])</f>
        <v>#N/A</v>
      </c>
      <c r="I1627" s="28">
        <v>46139</v>
      </c>
      <c r="J1627" s="28">
        <v>46139</v>
      </c>
    </row>
    <row r="1628" spans="1:10" ht="15" customHeight="1" x14ac:dyDescent="0.4">
      <c r="A1628" s="6">
        <v>2026</v>
      </c>
      <c r="B1628" s="6">
        <f t="shared" si="187"/>
        <v>17</v>
      </c>
      <c r="C1628" s="13" t="s">
        <v>24</v>
      </c>
      <c r="D1628" s="2" t="s">
        <v>16</v>
      </c>
      <c r="E1628" s="14" t="str">
        <f t="shared" si="192"/>
        <v>L/W</v>
      </c>
      <c r="F1628" s="22">
        <v>316</v>
      </c>
      <c r="H1628" s="5" t="e">
        <f ca="1">_xlfn.FORMULATEXT(표1[[#This Row],[Q''ty]])</f>
        <v>#N/A</v>
      </c>
      <c r="I1628" s="28">
        <v>46139</v>
      </c>
      <c r="J1628" s="28">
        <v>46139</v>
      </c>
    </row>
    <row r="1629" spans="1:10" ht="15" customHeight="1" thickBot="1" x14ac:dyDescent="0.45">
      <c r="A1629" s="15">
        <v>2026</v>
      </c>
      <c r="B1629" s="15">
        <f t="shared" si="187"/>
        <v>17</v>
      </c>
      <c r="C1629" s="16" t="s">
        <v>24</v>
      </c>
      <c r="D1629" s="17" t="s">
        <v>16</v>
      </c>
      <c r="E1629" s="18" t="str">
        <f t="shared" si="192"/>
        <v>C/W</v>
      </c>
      <c r="F1629" s="23">
        <v>353</v>
      </c>
      <c r="H1629" s="5" t="e">
        <f ca="1">_xlfn.FORMULATEXT(표1[[#This Row],[Q''ty]])</f>
        <v>#N/A</v>
      </c>
      <c r="I1629" s="28">
        <v>46139</v>
      </c>
      <c r="J1629" s="28">
        <v>46139</v>
      </c>
    </row>
    <row r="1630" spans="1:10" ht="15" customHeight="1" thickTop="1" x14ac:dyDescent="0.4">
      <c r="A1630" s="6">
        <v>2026</v>
      </c>
      <c r="B1630" s="6">
        <f t="shared" si="187"/>
        <v>17</v>
      </c>
      <c r="C1630" s="13" t="s">
        <v>25</v>
      </c>
      <c r="D1630" s="2" t="s">
        <v>9</v>
      </c>
      <c r="E1630" s="14" t="s">
        <v>10</v>
      </c>
      <c r="F1630" s="22">
        <f t="shared" ref="F1630:F1635" si="194">F1531</f>
        <v>3</v>
      </c>
      <c r="H1630" s="5" t="str">
        <f ca="1">_xlfn.FORMULATEXT(표1[[#This Row],[Q''ty]])</f>
        <v>=F1531</v>
      </c>
    </row>
    <row r="1631" spans="1:10" ht="15" customHeight="1" x14ac:dyDescent="0.4">
      <c r="A1631" s="6">
        <v>2026</v>
      </c>
      <c r="B1631" s="6">
        <f t="shared" si="187"/>
        <v>17</v>
      </c>
      <c r="C1631" s="13" t="s">
        <v>25</v>
      </c>
      <c r="D1631" s="2" t="s">
        <v>9</v>
      </c>
      <c r="E1631" s="14" t="s">
        <v>11</v>
      </c>
      <c r="F1631" s="22">
        <f t="shared" si="194"/>
        <v>3</v>
      </c>
      <c r="H1631" s="5" t="str">
        <f ca="1">_xlfn.FORMULATEXT(표1[[#This Row],[Q''ty]])</f>
        <v>=F1532</v>
      </c>
    </row>
    <row r="1632" spans="1:10" ht="15" customHeight="1" x14ac:dyDescent="0.4">
      <c r="A1632" s="6">
        <v>2026</v>
      </c>
      <c r="B1632" s="6">
        <f t="shared" si="187"/>
        <v>17</v>
      </c>
      <c r="C1632" s="13" t="s">
        <v>25</v>
      </c>
      <c r="D1632" s="2" t="s">
        <v>9</v>
      </c>
      <c r="E1632" s="14" t="s">
        <v>12</v>
      </c>
      <c r="F1632" s="22">
        <f t="shared" si="194"/>
        <v>2</v>
      </c>
      <c r="H1632" s="5" t="str">
        <f ca="1">_xlfn.FORMULATEXT(표1[[#This Row],[Q''ty]])</f>
        <v>=F1533</v>
      </c>
    </row>
    <row r="1633" spans="1:10" ht="15" customHeight="1" x14ac:dyDescent="0.4">
      <c r="A1633" s="6">
        <v>2026</v>
      </c>
      <c r="B1633" s="6">
        <f t="shared" si="187"/>
        <v>17</v>
      </c>
      <c r="C1633" s="13" t="s">
        <v>25</v>
      </c>
      <c r="D1633" s="2" t="s">
        <v>9</v>
      </c>
      <c r="E1633" s="14" t="s">
        <v>13</v>
      </c>
      <c r="F1633" s="22">
        <f t="shared" si="194"/>
        <v>2</v>
      </c>
      <c r="H1633" s="5" t="str">
        <f ca="1">_xlfn.FORMULATEXT(표1[[#This Row],[Q''ty]])</f>
        <v>=F1534</v>
      </c>
    </row>
    <row r="1634" spans="1:10" ht="15" customHeight="1" x14ac:dyDescent="0.4">
      <c r="A1634" s="6">
        <v>2026</v>
      </c>
      <c r="B1634" s="6">
        <f t="shared" si="187"/>
        <v>17</v>
      </c>
      <c r="C1634" s="13" t="s">
        <v>25</v>
      </c>
      <c r="D1634" s="2" t="s">
        <v>9</v>
      </c>
      <c r="E1634" s="14" t="s">
        <v>14</v>
      </c>
      <c r="F1634" s="22">
        <f t="shared" si="194"/>
        <v>3</v>
      </c>
      <c r="H1634" s="5" t="str">
        <f ca="1">_xlfn.FORMULATEXT(표1[[#This Row],[Q''ty]])</f>
        <v>=F1535</v>
      </c>
    </row>
    <row r="1635" spans="1:10" ht="15" customHeight="1" x14ac:dyDescent="0.4">
      <c r="A1635" s="6">
        <v>2026</v>
      </c>
      <c r="B1635" s="6">
        <f t="shared" si="187"/>
        <v>17</v>
      </c>
      <c r="C1635" s="13" t="s">
        <v>25</v>
      </c>
      <c r="D1635" s="2" t="s">
        <v>9</v>
      </c>
      <c r="E1635" s="14" t="s">
        <v>15</v>
      </c>
      <c r="F1635" s="22">
        <f t="shared" si="194"/>
        <v>4</v>
      </c>
      <c r="H1635" s="5" t="str">
        <f ca="1">_xlfn.FORMULATEXT(표1[[#This Row],[Q''ty]])</f>
        <v>=F1536</v>
      </c>
    </row>
    <row r="1636" spans="1:10" ht="15" customHeight="1" x14ac:dyDescent="0.4">
      <c r="A1636" s="6">
        <v>2026</v>
      </c>
      <c r="B1636" s="6">
        <f t="shared" si="187"/>
        <v>17</v>
      </c>
      <c r="C1636" s="13" t="s">
        <v>25</v>
      </c>
      <c r="D1636" s="2" t="s">
        <v>16</v>
      </c>
      <c r="E1636" s="14" t="s">
        <v>17</v>
      </c>
      <c r="F1636" s="22">
        <v>0</v>
      </c>
      <c r="H1636" s="5" t="e">
        <f ca="1">_xlfn.FORMULATEXT(표1[[#This Row],[Q''ty]])</f>
        <v>#N/A</v>
      </c>
    </row>
    <row r="1637" spans="1:10" ht="15" customHeight="1" x14ac:dyDescent="0.4">
      <c r="A1637" s="6">
        <v>2026</v>
      </c>
      <c r="B1637" s="6">
        <f t="shared" ref="B1637:B1700" si="195">B1538+1</f>
        <v>17</v>
      </c>
      <c r="C1637" s="13" t="s">
        <v>25</v>
      </c>
      <c r="D1637" s="2" t="s">
        <v>16</v>
      </c>
      <c r="E1637" s="14" t="s">
        <v>18</v>
      </c>
      <c r="F1637" s="22">
        <v>0</v>
      </c>
      <c r="H1637" s="5" t="e">
        <f ca="1">_xlfn.FORMULATEXT(표1[[#This Row],[Q''ty]])</f>
        <v>#N/A</v>
      </c>
    </row>
    <row r="1638" spans="1:10" ht="15" customHeight="1" x14ac:dyDescent="0.4">
      <c r="A1638" s="6">
        <v>2026</v>
      </c>
      <c r="B1638" s="6">
        <f t="shared" si="195"/>
        <v>17</v>
      </c>
      <c r="C1638" s="13" t="s">
        <v>25</v>
      </c>
      <c r="D1638" s="2" t="s">
        <v>16</v>
      </c>
      <c r="E1638" s="14" t="s">
        <v>19</v>
      </c>
      <c r="F1638" s="22">
        <v>0</v>
      </c>
      <c r="H1638" s="5" t="e">
        <f ca="1">_xlfn.FORMULATEXT(표1[[#This Row],[Q''ty]])</f>
        <v>#N/A</v>
      </c>
    </row>
    <row r="1639" spans="1:10" ht="15" customHeight="1" x14ac:dyDescent="0.4">
      <c r="A1639" s="6">
        <v>2026</v>
      </c>
      <c r="B1639" s="6">
        <f t="shared" si="195"/>
        <v>17</v>
      </c>
      <c r="C1639" s="13" t="s">
        <v>25</v>
      </c>
      <c r="D1639" s="2" t="s">
        <v>16</v>
      </c>
      <c r="E1639" s="14" t="s">
        <v>20</v>
      </c>
      <c r="F1639" s="22">
        <v>0</v>
      </c>
      <c r="H1639" s="5" t="e">
        <f ca="1">_xlfn.FORMULATEXT(표1[[#This Row],[Q''ty]])</f>
        <v>#N/A</v>
      </c>
    </row>
    <row r="1640" spans="1:10" ht="15" customHeight="1" thickBot="1" x14ac:dyDescent="0.45">
      <c r="A1640" s="15">
        <v>2026</v>
      </c>
      <c r="B1640" s="15">
        <f t="shared" si="195"/>
        <v>17</v>
      </c>
      <c r="C1640" s="16" t="s">
        <v>25</v>
      </c>
      <c r="D1640" s="17" t="s">
        <v>16</v>
      </c>
      <c r="E1640" s="18" t="s">
        <v>21</v>
      </c>
      <c r="F1640" s="23">
        <v>0</v>
      </c>
      <c r="H1640" s="5" t="e">
        <f ca="1">_xlfn.FORMULATEXT(표1[[#This Row],[Q''ty]])</f>
        <v>#N/A</v>
      </c>
    </row>
    <row r="1641" spans="1:10" ht="15" customHeight="1" thickTop="1" x14ac:dyDescent="0.4">
      <c r="A1641" s="6">
        <v>2026</v>
      </c>
      <c r="B1641" s="6">
        <f t="shared" si="195"/>
        <v>17</v>
      </c>
      <c r="C1641" s="13" t="s">
        <v>26</v>
      </c>
      <c r="D1641" s="2" t="s">
        <v>9</v>
      </c>
      <c r="E1641" s="14" t="s">
        <v>10</v>
      </c>
      <c r="F1641" s="22">
        <f t="shared" ref="F1641:F1646" si="196">F1542</f>
        <v>6</v>
      </c>
      <c r="H1641" s="5" t="str">
        <f ca="1">_xlfn.FORMULATEXT(표1[[#This Row],[Q''ty]])</f>
        <v>=F1542</v>
      </c>
    </row>
    <row r="1642" spans="1:10" ht="15" customHeight="1" x14ac:dyDescent="0.4">
      <c r="A1642" s="6">
        <v>2026</v>
      </c>
      <c r="B1642" s="6">
        <f t="shared" si="195"/>
        <v>17</v>
      </c>
      <c r="C1642" s="13" t="s">
        <v>26</v>
      </c>
      <c r="D1642" s="2" t="s">
        <v>9</v>
      </c>
      <c r="E1642" s="14" t="s">
        <v>11</v>
      </c>
      <c r="F1642" s="22">
        <f t="shared" si="196"/>
        <v>4</v>
      </c>
      <c r="H1642" s="5" t="str">
        <f ca="1">_xlfn.FORMULATEXT(표1[[#This Row],[Q''ty]])</f>
        <v>=F1543</v>
      </c>
    </row>
    <row r="1643" spans="1:10" ht="15" customHeight="1" x14ac:dyDescent="0.4">
      <c r="A1643" s="6">
        <v>2026</v>
      </c>
      <c r="B1643" s="6">
        <f t="shared" si="195"/>
        <v>17</v>
      </c>
      <c r="C1643" s="13" t="s">
        <v>26</v>
      </c>
      <c r="D1643" s="2" t="s">
        <v>9</v>
      </c>
      <c r="E1643" s="14" t="s">
        <v>12</v>
      </c>
      <c r="F1643" s="22">
        <f t="shared" si="196"/>
        <v>2</v>
      </c>
      <c r="H1643" s="5" t="str">
        <f ca="1">_xlfn.FORMULATEXT(표1[[#This Row],[Q''ty]])</f>
        <v>=F1544</v>
      </c>
    </row>
    <row r="1644" spans="1:10" ht="15" customHeight="1" x14ac:dyDescent="0.4">
      <c r="A1644" s="6">
        <v>2026</v>
      </c>
      <c r="B1644" s="6">
        <f t="shared" si="195"/>
        <v>17</v>
      </c>
      <c r="C1644" s="13" t="s">
        <v>26</v>
      </c>
      <c r="D1644" s="2" t="s">
        <v>9</v>
      </c>
      <c r="E1644" s="14" t="s">
        <v>13</v>
      </c>
      <c r="F1644" s="22">
        <f t="shared" si="196"/>
        <v>3</v>
      </c>
      <c r="H1644" s="5" t="str">
        <f ca="1">_xlfn.FORMULATEXT(표1[[#This Row],[Q''ty]])</f>
        <v>=F1545</v>
      </c>
    </row>
    <row r="1645" spans="1:10" ht="15" customHeight="1" x14ac:dyDescent="0.4">
      <c r="A1645" s="6">
        <v>2026</v>
      </c>
      <c r="B1645" s="6">
        <f t="shared" si="195"/>
        <v>17</v>
      </c>
      <c r="C1645" s="13" t="s">
        <v>26</v>
      </c>
      <c r="D1645" s="2" t="s">
        <v>9</v>
      </c>
      <c r="E1645" s="14" t="s">
        <v>14</v>
      </c>
      <c r="F1645" s="22">
        <f t="shared" si="196"/>
        <v>4</v>
      </c>
      <c r="H1645" s="5" t="str">
        <f ca="1">_xlfn.FORMULATEXT(표1[[#This Row],[Q''ty]])</f>
        <v>=F1546</v>
      </c>
    </row>
    <row r="1646" spans="1:10" ht="15" customHeight="1" x14ac:dyDescent="0.4">
      <c r="A1646" s="6">
        <v>2026</v>
      </c>
      <c r="B1646" s="6">
        <f t="shared" si="195"/>
        <v>17</v>
      </c>
      <c r="C1646" s="13" t="s">
        <v>26</v>
      </c>
      <c r="D1646" s="2" t="s">
        <v>9</v>
      </c>
      <c r="E1646" s="14" t="s">
        <v>15</v>
      </c>
      <c r="F1646" s="22">
        <f t="shared" si="196"/>
        <v>6</v>
      </c>
      <c r="H1646" s="5" t="str">
        <f ca="1">_xlfn.FORMULATEXT(표1[[#This Row],[Q''ty]])</f>
        <v>=F1547</v>
      </c>
    </row>
    <row r="1647" spans="1:10" ht="15" customHeight="1" x14ac:dyDescent="0.4">
      <c r="A1647" s="6">
        <v>2026</v>
      </c>
      <c r="B1647" s="6">
        <f t="shared" si="195"/>
        <v>17</v>
      </c>
      <c r="C1647" s="13" t="s">
        <v>26</v>
      </c>
      <c r="D1647" s="2" t="s">
        <v>16</v>
      </c>
      <c r="E1647" s="14" t="str">
        <f t="shared" ref="E1647:E1684" si="197">E1548</f>
        <v>BT GT</v>
      </c>
      <c r="F1647" s="22">
        <v>22</v>
      </c>
      <c r="H1647" s="5" t="e">
        <f ca="1">_xlfn.FORMULATEXT(표1[[#This Row],[Q''ty]])</f>
        <v>#N/A</v>
      </c>
      <c r="I1647" s="28">
        <v>46140</v>
      </c>
      <c r="J1647" s="28">
        <v>46139</v>
      </c>
    </row>
    <row r="1648" spans="1:10" ht="15" customHeight="1" x14ac:dyDescent="0.4">
      <c r="A1648" s="6">
        <v>2026</v>
      </c>
      <c r="B1648" s="6">
        <f t="shared" si="195"/>
        <v>17</v>
      </c>
      <c r="C1648" s="13" t="s">
        <v>26</v>
      </c>
      <c r="D1648" s="2" t="s">
        <v>16</v>
      </c>
      <c r="E1648" s="14" t="str">
        <f t="shared" si="197"/>
        <v>WT GT</v>
      </c>
      <c r="F1648" s="22">
        <v>25</v>
      </c>
      <c r="H1648" s="5" t="e">
        <f ca="1">_xlfn.FORMULATEXT(표1[[#This Row],[Q''ty]])</f>
        <v>#N/A</v>
      </c>
      <c r="I1648" s="28">
        <v>46140</v>
      </c>
      <c r="J1648" s="28">
        <v>46139</v>
      </c>
    </row>
    <row r="1649" spans="1:10" ht="15" customHeight="1" x14ac:dyDescent="0.4">
      <c r="A1649" s="6">
        <v>2026</v>
      </c>
      <c r="B1649" s="6">
        <f t="shared" si="195"/>
        <v>17</v>
      </c>
      <c r="C1649" s="13" t="s">
        <v>26</v>
      </c>
      <c r="D1649" s="2" t="s">
        <v>16</v>
      </c>
      <c r="E1649" s="14" t="str">
        <f t="shared" si="197"/>
        <v>Bending</v>
      </c>
      <c r="F1649" s="22">
        <v>182</v>
      </c>
      <c r="H1649" s="5" t="e">
        <f ca="1">_xlfn.FORMULATEXT(표1[[#This Row],[Q''ty]])</f>
        <v>#N/A</v>
      </c>
      <c r="I1649" s="28">
        <v>46140</v>
      </c>
      <c r="J1649" s="28">
        <v>46139</v>
      </c>
    </row>
    <row r="1650" spans="1:10" ht="15" customHeight="1" x14ac:dyDescent="0.4">
      <c r="A1650" s="6">
        <v>2026</v>
      </c>
      <c r="B1650" s="6">
        <f t="shared" si="195"/>
        <v>17</v>
      </c>
      <c r="C1650" s="13" t="s">
        <v>26</v>
      </c>
      <c r="D1650" s="2" t="s">
        <v>16</v>
      </c>
      <c r="E1650" s="14" t="str">
        <f t="shared" si="197"/>
        <v>L/W</v>
      </c>
      <c r="F1650" s="22">
        <v>182</v>
      </c>
      <c r="H1650" s="5" t="e">
        <f ca="1">_xlfn.FORMULATEXT(표1[[#This Row],[Q''ty]])</f>
        <v>#N/A</v>
      </c>
      <c r="I1650" s="28">
        <v>46140</v>
      </c>
      <c r="J1650" s="28">
        <v>46139</v>
      </c>
    </row>
    <row r="1651" spans="1:10" ht="15" customHeight="1" thickBot="1" x14ac:dyDescent="0.45">
      <c r="A1651" s="15">
        <v>2026</v>
      </c>
      <c r="B1651" s="15">
        <f t="shared" si="195"/>
        <v>17</v>
      </c>
      <c r="C1651" s="16" t="s">
        <v>26</v>
      </c>
      <c r="D1651" s="17" t="s">
        <v>16</v>
      </c>
      <c r="E1651" s="18" t="str">
        <f t="shared" si="197"/>
        <v>C/W</v>
      </c>
      <c r="F1651" s="23">
        <v>195</v>
      </c>
      <c r="H1651" s="5" t="e">
        <f ca="1">_xlfn.FORMULATEXT(표1[[#This Row],[Q''ty]])</f>
        <v>#N/A</v>
      </c>
      <c r="I1651" s="28">
        <v>46140</v>
      </c>
      <c r="J1651" s="28">
        <v>46139</v>
      </c>
    </row>
    <row r="1652" spans="1:10" ht="15" customHeight="1" thickTop="1" x14ac:dyDescent="0.4">
      <c r="A1652" s="6">
        <v>2026</v>
      </c>
      <c r="B1652" s="6">
        <f t="shared" si="195"/>
        <v>17</v>
      </c>
      <c r="C1652" s="13" t="s">
        <v>27</v>
      </c>
      <c r="D1652" s="2" t="s">
        <v>9</v>
      </c>
      <c r="E1652" s="14" t="str">
        <f t="shared" si="197"/>
        <v>Growing Line</v>
      </c>
      <c r="F1652" s="22">
        <f t="shared" ref="F1652:F1657" si="198">F1553</f>
        <v>30</v>
      </c>
      <c r="H1652" s="5" t="str">
        <f ca="1">_xlfn.FORMULATEXT(표1[[#This Row],[Q''ty]])</f>
        <v>=F1553</v>
      </c>
    </row>
    <row r="1653" spans="1:10" ht="15" customHeight="1" x14ac:dyDescent="0.4">
      <c r="A1653" s="6">
        <v>2026</v>
      </c>
      <c r="B1653" s="6">
        <f t="shared" si="195"/>
        <v>17</v>
      </c>
      <c r="C1653" s="13" t="s">
        <v>27</v>
      </c>
      <c r="D1653" s="2" t="s">
        <v>9</v>
      </c>
      <c r="E1653" s="14" t="str">
        <f t="shared" si="197"/>
        <v>Paint Booth</v>
      </c>
      <c r="F1653" s="22">
        <f t="shared" si="198"/>
        <v>16</v>
      </c>
      <c r="H1653" s="5" t="str">
        <f ca="1">_xlfn.FORMULATEXT(표1[[#This Row],[Q''ty]])</f>
        <v>=F1554</v>
      </c>
    </row>
    <row r="1654" spans="1:10" ht="15" customHeight="1" x14ac:dyDescent="0.4">
      <c r="A1654" s="6">
        <v>2026</v>
      </c>
      <c r="B1654" s="6">
        <f t="shared" si="195"/>
        <v>17</v>
      </c>
      <c r="C1654" s="13" t="s">
        <v>27</v>
      </c>
      <c r="D1654" s="2" t="s">
        <v>9</v>
      </c>
      <c r="E1654" s="14" t="str">
        <f t="shared" si="197"/>
        <v>Paint Line</v>
      </c>
      <c r="F1654" s="22">
        <f t="shared" si="198"/>
        <v>8</v>
      </c>
      <c r="H1654" s="5" t="str">
        <f ca="1">_xlfn.FORMULATEXT(표1[[#This Row],[Q''ty]])</f>
        <v>=F1555</v>
      </c>
    </row>
    <row r="1655" spans="1:10" ht="15" customHeight="1" x14ac:dyDescent="0.4">
      <c r="A1655" s="6">
        <v>2026</v>
      </c>
      <c r="B1655" s="6">
        <f t="shared" si="195"/>
        <v>17</v>
      </c>
      <c r="C1655" s="13" t="s">
        <v>27</v>
      </c>
      <c r="D1655" s="2" t="s">
        <v>9</v>
      </c>
      <c r="E1655" s="14" t="str">
        <f t="shared" si="197"/>
        <v>Roll Bending Machine</v>
      </c>
      <c r="F1655" s="22">
        <f t="shared" si="198"/>
        <v>6</v>
      </c>
      <c r="H1655" s="5" t="str">
        <f ca="1">_xlfn.FORMULATEXT(표1[[#This Row],[Q''ty]])</f>
        <v>=F1556</v>
      </c>
    </row>
    <row r="1656" spans="1:10" ht="15" customHeight="1" x14ac:dyDescent="0.4">
      <c r="A1656" s="6">
        <v>2026</v>
      </c>
      <c r="B1656" s="6">
        <f t="shared" si="195"/>
        <v>17</v>
      </c>
      <c r="C1656" s="13" t="s">
        <v>27</v>
      </c>
      <c r="D1656" s="2" t="s">
        <v>9</v>
      </c>
      <c r="E1656" s="14" t="str">
        <f t="shared" si="197"/>
        <v>L/W Machine</v>
      </c>
      <c r="F1656" s="22">
        <f t="shared" si="198"/>
        <v>11</v>
      </c>
      <c r="H1656" s="5" t="str">
        <f ca="1">_xlfn.FORMULATEXT(표1[[#This Row],[Q''ty]])</f>
        <v>=F1557</v>
      </c>
    </row>
    <row r="1657" spans="1:10" ht="15" customHeight="1" x14ac:dyDescent="0.4">
      <c r="A1657" s="6">
        <v>2026</v>
      </c>
      <c r="B1657" s="6">
        <f t="shared" si="195"/>
        <v>17</v>
      </c>
      <c r="C1657" s="13" t="s">
        <v>27</v>
      </c>
      <c r="D1657" s="2" t="s">
        <v>9</v>
      </c>
      <c r="E1657" s="14" t="str">
        <f t="shared" si="197"/>
        <v>C/W Machine</v>
      </c>
      <c r="F1657" s="22">
        <f t="shared" si="198"/>
        <v>15</v>
      </c>
      <c r="H1657" s="5" t="str">
        <f ca="1">_xlfn.FORMULATEXT(표1[[#This Row],[Q''ty]])</f>
        <v>=F1558</v>
      </c>
    </row>
    <row r="1658" spans="1:10" ht="15" customHeight="1" x14ac:dyDescent="0.4">
      <c r="A1658" s="6">
        <v>2026</v>
      </c>
      <c r="B1658" s="6">
        <f t="shared" si="195"/>
        <v>17</v>
      </c>
      <c r="C1658" s="13" t="s">
        <v>27</v>
      </c>
      <c r="D1658" s="2" t="s">
        <v>16</v>
      </c>
      <c r="E1658" s="14" t="str">
        <f t="shared" si="197"/>
        <v>BT GT</v>
      </c>
      <c r="F1658" s="22">
        <v>70</v>
      </c>
      <c r="H1658" s="5" t="e">
        <f ca="1">_xlfn.FORMULATEXT(표1[[#This Row],[Q''ty]])</f>
        <v>#N/A</v>
      </c>
      <c r="I1658" s="28">
        <v>46141</v>
      </c>
      <c r="J1658" s="28">
        <v>46141</v>
      </c>
    </row>
    <row r="1659" spans="1:10" ht="15" customHeight="1" x14ac:dyDescent="0.4">
      <c r="A1659" s="6">
        <v>2026</v>
      </c>
      <c r="B1659" s="6">
        <f t="shared" si="195"/>
        <v>17</v>
      </c>
      <c r="C1659" s="13" t="s">
        <v>27</v>
      </c>
      <c r="D1659" s="2" t="s">
        <v>16</v>
      </c>
      <c r="E1659" s="14" t="str">
        <f t="shared" si="197"/>
        <v>WT GT</v>
      </c>
      <c r="F1659" s="22">
        <v>73</v>
      </c>
      <c r="H1659" s="5" t="e">
        <f ca="1">_xlfn.FORMULATEXT(표1[[#This Row],[Q''ty]])</f>
        <v>#N/A</v>
      </c>
      <c r="I1659" s="28">
        <v>46141</v>
      </c>
      <c r="J1659" s="28">
        <v>46141</v>
      </c>
    </row>
    <row r="1660" spans="1:10" ht="15" customHeight="1" x14ac:dyDescent="0.4">
      <c r="A1660" s="6">
        <v>2026</v>
      </c>
      <c r="B1660" s="6">
        <f t="shared" si="195"/>
        <v>17</v>
      </c>
      <c r="C1660" s="13" t="s">
        <v>27</v>
      </c>
      <c r="D1660" s="2" t="s">
        <v>16</v>
      </c>
      <c r="E1660" s="14" t="str">
        <f t="shared" si="197"/>
        <v>Bending</v>
      </c>
      <c r="F1660" s="22">
        <v>580</v>
      </c>
      <c r="H1660" s="5" t="e">
        <f ca="1">_xlfn.FORMULATEXT(표1[[#This Row],[Q''ty]])</f>
        <v>#N/A</v>
      </c>
      <c r="I1660" s="28">
        <v>46141</v>
      </c>
      <c r="J1660" s="28">
        <v>46141</v>
      </c>
    </row>
    <row r="1661" spans="1:10" ht="15" customHeight="1" x14ac:dyDescent="0.4">
      <c r="A1661" s="6">
        <v>2026</v>
      </c>
      <c r="B1661" s="6">
        <f t="shared" si="195"/>
        <v>17</v>
      </c>
      <c r="C1661" s="13" t="s">
        <v>27</v>
      </c>
      <c r="D1661" s="2" t="s">
        <v>16</v>
      </c>
      <c r="E1661" s="14" t="str">
        <f t="shared" si="197"/>
        <v>L/W</v>
      </c>
      <c r="F1661" s="22">
        <v>573</v>
      </c>
      <c r="H1661" s="5" t="e">
        <f ca="1">_xlfn.FORMULATEXT(표1[[#This Row],[Q''ty]])</f>
        <v>#N/A</v>
      </c>
      <c r="I1661" s="28">
        <v>46141</v>
      </c>
      <c r="J1661" s="28">
        <v>46141</v>
      </c>
    </row>
    <row r="1662" spans="1:10" ht="15" customHeight="1" thickBot="1" x14ac:dyDescent="0.45">
      <c r="A1662" s="15">
        <v>2026</v>
      </c>
      <c r="B1662" s="15">
        <f t="shared" si="195"/>
        <v>17</v>
      </c>
      <c r="C1662" s="16" t="s">
        <v>27</v>
      </c>
      <c r="D1662" s="17" t="s">
        <v>16</v>
      </c>
      <c r="E1662" s="18" t="str">
        <f t="shared" si="197"/>
        <v>C/W</v>
      </c>
      <c r="F1662" s="23">
        <v>465</v>
      </c>
      <c r="H1662" s="5" t="e">
        <f ca="1">_xlfn.FORMULATEXT(표1[[#This Row],[Q''ty]])</f>
        <v>#N/A</v>
      </c>
      <c r="I1662" s="28">
        <v>46141</v>
      </c>
      <c r="J1662" s="28">
        <v>46141</v>
      </c>
    </row>
    <row r="1663" spans="1:10" ht="15" customHeight="1" thickTop="1" x14ac:dyDescent="0.4">
      <c r="A1663" s="6">
        <v>2026</v>
      </c>
      <c r="B1663" s="6">
        <f t="shared" si="195"/>
        <v>17</v>
      </c>
      <c r="C1663" s="13" t="s">
        <v>28</v>
      </c>
      <c r="D1663" s="2" t="s">
        <v>9</v>
      </c>
      <c r="E1663" s="14" t="str">
        <f t="shared" si="197"/>
        <v>Growing Line</v>
      </c>
      <c r="F1663" s="22">
        <f t="shared" ref="F1663:F1668" si="199">F1564</f>
        <v>6</v>
      </c>
      <c r="H1663" s="5" t="str">
        <f ca="1">_xlfn.FORMULATEXT(표1[[#This Row],[Q''ty]])</f>
        <v>=F1564</v>
      </c>
    </row>
    <row r="1664" spans="1:10" ht="15" customHeight="1" x14ac:dyDescent="0.4">
      <c r="A1664" s="6">
        <v>2026</v>
      </c>
      <c r="B1664" s="6">
        <f t="shared" si="195"/>
        <v>17</v>
      </c>
      <c r="C1664" s="13" t="s">
        <v>28</v>
      </c>
      <c r="D1664" s="2" t="s">
        <v>9</v>
      </c>
      <c r="E1664" s="14" t="str">
        <f t="shared" si="197"/>
        <v>Paint Booth</v>
      </c>
      <c r="F1664" s="22">
        <f t="shared" si="199"/>
        <v>4</v>
      </c>
      <c r="H1664" s="5" t="str">
        <f ca="1">_xlfn.FORMULATEXT(표1[[#This Row],[Q''ty]])</f>
        <v>=F1565</v>
      </c>
    </row>
    <row r="1665" spans="1:10" ht="15" customHeight="1" x14ac:dyDescent="0.4">
      <c r="A1665" s="6">
        <v>2026</v>
      </c>
      <c r="B1665" s="6">
        <f t="shared" si="195"/>
        <v>17</v>
      </c>
      <c r="C1665" s="13" t="s">
        <v>28</v>
      </c>
      <c r="D1665" s="2" t="s">
        <v>9</v>
      </c>
      <c r="E1665" s="14" t="str">
        <f t="shared" si="197"/>
        <v>Paint Line</v>
      </c>
      <c r="F1665" s="22">
        <f t="shared" si="199"/>
        <v>4</v>
      </c>
      <c r="H1665" s="5" t="str">
        <f ca="1">_xlfn.FORMULATEXT(표1[[#This Row],[Q''ty]])</f>
        <v>=F1566</v>
      </c>
    </row>
    <row r="1666" spans="1:10" ht="15" customHeight="1" x14ac:dyDescent="0.4">
      <c r="A1666" s="6">
        <v>2026</v>
      </c>
      <c r="B1666" s="6">
        <f t="shared" si="195"/>
        <v>17</v>
      </c>
      <c r="C1666" s="13" t="s">
        <v>28</v>
      </c>
      <c r="D1666" s="2" t="s">
        <v>9</v>
      </c>
      <c r="E1666" s="14" t="str">
        <f t="shared" si="197"/>
        <v>Roll Bending Machine</v>
      </c>
      <c r="F1666" s="22">
        <f t="shared" si="199"/>
        <v>3</v>
      </c>
      <c r="H1666" s="5" t="str">
        <f ca="1">_xlfn.FORMULATEXT(표1[[#This Row],[Q''ty]])</f>
        <v>=F1567</v>
      </c>
    </row>
    <row r="1667" spans="1:10" ht="15" customHeight="1" x14ac:dyDescent="0.4">
      <c r="A1667" s="6">
        <v>2026</v>
      </c>
      <c r="B1667" s="6">
        <f t="shared" si="195"/>
        <v>17</v>
      </c>
      <c r="C1667" s="13" t="s">
        <v>28</v>
      </c>
      <c r="D1667" s="2" t="s">
        <v>9</v>
      </c>
      <c r="E1667" s="14" t="str">
        <f t="shared" si="197"/>
        <v>L/W Machine</v>
      </c>
      <c r="F1667" s="22">
        <f t="shared" si="199"/>
        <v>4</v>
      </c>
      <c r="H1667" s="5" t="str">
        <f ca="1">_xlfn.FORMULATEXT(표1[[#This Row],[Q''ty]])</f>
        <v>=F1568</v>
      </c>
    </row>
    <row r="1668" spans="1:10" ht="15" customHeight="1" x14ac:dyDescent="0.4">
      <c r="A1668" s="6">
        <v>2026</v>
      </c>
      <c r="B1668" s="6">
        <f t="shared" si="195"/>
        <v>17</v>
      </c>
      <c r="C1668" s="13" t="s">
        <v>28</v>
      </c>
      <c r="D1668" s="2" t="s">
        <v>9</v>
      </c>
      <c r="E1668" s="14" t="str">
        <f t="shared" si="197"/>
        <v>C/W Machine</v>
      </c>
      <c r="F1668" s="22">
        <f t="shared" si="199"/>
        <v>6.5</v>
      </c>
      <c r="H1668" s="5" t="str">
        <f ca="1">_xlfn.FORMULATEXT(표1[[#This Row],[Q''ty]])</f>
        <v>=F1569</v>
      </c>
    </row>
    <row r="1669" spans="1:10" ht="15" customHeight="1" x14ac:dyDescent="0.4">
      <c r="A1669" s="6">
        <v>2026</v>
      </c>
      <c r="B1669" s="6">
        <f t="shared" si="195"/>
        <v>17</v>
      </c>
      <c r="C1669" s="13" t="s">
        <v>28</v>
      </c>
      <c r="D1669" s="2" t="s">
        <v>16</v>
      </c>
      <c r="E1669" s="14" t="str">
        <f t="shared" si="197"/>
        <v>BT GT</v>
      </c>
      <c r="F1669" s="22">
        <v>12</v>
      </c>
      <c r="H1669" s="5" t="e">
        <f ca="1">_xlfn.FORMULATEXT(표1[[#This Row],[Q''ty]])</f>
        <v>#N/A</v>
      </c>
      <c r="I1669" s="28">
        <v>46140</v>
      </c>
      <c r="J1669" s="28">
        <v>46139</v>
      </c>
    </row>
    <row r="1670" spans="1:10" ht="15" customHeight="1" x14ac:dyDescent="0.4">
      <c r="A1670" s="6">
        <v>2026</v>
      </c>
      <c r="B1670" s="6">
        <f t="shared" si="195"/>
        <v>17</v>
      </c>
      <c r="C1670" s="13" t="s">
        <v>28</v>
      </c>
      <c r="D1670" s="2" t="s">
        <v>16</v>
      </c>
      <c r="E1670" s="14" t="str">
        <f t="shared" si="197"/>
        <v>WT GT</v>
      </c>
      <c r="F1670" s="22">
        <v>12</v>
      </c>
      <c r="H1670" s="5" t="e">
        <f ca="1">_xlfn.FORMULATEXT(표1[[#This Row],[Q''ty]])</f>
        <v>#N/A</v>
      </c>
      <c r="I1670" s="28">
        <v>46140</v>
      </c>
      <c r="J1670" s="28">
        <v>46139</v>
      </c>
    </row>
    <row r="1671" spans="1:10" ht="15" customHeight="1" x14ac:dyDescent="0.4">
      <c r="A1671" s="6">
        <v>2026</v>
      </c>
      <c r="B1671" s="6">
        <f t="shared" si="195"/>
        <v>17</v>
      </c>
      <c r="C1671" s="13" t="s">
        <v>28</v>
      </c>
      <c r="D1671" s="2" t="s">
        <v>16</v>
      </c>
      <c r="E1671" s="14" t="str">
        <f t="shared" si="197"/>
        <v>Bending</v>
      </c>
      <c r="F1671" s="22">
        <v>131</v>
      </c>
      <c r="H1671" s="5" t="e">
        <f ca="1">_xlfn.FORMULATEXT(표1[[#This Row],[Q''ty]])</f>
        <v>#N/A</v>
      </c>
      <c r="I1671" s="28">
        <v>46140</v>
      </c>
      <c r="J1671" s="28">
        <v>46139</v>
      </c>
    </row>
    <row r="1672" spans="1:10" ht="15" customHeight="1" x14ac:dyDescent="0.4">
      <c r="A1672" s="6">
        <v>2026</v>
      </c>
      <c r="B1672" s="6">
        <f t="shared" si="195"/>
        <v>17</v>
      </c>
      <c r="C1672" s="13" t="s">
        <v>28</v>
      </c>
      <c r="D1672" s="2" t="s">
        <v>16</v>
      </c>
      <c r="E1672" s="14" t="str">
        <f t="shared" si="197"/>
        <v>L/W</v>
      </c>
      <c r="F1672" s="22">
        <v>131</v>
      </c>
      <c r="H1672" s="5" t="e">
        <f ca="1">_xlfn.FORMULATEXT(표1[[#This Row],[Q''ty]])</f>
        <v>#N/A</v>
      </c>
      <c r="I1672" s="28">
        <v>46140</v>
      </c>
      <c r="J1672" s="28">
        <v>46139</v>
      </c>
    </row>
    <row r="1673" spans="1:10" ht="15" customHeight="1" thickBot="1" x14ac:dyDescent="0.45">
      <c r="A1673" s="15">
        <v>2026</v>
      </c>
      <c r="B1673" s="15">
        <f t="shared" si="195"/>
        <v>17</v>
      </c>
      <c r="C1673" s="16" t="s">
        <v>28</v>
      </c>
      <c r="D1673" s="17" t="s">
        <v>16</v>
      </c>
      <c r="E1673" s="18" t="str">
        <f t="shared" si="197"/>
        <v>C/W</v>
      </c>
      <c r="F1673" s="23">
        <v>140</v>
      </c>
      <c r="H1673" s="5" t="e">
        <f ca="1">_xlfn.FORMULATEXT(표1[[#This Row],[Q''ty]])</f>
        <v>#N/A</v>
      </c>
      <c r="I1673" s="28">
        <v>46140</v>
      </c>
      <c r="J1673" s="28">
        <v>46139</v>
      </c>
    </row>
    <row r="1674" spans="1:10" ht="15" customHeight="1" thickTop="1" x14ac:dyDescent="0.4">
      <c r="A1674" s="6">
        <v>2026</v>
      </c>
      <c r="B1674" s="6">
        <f t="shared" si="195"/>
        <v>17</v>
      </c>
      <c r="C1674" s="13" t="s">
        <v>29</v>
      </c>
      <c r="D1674" s="2" t="s">
        <v>9</v>
      </c>
      <c r="E1674" s="14" t="str">
        <f t="shared" si="197"/>
        <v>Growing Line</v>
      </c>
      <c r="F1674" s="21">
        <f t="shared" ref="F1674:F1679" si="200">F1575</f>
        <v>11</v>
      </c>
      <c r="H1674" s="5" t="str">
        <f ca="1">_xlfn.FORMULATEXT(표1[[#This Row],[Q''ty]])</f>
        <v>=F1575</v>
      </c>
    </row>
    <row r="1675" spans="1:10" ht="15" customHeight="1" x14ac:dyDescent="0.4">
      <c r="A1675" s="6">
        <v>2026</v>
      </c>
      <c r="B1675" s="6">
        <f t="shared" si="195"/>
        <v>17</v>
      </c>
      <c r="C1675" s="13" t="s">
        <v>29</v>
      </c>
      <c r="D1675" s="2" t="s">
        <v>9</v>
      </c>
      <c r="E1675" s="14" t="str">
        <f t="shared" si="197"/>
        <v>Paint Booth</v>
      </c>
      <c r="F1675" s="22">
        <f t="shared" si="200"/>
        <v>6</v>
      </c>
      <c r="H1675" s="5" t="str">
        <f ca="1">_xlfn.FORMULATEXT(표1[[#This Row],[Q''ty]])</f>
        <v>=F1576</v>
      </c>
    </row>
    <row r="1676" spans="1:10" ht="15" customHeight="1" x14ac:dyDescent="0.4">
      <c r="A1676" s="6">
        <v>2026</v>
      </c>
      <c r="B1676" s="6">
        <f t="shared" si="195"/>
        <v>17</v>
      </c>
      <c r="C1676" s="13" t="s">
        <v>29</v>
      </c>
      <c r="D1676" s="2" t="s">
        <v>9</v>
      </c>
      <c r="E1676" s="14" t="str">
        <f t="shared" si="197"/>
        <v>Paint Line</v>
      </c>
      <c r="F1676" s="22">
        <f t="shared" si="200"/>
        <v>4</v>
      </c>
      <c r="H1676" s="5" t="str">
        <f ca="1">_xlfn.FORMULATEXT(표1[[#This Row],[Q''ty]])</f>
        <v>=F1577</v>
      </c>
    </row>
    <row r="1677" spans="1:10" ht="15" customHeight="1" x14ac:dyDescent="0.4">
      <c r="A1677" s="6">
        <v>2026</v>
      </c>
      <c r="B1677" s="6">
        <f t="shared" si="195"/>
        <v>17</v>
      </c>
      <c r="C1677" s="13" t="s">
        <v>29</v>
      </c>
      <c r="D1677" s="2" t="s">
        <v>9</v>
      </c>
      <c r="E1677" s="14" t="str">
        <f t="shared" si="197"/>
        <v>Roll Bending Machine</v>
      </c>
      <c r="F1677" s="22">
        <f t="shared" si="200"/>
        <v>4</v>
      </c>
      <c r="H1677" s="5" t="str">
        <f ca="1">_xlfn.FORMULATEXT(표1[[#This Row],[Q''ty]])</f>
        <v>=F1578</v>
      </c>
    </row>
    <row r="1678" spans="1:10" ht="15" customHeight="1" x14ac:dyDescent="0.4">
      <c r="A1678" s="6">
        <v>2026</v>
      </c>
      <c r="B1678" s="6">
        <f t="shared" si="195"/>
        <v>17</v>
      </c>
      <c r="C1678" s="13" t="s">
        <v>29</v>
      </c>
      <c r="D1678" s="2" t="s">
        <v>9</v>
      </c>
      <c r="E1678" s="14" t="str">
        <f t="shared" si="197"/>
        <v>L/W Machine</v>
      </c>
      <c r="F1678" s="22">
        <f t="shared" si="200"/>
        <v>7</v>
      </c>
      <c r="H1678" s="5" t="str">
        <f ca="1">_xlfn.FORMULATEXT(표1[[#This Row],[Q''ty]])</f>
        <v>=F1579</v>
      </c>
    </row>
    <row r="1679" spans="1:10" ht="15" customHeight="1" x14ac:dyDescent="0.4">
      <c r="A1679" s="6">
        <v>2026</v>
      </c>
      <c r="B1679" s="6">
        <f t="shared" si="195"/>
        <v>17</v>
      </c>
      <c r="C1679" s="13" t="s">
        <v>29</v>
      </c>
      <c r="D1679" s="2" t="s">
        <v>9</v>
      </c>
      <c r="E1679" s="14" t="str">
        <f t="shared" si="197"/>
        <v>C/W Machine</v>
      </c>
      <c r="F1679" s="22">
        <f t="shared" si="200"/>
        <v>12.5</v>
      </c>
      <c r="H1679" s="5" t="str">
        <f ca="1">_xlfn.FORMULATEXT(표1[[#This Row],[Q''ty]])</f>
        <v>=F1580</v>
      </c>
    </row>
    <row r="1680" spans="1:10" ht="15" customHeight="1" x14ac:dyDescent="0.4">
      <c r="A1680" s="6">
        <v>2026</v>
      </c>
      <c r="B1680" s="6">
        <f t="shared" si="195"/>
        <v>17</v>
      </c>
      <c r="C1680" s="13" t="s">
        <v>29</v>
      </c>
      <c r="D1680" s="2" t="s">
        <v>16</v>
      </c>
      <c r="E1680" s="14" t="str">
        <f t="shared" si="197"/>
        <v>BT GT</v>
      </c>
      <c r="F1680" s="22">
        <v>8</v>
      </c>
      <c r="H1680" s="5" t="e">
        <f ca="1">_xlfn.FORMULATEXT(표1[[#This Row],[Q''ty]])</f>
        <v>#N/A</v>
      </c>
      <c r="I1680" s="28">
        <v>46140</v>
      </c>
      <c r="J1680" s="28">
        <v>46140</v>
      </c>
    </row>
    <row r="1681" spans="1:10" ht="15" customHeight="1" x14ac:dyDescent="0.4">
      <c r="A1681" s="6">
        <v>2026</v>
      </c>
      <c r="B1681" s="6">
        <f t="shared" si="195"/>
        <v>17</v>
      </c>
      <c r="C1681" s="13" t="s">
        <v>29</v>
      </c>
      <c r="D1681" s="2" t="s">
        <v>16</v>
      </c>
      <c r="E1681" s="14" t="str">
        <f t="shared" si="197"/>
        <v>WT GT</v>
      </c>
      <c r="F1681" s="22">
        <v>5</v>
      </c>
      <c r="H1681" s="5" t="e">
        <f ca="1">_xlfn.FORMULATEXT(표1[[#This Row],[Q''ty]])</f>
        <v>#N/A</v>
      </c>
      <c r="I1681" s="28">
        <v>46140</v>
      </c>
      <c r="J1681" s="28">
        <v>46140</v>
      </c>
    </row>
    <row r="1682" spans="1:10" ht="15" customHeight="1" x14ac:dyDescent="0.4">
      <c r="A1682" s="6">
        <v>2026</v>
      </c>
      <c r="B1682" s="6">
        <f t="shared" si="195"/>
        <v>17</v>
      </c>
      <c r="C1682" s="13" t="s">
        <v>29</v>
      </c>
      <c r="D1682" s="2" t="s">
        <v>16</v>
      </c>
      <c r="E1682" s="14" t="str">
        <f t="shared" si="197"/>
        <v>Bending</v>
      </c>
      <c r="F1682" s="22">
        <f>57+45</f>
        <v>102</v>
      </c>
      <c r="H1682" s="5" t="str">
        <f ca="1">_xlfn.FORMULATEXT(표1[[#This Row],[Q''ty]])</f>
        <v>=57+45</v>
      </c>
      <c r="I1682" s="28">
        <v>46140</v>
      </c>
      <c r="J1682" s="28">
        <v>46140</v>
      </c>
    </row>
    <row r="1683" spans="1:10" ht="15" customHeight="1" x14ac:dyDescent="0.4">
      <c r="A1683" s="6">
        <v>2026</v>
      </c>
      <c r="B1683" s="6">
        <f t="shared" si="195"/>
        <v>17</v>
      </c>
      <c r="C1683" s="13" t="s">
        <v>29</v>
      </c>
      <c r="D1683" s="2" t="s">
        <v>16</v>
      </c>
      <c r="E1683" s="14" t="str">
        <f t="shared" si="197"/>
        <v>L/W</v>
      </c>
      <c r="F1683" s="22">
        <f>39+60</f>
        <v>99</v>
      </c>
      <c r="H1683" s="5" t="str">
        <f ca="1">_xlfn.FORMULATEXT(표1[[#This Row],[Q''ty]])</f>
        <v>=39+60</v>
      </c>
      <c r="I1683" s="28">
        <v>46140</v>
      </c>
      <c r="J1683" s="28">
        <v>46140</v>
      </c>
    </row>
    <row r="1684" spans="1:10" ht="15" customHeight="1" thickBot="1" x14ac:dyDescent="0.45">
      <c r="A1684" s="6">
        <v>2026</v>
      </c>
      <c r="B1684" s="6">
        <f t="shared" si="195"/>
        <v>17</v>
      </c>
      <c r="C1684" s="13" t="s">
        <v>29</v>
      </c>
      <c r="D1684" s="2" t="s">
        <v>16</v>
      </c>
      <c r="E1684" s="14" t="str">
        <f t="shared" si="197"/>
        <v>C/W</v>
      </c>
      <c r="F1684" s="22">
        <f>40+54</f>
        <v>94</v>
      </c>
      <c r="H1684" s="5" t="str">
        <f ca="1">_xlfn.FORMULATEXT(표1[[#This Row],[Q''ty]])</f>
        <v>=40+54</v>
      </c>
      <c r="I1684" s="28">
        <v>46140</v>
      </c>
      <c r="J1684" s="28">
        <v>46140</v>
      </c>
    </row>
    <row r="1685" spans="1:10" ht="15" customHeight="1" thickTop="1" x14ac:dyDescent="0.4">
      <c r="A1685" s="9">
        <v>2026</v>
      </c>
      <c r="B1685" s="9">
        <f t="shared" si="195"/>
        <v>18</v>
      </c>
      <c r="C1685" s="10" t="s">
        <v>8</v>
      </c>
      <c r="D1685" s="11" t="s">
        <v>9</v>
      </c>
      <c r="E1685" s="12" t="s">
        <v>10</v>
      </c>
      <c r="F1685" s="21">
        <f t="shared" ref="F1685:F1690" si="201">F1586</f>
        <v>15</v>
      </c>
      <c r="H1685" s="5" t="str">
        <f ca="1">_xlfn.FORMULATEXT(표1[[#This Row],[Q''ty]])</f>
        <v>=F1586</v>
      </c>
    </row>
    <row r="1686" spans="1:10" s="2" customFormat="1" ht="15" customHeight="1" x14ac:dyDescent="0.4">
      <c r="A1686" s="6">
        <v>2026</v>
      </c>
      <c r="B1686" s="6">
        <f t="shared" si="195"/>
        <v>18</v>
      </c>
      <c r="C1686" s="13" t="s">
        <v>8</v>
      </c>
      <c r="D1686" s="2" t="s">
        <v>9</v>
      </c>
      <c r="E1686" s="14" t="s">
        <v>11</v>
      </c>
      <c r="F1686" s="22">
        <f t="shared" si="201"/>
        <v>10</v>
      </c>
      <c r="H1686" s="5" t="str">
        <f ca="1">_xlfn.FORMULATEXT(표1[[#This Row],[Q''ty]])</f>
        <v>=F1587</v>
      </c>
      <c r="I1686" s="26"/>
      <c r="J1686" s="26"/>
    </row>
    <row r="1687" spans="1:10" s="2" customFormat="1" ht="15" customHeight="1" x14ac:dyDescent="0.4">
      <c r="A1687" s="6">
        <v>2026</v>
      </c>
      <c r="B1687" s="6">
        <f t="shared" si="195"/>
        <v>18</v>
      </c>
      <c r="C1687" s="13" t="s">
        <v>8</v>
      </c>
      <c r="D1687" s="2" t="s">
        <v>9</v>
      </c>
      <c r="E1687" s="14" t="s">
        <v>12</v>
      </c>
      <c r="F1687" s="22">
        <f t="shared" si="201"/>
        <v>5</v>
      </c>
      <c r="H1687" s="5" t="str">
        <f ca="1">_xlfn.FORMULATEXT(표1[[#This Row],[Q''ty]])</f>
        <v>=F1588</v>
      </c>
      <c r="I1687" s="26"/>
      <c r="J1687" s="26"/>
    </row>
    <row r="1688" spans="1:10" ht="15" customHeight="1" x14ac:dyDescent="0.4">
      <c r="A1688" s="6">
        <v>2026</v>
      </c>
      <c r="B1688" s="6">
        <f t="shared" si="195"/>
        <v>18</v>
      </c>
      <c r="C1688" s="13" t="s">
        <v>8</v>
      </c>
      <c r="D1688" s="2" t="s">
        <v>9</v>
      </c>
      <c r="E1688" s="14" t="s">
        <v>13</v>
      </c>
      <c r="F1688" s="22">
        <f t="shared" si="201"/>
        <v>6</v>
      </c>
      <c r="H1688" s="5" t="str">
        <f ca="1">_xlfn.FORMULATEXT(표1[[#This Row],[Q''ty]])</f>
        <v>=F1589</v>
      </c>
    </row>
    <row r="1689" spans="1:10" ht="15" customHeight="1" x14ac:dyDescent="0.4">
      <c r="A1689" s="6">
        <v>2026</v>
      </c>
      <c r="B1689" s="6">
        <f t="shared" si="195"/>
        <v>18</v>
      </c>
      <c r="C1689" s="13" t="s">
        <v>8</v>
      </c>
      <c r="D1689" s="2" t="s">
        <v>9</v>
      </c>
      <c r="E1689" s="14" t="s">
        <v>14</v>
      </c>
      <c r="F1689" s="22">
        <f t="shared" si="201"/>
        <v>10</v>
      </c>
      <c r="H1689" s="5" t="str">
        <f ca="1">_xlfn.FORMULATEXT(표1[[#This Row],[Q''ty]])</f>
        <v>=F1590</v>
      </c>
    </row>
    <row r="1690" spans="1:10" ht="15" customHeight="1" x14ac:dyDescent="0.4">
      <c r="A1690" s="6">
        <v>2026</v>
      </c>
      <c r="B1690" s="6">
        <f t="shared" si="195"/>
        <v>18</v>
      </c>
      <c r="C1690" s="13" t="s">
        <v>8</v>
      </c>
      <c r="D1690" s="2" t="s">
        <v>9</v>
      </c>
      <c r="E1690" s="14" t="s">
        <v>15</v>
      </c>
      <c r="F1690" s="22">
        <f t="shared" si="201"/>
        <v>10</v>
      </c>
      <c r="H1690" s="5" t="str">
        <f ca="1">_xlfn.FORMULATEXT(표1[[#This Row],[Q''ty]])</f>
        <v>=F1591</v>
      </c>
    </row>
    <row r="1691" spans="1:10" ht="15" customHeight="1" x14ac:dyDescent="0.4">
      <c r="A1691" s="6">
        <v>2026</v>
      </c>
      <c r="B1691" s="6">
        <f t="shared" si="195"/>
        <v>18</v>
      </c>
      <c r="C1691" s="13" t="s">
        <v>8</v>
      </c>
      <c r="D1691" s="2" t="s">
        <v>16</v>
      </c>
      <c r="E1691" s="14" t="s">
        <v>17</v>
      </c>
      <c r="F1691" s="22">
        <v>9</v>
      </c>
      <c r="H1691" s="5" t="e">
        <f ca="1">_xlfn.FORMULATEXT(표1[[#This Row],[Q''ty]])</f>
        <v>#N/A</v>
      </c>
      <c r="I1691" s="28">
        <v>46148</v>
      </c>
      <c r="J1691" s="28">
        <v>46146</v>
      </c>
    </row>
    <row r="1692" spans="1:10" s="2" customFormat="1" ht="15" customHeight="1" x14ac:dyDescent="0.4">
      <c r="A1692" s="6">
        <v>2026</v>
      </c>
      <c r="B1692" s="6">
        <f t="shared" si="195"/>
        <v>18</v>
      </c>
      <c r="C1692" s="13" t="s">
        <v>8</v>
      </c>
      <c r="D1692" s="2" t="s">
        <v>16</v>
      </c>
      <c r="E1692" s="14" t="s">
        <v>18</v>
      </c>
      <c r="F1692" s="22">
        <v>3</v>
      </c>
      <c r="H1692" s="5" t="e">
        <f ca="1">_xlfn.FORMULATEXT(표1[[#This Row],[Q''ty]])</f>
        <v>#N/A</v>
      </c>
      <c r="I1692" s="28">
        <v>46148</v>
      </c>
      <c r="J1692" s="28">
        <v>46146</v>
      </c>
    </row>
    <row r="1693" spans="1:10" ht="15" customHeight="1" x14ac:dyDescent="0.4">
      <c r="A1693" s="6">
        <v>2026</v>
      </c>
      <c r="B1693" s="6">
        <f t="shared" si="195"/>
        <v>18</v>
      </c>
      <c r="C1693" s="13" t="s">
        <v>8</v>
      </c>
      <c r="D1693" s="2" t="s">
        <v>16</v>
      </c>
      <c r="E1693" s="14" t="s">
        <v>19</v>
      </c>
      <c r="F1693" s="22">
        <v>53</v>
      </c>
      <c r="H1693" s="5" t="e">
        <f ca="1">_xlfn.FORMULATEXT(표1[[#This Row],[Q''ty]])</f>
        <v>#N/A</v>
      </c>
      <c r="I1693" s="28">
        <v>46148</v>
      </c>
      <c r="J1693" s="28">
        <v>46146</v>
      </c>
    </row>
    <row r="1694" spans="1:10" ht="15" customHeight="1" x14ac:dyDescent="0.4">
      <c r="A1694" s="6">
        <v>2026</v>
      </c>
      <c r="B1694" s="6">
        <f t="shared" si="195"/>
        <v>18</v>
      </c>
      <c r="C1694" s="13" t="s">
        <v>8</v>
      </c>
      <c r="D1694" s="2" t="s">
        <v>16</v>
      </c>
      <c r="E1694" s="14" t="s">
        <v>20</v>
      </c>
      <c r="F1694" s="22">
        <v>60</v>
      </c>
      <c r="H1694" s="5" t="e">
        <f ca="1">_xlfn.FORMULATEXT(표1[[#This Row],[Q''ty]])</f>
        <v>#N/A</v>
      </c>
      <c r="I1694" s="28">
        <v>46148</v>
      </c>
      <c r="J1694" s="28">
        <v>46146</v>
      </c>
    </row>
    <row r="1695" spans="1:10" ht="15" customHeight="1" thickBot="1" x14ac:dyDescent="0.45">
      <c r="A1695" s="15">
        <v>2026</v>
      </c>
      <c r="B1695" s="15">
        <f t="shared" si="195"/>
        <v>18</v>
      </c>
      <c r="C1695" s="16" t="s">
        <v>8</v>
      </c>
      <c r="D1695" s="17" t="s">
        <v>16</v>
      </c>
      <c r="E1695" s="18" t="s">
        <v>21</v>
      </c>
      <c r="F1695" s="23">
        <v>69</v>
      </c>
      <c r="H1695" s="5" t="e">
        <f ca="1">_xlfn.FORMULATEXT(표1[[#This Row],[Q''ty]])</f>
        <v>#N/A</v>
      </c>
      <c r="I1695" s="28">
        <v>46148</v>
      </c>
      <c r="J1695" s="28">
        <v>46146</v>
      </c>
    </row>
    <row r="1696" spans="1:10" ht="15" customHeight="1" thickTop="1" x14ac:dyDescent="0.4">
      <c r="A1696" s="9">
        <v>2026</v>
      </c>
      <c r="B1696" s="9">
        <f t="shared" si="195"/>
        <v>18</v>
      </c>
      <c r="C1696" s="10" t="s">
        <v>22</v>
      </c>
      <c r="D1696" s="11" t="s">
        <v>9</v>
      </c>
      <c r="E1696" s="12" t="s">
        <v>10</v>
      </c>
      <c r="F1696" s="21">
        <f t="shared" ref="F1696:F1701" si="202">F1597</f>
        <v>14</v>
      </c>
      <c r="H1696" s="5" t="str">
        <f ca="1">_xlfn.FORMULATEXT(표1[[#This Row],[Q''ty]])</f>
        <v>=F1597</v>
      </c>
      <c r="I1696" s="28">
        <v>46148</v>
      </c>
      <c r="J1696" s="28">
        <v>46146</v>
      </c>
    </row>
    <row r="1697" spans="1:10" s="2" customFormat="1" ht="15" customHeight="1" x14ac:dyDescent="0.4">
      <c r="A1697" s="6">
        <v>2026</v>
      </c>
      <c r="B1697" s="6">
        <f t="shared" si="195"/>
        <v>18</v>
      </c>
      <c r="C1697" s="13" t="s">
        <v>22</v>
      </c>
      <c r="D1697" s="2" t="s">
        <v>9</v>
      </c>
      <c r="E1697" s="14" t="s">
        <v>11</v>
      </c>
      <c r="F1697" s="22">
        <f t="shared" si="202"/>
        <v>8</v>
      </c>
      <c r="H1697" s="5" t="str">
        <f ca="1">_xlfn.FORMULATEXT(표1[[#This Row],[Q''ty]])</f>
        <v>=F1598</v>
      </c>
      <c r="I1697" s="28">
        <v>46148</v>
      </c>
      <c r="J1697" s="28">
        <v>46146</v>
      </c>
    </row>
    <row r="1698" spans="1:10" s="2" customFormat="1" ht="15" customHeight="1" x14ac:dyDescent="0.4">
      <c r="A1698" s="6">
        <v>2026</v>
      </c>
      <c r="B1698" s="6">
        <f t="shared" si="195"/>
        <v>18</v>
      </c>
      <c r="C1698" s="13" t="s">
        <v>22</v>
      </c>
      <c r="D1698" s="2" t="s">
        <v>9</v>
      </c>
      <c r="E1698" s="14" t="s">
        <v>12</v>
      </c>
      <c r="F1698" s="22">
        <f t="shared" si="202"/>
        <v>4</v>
      </c>
      <c r="H1698" s="5" t="str">
        <f ca="1">_xlfn.FORMULATEXT(표1[[#This Row],[Q''ty]])</f>
        <v>=F1599</v>
      </c>
      <c r="I1698" s="28">
        <v>46148</v>
      </c>
      <c r="J1698" s="28">
        <v>46146</v>
      </c>
    </row>
    <row r="1699" spans="1:10" ht="15" customHeight="1" x14ac:dyDescent="0.4">
      <c r="A1699" s="6">
        <v>2026</v>
      </c>
      <c r="B1699" s="6">
        <f t="shared" si="195"/>
        <v>18</v>
      </c>
      <c r="C1699" s="13" t="s">
        <v>22</v>
      </c>
      <c r="D1699" s="2" t="s">
        <v>9</v>
      </c>
      <c r="E1699" s="14" t="s">
        <v>13</v>
      </c>
      <c r="F1699" s="22">
        <f t="shared" si="202"/>
        <v>3</v>
      </c>
      <c r="H1699" s="5" t="str">
        <f ca="1">_xlfn.FORMULATEXT(표1[[#This Row],[Q''ty]])</f>
        <v>=F1600</v>
      </c>
      <c r="I1699" s="28">
        <v>46148</v>
      </c>
      <c r="J1699" s="28">
        <v>46146</v>
      </c>
    </row>
    <row r="1700" spans="1:10" ht="15" customHeight="1" x14ac:dyDescent="0.4">
      <c r="A1700" s="6">
        <v>2026</v>
      </c>
      <c r="B1700" s="6">
        <f t="shared" si="195"/>
        <v>18</v>
      </c>
      <c r="C1700" s="13" t="s">
        <v>22</v>
      </c>
      <c r="D1700" s="2" t="s">
        <v>9</v>
      </c>
      <c r="E1700" s="14" t="s">
        <v>14</v>
      </c>
      <c r="F1700" s="22">
        <f t="shared" si="202"/>
        <v>6</v>
      </c>
      <c r="H1700" s="5" t="str">
        <f ca="1">_xlfn.FORMULATEXT(표1[[#This Row],[Q''ty]])</f>
        <v>=F1601</v>
      </c>
      <c r="I1700" s="28">
        <v>46148</v>
      </c>
      <c r="J1700" s="28">
        <v>46146</v>
      </c>
    </row>
    <row r="1701" spans="1:10" ht="15" customHeight="1" x14ac:dyDescent="0.4">
      <c r="A1701" s="6">
        <v>2026</v>
      </c>
      <c r="B1701" s="6">
        <f t="shared" ref="B1701:B1764" si="203">B1602+1</f>
        <v>18</v>
      </c>
      <c r="C1701" s="13" t="s">
        <v>22</v>
      </c>
      <c r="D1701" s="2" t="s">
        <v>9</v>
      </c>
      <c r="E1701" s="14" t="s">
        <v>15</v>
      </c>
      <c r="F1701" s="22">
        <f t="shared" si="202"/>
        <v>8.8000000000000007</v>
      </c>
      <c r="H1701" s="5" t="str">
        <f ca="1">_xlfn.FORMULATEXT(표1[[#This Row],[Q''ty]])</f>
        <v>=F1602</v>
      </c>
      <c r="I1701" s="28">
        <v>46148</v>
      </c>
      <c r="J1701" s="28">
        <v>46146</v>
      </c>
    </row>
    <row r="1702" spans="1:10" ht="15" customHeight="1" x14ac:dyDescent="0.4">
      <c r="A1702" s="6">
        <v>2026</v>
      </c>
      <c r="B1702" s="6">
        <f t="shared" si="203"/>
        <v>18</v>
      </c>
      <c r="C1702" s="13" t="s">
        <v>22</v>
      </c>
      <c r="D1702" s="2" t="s">
        <v>16</v>
      </c>
      <c r="E1702" s="14" t="s">
        <v>17</v>
      </c>
      <c r="F1702" s="22">
        <v>7</v>
      </c>
      <c r="H1702" s="5" t="e">
        <f ca="1">_xlfn.FORMULATEXT(표1[[#This Row],[Q''ty]])</f>
        <v>#N/A</v>
      </c>
      <c r="I1702" s="28">
        <v>46148</v>
      </c>
      <c r="J1702" s="28">
        <v>46146</v>
      </c>
    </row>
    <row r="1703" spans="1:10" s="2" customFormat="1" ht="15" customHeight="1" x14ac:dyDescent="0.4">
      <c r="A1703" s="6">
        <v>2026</v>
      </c>
      <c r="B1703" s="6">
        <f t="shared" si="203"/>
        <v>18</v>
      </c>
      <c r="C1703" s="13" t="s">
        <v>22</v>
      </c>
      <c r="D1703" s="2" t="s">
        <v>16</v>
      </c>
      <c r="E1703" s="14" t="s">
        <v>18</v>
      </c>
      <c r="F1703" s="22">
        <v>4</v>
      </c>
      <c r="H1703" s="5" t="e">
        <f ca="1">_xlfn.FORMULATEXT(표1[[#This Row],[Q''ty]])</f>
        <v>#N/A</v>
      </c>
      <c r="I1703" s="28">
        <v>46148</v>
      </c>
      <c r="J1703" s="28">
        <v>46146</v>
      </c>
    </row>
    <row r="1704" spans="1:10" ht="15" customHeight="1" x14ac:dyDescent="0.4">
      <c r="A1704" s="6">
        <v>2026</v>
      </c>
      <c r="B1704" s="6">
        <f t="shared" si="203"/>
        <v>18</v>
      </c>
      <c r="C1704" s="13" t="s">
        <v>22</v>
      </c>
      <c r="D1704" s="2" t="s">
        <v>16</v>
      </c>
      <c r="E1704" s="14" t="s">
        <v>19</v>
      </c>
      <c r="F1704" s="22">
        <v>44</v>
      </c>
      <c r="H1704" s="5" t="e">
        <f ca="1">_xlfn.FORMULATEXT(표1[[#This Row],[Q''ty]])</f>
        <v>#N/A</v>
      </c>
      <c r="I1704" s="28">
        <v>46148</v>
      </c>
      <c r="J1704" s="28">
        <v>46146</v>
      </c>
    </row>
    <row r="1705" spans="1:10" ht="15" customHeight="1" x14ac:dyDescent="0.4">
      <c r="A1705" s="6">
        <v>2026</v>
      </c>
      <c r="B1705" s="6">
        <f t="shared" si="203"/>
        <v>18</v>
      </c>
      <c r="C1705" s="13" t="s">
        <v>22</v>
      </c>
      <c r="D1705" s="2" t="s">
        <v>16</v>
      </c>
      <c r="E1705" s="14" t="s">
        <v>20</v>
      </c>
      <c r="F1705" s="22">
        <v>45</v>
      </c>
      <c r="H1705" s="5" t="e">
        <f ca="1">_xlfn.FORMULATEXT(표1[[#This Row],[Q''ty]])</f>
        <v>#N/A</v>
      </c>
      <c r="I1705" s="28">
        <v>46148</v>
      </c>
      <c r="J1705" s="28">
        <v>46146</v>
      </c>
    </row>
    <row r="1706" spans="1:10" ht="15" customHeight="1" thickBot="1" x14ac:dyDescent="0.45">
      <c r="A1706" s="15">
        <v>2026</v>
      </c>
      <c r="B1706" s="15">
        <f t="shared" si="203"/>
        <v>18</v>
      </c>
      <c r="C1706" s="16" t="s">
        <v>22</v>
      </c>
      <c r="D1706" s="17" t="s">
        <v>16</v>
      </c>
      <c r="E1706" s="18" t="s">
        <v>21</v>
      </c>
      <c r="F1706" s="23">
        <v>49</v>
      </c>
      <c r="H1706" s="5" t="e">
        <f ca="1">_xlfn.FORMULATEXT(표1[[#This Row],[Q''ty]])</f>
        <v>#N/A</v>
      </c>
      <c r="I1706" s="28">
        <v>46148</v>
      </c>
      <c r="J1706" s="28">
        <v>46146</v>
      </c>
    </row>
    <row r="1707" spans="1:10" ht="15" customHeight="1" thickTop="1" x14ac:dyDescent="0.4">
      <c r="A1707" s="6">
        <v>2026</v>
      </c>
      <c r="B1707" s="6">
        <f t="shared" si="203"/>
        <v>18</v>
      </c>
      <c r="C1707" s="13" t="s">
        <v>23</v>
      </c>
      <c r="D1707" s="2" t="s">
        <v>9</v>
      </c>
      <c r="E1707" s="14" t="str">
        <f t="shared" ref="E1707:F1712" si="204">E1608</f>
        <v>Growing Line</v>
      </c>
      <c r="F1707" s="22">
        <f t="shared" si="204"/>
        <v>5</v>
      </c>
      <c r="H1707" s="5" t="str">
        <f ca="1">_xlfn.FORMULATEXT(표1[[#This Row],[Q''ty]])</f>
        <v>=F1608</v>
      </c>
    </row>
    <row r="1708" spans="1:10" ht="15" customHeight="1" x14ac:dyDescent="0.4">
      <c r="A1708" s="6">
        <v>2026</v>
      </c>
      <c r="B1708" s="6">
        <f t="shared" si="203"/>
        <v>18</v>
      </c>
      <c r="C1708" s="13" t="s">
        <v>23</v>
      </c>
      <c r="D1708" s="2" t="s">
        <v>9</v>
      </c>
      <c r="E1708" s="14" t="str">
        <f t="shared" si="204"/>
        <v>Paint Booth</v>
      </c>
      <c r="F1708" s="22">
        <f t="shared" si="204"/>
        <v>3</v>
      </c>
      <c r="H1708" s="5" t="str">
        <f ca="1">_xlfn.FORMULATEXT(표1[[#This Row],[Q''ty]])</f>
        <v>=F1609</v>
      </c>
    </row>
    <row r="1709" spans="1:10" ht="15" customHeight="1" x14ac:dyDescent="0.4">
      <c r="A1709" s="6">
        <v>2026</v>
      </c>
      <c r="B1709" s="6">
        <f t="shared" si="203"/>
        <v>18</v>
      </c>
      <c r="C1709" s="13" t="s">
        <v>23</v>
      </c>
      <c r="D1709" s="2" t="s">
        <v>9</v>
      </c>
      <c r="E1709" s="14" t="str">
        <f t="shared" si="204"/>
        <v>Paint Line</v>
      </c>
      <c r="F1709" s="22">
        <f t="shared" si="204"/>
        <v>2</v>
      </c>
      <c r="H1709" s="5" t="str">
        <f ca="1">_xlfn.FORMULATEXT(표1[[#This Row],[Q''ty]])</f>
        <v>=F1610</v>
      </c>
    </row>
    <row r="1710" spans="1:10" ht="15" customHeight="1" x14ac:dyDescent="0.4">
      <c r="A1710" s="6">
        <v>2026</v>
      </c>
      <c r="B1710" s="6">
        <f t="shared" si="203"/>
        <v>18</v>
      </c>
      <c r="C1710" s="13" t="s">
        <v>23</v>
      </c>
      <c r="D1710" s="2" t="s">
        <v>9</v>
      </c>
      <c r="E1710" s="14" t="str">
        <f t="shared" si="204"/>
        <v>Roll Bending Machine</v>
      </c>
      <c r="F1710" s="22">
        <f t="shared" si="204"/>
        <v>2</v>
      </c>
      <c r="H1710" s="5" t="str">
        <f ca="1">_xlfn.FORMULATEXT(표1[[#This Row],[Q''ty]])</f>
        <v>=F1611</v>
      </c>
    </row>
    <row r="1711" spans="1:10" ht="15" customHeight="1" x14ac:dyDescent="0.4">
      <c r="A1711" s="6">
        <v>2026</v>
      </c>
      <c r="B1711" s="6">
        <f t="shared" si="203"/>
        <v>18</v>
      </c>
      <c r="C1711" s="13" t="s">
        <v>23</v>
      </c>
      <c r="D1711" s="2" t="s">
        <v>9</v>
      </c>
      <c r="E1711" s="14" t="str">
        <f t="shared" si="204"/>
        <v>L/W Machine</v>
      </c>
      <c r="F1711" s="22">
        <f t="shared" si="204"/>
        <v>2</v>
      </c>
      <c r="H1711" s="5" t="str">
        <f ca="1">_xlfn.FORMULATEXT(표1[[#This Row],[Q''ty]])</f>
        <v>=F1612</v>
      </c>
    </row>
    <row r="1712" spans="1:10" ht="15" customHeight="1" x14ac:dyDescent="0.4">
      <c r="A1712" s="6">
        <v>2026</v>
      </c>
      <c r="B1712" s="6">
        <f t="shared" si="203"/>
        <v>18</v>
      </c>
      <c r="C1712" s="13" t="s">
        <v>23</v>
      </c>
      <c r="D1712" s="2" t="s">
        <v>9</v>
      </c>
      <c r="E1712" s="14" t="str">
        <f t="shared" si="204"/>
        <v>C/W Machine</v>
      </c>
      <c r="F1712" s="22">
        <f t="shared" si="204"/>
        <v>3</v>
      </c>
      <c r="H1712" s="5" t="str">
        <f ca="1">_xlfn.FORMULATEXT(표1[[#This Row],[Q''ty]])</f>
        <v>=F1613</v>
      </c>
    </row>
    <row r="1713" spans="1:10" ht="15" customHeight="1" x14ac:dyDescent="0.4">
      <c r="A1713" s="6">
        <v>2026</v>
      </c>
      <c r="B1713" s="6">
        <f t="shared" si="203"/>
        <v>18</v>
      </c>
      <c r="C1713" s="13" t="s">
        <v>23</v>
      </c>
      <c r="D1713" s="2" t="s">
        <v>16</v>
      </c>
      <c r="E1713" s="14" t="str">
        <f t="shared" ref="E1713:E1728" si="205">E1614</f>
        <v>BT GT</v>
      </c>
      <c r="F1713" s="22">
        <v>3</v>
      </c>
      <c r="H1713" s="5" t="e">
        <f ca="1">_xlfn.FORMULATEXT(표1[[#This Row],[Q''ty]])</f>
        <v>#N/A</v>
      </c>
      <c r="I1713" s="28">
        <v>46148</v>
      </c>
      <c r="J1713" s="28">
        <v>46147</v>
      </c>
    </row>
    <row r="1714" spans="1:10" ht="15" customHeight="1" x14ac:dyDescent="0.4">
      <c r="A1714" s="6">
        <v>2026</v>
      </c>
      <c r="B1714" s="6">
        <f t="shared" si="203"/>
        <v>18</v>
      </c>
      <c r="C1714" s="13" t="s">
        <v>23</v>
      </c>
      <c r="D1714" s="2" t="s">
        <v>16</v>
      </c>
      <c r="E1714" s="14" t="str">
        <f t="shared" si="205"/>
        <v>WT GT</v>
      </c>
      <c r="F1714" s="22">
        <v>1</v>
      </c>
      <c r="H1714" s="5" t="e">
        <f ca="1">_xlfn.FORMULATEXT(표1[[#This Row],[Q''ty]])</f>
        <v>#N/A</v>
      </c>
      <c r="I1714" s="28">
        <v>46148</v>
      </c>
      <c r="J1714" s="28">
        <v>46147</v>
      </c>
    </row>
    <row r="1715" spans="1:10" ht="15" customHeight="1" x14ac:dyDescent="0.4">
      <c r="A1715" s="6">
        <v>2026</v>
      </c>
      <c r="B1715" s="6">
        <f t="shared" si="203"/>
        <v>18</v>
      </c>
      <c r="C1715" s="13" t="s">
        <v>23</v>
      </c>
      <c r="D1715" s="2" t="s">
        <v>16</v>
      </c>
      <c r="E1715" s="14" t="str">
        <f t="shared" si="205"/>
        <v>Bending</v>
      </c>
      <c r="F1715" s="22">
        <v>17</v>
      </c>
      <c r="H1715" s="5" t="e">
        <f ca="1">_xlfn.FORMULATEXT(표1[[#This Row],[Q''ty]])</f>
        <v>#N/A</v>
      </c>
      <c r="I1715" s="28">
        <v>46148</v>
      </c>
      <c r="J1715" s="28">
        <v>46147</v>
      </c>
    </row>
    <row r="1716" spans="1:10" ht="15" customHeight="1" x14ac:dyDescent="0.4">
      <c r="A1716" s="6">
        <v>2026</v>
      </c>
      <c r="B1716" s="6">
        <f t="shared" si="203"/>
        <v>18</v>
      </c>
      <c r="C1716" s="13" t="s">
        <v>23</v>
      </c>
      <c r="D1716" s="2" t="s">
        <v>16</v>
      </c>
      <c r="E1716" s="14" t="str">
        <f t="shared" si="205"/>
        <v>L/W</v>
      </c>
      <c r="F1716" s="22">
        <v>17.5</v>
      </c>
      <c r="H1716" s="5" t="e">
        <f ca="1">_xlfn.FORMULATEXT(표1[[#This Row],[Q''ty]])</f>
        <v>#N/A</v>
      </c>
      <c r="I1716" s="28">
        <v>46148</v>
      </c>
      <c r="J1716" s="28">
        <v>46147</v>
      </c>
    </row>
    <row r="1717" spans="1:10" ht="15" customHeight="1" thickBot="1" x14ac:dyDescent="0.45">
      <c r="A1717" s="15">
        <v>2026</v>
      </c>
      <c r="B1717" s="15">
        <f t="shared" si="203"/>
        <v>18</v>
      </c>
      <c r="C1717" s="16" t="s">
        <v>23</v>
      </c>
      <c r="D1717" s="17" t="s">
        <v>16</v>
      </c>
      <c r="E1717" s="18" t="str">
        <f t="shared" si="205"/>
        <v>C/W</v>
      </c>
      <c r="F1717" s="23">
        <v>20.7</v>
      </c>
      <c r="H1717" s="5" t="e">
        <f ca="1">_xlfn.FORMULATEXT(표1[[#This Row],[Q''ty]])</f>
        <v>#N/A</v>
      </c>
      <c r="I1717" s="28">
        <v>46148</v>
      </c>
      <c r="J1717" s="28">
        <v>46147</v>
      </c>
    </row>
    <row r="1718" spans="1:10" ht="15" customHeight="1" thickTop="1" x14ac:dyDescent="0.4">
      <c r="A1718" s="6">
        <v>2026</v>
      </c>
      <c r="B1718" s="6">
        <f t="shared" si="203"/>
        <v>18</v>
      </c>
      <c r="C1718" s="13" t="s">
        <v>24</v>
      </c>
      <c r="D1718" s="2" t="s">
        <v>9</v>
      </c>
      <c r="E1718" s="14" t="str">
        <f t="shared" si="205"/>
        <v>Growing Line</v>
      </c>
      <c r="F1718" s="22">
        <f t="shared" ref="F1718:F1723" si="206">F1619</f>
        <v>20</v>
      </c>
      <c r="H1718" s="5" t="str">
        <f ca="1">_xlfn.FORMULATEXT(표1[[#This Row],[Q''ty]])</f>
        <v>=F1619</v>
      </c>
    </row>
    <row r="1719" spans="1:10" ht="15" customHeight="1" x14ac:dyDescent="0.4">
      <c r="A1719" s="6">
        <v>2026</v>
      </c>
      <c r="B1719" s="6">
        <f t="shared" si="203"/>
        <v>18</v>
      </c>
      <c r="C1719" s="13" t="s">
        <v>24</v>
      </c>
      <c r="D1719" s="2" t="s">
        <v>9</v>
      </c>
      <c r="E1719" s="14" t="str">
        <f t="shared" si="205"/>
        <v>Paint Booth</v>
      </c>
      <c r="F1719" s="22">
        <f t="shared" si="206"/>
        <v>22</v>
      </c>
      <c r="H1719" s="5" t="str">
        <f ca="1">_xlfn.FORMULATEXT(표1[[#This Row],[Q''ty]])</f>
        <v>=F1620</v>
      </c>
    </row>
    <row r="1720" spans="1:10" ht="15" customHeight="1" x14ac:dyDescent="0.4">
      <c r="A1720" s="6">
        <v>2026</v>
      </c>
      <c r="B1720" s="6">
        <f t="shared" si="203"/>
        <v>18</v>
      </c>
      <c r="C1720" s="13" t="s">
        <v>24</v>
      </c>
      <c r="D1720" s="2" t="s">
        <v>9</v>
      </c>
      <c r="E1720" s="14" t="str">
        <f t="shared" si="205"/>
        <v>Paint Line</v>
      </c>
      <c r="F1720" s="22">
        <f t="shared" si="206"/>
        <v>6</v>
      </c>
      <c r="H1720" s="5" t="str">
        <f ca="1">_xlfn.FORMULATEXT(표1[[#This Row],[Q''ty]])</f>
        <v>=F1621</v>
      </c>
    </row>
    <row r="1721" spans="1:10" ht="15" customHeight="1" x14ac:dyDescent="0.4">
      <c r="A1721" s="6">
        <v>2026</v>
      </c>
      <c r="B1721" s="6">
        <f t="shared" si="203"/>
        <v>18</v>
      </c>
      <c r="C1721" s="13" t="s">
        <v>24</v>
      </c>
      <c r="D1721" s="2" t="s">
        <v>9</v>
      </c>
      <c r="E1721" s="14" t="str">
        <f t="shared" si="205"/>
        <v>Roll Bending Machine</v>
      </c>
      <c r="F1721" s="22">
        <f t="shared" si="206"/>
        <v>4</v>
      </c>
      <c r="H1721" s="5" t="str">
        <f ca="1">_xlfn.FORMULATEXT(표1[[#This Row],[Q''ty]])</f>
        <v>=F1622</v>
      </c>
    </row>
    <row r="1722" spans="1:10" ht="15" customHeight="1" x14ac:dyDescent="0.4">
      <c r="A1722" s="6">
        <v>2026</v>
      </c>
      <c r="B1722" s="6">
        <f t="shared" si="203"/>
        <v>18</v>
      </c>
      <c r="C1722" s="13" t="s">
        <v>24</v>
      </c>
      <c r="D1722" s="2" t="s">
        <v>9</v>
      </c>
      <c r="E1722" s="14" t="str">
        <f t="shared" si="205"/>
        <v>L/W Machine</v>
      </c>
      <c r="F1722" s="22">
        <f t="shared" si="206"/>
        <v>10</v>
      </c>
      <c r="H1722" s="5" t="str">
        <f ca="1">_xlfn.FORMULATEXT(표1[[#This Row],[Q''ty]])</f>
        <v>=F1623</v>
      </c>
    </row>
    <row r="1723" spans="1:10" ht="15" customHeight="1" x14ac:dyDescent="0.4">
      <c r="A1723" s="6">
        <v>2026</v>
      </c>
      <c r="B1723" s="6">
        <f t="shared" si="203"/>
        <v>18</v>
      </c>
      <c r="C1723" s="13" t="s">
        <v>24</v>
      </c>
      <c r="D1723" s="2" t="s">
        <v>9</v>
      </c>
      <c r="E1723" s="14" t="str">
        <f t="shared" si="205"/>
        <v>C/W Machine</v>
      </c>
      <c r="F1723" s="22">
        <f t="shared" si="206"/>
        <v>12</v>
      </c>
      <c r="H1723" s="5" t="str">
        <f ca="1">_xlfn.FORMULATEXT(표1[[#This Row],[Q''ty]])</f>
        <v>=F1624</v>
      </c>
    </row>
    <row r="1724" spans="1:10" ht="15" customHeight="1" x14ac:dyDescent="0.4">
      <c r="A1724" s="6">
        <v>2026</v>
      </c>
      <c r="B1724" s="6">
        <f t="shared" si="203"/>
        <v>18</v>
      </c>
      <c r="C1724" s="13" t="s">
        <v>24</v>
      </c>
      <c r="D1724" s="2" t="s">
        <v>16</v>
      </c>
      <c r="E1724" s="14" t="str">
        <f t="shared" si="205"/>
        <v>BT GT</v>
      </c>
      <c r="F1724" s="22">
        <v>27</v>
      </c>
      <c r="H1724" s="5" t="e">
        <f ca="1">_xlfn.FORMULATEXT(표1[[#This Row],[Q''ty]])</f>
        <v>#N/A</v>
      </c>
      <c r="I1724" s="28">
        <v>46148</v>
      </c>
      <c r="J1724" s="28">
        <v>46142</v>
      </c>
    </row>
    <row r="1725" spans="1:10" ht="15" customHeight="1" x14ac:dyDescent="0.4">
      <c r="A1725" s="6">
        <v>2026</v>
      </c>
      <c r="B1725" s="6">
        <f t="shared" si="203"/>
        <v>18</v>
      </c>
      <c r="C1725" s="13" t="s">
        <v>24</v>
      </c>
      <c r="D1725" s="2" t="s">
        <v>16</v>
      </c>
      <c r="E1725" s="14" t="str">
        <f t="shared" si="205"/>
        <v>WT GT</v>
      </c>
      <c r="F1725" s="22">
        <v>26</v>
      </c>
      <c r="H1725" s="5" t="e">
        <f ca="1">_xlfn.FORMULATEXT(표1[[#This Row],[Q''ty]])</f>
        <v>#N/A</v>
      </c>
      <c r="I1725" s="28">
        <v>46148</v>
      </c>
      <c r="J1725" s="28">
        <v>46142</v>
      </c>
    </row>
    <row r="1726" spans="1:10" ht="15" customHeight="1" x14ac:dyDescent="0.4">
      <c r="A1726" s="6">
        <v>2026</v>
      </c>
      <c r="B1726" s="6">
        <f t="shared" si="203"/>
        <v>18</v>
      </c>
      <c r="C1726" s="13" t="s">
        <v>24</v>
      </c>
      <c r="D1726" s="2" t="s">
        <v>16</v>
      </c>
      <c r="E1726" s="14" t="str">
        <f t="shared" si="205"/>
        <v>Bending</v>
      </c>
      <c r="F1726" s="22">
        <v>141</v>
      </c>
      <c r="H1726" s="5" t="e">
        <f ca="1">_xlfn.FORMULATEXT(표1[[#This Row],[Q''ty]])</f>
        <v>#N/A</v>
      </c>
      <c r="I1726" s="28">
        <v>46148</v>
      </c>
      <c r="J1726" s="28">
        <v>46142</v>
      </c>
    </row>
    <row r="1727" spans="1:10" ht="15" customHeight="1" x14ac:dyDescent="0.4">
      <c r="A1727" s="6">
        <v>2026</v>
      </c>
      <c r="B1727" s="6">
        <f t="shared" si="203"/>
        <v>18</v>
      </c>
      <c r="C1727" s="13" t="s">
        <v>24</v>
      </c>
      <c r="D1727" s="2" t="s">
        <v>16</v>
      </c>
      <c r="E1727" s="14" t="str">
        <f t="shared" si="205"/>
        <v>L/W</v>
      </c>
      <c r="F1727" s="22">
        <v>141</v>
      </c>
      <c r="H1727" s="5" t="e">
        <f ca="1">_xlfn.FORMULATEXT(표1[[#This Row],[Q''ty]])</f>
        <v>#N/A</v>
      </c>
      <c r="I1727" s="28">
        <v>46148</v>
      </c>
      <c r="J1727" s="28">
        <v>46142</v>
      </c>
    </row>
    <row r="1728" spans="1:10" ht="15" customHeight="1" thickBot="1" x14ac:dyDescent="0.45">
      <c r="A1728" s="15">
        <v>2026</v>
      </c>
      <c r="B1728" s="15">
        <f t="shared" si="203"/>
        <v>18</v>
      </c>
      <c r="C1728" s="16" t="s">
        <v>24</v>
      </c>
      <c r="D1728" s="17" t="s">
        <v>16</v>
      </c>
      <c r="E1728" s="18" t="str">
        <f t="shared" si="205"/>
        <v>C/W</v>
      </c>
      <c r="F1728" s="23">
        <v>164</v>
      </c>
      <c r="H1728" s="5" t="e">
        <f ca="1">_xlfn.FORMULATEXT(표1[[#This Row],[Q''ty]])</f>
        <v>#N/A</v>
      </c>
      <c r="I1728" s="28">
        <v>46148</v>
      </c>
      <c r="J1728" s="28">
        <v>46142</v>
      </c>
    </row>
    <row r="1729" spans="1:10" ht="15" customHeight="1" thickTop="1" x14ac:dyDescent="0.4">
      <c r="A1729" s="6">
        <v>2026</v>
      </c>
      <c r="B1729" s="6">
        <f t="shared" si="203"/>
        <v>18</v>
      </c>
      <c r="C1729" s="13" t="s">
        <v>25</v>
      </c>
      <c r="D1729" s="2" t="s">
        <v>9</v>
      </c>
      <c r="E1729" s="14" t="s">
        <v>10</v>
      </c>
      <c r="F1729" s="22">
        <f t="shared" ref="F1729:F1734" si="207">F1630</f>
        <v>3</v>
      </c>
      <c r="H1729" s="5" t="str">
        <f ca="1">_xlfn.FORMULATEXT(표1[[#This Row],[Q''ty]])</f>
        <v>=F1630</v>
      </c>
    </row>
    <row r="1730" spans="1:10" ht="15" customHeight="1" x14ac:dyDescent="0.4">
      <c r="A1730" s="6">
        <v>2026</v>
      </c>
      <c r="B1730" s="6">
        <f t="shared" si="203"/>
        <v>18</v>
      </c>
      <c r="C1730" s="13" t="s">
        <v>25</v>
      </c>
      <c r="D1730" s="2" t="s">
        <v>9</v>
      </c>
      <c r="E1730" s="14" t="s">
        <v>11</v>
      </c>
      <c r="F1730" s="22">
        <f t="shared" si="207"/>
        <v>3</v>
      </c>
      <c r="H1730" s="5" t="str">
        <f ca="1">_xlfn.FORMULATEXT(표1[[#This Row],[Q''ty]])</f>
        <v>=F1631</v>
      </c>
    </row>
    <row r="1731" spans="1:10" ht="15" customHeight="1" x14ac:dyDescent="0.4">
      <c r="A1731" s="6">
        <v>2026</v>
      </c>
      <c r="B1731" s="6">
        <f t="shared" si="203"/>
        <v>18</v>
      </c>
      <c r="C1731" s="13" t="s">
        <v>25</v>
      </c>
      <c r="D1731" s="2" t="s">
        <v>9</v>
      </c>
      <c r="E1731" s="14" t="s">
        <v>12</v>
      </c>
      <c r="F1731" s="22">
        <f t="shared" si="207"/>
        <v>2</v>
      </c>
      <c r="H1731" s="5" t="str">
        <f ca="1">_xlfn.FORMULATEXT(표1[[#This Row],[Q''ty]])</f>
        <v>=F1632</v>
      </c>
    </row>
    <row r="1732" spans="1:10" ht="15" customHeight="1" x14ac:dyDescent="0.4">
      <c r="A1732" s="6">
        <v>2026</v>
      </c>
      <c r="B1732" s="6">
        <f t="shared" si="203"/>
        <v>18</v>
      </c>
      <c r="C1732" s="13" t="s">
        <v>25</v>
      </c>
      <c r="D1732" s="2" t="s">
        <v>9</v>
      </c>
      <c r="E1732" s="14" t="s">
        <v>13</v>
      </c>
      <c r="F1732" s="22">
        <f t="shared" si="207"/>
        <v>2</v>
      </c>
      <c r="H1732" s="5" t="str">
        <f ca="1">_xlfn.FORMULATEXT(표1[[#This Row],[Q''ty]])</f>
        <v>=F1633</v>
      </c>
    </row>
    <row r="1733" spans="1:10" ht="15" customHeight="1" x14ac:dyDescent="0.4">
      <c r="A1733" s="6">
        <v>2026</v>
      </c>
      <c r="B1733" s="6">
        <f t="shared" si="203"/>
        <v>18</v>
      </c>
      <c r="C1733" s="13" t="s">
        <v>25</v>
      </c>
      <c r="D1733" s="2" t="s">
        <v>9</v>
      </c>
      <c r="E1733" s="14" t="s">
        <v>14</v>
      </c>
      <c r="F1733" s="22">
        <f t="shared" si="207"/>
        <v>3</v>
      </c>
      <c r="H1733" s="5" t="str">
        <f ca="1">_xlfn.FORMULATEXT(표1[[#This Row],[Q''ty]])</f>
        <v>=F1634</v>
      </c>
    </row>
    <row r="1734" spans="1:10" ht="15" customHeight="1" x14ac:dyDescent="0.4">
      <c r="A1734" s="6">
        <v>2026</v>
      </c>
      <c r="B1734" s="6">
        <f t="shared" si="203"/>
        <v>18</v>
      </c>
      <c r="C1734" s="13" t="s">
        <v>25</v>
      </c>
      <c r="D1734" s="2" t="s">
        <v>9</v>
      </c>
      <c r="E1734" s="14" t="s">
        <v>15</v>
      </c>
      <c r="F1734" s="22">
        <f t="shared" si="207"/>
        <v>4</v>
      </c>
      <c r="H1734" s="5" t="str">
        <f ca="1">_xlfn.FORMULATEXT(표1[[#This Row],[Q''ty]])</f>
        <v>=F1635</v>
      </c>
    </row>
    <row r="1735" spans="1:10" ht="15" customHeight="1" x14ac:dyDescent="0.4">
      <c r="A1735" s="6">
        <v>2026</v>
      </c>
      <c r="B1735" s="6">
        <f t="shared" si="203"/>
        <v>18</v>
      </c>
      <c r="C1735" s="13" t="s">
        <v>25</v>
      </c>
      <c r="D1735" s="2" t="s">
        <v>16</v>
      </c>
      <c r="E1735" s="14" t="s">
        <v>17</v>
      </c>
      <c r="F1735" s="22">
        <v>0</v>
      </c>
      <c r="H1735" s="5" t="e">
        <f ca="1">_xlfn.FORMULATEXT(표1[[#This Row],[Q''ty]])</f>
        <v>#N/A</v>
      </c>
      <c r="I1735" s="28">
        <v>46148</v>
      </c>
      <c r="J1735" s="28">
        <v>46146</v>
      </c>
    </row>
    <row r="1736" spans="1:10" ht="15" customHeight="1" x14ac:dyDescent="0.4">
      <c r="A1736" s="6">
        <v>2026</v>
      </c>
      <c r="B1736" s="6">
        <f t="shared" si="203"/>
        <v>18</v>
      </c>
      <c r="C1736" s="13" t="s">
        <v>25</v>
      </c>
      <c r="D1736" s="2" t="s">
        <v>16</v>
      </c>
      <c r="E1736" s="14" t="s">
        <v>18</v>
      </c>
      <c r="F1736" s="22">
        <v>0</v>
      </c>
      <c r="H1736" s="5" t="e">
        <f ca="1">_xlfn.FORMULATEXT(표1[[#This Row],[Q''ty]])</f>
        <v>#N/A</v>
      </c>
      <c r="I1736" s="28">
        <v>46148</v>
      </c>
      <c r="J1736" s="28">
        <v>46146</v>
      </c>
    </row>
    <row r="1737" spans="1:10" ht="15" customHeight="1" x14ac:dyDescent="0.4">
      <c r="A1737" s="6">
        <v>2026</v>
      </c>
      <c r="B1737" s="6">
        <f t="shared" si="203"/>
        <v>18</v>
      </c>
      <c r="C1737" s="13" t="s">
        <v>25</v>
      </c>
      <c r="D1737" s="2" t="s">
        <v>16</v>
      </c>
      <c r="E1737" s="14" t="s">
        <v>19</v>
      </c>
      <c r="F1737" s="22">
        <v>0</v>
      </c>
      <c r="H1737" s="5" t="e">
        <f ca="1">_xlfn.FORMULATEXT(표1[[#This Row],[Q''ty]])</f>
        <v>#N/A</v>
      </c>
      <c r="I1737" s="28">
        <v>46148</v>
      </c>
      <c r="J1737" s="28">
        <v>46146</v>
      </c>
    </row>
    <row r="1738" spans="1:10" ht="15" customHeight="1" x14ac:dyDescent="0.4">
      <c r="A1738" s="6">
        <v>2026</v>
      </c>
      <c r="B1738" s="6">
        <f t="shared" si="203"/>
        <v>18</v>
      </c>
      <c r="C1738" s="13" t="s">
        <v>25</v>
      </c>
      <c r="D1738" s="2" t="s">
        <v>16</v>
      </c>
      <c r="E1738" s="14" t="s">
        <v>20</v>
      </c>
      <c r="F1738" s="22">
        <v>0</v>
      </c>
      <c r="H1738" s="5" t="e">
        <f ca="1">_xlfn.FORMULATEXT(표1[[#This Row],[Q''ty]])</f>
        <v>#N/A</v>
      </c>
      <c r="I1738" s="28">
        <v>46148</v>
      </c>
      <c r="J1738" s="28">
        <v>46146</v>
      </c>
    </row>
    <row r="1739" spans="1:10" ht="15" customHeight="1" thickBot="1" x14ac:dyDescent="0.45">
      <c r="A1739" s="15">
        <v>2026</v>
      </c>
      <c r="B1739" s="15">
        <f t="shared" si="203"/>
        <v>18</v>
      </c>
      <c r="C1739" s="16" t="s">
        <v>25</v>
      </c>
      <c r="D1739" s="17" t="s">
        <v>16</v>
      </c>
      <c r="E1739" s="18" t="s">
        <v>21</v>
      </c>
      <c r="F1739" s="23">
        <v>0</v>
      </c>
      <c r="H1739" s="5" t="e">
        <f ca="1">_xlfn.FORMULATEXT(표1[[#This Row],[Q''ty]])</f>
        <v>#N/A</v>
      </c>
      <c r="I1739" s="28">
        <v>46148</v>
      </c>
      <c r="J1739" s="28">
        <v>46146</v>
      </c>
    </row>
    <row r="1740" spans="1:10" ht="15" customHeight="1" thickTop="1" x14ac:dyDescent="0.4">
      <c r="A1740" s="6">
        <v>2026</v>
      </c>
      <c r="B1740" s="6">
        <f t="shared" si="203"/>
        <v>18</v>
      </c>
      <c r="C1740" s="13" t="s">
        <v>26</v>
      </c>
      <c r="D1740" s="2" t="s">
        <v>9</v>
      </c>
      <c r="E1740" s="14" t="s">
        <v>10</v>
      </c>
      <c r="F1740" s="22">
        <f t="shared" ref="F1740:F1745" si="208">F1641</f>
        <v>6</v>
      </c>
      <c r="H1740" s="5" t="str">
        <f ca="1">_xlfn.FORMULATEXT(표1[[#This Row],[Q''ty]])</f>
        <v>=F1641</v>
      </c>
      <c r="I1740" s="28">
        <v>46148</v>
      </c>
      <c r="J1740" s="28">
        <v>46146</v>
      </c>
    </row>
    <row r="1741" spans="1:10" ht="15" customHeight="1" x14ac:dyDescent="0.4">
      <c r="A1741" s="6">
        <v>2026</v>
      </c>
      <c r="B1741" s="6">
        <f t="shared" si="203"/>
        <v>18</v>
      </c>
      <c r="C1741" s="13" t="s">
        <v>26</v>
      </c>
      <c r="D1741" s="2" t="s">
        <v>9</v>
      </c>
      <c r="E1741" s="14" t="s">
        <v>11</v>
      </c>
      <c r="F1741" s="22">
        <f t="shared" si="208"/>
        <v>4</v>
      </c>
      <c r="H1741" s="5" t="str">
        <f ca="1">_xlfn.FORMULATEXT(표1[[#This Row],[Q''ty]])</f>
        <v>=F1642</v>
      </c>
      <c r="I1741" s="28">
        <v>46148</v>
      </c>
      <c r="J1741" s="28">
        <v>46146</v>
      </c>
    </row>
    <row r="1742" spans="1:10" ht="15" customHeight="1" x14ac:dyDescent="0.4">
      <c r="A1742" s="6">
        <v>2026</v>
      </c>
      <c r="B1742" s="6">
        <f t="shared" si="203"/>
        <v>18</v>
      </c>
      <c r="C1742" s="13" t="s">
        <v>26</v>
      </c>
      <c r="D1742" s="2" t="s">
        <v>9</v>
      </c>
      <c r="E1742" s="14" t="s">
        <v>12</v>
      </c>
      <c r="F1742" s="22">
        <f t="shared" si="208"/>
        <v>2</v>
      </c>
      <c r="H1742" s="5" t="str">
        <f ca="1">_xlfn.FORMULATEXT(표1[[#This Row],[Q''ty]])</f>
        <v>=F1643</v>
      </c>
      <c r="I1742" s="28">
        <v>46148</v>
      </c>
      <c r="J1742" s="28">
        <v>46146</v>
      </c>
    </row>
    <row r="1743" spans="1:10" ht="15" customHeight="1" x14ac:dyDescent="0.4">
      <c r="A1743" s="6">
        <v>2026</v>
      </c>
      <c r="B1743" s="6">
        <f t="shared" si="203"/>
        <v>18</v>
      </c>
      <c r="C1743" s="13" t="s">
        <v>26</v>
      </c>
      <c r="D1743" s="2" t="s">
        <v>9</v>
      </c>
      <c r="E1743" s="14" t="s">
        <v>13</v>
      </c>
      <c r="F1743" s="22">
        <f t="shared" si="208"/>
        <v>3</v>
      </c>
      <c r="H1743" s="5" t="str">
        <f ca="1">_xlfn.FORMULATEXT(표1[[#This Row],[Q''ty]])</f>
        <v>=F1644</v>
      </c>
      <c r="I1743" s="28">
        <v>46148</v>
      </c>
      <c r="J1743" s="28">
        <v>46146</v>
      </c>
    </row>
    <row r="1744" spans="1:10" ht="15" customHeight="1" x14ac:dyDescent="0.4">
      <c r="A1744" s="6">
        <v>2026</v>
      </c>
      <c r="B1744" s="6">
        <f t="shared" si="203"/>
        <v>18</v>
      </c>
      <c r="C1744" s="13" t="s">
        <v>26</v>
      </c>
      <c r="D1744" s="2" t="s">
        <v>9</v>
      </c>
      <c r="E1744" s="14" t="s">
        <v>14</v>
      </c>
      <c r="F1744" s="22">
        <f t="shared" si="208"/>
        <v>4</v>
      </c>
      <c r="H1744" s="5" t="str">
        <f ca="1">_xlfn.FORMULATEXT(표1[[#This Row],[Q''ty]])</f>
        <v>=F1645</v>
      </c>
      <c r="I1744" s="28">
        <v>46148</v>
      </c>
      <c r="J1744" s="28">
        <v>46146</v>
      </c>
    </row>
    <row r="1745" spans="1:10" ht="15" customHeight="1" x14ac:dyDescent="0.4">
      <c r="A1745" s="6">
        <v>2026</v>
      </c>
      <c r="B1745" s="6">
        <f t="shared" si="203"/>
        <v>18</v>
      </c>
      <c r="C1745" s="13" t="s">
        <v>26</v>
      </c>
      <c r="D1745" s="2" t="s">
        <v>9</v>
      </c>
      <c r="E1745" s="14" t="s">
        <v>15</v>
      </c>
      <c r="F1745" s="22">
        <f t="shared" si="208"/>
        <v>6</v>
      </c>
      <c r="H1745" s="5" t="str">
        <f ca="1">_xlfn.FORMULATEXT(표1[[#This Row],[Q''ty]])</f>
        <v>=F1646</v>
      </c>
      <c r="I1745" s="28">
        <v>46148</v>
      </c>
      <c r="J1745" s="28">
        <v>46146</v>
      </c>
    </row>
    <row r="1746" spans="1:10" ht="15" customHeight="1" x14ac:dyDescent="0.4">
      <c r="A1746" s="6">
        <v>2026</v>
      </c>
      <c r="B1746" s="6">
        <f t="shared" si="203"/>
        <v>18</v>
      </c>
      <c r="C1746" s="13" t="s">
        <v>26</v>
      </c>
      <c r="D1746" s="2" t="s">
        <v>16</v>
      </c>
      <c r="E1746" s="14" t="str">
        <f t="shared" ref="E1746:E1783" si="209">E1647</f>
        <v>BT GT</v>
      </c>
      <c r="F1746" s="22">
        <v>23</v>
      </c>
      <c r="H1746" s="5" t="e">
        <f ca="1">_xlfn.FORMULATEXT(표1[[#This Row],[Q''ty]])</f>
        <v>#N/A</v>
      </c>
      <c r="I1746" s="28">
        <v>46148</v>
      </c>
      <c r="J1746" s="28">
        <v>46146</v>
      </c>
    </row>
    <row r="1747" spans="1:10" ht="15" customHeight="1" x14ac:dyDescent="0.4">
      <c r="A1747" s="6">
        <v>2026</v>
      </c>
      <c r="B1747" s="6">
        <f t="shared" si="203"/>
        <v>18</v>
      </c>
      <c r="C1747" s="13" t="s">
        <v>26</v>
      </c>
      <c r="D1747" s="2" t="s">
        <v>16</v>
      </c>
      <c r="E1747" s="14" t="str">
        <f t="shared" si="209"/>
        <v>WT GT</v>
      </c>
      <c r="F1747" s="22">
        <v>21</v>
      </c>
      <c r="H1747" s="5" t="e">
        <f ca="1">_xlfn.FORMULATEXT(표1[[#This Row],[Q''ty]])</f>
        <v>#N/A</v>
      </c>
      <c r="I1747" s="28">
        <v>46148</v>
      </c>
      <c r="J1747" s="28">
        <v>46146</v>
      </c>
    </row>
    <row r="1748" spans="1:10" ht="15" customHeight="1" x14ac:dyDescent="0.4">
      <c r="A1748" s="6">
        <v>2026</v>
      </c>
      <c r="B1748" s="6">
        <f t="shared" si="203"/>
        <v>18</v>
      </c>
      <c r="C1748" s="13" t="s">
        <v>26</v>
      </c>
      <c r="D1748" s="2" t="s">
        <v>16</v>
      </c>
      <c r="E1748" s="14" t="str">
        <f t="shared" si="209"/>
        <v>Bending</v>
      </c>
      <c r="F1748" s="22">
        <v>149</v>
      </c>
      <c r="H1748" s="5" t="e">
        <f ca="1">_xlfn.FORMULATEXT(표1[[#This Row],[Q''ty]])</f>
        <v>#N/A</v>
      </c>
      <c r="I1748" s="28">
        <v>46148</v>
      </c>
      <c r="J1748" s="28">
        <v>46146</v>
      </c>
    </row>
    <row r="1749" spans="1:10" ht="15" customHeight="1" x14ac:dyDescent="0.4">
      <c r="A1749" s="6">
        <v>2026</v>
      </c>
      <c r="B1749" s="6">
        <f t="shared" si="203"/>
        <v>18</v>
      </c>
      <c r="C1749" s="13" t="s">
        <v>26</v>
      </c>
      <c r="D1749" s="2" t="s">
        <v>16</v>
      </c>
      <c r="E1749" s="14" t="str">
        <f t="shared" si="209"/>
        <v>L/W</v>
      </c>
      <c r="F1749" s="22">
        <v>146</v>
      </c>
      <c r="H1749" s="5" t="e">
        <f ca="1">_xlfn.FORMULATEXT(표1[[#This Row],[Q''ty]])</f>
        <v>#N/A</v>
      </c>
      <c r="I1749" s="28">
        <v>46148</v>
      </c>
      <c r="J1749" s="28">
        <v>46146</v>
      </c>
    </row>
    <row r="1750" spans="1:10" ht="15" customHeight="1" thickBot="1" x14ac:dyDescent="0.45">
      <c r="A1750" s="15">
        <v>2026</v>
      </c>
      <c r="B1750" s="15">
        <f t="shared" si="203"/>
        <v>18</v>
      </c>
      <c r="C1750" s="16" t="s">
        <v>26</v>
      </c>
      <c r="D1750" s="17" t="s">
        <v>16</v>
      </c>
      <c r="E1750" s="18" t="str">
        <f t="shared" si="209"/>
        <v>C/W</v>
      </c>
      <c r="F1750" s="23">
        <v>171</v>
      </c>
      <c r="H1750" s="5" t="e">
        <f ca="1">_xlfn.FORMULATEXT(표1[[#This Row],[Q''ty]])</f>
        <v>#N/A</v>
      </c>
      <c r="I1750" s="28">
        <v>46148</v>
      </c>
      <c r="J1750" s="28">
        <v>46146</v>
      </c>
    </row>
    <row r="1751" spans="1:10" ht="15" customHeight="1" thickTop="1" x14ac:dyDescent="0.4">
      <c r="A1751" s="6">
        <v>2026</v>
      </c>
      <c r="B1751" s="6">
        <f t="shared" si="203"/>
        <v>18</v>
      </c>
      <c r="C1751" s="13" t="s">
        <v>27</v>
      </c>
      <c r="D1751" s="2" t="s">
        <v>9</v>
      </c>
      <c r="E1751" s="14" t="str">
        <f t="shared" si="209"/>
        <v>Growing Line</v>
      </c>
      <c r="F1751" s="22">
        <f t="shared" ref="F1751:F1756" si="210">F1652</f>
        <v>30</v>
      </c>
      <c r="H1751" s="5" t="str">
        <f ca="1">_xlfn.FORMULATEXT(표1[[#This Row],[Q''ty]])</f>
        <v>=F1652</v>
      </c>
    </row>
    <row r="1752" spans="1:10" ht="15" customHeight="1" x14ac:dyDescent="0.4">
      <c r="A1752" s="6">
        <v>2026</v>
      </c>
      <c r="B1752" s="6">
        <f t="shared" si="203"/>
        <v>18</v>
      </c>
      <c r="C1752" s="13" t="s">
        <v>27</v>
      </c>
      <c r="D1752" s="2" t="s">
        <v>9</v>
      </c>
      <c r="E1752" s="14" t="str">
        <f t="shared" si="209"/>
        <v>Paint Booth</v>
      </c>
      <c r="F1752" s="22">
        <f t="shared" si="210"/>
        <v>16</v>
      </c>
      <c r="H1752" s="5" t="str">
        <f ca="1">_xlfn.FORMULATEXT(표1[[#This Row],[Q''ty]])</f>
        <v>=F1653</v>
      </c>
    </row>
    <row r="1753" spans="1:10" ht="15" customHeight="1" x14ac:dyDescent="0.4">
      <c r="A1753" s="6">
        <v>2026</v>
      </c>
      <c r="B1753" s="6">
        <f t="shared" si="203"/>
        <v>18</v>
      </c>
      <c r="C1753" s="13" t="s">
        <v>27</v>
      </c>
      <c r="D1753" s="2" t="s">
        <v>9</v>
      </c>
      <c r="E1753" s="14" t="str">
        <f t="shared" si="209"/>
        <v>Paint Line</v>
      </c>
      <c r="F1753" s="22">
        <f t="shared" si="210"/>
        <v>8</v>
      </c>
      <c r="H1753" s="5" t="str">
        <f ca="1">_xlfn.FORMULATEXT(표1[[#This Row],[Q''ty]])</f>
        <v>=F1654</v>
      </c>
    </row>
    <row r="1754" spans="1:10" ht="15" customHeight="1" x14ac:dyDescent="0.4">
      <c r="A1754" s="6">
        <v>2026</v>
      </c>
      <c r="B1754" s="6">
        <f t="shared" si="203"/>
        <v>18</v>
      </c>
      <c r="C1754" s="13" t="s">
        <v>27</v>
      </c>
      <c r="D1754" s="2" t="s">
        <v>9</v>
      </c>
      <c r="E1754" s="14" t="str">
        <f t="shared" si="209"/>
        <v>Roll Bending Machine</v>
      </c>
      <c r="F1754" s="22">
        <f t="shared" si="210"/>
        <v>6</v>
      </c>
      <c r="H1754" s="5" t="str">
        <f ca="1">_xlfn.FORMULATEXT(표1[[#This Row],[Q''ty]])</f>
        <v>=F1655</v>
      </c>
    </row>
    <row r="1755" spans="1:10" ht="15" customHeight="1" x14ac:dyDescent="0.4">
      <c r="A1755" s="6">
        <v>2026</v>
      </c>
      <c r="B1755" s="6">
        <f t="shared" si="203"/>
        <v>18</v>
      </c>
      <c r="C1755" s="13" t="s">
        <v>27</v>
      </c>
      <c r="D1755" s="2" t="s">
        <v>9</v>
      </c>
      <c r="E1755" s="14" t="str">
        <f t="shared" si="209"/>
        <v>L/W Machine</v>
      </c>
      <c r="F1755" s="22">
        <f t="shared" si="210"/>
        <v>11</v>
      </c>
      <c r="H1755" s="5" t="str">
        <f ca="1">_xlfn.FORMULATEXT(표1[[#This Row],[Q''ty]])</f>
        <v>=F1656</v>
      </c>
    </row>
    <row r="1756" spans="1:10" ht="15" customHeight="1" x14ac:dyDescent="0.4">
      <c r="A1756" s="6">
        <v>2026</v>
      </c>
      <c r="B1756" s="6">
        <f t="shared" si="203"/>
        <v>18</v>
      </c>
      <c r="C1756" s="13" t="s">
        <v>27</v>
      </c>
      <c r="D1756" s="2" t="s">
        <v>9</v>
      </c>
      <c r="E1756" s="14" t="str">
        <f t="shared" si="209"/>
        <v>C/W Machine</v>
      </c>
      <c r="F1756" s="22">
        <f t="shared" si="210"/>
        <v>15</v>
      </c>
      <c r="H1756" s="5" t="str">
        <f ca="1">_xlfn.FORMULATEXT(표1[[#This Row],[Q''ty]])</f>
        <v>=F1657</v>
      </c>
    </row>
    <row r="1757" spans="1:10" ht="15" customHeight="1" x14ac:dyDescent="0.4">
      <c r="A1757" s="6">
        <v>2026</v>
      </c>
      <c r="B1757" s="6">
        <f t="shared" si="203"/>
        <v>18</v>
      </c>
      <c r="C1757" s="13" t="s">
        <v>27</v>
      </c>
      <c r="D1757" s="2" t="s">
        <v>16</v>
      </c>
      <c r="E1757" s="14" t="str">
        <f t="shared" si="209"/>
        <v>BT GT</v>
      </c>
      <c r="F1757" s="22">
        <v>70</v>
      </c>
      <c r="H1757" s="5" t="e">
        <f ca="1">_xlfn.FORMULATEXT(표1[[#This Row],[Q''ty]])</f>
        <v>#N/A</v>
      </c>
      <c r="I1757" s="28">
        <v>46148</v>
      </c>
      <c r="J1757" s="28">
        <v>46148</v>
      </c>
    </row>
    <row r="1758" spans="1:10" ht="15" customHeight="1" x14ac:dyDescent="0.4">
      <c r="A1758" s="6">
        <v>2026</v>
      </c>
      <c r="B1758" s="6">
        <f t="shared" si="203"/>
        <v>18</v>
      </c>
      <c r="C1758" s="13" t="s">
        <v>27</v>
      </c>
      <c r="D1758" s="2" t="s">
        <v>16</v>
      </c>
      <c r="E1758" s="14" t="str">
        <f t="shared" si="209"/>
        <v>WT GT</v>
      </c>
      <c r="F1758" s="22">
        <v>54</v>
      </c>
      <c r="H1758" s="5" t="e">
        <f ca="1">_xlfn.FORMULATEXT(표1[[#This Row],[Q''ty]])</f>
        <v>#N/A</v>
      </c>
      <c r="I1758" s="28">
        <v>46148</v>
      </c>
      <c r="J1758" s="28">
        <v>46148</v>
      </c>
    </row>
    <row r="1759" spans="1:10" ht="15" customHeight="1" x14ac:dyDescent="0.4">
      <c r="A1759" s="6">
        <v>2026</v>
      </c>
      <c r="B1759" s="6">
        <f t="shared" si="203"/>
        <v>18</v>
      </c>
      <c r="C1759" s="13" t="s">
        <v>27</v>
      </c>
      <c r="D1759" s="2" t="s">
        <v>16</v>
      </c>
      <c r="E1759" s="14" t="str">
        <f t="shared" si="209"/>
        <v>Bending</v>
      </c>
      <c r="F1759" s="22">
        <v>576</v>
      </c>
      <c r="H1759" s="5" t="e">
        <f ca="1">_xlfn.FORMULATEXT(표1[[#This Row],[Q''ty]])</f>
        <v>#N/A</v>
      </c>
      <c r="I1759" s="28">
        <v>46148</v>
      </c>
      <c r="J1759" s="28">
        <v>46148</v>
      </c>
    </row>
    <row r="1760" spans="1:10" ht="15" customHeight="1" x14ac:dyDescent="0.4">
      <c r="A1760" s="6">
        <v>2026</v>
      </c>
      <c r="B1760" s="6">
        <f t="shared" si="203"/>
        <v>18</v>
      </c>
      <c r="C1760" s="13" t="s">
        <v>27</v>
      </c>
      <c r="D1760" s="2" t="s">
        <v>16</v>
      </c>
      <c r="E1760" s="14" t="str">
        <f t="shared" si="209"/>
        <v>L/W</v>
      </c>
      <c r="F1760" s="22">
        <v>593</v>
      </c>
      <c r="H1760" s="5" t="e">
        <f ca="1">_xlfn.FORMULATEXT(표1[[#This Row],[Q''ty]])</f>
        <v>#N/A</v>
      </c>
      <c r="I1760" s="28">
        <v>46148</v>
      </c>
      <c r="J1760" s="28">
        <v>46148</v>
      </c>
    </row>
    <row r="1761" spans="1:10" ht="15" customHeight="1" thickBot="1" x14ac:dyDescent="0.45">
      <c r="A1761" s="15">
        <v>2026</v>
      </c>
      <c r="B1761" s="15">
        <f t="shared" si="203"/>
        <v>18</v>
      </c>
      <c r="C1761" s="16" t="s">
        <v>27</v>
      </c>
      <c r="D1761" s="17" t="s">
        <v>16</v>
      </c>
      <c r="E1761" s="18" t="str">
        <f t="shared" si="209"/>
        <v>C/W</v>
      </c>
      <c r="F1761" s="23">
        <v>521</v>
      </c>
      <c r="H1761" s="5" t="e">
        <f ca="1">_xlfn.FORMULATEXT(표1[[#This Row],[Q''ty]])</f>
        <v>#N/A</v>
      </c>
      <c r="I1761" s="28">
        <v>46148</v>
      </c>
      <c r="J1761" s="28">
        <v>46148</v>
      </c>
    </row>
    <row r="1762" spans="1:10" ht="15" customHeight="1" thickTop="1" x14ac:dyDescent="0.4">
      <c r="A1762" s="6">
        <v>2026</v>
      </c>
      <c r="B1762" s="6">
        <f t="shared" si="203"/>
        <v>18</v>
      </c>
      <c r="C1762" s="13" t="s">
        <v>28</v>
      </c>
      <c r="D1762" s="2" t="s">
        <v>9</v>
      </c>
      <c r="E1762" s="14" t="str">
        <f t="shared" si="209"/>
        <v>Growing Line</v>
      </c>
      <c r="F1762" s="22">
        <f t="shared" ref="F1762:F1767" si="211">F1663</f>
        <v>6</v>
      </c>
      <c r="H1762" s="5" t="str">
        <f ca="1">_xlfn.FORMULATEXT(표1[[#This Row],[Q''ty]])</f>
        <v>=F1663</v>
      </c>
    </row>
    <row r="1763" spans="1:10" ht="15" customHeight="1" x14ac:dyDescent="0.4">
      <c r="A1763" s="6">
        <v>2026</v>
      </c>
      <c r="B1763" s="6">
        <f t="shared" si="203"/>
        <v>18</v>
      </c>
      <c r="C1763" s="13" t="s">
        <v>28</v>
      </c>
      <c r="D1763" s="2" t="s">
        <v>9</v>
      </c>
      <c r="E1763" s="14" t="str">
        <f t="shared" si="209"/>
        <v>Paint Booth</v>
      </c>
      <c r="F1763" s="22">
        <f t="shared" si="211"/>
        <v>4</v>
      </c>
      <c r="H1763" s="5" t="str">
        <f ca="1">_xlfn.FORMULATEXT(표1[[#This Row],[Q''ty]])</f>
        <v>=F1664</v>
      </c>
    </row>
    <row r="1764" spans="1:10" ht="15" customHeight="1" x14ac:dyDescent="0.4">
      <c r="A1764" s="6">
        <v>2026</v>
      </c>
      <c r="B1764" s="6">
        <f t="shared" si="203"/>
        <v>18</v>
      </c>
      <c r="C1764" s="13" t="s">
        <v>28</v>
      </c>
      <c r="D1764" s="2" t="s">
        <v>9</v>
      </c>
      <c r="E1764" s="14" t="str">
        <f t="shared" si="209"/>
        <v>Paint Line</v>
      </c>
      <c r="F1764" s="22">
        <f t="shared" si="211"/>
        <v>4</v>
      </c>
      <c r="H1764" s="5" t="str">
        <f ca="1">_xlfn.FORMULATEXT(표1[[#This Row],[Q''ty]])</f>
        <v>=F1665</v>
      </c>
    </row>
    <row r="1765" spans="1:10" ht="15" customHeight="1" x14ac:dyDescent="0.4">
      <c r="A1765" s="6">
        <v>2026</v>
      </c>
      <c r="B1765" s="6">
        <f t="shared" ref="B1765:B1828" si="212">B1666+1</f>
        <v>18</v>
      </c>
      <c r="C1765" s="13" t="s">
        <v>28</v>
      </c>
      <c r="D1765" s="2" t="s">
        <v>9</v>
      </c>
      <c r="E1765" s="14" t="str">
        <f t="shared" si="209"/>
        <v>Roll Bending Machine</v>
      </c>
      <c r="F1765" s="22">
        <f t="shared" si="211"/>
        <v>3</v>
      </c>
      <c r="H1765" s="5" t="str">
        <f ca="1">_xlfn.FORMULATEXT(표1[[#This Row],[Q''ty]])</f>
        <v>=F1666</v>
      </c>
    </row>
    <row r="1766" spans="1:10" ht="15" customHeight="1" x14ac:dyDescent="0.4">
      <c r="A1766" s="6">
        <v>2026</v>
      </c>
      <c r="B1766" s="6">
        <f t="shared" si="212"/>
        <v>18</v>
      </c>
      <c r="C1766" s="13" t="s">
        <v>28</v>
      </c>
      <c r="D1766" s="2" t="s">
        <v>9</v>
      </c>
      <c r="E1766" s="14" t="str">
        <f t="shared" si="209"/>
        <v>L/W Machine</v>
      </c>
      <c r="F1766" s="22">
        <f t="shared" si="211"/>
        <v>4</v>
      </c>
      <c r="H1766" s="5" t="str">
        <f ca="1">_xlfn.FORMULATEXT(표1[[#This Row],[Q''ty]])</f>
        <v>=F1667</v>
      </c>
    </row>
    <row r="1767" spans="1:10" ht="15" customHeight="1" x14ac:dyDescent="0.4">
      <c r="A1767" s="6">
        <v>2026</v>
      </c>
      <c r="B1767" s="6">
        <f t="shared" si="212"/>
        <v>18</v>
      </c>
      <c r="C1767" s="13" t="s">
        <v>28</v>
      </c>
      <c r="D1767" s="2" t="s">
        <v>9</v>
      </c>
      <c r="E1767" s="14" t="str">
        <f t="shared" si="209"/>
        <v>C/W Machine</v>
      </c>
      <c r="F1767" s="22">
        <f t="shared" si="211"/>
        <v>6.5</v>
      </c>
      <c r="H1767" s="5" t="str">
        <f ca="1">_xlfn.FORMULATEXT(표1[[#This Row],[Q''ty]])</f>
        <v>=F1668</v>
      </c>
    </row>
    <row r="1768" spans="1:10" ht="15" customHeight="1" x14ac:dyDescent="0.4">
      <c r="A1768" s="6">
        <v>2026</v>
      </c>
      <c r="B1768" s="6">
        <f t="shared" si="212"/>
        <v>18</v>
      </c>
      <c r="C1768" s="13" t="s">
        <v>28</v>
      </c>
      <c r="D1768" s="2" t="s">
        <v>16</v>
      </c>
      <c r="E1768" s="14" t="str">
        <f t="shared" si="209"/>
        <v>BT GT</v>
      </c>
      <c r="F1768" s="22">
        <v>13</v>
      </c>
      <c r="H1768" s="5" t="e">
        <f ca="1">_xlfn.FORMULATEXT(표1[[#This Row],[Q''ty]])</f>
        <v>#N/A</v>
      </c>
      <c r="I1768" s="28">
        <v>46148</v>
      </c>
      <c r="J1768" s="28">
        <v>46146</v>
      </c>
    </row>
    <row r="1769" spans="1:10" ht="15" customHeight="1" x14ac:dyDescent="0.4">
      <c r="A1769" s="6">
        <v>2026</v>
      </c>
      <c r="B1769" s="6">
        <f t="shared" si="212"/>
        <v>18</v>
      </c>
      <c r="C1769" s="13" t="s">
        <v>28</v>
      </c>
      <c r="D1769" s="2" t="s">
        <v>16</v>
      </c>
      <c r="E1769" s="14" t="str">
        <f t="shared" si="209"/>
        <v>WT GT</v>
      </c>
      <c r="F1769" s="22">
        <v>12</v>
      </c>
      <c r="H1769" s="5" t="e">
        <f ca="1">_xlfn.FORMULATEXT(표1[[#This Row],[Q''ty]])</f>
        <v>#N/A</v>
      </c>
      <c r="I1769" s="28">
        <v>46148</v>
      </c>
      <c r="J1769" s="28">
        <v>46146</v>
      </c>
    </row>
    <row r="1770" spans="1:10" ht="15" customHeight="1" x14ac:dyDescent="0.4">
      <c r="A1770" s="6">
        <v>2026</v>
      </c>
      <c r="B1770" s="6">
        <f t="shared" si="212"/>
        <v>18</v>
      </c>
      <c r="C1770" s="13" t="s">
        <v>28</v>
      </c>
      <c r="D1770" s="2" t="s">
        <v>16</v>
      </c>
      <c r="E1770" s="14" t="str">
        <f t="shared" si="209"/>
        <v>Bending</v>
      </c>
      <c r="F1770" s="22">
        <v>113</v>
      </c>
      <c r="H1770" s="5" t="e">
        <f ca="1">_xlfn.FORMULATEXT(표1[[#This Row],[Q''ty]])</f>
        <v>#N/A</v>
      </c>
      <c r="I1770" s="28">
        <v>46148</v>
      </c>
      <c r="J1770" s="28">
        <v>46146</v>
      </c>
    </row>
    <row r="1771" spans="1:10" ht="15" customHeight="1" x14ac:dyDescent="0.4">
      <c r="A1771" s="6">
        <v>2026</v>
      </c>
      <c r="B1771" s="6">
        <f t="shared" si="212"/>
        <v>18</v>
      </c>
      <c r="C1771" s="13" t="s">
        <v>28</v>
      </c>
      <c r="D1771" s="2" t="s">
        <v>16</v>
      </c>
      <c r="E1771" s="14" t="str">
        <f t="shared" si="209"/>
        <v>L/W</v>
      </c>
      <c r="F1771" s="22">
        <v>117</v>
      </c>
      <c r="H1771" s="5" t="e">
        <f ca="1">_xlfn.FORMULATEXT(표1[[#This Row],[Q''ty]])</f>
        <v>#N/A</v>
      </c>
      <c r="I1771" s="28">
        <v>46148</v>
      </c>
      <c r="J1771" s="28">
        <v>46146</v>
      </c>
    </row>
    <row r="1772" spans="1:10" ht="15" customHeight="1" thickBot="1" x14ac:dyDescent="0.45">
      <c r="A1772" s="15">
        <v>2026</v>
      </c>
      <c r="B1772" s="15">
        <f t="shared" si="212"/>
        <v>18</v>
      </c>
      <c r="C1772" s="16" t="s">
        <v>28</v>
      </c>
      <c r="D1772" s="17" t="s">
        <v>16</v>
      </c>
      <c r="E1772" s="18" t="str">
        <f t="shared" si="209"/>
        <v>C/W</v>
      </c>
      <c r="F1772" s="23">
        <v>110</v>
      </c>
      <c r="H1772" s="5" t="e">
        <f ca="1">_xlfn.FORMULATEXT(표1[[#This Row],[Q''ty]])</f>
        <v>#N/A</v>
      </c>
      <c r="I1772" s="28">
        <v>46148</v>
      </c>
      <c r="J1772" s="28">
        <v>46146</v>
      </c>
    </row>
    <row r="1773" spans="1:10" ht="15" customHeight="1" thickTop="1" x14ac:dyDescent="0.4">
      <c r="A1773" s="6">
        <v>2026</v>
      </c>
      <c r="B1773" s="6">
        <f t="shared" si="212"/>
        <v>18</v>
      </c>
      <c r="C1773" s="13" t="s">
        <v>29</v>
      </c>
      <c r="D1773" s="2" t="s">
        <v>9</v>
      </c>
      <c r="E1773" s="14" t="str">
        <f t="shared" si="209"/>
        <v>Growing Line</v>
      </c>
      <c r="F1773" s="21">
        <f t="shared" ref="F1773:F1778" si="213">F1674</f>
        <v>11</v>
      </c>
      <c r="H1773" s="5" t="str">
        <f ca="1">_xlfn.FORMULATEXT(표1[[#This Row],[Q''ty]])</f>
        <v>=F1674</v>
      </c>
    </row>
    <row r="1774" spans="1:10" ht="15" customHeight="1" x14ac:dyDescent="0.4">
      <c r="A1774" s="6">
        <v>2026</v>
      </c>
      <c r="B1774" s="6">
        <f t="shared" si="212"/>
        <v>18</v>
      </c>
      <c r="C1774" s="13" t="s">
        <v>29</v>
      </c>
      <c r="D1774" s="2" t="s">
        <v>9</v>
      </c>
      <c r="E1774" s="14" t="str">
        <f t="shared" si="209"/>
        <v>Paint Booth</v>
      </c>
      <c r="F1774" s="22">
        <f t="shared" si="213"/>
        <v>6</v>
      </c>
      <c r="H1774" s="5" t="str">
        <f ca="1">_xlfn.FORMULATEXT(표1[[#This Row],[Q''ty]])</f>
        <v>=F1675</v>
      </c>
    </row>
    <row r="1775" spans="1:10" ht="15" customHeight="1" x14ac:dyDescent="0.4">
      <c r="A1775" s="6">
        <v>2026</v>
      </c>
      <c r="B1775" s="6">
        <f t="shared" si="212"/>
        <v>18</v>
      </c>
      <c r="C1775" s="13" t="s">
        <v>29</v>
      </c>
      <c r="D1775" s="2" t="s">
        <v>9</v>
      </c>
      <c r="E1775" s="14" t="str">
        <f t="shared" si="209"/>
        <v>Paint Line</v>
      </c>
      <c r="F1775" s="22">
        <f t="shared" si="213"/>
        <v>4</v>
      </c>
      <c r="H1775" s="5" t="str">
        <f ca="1">_xlfn.FORMULATEXT(표1[[#This Row],[Q''ty]])</f>
        <v>=F1676</v>
      </c>
    </row>
    <row r="1776" spans="1:10" ht="15" customHeight="1" x14ac:dyDescent="0.4">
      <c r="A1776" s="6">
        <v>2026</v>
      </c>
      <c r="B1776" s="6">
        <f t="shared" si="212"/>
        <v>18</v>
      </c>
      <c r="C1776" s="13" t="s">
        <v>29</v>
      </c>
      <c r="D1776" s="2" t="s">
        <v>9</v>
      </c>
      <c r="E1776" s="14" t="str">
        <f t="shared" si="209"/>
        <v>Roll Bending Machine</v>
      </c>
      <c r="F1776" s="22">
        <f t="shared" si="213"/>
        <v>4</v>
      </c>
      <c r="H1776" s="5" t="str">
        <f ca="1">_xlfn.FORMULATEXT(표1[[#This Row],[Q''ty]])</f>
        <v>=F1677</v>
      </c>
    </row>
    <row r="1777" spans="1:10" ht="15" customHeight="1" x14ac:dyDescent="0.4">
      <c r="A1777" s="6">
        <v>2026</v>
      </c>
      <c r="B1777" s="6">
        <f t="shared" si="212"/>
        <v>18</v>
      </c>
      <c r="C1777" s="13" t="s">
        <v>29</v>
      </c>
      <c r="D1777" s="2" t="s">
        <v>9</v>
      </c>
      <c r="E1777" s="14" t="str">
        <f t="shared" si="209"/>
        <v>L/W Machine</v>
      </c>
      <c r="F1777" s="22">
        <f t="shared" si="213"/>
        <v>7</v>
      </c>
      <c r="H1777" s="5" t="str">
        <f ca="1">_xlfn.FORMULATEXT(표1[[#This Row],[Q''ty]])</f>
        <v>=F1678</v>
      </c>
    </row>
    <row r="1778" spans="1:10" ht="15" customHeight="1" x14ac:dyDescent="0.4">
      <c r="A1778" s="6">
        <v>2026</v>
      </c>
      <c r="B1778" s="6">
        <f t="shared" si="212"/>
        <v>18</v>
      </c>
      <c r="C1778" s="13" t="s">
        <v>29</v>
      </c>
      <c r="D1778" s="2" t="s">
        <v>9</v>
      </c>
      <c r="E1778" s="14" t="str">
        <f t="shared" si="209"/>
        <v>C/W Machine</v>
      </c>
      <c r="F1778" s="22">
        <f t="shared" si="213"/>
        <v>12.5</v>
      </c>
      <c r="H1778" s="5" t="str">
        <f ca="1">_xlfn.FORMULATEXT(표1[[#This Row],[Q''ty]])</f>
        <v>=F1679</v>
      </c>
    </row>
    <row r="1779" spans="1:10" ht="15" customHeight="1" x14ac:dyDescent="0.4">
      <c r="A1779" s="6">
        <v>2026</v>
      </c>
      <c r="B1779" s="6">
        <f t="shared" si="212"/>
        <v>18</v>
      </c>
      <c r="C1779" s="13" t="s">
        <v>29</v>
      </c>
      <c r="D1779" s="2" t="s">
        <v>16</v>
      </c>
      <c r="E1779" s="14" t="str">
        <f t="shared" si="209"/>
        <v>BT GT</v>
      </c>
      <c r="F1779" s="22">
        <v>9</v>
      </c>
      <c r="H1779" s="5" t="e">
        <f ca="1">_xlfn.FORMULATEXT(표1[[#This Row],[Q''ty]])</f>
        <v>#N/A</v>
      </c>
      <c r="I1779" s="28">
        <v>46148</v>
      </c>
      <c r="J1779" s="28">
        <v>46147</v>
      </c>
    </row>
    <row r="1780" spans="1:10" ht="15" customHeight="1" x14ac:dyDescent="0.4">
      <c r="A1780" s="6">
        <v>2026</v>
      </c>
      <c r="B1780" s="6">
        <f t="shared" si="212"/>
        <v>18</v>
      </c>
      <c r="C1780" s="13" t="s">
        <v>29</v>
      </c>
      <c r="D1780" s="2" t="s">
        <v>16</v>
      </c>
      <c r="E1780" s="14" t="str">
        <f t="shared" si="209"/>
        <v>WT GT</v>
      </c>
      <c r="F1780" s="22">
        <v>7</v>
      </c>
      <c r="H1780" s="5" t="e">
        <f ca="1">_xlfn.FORMULATEXT(표1[[#This Row],[Q''ty]])</f>
        <v>#N/A</v>
      </c>
      <c r="I1780" s="28">
        <v>46148</v>
      </c>
      <c r="J1780" s="28">
        <v>46147</v>
      </c>
    </row>
    <row r="1781" spans="1:10" ht="15" customHeight="1" x14ac:dyDescent="0.4">
      <c r="A1781" s="6">
        <v>2026</v>
      </c>
      <c r="B1781" s="6">
        <f t="shared" si="212"/>
        <v>18</v>
      </c>
      <c r="C1781" s="13" t="s">
        <v>29</v>
      </c>
      <c r="D1781" s="2" t="s">
        <v>16</v>
      </c>
      <c r="E1781" s="14" t="str">
        <f t="shared" si="209"/>
        <v>Bending</v>
      </c>
      <c r="F1781" s="22">
        <f>31+54</f>
        <v>85</v>
      </c>
      <c r="H1781" s="5" t="str">
        <f ca="1">_xlfn.FORMULATEXT(표1[[#This Row],[Q''ty]])</f>
        <v>=31+54</v>
      </c>
      <c r="I1781" s="28">
        <v>46148</v>
      </c>
      <c r="J1781" s="28">
        <v>46147</v>
      </c>
    </row>
    <row r="1782" spans="1:10" ht="15" customHeight="1" x14ac:dyDescent="0.4">
      <c r="A1782" s="6">
        <v>2026</v>
      </c>
      <c r="B1782" s="6">
        <f t="shared" si="212"/>
        <v>18</v>
      </c>
      <c r="C1782" s="13" t="s">
        <v>29</v>
      </c>
      <c r="D1782" s="2" t="s">
        <v>16</v>
      </c>
      <c r="E1782" s="14" t="str">
        <f t="shared" si="209"/>
        <v>L/W</v>
      </c>
      <c r="F1782" s="22">
        <f>30+56</f>
        <v>86</v>
      </c>
      <c r="H1782" s="5" t="str">
        <f ca="1">_xlfn.FORMULATEXT(표1[[#This Row],[Q''ty]])</f>
        <v>=30+56</v>
      </c>
      <c r="I1782" s="28">
        <v>46148</v>
      </c>
      <c r="J1782" s="28">
        <v>46147</v>
      </c>
    </row>
    <row r="1783" spans="1:10" ht="15" customHeight="1" thickBot="1" x14ac:dyDescent="0.45">
      <c r="A1783" s="6">
        <v>2026</v>
      </c>
      <c r="B1783" s="6">
        <f t="shared" si="212"/>
        <v>18</v>
      </c>
      <c r="C1783" s="13" t="s">
        <v>29</v>
      </c>
      <c r="D1783" s="2" t="s">
        <v>16</v>
      </c>
      <c r="E1783" s="14" t="str">
        <f t="shared" si="209"/>
        <v>C/W</v>
      </c>
      <c r="F1783" s="22">
        <f>28+43</f>
        <v>71</v>
      </c>
      <c r="H1783" s="5" t="str">
        <f ca="1">_xlfn.FORMULATEXT(표1[[#This Row],[Q''ty]])</f>
        <v>=28+43</v>
      </c>
      <c r="I1783" s="28">
        <v>46148</v>
      </c>
      <c r="J1783" s="28">
        <v>46147</v>
      </c>
    </row>
    <row r="1784" spans="1:10" ht="15" customHeight="1" thickTop="1" x14ac:dyDescent="0.4">
      <c r="A1784" s="9">
        <v>2026</v>
      </c>
      <c r="B1784" s="9">
        <f t="shared" si="212"/>
        <v>19</v>
      </c>
      <c r="C1784" s="10" t="s">
        <v>8</v>
      </c>
      <c r="D1784" s="11" t="s">
        <v>9</v>
      </c>
      <c r="E1784" s="12" t="s">
        <v>10</v>
      </c>
      <c r="F1784" s="21">
        <f t="shared" ref="F1784:F1789" si="214">F1685</f>
        <v>15</v>
      </c>
      <c r="H1784" s="5" t="str">
        <f ca="1">_xlfn.FORMULATEXT(표1[[#This Row],[Q''ty]])</f>
        <v>=F1685</v>
      </c>
    </row>
    <row r="1785" spans="1:10" s="2" customFormat="1" ht="15" customHeight="1" x14ac:dyDescent="0.4">
      <c r="A1785" s="6">
        <v>2026</v>
      </c>
      <c r="B1785" s="6">
        <f t="shared" si="212"/>
        <v>19</v>
      </c>
      <c r="C1785" s="13" t="s">
        <v>8</v>
      </c>
      <c r="D1785" s="2" t="s">
        <v>9</v>
      </c>
      <c r="E1785" s="14" t="s">
        <v>11</v>
      </c>
      <c r="F1785" s="22">
        <f t="shared" si="214"/>
        <v>10</v>
      </c>
      <c r="H1785" s="5" t="str">
        <f ca="1">_xlfn.FORMULATEXT(표1[[#This Row],[Q''ty]])</f>
        <v>=F1686</v>
      </c>
      <c r="I1785" s="26"/>
      <c r="J1785" s="26"/>
    </row>
    <row r="1786" spans="1:10" s="2" customFormat="1" ht="15" customHeight="1" x14ac:dyDescent="0.4">
      <c r="A1786" s="6">
        <v>2026</v>
      </c>
      <c r="B1786" s="6">
        <f t="shared" si="212"/>
        <v>19</v>
      </c>
      <c r="C1786" s="13" t="s">
        <v>8</v>
      </c>
      <c r="D1786" s="2" t="s">
        <v>9</v>
      </c>
      <c r="E1786" s="14" t="s">
        <v>12</v>
      </c>
      <c r="F1786" s="22">
        <f t="shared" si="214"/>
        <v>5</v>
      </c>
      <c r="H1786" s="5" t="str">
        <f ca="1">_xlfn.FORMULATEXT(표1[[#This Row],[Q''ty]])</f>
        <v>=F1687</v>
      </c>
      <c r="I1786" s="26"/>
      <c r="J1786" s="26"/>
    </row>
    <row r="1787" spans="1:10" ht="15" customHeight="1" x14ac:dyDescent="0.4">
      <c r="A1787" s="6">
        <v>2026</v>
      </c>
      <c r="B1787" s="6">
        <f t="shared" si="212"/>
        <v>19</v>
      </c>
      <c r="C1787" s="13" t="s">
        <v>8</v>
      </c>
      <c r="D1787" s="2" t="s">
        <v>9</v>
      </c>
      <c r="E1787" s="14" t="s">
        <v>13</v>
      </c>
      <c r="F1787" s="22">
        <f t="shared" si="214"/>
        <v>6</v>
      </c>
      <c r="H1787" s="5" t="str">
        <f ca="1">_xlfn.FORMULATEXT(표1[[#This Row],[Q''ty]])</f>
        <v>=F1688</v>
      </c>
    </row>
    <row r="1788" spans="1:10" ht="15" customHeight="1" x14ac:dyDescent="0.4">
      <c r="A1788" s="6">
        <v>2026</v>
      </c>
      <c r="B1788" s="6">
        <f t="shared" si="212"/>
        <v>19</v>
      </c>
      <c r="C1788" s="13" t="s">
        <v>8</v>
      </c>
      <c r="D1788" s="2" t="s">
        <v>9</v>
      </c>
      <c r="E1788" s="14" t="s">
        <v>14</v>
      </c>
      <c r="F1788" s="22">
        <f t="shared" si="214"/>
        <v>10</v>
      </c>
      <c r="H1788" s="5" t="str">
        <f ca="1">_xlfn.FORMULATEXT(표1[[#This Row],[Q''ty]])</f>
        <v>=F1689</v>
      </c>
    </row>
    <row r="1789" spans="1:10" ht="15" customHeight="1" x14ac:dyDescent="0.4">
      <c r="A1789" s="6">
        <v>2026</v>
      </c>
      <c r="B1789" s="6">
        <f t="shared" si="212"/>
        <v>19</v>
      </c>
      <c r="C1789" s="13" t="s">
        <v>8</v>
      </c>
      <c r="D1789" s="2" t="s">
        <v>9</v>
      </c>
      <c r="E1789" s="14" t="s">
        <v>15</v>
      </c>
      <c r="F1789" s="22">
        <f t="shared" si="214"/>
        <v>10</v>
      </c>
      <c r="H1789" s="5" t="str">
        <f ca="1">_xlfn.FORMULATEXT(표1[[#This Row],[Q''ty]])</f>
        <v>=F1690</v>
      </c>
    </row>
    <row r="1790" spans="1:10" ht="15" customHeight="1" x14ac:dyDescent="0.4">
      <c r="A1790" s="6">
        <v>2026</v>
      </c>
      <c r="B1790" s="6">
        <f t="shared" si="212"/>
        <v>19</v>
      </c>
      <c r="C1790" s="13" t="s">
        <v>8</v>
      </c>
      <c r="D1790" s="2" t="s">
        <v>16</v>
      </c>
      <c r="E1790" s="14" t="s">
        <v>17</v>
      </c>
      <c r="F1790" s="22">
        <v>25</v>
      </c>
      <c r="H1790" s="5" t="e">
        <f ca="1">_xlfn.FORMULATEXT(표1[[#This Row],[Q''ty]])</f>
        <v>#N/A</v>
      </c>
      <c r="I1790" s="28">
        <v>46154</v>
      </c>
      <c r="J1790" s="28">
        <v>46153</v>
      </c>
    </row>
    <row r="1791" spans="1:10" s="2" customFormat="1" ht="15" customHeight="1" x14ac:dyDescent="0.4">
      <c r="A1791" s="6">
        <v>2026</v>
      </c>
      <c r="B1791" s="6">
        <f t="shared" si="212"/>
        <v>19</v>
      </c>
      <c r="C1791" s="13" t="s">
        <v>8</v>
      </c>
      <c r="D1791" s="2" t="s">
        <v>16</v>
      </c>
      <c r="E1791" s="14" t="s">
        <v>18</v>
      </c>
      <c r="F1791" s="22">
        <v>23</v>
      </c>
      <c r="H1791" s="5" t="e">
        <f ca="1">_xlfn.FORMULATEXT(표1[[#This Row],[Q''ty]])</f>
        <v>#N/A</v>
      </c>
      <c r="I1791" s="28">
        <v>46154</v>
      </c>
      <c r="J1791" s="28">
        <v>46153</v>
      </c>
    </row>
    <row r="1792" spans="1:10" ht="15" customHeight="1" x14ac:dyDescent="0.4">
      <c r="A1792" s="6">
        <v>2026</v>
      </c>
      <c r="B1792" s="6">
        <f t="shared" si="212"/>
        <v>19</v>
      </c>
      <c r="C1792" s="13" t="s">
        <v>8</v>
      </c>
      <c r="D1792" s="2" t="s">
        <v>16</v>
      </c>
      <c r="E1792" s="14" t="s">
        <v>19</v>
      </c>
      <c r="F1792" s="22">
        <v>216</v>
      </c>
      <c r="H1792" s="5" t="e">
        <f ca="1">_xlfn.FORMULATEXT(표1[[#This Row],[Q''ty]])</f>
        <v>#N/A</v>
      </c>
      <c r="I1792" s="28">
        <v>46154</v>
      </c>
      <c r="J1792" s="28">
        <v>46153</v>
      </c>
    </row>
    <row r="1793" spans="1:10" ht="15" customHeight="1" x14ac:dyDescent="0.4">
      <c r="A1793" s="6">
        <v>2026</v>
      </c>
      <c r="B1793" s="6">
        <f t="shared" si="212"/>
        <v>19</v>
      </c>
      <c r="C1793" s="13" t="s">
        <v>8</v>
      </c>
      <c r="D1793" s="2" t="s">
        <v>16</v>
      </c>
      <c r="E1793" s="14" t="s">
        <v>20</v>
      </c>
      <c r="F1793" s="22">
        <v>216</v>
      </c>
      <c r="H1793" s="5" t="e">
        <f ca="1">_xlfn.FORMULATEXT(표1[[#This Row],[Q''ty]])</f>
        <v>#N/A</v>
      </c>
      <c r="I1793" s="28">
        <v>46154</v>
      </c>
      <c r="J1793" s="28">
        <v>46153</v>
      </c>
    </row>
    <row r="1794" spans="1:10" ht="15" customHeight="1" thickBot="1" x14ac:dyDescent="0.45">
      <c r="A1794" s="15">
        <v>2026</v>
      </c>
      <c r="B1794" s="15">
        <f t="shared" si="212"/>
        <v>19</v>
      </c>
      <c r="C1794" s="16" t="s">
        <v>8</v>
      </c>
      <c r="D1794" s="17" t="s">
        <v>16</v>
      </c>
      <c r="E1794" s="18" t="s">
        <v>21</v>
      </c>
      <c r="F1794" s="23">
        <v>256</v>
      </c>
      <c r="H1794" s="5" t="e">
        <f ca="1">_xlfn.FORMULATEXT(표1[[#This Row],[Q''ty]])</f>
        <v>#N/A</v>
      </c>
      <c r="I1794" s="28">
        <v>46154</v>
      </c>
      <c r="J1794" s="28">
        <v>46153</v>
      </c>
    </row>
    <row r="1795" spans="1:10" ht="15" customHeight="1" thickTop="1" x14ac:dyDescent="0.4">
      <c r="A1795" s="9">
        <v>2026</v>
      </c>
      <c r="B1795" s="9">
        <f t="shared" si="212"/>
        <v>19</v>
      </c>
      <c r="C1795" s="10" t="s">
        <v>22</v>
      </c>
      <c r="D1795" s="11" t="s">
        <v>9</v>
      </c>
      <c r="E1795" s="12" t="s">
        <v>10</v>
      </c>
      <c r="F1795" s="21">
        <f t="shared" ref="F1795:F1800" si="215">F1696</f>
        <v>14</v>
      </c>
      <c r="H1795" s="5" t="str">
        <f ca="1">_xlfn.FORMULATEXT(표1[[#This Row],[Q''ty]])</f>
        <v>=F1696</v>
      </c>
    </row>
    <row r="1796" spans="1:10" s="2" customFormat="1" ht="15" customHeight="1" x14ac:dyDescent="0.4">
      <c r="A1796" s="6">
        <v>2026</v>
      </c>
      <c r="B1796" s="6">
        <f t="shared" si="212"/>
        <v>19</v>
      </c>
      <c r="C1796" s="13" t="s">
        <v>22</v>
      </c>
      <c r="D1796" s="2" t="s">
        <v>9</v>
      </c>
      <c r="E1796" s="14" t="s">
        <v>11</v>
      </c>
      <c r="F1796" s="22">
        <f t="shared" si="215"/>
        <v>8</v>
      </c>
      <c r="H1796" s="5" t="str">
        <f ca="1">_xlfn.FORMULATEXT(표1[[#This Row],[Q''ty]])</f>
        <v>=F1697</v>
      </c>
      <c r="I1796" s="25"/>
      <c r="J1796" s="25"/>
    </row>
    <row r="1797" spans="1:10" s="2" customFormat="1" ht="15" customHeight="1" x14ac:dyDescent="0.4">
      <c r="A1797" s="6">
        <v>2026</v>
      </c>
      <c r="B1797" s="6">
        <f t="shared" si="212"/>
        <v>19</v>
      </c>
      <c r="C1797" s="13" t="s">
        <v>22</v>
      </c>
      <c r="D1797" s="2" t="s">
        <v>9</v>
      </c>
      <c r="E1797" s="14" t="s">
        <v>12</v>
      </c>
      <c r="F1797" s="22">
        <f t="shared" si="215"/>
        <v>4</v>
      </c>
      <c r="H1797" s="5" t="str">
        <f ca="1">_xlfn.FORMULATEXT(표1[[#This Row],[Q''ty]])</f>
        <v>=F1698</v>
      </c>
      <c r="I1797" s="25"/>
      <c r="J1797" s="25"/>
    </row>
    <row r="1798" spans="1:10" ht="15" customHeight="1" x14ac:dyDescent="0.4">
      <c r="A1798" s="6">
        <v>2026</v>
      </c>
      <c r="B1798" s="6">
        <f t="shared" si="212"/>
        <v>19</v>
      </c>
      <c r="C1798" s="13" t="s">
        <v>22</v>
      </c>
      <c r="D1798" s="2" t="s">
        <v>9</v>
      </c>
      <c r="E1798" s="14" t="s">
        <v>13</v>
      </c>
      <c r="F1798" s="22">
        <f t="shared" si="215"/>
        <v>3</v>
      </c>
      <c r="H1798" s="5" t="str">
        <f ca="1">_xlfn.FORMULATEXT(표1[[#This Row],[Q''ty]])</f>
        <v>=F1699</v>
      </c>
    </row>
    <row r="1799" spans="1:10" ht="15" customHeight="1" x14ac:dyDescent="0.4">
      <c r="A1799" s="6">
        <v>2026</v>
      </c>
      <c r="B1799" s="6">
        <f t="shared" si="212"/>
        <v>19</v>
      </c>
      <c r="C1799" s="13" t="s">
        <v>22</v>
      </c>
      <c r="D1799" s="2" t="s">
        <v>9</v>
      </c>
      <c r="E1799" s="14" t="s">
        <v>14</v>
      </c>
      <c r="F1799" s="22">
        <f t="shared" si="215"/>
        <v>6</v>
      </c>
      <c r="H1799" s="5" t="str">
        <f ca="1">_xlfn.FORMULATEXT(표1[[#This Row],[Q''ty]])</f>
        <v>=F1700</v>
      </c>
    </row>
    <row r="1800" spans="1:10" ht="15" customHeight="1" x14ac:dyDescent="0.4">
      <c r="A1800" s="6">
        <v>2026</v>
      </c>
      <c r="B1800" s="6">
        <f t="shared" si="212"/>
        <v>19</v>
      </c>
      <c r="C1800" s="13" t="s">
        <v>22</v>
      </c>
      <c r="D1800" s="2" t="s">
        <v>9</v>
      </c>
      <c r="E1800" s="14" t="s">
        <v>15</v>
      </c>
      <c r="F1800" s="22">
        <f t="shared" si="215"/>
        <v>8.8000000000000007</v>
      </c>
      <c r="H1800" s="5" t="str">
        <f ca="1">_xlfn.FORMULATEXT(표1[[#This Row],[Q''ty]])</f>
        <v>=F1701</v>
      </c>
    </row>
    <row r="1801" spans="1:10" ht="15" customHeight="1" x14ac:dyDescent="0.4">
      <c r="A1801" s="6">
        <v>2026</v>
      </c>
      <c r="B1801" s="6">
        <f t="shared" si="212"/>
        <v>19</v>
      </c>
      <c r="C1801" s="13" t="s">
        <v>22</v>
      </c>
      <c r="D1801" s="2" t="s">
        <v>16</v>
      </c>
      <c r="E1801" s="14" t="s">
        <v>17</v>
      </c>
      <c r="F1801" s="22">
        <v>20</v>
      </c>
      <c r="H1801" s="5" t="e">
        <f ca="1">_xlfn.FORMULATEXT(표1[[#This Row],[Q''ty]])</f>
        <v>#N/A</v>
      </c>
      <c r="I1801" s="28">
        <v>46154</v>
      </c>
      <c r="J1801" s="28">
        <v>46153</v>
      </c>
    </row>
    <row r="1802" spans="1:10" s="2" customFormat="1" ht="15" customHeight="1" x14ac:dyDescent="0.4">
      <c r="A1802" s="6">
        <v>2026</v>
      </c>
      <c r="B1802" s="6">
        <f t="shared" si="212"/>
        <v>19</v>
      </c>
      <c r="C1802" s="13" t="s">
        <v>22</v>
      </c>
      <c r="D1802" s="2" t="s">
        <v>16</v>
      </c>
      <c r="E1802" s="14" t="s">
        <v>18</v>
      </c>
      <c r="F1802" s="22">
        <v>24</v>
      </c>
      <c r="H1802" s="5" t="e">
        <f ca="1">_xlfn.FORMULATEXT(표1[[#This Row],[Q''ty]])</f>
        <v>#N/A</v>
      </c>
      <c r="I1802" s="28">
        <v>46154</v>
      </c>
      <c r="J1802" s="28">
        <v>46153</v>
      </c>
    </row>
    <row r="1803" spans="1:10" ht="15" customHeight="1" x14ac:dyDescent="0.4">
      <c r="A1803" s="6">
        <v>2026</v>
      </c>
      <c r="B1803" s="6">
        <f t="shared" si="212"/>
        <v>19</v>
      </c>
      <c r="C1803" s="13" t="s">
        <v>22</v>
      </c>
      <c r="D1803" s="2" t="s">
        <v>16</v>
      </c>
      <c r="E1803" s="14" t="s">
        <v>19</v>
      </c>
      <c r="F1803" s="22">
        <v>185</v>
      </c>
      <c r="H1803" s="5" t="e">
        <f ca="1">_xlfn.FORMULATEXT(표1[[#This Row],[Q''ty]])</f>
        <v>#N/A</v>
      </c>
      <c r="I1803" s="28">
        <v>46154</v>
      </c>
      <c r="J1803" s="28">
        <v>46153</v>
      </c>
    </row>
    <row r="1804" spans="1:10" ht="15" customHeight="1" x14ac:dyDescent="0.4">
      <c r="A1804" s="6">
        <v>2026</v>
      </c>
      <c r="B1804" s="6">
        <f t="shared" si="212"/>
        <v>19</v>
      </c>
      <c r="C1804" s="13" t="s">
        <v>22</v>
      </c>
      <c r="D1804" s="2" t="s">
        <v>16</v>
      </c>
      <c r="E1804" s="14" t="s">
        <v>20</v>
      </c>
      <c r="F1804" s="22">
        <v>183</v>
      </c>
      <c r="H1804" s="5" t="e">
        <f ca="1">_xlfn.FORMULATEXT(표1[[#This Row],[Q''ty]])</f>
        <v>#N/A</v>
      </c>
      <c r="I1804" s="28">
        <v>46154</v>
      </c>
      <c r="J1804" s="28">
        <v>46153</v>
      </c>
    </row>
    <row r="1805" spans="1:10" ht="15" customHeight="1" thickBot="1" x14ac:dyDescent="0.45">
      <c r="A1805" s="15">
        <v>2026</v>
      </c>
      <c r="B1805" s="15">
        <f t="shared" si="212"/>
        <v>19</v>
      </c>
      <c r="C1805" s="16" t="s">
        <v>22</v>
      </c>
      <c r="D1805" s="17" t="s">
        <v>16</v>
      </c>
      <c r="E1805" s="18" t="s">
        <v>21</v>
      </c>
      <c r="F1805" s="23">
        <v>196</v>
      </c>
      <c r="H1805" s="5" t="e">
        <f ca="1">_xlfn.FORMULATEXT(표1[[#This Row],[Q''ty]])</f>
        <v>#N/A</v>
      </c>
      <c r="I1805" s="28">
        <v>46154</v>
      </c>
      <c r="J1805" s="28">
        <v>46153</v>
      </c>
    </row>
    <row r="1806" spans="1:10" ht="15" customHeight="1" thickTop="1" x14ac:dyDescent="0.4">
      <c r="A1806" s="6">
        <v>2026</v>
      </c>
      <c r="B1806" s="6">
        <f t="shared" si="212"/>
        <v>19</v>
      </c>
      <c r="C1806" s="13" t="s">
        <v>23</v>
      </c>
      <c r="D1806" s="2" t="s">
        <v>9</v>
      </c>
      <c r="E1806" s="14" t="str">
        <f t="shared" ref="E1806:F1811" si="216">E1707</f>
        <v>Growing Line</v>
      </c>
      <c r="F1806" s="22">
        <f t="shared" si="216"/>
        <v>5</v>
      </c>
      <c r="H1806" s="5" t="str">
        <f ca="1">_xlfn.FORMULATEXT(표1[[#This Row],[Q''ty]])</f>
        <v>=F1707</v>
      </c>
    </row>
    <row r="1807" spans="1:10" ht="15" customHeight="1" x14ac:dyDescent="0.4">
      <c r="A1807" s="6">
        <v>2026</v>
      </c>
      <c r="B1807" s="6">
        <f t="shared" si="212"/>
        <v>19</v>
      </c>
      <c r="C1807" s="13" t="s">
        <v>23</v>
      </c>
      <c r="D1807" s="2" t="s">
        <v>9</v>
      </c>
      <c r="E1807" s="14" t="str">
        <f t="shared" si="216"/>
        <v>Paint Booth</v>
      </c>
      <c r="F1807" s="22">
        <f t="shared" si="216"/>
        <v>3</v>
      </c>
      <c r="H1807" s="5" t="str">
        <f ca="1">_xlfn.FORMULATEXT(표1[[#This Row],[Q''ty]])</f>
        <v>=F1708</v>
      </c>
    </row>
    <row r="1808" spans="1:10" ht="15" customHeight="1" x14ac:dyDescent="0.4">
      <c r="A1808" s="6">
        <v>2026</v>
      </c>
      <c r="B1808" s="6">
        <f t="shared" si="212"/>
        <v>19</v>
      </c>
      <c r="C1808" s="13" t="s">
        <v>23</v>
      </c>
      <c r="D1808" s="2" t="s">
        <v>9</v>
      </c>
      <c r="E1808" s="14" t="str">
        <f t="shared" si="216"/>
        <v>Paint Line</v>
      </c>
      <c r="F1808" s="22">
        <f t="shared" si="216"/>
        <v>2</v>
      </c>
      <c r="H1808" s="5" t="str">
        <f ca="1">_xlfn.FORMULATEXT(표1[[#This Row],[Q''ty]])</f>
        <v>=F1709</v>
      </c>
    </row>
    <row r="1809" spans="1:10" ht="15" customHeight="1" x14ac:dyDescent="0.4">
      <c r="A1809" s="6">
        <v>2026</v>
      </c>
      <c r="B1809" s="6">
        <f t="shared" si="212"/>
        <v>19</v>
      </c>
      <c r="C1809" s="13" t="s">
        <v>23</v>
      </c>
      <c r="D1809" s="2" t="s">
        <v>9</v>
      </c>
      <c r="E1809" s="14" t="str">
        <f t="shared" si="216"/>
        <v>Roll Bending Machine</v>
      </c>
      <c r="F1809" s="22">
        <f t="shared" si="216"/>
        <v>2</v>
      </c>
      <c r="H1809" s="5" t="str">
        <f ca="1">_xlfn.FORMULATEXT(표1[[#This Row],[Q''ty]])</f>
        <v>=F1710</v>
      </c>
    </row>
    <row r="1810" spans="1:10" ht="15" customHeight="1" x14ac:dyDescent="0.4">
      <c r="A1810" s="6">
        <v>2026</v>
      </c>
      <c r="B1810" s="6">
        <f t="shared" si="212"/>
        <v>19</v>
      </c>
      <c r="C1810" s="13" t="s">
        <v>23</v>
      </c>
      <c r="D1810" s="2" t="s">
        <v>9</v>
      </c>
      <c r="E1810" s="14" t="str">
        <f t="shared" si="216"/>
        <v>L/W Machine</v>
      </c>
      <c r="F1810" s="22">
        <f t="shared" si="216"/>
        <v>2</v>
      </c>
      <c r="H1810" s="5" t="str">
        <f ca="1">_xlfn.FORMULATEXT(표1[[#This Row],[Q''ty]])</f>
        <v>=F1711</v>
      </c>
    </row>
    <row r="1811" spans="1:10" ht="15" customHeight="1" x14ac:dyDescent="0.4">
      <c r="A1811" s="6">
        <v>2026</v>
      </c>
      <c r="B1811" s="6">
        <f t="shared" si="212"/>
        <v>19</v>
      </c>
      <c r="C1811" s="13" t="s">
        <v>23</v>
      </c>
      <c r="D1811" s="2" t="s">
        <v>9</v>
      </c>
      <c r="E1811" s="14" t="str">
        <f t="shared" si="216"/>
        <v>C/W Machine</v>
      </c>
      <c r="F1811" s="22">
        <f t="shared" si="216"/>
        <v>3</v>
      </c>
      <c r="H1811" s="5" t="str">
        <f ca="1">_xlfn.FORMULATEXT(표1[[#This Row],[Q''ty]])</f>
        <v>=F1712</v>
      </c>
    </row>
    <row r="1812" spans="1:10" ht="15" customHeight="1" x14ac:dyDescent="0.4">
      <c r="A1812" s="6">
        <v>2026</v>
      </c>
      <c r="B1812" s="6">
        <f t="shared" si="212"/>
        <v>19</v>
      </c>
      <c r="C1812" s="13" t="s">
        <v>23</v>
      </c>
      <c r="D1812" s="2" t="s">
        <v>16</v>
      </c>
      <c r="E1812" s="14" t="str">
        <f t="shared" ref="E1812:E1827" si="217">E1713</f>
        <v>BT GT</v>
      </c>
      <c r="F1812" s="22">
        <v>2</v>
      </c>
      <c r="H1812" s="5" t="e">
        <f ca="1">_xlfn.FORMULATEXT(표1[[#This Row],[Q''ty]])</f>
        <v>#N/A</v>
      </c>
      <c r="I1812" s="28">
        <v>46154</v>
      </c>
      <c r="J1812" s="28">
        <v>46154</v>
      </c>
    </row>
    <row r="1813" spans="1:10" ht="15" customHeight="1" x14ac:dyDescent="0.4">
      <c r="A1813" s="6">
        <v>2026</v>
      </c>
      <c r="B1813" s="6">
        <f t="shared" si="212"/>
        <v>19</v>
      </c>
      <c r="C1813" s="13" t="s">
        <v>23</v>
      </c>
      <c r="D1813" s="2" t="s">
        <v>16</v>
      </c>
      <c r="E1813" s="14" t="str">
        <f t="shared" si="217"/>
        <v>WT GT</v>
      </c>
      <c r="F1813" s="22">
        <v>1</v>
      </c>
      <c r="H1813" s="5" t="e">
        <f ca="1">_xlfn.FORMULATEXT(표1[[#This Row],[Q''ty]])</f>
        <v>#N/A</v>
      </c>
      <c r="I1813" s="28">
        <v>46154</v>
      </c>
      <c r="J1813" s="28">
        <v>46154</v>
      </c>
    </row>
    <row r="1814" spans="1:10" ht="15" customHeight="1" x14ac:dyDescent="0.4">
      <c r="A1814" s="6">
        <v>2026</v>
      </c>
      <c r="B1814" s="6">
        <f t="shared" si="212"/>
        <v>19</v>
      </c>
      <c r="C1814" s="13" t="s">
        <v>23</v>
      </c>
      <c r="D1814" s="2" t="s">
        <v>16</v>
      </c>
      <c r="E1814" s="14" t="str">
        <f t="shared" si="217"/>
        <v>Bending</v>
      </c>
      <c r="F1814" s="22">
        <v>25</v>
      </c>
      <c r="H1814" s="5" t="e">
        <f ca="1">_xlfn.FORMULATEXT(표1[[#This Row],[Q''ty]])</f>
        <v>#N/A</v>
      </c>
      <c r="I1814" s="28">
        <v>46154</v>
      </c>
      <c r="J1814" s="28">
        <v>46154</v>
      </c>
    </row>
    <row r="1815" spans="1:10" ht="15" customHeight="1" x14ac:dyDescent="0.4">
      <c r="A1815" s="6">
        <v>2026</v>
      </c>
      <c r="B1815" s="6">
        <f t="shared" si="212"/>
        <v>19</v>
      </c>
      <c r="C1815" s="13" t="s">
        <v>23</v>
      </c>
      <c r="D1815" s="2" t="s">
        <v>16</v>
      </c>
      <c r="E1815" s="14" t="str">
        <f t="shared" si="217"/>
        <v>L/W</v>
      </c>
      <c r="F1815" s="22">
        <v>24</v>
      </c>
      <c r="H1815" s="5" t="e">
        <f ca="1">_xlfn.FORMULATEXT(표1[[#This Row],[Q''ty]])</f>
        <v>#N/A</v>
      </c>
      <c r="I1815" s="28">
        <v>46154</v>
      </c>
      <c r="J1815" s="28">
        <v>46154</v>
      </c>
    </row>
    <row r="1816" spans="1:10" ht="15" customHeight="1" thickBot="1" x14ac:dyDescent="0.45">
      <c r="A1816" s="15">
        <v>2026</v>
      </c>
      <c r="B1816" s="15">
        <f t="shared" si="212"/>
        <v>19</v>
      </c>
      <c r="C1816" s="16" t="s">
        <v>23</v>
      </c>
      <c r="D1816" s="17" t="s">
        <v>16</v>
      </c>
      <c r="E1816" s="18" t="str">
        <f t="shared" si="217"/>
        <v>C/W</v>
      </c>
      <c r="F1816" s="23">
        <v>27.1</v>
      </c>
      <c r="H1816" s="5" t="e">
        <f ca="1">_xlfn.FORMULATEXT(표1[[#This Row],[Q''ty]])</f>
        <v>#N/A</v>
      </c>
      <c r="I1816" s="28">
        <v>46154</v>
      </c>
      <c r="J1816" s="28">
        <v>46154</v>
      </c>
    </row>
    <row r="1817" spans="1:10" ht="15" customHeight="1" thickTop="1" x14ac:dyDescent="0.4">
      <c r="A1817" s="6">
        <v>2026</v>
      </c>
      <c r="B1817" s="6">
        <f t="shared" si="212"/>
        <v>19</v>
      </c>
      <c r="C1817" s="13" t="s">
        <v>24</v>
      </c>
      <c r="D1817" s="2" t="s">
        <v>9</v>
      </c>
      <c r="E1817" s="14" t="str">
        <f t="shared" si="217"/>
        <v>Growing Line</v>
      </c>
      <c r="F1817" s="22">
        <f t="shared" ref="F1817:F1822" si="218">F1718</f>
        <v>20</v>
      </c>
      <c r="H1817" s="5" t="str">
        <f ca="1">_xlfn.FORMULATEXT(표1[[#This Row],[Q''ty]])</f>
        <v>=F1718</v>
      </c>
    </row>
    <row r="1818" spans="1:10" ht="15" customHeight="1" x14ac:dyDescent="0.4">
      <c r="A1818" s="6">
        <v>2026</v>
      </c>
      <c r="B1818" s="6">
        <f t="shared" si="212"/>
        <v>19</v>
      </c>
      <c r="C1818" s="13" t="s">
        <v>24</v>
      </c>
      <c r="D1818" s="2" t="s">
        <v>9</v>
      </c>
      <c r="E1818" s="14" t="str">
        <f t="shared" si="217"/>
        <v>Paint Booth</v>
      </c>
      <c r="F1818" s="22">
        <f t="shared" si="218"/>
        <v>22</v>
      </c>
      <c r="H1818" s="5" t="str">
        <f ca="1">_xlfn.FORMULATEXT(표1[[#This Row],[Q''ty]])</f>
        <v>=F1719</v>
      </c>
    </row>
    <row r="1819" spans="1:10" ht="15" customHeight="1" x14ac:dyDescent="0.4">
      <c r="A1819" s="6">
        <v>2026</v>
      </c>
      <c r="B1819" s="6">
        <f t="shared" si="212"/>
        <v>19</v>
      </c>
      <c r="C1819" s="13" t="s">
        <v>24</v>
      </c>
      <c r="D1819" s="2" t="s">
        <v>9</v>
      </c>
      <c r="E1819" s="14" t="str">
        <f t="shared" si="217"/>
        <v>Paint Line</v>
      </c>
      <c r="F1819" s="22">
        <f t="shared" si="218"/>
        <v>6</v>
      </c>
      <c r="H1819" s="5" t="str">
        <f ca="1">_xlfn.FORMULATEXT(표1[[#This Row],[Q''ty]])</f>
        <v>=F1720</v>
      </c>
    </row>
    <row r="1820" spans="1:10" ht="15" customHeight="1" x14ac:dyDescent="0.4">
      <c r="A1820" s="6">
        <v>2026</v>
      </c>
      <c r="B1820" s="6">
        <f t="shared" si="212"/>
        <v>19</v>
      </c>
      <c r="C1820" s="13" t="s">
        <v>24</v>
      </c>
      <c r="D1820" s="2" t="s">
        <v>9</v>
      </c>
      <c r="E1820" s="14" t="str">
        <f t="shared" si="217"/>
        <v>Roll Bending Machine</v>
      </c>
      <c r="F1820" s="22">
        <f t="shared" si="218"/>
        <v>4</v>
      </c>
      <c r="H1820" s="5" t="str">
        <f ca="1">_xlfn.FORMULATEXT(표1[[#This Row],[Q''ty]])</f>
        <v>=F1721</v>
      </c>
    </row>
    <row r="1821" spans="1:10" ht="15" customHeight="1" x14ac:dyDescent="0.4">
      <c r="A1821" s="6">
        <v>2026</v>
      </c>
      <c r="B1821" s="6">
        <f t="shared" si="212"/>
        <v>19</v>
      </c>
      <c r="C1821" s="13" t="s">
        <v>24</v>
      </c>
      <c r="D1821" s="2" t="s">
        <v>9</v>
      </c>
      <c r="E1821" s="14" t="str">
        <f t="shared" si="217"/>
        <v>L/W Machine</v>
      </c>
      <c r="F1821" s="22">
        <f t="shared" si="218"/>
        <v>10</v>
      </c>
      <c r="H1821" s="5" t="str">
        <f ca="1">_xlfn.FORMULATEXT(표1[[#This Row],[Q''ty]])</f>
        <v>=F1722</v>
      </c>
    </row>
    <row r="1822" spans="1:10" ht="15" customHeight="1" x14ac:dyDescent="0.4">
      <c r="A1822" s="6">
        <v>2026</v>
      </c>
      <c r="B1822" s="6">
        <f t="shared" si="212"/>
        <v>19</v>
      </c>
      <c r="C1822" s="13" t="s">
        <v>24</v>
      </c>
      <c r="D1822" s="2" t="s">
        <v>9</v>
      </c>
      <c r="E1822" s="14" t="str">
        <f t="shared" si="217"/>
        <v>C/W Machine</v>
      </c>
      <c r="F1822" s="22">
        <f t="shared" si="218"/>
        <v>12</v>
      </c>
      <c r="H1822" s="5" t="str">
        <f ca="1">_xlfn.FORMULATEXT(표1[[#This Row],[Q''ty]])</f>
        <v>=F1723</v>
      </c>
    </row>
    <row r="1823" spans="1:10" ht="15" customHeight="1" x14ac:dyDescent="0.4">
      <c r="A1823" s="6">
        <v>2026</v>
      </c>
      <c r="B1823" s="6">
        <f t="shared" si="212"/>
        <v>19</v>
      </c>
      <c r="C1823" s="13" t="s">
        <v>24</v>
      </c>
      <c r="D1823" s="2" t="s">
        <v>16</v>
      </c>
      <c r="E1823" s="14" t="str">
        <f t="shared" si="217"/>
        <v>BT GT</v>
      </c>
      <c r="F1823" s="22">
        <v>34</v>
      </c>
      <c r="H1823" s="5" t="e">
        <f ca="1">_xlfn.FORMULATEXT(표1[[#This Row],[Q''ty]])</f>
        <v>#N/A</v>
      </c>
      <c r="I1823" s="28">
        <v>46154</v>
      </c>
      <c r="J1823" s="28">
        <v>46153</v>
      </c>
    </row>
    <row r="1824" spans="1:10" ht="15" customHeight="1" x14ac:dyDescent="0.4">
      <c r="A1824" s="6">
        <v>2026</v>
      </c>
      <c r="B1824" s="6">
        <f t="shared" si="212"/>
        <v>19</v>
      </c>
      <c r="C1824" s="13" t="s">
        <v>24</v>
      </c>
      <c r="D1824" s="2" t="s">
        <v>16</v>
      </c>
      <c r="E1824" s="14" t="str">
        <f t="shared" si="217"/>
        <v>WT GT</v>
      </c>
      <c r="F1824" s="22">
        <v>34</v>
      </c>
      <c r="H1824" s="5" t="e">
        <f ca="1">_xlfn.FORMULATEXT(표1[[#This Row],[Q''ty]])</f>
        <v>#N/A</v>
      </c>
      <c r="I1824" s="28">
        <v>46154</v>
      </c>
      <c r="J1824" s="28">
        <v>46153</v>
      </c>
    </row>
    <row r="1825" spans="1:10" ht="15" customHeight="1" x14ac:dyDescent="0.4">
      <c r="A1825" s="6">
        <v>2026</v>
      </c>
      <c r="B1825" s="6">
        <f t="shared" si="212"/>
        <v>19</v>
      </c>
      <c r="C1825" s="13" t="s">
        <v>24</v>
      </c>
      <c r="D1825" s="2" t="s">
        <v>16</v>
      </c>
      <c r="E1825" s="14" t="str">
        <f t="shared" si="217"/>
        <v>Bending</v>
      </c>
      <c r="F1825" s="22">
        <v>206</v>
      </c>
      <c r="H1825" s="5" t="e">
        <f ca="1">_xlfn.FORMULATEXT(표1[[#This Row],[Q''ty]])</f>
        <v>#N/A</v>
      </c>
      <c r="I1825" s="28">
        <v>46154</v>
      </c>
      <c r="J1825" s="28">
        <v>46153</v>
      </c>
    </row>
    <row r="1826" spans="1:10" ht="15" customHeight="1" x14ac:dyDescent="0.4">
      <c r="A1826" s="6">
        <v>2026</v>
      </c>
      <c r="B1826" s="6">
        <f t="shared" si="212"/>
        <v>19</v>
      </c>
      <c r="C1826" s="13" t="s">
        <v>24</v>
      </c>
      <c r="D1826" s="2" t="s">
        <v>16</v>
      </c>
      <c r="E1826" s="14" t="str">
        <f t="shared" si="217"/>
        <v>L/W</v>
      </c>
      <c r="F1826" s="22">
        <v>206</v>
      </c>
      <c r="H1826" s="5" t="e">
        <f ca="1">_xlfn.FORMULATEXT(표1[[#This Row],[Q''ty]])</f>
        <v>#N/A</v>
      </c>
      <c r="I1826" s="28">
        <v>46154</v>
      </c>
      <c r="J1826" s="28">
        <v>46153</v>
      </c>
    </row>
    <row r="1827" spans="1:10" ht="15" customHeight="1" thickBot="1" x14ac:dyDescent="0.45">
      <c r="A1827" s="15">
        <v>2026</v>
      </c>
      <c r="B1827" s="15">
        <f t="shared" si="212"/>
        <v>19</v>
      </c>
      <c r="C1827" s="16" t="s">
        <v>24</v>
      </c>
      <c r="D1827" s="17" t="s">
        <v>16</v>
      </c>
      <c r="E1827" s="18" t="str">
        <f t="shared" si="217"/>
        <v>C/W</v>
      </c>
      <c r="F1827" s="23">
        <v>243</v>
      </c>
      <c r="H1827" s="5" t="e">
        <f ca="1">_xlfn.FORMULATEXT(표1[[#This Row],[Q''ty]])</f>
        <v>#N/A</v>
      </c>
      <c r="I1827" s="28">
        <v>46154</v>
      </c>
      <c r="J1827" s="28">
        <v>46153</v>
      </c>
    </row>
    <row r="1828" spans="1:10" ht="15" customHeight="1" thickTop="1" x14ac:dyDescent="0.4">
      <c r="A1828" s="6">
        <v>2026</v>
      </c>
      <c r="B1828" s="6">
        <f t="shared" si="212"/>
        <v>19</v>
      </c>
      <c r="C1828" s="13" t="s">
        <v>25</v>
      </c>
      <c r="D1828" s="2" t="s">
        <v>9</v>
      </c>
      <c r="E1828" s="14" t="s">
        <v>10</v>
      </c>
      <c r="F1828" s="22">
        <f t="shared" ref="F1828:F1833" si="219">F1729</f>
        <v>3</v>
      </c>
      <c r="H1828" s="5" t="str">
        <f ca="1">_xlfn.FORMULATEXT(표1[[#This Row],[Q''ty]])</f>
        <v>=F1729</v>
      </c>
    </row>
    <row r="1829" spans="1:10" ht="15" customHeight="1" x14ac:dyDescent="0.4">
      <c r="A1829" s="6">
        <v>2026</v>
      </c>
      <c r="B1829" s="6">
        <f t="shared" ref="B1829:B1892" si="220">B1730+1</f>
        <v>19</v>
      </c>
      <c r="C1829" s="13" t="s">
        <v>25</v>
      </c>
      <c r="D1829" s="2" t="s">
        <v>9</v>
      </c>
      <c r="E1829" s="14" t="s">
        <v>11</v>
      </c>
      <c r="F1829" s="22">
        <f t="shared" si="219"/>
        <v>3</v>
      </c>
      <c r="H1829" s="5" t="str">
        <f ca="1">_xlfn.FORMULATEXT(표1[[#This Row],[Q''ty]])</f>
        <v>=F1730</v>
      </c>
    </row>
    <row r="1830" spans="1:10" ht="15" customHeight="1" x14ac:dyDescent="0.4">
      <c r="A1830" s="6">
        <v>2026</v>
      </c>
      <c r="B1830" s="6">
        <f t="shared" si="220"/>
        <v>19</v>
      </c>
      <c r="C1830" s="13" t="s">
        <v>25</v>
      </c>
      <c r="D1830" s="2" t="s">
        <v>9</v>
      </c>
      <c r="E1830" s="14" t="s">
        <v>12</v>
      </c>
      <c r="F1830" s="22">
        <f t="shared" si="219"/>
        <v>2</v>
      </c>
      <c r="H1830" s="5" t="str">
        <f ca="1">_xlfn.FORMULATEXT(표1[[#This Row],[Q''ty]])</f>
        <v>=F1731</v>
      </c>
    </row>
    <row r="1831" spans="1:10" ht="15" customHeight="1" x14ac:dyDescent="0.4">
      <c r="A1831" s="6">
        <v>2026</v>
      </c>
      <c r="B1831" s="6">
        <f t="shared" si="220"/>
        <v>19</v>
      </c>
      <c r="C1831" s="13" t="s">
        <v>25</v>
      </c>
      <c r="D1831" s="2" t="s">
        <v>9</v>
      </c>
      <c r="E1831" s="14" t="s">
        <v>13</v>
      </c>
      <c r="F1831" s="22">
        <f t="shared" si="219"/>
        <v>2</v>
      </c>
      <c r="H1831" s="5" t="str">
        <f ca="1">_xlfn.FORMULATEXT(표1[[#This Row],[Q''ty]])</f>
        <v>=F1732</v>
      </c>
    </row>
    <row r="1832" spans="1:10" ht="15" customHeight="1" x14ac:dyDescent="0.4">
      <c r="A1832" s="6">
        <v>2026</v>
      </c>
      <c r="B1832" s="6">
        <f t="shared" si="220"/>
        <v>19</v>
      </c>
      <c r="C1832" s="13" t="s">
        <v>25</v>
      </c>
      <c r="D1832" s="2" t="s">
        <v>9</v>
      </c>
      <c r="E1832" s="14" t="s">
        <v>14</v>
      </c>
      <c r="F1832" s="22">
        <f t="shared" si="219"/>
        <v>3</v>
      </c>
      <c r="H1832" s="5" t="str">
        <f ca="1">_xlfn.FORMULATEXT(표1[[#This Row],[Q''ty]])</f>
        <v>=F1733</v>
      </c>
    </row>
    <row r="1833" spans="1:10" ht="15" customHeight="1" x14ac:dyDescent="0.4">
      <c r="A1833" s="6">
        <v>2026</v>
      </c>
      <c r="B1833" s="6">
        <f t="shared" si="220"/>
        <v>19</v>
      </c>
      <c r="C1833" s="13" t="s">
        <v>25</v>
      </c>
      <c r="D1833" s="2" t="s">
        <v>9</v>
      </c>
      <c r="E1833" s="14" t="s">
        <v>15</v>
      </c>
      <c r="F1833" s="22">
        <f t="shared" si="219"/>
        <v>4</v>
      </c>
      <c r="H1833" s="5" t="str">
        <f ca="1">_xlfn.FORMULATEXT(표1[[#This Row],[Q''ty]])</f>
        <v>=F1734</v>
      </c>
    </row>
    <row r="1834" spans="1:10" ht="15" customHeight="1" x14ac:dyDescent="0.4">
      <c r="A1834" s="6">
        <v>2026</v>
      </c>
      <c r="B1834" s="6">
        <f t="shared" si="220"/>
        <v>19</v>
      </c>
      <c r="C1834" s="13" t="s">
        <v>25</v>
      </c>
      <c r="D1834" s="2" t="s">
        <v>16</v>
      </c>
      <c r="E1834" s="14" t="s">
        <v>17</v>
      </c>
      <c r="F1834" s="22">
        <v>0</v>
      </c>
      <c r="H1834" s="5" t="e">
        <f ca="1">_xlfn.FORMULATEXT(표1[[#This Row],[Q''ty]])</f>
        <v>#N/A</v>
      </c>
      <c r="I1834" s="28">
        <v>46154</v>
      </c>
      <c r="J1834" s="28">
        <v>46153</v>
      </c>
    </row>
    <row r="1835" spans="1:10" ht="15" customHeight="1" x14ac:dyDescent="0.4">
      <c r="A1835" s="6">
        <v>2026</v>
      </c>
      <c r="B1835" s="6">
        <f t="shared" si="220"/>
        <v>19</v>
      </c>
      <c r="C1835" s="13" t="s">
        <v>25</v>
      </c>
      <c r="D1835" s="2" t="s">
        <v>16</v>
      </c>
      <c r="E1835" s="14" t="s">
        <v>18</v>
      </c>
      <c r="F1835" s="22">
        <v>0</v>
      </c>
      <c r="H1835" s="5" t="e">
        <f ca="1">_xlfn.FORMULATEXT(표1[[#This Row],[Q''ty]])</f>
        <v>#N/A</v>
      </c>
      <c r="I1835" s="28">
        <v>46154</v>
      </c>
      <c r="J1835" s="28">
        <v>46153</v>
      </c>
    </row>
    <row r="1836" spans="1:10" ht="15" customHeight="1" x14ac:dyDescent="0.4">
      <c r="A1836" s="6">
        <v>2026</v>
      </c>
      <c r="B1836" s="6">
        <f t="shared" si="220"/>
        <v>19</v>
      </c>
      <c r="C1836" s="13" t="s">
        <v>25</v>
      </c>
      <c r="D1836" s="2" t="s">
        <v>16</v>
      </c>
      <c r="E1836" s="14" t="s">
        <v>19</v>
      </c>
      <c r="F1836" s="22">
        <v>0</v>
      </c>
      <c r="H1836" s="5" t="e">
        <f ca="1">_xlfn.FORMULATEXT(표1[[#This Row],[Q''ty]])</f>
        <v>#N/A</v>
      </c>
      <c r="I1836" s="28">
        <v>46154</v>
      </c>
      <c r="J1836" s="28">
        <v>46153</v>
      </c>
    </row>
    <row r="1837" spans="1:10" ht="15" customHeight="1" x14ac:dyDescent="0.4">
      <c r="A1837" s="6">
        <v>2026</v>
      </c>
      <c r="B1837" s="6">
        <f t="shared" si="220"/>
        <v>19</v>
      </c>
      <c r="C1837" s="13" t="s">
        <v>25</v>
      </c>
      <c r="D1837" s="2" t="s">
        <v>16</v>
      </c>
      <c r="E1837" s="14" t="s">
        <v>20</v>
      </c>
      <c r="F1837" s="22">
        <v>0</v>
      </c>
      <c r="H1837" s="5" t="e">
        <f ca="1">_xlfn.FORMULATEXT(표1[[#This Row],[Q''ty]])</f>
        <v>#N/A</v>
      </c>
      <c r="I1837" s="28">
        <v>46154</v>
      </c>
      <c r="J1837" s="28">
        <v>46153</v>
      </c>
    </row>
    <row r="1838" spans="1:10" ht="15" customHeight="1" thickBot="1" x14ac:dyDescent="0.45">
      <c r="A1838" s="15">
        <v>2026</v>
      </c>
      <c r="B1838" s="15">
        <f t="shared" si="220"/>
        <v>19</v>
      </c>
      <c r="C1838" s="16" t="s">
        <v>25</v>
      </c>
      <c r="D1838" s="17" t="s">
        <v>16</v>
      </c>
      <c r="E1838" s="18" t="s">
        <v>21</v>
      </c>
      <c r="F1838" s="23">
        <v>0</v>
      </c>
      <c r="H1838" s="5" t="e">
        <f ca="1">_xlfn.FORMULATEXT(표1[[#This Row],[Q''ty]])</f>
        <v>#N/A</v>
      </c>
      <c r="I1838" s="28">
        <v>46154</v>
      </c>
      <c r="J1838" s="28">
        <v>46153</v>
      </c>
    </row>
    <row r="1839" spans="1:10" ht="15" customHeight="1" thickTop="1" x14ac:dyDescent="0.4">
      <c r="A1839" s="6">
        <v>2026</v>
      </c>
      <c r="B1839" s="6">
        <f t="shared" si="220"/>
        <v>19</v>
      </c>
      <c r="C1839" s="13" t="s">
        <v>26</v>
      </c>
      <c r="D1839" s="2" t="s">
        <v>9</v>
      </c>
      <c r="E1839" s="14" t="s">
        <v>10</v>
      </c>
      <c r="F1839" s="22">
        <f t="shared" ref="F1839:F1844" si="221">F1740</f>
        <v>6</v>
      </c>
      <c r="H1839" s="5" t="str">
        <f ca="1">_xlfn.FORMULATEXT(표1[[#This Row],[Q''ty]])</f>
        <v>=F1740</v>
      </c>
    </row>
    <row r="1840" spans="1:10" ht="15" customHeight="1" x14ac:dyDescent="0.4">
      <c r="A1840" s="6">
        <v>2026</v>
      </c>
      <c r="B1840" s="6">
        <f t="shared" si="220"/>
        <v>19</v>
      </c>
      <c r="C1840" s="13" t="s">
        <v>26</v>
      </c>
      <c r="D1840" s="2" t="s">
        <v>9</v>
      </c>
      <c r="E1840" s="14" t="s">
        <v>11</v>
      </c>
      <c r="F1840" s="22">
        <f t="shared" si="221"/>
        <v>4</v>
      </c>
      <c r="H1840" s="5" t="str">
        <f ca="1">_xlfn.FORMULATEXT(표1[[#This Row],[Q''ty]])</f>
        <v>=F1741</v>
      </c>
    </row>
    <row r="1841" spans="1:10" ht="15" customHeight="1" x14ac:dyDescent="0.4">
      <c r="A1841" s="6">
        <v>2026</v>
      </c>
      <c r="B1841" s="6">
        <f t="shared" si="220"/>
        <v>19</v>
      </c>
      <c r="C1841" s="13" t="s">
        <v>26</v>
      </c>
      <c r="D1841" s="2" t="s">
        <v>9</v>
      </c>
      <c r="E1841" s="14" t="s">
        <v>12</v>
      </c>
      <c r="F1841" s="22">
        <f t="shared" si="221"/>
        <v>2</v>
      </c>
      <c r="H1841" s="5" t="str">
        <f ca="1">_xlfn.FORMULATEXT(표1[[#This Row],[Q''ty]])</f>
        <v>=F1742</v>
      </c>
    </row>
    <row r="1842" spans="1:10" ht="15" customHeight="1" x14ac:dyDescent="0.4">
      <c r="A1842" s="6">
        <v>2026</v>
      </c>
      <c r="B1842" s="6">
        <f t="shared" si="220"/>
        <v>19</v>
      </c>
      <c r="C1842" s="13" t="s">
        <v>26</v>
      </c>
      <c r="D1842" s="2" t="s">
        <v>9</v>
      </c>
      <c r="E1842" s="14" t="s">
        <v>13</v>
      </c>
      <c r="F1842" s="22">
        <f t="shared" si="221"/>
        <v>3</v>
      </c>
      <c r="H1842" s="5" t="str">
        <f ca="1">_xlfn.FORMULATEXT(표1[[#This Row],[Q''ty]])</f>
        <v>=F1743</v>
      </c>
    </row>
    <row r="1843" spans="1:10" ht="15" customHeight="1" x14ac:dyDescent="0.4">
      <c r="A1843" s="6">
        <v>2026</v>
      </c>
      <c r="B1843" s="6">
        <f t="shared" si="220"/>
        <v>19</v>
      </c>
      <c r="C1843" s="13" t="s">
        <v>26</v>
      </c>
      <c r="D1843" s="2" t="s">
        <v>9</v>
      </c>
      <c r="E1843" s="14" t="s">
        <v>14</v>
      </c>
      <c r="F1843" s="22">
        <f t="shared" si="221"/>
        <v>4</v>
      </c>
      <c r="H1843" s="5" t="str">
        <f ca="1">_xlfn.FORMULATEXT(표1[[#This Row],[Q''ty]])</f>
        <v>=F1744</v>
      </c>
    </row>
    <row r="1844" spans="1:10" ht="15" customHeight="1" x14ac:dyDescent="0.4">
      <c r="A1844" s="6">
        <v>2026</v>
      </c>
      <c r="B1844" s="6">
        <f t="shared" si="220"/>
        <v>19</v>
      </c>
      <c r="C1844" s="13" t="s">
        <v>26</v>
      </c>
      <c r="D1844" s="2" t="s">
        <v>9</v>
      </c>
      <c r="E1844" s="14" t="s">
        <v>15</v>
      </c>
      <c r="F1844" s="22">
        <f t="shared" si="221"/>
        <v>6</v>
      </c>
      <c r="H1844" s="5" t="str">
        <f ca="1">_xlfn.FORMULATEXT(표1[[#This Row],[Q''ty]])</f>
        <v>=F1745</v>
      </c>
    </row>
    <row r="1845" spans="1:10" ht="15" customHeight="1" x14ac:dyDescent="0.4">
      <c r="A1845" s="6">
        <v>2026</v>
      </c>
      <c r="B1845" s="6">
        <f t="shared" si="220"/>
        <v>19</v>
      </c>
      <c r="C1845" s="13" t="s">
        <v>26</v>
      </c>
      <c r="D1845" s="2" t="s">
        <v>16</v>
      </c>
      <c r="E1845" s="14" t="str">
        <f t="shared" ref="E1845:E1882" si="222">E1746</f>
        <v>BT GT</v>
      </c>
      <c r="F1845" s="22">
        <v>26</v>
      </c>
      <c r="H1845" s="5" t="e">
        <f ca="1">_xlfn.FORMULATEXT(표1[[#This Row],[Q''ty]])</f>
        <v>#N/A</v>
      </c>
      <c r="I1845" s="28">
        <v>46154</v>
      </c>
      <c r="J1845" s="28">
        <v>46153</v>
      </c>
    </row>
    <row r="1846" spans="1:10" ht="15" customHeight="1" x14ac:dyDescent="0.4">
      <c r="A1846" s="6">
        <v>2026</v>
      </c>
      <c r="B1846" s="6">
        <f t="shared" si="220"/>
        <v>19</v>
      </c>
      <c r="C1846" s="13" t="s">
        <v>26</v>
      </c>
      <c r="D1846" s="2" t="s">
        <v>16</v>
      </c>
      <c r="E1846" s="14" t="str">
        <f t="shared" si="222"/>
        <v>WT GT</v>
      </c>
      <c r="F1846" s="22">
        <v>25</v>
      </c>
      <c r="H1846" s="5" t="e">
        <f ca="1">_xlfn.FORMULATEXT(표1[[#This Row],[Q''ty]])</f>
        <v>#N/A</v>
      </c>
      <c r="I1846" s="28">
        <v>46154</v>
      </c>
      <c r="J1846" s="28">
        <v>46153</v>
      </c>
    </row>
    <row r="1847" spans="1:10" ht="15" customHeight="1" x14ac:dyDescent="0.4">
      <c r="A1847" s="6">
        <v>2026</v>
      </c>
      <c r="B1847" s="6">
        <f t="shared" si="220"/>
        <v>19</v>
      </c>
      <c r="C1847" s="13" t="s">
        <v>26</v>
      </c>
      <c r="D1847" s="2" t="s">
        <v>16</v>
      </c>
      <c r="E1847" s="14" t="str">
        <f t="shared" si="222"/>
        <v>Bending</v>
      </c>
      <c r="F1847" s="22">
        <v>181</v>
      </c>
      <c r="H1847" s="5" t="e">
        <f ca="1">_xlfn.FORMULATEXT(표1[[#This Row],[Q''ty]])</f>
        <v>#N/A</v>
      </c>
      <c r="I1847" s="28">
        <v>46154</v>
      </c>
      <c r="J1847" s="28">
        <v>46153</v>
      </c>
    </row>
    <row r="1848" spans="1:10" ht="15" customHeight="1" x14ac:dyDescent="0.4">
      <c r="A1848" s="6">
        <v>2026</v>
      </c>
      <c r="B1848" s="6">
        <f t="shared" si="220"/>
        <v>19</v>
      </c>
      <c r="C1848" s="13" t="s">
        <v>26</v>
      </c>
      <c r="D1848" s="2" t="s">
        <v>16</v>
      </c>
      <c r="E1848" s="14" t="str">
        <f t="shared" si="222"/>
        <v>L/W</v>
      </c>
      <c r="F1848" s="22">
        <v>184</v>
      </c>
      <c r="H1848" s="5" t="e">
        <f ca="1">_xlfn.FORMULATEXT(표1[[#This Row],[Q''ty]])</f>
        <v>#N/A</v>
      </c>
      <c r="I1848" s="28">
        <v>46154</v>
      </c>
      <c r="J1848" s="28">
        <v>46153</v>
      </c>
    </row>
    <row r="1849" spans="1:10" ht="15" customHeight="1" thickBot="1" x14ac:dyDescent="0.45">
      <c r="A1849" s="15">
        <v>2026</v>
      </c>
      <c r="B1849" s="15">
        <f t="shared" si="220"/>
        <v>19</v>
      </c>
      <c r="C1849" s="16" t="s">
        <v>26</v>
      </c>
      <c r="D1849" s="17" t="s">
        <v>16</v>
      </c>
      <c r="E1849" s="18" t="str">
        <f t="shared" si="222"/>
        <v>C/W</v>
      </c>
      <c r="F1849" s="23">
        <v>224</v>
      </c>
      <c r="H1849" s="5" t="e">
        <f ca="1">_xlfn.FORMULATEXT(표1[[#This Row],[Q''ty]])</f>
        <v>#N/A</v>
      </c>
      <c r="I1849" s="28">
        <v>46154</v>
      </c>
      <c r="J1849" s="28">
        <v>46153</v>
      </c>
    </row>
    <row r="1850" spans="1:10" ht="15" customHeight="1" thickTop="1" x14ac:dyDescent="0.4">
      <c r="A1850" s="6">
        <v>2026</v>
      </c>
      <c r="B1850" s="6">
        <f t="shared" si="220"/>
        <v>19</v>
      </c>
      <c r="C1850" s="13" t="s">
        <v>27</v>
      </c>
      <c r="D1850" s="2" t="s">
        <v>9</v>
      </c>
      <c r="E1850" s="14" t="str">
        <f t="shared" si="222"/>
        <v>Growing Line</v>
      </c>
      <c r="F1850" s="22">
        <f t="shared" ref="F1850:F1855" si="223">F1751</f>
        <v>30</v>
      </c>
      <c r="H1850" s="5" t="str">
        <f ca="1">_xlfn.FORMULATEXT(표1[[#This Row],[Q''ty]])</f>
        <v>=F1751</v>
      </c>
    </row>
    <row r="1851" spans="1:10" ht="15" customHeight="1" x14ac:dyDescent="0.4">
      <c r="A1851" s="6">
        <v>2026</v>
      </c>
      <c r="B1851" s="6">
        <f t="shared" si="220"/>
        <v>19</v>
      </c>
      <c r="C1851" s="13" t="s">
        <v>27</v>
      </c>
      <c r="D1851" s="2" t="s">
        <v>9</v>
      </c>
      <c r="E1851" s="14" t="str">
        <f t="shared" si="222"/>
        <v>Paint Booth</v>
      </c>
      <c r="F1851" s="22">
        <f t="shared" si="223"/>
        <v>16</v>
      </c>
      <c r="H1851" s="5" t="str">
        <f ca="1">_xlfn.FORMULATEXT(표1[[#This Row],[Q''ty]])</f>
        <v>=F1752</v>
      </c>
    </row>
    <row r="1852" spans="1:10" ht="15" customHeight="1" x14ac:dyDescent="0.4">
      <c r="A1852" s="6">
        <v>2026</v>
      </c>
      <c r="B1852" s="6">
        <f t="shared" si="220"/>
        <v>19</v>
      </c>
      <c r="C1852" s="13" t="s">
        <v>27</v>
      </c>
      <c r="D1852" s="2" t="s">
        <v>9</v>
      </c>
      <c r="E1852" s="14" t="str">
        <f t="shared" si="222"/>
        <v>Paint Line</v>
      </c>
      <c r="F1852" s="22">
        <f t="shared" si="223"/>
        <v>8</v>
      </c>
      <c r="H1852" s="5" t="str">
        <f ca="1">_xlfn.FORMULATEXT(표1[[#This Row],[Q''ty]])</f>
        <v>=F1753</v>
      </c>
    </row>
    <row r="1853" spans="1:10" ht="15" customHeight="1" x14ac:dyDescent="0.4">
      <c r="A1853" s="6">
        <v>2026</v>
      </c>
      <c r="B1853" s="6">
        <f t="shared" si="220"/>
        <v>19</v>
      </c>
      <c r="C1853" s="13" t="s">
        <v>27</v>
      </c>
      <c r="D1853" s="2" t="s">
        <v>9</v>
      </c>
      <c r="E1853" s="14" t="str">
        <f t="shared" si="222"/>
        <v>Roll Bending Machine</v>
      </c>
      <c r="F1853" s="22">
        <f t="shared" si="223"/>
        <v>6</v>
      </c>
      <c r="H1853" s="5" t="str">
        <f ca="1">_xlfn.FORMULATEXT(표1[[#This Row],[Q''ty]])</f>
        <v>=F1754</v>
      </c>
    </row>
    <row r="1854" spans="1:10" ht="15" customHeight="1" x14ac:dyDescent="0.4">
      <c r="A1854" s="6">
        <v>2026</v>
      </c>
      <c r="B1854" s="6">
        <f t="shared" si="220"/>
        <v>19</v>
      </c>
      <c r="C1854" s="13" t="s">
        <v>27</v>
      </c>
      <c r="D1854" s="2" t="s">
        <v>9</v>
      </c>
      <c r="E1854" s="14" t="str">
        <f t="shared" si="222"/>
        <v>L/W Machine</v>
      </c>
      <c r="F1854" s="22">
        <f t="shared" si="223"/>
        <v>11</v>
      </c>
      <c r="H1854" s="5" t="str">
        <f ca="1">_xlfn.FORMULATEXT(표1[[#This Row],[Q''ty]])</f>
        <v>=F1755</v>
      </c>
    </row>
    <row r="1855" spans="1:10" ht="15" customHeight="1" x14ac:dyDescent="0.4">
      <c r="A1855" s="6">
        <v>2026</v>
      </c>
      <c r="B1855" s="6">
        <f t="shared" si="220"/>
        <v>19</v>
      </c>
      <c r="C1855" s="13" t="s">
        <v>27</v>
      </c>
      <c r="D1855" s="2" t="s">
        <v>9</v>
      </c>
      <c r="E1855" s="14" t="str">
        <f t="shared" si="222"/>
        <v>C/W Machine</v>
      </c>
      <c r="F1855" s="22">
        <f t="shared" si="223"/>
        <v>15</v>
      </c>
      <c r="H1855" s="5" t="str">
        <f ca="1">_xlfn.FORMULATEXT(표1[[#This Row],[Q''ty]])</f>
        <v>=F1756</v>
      </c>
    </row>
    <row r="1856" spans="1:10" ht="15" customHeight="1" x14ac:dyDescent="0.4">
      <c r="A1856" s="6">
        <v>2026</v>
      </c>
      <c r="B1856" s="6">
        <f t="shared" si="220"/>
        <v>19</v>
      </c>
      <c r="C1856" s="13" t="s">
        <v>27</v>
      </c>
      <c r="D1856" s="2" t="s">
        <v>16</v>
      </c>
      <c r="E1856" s="14" t="str">
        <f t="shared" si="222"/>
        <v>BT GT</v>
      </c>
      <c r="F1856" s="22">
        <v>70</v>
      </c>
      <c r="H1856" s="5" t="e">
        <f ca="1">_xlfn.FORMULATEXT(표1[[#This Row],[Q''ty]])</f>
        <v>#N/A</v>
      </c>
      <c r="I1856" s="28">
        <v>46154</v>
      </c>
      <c r="J1856" s="28">
        <v>46154</v>
      </c>
    </row>
    <row r="1857" spans="1:10" ht="15" customHeight="1" x14ac:dyDescent="0.4">
      <c r="A1857" s="6">
        <v>2026</v>
      </c>
      <c r="B1857" s="6">
        <f t="shared" si="220"/>
        <v>19</v>
      </c>
      <c r="C1857" s="13" t="s">
        <v>27</v>
      </c>
      <c r="D1857" s="2" t="s">
        <v>16</v>
      </c>
      <c r="E1857" s="14" t="str">
        <f t="shared" si="222"/>
        <v>WT GT</v>
      </c>
      <c r="F1857" s="22">
        <v>73</v>
      </c>
      <c r="H1857" s="5" t="e">
        <f ca="1">_xlfn.FORMULATEXT(표1[[#This Row],[Q''ty]])</f>
        <v>#N/A</v>
      </c>
      <c r="I1857" s="28">
        <v>46154</v>
      </c>
      <c r="J1857" s="28">
        <v>46154</v>
      </c>
    </row>
    <row r="1858" spans="1:10" ht="15" customHeight="1" x14ac:dyDescent="0.4">
      <c r="A1858" s="6">
        <v>2026</v>
      </c>
      <c r="B1858" s="6">
        <f t="shared" si="220"/>
        <v>19</v>
      </c>
      <c r="C1858" s="13" t="s">
        <v>27</v>
      </c>
      <c r="D1858" s="2" t="s">
        <v>16</v>
      </c>
      <c r="E1858" s="14" t="str">
        <f t="shared" si="222"/>
        <v>Bending</v>
      </c>
      <c r="F1858" s="22">
        <v>593</v>
      </c>
      <c r="H1858" s="5" t="e">
        <f ca="1">_xlfn.FORMULATEXT(표1[[#This Row],[Q''ty]])</f>
        <v>#N/A</v>
      </c>
      <c r="I1858" s="28">
        <v>46154</v>
      </c>
      <c r="J1858" s="28">
        <v>46154</v>
      </c>
    </row>
    <row r="1859" spans="1:10" ht="15" customHeight="1" x14ac:dyDescent="0.4">
      <c r="A1859" s="6">
        <v>2026</v>
      </c>
      <c r="B1859" s="6">
        <f t="shared" si="220"/>
        <v>19</v>
      </c>
      <c r="C1859" s="13" t="s">
        <v>27</v>
      </c>
      <c r="D1859" s="2" t="s">
        <v>16</v>
      </c>
      <c r="E1859" s="14" t="str">
        <f t="shared" si="222"/>
        <v>L/W</v>
      </c>
      <c r="F1859" s="22">
        <v>605</v>
      </c>
      <c r="H1859" s="5" t="e">
        <f ca="1">_xlfn.FORMULATEXT(표1[[#This Row],[Q''ty]])</f>
        <v>#N/A</v>
      </c>
      <c r="I1859" s="28">
        <v>46154</v>
      </c>
      <c r="J1859" s="28">
        <v>46154</v>
      </c>
    </row>
    <row r="1860" spans="1:10" ht="15" customHeight="1" thickBot="1" x14ac:dyDescent="0.45">
      <c r="A1860" s="15">
        <v>2026</v>
      </c>
      <c r="B1860" s="15">
        <f t="shared" si="220"/>
        <v>19</v>
      </c>
      <c r="C1860" s="16" t="s">
        <v>27</v>
      </c>
      <c r="D1860" s="17" t="s">
        <v>16</v>
      </c>
      <c r="E1860" s="18" t="str">
        <f t="shared" si="222"/>
        <v>C/W</v>
      </c>
      <c r="F1860" s="23">
        <v>513</v>
      </c>
      <c r="H1860" s="5" t="e">
        <f ca="1">_xlfn.FORMULATEXT(표1[[#This Row],[Q''ty]])</f>
        <v>#N/A</v>
      </c>
      <c r="I1860" s="28">
        <v>46154</v>
      </c>
      <c r="J1860" s="28">
        <v>46154</v>
      </c>
    </row>
    <row r="1861" spans="1:10" ht="15" customHeight="1" thickTop="1" x14ac:dyDescent="0.4">
      <c r="A1861" s="6">
        <v>2026</v>
      </c>
      <c r="B1861" s="6">
        <f t="shared" si="220"/>
        <v>19</v>
      </c>
      <c r="C1861" s="13" t="s">
        <v>28</v>
      </c>
      <c r="D1861" s="2" t="s">
        <v>9</v>
      </c>
      <c r="E1861" s="14" t="str">
        <f t="shared" si="222"/>
        <v>Growing Line</v>
      </c>
      <c r="F1861" s="22">
        <f t="shared" ref="F1861:F1866" si="224">F1762</f>
        <v>6</v>
      </c>
      <c r="H1861" s="5" t="str">
        <f ca="1">_xlfn.FORMULATEXT(표1[[#This Row],[Q''ty]])</f>
        <v>=F1762</v>
      </c>
    </row>
    <row r="1862" spans="1:10" ht="15" customHeight="1" x14ac:dyDescent="0.4">
      <c r="A1862" s="6">
        <v>2026</v>
      </c>
      <c r="B1862" s="6">
        <f t="shared" si="220"/>
        <v>19</v>
      </c>
      <c r="C1862" s="13" t="s">
        <v>28</v>
      </c>
      <c r="D1862" s="2" t="s">
        <v>9</v>
      </c>
      <c r="E1862" s="14" t="str">
        <f t="shared" si="222"/>
        <v>Paint Booth</v>
      </c>
      <c r="F1862" s="22">
        <f t="shared" si="224"/>
        <v>4</v>
      </c>
      <c r="H1862" s="5" t="str">
        <f ca="1">_xlfn.FORMULATEXT(표1[[#This Row],[Q''ty]])</f>
        <v>=F1763</v>
      </c>
    </row>
    <row r="1863" spans="1:10" ht="15" customHeight="1" x14ac:dyDescent="0.4">
      <c r="A1863" s="6">
        <v>2026</v>
      </c>
      <c r="B1863" s="6">
        <f t="shared" si="220"/>
        <v>19</v>
      </c>
      <c r="C1863" s="13" t="s">
        <v>28</v>
      </c>
      <c r="D1863" s="2" t="s">
        <v>9</v>
      </c>
      <c r="E1863" s="14" t="str">
        <f t="shared" si="222"/>
        <v>Paint Line</v>
      </c>
      <c r="F1863" s="22">
        <f t="shared" si="224"/>
        <v>4</v>
      </c>
      <c r="H1863" s="5" t="str">
        <f ca="1">_xlfn.FORMULATEXT(표1[[#This Row],[Q''ty]])</f>
        <v>=F1764</v>
      </c>
    </row>
    <row r="1864" spans="1:10" ht="15" customHeight="1" x14ac:dyDescent="0.4">
      <c r="A1864" s="6">
        <v>2026</v>
      </c>
      <c r="B1864" s="6">
        <f t="shared" si="220"/>
        <v>19</v>
      </c>
      <c r="C1864" s="13" t="s">
        <v>28</v>
      </c>
      <c r="D1864" s="2" t="s">
        <v>9</v>
      </c>
      <c r="E1864" s="14" t="str">
        <f t="shared" si="222"/>
        <v>Roll Bending Machine</v>
      </c>
      <c r="F1864" s="22">
        <f t="shared" si="224"/>
        <v>3</v>
      </c>
      <c r="H1864" s="5" t="str">
        <f ca="1">_xlfn.FORMULATEXT(표1[[#This Row],[Q''ty]])</f>
        <v>=F1765</v>
      </c>
    </row>
    <row r="1865" spans="1:10" ht="15" customHeight="1" x14ac:dyDescent="0.4">
      <c r="A1865" s="6">
        <v>2026</v>
      </c>
      <c r="B1865" s="6">
        <f t="shared" si="220"/>
        <v>19</v>
      </c>
      <c r="C1865" s="13" t="s">
        <v>28</v>
      </c>
      <c r="D1865" s="2" t="s">
        <v>9</v>
      </c>
      <c r="E1865" s="14" t="str">
        <f t="shared" si="222"/>
        <v>L/W Machine</v>
      </c>
      <c r="F1865" s="22">
        <f t="shared" si="224"/>
        <v>4</v>
      </c>
      <c r="H1865" s="5" t="str">
        <f ca="1">_xlfn.FORMULATEXT(표1[[#This Row],[Q''ty]])</f>
        <v>=F1766</v>
      </c>
    </row>
    <row r="1866" spans="1:10" ht="15" customHeight="1" x14ac:dyDescent="0.4">
      <c r="A1866" s="6">
        <v>2026</v>
      </c>
      <c r="B1866" s="6">
        <f t="shared" si="220"/>
        <v>19</v>
      </c>
      <c r="C1866" s="13" t="s">
        <v>28</v>
      </c>
      <c r="D1866" s="2" t="s">
        <v>9</v>
      </c>
      <c r="E1866" s="14" t="str">
        <f t="shared" si="222"/>
        <v>C/W Machine</v>
      </c>
      <c r="F1866" s="22">
        <f t="shared" si="224"/>
        <v>6.5</v>
      </c>
      <c r="H1866" s="5" t="str">
        <f ca="1">_xlfn.FORMULATEXT(표1[[#This Row],[Q''ty]])</f>
        <v>=F1767</v>
      </c>
    </row>
    <row r="1867" spans="1:10" ht="15" customHeight="1" x14ac:dyDescent="0.4">
      <c r="A1867" s="6">
        <v>2026</v>
      </c>
      <c r="B1867" s="6">
        <f t="shared" si="220"/>
        <v>19</v>
      </c>
      <c r="C1867" s="13" t="s">
        <v>28</v>
      </c>
      <c r="D1867" s="2" t="s">
        <v>16</v>
      </c>
      <c r="E1867" s="14" t="str">
        <f t="shared" si="222"/>
        <v>BT GT</v>
      </c>
      <c r="F1867" s="22">
        <v>16</v>
      </c>
      <c r="H1867" s="5" t="e">
        <f ca="1">_xlfn.FORMULATEXT(표1[[#This Row],[Q''ty]])</f>
        <v>#N/A</v>
      </c>
      <c r="I1867" s="28">
        <v>46154</v>
      </c>
      <c r="J1867" s="28">
        <v>46153</v>
      </c>
    </row>
    <row r="1868" spans="1:10" ht="15" customHeight="1" x14ac:dyDescent="0.4">
      <c r="A1868" s="6">
        <v>2026</v>
      </c>
      <c r="B1868" s="6">
        <f t="shared" si="220"/>
        <v>19</v>
      </c>
      <c r="C1868" s="13" t="s">
        <v>28</v>
      </c>
      <c r="D1868" s="2" t="s">
        <v>16</v>
      </c>
      <c r="E1868" s="14" t="str">
        <f t="shared" si="222"/>
        <v>WT GT</v>
      </c>
      <c r="F1868" s="22">
        <v>16</v>
      </c>
      <c r="H1868" s="5" t="e">
        <f ca="1">_xlfn.FORMULATEXT(표1[[#This Row],[Q''ty]])</f>
        <v>#N/A</v>
      </c>
      <c r="I1868" s="28">
        <v>46154</v>
      </c>
      <c r="J1868" s="28">
        <v>46153</v>
      </c>
    </row>
    <row r="1869" spans="1:10" ht="15" customHeight="1" x14ac:dyDescent="0.4">
      <c r="A1869" s="6">
        <v>2026</v>
      </c>
      <c r="B1869" s="6">
        <f t="shared" si="220"/>
        <v>19</v>
      </c>
      <c r="C1869" s="13" t="s">
        <v>28</v>
      </c>
      <c r="D1869" s="2" t="s">
        <v>16</v>
      </c>
      <c r="E1869" s="14" t="str">
        <f t="shared" si="222"/>
        <v>Bending</v>
      </c>
      <c r="F1869" s="22">
        <v>138</v>
      </c>
      <c r="H1869" s="5" t="e">
        <f ca="1">_xlfn.FORMULATEXT(표1[[#This Row],[Q''ty]])</f>
        <v>#N/A</v>
      </c>
      <c r="I1869" s="28">
        <v>46154</v>
      </c>
      <c r="J1869" s="28">
        <v>46153</v>
      </c>
    </row>
    <row r="1870" spans="1:10" ht="15" customHeight="1" x14ac:dyDescent="0.4">
      <c r="A1870" s="6">
        <v>2026</v>
      </c>
      <c r="B1870" s="6">
        <f t="shared" si="220"/>
        <v>19</v>
      </c>
      <c r="C1870" s="13" t="s">
        <v>28</v>
      </c>
      <c r="D1870" s="2" t="s">
        <v>16</v>
      </c>
      <c r="E1870" s="14" t="str">
        <f t="shared" si="222"/>
        <v>L/W</v>
      </c>
      <c r="F1870" s="22">
        <v>140</v>
      </c>
      <c r="H1870" s="5" t="e">
        <f ca="1">_xlfn.FORMULATEXT(표1[[#This Row],[Q''ty]])</f>
        <v>#N/A</v>
      </c>
      <c r="I1870" s="28">
        <v>46154</v>
      </c>
      <c r="J1870" s="28">
        <v>46153</v>
      </c>
    </row>
    <row r="1871" spans="1:10" ht="15" customHeight="1" thickBot="1" x14ac:dyDescent="0.45">
      <c r="A1871" s="15">
        <v>2026</v>
      </c>
      <c r="B1871" s="15">
        <f t="shared" si="220"/>
        <v>19</v>
      </c>
      <c r="C1871" s="16" t="s">
        <v>28</v>
      </c>
      <c r="D1871" s="17" t="s">
        <v>16</v>
      </c>
      <c r="E1871" s="18" t="str">
        <f t="shared" si="222"/>
        <v>C/W</v>
      </c>
      <c r="F1871" s="23">
        <v>161</v>
      </c>
      <c r="H1871" s="5" t="e">
        <f ca="1">_xlfn.FORMULATEXT(표1[[#This Row],[Q''ty]])</f>
        <v>#N/A</v>
      </c>
      <c r="I1871" s="28">
        <v>46154</v>
      </c>
      <c r="J1871" s="28">
        <v>46153</v>
      </c>
    </row>
    <row r="1872" spans="1:10" ht="15" customHeight="1" thickTop="1" x14ac:dyDescent="0.4">
      <c r="A1872" s="6">
        <v>2026</v>
      </c>
      <c r="B1872" s="6">
        <f t="shared" si="220"/>
        <v>19</v>
      </c>
      <c r="C1872" s="13" t="s">
        <v>29</v>
      </c>
      <c r="D1872" s="2" t="s">
        <v>9</v>
      </c>
      <c r="E1872" s="14" t="str">
        <f t="shared" si="222"/>
        <v>Growing Line</v>
      </c>
      <c r="F1872" s="21">
        <f t="shared" ref="F1872:F1877" si="225">F1773</f>
        <v>11</v>
      </c>
      <c r="H1872" s="5" t="str">
        <f ca="1">_xlfn.FORMULATEXT(표1[[#This Row],[Q''ty]])</f>
        <v>=F1773</v>
      </c>
    </row>
    <row r="1873" spans="1:10" ht="15" customHeight="1" x14ac:dyDescent="0.4">
      <c r="A1873" s="6">
        <v>2026</v>
      </c>
      <c r="B1873" s="6">
        <f t="shared" si="220"/>
        <v>19</v>
      </c>
      <c r="C1873" s="13" t="s">
        <v>29</v>
      </c>
      <c r="D1873" s="2" t="s">
        <v>9</v>
      </c>
      <c r="E1873" s="14" t="str">
        <f t="shared" si="222"/>
        <v>Paint Booth</v>
      </c>
      <c r="F1873" s="22">
        <f t="shared" si="225"/>
        <v>6</v>
      </c>
      <c r="H1873" s="5" t="str">
        <f ca="1">_xlfn.FORMULATEXT(표1[[#This Row],[Q''ty]])</f>
        <v>=F1774</v>
      </c>
    </row>
    <row r="1874" spans="1:10" ht="15" customHeight="1" x14ac:dyDescent="0.4">
      <c r="A1874" s="6">
        <v>2026</v>
      </c>
      <c r="B1874" s="6">
        <f t="shared" si="220"/>
        <v>19</v>
      </c>
      <c r="C1874" s="13" t="s">
        <v>29</v>
      </c>
      <c r="D1874" s="2" t="s">
        <v>9</v>
      </c>
      <c r="E1874" s="14" t="str">
        <f t="shared" si="222"/>
        <v>Paint Line</v>
      </c>
      <c r="F1874" s="22">
        <f t="shared" si="225"/>
        <v>4</v>
      </c>
      <c r="H1874" s="5" t="str">
        <f ca="1">_xlfn.FORMULATEXT(표1[[#This Row],[Q''ty]])</f>
        <v>=F1775</v>
      </c>
    </row>
    <row r="1875" spans="1:10" ht="15" customHeight="1" x14ac:dyDescent="0.4">
      <c r="A1875" s="6">
        <v>2026</v>
      </c>
      <c r="B1875" s="6">
        <f t="shared" si="220"/>
        <v>19</v>
      </c>
      <c r="C1875" s="13" t="s">
        <v>29</v>
      </c>
      <c r="D1875" s="2" t="s">
        <v>9</v>
      </c>
      <c r="E1875" s="14" t="str">
        <f t="shared" si="222"/>
        <v>Roll Bending Machine</v>
      </c>
      <c r="F1875" s="22">
        <f t="shared" si="225"/>
        <v>4</v>
      </c>
      <c r="H1875" s="5" t="str">
        <f ca="1">_xlfn.FORMULATEXT(표1[[#This Row],[Q''ty]])</f>
        <v>=F1776</v>
      </c>
    </row>
    <row r="1876" spans="1:10" ht="15" customHeight="1" x14ac:dyDescent="0.4">
      <c r="A1876" s="6">
        <v>2026</v>
      </c>
      <c r="B1876" s="6">
        <f t="shared" si="220"/>
        <v>19</v>
      </c>
      <c r="C1876" s="13" t="s">
        <v>29</v>
      </c>
      <c r="D1876" s="2" t="s">
        <v>9</v>
      </c>
      <c r="E1876" s="14" t="str">
        <f t="shared" si="222"/>
        <v>L/W Machine</v>
      </c>
      <c r="F1876" s="22">
        <f t="shared" si="225"/>
        <v>7</v>
      </c>
      <c r="H1876" s="5" t="str">
        <f ca="1">_xlfn.FORMULATEXT(표1[[#This Row],[Q''ty]])</f>
        <v>=F1777</v>
      </c>
    </row>
    <row r="1877" spans="1:10" ht="15" customHeight="1" x14ac:dyDescent="0.4">
      <c r="A1877" s="6">
        <v>2026</v>
      </c>
      <c r="B1877" s="6">
        <f t="shared" si="220"/>
        <v>19</v>
      </c>
      <c r="C1877" s="13" t="s">
        <v>29</v>
      </c>
      <c r="D1877" s="2" t="s">
        <v>9</v>
      </c>
      <c r="E1877" s="14" t="str">
        <f t="shared" si="222"/>
        <v>C/W Machine</v>
      </c>
      <c r="F1877" s="22">
        <f t="shared" si="225"/>
        <v>12.5</v>
      </c>
      <c r="H1877" s="5" t="str">
        <f ca="1">_xlfn.FORMULATEXT(표1[[#This Row],[Q''ty]])</f>
        <v>=F1778</v>
      </c>
    </row>
    <row r="1878" spans="1:10" ht="15" customHeight="1" x14ac:dyDescent="0.4">
      <c r="A1878" s="6">
        <v>2026</v>
      </c>
      <c r="B1878" s="6">
        <f t="shared" si="220"/>
        <v>19</v>
      </c>
      <c r="C1878" s="13" t="s">
        <v>29</v>
      </c>
      <c r="D1878" s="2" t="s">
        <v>16</v>
      </c>
      <c r="E1878" s="14" t="str">
        <f t="shared" si="222"/>
        <v>BT GT</v>
      </c>
      <c r="F1878" s="22">
        <v>7</v>
      </c>
      <c r="H1878" s="5" t="e">
        <f ca="1">_xlfn.FORMULATEXT(표1[[#This Row],[Q''ty]])</f>
        <v>#N/A</v>
      </c>
      <c r="I1878" s="28">
        <v>46154</v>
      </c>
      <c r="J1878" s="28">
        <v>46153</v>
      </c>
    </row>
    <row r="1879" spans="1:10" ht="15" customHeight="1" x14ac:dyDescent="0.4">
      <c r="A1879" s="6">
        <v>2026</v>
      </c>
      <c r="B1879" s="6">
        <f t="shared" si="220"/>
        <v>19</v>
      </c>
      <c r="C1879" s="13" t="s">
        <v>29</v>
      </c>
      <c r="D1879" s="2" t="s">
        <v>16</v>
      </c>
      <c r="E1879" s="14" t="str">
        <f t="shared" si="222"/>
        <v>WT GT</v>
      </c>
      <c r="F1879" s="22">
        <v>5</v>
      </c>
      <c r="H1879" s="5" t="e">
        <f ca="1">_xlfn.FORMULATEXT(표1[[#This Row],[Q''ty]])</f>
        <v>#N/A</v>
      </c>
      <c r="I1879" s="28">
        <v>46154</v>
      </c>
      <c r="J1879" s="28">
        <v>46153</v>
      </c>
    </row>
    <row r="1880" spans="1:10" ht="15" customHeight="1" x14ac:dyDescent="0.4">
      <c r="A1880" s="6">
        <v>2026</v>
      </c>
      <c r="B1880" s="6">
        <f t="shared" si="220"/>
        <v>19</v>
      </c>
      <c r="C1880" s="13" t="s">
        <v>29</v>
      </c>
      <c r="D1880" s="2" t="s">
        <v>16</v>
      </c>
      <c r="E1880" s="14" t="str">
        <f t="shared" si="222"/>
        <v>Bending</v>
      </c>
      <c r="F1880" s="22">
        <f>58+50</f>
        <v>108</v>
      </c>
      <c r="H1880" s="5" t="str">
        <f ca="1">_xlfn.FORMULATEXT(표1[[#This Row],[Q''ty]])</f>
        <v>=58+50</v>
      </c>
      <c r="I1880" s="28">
        <v>46154</v>
      </c>
      <c r="J1880" s="28">
        <v>46153</v>
      </c>
    </row>
    <row r="1881" spans="1:10" ht="15" customHeight="1" x14ac:dyDescent="0.4">
      <c r="A1881" s="6">
        <v>2026</v>
      </c>
      <c r="B1881" s="6">
        <f t="shared" si="220"/>
        <v>19</v>
      </c>
      <c r="C1881" s="13" t="s">
        <v>29</v>
      </c>
      <c r="D1881" s="2" t="s">
        <v>16</v>
      </c>
      <c r="E1881" s="14" t="str">
        <f t="shared" si="222"/>
        <v>L/W</v>
      </c>
      <c r="F1881" s="22">
        <f>39+74</f>
        <v>113</v>
      </c>
      <c r="H1881" s="5" t="str">
        <f ca="1">_xlfn.FORMULATEXT(표1[[#This Row],[Q''ty]])</f>
        <v>=39+74</v>
      </c>
      <c r="I1881" s="28">
        <v>46154</v>
      </c>
      <c r="J1881" s="28">
        <v>46153</v>
      </c>
    </row>
    <row r="1882" spans="1:10" ht="15" customHeight="1" thickBot="1" x14ac:dyDescent="0.45">
      <c r="A1882" s="6">
        <v>2026</v>
      </c>
      <c r="B1882" s="6">
        <f t="shared" si="220"/>
        <v>19</v>
      </c>
      <c r="C1882" s="13" t="s">
        <v>29</v>
      </c>
      <c r="D1882" s="2" t="s">
        <v>16</v>
      </c>
      <c r="E1882" s="14" t="str">
        <f t="shared" si="222"/>
        <v>C/W</v>
      </c>
      <c r="F1882" s="22">
        <f>35+47</f>
        <v>82</v>
      </c>
      <c r="H1882" s="5" t="str">
        <f ca="1">_xlfn.FORMULATEXT(표1[[#This Row],[Q''ty]])</f>
        <v>=35+47</v>
      </c>
      <c r="I1882" s="28">
        <v>46154</v>
      </c>
      <c r="J1882" s="28">
        <v>46153</v>
      </c>
    </row>
    <row r="1883" spans="1:10" ht="15" customHeight="1" thickTop="1" x14ac:dyDescent="0.4">
      <c r="A1883" s="9">
        <v>2026</v>
      </c>
      <c r="B1883" s="9">
        <f t="shared" si="220"/>
        <v>20</v>
      </c>
      <c r="C1883" s="10" t="s">
        <v>8</v>
      </c>
      <c r="D1883" s="11" t="s">
        <v>9</v>
      </c>
      <c r="E1883" s="12" t="s">
        <v>10</v>
      </c>
      <c r="F1883" s="21">
        <f t="shared" ref="F1883:F1888" si="226">F1784</f>
        <v>15</v>
      </c>
      <c r="H1883" s="5" t="str">
        <f ca="1">_xlfn.FORMULATEXT(표1[[#This Row],[Q''ty]])</f>
        <v>=F1784</v>
      </c>
    </row>
    <row r="1884" spans="1:10" s="2" customFormat="1" ht="15" customHeight="1" x14ac:dyDescent="0.4">
      <c r="A1884" s="6">
        <v>2026</v>
      </c>
      <c r="B1884" s="6">
        <f t="shared" si="220"/>
        <v>20</v>
      </c>
      <c r="C1884" s="13" t="s">
        <v>8</v>
      </c>
      <c r="D1884" s="2" t="s">
        <v>9</v>
      </c>
      <c r="E1884" s="14" t="s">
        <v>11</v>
      </c>
      <c r="F1884" s="22">
        <f t="shared" si="226"/>
        <v>10</v>
      </c>
      <c r="H1884" s="5" t="str">
        <f ca="1">_xlfn.FORMULATEXT(표1[[#This Row],[Q''ty]])</f>
        <v>=F1785</v>
      </c>
      <c r="I1884" s="26"/>
      <c r="J1884" s="26"/>
    </row>
    <row r="1885" spans="1:10" s="2" customFormat="1" ht="15" customHeight="1" x14ac:dyDescent="0.4">
      <c r="A1885" s="6">
        <v>2026</v>
      </c>
      <c r="B1885" s="6">
        <f t="shared" si="220"/>
        <v>20</v>
      </c>
      <c r="C1885" s="13" t="s">
        <v>8</v>
      </c>
      <c r="D1885" s="2" t="s">
        <v>9</v>
      </c>
      <c r="E1885" s="14" t="s">
        <v>12</v>
      </c>
      <c r="F1885" s="22">
        <f t="shared" si="226"/>
        <v>5</v>
      </c>
      <c r="H1885" s="5" t="str">
        <f ca="1">_xlfn.FORMULATEXT(표1[[#This Row],[Q''ty]])</f>
        <v>=F1786</v>
      </c>
      <c r="I1885" s="26"/>
      <c r="J1885" s="26"/>
    </row>
    <row r="1886" spans="1:10" ht="15" customHeight="1" x14ac:dyDescent="0.4">
      <c r="A1886" s="6">
        <v>2026</v>
      </c>
      <c r="B1886" s="6">
        <f t="shared" si="220"/>
        <v>20</v>
      </c>
      <c r="C1886" s="13" t="s">
        <v>8</v>
      </c>
      <c r="D1886" s="2" t="s">
        <v>9</v>
      </c>
      <c r="E1886" s="14" t="s">
        <v>13</v>
      </c>
      <c r="F1886" s="22">
        <f t="shared" si="226"/>
        <v>6</v>
      </c>
      <c r="H1886" s="5" t="str">
        <f ca="1">_xlfn.FORMULATEXT(표1[[#This Row],[Q''ty]])</f>
        <v>=F1787</v>
      </c>
    </row>
    <row r="1887" spans="1:10" ht="15" customHeight="1" x14ac:dyDescent="0.4">
      <c r="A1887" s="6">
        <v>2026</v>
      </c>
      <c r="B1887" s="6">
        <f t="shared" si="220"/>
        <v>20</v>
      </c>
      <c r="C1887" s="13" t="s">
        <v>8</v>
      </c>
      <c r="D1887" s="2" t="s">
        <v>9</v>
      </c>
      <c r="E1887" s="14" t="s">
        <v>14</v>
      </c>
      <c r="F1887" s="22">
        <f t="shared" si="226"/>
        <v>10</v>
      </c>
      <c r="H1887" s="5" t="str">
        <f ca="1">_xlfn.FORMULATEXT(표1[[#This Row],[Q''ty]])</f>
        <v>=F1788</v>
      </c>
    </row>
    <row r="1888" spans="1:10" ht="15" customHeight="1" x14ac:dyDescent="0.4">
      <c r="A1888" s="6">
        <v>2026</v>
      </c>
      <c r="B1888" s="6">
        <f t="shared" si="220"/>
        <v>20</v>
      </c>
      <c r="C1888" s="13" t="s">
        <v>8</v>
      </c>
      <c r="D1888" s="2" t="s">
        <v>9</v>
      </c>
      <c r="E1888" s="14" t="s">
        <v>15</v>
      </c>
      <c r="F1888" s="22">
        <f t="shared" si="226"/>
        <v>10</v>
      </c>
      <c r="H1888" s="5" t="str">
        <f ca="1">_xlfn.FORMULATEXT(표1[[#This Row],[Q''ty]])</f>
        <v>=F1789</v>
      </c>
    </row>
    <row r="1889" spans="1:10" ht="15" customHeight="1" x14ac:dyDescent="0.4">
      <c r="A1889" s="6">
        <v>2026</v>
      </c>
      <c r="B1889" s="6">
        <f t="shared" si="220"/>
        <v>20</v>
      </c>
      <c r="C1889" s="13" t="s">
        <v>8</v>
      </c>
      <c r="D1889" s="2" t="s">
        <v>16</v>
      </c>
      <c r="E1889" s="14" t="s">
        <v>17</v>
      </c>
      <c r="F1889" s="22">
        <v>23</v>
      </c>
      <c r="H1889" s="5" t="e">
        <f ca="1">_xlfn.FORMULATEXT(표1[[#This Row],[Q''ty]])</f>
        <v>#N/A</v>
      </c>
      <c r="I1889" s="28">
        <v>46160</v>
      </c>
      <c r="J1889" s="28">
        <v>46160</v>
      </c>
    </row>
    <row r="1890" spans="1:10" s="2" customFormat="1" ht="15" customHeight="1" x14ac:dyDescent="0.4">
      <c r="A1890" s="6">
        <v>2026</v>
      </c>
      <c r="B1890" s="6">
        <f t="shared" si="220"/>
        <v>20</v>
      </c>
      <c r="C1890" s="13" t="s">
        <v>8</v>
      </c>
      <c r="D1890" s="2" t="s">
        <v>16</v>
      </c>
      <c r="E1890" s="14" t="s">
        <v>18</v>
      </c>
      <c r="F1890" s="22">
        <v>21</v>
      </c>
      <c r="H1890" s="5" t="e">
        <f ca="1">_xlfn.FORMULATEXT(표1[[#This Row],[Q''ty]])</f>
        <v>#N/A</v>
      </c>
      <c r="I1890" s="28">
        <v>46160</v>
      </c>
      <c r="J1890" s="28">
        <v>46160</v>
      </c>
    </row>
    <row r="1891" spans="1:10" ht="15" customHeight="1" x14ac:dyDescent="0.4">
      <c r="A1891" s="6">
        <v>2026</v>
      </c>
      <c r="B1891" s="6">
        <f t="shared" si="220"/>
        <v>20</v>
      </c>
      <c r="C1891" s="13" t="s">
        <v>8</v>
      </c>
      <c r="D1891" s="2" t="s">
        <v>16</v>
      </c>
      <c r="E1891" s="14" t="s">
        <v>19</v>
      </c>
      <c r="F1891" s="22">
        <v>245</v>
      </c>
      <c r="H1891" s="5" t="e">
        <f ca="1">_xlfn.FORMULATEXT(표1[[#This Row],[Q''ty]])</f>
        <v>#N/A</v>
      </c>
      <c r="I1891" s="28">
        <v>46160</v>
      </c>
      <c r="J1891" s="28">
        <v>46160</v>
      </c>
    </row>
    <row r="1892" spans="1:10" ht="15" customHeight="1" x14ac:dyDescent="0.4">
      <c r="A1892" s="6">
        <v>2026</v>
      </c>
      <c r="B1892" s="6">
        <f t="shared" si="220"/>
        <v>20</v>
      </c>
      <c r="C1892" s="13" t="s">
        <v>8</v>
      </c>
      <c r="D1892" s="2" t="s">
        <v>16</v>
      </c>
      <c r="E1892" s="14" t="s">
        <v>20</v>
      </c>
      <c r="F1892" s="22">
        <v>254</v>
      </c>
      <c r="H1892" s="5" t="e">
        <f ca="1">_xlfn.FORMULATEXT(표1[[#This Row],[Q''ty]])</f>
        <v>#N/A</v>
      </c>
      <c r="I1892" s="28">
        <v>46160</v>
      </c>
      <c r="J1892" s="28">
        <v>46160</v>
      </c>
    </row>
    <row r="1893" spans="1:10" ht="15" customHeight="1" thickBot="1" x14ac:dyDescent="0.45">
      <c r="A1893" s="15">
        <v>2026</v>
      </c>
      <c r="B1893" s="15">
        <f t="shared" ref="B1893:B1956" si="227">B1794+1</f>
        <v>20</v>
      </c>
      <c r="C1893" s="16" t="s">
        <v>8</v>
      </c>
      <c r="D1893" s="17" t="s">
        <v>16</v>
      </c>
      <c r="E1893" s="18" t="s">
        <v>21</v>
      </c>
      <c r="F1893" s="23">
        <v>286</v>
      </c>
      <c r="H1893" s="5" t="e">
        <f ca="1">_xlfn.FORMULATEXT(표1[[#This Row],[Q''ty]])</f>
        <v>#N/A</v>
      </c>
      <c r="I1893" s="28">
        <v>46160</v>
      </c>
      <c r="J1893" s="28">
        <v>46160</v>
      </c>
    </row>
    <row r="1894" spans="1:10" ht="15" customHeight="1" thickTop="1" x14ac:dyDescent="0.4">
      <c r="A1894" s="9">
        <v>2026</v>
      </c>
      <c r="B1894" s="9">
        <f t="shared" si="227"/>
        <v>20</v>
      </c>
      <c r="C1894" s="10" t="s">
        <v>22</v>
      </c>
      <c r="D1894" s="11" t="s">
        <v>9</v>
      </c>
      <c r="E1894" s="12" t="s">
        <v>10</v>
      </c>
      <c r="F1894" s="21">
        <f t="shared" ref="F1894:F1899" si="228">F1795</f>
        <v>14</v>
      </c>
      <c r="H1894" s="5" t="str">
        <f ca="1">_xlfn.FORMULATEXT(표1[[#This Row],[Q''ty]])</f>
        <v>=F1795</v>
      </c>
    </row>
    <row r="1895" spans="1:10" s="2" customFormat="1" ht="15" customHeight="1" x14ac:dyDescent="0.4">
      <c r="A1895" s="6">
        <v>2026</v>
      </c>
      <c r="B1895" s="6">
        <f t="shared" si="227"/>
        <v>20</v>
      </c>
      <c r="C1895" s="13" t="s">
        <v>22</v>
      </c>
      <c r="D1895" s="2" t="s">
        <v>9</v>
      </c>
      <c r="E1895" s="14" t="s">
        <v>11</v>
      </c>
      <c r="F1895" s="22">
        <f t="shared" si="228"/>
        <v>8</v>
      </c>
      <c r="H1895" s="5" t="str">
        <f ca="1">_xlfn.FORMULATEXT(표1[[#This Row],[Q''ty]])</f>
        <v>=F1796</v>
      </c>
      <c r="I1895" s="26"/>
      <c r="J1895" s="26"/>
    </row>
    <row r="1896" spans="1:10" s="2" customFormat="1" ht="15" customHeight="1" x14ac:dyDescent="0.4">
      <c r="A1896" s="6">
        <v>2026</v>
      </c>
      <c r="B1896" s="6">
        <f t="shared" si="227"/>
        <v>20</v>
      </c>
      <c r="C1896" s="13" t="s">
        <v>22</v>
      </c>
      <c r="D1896" s="2" t="s">
        <v>9</v>
      </c>
      <c r="E1896" s="14" t="s">
        <v>12</v>
      </c>
      <c r="F1896" s="22">
        <f t="shared" si="228"/>
        <v>4</v>
      </c>
      <c r="H1896" s="5" t="str">
        <f ca="1">_xlfn.FORMULATEXT(표1[[#This Row],[Q''ty]])</f>
        <v>=F1797</v>
      </c>
      <c r="I1896" s="26"/>
      <c r="J1896" s="26"/>
    </row>
    <row r="1897" spans="1:10" ht="15" customHeight="1" x14ac:dyDescent="0.4">
      <c r="A1897" s="6">
        <v>2026</v>
      </c>
      <c r="B1897" s="6">
        <f t="shared" si="227"/>
        <v>20</v>
      </c>
      <c r="C1897" s="13" t="s">
        <v>22</v>
      </c>
      <c r="D1897" s="2" t="s">
        <v>9</v>
      </c>
      <c r="E1897" s="14" t="s">
        <v>13</v>
      </c>
      <c r="F1897" s="22">
        <f t="shared" si="228"/>
        <v>3</v>
      </c>
      <c r="H1897" s="5" t="str">
        <f ca="1">_xlfn.FORMULATEXT(표1[[#This Row],[Q''ty]])</f>
        <v>=F1798</v>
      </c>
    </row>
    <row r="1898" spans="1:10" ht="15" customHeight="1" x14ac:dyDescent="0.4">
      <c r="A1898" s="6">
        <v>2026</v>
      </c>
      <c r="B1898" s="6">
        <f t="shared" si="227"/>
        <v>20</v>
      </c>
      <c r="C1898" s="13" t="s">
        <v>22</v>
      </c>
      <c r="D1898" s="2" t="s">
        <v>9</v>
      </c>
      <c r="E1898" s="14" t="s">
        <v>14</v>
      </c>
      <c r="F1898" s="22">
        <f t="shared" si="228"/>
        <v>6</v>
      </c>
      <c r="H1898" s="5" t="str">
        <f ca="1">_xlfn.FORMULATEXT(표1[[#This Row],[Q''ty]])</f>
        <v>=F1799</v>
      </c>
    </row>
    <row r="1899" spans="1:10" ht="15" customHeight="1" x14ac:dyDescent="0.4">
      <c r="A1899" s="6">
        <v>2026</v>
      </c>
      <c r="B1899" s="6">
        <f t="shared" si="227"/>
        <v>20</v>
      </c>
      <c r="C1899" s="13" t="s">
        <v>22</v>
      </c>
      <c r="D1899" s="2" t="s">
        <v>9</v>
      </c>
      <c r="E1899" s="14" t="s">
        <v>15</v>
      </c>
      <c r="F1899" s="22">
        <f t="shared" si="228"/>
        <v>8.8000000000000007</v>
      </c>
      <c r="H1899" s="5" t="str">
        <f ca="1">_xlfn.FORMULATEXT(표1[[#This Row],[Q''ty]])</f>
        <v>=F1800</v>
      </c>
    </row>
    <row r="1900" spans="1:10" ht="15" customHeight="1" x14ac:dyDescent="0.4">
      <c r="A1900" s="6">
        <v>2026</v>
      </c>
      <c r="B1900" s="6">
        <f t="shared" si="227"/>
        <v>20</v>
      </c>
      <c r="C1900" s="13" t="s">
        <v>22</v>
      </c>
      <c r="D1900" s="2" t="s">
        <v>16</v>
      </c>
      <c r="E1900" s="14" t="s">
        <v>17</v>
      </c>
      <c r="F1900" s="22">
        <v>22</v>
      </c>
      <c r="H1900" s="5" t="e">
        <f ca="1">_xlfn.FORMULATEXT(표1[[#This Row],[Q''ty]])</f>
        <v>#N/A</v>
      </c>
      <c r="I1900" s="28">
        <v>46160</v>
      </c>
      <c r="J1900" s="28">
        <v>46160</v>
      </c>
    </row>
    <row r="1901" spans="1:10" s="2" customFormat="1" ht="15" customHeight="1" x14ac:dyDescent="0.4">
      <c r="A1901" s="6">
        <v>2026</v>
      </c>
      <c r="B1901" s="6">
        <f t="shared" si="227"/>
        <v>20</v>
      </c>
      <c r="C1901" s="13" t="s">
        <v>22</v>
      </c>
      <c r="D1901" s="2" t="s">
        <v>16</v>
      </c>
      <c r="E1901" s="14" t="s">
        <v>18</v>
      </c>
      <c r="F1901" s="22">
        <v>27</v>
      </c>
      <c r="H1901" s="5" t="e">
        <f ca="1">_xlfn.FORMULATEXT(표1[[#This Row],[Q''ty]])</f>
        <v>#N/A</v>
      </c>
      <c r="I1901" s="28">
        <v>46160</v>
      </c>
      <c r="J1901" s="28">
        <v>46160</v>
      </c>
    </row>
    <row r="1902" spans="1:10" ht="15" customHeight="1" x14ac:dyDescent="0.4">
      <c r="A1902" s="6">
        <v>2026</v>
      </c>
      <c r="B1902" s="6">
        <f t="shared" si="227"/>
        <v>20</v>
      </c>
      <c r="C1902" s="13" t="s">
        <v>22</v>
      </c>
      <c r="D1902" s="2" t="s">
        <v>16</v>
      </c>
      <c r="E1902" s="14" t="s">
        <v>19</v>
      </c>
      <c r="F1902" s="22">
        <v>195</v>
      </c>
      <c r="H1902" s="5" t="e">
        <f ca="1">_xlfn.FORMULATEXT(표1[[#This Row],[Q''ty]])</f>
        <v>#N/A</v>
      </c>
      <c r="I1902" s="28">
        <v>46160</v>
      </c>
      <c r="J1902" s="28">
        <v>46160</v>
      </c>
    </row>
    <row r="1903" spans="1:10" ht="15" customHeight="1" x14ac:dyDescent="0.4">
      <c r="A1903" s="6">
        <v>2026</v>
      </c>
      <c r="B1903" s="6">
        <f t="shared" si="227"/>
        <v>20</v>
      </c>
      <c r="C1903" s="13" t="s">
        <v>22</v>
      </c>
      <c r="D1903" s="2" t="s">
        <v>16</v>
      </c>
      <c r="E1903" s="14" t="s">
        <v>20</v>
      </c>
      <c r="F1903" s="22">
        <v>196</v>
      </c>
      <c r="H1903" s="5" t="e">
        <f ca="1">_xlfn.FORMULATEXT(표1[[#This Row],[Q''ty]])</f>
        <v>#N/A</v>
      </c>
      <c r="I1903" s="28">
        <v>46160</v>
      </c>
      <c r="J1903" s="28">
        <v>46160</v>
      </c>
    </row>
    <row r="1904" spans="1:10" ht="15" customHeight="1" thickBot="1" x14ac:dyDescent="0.45">
      <c r="A1904" s="15">
        <v>2026</v>
      </c>
      <c r="B1904" s="15">
        <f t="shared" si="227"/>
        <v>20</v>
      </c>
      <c r="C1904" s="16" t="s">
        <v>22</v>
      </c>
      <c r="D1904" s="17" t="s">
        <v>16</v>
      </c>
      <c r="E1904" s="18" t="s">
        <v>21</v>
      </c>
      <c r="F1904" s="23">
        <v>212</v>
      </c>
      <c r="H1904" s="5" t="e">
        <f ca="1">_xlfn.FORMULATEXT(표1[[#This Row],[Q''ty]])</f>
        <v>#N/A</v>
      </c>
      <c r="I1904" s="28">
        <v>46160</v>
      </c>
      <c r="J1904" s="28">
        <v>46160</v>
      </c>
    </row>
    <row r="1905" spans="1:10" ht="15" customHeight="1" thickTop="1" x14ac:dyDescent="0.4">
      <c r="A1905" s="6">
        <v>2026</v>
      </c>
      <c r="B1905" s="6">
        <f t="shared" si="227"/>
        <v>20</v>
      </c>
      <c r="C1905" s="13" t="s">
        <v>23</v>
      </c>
      <c r="D1905" s="2" t="s">
        <v>9</v>
      </c>
      <c r="E1905" s="14" t="str">
        <f t="shared" ref="E1905:F1910" si="229">E1806</f>
        <v>Growing Line</v>
      </c>
      <c r="F1905" s="22">
        <f t="shared" si="229"/>
        <v>5</v>
      </c>
      <c r="H1905" s="5" t="str">
        <f ca="1">_xlfn.FORMULATEXT(표1[[#This Row],[Q''ty]])</f>
        <v>=F1806</v>
      </c>
    </row>
    <row r="1906" spans="1:10" ht="15" customHeight="1" x14ac:dyDescent="0.4">
      <c r="A1906" s="6">
        <v>2026</v>
      </c>
      <c r="B1906" s="6">
        <f t="shared" si="227"/>
        <v>20</v>
      </c>
      <c r="C1906" s="13" t="s">
        <v>23</v>
      </c>
      <c r="D1906" s="2" t="s">
        <v>9</v>
      </c>
      <c r="E1906" s="14" t="str">
        <f t="shared" si="229"/>
        <v>Paint Booth</v>
      </c>
      <c r="F1906" s="22">
        <f t="shared" si="229"/>
        <v>3</v>
      </c>
      <c r="H1906" s="5" t="str">
        <f ca="1">_xlfn.FORMULATEXT(표1[[#This Row],[Q''ty]])</f>
        <v>=F1807</v>
      </c>
    </row>
    <row r="1907" spans="1:10" ht="15" customHeight="1" x14ac:dyDescent="0.4">
      <c r="A1907" s="6">
        <v>2026</v>
      </c>
      <c r="B1907" s="6">
        <f t="shared" si="227"/>
        <v>20</v>
      </c>
      <c r="C1907" s="13" t="s">
        <v>23</v>
      </c>
      <c r="D1907" s="2" t="s">
        <v>9</v>
      </c>
      <c r="E1907" s="14" t="str">
        <f t="shared" si="229"/>
        <v>Paint Line</v>
      </c>
      <c r="F1907" s="22">
        <f t="shared" si="229"/>
        <v>2</v>
      </c>
      <c r="H1907" s="5" t="str">
        <f ca="1">_xlfn.FORMULATEXT(표1[[#This Row],[Q''ty]])</f>
        <v>=F1808</v>
      </c>
    </row>
    <row r="1908" spans="1:10" ht="15" customHeight="1" x14ac:dyDescent="0.4">
      <c r="A1908" s="6">
        <v>2026</v>
      </c>
      <c r="B1908" s="6">
        <f t="shared" si="227"/>
        <v>20</v>
      </c>
      <c r="C1908" s="13" t="s">
        <v>23</v>
      </c>
      <c r="D1908" s="2" t="s">
        <v>9</v>
      </c>
      <c r="E1908" s="14" t="str">
        <f t="shared" si="229"/>
        <v>Roll Bending Machine</v>
      </c>
      <c r="F1908" s="22">
        <f t="shared" si="229"/>
        <v>2</v>
      </c>
      <c r="H1908" s="5" t="str">
        <f ca="1">_xlfn.FORMULATEXT(표1[[#This Row],[Q''ty]])</f>
        <v>=F1809</v>
      </c>
    </row>
    <row r="1909" spans="1:10" ht="15" customHeight="1" x14ac:dyDescent="0.4">
      <c r="A1909" s="6">
        <v>2026</v>
      </c>
      <c r="B1909" s="6">
        <f t="shared" si="227"/>
        <v>20</v>
      </c>
      <c r="C1909" s="13" t="s">
        <v>23</v>
      </c>
      <c r="D1909" s="2" t="s">
        <v>9</v>
      </c>
      <c r="E1909" s="14" t="str">
        <f t="shared" si="229"/>
        <v>L/W Machine</v>
      </c>
      <c r="F1909" s="22">
        <f t="shared" si="229"/>
        <v>2</v>
      </c>
      <c r="H1909" s="5" t="str">
        <f ca="1">_xlfn.FORMULATEXT(표1[[#This Row],[Q''ty]])</f>
        <v>=F1810</v>
      </c>
    </row>
    <row r="1910" spans="1:10" ht="15" customHeight="1" x14ac:dyDescent="0.4">
      <c r="A1910" s="6">
        <v>2026</v>
      </c>
      <c r="B1910" s="6">
        <f t="shared" si="227"/>
        <v>20</v>
      </c>
      <c r="C1910" s="13" t="s">
        <v>23</v>
      </c>
      <c r="D1910" s="2" t="s">
        <v>9</v>
      </c>
      <c r="E1910" s="14" t="str">
        <f t="shared" si="229"/>
        <v>C/W Machine</v>
      </c>
      <c r="F1910" s="22">
        <f t="shared" si="229"/>
        <v>3</v>
      </c>
      <c r="H1910" s="5" t="str">
        <f ca="1">_xlfn.FORMULATEXT(표1[[#This Row],[Q''ty]])</f>
        <v>=F1811</v>
      </c>
    </row>
    <row r="1911" spans="1:10" ht="15" customHeight="1" x14ac:dyDescent="0.4">
      <c r="A1911" s="6">
        <v>2026</v>
      </c>
      <c r="B1911" s="6">
        <f t="shared" si="227"/>
        <v>20</v>
      </c>
      <c r="C1911" s="13" t="s">
        <v>23</v>
      </c>
      <c r="D1911" s="2" t="s">
        <v>16</v>
      </c>
      <c r="E1911" s="14" t="str">
        <f t="shared" ref="E1911:E1926" si="230">E1812</f>
        <v>BT GT</v>
      </c>
      <c r="F1911" s="22">
        <v>3</v>
      </c>
      <c r="H1911" s="5" t="e">
        <f ca="1">_xlfn.FORMULATEXT(표1[[#This Row],[Q''ty]])</f>
        <v>#N/A</v>
      </c>
      <c r="I1911" s="28">
        <v>46160</v>
      </c>
      <c r="J1911" s="28">
        <v>46160</v>
      </c>
    </row>
    <row r="1912" spans="1:10" ht="15" customHeight="1" x14ac:dyDescent="0.4">
      <c r="A1912" s="6">
        <v>2026</v>
      </c>
      <c r="B1912" s="6">
        <f t="shared" si="227"/>
        <v>20</v>
      </c>
      <c r="C1912" s="13" t="s">
        <v>23</v>
      </c>
      <c r="D1912" s="2" t="s">
        <v>16</v>
      </c>
      <c r="E1912" s="14" t="str">
        <f t="shared" si="230"/>
        <v>WT GT</v>
      </c>
      <c r="F1912" s="22">
        <v>2</v>
      </c>
      <c r="H1912" s="5" t="e">
        <f ca="1">_xlfn.FORMULATEXT(표1[[#This Row],[Q''ty]])</f>
        <v>#N/A</v>
      </c>
      <c r="I1912" s="28">
        <v>46160</v>
      </c>
      <c r="J1912" s="28">
        <v>46160</v>
      </c>
    </row>
    <row r="1913" spans="1:10" ht="15" customHeight="1" x14ac:dyDescent="0.4">
      <c r="A1913" s="6">
        <v>2026</v>
      </c>
      <c r="B1913" s="6">
        <f t="shared" si="227"/>
        <v>20</v>
      </c>
      <c r="C1913" s="13" t="s">
        <v>23</v>
      </c>
      <c r="D1913" s="2" t="s">
        <v>16</v>
      </c>
      <c r="E1913" s="14" t="str">
        <f t="shared" si="230"/>
        <v>Bending</v>
      </c>
      <c r="F1913" s="22">
        <v>26</v>
      </c>
      <c r="H1913" s="5" t="e">
        <f ca="1">_xlfn.FORMULATEXT(표1[[#This Row],[Q''ty]])</f>
        <v>#N/A</v>
      </c>
      <c r="I1913" s="28">
        <v>46160</v>
      </c>
      <c r="J1913" s="28">
        <v>46160</v>
      </c>
    </row>
    <row r="1914" spans="1:10" ht="15" customHeight="1" x14ac:dyDescent="0.4">
      <c r="A1914" s="6">
        <v>2026</v>
      </c>
      <c r="B1914" s="6">
        <f t="shared" si="227"/>
        <v>20</v>
      </c>
      <c r="C1914" s="13" t="s">
        <v>23</v>
      </c>
      <c r="D1914" s="2" t="s">
        <v>16</v>
      </c>
      <c r="E1914" s="14" t="str">
        <f t="shared" si="230"/>
        <v>L/W</v>
      </c>
      <c r="F1914" s="22">
        <v>30</v>
      </c>
      <c r="H1914" s="5" t="e">
        <f ca="1">_xlfn.FORMULATEXT(표1[[#This Row],[Q''ty]])</f>
        <v>#N/A</v>
      </c>
      <c r="I1914" s="28">
        <v>46160</v>
      </c>
      <c r="J1914" s="28">
        <v>46160</v>
      </c>
    </row>
    <row r="1915" spans="1:10" ht="15" customHeight="1" thickBot="1" x14ac:dyDescent="0.45">
      <c r="A1915" s="15">
        <v>2026</v>
      </c>
      <c r="B1915" s="15">
        <f t="shared" si="227"/>
        <v>20</v>
      </c>
      <c r="C1915" s="16" t="s">
        <v>23</v>
      </c>
      <c r="D1915" s="17" t="s">
        <v>16</v>
      </c>
      <c r="E1915" s="18" t="str">
        <f t="shared" si="230"/>
        <v>C/W</v>
      </c>
      <c r="F1915" s="23">
        <v>27</v>
      </c>
      <c r="H1915" s="5" t="e">
        <f ca="1">_xlfn.FORMULATEXT(표1[[#This Row],[Q''ty]])</f>
        <v>#N/A</v>
      </c>
      <c r="I1915" s="28">
        <v>46160</v>
      </c>
      <c r="J1915" s="28">
        <v>46160</v>
      </c>
    </row>
    <row r="1916" spans="1:10" ht="15" customHeight="1" thickTop="1" x14ac:dyDescent="0.4">
      <c r="A1916" s="6">
        <v>2026</v>
      </c>
      <c r="B1916" s="6">
        <f t="shared" si="227"/>
        <v>20</v>
      </c>
      <c r="C1916" s="13" t="s">
        <v>24</v>
      </c>
      <c r="D1916" s="2" t="s">
        <v>9</v>
      </c>
      <c r="E1916" s="14" t="str">
        <f t="shared" si="230"/>
        <v>Growing Line</v>
      </c>
      <c r="F1916" s="22">
        <f t="shared" ref="F1916:F1921" si="231">F1817</f>
        <v>20</v>
      </c>
      <c r="H1916" s="5" t="str">
        <f ca="1">_xlfn.FORMULATEXT(표1[[#This Row],[Q''ty]])</f>
        <v>=F1817</v>
      </c>
    </row>
    <row r="1917" spans="1:10" ht="15" customHeight="1" x14ac:dyDescent="0.4">
      <c r="A1917" s="6">
        <v>2026</v>
      </c>
      <c r="B1917" s="6">
        <f t="shared" si="227"/>
        <v>20</v>
      </c>
      <c r="C1917" s="13" t="s">
        <v>24</v>
      </c>
      <c r="D1917" s="2" t="s">
        <v>9</v>
      </c>
      <c r="E1917" s="14" t="str">
        <f t="shared" si="230"/>
        <v>Paint Booth</v>
      </c>
      <c r="F1917" s="22">
        <f t="shared" si="231"/>
        <v>22</v>
      </c>
      <c r="H1917" s="5" t="str">
        <f ca="1">_xlfn.FORMULATEXT(표1[[#This Row],[Q''ty]])</f>
        <v>=F1818</v>
      </c>
    </row>
    <row r="1918" spans="1:10" ht="15" customHeight="1" x14ac:dyDescent="0.4">
      <c r="A1918" s="6">
        <v>2026</v>
      </c>
      <c r="B1918" s="6">
        <f t="shared" si="227"/>
        <v>20</v>
      </c>
      <c r="C1918" s="13" t="s">
        <v>24</v>
      </c>
      <c r="D1918" s="2" t="s">
        <v>9</v>
      </c>
      <c r="E1918" s="14" t="str">
        <f t="shared" si="230"/>
        <v>Paint Line</v>
      </c>
      <c r="F1918" s="22">
        <f t="shared" si="231"/>
        <v>6</v>
      </c>
      <c r="H1918" s="5" t="str">
        <f ca="1">_xlfn.FORMULATEXT(표1[[#This Row],[Q''ty]])</f>
        <v>=F1819</v>
      </c>
    </row>
    <row r="1919" spans="1:10" ht="15" customHeight="1" x14ac:dyDescent="0.4">
      <c r="A1919" s="6">
        <v>2026</v>
      </c>
      <c r="B1919" s="6">
        <f t="shared" si="227"/>
        <v>20</v>
      </c>
      <c r="C1919" s="13" t="s">
        <v>24</v>
      </c>
      <c r="D1919" s="2" t="s">
        <v>9</v>
      </c>
      <c r="E1919" s="14" t="str">
        <f t="shared" si="230"/>
        <v>Roll Bending Machine</v>
      </c>
      <c r="F1919" s="22">
        <f t="shared" si="231"/>
        <v>4</v>
      </c>
      <c r="H1919" s="5" t="str">
        <f ca="1">_xlfn.FORMULATEXT(표1[[#This Row],[Q''ty]])</f>
        <v>=F1820</v>
      </c>
    </row>
    <row r="1920" spans="1:10" ht="15" customHeight="1" x14ac:dyDescent="0.4">
      <c r="A1920" s="6">
        <v>2026</v>
      </c>
      <c r="B1920" s="6">
        <f t="shared" si="227"/>
        <v>20</v>
      </c>
      <c r="C1920" s="13" t="s">
        <v>24</v>
      </c>
      <c r="D1920" s="2" t="s">
        <v>9</v>
      </c>
      <c r="E1920" s="14" t="str">
        <f t="shared" si="230"/>
        <v>L/W Machine</v>
      </c>
      <c r="F1920" s="22">
        <f t="shared" si="231"/>
        <v>10</v>
      </c>
      <c r="H1920" s="5" t="str">
        <f ca="1">_xlfn.FORMULATEXT(표1[[#This Row],[Q''ty]])</f>
        <v>=F1821</v>
      </c>
    </row>
    <row r="1921" spans="1:10" ht="15" customHeight="1" x14ac:dyDescent="0.4">
      <c r="A1921" s="6">
        <v>2026</v>
      </c>
      <c r="B1921" s="6">
        <f t="shared" si="227"/>
        <v>20</v>
      </c>
      <c r="C1921" s="13" t="s">
        <v>24</v>
      </c>
      <c r="D1921" s="2" t="s">
        <v>9</v>
      </c>
      <c r="E1921" s="14" t="str">
        <f t="shared" si="230"/>
        <v>C/W Machine</v>
      </c>
      <c r="F1921" s="22">
        <f t="shared" si="231"/>
        <v>12</v>
      </c>
      <c r="H1921" s="5" t="str">
        <f ca="1">_xlfn.FORMULATEXT(표1[[#This Row],[Q''ty]])</f>
        <v>=F1822</v>
      </c>
    </row>
    <row r="1922" spans="1:10" ht="15" customHeight="1" x14ac:dyDescent="0.4">
      <c r="A1922" s="6">
        <v>2026</v>
      </c>
      <c r="B1922" s="6">
        <f t="shared" si="227"/>
        <v>20</v>
      </c>
      <c r="C1922" s="13" t="s">
        <v>24</v>
      </c>
      <c r="D1922" s="2" t="s">
        <v>16</v>
      </c>
      <c r="E1922" s="14" t="str">
        <f t="shared" si="230"/>
        <v>BT GT</v>
      </c>
      <c r="F1922" s="22">
        <v>39</v>
      </c>
      <c r="H1922" s="5" t="e">
        <f ca="1">_xlfn.FORMULATEXT(표1[[#This Row],[Q''ty]])</f>
        <v>#N/A</v>
      </c>
      <c r="I1922" s="28">
        <v>46160</v>
      </c>
      <c r="J1922" s="28">
        <v>46160</v>
      </c>
    </row>
    <row r="1923" spans="1:10" ht="15" customHeight="1" x14ac:dyDescent="0.4">
      <c r="A1923" s="6">
        <v>2026</v>
      </c>
      <c r="B1923" s="6">
        <f t="shared" si="227"/>
        <v>20</v>
      </c>
      <c r="C1923" s="13" t="s">
        <v>24</v>
      </c>
      <c r="D1923" s="2" t="s">
        <v>16</v>
      </c>
      <c r="E1923" s="14" t="str">
        <f t="shared" si="230"/>
        <v>WT GT</v>
      </c>
      <c r="F1923" s="22">
        <v>34</v>
      </c>
      <c r="H1923" s="5" t="e">
        <f ca="1">_xlfn.FORMULATEXT(표1[[#This Row],[Q''ty]])</f>
        <v>#N/A</v>
      </c>
      <c r="I1923" s="28">
        <v>46160</v>
      </c>
      <c r="J1923" s="28">
        <v>46160</v>
      </c>
    </row>
    <row r="1924" spans="1:10" ht="15" customHeight="1" x14ac:dyDescent="0.4">
      <c r="A1924" s="6">
        <v>2026</v>
      </c>
      <c r="B1924" s="6">
        <f t="shared" si="227"/>
        <v>20</v>
      </c>
      <c r="C1924" s="13" t="s">
        <v>24</v>
      </c>
      <c r="D1924" s="2" t="s">
        <v>16</v>
      </c>
      <c r="E1924" s="14" t="str">
        <f t="shared" si="230"/>
        <v>Bending</v>
      </c>
      <c r="F1924" s="22">
        <v>236</v>
      </c>
      <c r="H1924" s="5" t="e">
        <f ca="1">_xlfn.FORMULATEXT(표1[[#This Row],[Q''ty]])</f>
        <v>#N/A</v>
      </c>
      <c r="I1924" s="28">
        <v>46160</v>
      </c>
      <c r="J1924" s="28">
        <v>46160</v>
      </c>
    </row>
    <row r="1925" spans="1:10" ht="15" customHeight="1" x14ac:dyDescent="0.4">
      <c r="A1925" s="6">
        <v>2026</v>
      </c>
      <c r="B1925" s="6">
        <f t="shared" si="227"/>
        <v>20</v>
      </c>
      <c r="C1925" s="13" t="s">
        <v>24</v>
      </c>
      <c r="D1925" s="2" t="s">
        <v>16</v>
      </c>
      <c r="E1925" s="14" t="str">
        <f t="shared" si="230"/>
        <v>L/W</v>
      </c>
      <c r="F1925" s="22">
        <v>236</v>
      </c>
      <c r="H1925" s="5" t="e">
        <f ca="1">_xlfn.FORMULATEXT(표1[[#This Row],[Q''ty]])</f>
        <v>#N/A</v>
      </c>
      <c r="I1925" s="28">
        <v>46160</v>
      </c>
      <c r="J1925" s="28">
        <v>46160</v>
      </c>
    </row>
    <row r="1926" spans="1:10" ht="15" customHeight="1" thickBot="1" x14ac:dyDescent="0.45">
      <c r="A1926" s="15">
        <v>2026</v>
      </c>
      <c r="B1926" s="15">
        <f t="shared" si="227"/>
        <v>20</v>
      </c>
      <c r="C1926" s="16" t="s">
        <v>24</v>
      </c>
      <c r="D1926" s="17" t="s">
        <v>16</v>
      </c>
      <c r="E1926" s="18" t="str">
        <f t="shared" si="230"/>
        <v>C/W</v>
      </c>
      <c r="F1926" s="23">
        <v>265</v>
      </c>
      <c r="H1926" s="5" t="e">
        <f ca="1">_xlfn.FORMULATEXT(표1[[#This Row],[Q''ty]])</f>
        <v>#N/A</v>
      </c>
      <c r="I1926" s="28">
        <v>46160</v>
      </c>
      <c r="J1926" s="28">
        <v>46160</v>
      </c>
    </row>
    <row r="1927" spans="1:10" ht="15" customHeight="1" thickTop="1" x14ac:dyDescent="0.4">
      <c r="A1927" s="6">
        <v>2026</v>
      </c>
      <c r="B1927" s="6">
        <f t="shared" si="227"/>
        <v>20</v>
      </c>
      <c r="C1927" s="13" t="s">
        <v>25</v>
      </c>
      <c r="D1927" s="2" t="s">
        <v>9</v>
      </c>
      <c r="E1927" s="14" t="s">
        <v>10</v>
      </c>
      <c r="F1927" s="22">
        <f t="shared" ref="F1927:F1932" si="232">F1828</f>
        <v>3</v>
      </c>
      <c r="H1927" s="5" t="str">
        <f ca="1">_xlfn.FORMULATEXT(표1[[#This Row],[Q''ty]])</f>
        <v>=F1828</v>
      </c>
    </row>
    <row r="1928" spans="1:10" ht="15" customHeight="1" x14ac:dyDescent="0.4">
      <c r="A1928" s="6">
        <v>2026</v>
      </c>
      <c r="B1928" s="6">
        <f t="shared" si="227"/>
        <v>20</v>
      </c>
      <c r="C1928" s="13" t="s">
        <v>25</v>
      </c>
      <c r="D1928" s="2" t="s">
        <v>9</v>
      </c>
      <c r="E1928" s="14" t="s">
        <v>11</v>
      </c>
      <c r="F1928" s="22">
        <f t="shared" si="232"/>
        <v>3</v>
      </c>
      <c r="H1928" s="5" t="str">
        <f ca="1">_xlfn.FORMULATEXT(표1[[#This Row],[Q''ty]])</f>
        <v>=F1829</v>
      </c>
    </row>
    <row r="1929" spans="1:10" ht="15" customHeight="1" x14ac:dyDescent="0.4">
      <c r="A1929" s="6">
        <v>2026</v>
      </c>
      <c r="B1929" s="6">
        <f t="shared" si="227"/>
        <v>20</v>
      </c>
      <c r="C1929" s="13" t="s">
        <v>25</v>
      </c>
      <c r="D1929" s="2" t="s">
        <v>9</v>
      </c>
      <c r="E1929" s="14" t="s">
        <v>12</v>
      </c>
      <c r="F1929" s="22">
        <f t="shared" si="232"/>
        <v>2</v>
      </c>
      <c r="H1929" s="5" t="str">
        <f ca="1">_xlfn.FORMULATEXT(표1[[#This Row],[Q''ty]])</f>
        <v>=F1830</v>
      </c>
    </row>
    <row r="1930" spans="1:10" ht="15" customHeight="1" x14ac:dyDescent="0.4">
      <c r="A1930" s="6">
        <v>2026</v>
      </c>
      <c r="B1930" s="6">
        <f t="shared" si="227"/>
        <v>20</v>
      </c>
      <c r="C1930" s="13" t="s">
        <v>25</v>
      </c>
      <c r="D1930" s="2" t="s">
        <v>9</v>
      </c>
      <c r="E1930" s="14" t="s">
        <v>13</v>
      </c>
      <c r="F1930" s="22">
        <f t="shared" si="232"/>
        <v>2</v>
      </c>
      <c r="H1930" s="5" t="str">
        <f ca="1">_xlfn.FORMULATEXT(표1[[#This Row],[Q''ty]])</f>
        <v>=F1831</v>
      </c>
    </row>
    <row r="1931" spans="1:10" ht="15" customHeight="1" x14ac:dyDescent="0.4">
      <c r="A1931" s="6">
        <v>2026</v>
      </c>
      <c r="B1931" s="6">
        <f t="shared" si="227"/>
        <v>20</v>
      </c>
      <c r="C1931" s="13" t="s">
        <v>25</v>
      </c>
      <c r="D1931" s="2" t="s">
        <v>9</v>
      </c>
      <c r="E1931" s="14" t="s">
        <v>14</v>
      </c>
      <c r="F1931" s="22">
        <f t="shared" si="232"/>
        <v>3</v>
      </c>
      <c r="H1931" s="5" t="str">
        <f ca="1">_xlfn.FORMULATEXT(표1[[#This Row],[Q''ty]])</f>
        <v>=F1832</v>
      </c>
    </row>
    <row r="1932" spans="1:10" ht="15" customHeight="1" x14ac:dyDescent="0.4">
      <c r="A1932" s="6">
        <v>2026</v>
      </c>
      <c r="B1932" s="6">
        <f t="shared" si="227"/>
        <v>20</v>
      </c>
      <c r="C1932" s="13" t="s">
        <v>25</v>
      </c>
      <c r="D1932" s="2" t="s">
        <v>9</v>
      </c>
      <c r="E1932" s="14" t="s">
        <v>15</v>
      </c>
      <c r="F1932" s="22">
        <f t="shared" si="232"/>
        <v>4</v>
      </c>
      <c r="H1932" s="5" t="str">
        <f ca="1">_xlfn.FORMULATEXT(표1[[#This Row],[Q''ty]])</f>
        <v>=F1833</v>
      </c>
    </row>
    <row r="1933" spans="1:10" ht="15" customHeight="1" x14ac:dyDescent="0.4">
      <c r="A1933" s="6">
        <v>2026</v>
      </c>
      <c r="B1933" s="6">
        <f t="shared" si="227"/>
        <v>20</v>
      </c>
      <c r="C1933" s="13" t="s">
        <v>25</v>
      </c>
      <c r="D1933" s="2" t="s">
        <v>16</v>
      </c>
      <c r="E1933" s="14" t="s">
        <v>17</v>
      </c>
      <c r="F1933" s="22">
        <v>0</v>
      </c>
      <c r="H1933" s="5" t="e">
        <f ca="1">_xlfn.FORMULATEXT(표1[[#This Row],[Q''ty]])</f>
        <v>#N/A</v>
      </c>
      <c r="I1933" s="28">
        <v>46160</v>
      </c>
      <c r="J1933" s="28">
        <v>46160</v>
      </c>
    </row>
    <row r="1934" spans="1:10" ht="15" customHeight="1" x14ac:dyDescent="0.4">
      <c r="A1934" s="6">
        <v>2026</v>
      </c>
      <c r="B1934" s="6">
        <f t="shared" si="227"/>
        <v>20</v>
      </c>
      <c r="C1934" s="13" t="s">
        <v>25</v>
      </c>
      <c r="D1934" s="2" t="s">
        <v>16</v>
      </c>
      <c r="E1934" s="14" t="s">
        <v>18</v>
      </c>
      <c r="F1934" s="22">
        <v>0</v>
      </c>
      <c r="H1934" s="5" t="e">
        <f ca="1">_xlfn.FORMULATEXT(표1[[#This Row],[Q''ty]])</f>
        <v>#N/A</v>
      </c>
      <c r="I1934" s="28">
        <v>46160</v>
      </c>
      <c r="J1934" s="28">
        <v>46160</v>
      </c>
    </row>
    <row r="1935" spans="1:10" ht="15" customHeight="1" x14ac:dyDescent="0.4">
      <c r="A1935" s="6">
        <v>2026</v>
      </c>
      <c r="B1935" s="6">
        <f t="shared" si="227"/>
        <v>20</v>
      </c>
      <c r="C1935" s="13" t="s">
        <v>25</v>
      </c>
      <c r="D1935" s="2" t="s">
        <v>16</v>
      </c>
      <c r="E1935" s="14" t="s">
        <v>19</v>
      </c>
      <c r="F1935" s="22">
        <v>0</v>
      </c>
      <c r="H1935" s="5" t="e">
        <f ca="1">_xlfn.FORMULATEXT(표1[[#This Row],[Q''ty]])</f>
        <v>#N/A</v>
      </c>
      <c r="I1935" s="28">
        <v>46160</v>
      </c>
      <c r="J1935" s="28">
        <v>46160</v>
      </c>
    </row>
    <row r="1936" spans="1:10" ht="15" customHeight="1" x14ac:dyDescent="0.4">
      <c r="A1936" s="6">
        <v>2026</v>
      </c>
      <c r="B1936" s="6">
        <f t="shared" si="227"/>
        <v>20</v>
      </c>
      <c r="C1936" s="13" t="s">
        <v>25</v>
      </c>
      <c r="D1936" s="2" t="s">
        <v>16</v>
      </c>
      <c r="E1936" s="14" t="s">
        <v>20</v>
      </c>
      <c r="F1936" s="22">
        <v>0</v>
      </c>
      <c r="H1936" s="5" t="e">
        <f ca="1">_xlfn.FORMULATEXT(표1[[#This Row],[Q''ty]])</f>
        <v>#N/A</v>
      </c>
      <c r="I1936" s="28">
        <v>46160</v>
      </c>
      <c r="J1936" s="28">
        <v>46160</v>
      </c>
    </row>
    <row r="1937" spans="1:10" ht="15" customHeight="1" thickBot="1" x14ac:dyDescent="0.45">
      <c r="A1937" s="15">
        <v>2026</v>
      </c>
      <c r="B1937" s="15">
        <f t="shared" si="227"/>
        <v>20</v>
      </c>
      <c r="C1937" s="16" t="s">
        <v>25</v>
      </c>
      <c r="D1937" s="17" t="s">
        <v>16</v>
      </c>
      <c r="E1937" s="18" t="s">
        <v>21</v>
      </c>
      <c r="F1937" s="23">
        <v>0</v>
      </c>
      <c r="H1937" s="5" t="e">
        <f ca="1">_xlfn.FORMULATEXT(표1[[#This Row],[Q''ty]])</f>
        <v>#N/A</v>
      </c>
      <c r="I1937" s="28">
        <v>46160</v>
      </c>
      <c r="J1937" s="28">
        <v>46160</v>
      </c>
    </row>
    <row r="1938" spans="1:10" ht="15" customHeight="1" thickTop="1" x14ac:dyDescent="0.4">
      <c r="A1938" s="6">
        <v>2026</v>
      </c>
      <c r="B1938" s="6">
        <f t="shared" si="227"/>
        <v>20</v>
      </c>
      <c r="C1938" s="13" t="s">
        <v>26</v>
      </c>
      <c r="D1938" s="2" t="s">
        <v>9</v>
      </c>
      <c r="E1938" s="14" t="s">
        <v>10</v>
      </c>
      <c r="F1938" s="22">
        <f t="shared" ref="F1938:F1943" si="233">F1839</f>
        <v>6</v>
      </c>
      <c r="H1938" s="5" t="str">
        <f ca="1">_xlfn.FORMULATEXT(표1[[#This Row],[Q''ty]])</f>
        <v>=F1839</v>
      </c>
    </row>
    <row r="1939" spans="1:10" ht="15" customHeight="1" x14ac:dyDescent="0.4">
      <c r="A1939" s="6">
        <v>2026</v>
      </c>
      <c r="B1939" s="6">
        <f t="shared" si="227"/>
        <v>20</v>
      </c>
      <c r="C1939" s="13" t="s">
        <v>26</v>
      </c>
      <c r="D1939" s="2" t="s">
        <v>9</v>
      </c>
      <c r="E1939" s="14" t="s">
        <v>11</v>
      </c>
      <c r="F1939" s="22">
        <f t="shared" si="233"/>
        <v>4</v>
      </c>
      <c r="H1939" s="5" t="str">
        <f ca="1">_xlfn.FORMULATEXT(표1[[#This Row],[Q''ty]])</f>
        <v>=F1840</v>
      </c>
    </row>
    <row r="1940" spans="1:10" ht="15" customHeight="1" x14ac:dyDescent="0.4">
      <c r="A1940" s="6">
        <v>2026</v>
      </c>
      <c r="B1940" s="6">
        <f t="shared" si="227"/>
        <v>20</v>
      </c>
      <c r="C1940" s="13" t="s">
        <v>26</v>
      </c>
      <c r="D1940" s="2" t="s">
        <v>9</v>
      </c>
      <c r="E1940" s="14" t="s">
        <v>12</v>
      </c>
      <c r="F1940" s="22">
        <f t="shared" si="233"/>
        <v>2</v>
      </c>
      <c r="H1940" s="5" t="str">
        <f ca="1">_xlfn.FORMULATEXT(표1[[#This Row],[Q''ty]])</f>
        <v>=F1841</v>
      </c>
    </row>
    <row r="1941" spans="1:10" ht="15" customHeight="1" x14ac:dyDescent="0.4">
      <c r="A1941" s="6">
        <v>2026</v>
      </c>
      <c r="B1941" s="6">
        <f t="shared" si="227"/>
        <v>20</v>
      </c>
      <c r="C1941" s="13" t="s">
        <v>26</v>
      </c>
      <c r="D1941" s="2" t="s">
        <v>9</v>
      </c>
      <c r="E1941" s="14" t="s">
        <v>13</v>
      </c>
      <c r="F1941" s="22">
        <f t="shared" si="233"/>
        <v>3</v>
      </c>
      <c r="H1941" s="5" t="str">
        <f ca="1">_xlfn.FORMULATEXT(표1[[#This Row],[Q''ty]])</f>
        <v>=F1842</v>
      </c>
    </row>
    <row r="1942" spans="1:10" ht="15" customHeight="1" x14ac:dyDescent="0.4">
      <c r="A1942" s="6">
        <v>2026</v>
      </c>
      <c r="B1942" s="6">
        <f t="shared" si="227"/>
        <v>20</v>
      </c>
      <c r="C1942" s="13" t="s">
        <v>26</v>
      </c>
      <c r="D1942" s="2" t="s">
        <v>9</v>
      </c>
      <c r="E1942" s="14" t="s">
        <v>14</v>
      </c>
      <c r="F1942" s="22">
        <f t="shared" si="233"/>
        <v>4</v>
      </c>
      <c r="H1942" s="5" t="str">
        <f ca="1">_xlfn.FORMULATEXT(표1[[#This Row],[Q''ty]])</f>
        <v>=F1843</v>
      </c>
    </row>
    <row r="1943" spans="1:10" ht="15" customHeight="1" x14ac:dyDescent="0.4">
      <c r="A1943" s="6">
        <v>2026</v>
      </c>
      <c r="B1943" s="6">
        <f t="shared" si="227"/>
        <v>20</v>
      </c>
      <c r="C1943" s="13" t="s">
        <v>26</v>
      </c>
      <c r="D1943" s="2" t="s">
        <v>9</v>
      </c>
      <c r="E1943" s="14" t="s">
        <v>15</v>
      </c>
      <c r="F1943" s="22">
        <f t="shared" si="233"/>
        <v>6</v>
      </c>
      <c r="H1943" s="5" t="str">
        <f ca="1">_xlfn.FORMULATEXT(표1[[#This Row],[Q''ty]])</f>
        <v>=F1844</v>
      </c>
    </row>
    <row r="1944" spans="1:10" ht="15" customHeight="1" x14ac:dyDescent="0.4">
      <c r="A1944" s="6">
        <v>2026</v>
      </c>
      <c r="B1944" s="6">
        <f t="shared" si="227"/>
        <v>20</v>
      </c>
      <c r="C1944" s="13" t="s">
        <v>26</v>
      </c>
      <c r="D1944" s="2" t="s">
        <v>16</v>
      </c>
      <c r="E1944" s="14" t="str">
        <f t="shared" ref="E1944:E1981" si="234">E1845</f>
        <v>BT GT</v>
      </c>
      <c r="F1944" s="22">
        <v>25</v>
      </c>
      <c r="H1944" s="5" t="e">
        <f ca="1">_xlfn.FORMULATEXT(표1[[#This Row],[Q''ty]])</f>
        <v>#N/A</v>
      </c>
      <c r="I1944" s="28">
        <v>46160</v>
      </c>
      <c r="J1944" s="28">
        <v>46160</v>
      </c>
    </row>
    <row r="1945" spans="1:10" ht="15" customHeight="1" x14ac:dyDescent="0.4">
      <c r="A1945" s="6">
        <v>2026</v>
      </c>
      <c r="B1945" s="6">
        <f t="shared" si="227"/>
        <v>20</v>
      </c>
      <c r="C1945" s="13" t="s">
        <v>26</v>
      </c>
      <c r="D1945" s="2" t="s">
        <v>16</v>
      </c>
      <c r="E1945" s="14" t="str">
        <f t="shared" si="234"/>
        <v>WT GT</v>
      </c>
      <c r="F1945" s="22">
        <v>23</v>
      </c>
      <c r="H1945" s="5" t="e">
        <f ca="1">_xlfn.FORMULATEXT(표1[[#This Row],[Q''ty]])</f>
        <v>#N/A</v>
      </c>
      <c r="I1945" s="28">
        <v>46160</v>
      </c>
      <c r="J1945" s="28">
        <v>46160</v>
      </c>
    </row>
    <row r="1946" spans="1:10" ht="15" customHeight="1" x14ac:dyDescent="0.4">
      <c r="A1946" s="6">
        <v>2026</v>
      </c>
      <c r="B1946" s="6">
        <f t="shared" si="227"/>
        <v>20</v>
      </c>
      <c r="C1946" s="13" t="s">
        <v>26</v>
      </c>
      <c r="D1946" s="2" t="s">
        <v>16</v>
      </c>
      <c r="E1946" s="14" t="str">
        <f t="shared" si="234"/>
        <v>Bending</v>
      </c>
      <c r="F1946" s="22">
        <v>190</v>
      </c>
      <c r="H1946" s="5" t="e">
        <f ca="1">_xlfn.FORMULATEXT(표1[[#This Row],[Q''ty]])</f>
        <v>#N/A</v>
      </c>
      <c r="I1946" s="28">
        <v>46160</v>
      </c>
      <c r="J1946" s="28">
        <v>46160</v>
      </c>
    </row>
    <row r="1947" spans="1:10" ht="15" customHeight="1" x14ac:dyDescent="0.4">
      <c r="A1947" s="6">
        <v>2026</v>
      </c>
      <c r="B1947" s="6">
        <f t="shared" si="227"/>
        <v>20</v>
      </c>
      <c r="C1947" s="13" t="s">
        <v>26</v>
      </c>
      <c r="D1947" s="2" t="s">
        <v>16</v>
      </c>
      <c r="E1947" s="14" t="str">
        <f t="shared" si="234"/>
        <v>L/W</v>
      </c>
      <c r="F1947" s="22">
        <v>189</v>
      </c>
      <c r="H1947" s="5" t="e">
        <f ca="1">_xlfn.FORMULATEXT(표1[[#This Row],[Q''ty]])</f>
        <v>#N/A</v>
      </c>
      <c r="I1947" s="28">
        <v>46160</v>
      </c>
      <c r="J1947" s="28">
        <v>46160</v>
      </c>
    </row>
    <row r="1948" spans="1:10" ht="15" customHeight="1" thickBot="1" x14ac:dyDescent="0.45">
      <c r="A1948" s="15">
        <v>2026</v>
      </c>
      <c r="B1948" s="15">
        <f t="shared" si="227"/>
        <v>20</v>
      </c>
      <c r="C1948" s="16" t="s">
        <v>26</v>
      </c>
      <c r="D1948" s="17" t="s">
        <v>16</v>
      </c>
      <c r="E1948" s="18" t="str">
        <f t="shared" si="234"/>
        <v>C/W</v>
      </c>
      <c r="F1948" s="23">
        <v>239</v>
      </c>
      <c r="H1948" s="5" t="e">
        <f ca="1">_xlfn.FORMULATEXT(표1[[#This Row],[Q''ty]])</f>
        <v>#N/A</v>
      </c>
      <c r="I1948" s="28">
        <v>46160</v>
      </c>
      <c r="J1948" s="28">
        <v>46160</v>
      </c>
    </row>
    <row r="1949" spans="1:10" ht="15" customHeight="1" thickTop="1" x14ac:dyDescent="0.4">
      <c r="A1949" s="6">
        <v>2026</v>
      </c>
      <c r="B1949" s="6">
        <f t="shared" si="227"/>
        <v>20</v>
      </c>
      <c r="C1949" s="13" t="s">
        <v>27</v>
      </c>
      <c r="D1949" s="2" t="s">
        <v>9</v>
      </c>
      <c r="E1949" s="14" t="str">
        <f t="shared" si="234"/>
        <v>Growing Line</v>
      </c>
      <c r="F1949" s="22">
        <f t="shared" ref="F1949:F1954" si="235">F1850</f>
        <v>30</v>
      </c>
      <c r="H1949" s="5" t="str">
        <f ca="1">_xlfn.FORMULATEXT(표1[[#This Row],[Q''ty]])</f>
        <v>=F1850</v>
      </c>
    </row>
    <row r="1950" spans="1:10" ht="15" customHeight="1" x14ac:dyDescent="0.4">
      <c r="A1950" s="6">
        <v>2026</v>
      </c>
      <c r="B1950" s="6">
        <f t="shared" si="227"/>
        <v>20</v>
      </c>
      <c r="C1950" s="13" t="s">
        <v>27</v>
      </c>
      <c r="D1950" s="2" t="s">
        <v>9</v>
      </c>
      <c r="E1950" s="14" t="str">
        <f t="shared" si="234"/>
        <v>Paint Booth</v>
      </c>
      <c r="F1950" s="22">
        <f t="shared" si="235"/>
        <v>16</v>
      </c>
      <c r="H1950" s="5" t="str">
        <f ca="1">_xlfn.FORMULATEXT(표1[[#This Row],[Q''ty]])</f>
        <v>=F1851</v>
      </c>
    </row>
    <row r="1951" spans="1:10" ht="15" customHeight="1" x14ac:dyDescent="0.4">
      <c r="A1951" s="6">
        <v>2026</v>
      </c>
      <c r="B1951" s="6">
        <f t="shared" si="227"/>
        <v>20</v>
      </c>
      <c r="C1951" s="13" t="s">
        <v>27</v>
      </c>
      <c r="D1951" s="2" t="s">
        <v>9</v>
      </c>
      <c r="E1951" s="14" t="str">
        <f t="shared" si="234"/>
        <v>Paint Line</v>
      </c>
      <c r="F1951" s="22">
        <f t="shared" si="235"/>
        <v>8</v>
      </c>
      <c r="H1951" s="5" t="str">
        <f ca="1">_xlfn.FORMULATEXT(표1[[#This Row],[Q''ty]])</f>
        <v>=F1852</v>
      </c>
    </row>
    <row r="1952" spans="1:10" ht="15" customHeight="1" x14ac:dyDescent="0.4">
      <c r="A1952" s="6">
        <v>2026</v>
      </c>
      <c r="B1952" s="6">
        <f t="shared" si="227"/>
        <v>20</v>
      </c>
      <c r="C1952" s="13" t="s">
        <v>27</v>
      </c>
      <c r="D1952" s="2" t="s">
        <v>9</v>
      </c>
      <c r="E1952" s="14" t="str">
        <f t="shared" si="234"/>
        <v>Roll Bending Machine</v>
      </c>
      <c r="F1952" s="22">
        <f t="shared" si="235"/>
        <v>6</v>
      </c>
      <c r="H1952" s="5" t="str">
        <f ca="1">_xlfn.FORMULATEXT(표1[[#This Row],[Q''ty]])</f>
        <v>=F1853</v>
      </c>
    </row>
    <row r="1953" spans="1:10" ht="15" customHeight="1" x14ac:dyDescent="0.4">
      <c r="A1953" s="6">
        <v>2026</v>
      </c>
      <c r="B1953" s="6">
        <f t="shared" si="227"/>
        <v>20</v>
      </c>
      <c r="C1953" s="13" t="s">
        <v>27</v>
      </c>
      <c r="D1953" s="2" t="s">
        <v>9</v>
      </c>
      <c r="E1953" s="14" t="str">
        <f t="shared" si="234"/>
        <v>L/W Machine</v>
      </c>
      <c r="F1953" s="22">
        <f t="shared" si="235"/>
        <v>11</v>
      </c>
      <c r="H1953" s="5" t="str">
        <f ca="1">_xlfn.FORMULATEXT(표1[[#This Row],[Q''ty]])</f>
        <v>=F1854</v>
      </c>
    </row>
    <row r="1954" spans="1:10" ht="15" customHeight="1" x14ac:dyDescent="0.4">
      <c r="A1954" s="6">
        <v>2026</v>
      </c>
      <c r="B1954" s="6">
        <f t="shared" si="227"/>
        <v>20</v>
      </c>
      <c r="C1954" s="13" t="s">
        <v>27</v>
      </c>
      <c r="D1954" s="2" t="s">
        <v>9</v>
      </c>
      <c r="E1954" s="14" t="str">
        <f t="shared" si="234"/>
        <v>C/W Machine</v>
      </c>
      <c r="F1954" s="22">
        <f t="shared" si="235"/>
        <v>15</v>
      </c>
      <c r="H1954" s="5" t="str">
        <f ca="1">_xlfn.FORMULATEXT(표1[[#This Row],[Q''ty]])</f>
        <v>=F1855</v>
      </c>
    </row>
    <row r="1955" spans="1:10" ht="15" customHeight="1" x14ac:dyDescent="0.4">
      <c r="A1955" s="6">
        <v>2026</v>
      </c>
      <c r="B1955" s="6">
        <f t="shared" si="227"/>
        <v>20</v>
      </c>
      <c r="C1955" s="13" t="s">
        <v>27</v>
      </c>
      <c r="D1955" s="2" t="s">
        <v>16</v>
      </c>
      <c r="E1955" s="14" t="str">
        <f t="shared" si="234"/>
        <v>BT GT</v>
      </c>
      <c r="F1955" s="22">
        <v>65</v>
      </c>
      <c r="H1955" s="5" t="e">
        <f ca="1">_xlfn.FORMULATEXT(표1[[#This Row],[Q''ty]])</f>
        <v>#N/A</v>
      </c>
      <c r="I1955" s="28">
        <v>46160</v>
      </c>
      <c r="J1955" s="28">
        <v>46160</v>
      </c>
    </row>
    <row r="1956" spans="1:10" ht="15" customHeight="1" x14ac:dyDescent="0.4">
      <c r="A1956" s="6">
        <v>2026</v>
      </c>
      <c r="B1956" s="6">
        <f t="shared" si="227"/>
        <v>20</v>
      </c>
      <c r="C1956" s="13" t="s">
        <v>27</v>
      </c>
      <c r="D1956" s="2" t="s">
        <v>16</v>
      </c>
      <c r="E1956" s="14" t="str">
        <f t="shared" si="234"/>
        <v>WT GT</v>
      </c>
      <c r="F1956" s="22">
        <v>64</v>
      </c>
      <c r="H1956" s="5" t="e">
        <f ca="1">_xlfn.FORMULATEXT(표1[[#This Row],[Q''ty]])</f>
        <v>#N/A</v>
      </c>
      <c r="I1956" s="28">
        <v>46160</v>
      </c>
      <c r="J1956" s="28">
        <v>46160</v>
      </c>
    </row>
    <row r="1957" spans="1:10" ht="15" customHeight="1" x14ac:dyDescent="0.4">
      <c r="A1957" s="6">
        <v>2026</v>
      </c>
      <c r="B1957" s="6">
        <f t="shared" ref="B1957:B2020" si="236">B1858+1</f>
        <v>20</v>
      </c>
      <c r="C1957" s="13" t="s">
        <v>27</v>
      </c>
      <c r="D1957" s="2" t="s">
        <v>16</v>
      </c>
      <c r="E1957" s="14" t="str">
        <f t="shared" si="234"/>
        <v>Bending</v>
      </c>
      <c r="F1957" s="22">
        <v>627</v>
      </c>
      <c r="H1957" s="5" t="e">
        <f ca="1">_xlfn.FORMULATEXT(표1[[#This Row],[Q''ty]])</f>
        <v>#N/A</v>
      </c>
      <c r="I1957" s="28">
        <v>46160</v>
      </c>
      <c r="J1957" s="28">
        <v>46160</v>
      </c>
    </row>
    <row r="1958" spans="1:10" ht="15" customHeight="1" x14ac:dyDescent="0.4">
      <c r="A1958" s="6">
        <v>2026</v>
      </c>
      <c r="B1958" s="6">
        <f t="shared" si="236"/>
        <v>20</v>
      </c>
      <c r="C1958" s="13" t="s">
        <v>27</v>
      </c>
      <c r="D1958" s="2" t="s">
        <v>16</v>
      </c>
      <c r="E1958" s="14" t="str">
        <f t="shared" si="234"/>
        <v>L/W</v>
      </c>
      <c r="F1958" s="22">
        <v>664</v>
      </c>
      <c r="H1958" s="5" t="e">
        <f ca="1">_xlfn.FORMULATEXT(표1[[#This Row],[Q''ty]])</f>
        <v>#N/A</v>
      </c>
      <c r="I1958" s="28">
        <v>46160</v>
      </c>
      <c r="J1958" s="28">
        <v>46160</v>
      </c>
    </row>
    <row r="1959" spans="1:10" ht="15" customHeight="1" thickBot="1" x14ac:dyDescent="0.45">
      <c r="A1959" s="15">
        <v>2026</v>
      </c>
      <c r="B1959" s="15">
        <f t="shared" si="236"/>
        <v>20</v>
      </c>
      <c r="C1959" s="16" t="s">
        <v>27</v>
      </c>
      <c r="D1959" s="17" t="s">
        <v>16</v>
      </c>
      <c r="E1959" s="18" t="str">
        <f t="shared" si="234"/>
        <v>C/W</v>
      </c>
      <c r="F1959" s="23">
        <v>572</v>
      </c>
      <c r="H1959" s="5" t="e">
        <f ca="1">_xlfn.FORMULATEXT(표1[[#This Row],[Q''ty]])</f>
        <v>#N/A</v>
      </c>
      <c r="I1959" s="28">
        <v>46160</v>
      </c>
      <c r="J1959" s="28">
        <v>46160</v>
      </c>
    </row>
    <row r="1960" spans="1:10" ht="15" customHeight="1" thickTop="1" x14ac:dyDescent="0.4">
      <c r="A1960" s="6">
        <v>2026</v>
      </c>
      <c r="B1960" s="6">
        <f t="shared" si="236"/>
        <v>20</v>
      </c>
      <c r="C1960" s="13" t="s">
        <v>28</v>
      </c>
      <c r="D1960" s="2" t="s">
        <v>9</v>
      </c>
      <c r="E1960" s="14" t="str">
        <f t="shared" si="234"/>
        <v>Growing Line</v>
      </c>
      <c r="F1960" s="22">
        <f t="shared" ref="F1960:F1965" si="237">F1861</f>
        <v>6</v>
      </c>
      <c r="H1960" s="5" t="str">
        <f ca="1">_xlfn.FORMULATEXT(표1[[#This Row],[Q''ty]])</f>
        <v>=F1861</v>
      </c>
    </row>
    <row r="1961" spans="1:10" ht="15" customHeight="1" x14ac:dyDescent="0.4">
      <c r="A1961" s="6">
        <v>2026</v>
      </c>
      <c r="B1961" s="6">
        <f t="shared" si="236"/>
        <v>20</v>
      </c>
      <c r="C1961" s="13" t="s">
        <v>28</v>
      </c>
      <c r="D1961" s="2" t="s">
        <v>9</v>
      </c>
      <c r="E1961" s="14" t="str">
        <f t="shared" si="234"/>
        <v>Paint Booth</v>
      </c>
      <c r="F1961" s="22">
        <f t="shared" si="237"/>
        <v>4</v>
      </c>
      <c r="H1961" s="5" t="str">
        <f ca="1">_xlfn.FORMULATEXT(표1[[#This Row],[Q''ty]])</f>
        <v>=F1862</v>
      </c>
    </row>
    <row r="1962" spans="1:10" ht="15" customHeight="1" x14ac:dyDescent="0.4">
      <c r="A1962" s="6">
        <v>2026</v>
      </c>
      <c r="B1962" s="6">
        <f t="shared" si="236"/>
        <v>20</v>
      </c>
      <c r="C1962" s="13" t="s">
        <v>28</v>
      </c>
      <c r="D1962" s="2" t="s">
        <v>9</v>
      </c>
      <c r="E1962" s="14" t="str">
        <f t="shared" si="234"/>
        <v>Paint Line</v>
      </c>
      <c r="F1962" s="22">
        <f t="shared" si="237"/>
        <v>4</v>
      </c>
      <c r="H1962" s="5" t="str">
        <f ca="1">_xlfn.FORMULATEXT(표1[[#This Row],[Q''ty]])</f>
        <v>=F1863</v>
      </c>
    </row>
    <row r="1963" spans="1:10" ht="15" customHeight="1" x14ac:dyDescent="0.4">
      <c r="A1963" s="6">
        <v>2026</v>
      </c>
      <c r="B1963" s="6">
        <f t="shared" si="236"/>
        <v>20</v>
      </c>
      <c r="C1963" s="13" t="s">
        <v>28</v>
      </c>
      <c r="D1963" s="2" t="s">
        <v>9</v>
      </c>
      <c r="E1963" s="14" t="str">
        <f t="shared" si="234"/>
        <v>Roll Bending Machine</v>
      </c>
      <c r="F1963" s="22">
        <f t="shared" si="237"/>
        <v>3</v>
      </c>
      <c r="H1963" s="5" t="str">
        <f ca="1">_xlfn.FORMULATEXT(표1[[#This Row],[Q''ty]])</f>
        <v>=F1864</v>
      </c>
    </row>
    <row r="1964" spans="1:10" ht="15" customHeight="1" x14ac:dyDescent="0.4">
      <c r="A1964" s="6">
        <v>2026</v>
      </c>
      <c r="B1964" s="6">
        <f t="shared" si="236"/>
        <v>20</v>
      </c>
      <c r="C1964" s="13" t="s">
        <v>28</v>
      </c>
      <c r="D1964" s="2" t="s">
        <v>9</v>
      </c>
      <c r="E1964" s="14" t="str">
        <f t="shared" si="234"/>
        <v>L/W Machine</v>
      </c>
      <c r="F1964" s="22">
        <f t="shared" si="237"/>
        <v>4</v>
      </c>
      <c r="H1964" s="5" t="str">
        <f ca="1">_xlfn.FORMULATEXT(표1[[#This Row],[Q''ty]])</f>
        <v>=F1865</v>
      </c>
    </row>
    <row r="1965" spans="1:10" ht="15" customHeight="1" x14ac:dyDescent="0.4">
      <c r="A1965" s="6">
        <v>2026</v>
      </c>
      <c r="B1965" s="6">
        <f t="shared" si="236"/>
        <v>20</v>
      </c>
      <c r="C1965" s="13" t="s">
        <v>28</v>
      </c>
      <c r="D1965" s="2" t="s">
        <v>9</v>
      </c>
      <c r="E1965" s="14" t="str">
        <f t="shared" si="234"/>
        <v>C/W Machine</v>
      </c>
      <c r="F1965" s="22">
        <f t="shared" si="237"/>
        <v>6.5</v>
      </c>
      <c r="H1965" s="5" t="str">
        <f ca="1">_xlfn.FORMULATEXT(표1[[#This Row],[Q''ty]])</f>
        <v>=F1866</v>
      </c>
    </row>
    <row r="1966" spans="1:10" ht="15" customHeight="1" x14ac:dyDescent="0.4">
      <c r="A1966" s="6">
        <v>2026</v>
      </c>
      <c r="B1966" s="6">
        <f t="shared" si="236"/>
        <v>20</v>
      </c>
      <c r="C1966" s="13" t="s">
        <v>28</v>
      </c>
      <c r="D1966" s="2" t="s">
        <v>16</v>
      </c>
      <c r="E1966" s="14" t="str">
        <f t="shared" si="234"/>
        <v>BT GT</v>
      </c>
      <c r="F1966" s="22">
        <v>16</v>
      </c>
      <c r="H1966" s="5" t="e">
        <f ca="1">_xlfn.FORMULATEXT(표1[[#This Row],[Q''ty]])</f>
        <v>#N/A</v>
      </c>
      <c r="I1966" s="28">
        <v>46160</v>
      </c>
      <c r="J1966" s="28">
        <v>46160</v>
      </c>
    </row>
    <row r="1967" spans="1:10" ht="15" customHeight="1" x14ac:dyDescent="0.4">
      <c r="A1967" s="6">
        <v>2026</v>
      </c>
      <c r="B1967" s="6">
        <f t="shared" si="236"/>
        <v>20</v>
      </c>
      <c r="C1967" s="13" t="s">
        <v>28</v>
      </c>
      <c r="D1967" s="2" t="s">
        <v>16</v>
      </c>
      <c r="E1967" s="14" t="str">
        <f t="shared" si="234"/>
        <v>WT GT</v>
      </c>
      <c r="F1967" s="22">
        <v>14</v>
      </c>
      <c r="H1967" s="5" t="e">
        <f ca="1">_xlfn.FORMULATEXT(표1[[#This Row],[Q''ty]])</f>
        <v>#N/A</v>
      </c>
      <c r="I1967" s="28">
        <v>46160</v>
      </c>
      <c r="J1967" s="28">
        <v>46160</v>
      </c>
    </row>
    <row r="1968" spans="1:10" ht="15" customHeight="1" x14ac:dyDescent="0.4">
      <c r="A1968" s="6">
        <v>2026</v>
      </c>
      <c r="B1968" s="6">
        <f t="shared" si="236"/>
        <v>20</v>
      </c>
      <c r="C1968" s="13" t="s">
        <v>28</v>
      </c>
      <c r="D1968" s="2" t="s">
        <v>16</v>
      </c>
      <c r="E1968" s="14" t="str">
        <f t="shared" si="234"/>
        <v>Bending</v>
      </c>
      <c r="F1968" s="22">
        <v>136</v>
      </c>
      <c r="H1968" s="5" t="e">
        <f ca="1">_xlfn.FORMULATEXT(표1[[#This Row],[Q''ty]])</f>
        <v>#N/A</v>
      </c>
      <c r="I1968" s="28">
        <v>46160</v>
      </c>
      <c r="J1968" s="28">
        <v>46160</v>
      </c>
    </row>
    <row r="1969" spans="1:10" ht="15" customHeight="1" x14ac:dyDescent="0.4">
      <c r="A1969" s="6">
        <v>2026</v>
      </c>
      <c r="B1969" s="6">
        <f t="shared" si="236"/>
        <v>20</v>
      </c>
      <c r="C1969" s="13" t="s">
        <v>28</v>
      </c>
      <c r="D1969" s="2" t="s">
        <v>16</v>
      </c>
      <c r="E1969" s="14" t="str">
        <f t="shared" si="234"/>
        <v>L/W</v>
      </c>
      <c r="F1969" s="22">
        <v>140</v>
      </c>
      <c r="H1969" s="5" t="e">
        <f ca="1">_xlfn.FORMULATEXT(표1[[#This Row],[Q''ty]])</f>
        <v>#N/A</v>
      </c>
      <c r="I1969" s="28">
        <v>46160</v>
      </c>
      <c r="J1969" s="28">
        <v>46160</v>
      </c>
    </row>
    <row r="1970" spans="1:10" ht="15" customHeight="1" thickBot="1" x14ac:dyDescent="0.45">
      <c r="A1970" s="15">
        <v>2026</v>
      </c>
      <c r="B1970" s="15">
        <f t="shared" si="236"/>
        <v>20</v>
      </c>
      <c r="C1970" s="16" t="s">
        <v>28</v>
      </c>
      <c r="D1970" s="17" t="s">
        <v>16</v>
      </c>
      <c r="E1970" s="18" t="str">
        <f t="shared" si="234"/>
        <v>C/W</v>
      </c>
      <c r="F1970" s="23">
        <v>157</v>
      </c>
      <c r="H1970" s="5" t="e">
        <f ca="1">_xlfn.FORMULATEXT(표1[[#This Row],[Q''ty]])</f>
        <v>#N/A</v>
      </c>
      <c r="I1970" s="28">
        <v>46160</v>
      </c>
      <c r="J1970" s="28">
        <v>46160</v>
      </c>
    </row>
    <row r="1971" spans="1:10" ht="15" customHeight="1" thickTop="1" x14ac:dyDescent="0.4">
      <c r="A1971" s="6">
        <v>2026</v>
      </c>
      <c r="B1971" s="6">
        <f t="shared" si="236"/>
        <v>20</v>
      </c>
      <c r="C1971" s="13" t="s">
        <v>29</v>
      </c>
      <c r="D1971" s="2" t="s">
        <v>9</v>
      </c>
      <c r="E1971" s="14" t="str">
        <f t="shared" si="234"/>
        <v>Growing Line</v>
      </c>
      <c r="F1971" s="21">
        <f t="shared" ref="F1971:F1976" si="238">F1872</f>
        <v>11</v>
      </c>
      <c r="H1971" s="5" t="str">
        <f ca="1">_xlfn.FORMULATEXT(표1[[#This Row],[Q''ty]])</f>
        <v>=F1872</v>
      </c>
    </row>
    <row r="1972" spans="1:10" ht="15" customHeight="1" x14ac:dyDescent="0.4">
      <c r="A1972" s="6">
        <v>2026</v>
      </c>
      <c r="B1972" s="6">
        <f t="shared" si="236"/>
        <v>20</v>
      </c>
      <c r="C1972" s="13" t="s">
        <v>29</v>
      </c>
      <c r="D1972" s="2" t="s">
        <v>9</v>
      </c>
      <c r="E1972" s="14" t="str">
        <f t="shared" si="234"/>
        <v>Paint Booth</v>
      </c>
      <c r="F1972" s="22">
        <f t="shared" si="238"/>
        <v>6</v>
      </c>
      <c r="H1972" s="5" t="str">
        <f ca="1">_xlfn.FORMULATEXT(표1[[#This Row],[Q''ty]])</f>
        <v>=F1873</v>
      </c>
    </row>
    <row r="1973" spans="1:10" ht="15" customHeight="1" x14ac:dyDescent="0.4">
      <c r="A1973" s="6">
        <v>2026</v>
      </c>
      <c r="B1973" s="6">
        <f t="shared" si="236"/>
        <v>20</v>
      </c>
      <c r="C1973" s="13" t="s">
        <v>29</v>
      </c>
      <c r="D1973" s="2" t="s">
        <v>9</v>
      </c>
      <c r="E1973" s="14" t="str">
        <f t="shared" si="234"/>
        <v>Paint Line</v>
      </c>
      <c r="F1973" s="22">
        <f t="shared" si="238"/>
        <v>4</v>
      </c>
      <c r="H1973" s="5" t="str">
        <f ca="1">_xlfn.FORMULATEXT(표1[[#This Row],[Q''ty]])</f>
        <v>=F1874</v>
      </c>
    </row>
    <row r="1974" spans="1:10" ht="15" customHeight="1" x14ac:dyDescent="0.4">
      <c r="A1974" s="6">
        <v>2026</v>
      </c>
      <c r="B1974" s="6">
        <f t="shared" si="236"/>
        <v>20</v>
      </c>
      <c r="C1974" s="13" t="s">
        <v>29</v>
      </c>
      <c r="D1974" s="2" t="s">
        <v>9</v>
      </c>
      <c r="E1974" s="14" t="str">
        <f t="shared" si="234"/>
        <v>Roll Bending Machine</v>
      </c>
      <c r="F1974" s="22">
        <f t="shared" si="238"/>
        <v>4</v>
      </c>
      <c r="H1974" s="5" t="str">
        <f ca="1">_xlfn.FORMULATEXT(표1[[#This Row],[Q''ty]])</f>
        <v>=F1875</v>
      </c>
    </row>
    <row r="1975" spans="1:10" ht="15" customHeight="1" x14ac:dyDescent="0.4">
      <c r="A1975" s="6">
        <v>2026</v>
      </c>
      <c r="B1975" s="6">
        <f t="shared" si="236"/>
        <v>20</v>
      </c>
      <c r="C1975" s="13" t="s">
        <v>29</v>
      </c>
      <c r="D1975" s="2" t="s">
        <v>9</v>
      </c>
      <c r="E1975" s="14" t="str">
        <f t="shared" si="234"/>
        <v>L/W Machine</v>
      </c>
      <c r="F1975" s="22">
        <f t="shared" si="238"/>
        <v>7</v>
      </c>
      <c r="H1975" s="5" t="str">
        <f ca="1">_xlfn.FORMULATEXT(표1[[#This Row],[Q''ty]])</f>
        <v>=F1876</v>
      </c>
    </row>
    <row r="1976" spans="1:10" ht="15" customHeight="1" x14ac:dyDescent="0.4">
      <c r="A1976" s="6">
        <v>2026</v>
      </c>
      <c r="B1976" s="6">
        <f t="shared" si="236"/>
        <v>20</v>
      </c>
      <c r="C1976" s="13" t="s">
        <v>29</v>
      </c>
      <c r="D1976" s="2" t="s">
        <v>9</v>
      </c>
      <c r="E1976" s="14" t="str">
        <f t="shared" si="234"/>
        <v>C/W Machine</v>
      </c>
      <c r="F1976" s="22">
        <f t="shared" si="238"/>
        <v>12.5</v>
      </c>
      <c r="H1976" s="5" t="str">
        <f ca="1">_xlfn.FORMULATEXT(표1[[#This Row],[Q''ty]])</f>
        <v>=F1877</v>
      </c>
    </row>
    <row r="1977" spans="1:10" ht="15" customHeight="1" x14ac:dyDescent="0.4">
      <c r="A1977" s="6">
        <v>2026</v>
      </c>
      <c r="B1977" s="6">
        <f t="shared" si="236"/>
        <v>20</v>
      </c>
      <c r="C1977" s="13" t="s">
        <v>29</v>
      </c>
      <c r="D1977" s="2" t="s">
        <v>16</v>
      </c>
      <c r="E1977" s="14" t="str">
        <f t="shared" si="234"/>
        <v>BT GT</v>
      </c>
      <c r="F1977" s="22">
        <v>10</v>
      </c>
      <c r="H1977" s="5" t="e">
        <f ca="1">_xlfn.FORMULATEXT(표1[[#This Row],[Q''ty]])</f>
        <v>#N/A</v>
      </c>
      <c r="I1977" s="28">
        <v>46160</v>
      </c>
      <c r="J1977" s="28">
        <v>46160</v>
      </c>
    </row>
    <row r="1978" spans="1:10" ht="15" customHeight="1" x14ac:dyDescent="0.4">
      <c r="A1978" s="6">
        <v>2026</v>
      </c>
      <c r="B1978" s="6">
        <f t="shared" si="236"/>
        <v>20</v>
      </c>
      <c r="C1978" s="13" t="s">
        <v>29</v>
      </c>
      <c r="D1978" s="2" t="s">
        <v>16</v>
      </c>
      <c r="E1978" s="14" t="str">
        <f t="shared" si="234"/>
        <v>WT GT</v>
      </c>
      <c r="F1978" s="22">
        <v>9</v>
      </c>
      <c r="H1978" s="5" t="e">
        <f ca="1">_xlfn.FORMULATEXT(표1[[#This Row],[Q''ty]])</f>
        <v>#N/A</v>
      </c>
      <c r="I1978" s="28">
        <v>46160</v>
      </c>
      <c r="J1978" s="28">
        <v>46160</v>
      </c>
    </row>
    <row r="1979" spans="1:10" ht="15" customHeight="1" x14ac:dyDescent="0.4">
      <c r="A1979" s="6">
        <v>2026</v>
      </c>
      <c r="B1979" s="6">
        <f t="shared" si="236"/>
        <v>20</v>
      </c>
      <c r="C1979" s="13" t="s">
        <v>29</v>
      </c>
      <c r="D1979" s="2" t="s">
        <v>16</v>
      </c>
      <c r="E1979" s="14" t="str">
        <f t="shared" si="234"/>
        <v>Bending</v>
      </c>
      <c r="F1979" s="22">
        <f>60+37</f>
        <v>97</v>
      </c>
      <c r="H1979" s="5" t="str">
        <f ca="1">_xlfn.FORMULATEXT(표1[[#This Row],[Q''ty]])</f>
        <v>=60+37</v>
      </c>
      <c r="I1979" s="28">
        <v>46160</v>
      </c>
      <c r="J1979" s="28">
        <v>46160</v>
      </c>
    </row>
    <row r="1980" spans="1:10" ht="15" customHeight="1" x14ac:dyDescent="0.4">
      <c r="A1980" s="6">
        <v>2026</v>
      </c>
      <c r="B1980" s="6">
        <f t="shared" si="236"/>
        <v>20</v>
      </c>
      <c r="C1980" s="13" t="s">
        <v>29</v>
      </c>
      <c r="D1980" s="2" t="s">
        <v>16</v>
      </c>
      <c r="E1980" s="14" t="str">
        <f t="shared" si="234"/>
        <v>L/W</v>
      </c>
      <c r="F1980" s="22">
        <f>43+53</f>
        <v>96</v>
      </c>
      <c r="H1980" s="5" t="str">
        <f ca="1">_xlfn.FORMULATEXT(표1[[#This Row],[Q''ty]])</f>
        <v>=43+53</v>
      </c>
      <c r="I1980" s="28">
        <v>46160</v>
      </c>
      <c r="J1980" s="28">
        <v>46160</v>
      </c>
    </row>
    <row r="1981" spans="1:10" ht="15" customHeight="1" thickBot="1" x14ac:dyDescent="0.45">
      <c r="A1981" s="6">
        <v>2026</v>
      </c>
      <c r="B1981" s="6">
        <f t="shared" si="236"/>
        <v>20</v>
      </c>
      <c r="C1981" s="13" t="s">
        <v>29</v>
      </c>
      <c r="D1981" s="2" t="s">
        <v>16</v>
      </c>
      <c r="E1981" s="14" t="str">
        <f t="shared" si="234"/>
        <v>C/W</v>
      </c>
      <c r="F1981" s="22">
        <f>38+73</f>
        <v>111</v>
      </c>
      <c r="H1981" s="5" t="str">
        <f ca="1">_xlfn.FORMULATEXT(표1[[#This Row],[Q''ty]])</f>
        <v>=38+73</v>
      </c>
      <c r="I1981" s="28">
        <v>46160</v>
      </c>
      <c r="J1981" s="28">
        <v>46160</v>
      </c>
    </row>
    <row r="1982" spans="1:10" ht="15" customHeight="1" thickTop="1" x14ac:dyDescent="0.4">
      <c r="A1982" s="9">
        <v>2026</v>
      </c>
      <c r="B1982" s="9">
        <f t="shared" si="236"/>
        <v>21</v>
      </c>
      <c r="C1982" s="10" t="s">
        <v>8</v>
      </c>
      <c r="D1982" s="11" t="s">
        <v>9</v>
      </c>
      <c r="E1982" s="12" t="s">
        <v>10</v>
      </c>
      <c r="F1982" s="21">
        <f t="shared" ref="F1982:F1987" si="239">F1883</f>
        <v>15</v>
      </c>
      <c r="H1982" s="5" t="str">
        <f ca="1">_xlfn.FORMULATEXT(표1[[#This Row],[Q''ty]])</f>
        <v>=F1883</v>
      </c>
    </row>
    <row r="1983" spans="1:10" s="2" customFormat="1" ht="15" customHeight="1" x14ac:dyDescent="0.4">
      <c r="A1983" s="6">
        <v>2026</v>
      </c>
      <c r="B1983" s="6">
        <f t="shared" si="236"/>
        <v>21</v>
      </c>
      <c r="C1983" s="13" t="s">
        <v>8</v>
      </c>
      <c r="D1983" s="2" t="s">
        <v>9</v>
      </c>
      <c r="E1983" s="14" t="s">
        <v>11</v>
      </c>
      <c r="F1983" s="22">
        <f t="shared" si="239"/>
        <v>10</v>
      </c>
      <c r="H1983" s="5" t="str">
        <f ca="1">_xlfn.FORMULATEXT(표1[[#This Row],[Q''ty]])</f>
        <v>=F1884</v>
      </c>
      <c r="I1983" s="26"/>
      <c r="J1983" s="26"/>
    </row>
    <row r="1984" spans="1:10" s="2" customFormat="1" ht="15" customHeight="1" x14ac:dyDescent="0.4">
      <c r="A1984" s="6">
        <v>2026</v>
      </c>
      <c r="B1984" s="6">
        <f t="shared" si="236"/>
        <v>21</v>
      </c>
      <c r="C1984" s="13" t="s">
        <v>8</v>
      </c>
      <c r="D1984" s="2" t="s">
        <v>9</v>
      </c>
      <c r="E1984" s="14" t="s">
        <v>12</v>
      </c>
      <c r="F1984" s="22">
        <f t="shared" si="239"/>
        <v>5</v>
      </c>
      <c r="H1984" s="5" t="str">
        <f ca="1">_xlfn.FORMULATEXT(표1[[#This Row],[Q''ty]])</f>
        <v>=F1885</v>
      </c>
      <c r="I1984" s="26"/>
      <c r="J1984" s="26"/>
    </row>
    <row r="1985" spans="1:10" ht="15" customHeight="1" x14ac:dyDescent="0.4">
      <c r="A1985" s="6">
        <v>2026</v>
      </c>
      <c r="B1985" s="6">
        <f t="shared" si="236"/>
        <v>21</v>
      </c>
      <c r="C1985" s="13" t="s">
        <v>8</v>
      </c>
      <c r="D1985" s="2" t="s">
        <v>9</v>
      </c>
      <c r="E1985" s="14" t="s">
        <v>13</v>
      </c>
      <c r="F1985" s="22">
        <f t="shared" si="239"/>
        <v>6</v>
      </c>
      <c r="H1985" s="5" t="str">
        <f ca="1">_xlfn.FORMULATEXT(표1[[#This Row],[Q''ty]])</f>
        <v>=F1886</v>
      </c>
    </row>
    <row r="1986" spans="1:10" ht="15" customHeight="1" x14ac:dyDescent="0.4">
      <c r="A1986" s="6">
        <v>2026</v>
      </c>
      <c r="B1986" s="6">
        <f t="shared" si="236"/>
        <v>21</v>
      </c>
      <c r="C1986" s="13" t="s">
        <v>8</v>
      </c>
      <c r="D1986" s="2" t="s">
        <v>9</v>
      </c>
      <c r="E1986" s="14" t="s">
        <v>14</v>
      </c>
      <c r="F1986" s="22">
        <f t="shared" si="239"/>
        <v>10</v>
      </c>
      <c r="H1986" s="5" t="str">
        <f ca="1">_xlfn.FORMULATEXT(표1[[#This Row],[Q''ty]])</f>
        <v>=F1887</v>
      </c>
    </row>
    <row r="1987" spans="1:10" ht="15" customHeight="1" x14ac:dyDescent="0.4">
      <c r="A1987" s="6">
        <v>2026</v>
      </c>
      <c r="B1987" s="6">
        <f t="shared" si="236"/>
        <v>21</v>
      </c>
      <c r="C1987" s="13" t="s">
        <v>8</v>
      </c>
      <c r="D1987" s="2" t="s">
        <v>9</v>
      </c>
      <c r="E1987" s="14" t="s">
        <v>15</v>
      </c>
      <c r="F1987" s="22">
        <f t="shared" si="239"/>
        <v>10</v>
      </c>
      <c r="H1987" s="5" t="str">
        <f ca="1">_xlfn.FORMULATEXT(표1[[#This Row],[Q''ty]])</f>
        <v>=F1888</v>
      </c>
    </row>
    <row r="1988" spans="1:10" ht="15" customHeight="1" x14ac:dyDescent="0.4">
      <c r="A1988" s="6">
        <v>2026</v>
      </c>
      <c r="B1988" s="6">
        <f t="shared" si="236"/>
        <v>21</v>
      </c>
      <c r="C1988" s="13" t="s">
        <v>8</v>
      </c>
      <c r="D1988" s="2" t="s">
        <v>16</v>
      </c>
      <c r="E1988" s="14" t="s">
        <v>17</v>
      </c>
      <c r="F1988" s="22">
        <v>16</v>
      </c>
      <c r="H1988" s="5" t="e">
        <f ca="1">_xlfn.FORMULATEXT(표1[[#This Row],[Q''ty]])</f>
        <v>#N/A</v>
      </c>
      <c r="I1988" s="28">
        <v>46168</v>
      </c>
      <c r="J1988" s="28">
        <v>46167</v>
      </c>
    </row>
    <row r="1989" spans="1:10" s="2" customFormat="1" ht="15" customHeight="1" x14ac:dyDescent="0.4">
      <c r="A1989" s="6">
        <v>2026</v>
      </c>
      <c r="B1989" s="6">
        <f t="shared" si="236"/>
        <v>21</v>
      </c>
      <c r="C1989" s="13" t="s">
        <v>8</v>
      </c>
      <c r="D1989" s="2" t="s">
        <v>16</v>
      </c>
      <c r="E1989" s="14" t="s">
        <v>18</v>
      </c>
      <c r="F1989" s="22">
        <v>10</v>
      </c>
      <c r="H1989" s="5" t="e">
        <f ca="1">_xlfn.FORMULATEXT(표1[[#This Row],[Q''ty]])</f>
        <v>#N/A</v>
      </c>
      <c r="I1989" s="28">
        <v>46168</v>
      </c>
      <c r="J1989" s="28">
        <v>46167</v>
      </c>
    </row>
    <row r="1990" spans="1:10" ht="15" customHeight="1" x14ac:dyDescent="0.4">
      <c r="A1990" s="6">
        <v>2026</v>
      </c>
      <c r="B1990" s="6">
        <f t="shared" si="236"/>
        <v>21</v>
      </c>
      <c r="C1990" s="13" t="s">
        <v>8</v>
      </c>
      <c r="D1990" s="2" t="s">
        <v>16</v>
      </c>
      <c r="E1990" s="14" t="s">
        <v>19</v>
      </c>
      <c r="F1990" s="22">
        <v>169</v>
      </c>
      <c r="H1990" s="5" t="e">
        <f ca="1">_xlfn.FORMULATEXT(표1[[#This Row],[Q''ty]])</f>
        <v>#N/A</v>
      </c>
      <c r="I1990" s="28">
        <v>46168</v>
      </c>
      <c r="J1990" s="28">
        <v>46167</v>
      </c>
    </row>
    <row r="1991" spans="1:10" ht="15" customHeight="1" x14ac:dyDescent="0.4">
      <c r="A1991" s="6">
        <v>2026</v>
      </c>
      <c r="B1991" s="6">
        <f t="shared" si="236"/>
        <v>21</v>
      </c>
      <c r="C1991" s="13" t="s">
        <v>8</v>
      </c>
      <c r="D1991" s="2" t="s">
        <v>16</v>
      </c>
      <c r="E1991" s="14" t="s">
        <v>20</v>
      </c>
      <c r="F1991" s="22">
        <v>172</v>
      </c>
      <c r="H1991" s="5" t="e">
        <f ca="1">_xlfn.FORMULATEXT(표1[[#This Row],[Q''ty]])</f>
        <v>#N/A</v>
      </c>
      <c r="I1991" s="28">
        <v>46168</v>
      </c>
      <c r="J1991" s="28">
        <v>46167</v>
      </c>
    </row>
    <row r="1992" spans="1:10" ht="15" customHeight="1" thickBot="1" x14ac:dyDescent="0.45">
      <c r="A1992" s="15">
        <v>2026</v>
      </c>
      <c r="B1992" s="15">
        <f t="shared" si="236"/>
        <v>21</v>
      </c>
      <c r="C1992" s="16" t="s">
        <v>8</v>
      </c>
      <c r="D1992" s="17" t="s">
        <v>16</v>
      </c>
      <c r="E1992" s="18" t="s">
        <v>21</v>
      </c>
      <c r="F1992" s="23">
        <v>164</v>
      </c>
      <c r="H1992" s="5" t="e">
        <f ca="1">_xlfn.FORMULATEXT(표1[[#This Row],[Q''ty]])</f>
        <v>#N/A</v>
      </c>
      <c r="I1992" s="28">
        <v>46168</v>
      </c>
      <c r="J1992" s="28">
        <v>46167</v>
      </c>
    </row>
    <row r="1993" spans="1:10" ht="15" customHeight="1" thickTop="1" x14ac:dyDescent="0.4">
      <c r="A1993" s="9">
        <v>2026</v>
      </c>
      <c r="B1993" s="9">
        <f t="shared" si="236"/>
        <v>21</v>
      </c>
      <c r="C1993" s="10" t="s">
        <v>22</v>
      </c>
      <c r="D1993" s="11" t="s">
        <v>9</v>
      </c>
      <c r="E1993" s="12" t="s">
        <v>10</v>
      </c>
      <c r="F1993" s="21">
        <f t="shared" ref="F1993:F1998" si="240">F1894</f>
        <v>14</v>
      </c>
      <c r="H1993" s="5" t="str">
        <f ca="1">_xlfn.FORMULATEXT(표1[[#This Row],[Q''ty]])</f>
        <v>=F1894</v>
      </c>
    </row>
    <row r="1994" spans="1:10" s="2" customFormat="1" ht="15" customHeight="1" x14ac:dyDescent="0.4">
      <c r="A1994" s="6">
        <v>2026</v>
      </c>
      <c r="B1994" s="6">
        <f t="shared" si="236"/>
        <v>21</v>
      </c>
      <c r="C1994" s="13" t="s">
        <v>22</v>
      </c>
      <c r="D1994" s="2" t="s">
        <v>9</v>
      </c>
      <c r="E1994" s="14" t="s">
        <v>11</v>
      </c>
      <c r="F1994" s="22">
        <f t="shared" si="240"/>
        <v>8</v>
      </c>
      <c r="H1994" s="5" t="str">
        <f ca="1">_xlfn.FORMULATEXT(표1[[#This Row],[Q''ty]])</f>
        <v>=F1895</v>
      </c>
      <c r="I1994" s="26"/>
      <c r="J1994" s="26"/>
    </row>
    <row r="1995" spans="1:10" s="2" customFormat="1" ht="15" customHeight="1" x14ac:dyDescent="0.4">
      <c r="A1995" s="6">
        <v>2026</v>
      </c>
      <c r="B1995" s="6">
        <f t="shared" si="236"/>
        <v>21</v>
      </c>
      <c r="C1995" s="13" t="s">
        <v>22</v>
      </c>
      <c r="D1995" s="2" t="s">
        <v>9</v>
      </c>
      <c r="E1995" s="14" t="s">
        <v>12</v>
      </c>
      <c r="F1995" s="22">
        <f t="shared" si="240"/>
        <v>4</v>
      </c>
      <c r="H1995" s="5" t="str">
        <f ca="1">_xlfn.FORMULATEXT(표1[[#This Row],[Q''ty]])</f>
        <v>=F1896</v>
      </c>
      <c r="I1995" s="26"/>
      <c r="J1995" s="26"/>
    </row>
    <row r="1996" spans="1:10" ht="15" customHeight="1" x14ac:dyDescent="0.4">
      <c r="A1996" s="6">
        <v>2026</v>
      </c>
      <c r="B1996" s="6">
        <f t="shared" si="236"/>
        <v>21</v>
      </c>
      <c r="C1996" s="13" t="s">
        <v>22</v>
      </c>
      <c r="D1996" s="2" t="s">
        <v>9</v>
      </c>
      <c r="E1996" s="14" t="s">
        <v>13</v>
      </c>
      <c r="F1996" s="22">
        <f t="shared" si="240"/>
        <v>3</v>
      </c>
      <c r="H1996" s="5" t="str">
        <f ca="1">_xlfn.FORMULATEXT(표1[[#This Row],[Q''ty]])</f>
        <v>=F1897</v>
      </c>
    </row>
    <row r="1997" spans="1:10" ht="15" customHeight="1" x14ac:dyDescent="0.4">
      <c r="A1997" s="6">
        <v>2026</v>
      </c>
      <c r="B1997" s="6">
        <f t="shared" si="236"/>
        <v>21</v>
      </c>
      <c r="C1997" s="13" t="s">
        <v>22</v>
      </c>
      <c r="D1997" s="2" t="s">
        <v>9</v>
      </c>
      <c r="E1997" s="14" t="s">
        <v>14</v>
      </c>
      <c r="F1997" s="22">
        <f t="shared" si="240"/>
        <v>6</v>
      </c>
      <c r="H1997" s="5" t="str">
        <f ca="1">_xlfn.FORMULATEXT(표1[[#This Row],[Q''ty]])</f>
        <v>=F1898</v>
      </c>
    </row>
    <row r="1998" spans="1:10" ht="15" customHeight="1" x14ac:dyDescent="0.4">
      <c r="A1998" s="6">
        <v>2026</v>
      </c>
      <c r="B1998" s="6">
        <f t="shared" si="236"/>
        <v>21</v>
      </c>
      <c r="C1998" s="13" t="s">
        <v>22</v>
      </c>
      <c r="D1998" s="2" t="s">
        <v>9</v>
      </c>
      <c r="E1998" s="14" t="s">
        <v>15</v>
      </c>
      <c r="F1998" s="22">
        <f t="shared" si="240"/>
        <v>8.8000000000000007</v>
      </c>
      <c r="H1998" s="5" t="str">
        <f ca="1">_xlfn.FORMULATEXT(표1[[#This Row],[Q''ty]])</f>
        <v>=F1899</v>
      </c>
    </row>
    <row r="1999" spans="1:10" ht="15" customHeight="1" x14ac:dyDescent="0.4">
      <c r="A1999" s="6">
        <v>2026</v>
      </c>
      <c r="B1999" s="6">
        <f t="shared" si="236"/>
        <v>21</v>
      </c>
      <c r="C1999" s="13" t="s">
        <v>22</v>
      </c>
      <c r="D1999" s="2" t="s">
        <v>16</v>
      </c>
      <c r="E1999" s="14" t="s">
        <v>17</v>
      </c>
      <c r="F1999" s="22">
        <v>14</v>
      </c>
      <c r="H1999" s="5" t="e">
        <f ca="1">_xlfn.FORMULATEXT(표1[[#This Row],[Q''ty]])</f>
        <v>#N/A</v>
      </c>
      <c r="I1999" s="28">
        <v>46168</v>
      </c>
      <c r="J1999" s="28">
        <v>46167</v>
      </c>
    </row>
    <row r="2000" spans="1:10" s="2" customFormat="1" ht="15" customHeight="1" x14ac:dyDescent="0.4">
      <c r="A2000" s="6">
        <v>2026</v>
      </c>
      <c r="B2000" s="6">
        <f t="shared" si="236"/>
        <v>21</v>
      </c>
      <c r="C2000" s="13" t="s">
        <v>22</v>
      </c>
      <c r="D2000" s="2" t="s">
        <v>16</v>
      </c>
      <c r="E2000" s="14" t="s">
        <v>18</v>
      </c>
      <c r="F2000" s="22">
        <v>9</v>
      </c>
      <c r="H2000" s="5" t="e">
        <f ca="1">_xlfn.FORMULATEXT(표1[[#This Row],[Q''ty]])</f>
        <v>#N/A</v>
      </c>
      <c r="I2000" s="28">
        <v>46168</v>
      </c>
      <c r="J2000" s="28">
        <v>46167</v>
      </c>
    </row>
    <row r="2001" spans="1:10" ht="15" customHeight="1" x14ac:dyDescent="0.4">
      <c r="A2001" s="6">
        <v>2026</v>
      </c>
      <c r="B2001" s="6">
        <f t="shared" si="236"/>
        <v>21</v>
      </c>
      <c r="C2001" s="13" t="s">
        <v>22</v>
      </c>
      <c r="D2001" s="2" t="s">
        <v>16</v>
      </c>
      <c r="E2001" s="14" t="s">
        <v>19</v>
      </c>
      <c r="F2001" s="22">
        <v>140</v>
      </c>
      <c r="H2001" s="5" t="e">
        <f ca="1">_xlfn.FORMULATEXT(표1[[#This Row],[Q''ty]])</f>
        <v>#N/A</v>
      </c>
      <c r="I2001" s="28">
        <v>46168</v>
      </c>
      <c r="J2001" s="28">
        <v>46167</v>
      </c>
    </row>
    <row r="2002" spans="1:10" ht="15" customHeight="1" x14ac:dyDescent="0.4">
      <c r="A2002" s="6">
        <v>2026</v>
      </c>
      <c r="B2002" s="6">
        <f t="shared" si="236"/>
        <v>21</v>
      </c>
      <c r="C2002" s="13" t="s">
        <v>22</v>
      </c>
      <c r="D2002" s="2" t="s">
        <v>16</v>
      </c>
      <c r="E2002" s="14" t="s">
        <v>20</v>
      </c>
      <c r="F2002" s="22">
        <v>141</v>
      </c>
      <c r="H2002" s="5" t="e">
        <f ca="1">_xlfn.FORMULATEXT(표1[[#This Row],[Q''ty]])</f>
        <v>#N/A</v>
      </c>
      <c r="I2002" s="28">
        <v>46168</v>
      </c>
      <c r="J2002" s="28">
        <v>46167</v>
      </c>
    </row>
    <row r="2003" spans="1:10" ht="15" customHeight="1" thickBot="1" x14ac:dyDescent="0.45">
      <c r="A2003" s="15">
        <v>2026</v>
      </c>
      <c r="B2003" s="15">
        <f t="shared" si="236"/>
        <v>21</v>
      </c>
      <c r="C2003" s="16" t="s">
        <v>22</v>
      </c>
      <c r="D2003" s="17" t="s">
        <v>16</v>
      </c>
      <c r="E2003" s="18" t="s">
        <v>21</v>
      </c>
      <c r="F2003" s="23">
        <v>131</v>
      </c>
      <c r="H2003" s="5" t="e">
        <f ca="1">_xlfn.FORMULATEXT(표1[[#This Row],[Q''ty]])</f>
        <v>#N/A</v>
      </c>
      <c r="I2003" s="28">
        <v>46168</v>
      </c>
      <c r="J2003" s="28">
        <v>46167</v>
      </c>
    </row>
    <row r="2004" spans="1:10" ht="15" customHeight="1" thickTop="1" x14ac:dyDescent="0.4">
      <c r="A2004" s="6">
        <v>2026</v>
      </c>
      <c r="B2004" s="6">
        <f t="shared" si="236"/>
        <v>21</v>
      </c>
      <c r="C2004" s="13" t="s">
        <v>23</v>
      </c>
      <c r="D2004" s="2" t="s">
        <v>9</v>
      </c>
      <c r="E2004" s="14" t="str">
        <f t="shared" ref="E2004:F2009" si="241">E1905</f>
        <v>Growing Line</v>
      </c>
      <c r="F2004" s="22">
        <f t="shared" si="241"/>
        <v>5</v>
      </c>
      <c r="H2004" s="5" t="str">
        <f ca="1">_xlfn.FORMULATEXT(표1[[#This Row],[Q''ty]])</f>
        <v>=F1905</v>
      </c>
    </row>
    <row r="2005" spans="1:10" ht="15" customHeight="1" x14ac:dyDescent="0.4">
      <c r="A2005" s="6">
        <v>2026</v>
      </c>
      <c r="B2005" s="6">
        <f t="shared" si="236"/>
        <v>21</v>
      </c>
      <c r="C2005" s="13" t="s">
        <v>23</v>
      </c>
      <c r="D2005" s="2" t="s">
        <v>9</v>
      </c>
      <c r="E2005" s="14" t="str">
        <f t="shared" si="241"/>
        <v>Paint Booth</v>
      </c>
      <c r="F2005" s="22">
        <f t="shared" si="241"/>
        <v>3</v>
      </c>
      <c r="H2005" s="5" t="str">
        <f ca="1">_xlfn.FORMULATEXT(표1[[#This Row],[Q''ty]])</f>
        <v>=F1906</v>
      </c>
    </row>
    <row r="2006" spans="1:10" ht="15" customHeight="1" x14ac:dyDescent="0.4">
      <c r="A2006" s="6">
        <v>2026</v>
      </c>
      <c r="B2006" s="6">
        <f t="shared" si="236"/>
        <v>21</v>
      </c>
      <c r="C2006" s="13" t="s">
        <v>23</v>
      </c>
      <c r="D2006" s="2" t="s">
        <v>9</v>
      </c>
      <c r="E2006" s="14" t="str">
        <f t="shared" si="241"/>
        <v>Paint Line</v>
      </c>
      <c r="F2006" s="22">
        <f t="shared" si="241"/>
        <v>2</v>
      </c>
      <c r="H2006" s="5" t="str">
        <f ca="1">_xlfn.FORMULATEXT(표1[[#This Row],[Q''ty]])</f>
        <v>=F1907</v>
      </c>
    </row>
    <row r="2007" spans="1:10" ht="15" customHeight="1" x14ac:dyDescent="0.4">
      <c r="A2007" s="6">
        <v>2026</v>
      </c>
      <c r="B2007" s="6">
        <f t="shared" si="236"/>
        <v>21</v>
      </c>
      <c r="C2007" s="13" t="s">
        <v>23</v>
      </c>
      <c r="D2007" s="2" t="s">
        <v>9</v>
      </c>
      <c r="E2007" s="14" t="str">
        <f t="shared" si="241"/>
        <v>Roll Bending Machine</v>
      </c>
      <c r="F2007" s="22">
        <f t="shared" si="241"/>
        <v>2</v>
      </c>
      <c r="H2007" s="5" t="str">
        <f ca="1">_xlfn.FORMULATEXT(표1[[#This Row],[Q''ty]])</f>
        <v>=F1908</v>
      </c>
    </row>
    <row r="2008" spans="1:10" ht="15" customHeight="1" x14ac:dyDescent="0.4">
      <c r="A2008" s="6">
        <v>2026</v>
      </c>
      <c r="B2008" s="6">
        <f t="shared" si="236"/>
        <v>21</v>
      </c>
      <c r="C2008" s="13" t="s">
        <v>23</v>
      </c>
      <c r="D2008" s="2" t="s">
        <v>9</v>
      </c>
      <c r="E2008" s="14" t="str">
        <f t="shared" si="241"/>
        <v>L/W Machine</v>
      </c>
      <c r="F2008" s="22">
        <f t="shared" si="241"/>
        <v>2</v>
      </c>
      <c r="H2008" s="5" t="str">
        <f ca="1">_xlfn.FORMULATEXT(표1[[#This Row],[Q''ty]])</f>
        <v>=F1909</v>
      </c>
    </row>
    <row r="2009" spans="1:10" ht="15" customHeight="1" x14ac:dyDescent="0.4">
      <c r="A2009" s="6">
        <v>2026</v>
      </c>
      <c r="B2009" s="6">
        <f t="shared" si="236"/>
        <v>21</v>
      </c>
      <c r="C2009" s="13" t="s">
        <v>23</v>
      </c>
      <c r="D2009" s="2" t="s">
        <v>9</v>
      </c>
      <c r="E2009" s="14" t="str">
        <f t="shared" si="241"/>
        <v>C/W Machine</v>
      </c>
      <c r="F2009" s="22">
        <f t="shared" si="241"/>
        <v>3</v>
      </c>
      <c r="H2009" s="5" t="str">
        <f ca="1">_xlfn.FORMULATEXT(표1[[#This Row],[Q''ty]])</f>
        <v>=F1910</v>
      </c>
    </row>
    <row r="2010" spans="1:10" ht="15" customHeight="1" x14ac:dyDescent="0.4">
      <c r="A2010" s="6">
        <v>2026</v>
      </c>
      <c r="B2010" s="6">
        <f t="shared" si="236"/>
        <v>21</v>
      </c>
      <c r="C2010" s="13" t="s">
        <v>23</v>
      </c>
      <c r="D2010" s="2" t="s">
        <v>16</v>
      </c>
      <c r="E2010" s="14" t="str">
        <f t="shared" ref="E2010:E2025" si="242">E1911</f>
        <v>BT GT</v>
      </c>
      <c r="F2010" s="22">
        <v>2</v>
      </c>
      <c r="H2010" s="5" t="e">
        <f ca="1">_xlfn.FORMULATEXT(표1[[#This Row],[Q''ty]])</f>
        <v>#N/A</v>
      </c>
      <c r="I2010" s="28">
        <v>46168</v>
      </c>
      <c r="J2010" s="28">
        <v>46167</v>
      </c>
    </row>
    <row r="2011" spans="1:10" ht="15" customHeight="1" x14ac:dyDescent="0.4">
      <c r="A2011" s="6">
        <v>2026</v>
      </c>
      <c r="B2011" s="6">
        <f t="shared" si="236"/>
        <v>21</v>
      </c>
      <c r="C2011" s="13" t="s">
        <v>23</v>
      </c>
      <c r="D2011" s="2" t="s">
        <v>16</v>
      </c>
      <c r="E2011" s="14" t="str">
        <f t="shared" si="242"/>
        <v>WT GT</v>
      </c>
      <c r="F2011" s="22">
        <v>2</v>
      </c>
      <c r="H2011" s="5" t="e">
        <f ca="1">_xlfn.FORMULATEXT(표1[[#This Row],[Q''ty]])</f>
        <v>#N/A</v>
      </c>
      <c r="I2011" s="28">
        <v>46168</v>
      </c>
      <c r="J2011" s="28">
        <v>46167</v>
      </c>
    </row>
    <row r="2012" spans="1:10" ht="15" customHeight="1" x14ac:dyDescent="0.4">
      <c r="A2012" s="6">
        <v>2026</v>
      </c>
      <c r="B2012" s="6">
        <f t="shared" si="236"/>
        <v>21</v>
      </c>
      <c r="C2012" s="13" t="s">
        <v>23</v>
      </c>
      <c r="D2012" s="2" t="s">
        <v>16</v>
      </c>
      <c r="E2012" s="14" t="str">
        <f t="shared" si="242"/>
        <v>Bending</v>
      </c>
      <c r="F2012" s="22">
        <v>40</v>
      </c>
      <c r="H2012" s="5" t="e">
        <f ca="1">_xlfn.FORMULATEXT(표1[[#This Row],[Q''ty]])</f>
        <v>#N/A</v>
      </c>
      <c r="I2012" s="28">
        <v>46168</v>
      </c>
      <c r="J2012" s="28">
        <v>46167</v>
      </c>
    </row>
    <row r="2013" spans="1:10" ht="15" customHeight="1" x14ac:dyDescent="0.4">
      <c r="A2013" s="6">
        <v>2026</v>
      </c>
      <c r="B2013" s="6">
        <f t="shared" si="236"/>
        <v>21</v>
      </c>
      <c r="C2013" s="13" t="s">
        <v>23</v>
      </c>
      <c r="D2013" s="2" t="s">
        <v>16</v>
      </c>
      <c r="E2013" s="14" t="str">
        <f t="shared" si="242"/>
        <v>L/W</v>
      </c>
      <c r="F2013" s="22">
        <v>36.5</v>
      </c>
      <c r="H2013" s="5" t="e">
        <f ca="1">_xlfn.FORMULATEXT(표1[[#This Row],[Q''ty]])</f>
        <v>#N/A</v>
      </c>
      <c r="I2013" s="28">
        <v>46168</v>
      </c>
      <c r="J2013" s="28">
        <v>46167</v>
      </c>
    </row>
    <row r="2014" spans="1:10" ht="15" customHeight="1" thickBot="1" x14ac:dyDescent="0.45">
      <c r="A2014" s="15">
        <v>2026</v>
      </c>
      <c r="B2014" s="15">
        <f t="shared" si="236"/>
        <v>21</v>
      </c>
      <c r="C2014" s="16" t="s">
        <v>23</v>
      </c>
      <c r="D2014" s="17" t="s">
        <v>16</v>
      </c>
      <c r="E2014" s="18" t="str">
        <f t="shared" si="242"/>
        <v>C/W</v>
      </c>
      <c r="F2014" s="23">
        <v>35.5</v>
      </c>
      <c r="H2014" s="5" t="e">
        <f ca="1">_xlfn.FORMULATEXT(표1[[#This Row],[Q''ty]])</f>
        <v>#N/A</v>
      </c>
      <c r="I2014" s="28">
        <v>46168</v>
      </c>
      <c r="J2014" s="28">
        <v>46167</v>
      </c>
    </row>
    <row r="2015" spans="1:10" ht="15" customHeight="1" thickTop="1" x14ac:dyDescent="0.4">
      <c r="A2015" s="6">
        <v>2026</v>
      </c>
      <c r="B2015" s="6">
        <f t="shared" si="236"/>
        <v>21</v>
      </c>
      <c r="C2015" s="13" t="s">
        <v>24</v>
      </c>
      <c r="D2015" s="2" t="s">
        <v>9</v>
      </c>
      <c r="E2015" s="14" t="str">
        <f t="shared" si="242"/>
        <v>Growing Line</v>
      </c>
      <c r="F2015" s="22">
        <f t="shared" ref="F2015:F2020" si="243">F1916</f>
        <v>20</v>
      </c>
      <c r="H2015" s="5" t="str">
        <f ca="1">_xlfn.FORMULATEXT(표1[[#This Row],[Q''ty]])</f>
        <v>=F1916</v>
      </c>
    </row>
    <row r="2016" spans="1:10" ht="15" customHeight="1" x14ac:dyDescent="0.4">
      <c r="A2016" s="6">
        <v>2026</v>
      </c>
      <c r="B2016" s="6">
        <f t="shared" si="236"/>
        <v>21</v>
      </c>
      <c r="C2016" s="13" t="s">
        <v>24</v>
      </c>
      <c r="D2016" s="2" t="s">
        <v>9</v>
      </c>
      <c r="E2016" s="14" t="str">
        <f t="shared" si="242"/>
        <v>Paint Booth</v>
      </c>
      <c r="F2016" s="22">
        <f t="shared" si="243"/>
        <v>22</v>
      </c>
      <c r="H2016" s="5" t="str">
        <f ca="1">_xlfn.FORMULATEXT(표1[[#This Row],[Q''ty]])</f>
        <v>=F1917</v>
      </c>
    </row>
    <row r="2017" spans="1:10" ht="15" customHeight="1" x14ac:dyDescent="0.4">
      <c r="A2017" s="6">
        <v>2026</v>
      </c>
      <c r="B2017" s="6">
        <f t="shared" si="236"/>
        <v>21</v>
      </c>
      <c r="C2017" s="13" t="s">
        <v>24</v>
      </c>
      <c r="D2017" s="2" t="s">
        <v>9</v>
      </c>
      <c r="E2017" s="14" t="str">
        <f t="shared" si="242"/>
        <v>Paint Line</v>
      </c>
      <c r="F2017" s="22">
        <f t="shared" si="243"/>
        <v>6</v>
      </c>
      <c r="H2017" s="5" t="str">
        <f ca="1">_xlfn.FORMULATEXT(표1[[#This Row],[Q''ty]])</f>
        <v>=F1918</v>
      </c>
    </row>
    <row r="2018" spans="1:10" ht="15" customHeight="1" x14ac:dyDescent="0.4">
      <c r="A2018" s="6">
        <v>2026</v>
      </c>
      <c r="B2018" s="6">
        <f t="shared" si="236"/>
        <v>21</v>
      </c>
      <c r="C2018" s="13" t="s">
        <v>24</v>
      </c>
      <c r="D2018" s="2" t="s">
        <v>9</v>
      </c>
      <c r="E2018" s="14" t="str">
        <f t="shared" si="242"/>
        <v>Roll Bending Machine</v>
      </c>
      <c r="F2018" s="22">
        <f t="shared" si="243"/>
        <v>4</v>
      </c>
      <c r="H2018" s="5" t="str">
        <f ca="1">_xlfn.FORMULATEXT(표1[[#This Row],[Q''ty]])</f>
        <v>=F1919</v>
      </c>
    </row>
    <row r="2019" spans="1:10" ht="15" customHeight="1" x14ac:dyDescent="0.4">
      <c r="A2019" s="6">
        <v>2026</v>
      </c>
      <c r="B2019" s="6">
        <f t="shared" si="236"/>
        <v>21</v>
      </c>
      <c r="C2019" s="13" t="s">
        <v>24</v>
      </c>
      <c r="D2019" s="2" t="s">
        <v>9</v>
      </c>
      <c r="E2019" s="14" t="str">
        <f t="shared" si="242"/>
        <v>L/W Machine</v>
      </c>
      <c r="F2019" s="22">
        <f t="shared" si="243"/>
        <v>10</v>
      </c>
      <c r="H2019" s="5" t="str">
        <f ca="1">_xlfn.FORMULATEXT(표1[[#This Row],[Q''ty]])</f>
        <v>=F1920</v>
      </c>
    </row>
    <row r="2020" spans="1:10" ht="15" customHeight="1" x14ac:dyDescent="0.4">
      <c r="A2020" s="6">
        <v>2026</v>
      </c>
      <c r="B2020" s="6">
        <f t="shared" si="236"/>
        <v>21</v>
      </c>
      <c r="C2020" s="13" t="s">
        <v>24</v>
      </c>
      <c r="D2020" s="2" t="s">
        <v>9</v>
      </c>
      <c r="E2020" s="14" t="str">
        <f t="shared" si="242"/>
        <v>C/W Machine</v>
      </c>
      <c r="F2020" s="22">
        <f t="shared" si="243"/>
        <v>12</v>
      </c>
      <c r="H2020" s="5" t="str">
        <f ca="1">_xlfn.FORMULATEXT(표1[[#This Row],[Q''ty]])</f>
        <v>=F1921</v>
      </c>
    </row>
    <row r="2021" spans="1:10" ht="15" customHeight="1" x14ac:dyDescent="0.4">
      <c r="A2021" s="6">
        <v>2026</v>
      </c>
      <c r="B2021" s="6">
        <f t="shared" ref="B2021:B2084" si="244">B1922+1</f>
        <v>21</v>
      </c>
      <c r="C2021" s="13" t="s">
        <v>24</v>
      </c>
      <c r="D2021" s="2" t="s">
        <v>16</v>
      </c>
      <c r="E2021" s="14" t="str">
        <f t="shared" si="242"/>
        <v>BT GT</v>
      </c>
      <c r="F2021" s="22">
        <v>35</v>
      </c>
      <c r="H2021" s="5" t="e">
        <f ca="1">_xlfn.FORMULATEXT(표1[[#This Row],[Q''ty]])</f>
        <v>#N/A</v>
      </c>
      <c r="I2021" s="28">
        <v>46168</v>
      </c>
      <c r="J2021" s="28">
        <v>46167</v>
      </c>
    </row>
    <row r="2022" spans="1:10" ht="15" customHeight="1" x14ac:dyDescent="0.4">
      <c r="A2022" s="6">
        <v>2026</v>
      </c>
      <c r="B2022" s="6">
        <f t="shared" si="244"/>
        <v>21</v>
      </c>
      <c r="C2022" s="13" t="s">
        <v>24</v>
      </c>
      <c r="D2022" s="2" t="s">
        <v>16</v>
      </c>
      <c r="E2022" s="14" t="str">
        <f t="shared" si="242"/>
        <v>WT GT</v>
      </c>
      <c r="F2022" s="22">
        <v>34</v>
      </c>
      <c r="H2022" s="5" t="e">
        <f ca="1">_xlfn.FORMULATEXT(표1[[#This Row],[Q''ty]])</f>
        <v>#N/A</v>
      </c>
      <c r="I2022" s="28">
        <v>46168</v>
      </c>
      <c r="J2022" s="28">
        <v>46167</v>
      </c>
    </row>
    <row r="2023" spans="1:10" ht="15" customHeight="1" x14ac:dyDescent="0.4">
      <c r="A2023" s="6">
        <v>2026</v>
      </c>
      <c r="B2023" s="6">
        <f t="shared" si="244"/>
        <v>21</v>
      </c>
      <c r="C2023" s="13" t="s">
        <v>24</v>
      </c>
      <c r="D2023" s="2" t="s">
        <v>16</v>
      </c>
      <c r="E2023" s="14" t="str">
        <f t="shared" si="242"/>
        <v>Bending</v>
      </c>
      <c r="F2023" s="22">
        <v>242</v>
      </c>
      <c r="H2023" s="5" t="e">
        <f ca="1">_xlfn.FORMULATEXT(표1[[#This Row],[Q''ty]])</f>
        <v>#N/A</v>
      </c>
      <c r="I2023" s="28">
        <v>46168</v>
      </c>
      <c r="J2023" s="28">
        <v>46167</v>
      </c>
    </row>
    <row r="2024" spans="1:10" ht="15" customHeight="1" x14ac:dyDescent="0.4">
      <c r="A2024" s="6">
        <v>2026</v>
      </c>
      <c r="B2024" s="6">
        <f t="shared" si="244"/>
        <v>21</v>
      </c>
      <c r="C2024" s="13" t="s">
        <v>24</v>
      </c>
      <c r="D2024" s="2" t="s">
        <v>16</v>
      </c>
      <c r="E2024" s="14" t="str">
        <f t="shared" si="242"/>
        <v>L/W</v>
      </c>
      <c r="F2024" s="22">
        <v>242</v>
      </c>
      <c r="H2024" s="5" t="e">
        <f ca="1">_xlfn.FORMULATEXT(표1[[#This Row],[Q''ty]])</f>
        <v>#N/A</v>
      </c>
      <c r="I2024" s="28">
        <v>46168</v>
      </c>
      <c r="J2024" s="28">
        <v>46167</v>
      </c>
    </row>
    <row r="2025" spans="1:10" ht="15" customHeight="1" thickBot="1" x14ac:dyDescent="0.45">
      <c r="A2025" s="15">
        <v>2026</v>
      </c>
      <c r="B2025" s="15">
        <f t="shared" si="244"/>
        <v>21</v>
      </c>
      <c r="C2025" s="16" t="s">
        <v>24</v>
      </c>
      <c r="D2025" s="17" t="s">
        <v>16</v>
      </c>
      <c r="E2025" s="18" t="str">
        <f t="shared" si="242"/>
        <v>C/W</v>
      </c>
      <c r="F2025" s="23">
        <v>295</v>
      </c>
      <c r="H2025" s="5" t="e">
        <f ca="1">_xlfn.FORMULATEXT(표1[[#This Row],[Q''ty]])</f>
        <v>#N/A</v>
      </c>
      <c r="I2025" s="28">
        <v>46168</v>
      </c>
      <c r="J2025" s="28">
        <v>46167</v>
      </c>
    </row>
    <row r="2026" spans="1:10" ht="15" customHeight="1" thickTop="1" x14ac:dyDescent="0.4">
      <c r="A2026" s="6">
        <v>2026</v>
      </c>
      <c r="B2026" s="6">
        <f t="shared" si="244"/>
        <v>21</v>
      </c>
      <c r="C2026" s="13" t="s">
        <v>25</v>
      </c>
      <c r="D2026" s="2" t="s">
        <v>9</v>
      </c>
      <c r="E2026" s="14" t="s">
        <v>10</v>
      </c>
      <c r="F2026" s="22">
        <f t="shared" ref="F2026:F2031" si="245">F1927</f>
        <v>3</v>
      </c>
      <c r="H2026" s="5" t="str">
        <f ca="1">_xlfn.FORMULATEXT(표1[[#This Row],[Q''ty]])</f>
        <v>=F1927</v>
      </c>
    </row>
    <row r="2027" spans="1:10" ht="15" customHeight="1" x14ac:dyDescent="0.4">
      <c r="A2027" s="6">
        <v>2026</v>
      </c>
      <c r="B2027" s="6">
        <f t="shared" si="244"/>
        <v>21</v>
      </c>
      <c r="C2027" s="13" t="s">
        <v>25</v>
      </c>
      <c r="D2027" s="2" t="s">
        <v>9</v>
      </c>
      <c r="E2027" s="14" t="s">
        <v>11</v>
      </c>
      <c r="F2027" s="22">
        <f t="shared" si="245"/>
        <v>3</v>
      </c>
      <c r="H2027" s="5" t="str">
        <f ca="1">_xlfn.FORMULATEXT(표1[[#This Row],[Q''ty]])</f>
        <v>=F1928</v>
      </c>
    </row>
    <row r="2028" spans="1:10" ht="15" customHeight="1" x14ac:dyDescent="0.4">
      <c r="A2028" s="6">
        <v>2026</v>
      </c>
      <c r="B2028" s="6">
        <f t="shared" si="244"/>
        <v>21</v>
      </c>
      <c r="C2028" s="13" t="s">
        <v>25</v>
      </c>
      <c r="D2028" s="2" t="s">
        <v>9</v>
      </c>
      <c r="E2028" s="14" t="s">
        <v>12</v>
      </c>
      <c r="F2028" s="22">
        <f t="shared" si="245"/>
        <v>2</v>
      </c>
      <c r="H2028" s="5" t="str">
        <f ca="1">_xlfn.FORMULATEXT(표1[[#This Row],[Q''ty]])</f>
        <v>=F1929</v>
      </c>
    </row>
    <row r="2029" spans="1:10" ht="15" customHeight="1" x14ac:dyDescent="0.4">
      <c r="A2029" s="6">
        <v>2026</v>
      </c>
      <c r="B2029" s="6">
        <f t="shared" si="244"/>
        <v>21</v>
      </c>
      <c r="C2029" s="13" t="s">
        <v>25</v>
      </c>
      <c r="D2029" s="2" t="s">
        <v>9</v>
      </c>
      <c r="E2029" s="14" t="s">
        <v>13</v>
      </c>
      <c r="F2029" s="22">
        <f t="shared" si="245"/>
        <v>2</v>
      </c>
      <c r="H2029" s="5" t="str">
        <f ca="1">_xlfn.FORMULATEXT(표1[[#This Row],[Q''ty]])</f>
        <v>=F1930</v>
      </c>
    </row>
    <row r="2030" spans="1:10" ht="15" customHeight="1" x14ac:dyDescent="0.4">
      <c r="A2030" s="6">
        <v>2026</v>
      </c>
      <c r="B2030" s="6">
        <f t="shared" si="244"/>
        <v>21</v>
      </c>
      <c r="C2030" s="13" t="s">
        <v>25</v>
      </c>
      <c r="D2030" s="2" t="s">
        <v>9</v>
      </c>
      <c r="E2030" s="14" t="s">
        <v>14</v>
      </c>
      <c r="F2030" s="22">
        <f t="shared" si="245"/>
        <v>3</v>
      </c>
      <c r="H2030" s="5" t="str">
        <f ca="1">_xlfn.FORMULATEXT(표1[[#This Row],[Q''ty]])</f>
        <v>=F1931</v>
      </c>
    </row>
    <row r="2031" spans="1:10" ht="15" customHeight="1" x14ac:dyDescent="0.4">
      <c r="A2031" s="6">
        <v>2026</v>
      </c>
      <c r="B2031" s="6">
        <f t="shared" si="244"/>
        <v>21</v>
      </c>
      <c r="C2031" s="13" t="s">
        <v>25</v>
      </c>
      <c r="D2031" s="2" t="s">
        <v>9</v>
      </c>
      <c r="E2031" s="14" t="s">
        <v>15</v>
      </c>
      <c r="F2031" s="22">
        <f t="shared" si="245"/>
        <v>4</v>
      </c>
      <c r="H2031" s="5" t="str">
        <f ca="1">_xlfn.FORMULATEXT(표1[[#This Row],[Q''ty]])</f>
        <v>=F1932</v>
      </c>
    </row>
    <row r="2032" spans="1:10" ht="15" customHeight="1" x14ac:dyDescent="0.4">
      <c r="A2032" s="6">
        <v>2026</v>
      </c>
      <c r="B2032" s="6">
        <f t="shared" si="244"/>
        <v>21</v>
      </c>
      <c r="C2032" s="13" t="s">
        <v>25</v>
      </c>
      <c r="D2032" s="2" t="s">
        <v>16</v>
      </c>
      <c r="E2032" s="14" t="s">
        <v>17</v>
      </c>
      <c r="F2032" s="22">
        <v>0</v>
      </c>
      <c r="H2032" s="5" t="e">
        <f ca="1">_xlfn.FORMULATEXT(표1[[#This Row],[Q''ty]])</f>
        <v>#N/A</v>
      </c>
      <c r="I2032" s="28">
        <v>46168</v>
      </c>
      <c r="J2032" s="28">
        <v>46167</v>
      </c>
    </row>
    <row r="2033" spans="1:10" ht="15" customHeight="1" x14ac:dyDescent="0.4">
      <c r="A2033" s="6">
        <v>2026</v>
      </c>
      <c r="B2033" s="6">
        <f t="shared" si="244"/>
        <v>21</v>
      </c>
      <c r="C2033" s="13" t="s">
        <v>25</v>
      </c>
      <c r="D2033" s="2" t="s">
        <v>16</v>
      </c>
      <c r="E2033" s="14" t="s">
        <v>18</v>
      </c>
      <c r="F2033" s="22">
        <v>0</v>
      </c>
      <c r="H2033" s="5" t="e">
        <f ca="1">_xlfn.FORMULATEXT(표1[[#This Row],[Q''ty]])</f>
        <v>#N/A</v>
      </c>
      <c r="I2033" s="28">
        <v>46168</v>
      </c>
      <c r="J2033" s="28">
        <v>46167</v>
      </c>
    </row>
    <row r="2034" spans="1:10" ht="15" customHeight="1" x14ac:dyDescent="0.4">
      <c r="A2034" s="6">
        <v>2026</v>
      </c>
      <c r="B2034" s="6">
        <f t="shared" si="244"/>
        <v>21</v>
      </c>
      <c r="C2034" s="13" t="s">
        <v>25</v>
      </c>
      <c r="D2034" s="2" t="s">
        <v>16</v>
      </c>
      <c r="E2034" s="14" t="s">
        <v>19</v>
      </c>
      <c r="F2034" s="22">
        <v>0</v>
      </c>
      <c r="H2034" s="5" t="e">
        <f ca="1">_xlfn.FORMULATEXT(표1[[#This Row],[Q''ty]])</f>
        <v>#N/A</v>
      </c>
      <c r="I2034" s="28">
        <v>46168</v>
      </c>
      <c r="J2034" s="28">
        <v>46167</v>
      </c>
    </row>
    <row r="2035" spans="1:10" ht="15" customHeight="1" x14ac:dyDescent="0.4">
      <c r="A2035" s="6">
        <v>2026</v>
      </c>
      <c r="B2035" s="6">
        <f t="shared" si="244"/>
        <v>21</v>
      </c>
      <c r="C2035" s="13" t="s">
        <v>25</v>
      </c>
      <c r="D2035" s="2" t="s">
        <v>16</v>
      </c>
      <c r="E2035" s="14" t="s">
        <v>20</v>
      </c>
      <c r="F2035" s="22">
        <v>0</v>
      </c>
      <c r="H2035" s="5" t="e">
        <f ca="1">_xlfn.FORMULATEXT(표1[[#This Row],[Q''ty]])</f>
        <v>#N/A</v>
      </c>
      <c r="I2035" s="28">
        <v>46168</v>
      </c>
      <c r="J2035" s="28">
        <v>46167</v>
      </c>
    </row>
    <row r="2036" spans="1:10" ht="15" customHeight="1" thickBot="1" x14ac:dyDescent="0.45">
      <c r="A2036" s="15">
        <v>2026</v>
      </c>
      <c r="B2036" s="15">
        <f t="shared" si="244"/>
        <v>21</v>
      </c>
      <c r="C2036" s="16" t="s">
        <v>25</v>
      </c>
      <c r="D2036" s="17" t="s">
        <v>16</v>
      </c>
      <c r="E2036" s="18" t="s">
        <v>21</v>
      </c>
      <c r="F2036" s="23">
        <v>0</v>
      </c>
      <c r="H2036" s="5" t="e">
        <f ca="1">_xlfn.FORMULATEXT(표1[[#This Row],[Q''ty]])</f>
        <v>#N/A</v>
      </c>
      <c r="I2036" s="28">
        <v>46168</v>
      </c>
      <c r="J2036" s="28">
        <v>46167</v>
      </c>
    </row>
    <row r="2037" spans="1:10" ht="15" customHeight="1" thickTop="1" x14ac:dyDescent="0.4">
      <c r="A2037" s="6">
        <v>2026</v>
      </c>
      <c r="B2037" s="6">
        <f t="shared" si="244"/>
        <v>21</v>
      </c>
      <c r="C2037" s="13" t="s">
        <v>26</v>
      </c>
      <c r="D2037" s="2" t="s">
        <v>9</v>
      </c>
      <c r="E2037" s="14" t="s">
        <v>10</v>
      </c>
      <c r="F2037" s="22">
        <f t="shared" ref="F2037:F2042" si="246">F1938</f>
        <v>6</v>
      </c>
      <c r="H2037" s="5" t="str">
        <f ca="1">_xlfn.FORMULATEXT(표1[[#This Row],[Q''ty]])</f>
        <v>=F1938</v>
      </c>
    </row>
    <row r="2038" spans="1:10" ht="15" customHeight="1" x14ac:dyDescent="0.4">
      <c r="A2038" s="6">
        <v>2026</v>
      </c>
      <c r="B2038" s="6">
        <f t="shared" si="244"/>
        <v>21</v>
      </c>
      <c r="C2038" s="13" t="s">
        <v>26</v>
      </c>
      <c r="D2038" s="2" t="s">
        <v>9</v>
      </c>
      <c r="E2038" s="14" t="s">
        <v>11</v>
      </c>
      <c r="F2038" s="22">
        <f t="shared" si="246"/>
        <v>4</v>
      </c>
      <c r="H2038" s="5" t="str">
        <f ca="1">_xlfn.FORMULATEXT(표1[[#This Row],[Q''ty]])</f>
        <v>=F1939</v>
      </c>
    </row>
    <row r="2039" spans="1:10" ht="15" customHeight="1" x14ac:dyDescent="0.4">
      <c r="A2039" s="6">
        <v>2026</v>
      </c>
      <c r="B2039" s="6">
        <f t="shared" si="244"/>
        <v>21</v>
      </c>
      <c r="C2039" s="13" t="s">
        <v>26</v>
      </c>
      <c r="D2039" s="2" t="s">
        <v>9</v>
      </c>
      <c r="E2039" s="14" t="s">
        <v>12</v>
      </c>
      <c r="F2039" s="22">
        <f t="shared" si="246"/>
        <v>2</v>
      </c>
      <c r="H2039" s="5" t="str">
        <f ca="1">_xlfn.FORMULATEXT(표1[[#This Row],[Q''ty]])</f>
        <v>=F1940</v>
      </c>
    </row>
    <row r="2040" spans="1:10" ht="15" customHeight="1" x14ac:dyDescent="0.4">
      <c r="A2040" s="6">
        <v>2026</v>
      </c>
      <c r="B2040" s="6">
        <f t="shared" si="244"/>
        <v>21</v>
      </c>
      <c r="C2040" s="13" t="s">
        <v>26</v>
      </c>
      <c r="D2040" s="2" t="s">
        <v>9</v>
      </c>
      <c r="E2040" s="14" t="s">
        <v>13</v>
      </c>
      <c r="F2040" s="22">
        <f t="shared" si="246"/>
        <v>3</v>
      </c>
      <c r="H2040" s="5" t="str">
        <f ca="1">_xlfn.FORMULATEXT(표1[[#This Row],[Q''ty]])</f>
        <v>=F1941</v>
      </c>
    </row>
    <row r="2041" spans="1:10" ht="15" customHeight="1" x14ac:dyDescent="0.4">
      <c r="A2041" s="6">
        <v>2026</v>
      </c>
      <c r="B2041" s="6">
        <f t="shared" si="244"/>
        <v>21</v>
      </c>
      <c r="C2041" s="13" t="s">
        <v>26</v>
      </c>
      <c r="D2041" s="2" t="s">
        <v>9</v>
      </c>
      <c r="E2041" s="14" t="s">
        <v>14</v>
      </c>
      <c r="F2041" s="22">
        <f t="shared" si="246"/>
        <v>4</v>
      </c>
      <c r="H2041" s="5" t="str">
        <f ca="1">_xlfn.FORMULATEXT(표1[[#This Row],[Q''ty]])</f>
        <v>=F1942</v>
      </c>
    </row>
    <row r="2042" spans="1:10" ht="15" customHeight="1" x14ac:dyDescent="0.4">
      <c r="A2042" s="6">
        <v>2026</v>
      </c>
      <c r="B2042" s="6">
        <f t="shared" si="244"/>
        <v>21</v>
      </c>
      <c r="C2042" s="13" t="s">
        <v>26</v>
      </c>
      <c r="D2042" s="2" t="s">
        <v>9</v>
      </c>
      <c r="E2042" s="14" t="s">
        <v>15</v>
      </c>
      <c r="F2042" s="22">
        <f t="shared" si="246"/>
        <v>6</v>
      </c>
      <c r="H2042" s="5" t="str">
        <f ca="1">_xlfn.FORMULATEXT(표1[[#This Row],[Q''ty]])</f>
        <v>=F1943</v>
      </c>
    </row>
    <row r="2043" spans="1:10" ht="15" customHeight="1" x14ac:dyDescent="0.4">
      <c r="A2043" s="6">
        <v>2026</v>
      </c>
      <c r="B2043" s="6">
        <f t="shared" si="244"/>
        <v>21</v>
      </c>
      <c r="C2043" s="13" t="s">
        <v>26</v>
      </c>
      <c r="D2043" s="2" t="s">
        <v>16</v>
      </c>
      <c r="E2043" s="14" t="str">
        <f t="shared" ref="E2043:E2080" si="247">E1944</f>
        <v>BT GT</v>
      </c>
      <c r="F2043" s="22">
        <v>22</v>
      </c>
      <c r="H2043" s="5" t="e">
        <f ca="1">_xlfn.FORMULATEXT(표1[[#This Row],[Q''ty]])</f>
        <v>#N/A</v>
      </c>
      <c r="I2043" s="28">
        <v>46168</v>
      </c>
      <c r="J2043" s="28">
        <v>46167</v>
      </c>
    </row>
    <row r="2044" spans="1:10" ht="15" customHeight="1" x14ac:dyDescent="0.4">
      <c r="A2044" s="6">
        <v>2026</v>
      </c>
      <c r="B2044" s="6">
        <f t="shared" si="244"/>
        <v>21</v>
      </c>
      <c r="C2044" s="13" t="s">
        <v>26</v>
      </c>
      <c r="D2044" s="2" t="s">
        <v>16</v>
      </c>
      <c r="E2044" s="14" t="str">
        <f t="shared" si="247"/>
        <v>WT GT</v>
      </c>
      <c r="F2044" s="22">
        <v>18</v>
      </c>
      <c r="H2044" s="5" t="e">
        <f ca="1">_xlfn.FORMULATEXT(표1[[#This Row],[Q''ty]])</f>
        <v>#N/A</v>
      </c>
      <c r="I2044" s="28">
        <v>46168</v>
      </c>
      <c r="J2044" s="28">
        <v>46167</v>
      </c>
    </row>
    <row r="2045" spans="1:10" ht="15" customHeight="1" x14ac:dyDescent="0.4">
      <c r="A2045" s="6">
        <v>2026</v>
      </c>
      <c r="B2045" s="6">
        <f t="shared" si="244"/>
        <v>21</v>
      </c>
      <c r="C2045" s="13" t="s">
        <v>26</v>
      </c>
      <c r="D2045" s="2" t="s">
        <v>16</v>
      </c>
      <c r="E2045" s="14" t="str">
        <f t="shared" si="247"/>
        <v>Bending</v>
      </c>
      <c r="F2045" s="22">
        <v>181</v>
      </c>
      <c r="H2045" s="5" t="e">
        <f ca="1">_xlfn.FORMULATEXT(표1[[#This Row],[Q''ty]])</f>
        <v>#N/A</v>
      </c>
      <c r="I2045" s="28">
        <v>46168</v>
      </c>
      <c r="J2045" s="28">
        <v>46167</v>
      </c>
    </row>
    <row r="2046" spans="1:10" ht="15" customHeight="1" x14ac:dyDescent="0.4">
      <c r="A2046" s="6">
        <v>2026</v>
      </c>
      <c r="B2046" s="6">
        <f t="shared" si="244"/>
        <v>21</v>
      </c>
      <c r="C2046" s="13" t="s">
        <v>26</v>
      </c>
      <c r="D2046" s="2" t="s">
        <v>16</v>
      </c>
      <c r="E2046" s="14" t="str">
        <f t="shared" si="247"/>
        <v>L/W</v>
      </c>
      <c r="F2046" s="22">
        <v>184</v>
      </c>
      <c r="H2046" s="5" t="e">
        <f ca="1">_xlfn.FORMULATEXT(표1[[#This Row],[Q''ty]])</f>
        <v>#N/A</v>
      </c>
      <c r="I2046" s="28">
        <v>46168</v>
      </c>
      <c r="J2046" s="28">
        <v>46167</v>
      </c>
    </row>
    <row r="2047" spans="1:10" ht="15" customHeight="1" thickBot="1" x14ac:dyDescent="0.45">
      <c r="A2047" s="15">
        <v>2026</v>
      </c>
      <c r="B2047" s="15">
        <f t="shared" si="244"/>
        <v>21</v>
      </c>
      <c r="C2047" s="16" t="s">
        <v>26</v>
      </c>
      <c r="D2047" s="17" t="s">
        <v>16</v>
      </c>
      <c r="E2047" s="18" t="str">
        <f t="shared" si="247"/>
        <v>C/W</v>
      </c>
      <c r="F2047" s="23">
        <v>186</v>
      </c>
      <c r="H2047" s="5" t="e">
        <f ca="1">_xlfn.FORMULATEXT(표1[[#This Row],[Q''ty]])</f>
        <v>#N/A</v>
      </c>
      <c r="I2047" s="28">
        <v>46168</v>
      </c>
      <c r="J2047" s="28">
        <v>46167</v>
      </c>
    </row>
    <row r="2048" spans="1:10" ht="15" customHeight="1" thickTop="1" x14ac:dyDescent="0.4">
      <c r="A2048" s="6">
        <v>2026</v>
      </c>
      <c r="B2048" s="6">
        <f t="shared" si="244"/>
        <v>21</v>
      </c>
      <c r="C2048" s="13" t="s">
        <v>27</v>
      </c>
      <c r="D2048" s="2" t="s">
        <v>9</v>
      </c>
      <c r="E2048" s="14" t="str">
        <f t="shared" si="247"/>
        <v>Growing Line</v>
      </c>
      <c r="F2048" s="22">
        <f t="shared" ref="F2048:F2053" si="248">F1949</f>
        <v>30</v>
      </c>
      <c r="H2048" s="5" t="str">
        <f ca="1">_xlfn.FORMULATEXT(표1[[#This Row],[Q''ty]])</f>
        <v>=F1949</v>
      </c>
    </row>
    <row r="2049" spans="1:10" ht="15" customHeight="1" x14ac:dyDescent="0.4">
      <c r="A2049" s="6">
        <v>2026</v>
      </c>
      <c r="B2049" s="6">
        <f t="shared" si="244"/>
        <v>21</v>
      </c>
      <c r="C2049" s="13" t="s">
        <v>27</v>
      </c>
      <c r="D2049" s="2" t="s">
        <v>9</v>
      </c>
      <c r="E2049" s="14" t="str">
        <f t="shared" si="247"/>
        <v>Paint Booth</v>
      </c>
      <c r="F2049" s="22">
        <f t="shared" si="248"/>
        <v>16</v>
      </c>
      <c r="H2049" s="5" t="str">
        <f ca="1">_xlfn.FORMULATEXT(표1[[#This Row],[Q''ty]])</f>
        <v>=F1950</v>
      </c>
    </row>
    <row r="2050" spans="1:10" ht="15" customHeight="1" x14ac:dyDescent="0.4">
      <c r="A2050" s="6">
        <v>2026</v>
      </c>
      <c r="B2050" s="6">
        <f t="shared" si="244"/>
        <v>21</v>
      </c>
      <c r="C2050" s="13" t="s">
        <v>27</v>
      </c>
      <c r="D2050" s="2" t="s">
        <v>9</v>
      </c>
      <c r="E2050" s="14" t="str">
        <f t="shared" si="247"/>
        <v>Paint Line</v>
      </c>
      <c r="F2050" s="22">
        <f t="shared" si="248"/>
        <v>8</v>
      </c>
      <c r="H2050" s="5" t="str">
        <f ca="1">_xlfn.FORMULATEXT(표1[[#This Row],[Q''ty]])</f>
        <v>=F1951</v>
      </c>
    </row>
    <row r="2051" spans="1:10" ht="15" customHeight="1" x14ac:dyDescent="0.4">
      <c r="A2051" s="6">
        <v>2026</v>
      </c>
      <c r="B2051" s="6">
        <f t="shared" si="244"/>
        <v>21</v>
      </c>
      <c r="C2051" s="13" t="s">
        <v>27</v>
      </c>
      <c r="D2051" s="2" t="s">
        <v>9</v>
      </c>
      <c r="E2051" s="14" t="str">
        <f t="shared" si="247"/>
        <v>Roll Bending Machine</v>
      </c>
      <c r="F2051" s="22">
        <f t="shared" si="248"/>
        <v>6</v>
      </c>
      <c r="H2051" s="5" t="str">
        <f ca="1">_xlfn.FORMULATEXT(표1[[#This Row],[Q''ty]])</f>
        <v>=F1952</v>
      </c>
    </row>
    <row r="2052" spans="1:10" ht="15" customHeight="1" x14ac:dyDescent="0.4">
      <c r="A2052" s="6">
        <v>2026</v>
      </c>
      <c r="B2052" s="6">
        <f t="shared" si="244"/>
        <v>21</v>
      </c>
      <c r="C2052" s="13" t="s">
        <v>27</v>
      </c>
      <c r="D2052" s="2" t="s">
        <v>9</v>
      </c>
      <c r="E2052" s="14" t="str">
        <f t="shared" si="247"/>
        <v>L/W Machine</v>
      </c>
      <c r="F2052" s="22">
        <f t="shared" si="248"/>
        <v>11</v>
      </c>
      <c r="H2052" s="5" t="str">
        <f ca="1">_xlfn.FORMULATEXT(표1[[#This Row],[Q''ty]])</f>
        <v>=F1953</v>
      </c>
    </row>
    <row r="2053" spans="1:10" ht="15" customHeight="1" x14ac:dyDescent="0.4">
      <c r="A2053" s="6">
        <v>2026</v>
      </c>
      <c r="B2053" s="6">
        <f t="shared" si="244"/>
        <v>21</v>
      </c>
      <c r="C2053" s="13" t="s">
        <v>27</v>
      </c>
      <c r="D2053" s="2" t="s">
        <v>9</v>
      </c>
      <c r="E2053" s="14" t="str">
        <f t="shared" si="247"/>
        <v>C/W Machine</v>
      </c>
      <c r="F2053" s="22">
        <f t="shared" si="248"/>
        <v>15</v>
      </c>
      <c r="H2053" s="5" t="str">
        <f ca="1">_xlfn.FORMULATEXT(표1[[#This Row],[Q''ty]])</f>
        <v>=F1954</v>
      </c>
    </row>
    <row r="2054" spans="1:10" ht="15" customHeight="1" x14ac:dyDescent="0.4">
      <c r="A2054" s="6">
        <v>2026</v>
      </c>
      <c r="B2054" s="6">
        <f t="shared" si="244"/>
        <v>21</v>
      </c>
      <c r="C2054" s="13" t="s">
        <v>27</v>
      </c>
      <c r="D2054" s="2" t="s">
        <v>16</v>
      </c>
      <c r="E2054" s="14" t="str">
        <f t="shared" si="247"/>
        <v>BT GT</v>
      </c>
      <c r="F2054" s="22">
        <v>73</v>
      </c>
      <c r="H2054" s="5" t="e">
        <f ca="1">_xlfn.FORMULATEXT(표1[[#This Row],[Q''ty]])</f>
        <v>#N/A</v>
      </c>
      <c r="I2054" s="28">
        <v>46168</v>
      </c>
      <c r="J2054" s="28">
        <v>46168</v>
      </c>
    </row>
    <row r="2055" spans="1:10" ht="15" customHeight="1" x14ac:dyDescent="0.4">
      <c r="A2055" s="6">
        <v>2026</v>
      </c>
      <c r="B2055" s="6">
        <f t="shared" si="244"/>
        <v>21</v>
      </c>
      <c r="C2055" s="13" t="s">
        <v>27</v>
      </c>
      <c r="D2055" s="2" t="s">
        <v>16</v>
      </c>
      <c r="E2055" s="14" t="str">
        <f t="shared" si="247"/>
        <v>WT GT</v>
      </c>
      <c r="F2055" s="22">
        <v>69</v>
      </c>
      <c r="H2055" s="5" t="e">
        <f ca="1">_xlfn.FORMULATEXT(표1[[#This Row],[Q''ty]])</f>
        <v>#N/A</v>
      </c>
      <c r="I2055" s="28">
        <v>46168</v>
      </c>
      <c r="J2055" s="28">
        <v>46168</v>
      </c>
    </row>
    <row r="2056" spans="1:10" ht="15" customHeight="1" x14ac:dyDescent="0.4">
      <c r="A2056" s="6">
        <v>2026</v>
      </c>
      <c r="B2056" s="6">
        <f t="shared" si="244"/>
        <v>21</v>
      </c>
      <c r="C2056" s="13" t="s">
        <v>27</v>
      </c>
      <c r="D2056" s="2" t="s">
        <v>16</v>
      </c>
      <c r="E2056" s="14" t="str">
        <f t="shared" si="247"/>
        <v>Bending</v>
      </c>
      <c r="F2056" s="22">
        <v>701</v>
      </c>
      <c r="H2056" s="5" t="e">
        <f ca="1">_xlfn.FORMULATEXT(표1[[#This Row],[Q''ty]])</f>
        <v>#N/A</v>
      </c>
      <c r="I2056" s="28">
        <v>46168</v>
      </c>
      <c r="J2056" s="28">
        <v>46168</v>
      </c>
    </row>
    <row r="2057" spans="1:10" ht="15" customHeight="1" x14ac:dyDescent="0.4">
      <c r="A2057" s="6">
        <v>2026</v>
      </c>
      <c r="B2057" s="6">
        <f t="shared" si="244"/>
        <v>21</v>
      </c>
      <c r="C2057" s="13" t="s">
        <v>27</v>
      </c>
      <c r="D2057" s="2" t="s">
        <v>16</v>
      </c>
      <c r="E2057" s="14" t="str">
        <f t="shared" si="247"/>
        <v>L/W</v>
      </c>
      <c r="F2057" s="22">
        <v>664</v>
      </c>
      <c r="H2057" s="5" t="e">
        <f ca="1">_xlfn.FORMULATEXT(표1[[#This Row],[Q''ty]])</f>
        <v>#N/A</v>
      </c>
      <c r="I2057" s="28">
        <v>46168</v>
      </c>
      <c r="J2057" s="28">
        <v>46168</v>
      </c>
    </row>
    <row r="2058" spans="1:10" ht="15" customHeight="1" thickBot="1" x14ac:dyDescent="0.45">
      <c r="A2058" s="15">
        <v>2026</v>
      </c>
      <c r="B2058" s="15">
        <f t="shared" si="244"/>
        <v>21</v>
      </c>
      <c r="C2058" s="16" t="s">
        <v>27</v>
      </c>
      <c r="D2058" s="17" t="s">
        <v>16</v>
      </c>
      <c r="E2058" s="18" t="str">
        <f t="shared" si="247"/>
        <v>C/W</v>
      </c>
      <c r="F2058" s="23">
        <v>594</v>
      </c>
      <c r="H2058" s="5" t="e">
        <f ca="1">_xlfn.FORMULATEXT(표1[[#This Row],[Q''ty]])</f>
        <v>#N/A</v>
      </c>
      <c r="I2058" s="28">
        <v>46168</v>
      </c>
      <c r="J2058" s="28">
        <v>46168</v>
      </c>
    </row>
    <row r="2059" spans="1:10" ht="15" customHeight="1" thickTop="1" x14ac:dyDescent="0.4">
      <c r="A2059" s="6">
        <v>2026</v>
      </c>
      <c r="B2059" s="6">
        <f t="shared" si="244"/>
        <v>21</v>
      </c>
      <c r="C2059" s="13" t="s">
        <v>28</v>
      </c>
      <c r="D2059" s="2" t="s">
        <v>9</v>
      </c>
      <c r="E2059" s="14" t="str">
        <f t="shared" si="247"/>
        <v>Growing Line</v>
      </c>
      <c r="F2059" s="22">
        <f t="shared" ref="F2059:F2064" si="249">F1960</f>
        <v>6</v>
      </c>
      <c r="H2059" s="5" t="str">
        <f ca="1">_xlfn.FORMULATEXT(표1[[#This Row],[Q''ty]])</f>
        <v>=F1960</v>
      </c>
    </row>
    <row r="2060" spans="1:10" ht="15" customHeight="1" x14ac:dyDescent="0.4">
      <c r="A2060" s="6">
        <v>2026</v>
      </c>
      <c r="B2060" s="6">
        <f t="shared" si="244"/>
        <v>21</v>
      </c>
      <c r="C2060" s="13" t="s">
        <v>28</v>
      </c>
      <c r="D2060" s="2" t="s">
        <v>9</v>
      </c>
      <c r="E2060" s="14" t="str">
        <f t="shared" si="247"/>
        <v>Paint Booth</v>
      </c>
      <c r="F2060" s="22">
        <f t="shared" si="249"/>
        <v>4</v>
      </c>
      <c r="H2060" s="5" t="str">
        <f ca="1">_xlfn.FORMULATEXT(표1[[#This Row],[Q''ty]])</f>
        <v>=F1961</v>
      </c>
    </row>
    <row r="2061" spans="1:10" ht="15" customHeight="1" x14ac:dyDescent="0.4">
      <c r="A2061" s="6">
        <v>2026</v>
      </c>
      <c r="B2061" s="6">
        <f t="shared" si="244"/>
        <v>21</v>
      </c>
      <c r="C2061" s="13" t="s">
        <v>28</v>
      </c>
      <c r="D2061" s="2" t="s">
        <v>9</v>
      </c>
      <c r="E2061" s="14" t="str">
        <f t="shared" si="247"/>
        <v>Paint Line</v>
      </c>
      <c r="F2061" s="22">
        <f t="shared" si="249"/>
        <v>4</v>
      </c>
      <c r="H2061" s="5" t="str">
        <f ca="1">_xlfn.FORMULATEXT(표1[[#This Row],[Q''ty]])</f>
        <v>=F1962</v>
      </c>
    </row>
    <row r="2062" spans="1:10" ht="15" customHeight="1" x14ac:dyDescent="0.4">
      <c r="A2062" s="6">
        <v>2026</v>
      </c>
      <c r="B2062" s="6">
        <f t="shared" si="244"/>
        <v>21</v>
      </c>
      <c r="C2062" s="13" t="s">
        <v>28</v>
      </c>
      <c r="D2062" s="2" t="s">
        <v>9</v>
      </c>
      <c r="E2062" s="14" t="str">
        <f t="shared" si="247"/>
        <v>Roll Bending Machine</v>
      </c>
      <c r="F2062" s="22">
        <f t="shared" si="249"/>
        <v>3</v>
      </c>
      <c r="H2062" s="5" t="str">
        <f ca="1">_xlfn.FORMULATEXT(표1[[#This Row],[Q''ty]])</f>
        <v>=F1963</v>
      </c>
    </row>
    <row r="2063" spans="1:10" ht="15" customHeight="1" x14ac:dyDescent="0.4">
      <c r="A2063" s="6">
        <v>2026</v>
      </c>
      <c r="B2063" s="6">
        <f t="shared" si="244"/>
        <v>21</v>
      </c>
      <c r="C2063" s="13" t="s">
        <v>28</v>
      </c>
      <c r="D2063" s="2" t="s">
        <v>9</v>
      </c>
      <c r="E2063" s="14" t="str">
        <f t="shared" si="247"/>
        <v>L/W Machine</v>
      </c>
      <c r="F2063" s="22">
        <f t="shared" si="249"/>
        <v>4</v>
      </c>
      <c r="H2063" s="5" t="str">
        <f ca="1">_xlfn.FORMULATEXT(표1[[#This Row],[Q''ty]])</f>
        <v>=F1964</v>
      </c>
    </row>
    <row r="2064" spans="1:10" ht="15" customHeight="1" x14ac:dyDescent="0.4">
      <c r="A2064" s="6">
        <v>2026</v>
      </c>
      <c r="B2064" s="6">
        <f t="shared" si="244"/>
        <v>21</v>
      </c>
      <c r="C2064" s="13" t="s">
        <v>28</v>
      </c>
      <c r="D2064" s="2" t="s">
        <v>9</v>
      </c>
      <c r="E2064" s="14" t="str">
        <f t="shared" si="247"/>
        <v>C/W Machine</v>
      </c>
      <c r="F2064" s="22">
        <f t="shared" si="249"/>
        <v>6.5</v>
      </c>
      <c r="H2064" s="5" t="str">
        <f ca="1">_xlfn.FORMULATEXT(표1[[#This Row],[Q''ty]])</f>
        <v>=F1965</v>
      </c>
    </row>
    <row r="2065" spans="1:10" ht="15" customHeight="1" x14ac:dyDescent="0.4">
      <c r="A2065" s="6">
        <v>2026</v>
      </c>
      <c r="B2065" s="6">
        <f t="shared" si="244"/>
        <v>21</v>
      </c>
      <c r="C2065" s="13" t="s">
        <v>28</v>
      </c>
      <c r="D2065" s="2" t="s">
        <v>16</v>
      </c>
      <c r="E2065" s="14" t="str">
        <f t="shared" si="247"/>
        <v>BT GT</v>
      </c>
      <c r="F2065" s="22">
        <v>2</v>
      </c>
      <c r="H2065" s="5" t="e">
        <f ca="1">_xlfn.FORMULATEXT(표1[[#This Row],[Q''ty]])</f>
        <v>#N/A</v>
      </c>
      <c r="I2065" s="28">
        <v>46168</v>
      </c>
      <c r="J2065" s="28">
        <v>46162</v>
      </c>
    </row>
    <row r="2066" spans="1:10" ht="15" customHeight="1" x14ac:dyDescent="0.4">
      <c r="A2066" s="6">
        <v>2026</v>
      </c>
      <c r="B2066" s="6">
        <f t="shared" si="244"/>
        <v>21</v>
      </c>
      <c r="C2066" s="13" t="s">
        <v>28</v>
      </c>
      <c r="D2066" s="2" t="s">
        <v>16</v>
      </c>
      <c r="E2066" s="14" t="str">
        <f t="shared" si="247"/>
        <v>WT GT</v>
      </c>
      <c r="F2066" s="22">
        <v>4</v>
      </c>
      <c r="H2066" s="5" t="e">
        <f ca="1">_xlfn.FORMULATEXT(표1[[#This Row],[Q''ty]])</f>
        <v>#N/A</v>
      </c>
      <c r="I2066" s="28">
        <v>46168</v>
      </c>
      <c r="J2066" s="28">
        <v>46162</v>
      </c>
    </row>
    <row r="2067" spans="1:10" ht="15" customHeight="1" x14ac:dyDescent="0.4">
      <c r="A2067" s="6">
        <v>2026</v>
      </c>
      <c r="B2067" s="6">
        <f t="shared" si="244"/>
        <v>21</v>
      </c>
      <c r="C2067" s="13" t="s">
        <v>28</v>
      </c>
      <c r="D2067" s="2" t="s">
        <v>16</v>
      </c>
      <c r="E2067" s="14" t="str">
        <f t="shared" si="247"/>
        <v>Bending</v>
      </c>
      <c r="F2067" s="22">
        <v>56</v>
      </c>
      <c r="H2067" s="5" t="e">
        <f ca="1">_xlfn.FORMULATEXT(표1[[#This Row],[Q''ty]])</f>
        <v>#N/A</v>
      </c>
      <c r="I2067" s="28">
        <v>46168</v>
      </c>
      <c r="J2067" s="28">
        <v>46162</v>
      </c>
    </row>
    <row r="2068" spans="1:10" ht="15" customHeight="1" x14ac:dyDescent="0.4">
      <c r="A2068" s="6">
        <v>2026</v>
      </c>
      <c r="B2068" s="6">
        <f t="shared" si="244"/>
        <v>21</v>
      </c>
      <c r="C2068" s="13" t="s">
        <v>28</v>
      </c>
      <c r="D2068" s="2" t="s">
        <v>16</v>
      </c>
      <c r="E2068" s="14" t="str">
        <f t="shared" si="247"/>
        <v>L/W</v>
      </c>
      <c r="F2068" s="22">
        <v>53</v>
      </c>
      <c r="H2068" s="5" t="e">
        <f ca="1">_xlfn.FORMULATEXT(표1[[#This Row],[Q''ty]])</f>
        <v>#N/A</v>
      </c>
      <c r="I2068" s="28">
        <v>46168</v>
      </c>
      <c r="J2068" s="28">
        <v>46162</v>
      </c>
    </row>
    <row r="2069" spans="1:10" ht="15" customHeight="1" thickBot="1" x14ac:dyDescent="0.45">
      <c r="A2069" s="15">
        <v>2026</v>
      </c>
      <c r="B2069" s="15">
        <f t="shared" si="244"/>
        <v>21</v>
      </c>
      <c r="C2069" s="16" t="s">
        <v>28</v>
      </c>
      <c r="D2069" s="17" t="s">
        <v>16</v>
      </c>
      <c r="E2069" s="18" t="str">
        <f t="shared" si="247"/>
        <v>C/W</v>
      </c>
      <c r="F2069" s="23">
        <v>56</v>
      </c>
      <c r="H2069" s="5" t="e">
        <f ca="1">_xlfn.FORMULATEXT(표1[[#This Row],[Q''ty]])</f>
        <v>#N/A</v>
      </c>
      <c r="I2069" s="28">
        <v>46168</v>
      </c>
      <c r="J2069" s="28">
        <v>46162</v>
      </c>
    </row>
    <row r="2070" spans="1:10" ht="15" customHeight="1" thickTop="1" x14ac:dyDescent="0.4">
      <c r="A2070" s="6">
        <v>2026</v>
      </c>
      <c r="B2070" s="6">
        <f t="shared" si="244"/>
        <v>21</v>
      </c>
      <c r="C2070" s="13" t="s">
        <v>29</v>
      </c>
      <c r="D2070" s="2" t="s">
        <v>9</v>
      </c>
      <c r="E2070" s="14" t="str">
        <f t="shared" si="247"/>
        <v>Growing Line</v>
      </c>
      <c r="F2070" s="21">
        <f t="shared" ref="F2070:F2075" si="250">F1971</f>
        <v>11</v>
      </c>
      <c r="H2070" s="5" t="str">
        <f ca="1">_xlfn.FORMULATEXT(표1[[#This Row],[Q''ty]])</f>
        <v>=F1971</v>
      </c>
    </row>
    <row r="2071" spans="1:10" ht="15" customHeight="1" x14ac:dyDescent="0.4">
      <c r="A2071" s="6">
        <v>2026</v>
      </c>
      <c r="B2071" s="6">
        <f t="shared" si="244"/>
        <v>21</v>
      </c>
      <c r="C2071" s="13" t="s">
        <v>29</v>
      </c>
      <c r="D2071" s="2" t="s">
        <v>9</v>
      </c>
      <c r="E2071" s="14" t="str">
        <f t="shared" si="247"/>
        <v>Paint Booth</v>
      </c>
      <c r="F2071" s="22">
        <f t="shared" si="250"/>
        <v>6</v>
      </c>
      <c r="H2071" s="5" t="str">
        <f ca="1">_xlfn.FORMULATEXT(표1[[#This Row],[Q''ty]])</f>
        <v>=F1972</v>
      </c>
    </row>
    <row r="2072" spans="1:10" ht="15" customHeight="1" x14ac:dyDescent="0.4">
      <c r="A2072" s="6">
        <v>2026</v>
      </c>
      <c r="B2072" s="6">
        <f t="shared" si="244"/>
        <v>21</v>
      </c>
      <c r="C2072" s="13" t="s">
        <v>29</v>
      </c>
      <c r="D2072" s="2" t="s">
        <v>9</v>
      </c>
      <c r="E2072" s="14" t="str">
        <f t="shared" si="247"/>
        <v>Paint Line</v>
      </c>
      <c r="F2072" s="22">
        <f t="shared" si="250"/>
        <v>4</v>
      </c>
      <c r="H2072" s="5" t="str">
        <f ca="1">_xlfn.FORMULATEXT(표1[[#This Row],[Q''ty]])</f>
        <v>=F1973</v>
      </c>
    </row>
    <row r="2073" spans="1:10" ht="15" customHeight="1" x14ac:dyDescent="0.4">
      <c r="A2073" s="6">
        <v>2026</v>
      </c>
      <c r="B2073" s="6">
        <f t="shared" si="244"/>
        <v>21</v>
      </c>
      <c r="C2073" s="13" t="s">
        <v>29</v>
      </c>
      <c r="D2073" s="2" t="s">
        <v>9</v>
      </c>
      <c r="E2073" s="14" t="str">
        <f t="shared" si="247"/>
        <v>Roll Bending Machine</v>
      </c>
      <c r="F2073" s="22">
        <f t="shared" si="250"/>
        <v>4</v>
      </c>
      <c r="H2073" s="5" t="str">
        <f ca="1">_xlfn.FORMULATEXT(표1[[#This Row],[Q''ty]])</f>
        <v>=F1974</v>
      </c>
    </row>
    <row r="2074" spans="1:10" ht="15" customHeight="1" x14ac:dyDescent="0.4">
      <c r="A2074" s="6">
        <v>2026</v>
      </c>
      <c r="B2074" s="6">
        <f t="shared" si="244"/>
        <v>21</v>
      </c>
      <c r="C2074" s="13" t="s">
        <v>29</v>
      </c>
      <c r="D2074" s="2" t="s">
        <v>9</v>
      </c>
      <c r="E2074" s="14" t="str">
        <f t="shared" si="247"/>
        <v>L/W Machine</v>
      </c>
      <c r="F2074" s="22">
        <f t="shared" si="250"/>
        <v>7</v>
      </c>
      <c r="H2074" s="5" t="str">
        <f ca="1">_xlfn.FORMULATEXT(표1[[#This Row],[Q''ty]])</f>
        <v>=F1975</v>
      </c>
    </row>
    <row r="2075" spans="1:10" ht="15" customHeight="1" x14ac:dyDescent="0.4">
      <c r="A2075" s="6">
        <v>2026</v>
      </c>
      <c r="B2075" s="6">
        <f t="shared" si="244"/>
        <v>21</v>
      </c>
      <c r="C2075" s="13" t="s">
        <v>29</v>
      </c>
      <c r="D2075" s="2" t="s">
        <v>9</v>
      </c>
      <c r="E2075" s="14" t="str">
        <f t="shared" si="247"/>
        <v>C/W Machine</v>
      </c>
      <c r="F2075" s="22">
        <f t="shared" si="250"/>
        <v>12.5</v>
      </c>
      <c r="H2075" s="5" t="str">
        <f ca="1">_xlfn.FORMULATEXT(표1[[#This Row],[Q''ty]])</f>
        <v>=F1976</v>
      </c>
    </row>
    <row r="2076" spans="1:10" ht="15" customHeight="1" x14ac:dyDescent="0.4">
      <c r="A2076" s="6">
        <v>2026</v>
      </c>
      <c r="B2076" s="6">
        <f t="shared" si="244"/>
        <v>21</v>
      </c>
      <c r="C2076" s="13" t="s">
        <v>29</v>
      </c>
      <c r="D2076" s="2" t="s">
        <v>16</v>
      </c>
      <c r="E2076" s="14" t="str">
        <f t="shared" si="247"/>
        <v>BT GT</v>
      </c>
      <c r="F2076" s="22">
        <v>10</v>
      </c>
      <c r="H2076" s="5" t="e">
        <f ca="1">_xlfn.FORMULATEXT(표1[[#This Row],[Q''ty]])</f>
        <v>#N/A</v>
      </c>
      <c r="I2076" s="28">
        <v>46168</v>
      </c>
      <c r="J2076" s="28">
        <v>46167</v>
      </c>
    </row>
    <row r="2077" spans="1:10" ht="15" customHeight="1" x14ac:dyDescent="0.4">
      <c r="A2077" s="6">
        <v>2026</v>
      </c>
      <c r="B2077" s="6">
        <f t="shared" si="244"/>
        <v>21</v>
      </c>
      <c r="C2077" s="13" t="s">
        <v>29</v>
      </c>
      <c r="D2077" s="2" t="s">
        <v>16</v>
      </c>
      <c r="E2077" s="14" t="str">
        <f t="shared" si="247"/>
        <v>WT GT</v>
      </c>
      <c r="F2077" s="22">
        <v>5</v>
      </c>
      <c r="H2077" s="5" t="e">
        <f ca="1">_xlfn.FORMULATEXT(표1[[#This Row],[Q''ty]])</f>
        <v>#N/A</v>
      </c>
      <c r="I2077" s="28">
        <v>46168</v>
      </c>
      <c r="J2077" s="28">
        <v>46167</v>
      </c>
    </row>
    <row r="2078" spans="1:10" ht="15" customHeight="1" x14ac:dyDescent="0.4">
      <c r="A2078" s="6">
        <v>2026</v>
      </c>
      <c r="B2078" s="6">
        <f t="shared" si="244"/>
        <v>21</v>
      </c>
      <c r="C2078" s="13" t="s">
        <v>29</v>
      </c>
      <c r="D2078" s="2" t="s">
        <v>16</v>
      </c>
      <c r="E2078" s="14" t="str">
        <f t="shared" si="247"/>
        <v>Bending</v>
      </c>
      <c r="F2078" s="22">
        <f>40+62</f>
        <v>102</v>
      </c>
      <c r="H2078" s="5" t="str">
        <f ca="1">_xlfn.FORMULATEXT(표1[[#This Row],[Q''ty]])</f>
        <v>=40+62</v>
      </c>
      <c r="I2078" s="28">
        <v>46168</v>
      </c>
      <c r="J2078" s="28">
        <v>46167</v>
      </c>
    </row>
    <row r="2079" spans="1:10" ht="15" customHeight="1" x14ac:dyDescent="0.4">
      <c r="A2079" s="6">
        <v>2026</v>
      </c>
      <c r="B2079" s="6">
        <f t="shared" si="244"/>
        <v>21</v>
      </c>
      <c r="C2079" s="13" t="s">
        <v>29</v>
      </c>
      <c r="D2079" s="2" t="s">
        <v>16</v>
      </c>
      <c r="E2079" s="14" t="str">
        <f t="shared" si="247"/>
        <v>L/W</v>
      </c>
      <c r="F2079" s="22">
        <f>62+40</f>
        <v>102</v>
      </c>
      <c r="H2079" s="5" t="str">
        <f ca="1">_xlfn.FORMULATEXT(표1[[#This Row],[Q''ty]])</f>
        <v>=62+40</v>
      </c>
      <c r="I2079" s="28">
        <v>46168</v>
      </c>
      <c r="J2079" s="28">
        <v>46167</v>
      </c>
    </row>
    <row r="2080" spans="1:10" ht="15" customHeight="1" thickBot="1" x14ac:dyDescent="0.45">
      <c r="A2080" s="6">
        <v>2026</v>
      </c>
      <c r="B2080" s="6">
        <f t="shared" si="244"/>
        <v>21</v>
      </c>
      <c r="C2080" s="13" t="s">
        <v>29</v>
      </c>
      <c r="D2080" s="2" t="s">
        <v>16</v>
      </c>
      <c r="E2080" s="14" t="str">
        <f t="shared" si="247"/>
        <v>C/W</v>
      </c>
      <c r="F2080" s="22">
        <f>67+35</f>
        <v>102</v>
      </c>
      <c r="H2080" s="5" t="str">
        <f ca="1">_xlfn.FORMULATEXT(표1[[#This Row],[Q''ty]])</f>
        <v>=67+35</v>
      </c>
      <c r="I2080" s="28">
        <v>46168</v>
      </c>
      <c r="J2080" s="28">
        <v>46167</v>
      </c>
    </row>
    <row r="2081" spans="1:10" ht="15" customHeight="1" thickTop="1" x14ac:dyDescent="0.4">
      <c r="A2081" s="9">
        <v>2026</v>
      </c>
      <c r="B2081" s="9">
        <f t="shared" si="244"/>
        <v>22</v>
      </c>
      <c r="C2081" s="10" t="s">
        <v>8</v>
      </c>
      <c r="D2081" s="11" t="s">
        <v>9</v>
      </c>
      <c r="E2081" s="12" t="s">
        <v>10</v>
      </c>
      <c r="F2081" s="21">
        <f t="shared" ref="F2081:F2086" si="251">F1982</f>
        <v>15</v>
      </c>
      <c r="H2081" s="5" t="str">
        <f ca="1">_xlfn.FORMULATEXT(표1[[#This Row],[Q''ty]])</f>
        <v>=F1982</v>
      </c>
    </row>
    <row r="2082" spans="1:10" s="2" customFormat="1" ht="15" customHeight="1" x14ac:dyDescent="0.4">
      <c r="A2082" s="6">
        <v>2026</v>
      </c>
      <c r="B2082" s="6">
        <f t="shared" si="244"/>
        <v>22</v>
      </c>
      <c r="C2082" s="13" t="s">
        <v>8</v>
      </c>
      <c r="D2082" s="2" t="s">
        <v>9</v>
      </c>
      <c r="E2082" s="14" t="s">
        <v>11</v>
      </c>
      <c r="F2082" s="22">
        <f t="shared" si="251"/>
        <v>10</v>
      </c>
      <c r="H2082" s="5" t="str">
        <f ca="1">_xlfn.FORMULATEXT(표1[[#This Row],[Q''ty]])</f>
        <v>=F1983</v>
      </c>
      <c r="I2082" s="26"/>
      <c r="J2082" s="26"/>
    </row>
    <row r="2083" spans="1:10" s="2" customFormat="1" ht="15" customHeight="1" x14ac:dyDescent="0.4">
      <c r="A2083" s="6">
        <v>2026</v>
      </c>
      <c r="B2083" s="6">
        <f t="shared" si="244"/>
        <v>22</v>
      </c>
      <c r="C2083" s="13" t="s">
        <v>8</v>
      </c>
      <c r="D2083" s="2" t="s">
        <v>9</v>
      </c>
      <c r="E2083" s="14" t="s">
        <v>12</v>
      </c>
      <c r="F2083" s="22">
        <f t="shared" si="251"/>
        <v>5</v>
      </c>
      <c r="H2083" s="5" t="str">
        <f ca="1">_xlfn.FORMULATEXT(표1[[#This Row],[Q''ty]])</f>
        <v>=F1984</v>
      </c>
      <c r="I2083" s="26"/>
      <c r="J2083" s="26"/>
    </row>
    <row r="2084" spans="1:10" ht="15" customHeight="1" x14ac:dyDescent="0.4">
      <c r="A2084" s="6">
        <v>2026</v>
      </c>
      <c r="B2084" s="6">
        <f t="shared" si="244"/>
        <v>22</v>
      </c>
      <c r="C2084" s="13" t="s">
        <v>8</v>
      </c>
      <c r="D2084" s="2" t="s">
        <v>9</v>
      </c>
      <c r="E2084" s="14" t="s">
        <v>13</v>
      </c>
      <c r="F2084" s="22">
        <f t="shared" si="251"/>
        <v>6</v>
      </c>
      <c r="H2084" s="5" t="str">
        <f ca="1">_xlfn.FORMULATEXT(표1[[#This Row],[Q''ty]])</f>
        <v>=F1985</v>
      </c>
    </row>
    <row r="2085" spans="1:10" ht="15" customHeight="1" x14ac:dyDescent="0.4">
      <c r="A2085" s="6">
        <v>2026</v>
      </c>
      <c r="B2085" s="6">
        <f t="shared" ref="B2085:B2148" si="252">B1986+1</f>
        <v>22</v>
      </c>
      <c r="C2085" s="13" t="s">
        <v>8</v>
      </c>
      <c r="D2085" s="2" t="s">
        <v>9</v>
      </c>
      <c r="E2085" s="14" t="s">
        <v>14</v>
      </c>
      <c r="F2085" s="22">
        <f t="shared" si="251"/>
        <v>10</v>
      </c>
      <c r="H2085" s="5" t="str">
        <f ca="1">_xlfn.FORMULATEXT(표1[[#This Row],[Q''ty]])</f>
        <v>=F1986</v>
      </c>
    </row>
    <row r="2086" spans="1:10" ht="15" customHeight="1" x14ac:dyDescent="0.4">
      <c r="A2086" s="6">
        <v>2026</v>
      </c>
      <c r="B2086" s="6">
        <f t="shared" si="252"/>
        <v>22</v>
      </c>
      <c r="C2086" s="13" t="s">
        <v>8</v>
      </c>
      <c r="D2086" s="2" t="s">
        <v>9</v>
      </c>
      <c r="E2086" s="14" t="s">
        <v>15</v>
      </c>
      <c r="F2086" s="22">
        <f t="shared" si="251"/>
        <v>10</v>
      </c>
      <c r="H2086" s="5" t="str">
        <f ca="1">_xlfn.FORMULATEXT(표1[[#This Row],[Q''ty]])</f>
        <v>=F1987</v>
      </c>
    </row>
    <row r="2087" spans="1:10" ht="15" customHeight="1" x14ac:dyDescent="0.4">
      <c r="A2087" s="6">
        <v>2026</v>
      </c>
      <c r="B2087" s="6">
        <f t="shared" si="252"/>
        <v>22</v>
      </c>
      <c r="C2087" s="13" t="s">
        <v>8</v>
      </c>
      <c r="D2087" s="2" t="s">
        <v>16</v>
      </c>
      <c r="E2087" s="14" t="s">
        <v>17</v>
      </c>
      <c r="F2087" s="22">
        <v>23</v>
      </c>
      <c r="H2087" s="5" t="e">
        <f ca="1">_xlfn.FORMULATEXT(표1[[#This Row],[Q''ty]])</f>
        <v>#N/A</v>
      </c>
      <c r="I2087" s="28">
        <v>46174</v>
      </c>
      <c r="J2087" s="28">
        <v>46174</v>
      </c>
    </row>
    <row r="2088" spans="1:10" s="2" customFormat="1" ht="15" customHeight="1" x14ac:dyDescent="0.4">
      <c r="A2088" s="6">
        <v>2026</v>
      </c>
      <c r="B2088" s="6">
        <f t="shared" si="252"/>
        <v>22</v>
      </c>
      <c r="C2088" s="13" t="s">
        <v>8</v>
      </c>
      <c r="D2088" s="2" t="s">
        <v>16</v>
      </c>
      <c r="E2088" s="14" t="s">
        <v>18</v>
      </c>
      <c r="F2088" s="22">
        <v>22</v>
      </c>
      <c r="H2088" s="5" t="e">
        <f ca="1">_xlfn.FORMULATEXT(표1[[#This Row],[Q''ty]])</f>
        <v>#N/A</v>
      </c>
      <c r="I2088" s="28">
        <v>46174</v>
      </c>
      <c r="J2088" s="28">
        <v>46174</v>
      </c>
    </row>
    <row r="2089" spans="1:10" ht="15" customHeight="1" x14ac:dyDescent="0.4">
      <c r="A2089" s="6">
        <v>2026</v>
      </c>
      <c r="B2089" s="6">
        <f t="shared" si="252"/>
        <v>22</v>
      </c>
      <c r="C2089" s="13" t="s">
        <v>8</v>
      </c>
      <c r="D2089" s="2" t="s">
        <v>16</v>
      </c>
      <c r="E2089" s="14" t="s">
        <v>19</v>
      </c>
      <c r="F2089" s="22">
        <v>210</v>
      </c>
      <c r="H2089" s="5" t="e">
        <f ca="1">_xlfn.FORMULATEXT(표1[[#This Row],[Q''ty]])</f>
        <v>#N/A</v>
      </c>
      <c r="I2089" s="28">
        <v>46174</v>
      </c>
      <c r="J2089" s="28">
        <v>46174</v>
      </c>
    </row>
    <row r="2090" spans="1:10" ht="15" customHeight="1" x14ac:dyDescent="0.4">
      <c r="A2090" s="6">
        <v>2026</v>
      </c>
      <c r="B2090" s="6">
        <f t="shared" si="252"/>
        <v>22</v>
      </c>
      <c r="C2090" s="13" t="s">
        <v>8</v>
      </c>
      <c r="D2090" s="2" t="s">
        <v>16</v>
      </c>
      <c r="E2090" s="14" t="s">
        <v>20</v>
      </c>
      <c r="F2090" s="22">
        <v>227</v>
      </c>
      <c r="H2090" s="5" t="e">
        <f ca="1">_xlfn.FORMULATEXT(표1[[#This Row],[Q''ty]])</f>
        <v>#N/A</v>
      </c>
      <c r="I2090" s="28">
        <v>46174</v>
      </c>
      <c r="J2090" s="28">
        <v>46174</v>
      </c>
    </row>
    <row r="2091" spans="1:10" ht="15" customHeight="1" thickBot="1" x14ac:dyDescent="0.45">
      <c r="A2091" s="15">
        <v>2026</v>
      </c>
      <c r="B2091" s="15">
        <f t="shared" si="252"/>
        <v>22</v>
      </c>
      <c r="C2091" s="16" t="s">
        <v>8</v>
      </c>
      <c r="D2091" s="17" t="s">
        <v>16</v>
      </c>
      <c r="E2091" s="18" t="s">
        <v>21</v>
      </c>
      <c r="F2091" s="23">
        <v>238</v>
      </c>
      <c r="H2091" s="5" t="e">
        <f ca="1">_xlfn.FORMULATEXT(표1[[#This Row],[Q''ty]])</f>
        <v>#N/A</v>
      </c>
      <c r="I2091" s="28">
        <v>46174</v>
      </c>
      <c r="J2091" s="28">
        <v>46174</v>
      </c>
    </row>
    <row r="2092" spans="1:10" ht="15" customHeight="1" thickTop="1" x14ac:dyDescent="0.4">
      <c r="A2092" s="9">
        <v>2026</v>
      </c>
      <c r="B2092" s="9">
        <f t="shared" si="252"/>
        <v>22</v>
      </c>
      <c r="C2092" s="10" t="s">
        <v>22</v>
      </c>
      <c r="D2092" s="11" t="s">
        <v>9</v>
      </c>
      <c r="E2092" s="12" t="s">
        <v>10</v>
      </c>
      <c r="F2092" s="21">
        <f t="shared" ref="F2092:F2097" si="253">F1993</f>
        <v>14</v>
      </c>
      <c r="H2092" s="5" t="str">
        <f ca="1">_xlfn.FORMULATEXT(표1[[#This Row],[Q''ty]])</f>
        <v>=F1993</v>
      </c>
    </row>
    <row r="2093" spans="1:10" s="2" customFormat="1" ht="15" customHeight="1" x14ac:dyDescent="0.4">
      <c r="A2093" s="6">
        <v>2026</v>
      </c>
      <c r="B2093" s="6">
        <f t="shared" si="252"/>
        <v>22</v>
      </c>
      <c r="C2093" s="13" t="s">
        <v>22</v>
      </c>
      <c r="D2093" s="2" t="s">
        <v>9</v>
      </c>
      <c r="E2093" s="14" t="s">
        <v>11</v>
      </c>
      <c r="F2093" s="22">
        <f t="shared" si="253"/>
        <v>8</v>
      </c>
      <c r="H2093" s="5" t="str">
        <f ca="1">_xlfn.FORMULATEXT(표1[[#This Row],[Q''ty]])</f>
        <v>=F1994</v>
      </c>
      <c r="I2093" s="26"/>
      <c r="J2093" s="26"/>
    </row>
    <row r="2094" spans="1:10" s="2" customFormat="1" ht="15" customHeight="1" x14ac:dyDescent="0.4">
      <c r="A2094" s="6">
        <v>2026</v>
      </c>
      <c r="B2094" s="6">
        <f t="shared" si="252"/>
        <v>22</v>
      </c>
      <c r="C2094" s="13" t="s">
        <v>22</v>
      </c>
      <c r="D2094" s="2" t="s">
        <v>9</v>
      </c>
      <c r="E2094" s="14" t="s">
        <v>12</v>
      </c>
      <c r="F2094" s="22">
        <f t="shared" si="253"/>
        <v>4</v>
      </c>
      <c r="H2094" s="5" t="str">
        <f ca="1">_xlfn.FORMULATEXT(표1[[#This Row],[Q''ty]])</f>
        <v>=F1995</v>
      </c>
      <c r="I2094" s="26"/>
      <c r="J2094" s="26"/>
    </row>
    <row r="2095" spans="1:10" ht="15" customHeight="1" x14ac:dyDescent="0.4">
      <c r="A2095" s="6">
        <v>2026</v>
      </c>
      <c r="B2095" s="6">
        <f t="shared" si="252"/>
        <v>22</v>
      </c>
      <c r="C2095" s="13" t="s">
        <v>22</v>
      </c>
      <c r="D2095" s="2" t="s">
        <v>9</v>
      </c>
      <c r="E2095" s="14" t="s">
        <v>13</v>
      </c>
      <c r="F2095" s="22">
        <f t="shared" si="253"/>
        <v>3</v>
      </c>
      <c r="H2095" s="5" t="str">
        <f ca="1">_xlfn.FORMULATEXT(표1[[#This Row],[Q''ty]])</f>
        <v>=F1996</v>
      </c>
    </row>
    <row r="2096" spans="1:10" ht="15" customHeight="1" x14ac:dyDescent="0.4">
      <c r="A2096" s="6">
        <v>2026</v>
      </c>
      <c r="B2096" s="6">
        <f t="shared" si="252"/>
        <v>22</v>
      </c>
      <c r="C2096" s="13" t="s">
        <v>22</v>
      </c>
      <c r="D2096" s="2" t="s">
        <v>9</v>
      </c>
      <c r="E2096" s="14" t="s">
        <v>14</v>
      </c>
      <c r="F2096" s="22">
        <f t="shared" si="253"/>
        <v>6</v>
      </c>
      <c r="H2096" s="5" t="str">
        <f ca="1">_xlfn.FORMULATEXT(표1[[#This Row],[Q''ty]])</f>
        <v>=F1997</v>
      </c>
    </row>
    <row r="2097" spans="1:10" ht="15" customHeight="1" x14ac:dyDescent="0.4">
      <c r="A2097" s="6">
        <v>2026</v>
      </c>
      <c r="B2097" s="6">
        <f t="shared" si="252"/>
        <v>22</v>
      </c>
      <c r="C2097" s="13" t="s">
        <v>22</v>
      </c>
      <c r="D2097" s="2" t="s">
        <v>9</v>
      </c>
      <c r="E2097" s="14" t="s">
        <v>15</v>
      </c>
      <c r="F2097" s="22">
        <f t="shared" si="253"/>
        <v>8.8000000000000007</v>
      </c>
      <c r="H2097" s="5" t="str">
        <f ca="1">_xlfn.FORMULATEXT(표1[[#This Row],[Q''ty]])</f>
        <v>=F1998</v>
      </c>
    </row>
    <row r="2098" spans="1:10" ht="15" customHeight="1" x14ac:dyDescent="0.4">
      <c r="A2098" s="6">
        <v>2026</v>
      </c>
      <c r="B2098" s="6">
        <f t="shared" si="252"/>
        <v>22</v>
      </c>
      <c r="C2098" s="13" t="s">
        <v>22</v>
      </c>
      <c r="D2098" s="2" t="s">
        <v>16</v>
      </c>
      <c r="E2098" s="14" t="s">
        <v>17</v>
      </c>
      <c r="F2098" s="22">
        <v>21</v>
      </c>
      <c r="H2098" s="5" t="e">
        <f ca="1">_xlfn.FORMULATEXT(표1[[#This Row],[Q''ty]])</f>
        <v>#N/A</v>
      </c>
      <c r="I2098" s="28">
        <v>46174</v>
      </c>
      <c r="J2098" s="28">
        <v>46174</v>
      </c>
    </row>
    <row r="2099" spans="1:10" s="2" customFormat="1" ht="15" customHeight="1" x14ac:dyDescent="0.4">
      <c r="A2099" s="6">
        <v>2026</v>
      </c>
      <c r="B2099" s="6">
        <f t="shared" si="252"/>
        <v>22</v>
      </c>
      <c r="C2099" s="13" t="s">
        <v>22</v>
      </c>
      <c r="D2099" s="2" t="s">
        <v>16</v>
      </c>
      <c r="E2099" s="14" t="s">
        <v>18</v>
      </c>
      <c r="F2099" s="22">
        <v>18</v>
      </c>
      <c r="H2099" s="5" t="e">
        <f ca="1">_xlfn.FORMULATEXT(표1[[#This Row],[Q''ty]])</f>
        <v>#N/A</v>
      </c>
      <c r="I2099" s="28">
        <v>46174</v>
      </c>
      <c r="J2099" s="28">
        <v>46174</v>
      </c>
    </row>
    <row r="2100" spans="1:10" ht="15" customHeight="1" x14ac:dyDescent="0.4">
      <c r="A2100" s="6">
        <v>2026</v>
      </c>
      <c r="B2100" s="6">
        <f t="shared" si="252"/>
        <v>22</v>
      </c>
      <c r="C2100" s="13" t="s">
        <v>22</v>
      </c>
      <c r="D2100" s="2" t="s">
        <v>16</v>
      </c>
      <c r="E2100" s="14" t="s">
        <v>19</v>
      </c>
      <c r="F2100" s="22">
        <v>190</v>
      </c>
      <c r="H2100" s="5" t="e">
        <f ca="1">_xlfn.FORMULATEXT(표1[[#This Row],[Q''ty]])</f>
        <v>#N/A</v>
      </c>
      <c r="I2100" s="28">
        <v>46174</v>
      </c>
      <c r="J2100" s="28">
        <v>46174</v>
      </c>
    </row>
    <row r="2101" spans="1:10" ht="15" customHeight="1" x14ac:dyDescent="0.4">
      <c r="A2101" s="6">
        <v>2026</v>
      </c>
      <c r="B2101" s="6">
        <f t="shared" si="252"/>
        <v>22</v>
      </c>
      <c r="C2101" s="13" t="s">
        <v>22</v>
      </c>
      <c r="D2101" s="2" t="s">
        <v>16</v>
      </c>
      <c r="E2101" s="14" t="s">
        <v>20</v>
      </c>
      <c r="F2101" s="22">
        <v>191</v>
      </c>
      <c r="H2101" s="5" t="e">
        <f ca="1">_xlfn.FORMULATEXT(표1[[#This Row],[Q''ty]])</f>
        <v>#N/A</v>
      </c>
      <c r="I2101" s="28">
        <v>46174</v>
      </c>
      <c r="J2101" s="28">
        <v>46174</v>
      </c>
    </row>
    <row r="2102" spans="1:10" ht="15" customHeight="1" thickBot="1" x14ac:dyDescent="0.45">
      <c r="A2102" s="15">
        <v>2026</v>
      </c>
      <c r="B2102" s="15">
        <f t="shared" si="252"/>
        <v>22</v>
      </c>
      <c r="C2102" s="16" t="s">
        <v>22</v>
      </c>
      <c r="D2102" s="17" t="s">
        <v>16</v>
      </c>
      <c r="E2102" s="18" t="s">
        <v>21</v>
      </c>
      <c r="F2102" s="23">
        <v>209</v>
      </c>
      <c r="H2102" s="5" t="e">
        <f ca="1">_xlfn.FORMULATEXT(표1[[#This Row],[Q''ty]])</f>
        <v>#N/A</v>
      </c>
      <c r="I2102" s="28">
        <v>46174</v>
      </c>
      <c r="J2102" s="28">
        <v>46174</v>
      </c>
    </row>
    <row r="2103" spans="1:10" ht="15" customHeight="1" thickTop="1" x14ac:dyDescent="0.4">
      <c r="A2103" s="6">
        <v>2026</v>
      </c>
      <c r="B2103" s="6">
        <f t="shared" si="252"/>
        <v>22</v>
      </c>
      <c r="C2103" s="13" t="s">
        <v>23</v>
      </c>
      <c r="D2103" s="2" t="s">
        <v>9</v>
      </c>
      <c r="E2103" s="14" t="str">
        <f t="shared" ref="E2103:F2108" si="254">E2004</f>
        <v>Growing Line</v>
      </c>
      <c r="F2103" s="22">
        <f t="shared" si="254"/>
        <v>5</v>
      </c>
      <c r="H2103" s="5" t="str">
        <f ca="1">_xlfn.FORMULATEXT(표1[[#This Row],[Q''ty]])</f>
        <v>=F2004</v>
      </c>
    </row>
    <row r="2104" spans="1:10" ht="15" customHeight="1" x14ac:dyDescent="0.4">
      <c r="A2104" s="6">
        <v>2026</v>
      </c>
      <c r="B2104" s="6">
        <f t="shared" si="252"/>
        <v>22</v>
      </c>
      <c r="C2104" s="13" t="s">
        <v>23</v>
      </c>
      <c r="D2104" s="2" t="s">
        <v>9</v>
      </c>
      <c r="E2104" s="14" t="str">
        <f t="shared" si="254"/>
        <v>Paint Booth</v>
      </c>
      <c r="F2104" s="22">
        <f t="shared" si="254"/>
        <v>3</v>
      </c>
      <c r="H2104" s="5" t="str">
        <f ca="1">_xlfn.FORMULATEXT(표1[[#This Row],[Q''ty]])</f>
        <v>=F2005</v>
      </c>
    </row>
    <row r="2105" spans="1:10" ht="15" customHeight="1" x14ac:dyDescent="0.4">
      <c r="A2105" s="6">
        <v>2026</v>
      </c>
      <c r="B2105" s="6">
        <f t="shared" si="252"/>
        <v>22</v>
      </c>
      <c r="C2105" s="13" t="s">
        <v>23</v>
      </c>
      <c r="D2105" s="2" t="s">
        <v>9</v>
      </c>
      <c r="E2105" s="14" t="str">
        <f t="shared" si="254"/>
        <v>Paint Line</v>
      </c>
      <c r="F2105" s="22">
        <f t="shared" si="254"/>
        <v>2</v>
      </c>
      <c r="H2105" s="5" t="str">
        <f ca="1">_xlfn.FORMULATEXT(표1[[#This Row],[Q''ty]])</f>
        <v>=F2006</v>
      </c>
    </row>
    <row r="2106" spans="1:10" ht="15" customHeight="1" x14ac:dyDescent="0.4">
      <c r="A2106" s="6">
        <v>2026</v>
      </c>
      <c r="B2106" s="6">
        <f t="shared" si="252"/>
        <v>22</v>
      </c>
      <c r="C2106" s="13" t="s">
        <v>23</v>
      </c>
      <c r="D2106" s="2" t="s">
        <v>9</v>
      </c>
      <c r="E2106" s="14" t="str">
        <f t="shared" si="254"/>
        <v>Roll Bending Machine</v>
      </c>
      <c r="F2106" s="22">
        <f t="shared" si="254"/>
        <v>2</v>
      </c>
      <c r="H2106" s="5" t="str">
        <f ca="1">_xlfn.FORMULATEXT(표1[[#This Row],[Q''ty]])</f>
        <v>=F2007</v>
      </c>
    </row>
    <row r="2107" spans="1:10" ht="15" customHeight="1" x14ac:dyDescent="0.4">
      <c r="A2107" s="6">
        <v>2026</v>
      </c>
      <c r="B2107" s="6">
        <f t="shared" si="252"/>
        <v>22</v>
      </c>
      <c r="C2107" s="13" t="s">
        <v>23</v>
      </c>
      <c r="D2107" s="2" t="s">
        <v>9</v>
      </c>
      <c r="E2107" s="14" t="str">
        <f t="shared" si="254"/>
        <v>L/W Machine</v>
      </c>
      <c r="F2107" s="22">
        <f t="shared" si="254"/>
        <v>2</v>
      </c>
      <c r="H2107" s="5" t="str">
        <f ca="1">_xlfn.FORMULATEXT(표1[[#This Row],[Q''ty]])</f>
        <v>=F2008</v>
      </c>
    </row>
    <row r="2108" spans="1:10" ht="15" customHeight="1" x14ac:dyDescent="0.4">
      <c r="A2108" s="6">
        <v>2026</v>
      </c>
      <c r="B2108" s="6">
        <f t="shared" si="252"/>
        <v>22</v>
      </c>
      <c r="C2108" s="13" t="s">
        <v>23</v>
      </c>
      <c r="D2108" s="2" t="s">
        <v>9</v>
      </c>
      <c r="E2108" s="14" t="str">
        <f t="shared" si="254"/>
        <v>C/W Machine</v>
      </c>
      <c r="F2108" s="22">
        <f t="shared" si="254"/>
        <v>3</v>
      </c>
      <c r="H2108" s="5" t="str">
        <f ca="1">_xlfn.FORMULATEXT(표1[[#This Row],[Q''ty]])</f>
        <v>=F2009</v>
      </c>
    </row>
    <row r="2109" spans="1:10" ht="15" customHeight="1" x14ac:dyDescent="0.4">
      <c r="A2109" s="6">
        <v>2026</v>
      </c>
      <c r="B2109" s="6">
        <f t="shared" si="252"/>
        <v>22</v>
      </c>
      <c r="C2109" s="13" t="s">
        <v>23</v>
      </c>
      <c r="D2109" s="2" t="s">
        <v>16</v>
      </c>
      <c r="E2109" s="14" t="str">
        <f t="shared" ref="E2109:E2124" si="255">E2010</f>
        <v>BT GT</v>
      </c>
      <c r="F2109" s="22">
        <v>3</v>
      </c>
      <c r="H2109" s="5" t="e">
        <f ca="1">_xlfn.FORMULATEXT(표1[[#This Row],[Q''ty]])</f>
        <v>#N/A</v>
      </c>
      <c r="I2109" s="28">
        <v>46174</v>
      </c>
      <c r="J2109" s="28">
        <v>46174</v>
      </c>
    </row>
    <row r="2110" spans="1:10" ht="15" customHeight="1" x14ac:dyDescent="0.4">
      <c r="A2110" s="6">
        <v>2026</v>
      </c>
      <c r="B2110" s="6">
        <f t="shared" si="252"/>
        <v>22</v>
      </c>
      <c r="C2110" s="13" t="s">
        <v>23</v>
      </c>
      <c r="D2110" s="2" t="s">
        <v>16</v>
      </c>
      <c r="E2110" s="14" t="str">
        <f t="shared" si="255"/>
        <v>WT GT</v>
      </c>
      <c r="F2110" s="22">
        <v>2</v>
      </c>
      <c r="H2110" s="5" t="e">
        <f ca="1">_xlfn.FORMULATEXT(표1[[#This Row],[Q''ty]])</f>
        <v>#N/A</v>
      </c>
      <c r="I2110" s="28">
        <v>46174</v>
      </c>
      <c r="J2110" s="28">
        <v>46174</v>
      </c>
    </row>
    <row r="2111" spans="1:10" ht="15" customHeight="1" x14ac:dyDescent="0.4">
      <c r="A2111" s="6">
        <v>2026</v>
      </c>
      <c r="B2111" s="6">
        <f t="shared" si="252"/>
        <v>22</v>
      </c>
      <c r="C2111" s="13" t="s">
        <v>23</v>
      </c>
      <c r="D2111" s="2" t="s">
        <v>16</v>
      </c>
      <c r="E2111" s="14" t="str">
        <f t="shared" si="255"/>
        <v>Bending</v>
      </c>
      <c r="F2111" s="22">
        <v>31</v>
      </c>
      <c r="H2111" s="5" t="e">
        <f ca="1">_xlfn.FORMULATEXT(표1[[#This Row],[Q''ty]])</f>
        <v>#N/A</v>
      </c>
      <c r="I2111" s="28">
        <v>46174</v>
      </c>
      <c r="J2111" s="28">
        <v>46174</v>
      </c>
    </row>
    <row r="2112" spans="1:10" ht="15" customHeight="1" x14ac:dyDescent="0.4">
      <c r="A2112" s="6">
        <v>2026</v>
      </c>
      <c r="B2112" s="6">
        <f t="shared" si="252"/>
        <v>22</v>
      </c>
      <c r="C2112" s="13" t="s">
        <v>23</v>
      </c>
      <c r="D2112" s="2" t="s">
        <v>16</v>
      </c>
      <c r="E2112" s="14" t="str">
        <f t="shared" si="255"/>
        <v>L/W</v>
      </c>
      <c r="F2112" s="22">
        <v>38</v>
      </c>
      <c r="H2112" s="5" t="e">
        <f ca="1">_xlfn.FORMULATEXT(표1[[#This Row],[Q''ty]])</f>
        <v>#N/A</v>
      </c>
      <c r="I2112" s="28">
        <v>46174</v>
      </c>
      <c r="J2112" s="28">
        <v>46174</v>
      </c>
    </row>
    <row r="2113" spans="1:10" ht="15" customHeight="1" thickBot="1" x14ac:dyDescent="0.45">
      <c r="A2113" s="15">
        <v>2026</v>
      </c>
      <c r="B2113" s="15">
        <f t="shared" si="252"/>
        <v>22</v>
      </c>
      <c r="C2113" s="16" t="s">
        <v>23</v>
      </c>
      <c r="D2113" s="17" t="s">
        <v>16</v>
      </c>
      <c r="E2113" s="18" t="str">
        <f t="shared" si="255"/>
        <v>C/W</v>
      </c>
      <c r="F2113" s="23">
        <v>36.6</v>
      </c>
      <c r="H2113" s="5" t="e">
        <f ca="1">_xlfn.FORMULATEXT(표1[[#This Row],[Q''ty]])</f>
        <v>#N/A</v>
      </c>
      <c r="I2113" s="28">
        <v>46174</v>
      </c>
      <c r="J2113" s="28">
        <v>46174</v>
      </c>
    </row>
    <row r="2114" spans="1:10" ht="15" customHeight="1" thickTop="1" x14ac:dyDescent="0.4">
      <c r="A2114" s="6">
        <v>2026</v>
      </c>
      <c r="B2114" s="6">
        <f t="shared" si="252"/>
        <v>22</v>
      </c>
      <c r="C2114" s="13" t="s">
        <v>24</v>
      </c>
      <c r="D2114" s="2" t="s">
        <v>9</v>
      </c>
      <c r="E2114" s="14" t="str">
        <f t="shared" si="255"/>
        <v>Growing Line</v>
      </c>
      <c r="F2114" s="22">
        <f t="shared" ref="F2114:F2119" si="256">F2015</f>
        <v>20</v>
      </c>
      <c r="H2114" s="5" t="str">
        <f ca="1">_xlfn.FORMULATEXT(표1[[#This Row],[Q''ty]])</f>
        <v>=F2015</v>
      </c>
    </row>
    <row r="2115" spans="1:10" ht="15" customHeight="1" x14ac:dyDescent="0.4">
      <c r="A2115" s="6">
        <v>2026</v>
      </c>
      <c r="B2115" s="6">
        <f t="shared" si="252"/>
        <v>22</v>
      </c>
      <c r="C2115" s="13" t="s">
        <v>24</v>
      </c>
      <c r="D2115" s="2" t="s">
        <v>9</v>
      </c>
      <c r="E2115" s="14" t="str">
        <f t="shared" si="255"/>
        <v>Paint Booth</v>
      </c>
      <c r="F2115" s="22">
        <f t="shared" si="256"/>
        <v>22</v>
      </c>
      <c r="H2115" s="5" t="str">
        <f ca="1">_xlfn.FORMULATEXT(표1[[#This Row],[Q''ty]])</f>
        <v>=F2016</v>
      </c>
    </row>
    <row r="2116" spans="1:10" ht="15" customHeight="1" x14ac:dyDescent="0.4">
      <c r="A2116" s="6">
        <v>2026</v>
      </c>
      <c r="B2116" s="6">
        <f t="shared" si="252"/>
        <v>22</v>
      </c>
      <c r="C2116" s="13" t="s">
        <v>24</v>
      </c>
      <c r="D2116" s="2" t="s">
        <v>9</v>
      </c>
      <c r="E2116" s="14" t="str">
        <f t="shared" si="255"/>
        <v>Paint Line</v>
      </c>
      <c r="F2116" s="22">
        <f t="shared" si="256"/>
        <v>6</v>
      </c>
      <c r="H2116" s="5" t="str">
        <f ca="1">_xlfn.FORMULATEXT(표1[[#This Row],[Q''ty]])</f>
        <v>=F2017</v>
      </c>
    </row>
    <row r="2117" spans="1:10" ht="15" customHeight="1" x14ac:dyDescent="0.4">
      <c r="A2117" s="6">
        <v>2026</v>
      </c>
      <c r="B2117" s="6">
        <f t="shared" si="252"/>
        <v>22</v>
      </c>
      <c r="C2117" s="13" t="s">
        <v>24</v>
      </c>
      <c r="D2117" s="2" t="s">
        <v>9</v>
      </c>
      <c r="E2117" s="14" t="str">
        <f t="shared" si="255"/>
        <v>Roll Bending Machine</v>
      </c>
      <c r="F2117" s="22">
        <f t="shared" si="256"/>
        <v>4</v>
      </c>
      <c r="H2117" s="5" t="str">
        <f ca="1">_xlfn.FORMULATEXT(표1[[#This Row],[Q''ty]])</f>
        <v>=F2018</v>
      </c>
    </row>
    <row r="2118" spans="1:10" ht="15" customHeight="1" x14ac:dyDescent="0.4">
      <c r="A2118" s="6">
        <v>2026</v>
      </c>
      <c r="B2118" s="6">
        <f t="shared" si="252"/>
        <v>22</v>
      </c>
      <c r="C2118" s="13" t="s">
        <v>24</v>
      </c>
      <c r="D2118" s="2" t="s">
        <v>9</v>
      </c>
      <c r="E2118" s="14" t="str">
        <f t="shared" si="255"/>
        <v>L/W Machine</v>
      </c>
      <c r="F2118" s="22">
        <f t="shared" si="256"/>
        <v>10</v>
      </c>
      <c r="H2118" s="5" t="str">
        <f ca="1">_xlfn.FORMULATEXT(표1[[#This Row],[Q''ty]])</f>
        <v>=F2019</v>
      </c>
    </row>
    <row r="2119" spans="1:10" ht="15" customHeight="1" x14ac:dyDescent="0.4">
      <c r="A2119" s="6">
        <v>2026</v>
      </c>
      <c r="B2119" s="6">
        <f t="shared" si="252"/>
        <v>22</v>
      </c>
      <c r="C2119" s="13" t="s">
        <v>24</v>
      </c>
      <c r="D2119" s="2" t="s">
        <v>9</v>
      </c>
      <c r="E2119" s="14" t="str">
        <f t="shared" si="255"/>
        <v>C/W Machine</v>
      </c>
      <c r="F2119" s="22">
        <f t="shared" si="256"/>
        <v>12</v>
      </c>
      <c r="H2119" s="5" t="str">
        <f ca="1">_xlfn.FORMULATEXT(표1[[#This Row],[Q''ty]])</f>
        <v>=F2020</v>
      </c>
    </row>
    <row r="2120" spans="1:10" ht="15" customHeight="1" x14ac:dyDescent="0.4">
      <c r="A2120" s="6">
        <v>2026</v>
      </c>
      <c r="B2120" s="6">
        <f t="shared" si="252"/>
        <v>22</v>
      </c>
      <c r="C2120" s="13" t="s">
        <v>24</v>
      </c>
      <c r="D2120" s="2" t="s">
        <v>16</v>
      </c>
      <c r="E2120" s="14" t="str">
        <f t="shared" si="255"/>
        <v>BT GT</v>
      </c>
      <c r="F2120" s="22">
        <v>34</v>
      </c>
      <c r="H2120" s="5" t="e">
        <f ca="1">_xlfn.FORMULATEXT(표1[[#This Row],[Q''ty]])</f>
        <v>#N/A</v>
      </c>
      <c r="I2120" s="28">
        <v>46174</v>
      </c>
      <c r="J2120" s="28">
        <v>46174</v>
      </c>
    </row>
    <row r="2121" spans="1:10" ht="15" customHeight="1" x14ac:dyDescent="0.4">
      <c r="A2121" s="6">
        <v>2026</v>
      </c>
      <c r="B2121" s="6">
        <f t="shared" si="252"/>
        <v>22</v>
      </c>
      <c r="C2121" s="13" t="s">
        <v>24</v>
      </c>
      <c r="D2121" s="2" t="s">
        <v>16</v>
      </c>
      <c r="E2121" s="14" t="str">
        <f t="shared" si="255"/>
        <v>WT GT</v>
      </c>
      <c r="F2121" s="22">
        <v>34</v>
      </c>
      <c r="H2121" s="5" t="e">
        <f ca="1">_xlfn.FORMULATEXT(표1[[#This Row],[Q''ty]])</f>
        <v>#N/A</v>
      </c>
      <c r="I2121" s="28">
        <v>46174</v>
      </c>
      <c r="J2121" s="28">
        <v>46174</v>
      </c>
    </row>
    <row r="2122" spans="1:10" ht="15" customHeight="1" x14ac:dyDescent="0.4">
      <c r="A2122" s="6">
        <v>2026</v>
      </c>
      <c r="B2122" s="6">
        <f t="shared" si="252"/>
        <v>22</v>
      </c>
      <c r="C2122" s="13" t="s">
        <v>24</v>
      </c>
      <c r="D2122" s="2" t="s">
        <v>16</v>
      </c>
      <c r="E2122" s="14" t="str">
        <f t="shared" si="255"/>
        <v>Bending</v>
      </c>
      <c r="F2122" s="22">
        <v>244</v>
      </c>
      <c r="H2122" s="5" t="e">
        <f ca="1">_xlfn.FORMULATEXT(표1[[#This Row],[Q''ty]])</f>
        <v>#N/A</v>
      </c>
      <c r="I2122" s="28">
        <v>46174</v>
      </c>
      <c r="J2122" s="28">
        <v>46174</v>
      </c>
    </row>
    <row r="2123" spans="1:10" ht="15" customHeight="1" x14ac:dyDescent="0.4">
      <c r="A2123" s="6">
        <v>2026</v>
      </c>
      <c r="B2123" s="6">
        <f t="shared" si="252"/>
        <v>22</v>
      </c>
      <c r="C2123" s="13" t="s">
        <v>24</v>
      </c>
      <c r="D2123" s="2" t="s">
        <v>16</v>
      </c>
      <c r="E2123" s="14" t="str">
        <f t="shared" si="255"/>
        <v>L/W</v>
      </c>
      <c r="F2123" s="22">
        <v>244</v>
      </c>
      <c r="H2123" s="5" t="e">
        <f ca="1">_xlfn.FORMULATEXT(표1[[#This Row],[Q''ty]])</f>
        <v>#N/A</v>
      </c>
      <c r="I2123" s="28">
        <v>46174</v>
      </c>
      <c r="J2123" s="28">
        <v>46174</v>
      </c>
    </row>
    <row r="2124" spans="1:10" ht="15" customHeight="1" thickBot="1" x14ac:dyDescent="0.45">
      <c r="A2124" s="15">
        <v>2026</v>
      </c>
      <c r="B2124" s="15">
        <f t="shared" si="252"/>
        <v>22</v>
      </c>
      <c r="C2124" s="16" t="s">
        <v>24</v>
      </c>
      <c r="D2124" s="17" t="s">
        <v>16</v>
      </c>
      <c r="E2124" s="18" t="str">
        <f t="shared" si="255"/>
        <v>C/W</v>
      </c>
      <c r="F2124" s="23">
        <v>284</v>
      </c>
      <c r="H2124" s="5" t="e">
        <f ca="1">_xlfn.FORMULATEXT(표1[[#This Row],[Q''ty]])</f>
        <v>#N/A</v>
      </c>
      <c r="I2124" s="28">
        <v>46174</v>
      </c>
      <c r="J2124" s="28">
        <v>46174</v>
      </c>
    </row>
    <row r="2125" spans="1:10" ht="15" customHeight="1" thickTop="1" x14ac:dyDescent="0.4">
      <c r="A2125" s="6">
        <v>2026</v>
      </c>
      <c r="B2125" s="6">
        <f t="shared" si="252"/>
        <v>22</v>
      </c>
      <c r="C2125" s="13" t="s">
        <v>25</v>
      </c>
      <c r="D2125" s="2" t="s">
        <v>9</v>
      </c>
      <c r="E2125" s="14" t="s">
        <v>10</v>
      </c>
      <c r="F2125" s="22">
        <f t="shared" ref="F2125:F2130" si="257">F2026</f>
        <v>3</v>
      </c>
      <c r="H2125" s="5" t="str">
        <f ca="1">_xlfn.FORMULATEXT(표1[[#This Row],[Q''ty]])</f>
        <v>=F2026</v>
      </c>
    </row>
    <row r="2126" spans="1:10" ht="15" customHeight="1" x14ac:dyDescent="0.4">
      <c r="A2126" s="6">
        <v>2026</v>
      </c>
      <c r="B2126" s="6">
        <f t="shared" si="252"/>
        <v>22</v>
      </c>
      <c r="C2126" s="13" t="s">
        <v>25</v>
      </c>
      <c r="D2126" s="2" t="s">
        <v>9</v>
      </c>
      <c r="E2126" s="14" t="s">
        <v>11</v>
      </c>
      <c r="F2126" s="22">
        <f t="shared" si="257"/>
        <v>3</v>
      </c>
      <c r="H2126" s="5" t="str">
        <f ca="1">_xlfn.FORMULATEXT(표1[[#This Row],[Q''ty]])</f>
        <v>=F2027</v>
      </c>
    </row>
    <row r="2127" spans="1:10" ht="15" customHeight="1" x14ac:dyDescent="0.4">
      <c r="A2127" s="6">
        <v>2026</v>
      </c>
      <c r="B2127" s="6">
        <f t="shared" si="252"/>
        <v>22</v>
      </c>
      <c r="C2127" s="13" t="s">
        <v>25</v>
      </c>
      <c r="D2127" s="2" t="s">
        <v>9</v>
      </c>
      <c r="E2127" s="14" t="s">
        <v>12</v>
      </c>
      <c r="F2127" s="22">
        <f t="shared" si="257"/>
        <v>2</v>
      </c>
      <c r="H2127" s="5" t="str">
        <f ca="1">_xlfn.FORMULATEXT(표1[[#This Row],[Q''ty]])</f>
        <v>=F2028</v>
      </c>
    </row>
    <row r="2128" spans="1:10" ht="15" customHeight="1" x14ac:dyDescent="0.4">
      <c r="A2128" s="6">
        <v>2026</v>
      </c>
      <c r="B2128" s="6">
        <f t="shared" si="252"/>
        <v>22</v>
      </c>
      <c r="C2128" s="13" t="s">
        <v>25</v>
      </c>
      <c r="D2128" s="2" t="s">
        <v>9</v>
      </c>
      <c r="E2128" s="14" t="s">
        <v>13</v>
      </c>
      <c r="F2128" s="22">
        <f t="shared" si="257"/>
        <v>2</v>
      </c>
      <c r="H2128" s="5" t="str">
        <f ca="1">_xlfn.FORMULATEXT(표1[[#This Row],[Q''ty]])</f>
        <v>=F2029</v>
      </c>
    </row>
    <row r="2129" spans="1:10" ht="15" customHeight="1" x14ac:dyDescent="0.4">
      <c r="A2129" s="6">
        <v>2026</v>
      </c>
      <c r="B2129" s="6">
        <f t="shared" si="252"/>
        <v>22</v>
      </c>
      <c r="C2129" s="13" t="s">
        <v>25</v>
      </c>
      <c r="D2129" s="2" t="s">
        <v>9</v>
      </c>
      <c r="E2129" s="14" t="s">
        <v>14</v>
      </c>
      <c r="F2129" s="22">
        <f t="shared" si="257"/>
        <v>3</v>
      </c>
      <c r="H2129" s="5" t="str">
        <f ca="1">_xlfn.FORMULATEXT(표1[[#This Row],[Q''ty]])</f>
        <v>=F2030</v>
      </c>
    </row>
    <row r="2130" spans="1:10" ht="15" customHeight="1" x14ac:dyDescent="0.4">
      <c r="A2130" s="6">
        <v>2026</v>
      </c>
      <c r="B2130" s="6">
        <f t="shared" si="252"/>
        <v>22</v>
      </c>
      <c r="C2130" s="13" t="s">
        <v>25</v>
      </c>
      <c r="D2130" s="2" t="s">
        <v>9</v>
      </c>
      <c r="E2130" s="14" t="s">
        <v>15</v>
      </c>
      <c r="F2130" s="22">
        <f t="shared" si="257"/>
        <v>4</v>
      </c>
      <c r="H2130" s="5" t="str">
        <f ca="1">_xlfn.FORMULATEXT(표1[[#This Row],[Q''ty]])</f>
        <v>=F2031</v>
      </c>
    </row>
    <row r="2131" spans="1:10" ht="15" customHeight="1" x14ac:dyDescent="0.4">
      <c r="A2131" s="6">
        <v>2026</v>
      </c>
      <c r="B2131" s="6">
        <f t="shared" si="252"/>
        <v>22</v>
      </c>
      <c r="C2131" s="13" t="s">
        <v>25</v>
      </c>
      <c r="D2131" s="2" t="s">
        <v>16</v>
      </c>
      <c r="E2131" s="14" t="s">
        <v>17</v>
      </c>
      <c r="F2131" s="22">
        <v>0</v>
      </c>
      <c r="H2131" s="5" t="e">
        <f ca="1">_xlfn.FORMULATEXT(표1[[#This Row],[Q''ty]])</f>
        <v>#N/A</v>
      </c>
      <c r="I2131" s="28">
        <v>46174</v>
      </c>
      <c r="J2131" s="28">
        <v>46174</v>
      </c>
    </row>
    <row r="2132" spans="1:10" ht="15" customHeight="1" x14ac:dyDescent="0.4">
      <c r="A2132" s="6">
        <v>2026</v>
      </c>
      <c r="B2132" s="6">
        <f t="shared" si="252"/>
        <v>22</v>
      </c>
      <c r="C2132" s="13" t="s">
        <v>25</v>
      </c>
      <c r="D2132" s="2" t="s">
        <v>16</v>
      </c>
      <c r="E2132" s="14" t="s">
        <v>18</v>
      </c>
      <c r="F2132" s="22">
        <v>0</v>
      </c>
      <c r="H2132" s="5" t="e">
        <f ca="1">_xlfn.FORMULATEXT(표1[[#This Row],[Q''ty]])</f>
        <v>#N/A</v>
      </c>
      <c r="I2132" s="28">
        <v>46174</v>
      </c>
      <c r="J2132" s="28">
        <v>46174</v>
      </c>
    </row>
    <row r="2133" spans="1:10" ht="15" customHeight="1" x14ac:dyDescent="0.4">
      <c r="A2133" s="6">
        <v>2026</v>
      </c>
      <c r="B2133" s="6">
        <f t="shared" si="252"/>
        <v>22</v>
      </c>
      <c r="C2133" s="13" t="s">
        <v>25</v>
      </c>
      <c r="D2133" s="2" t="s">
        <v>16</v>
      </c>
      <c r="E2133" s="14" t="s">
        <v>19</v>
      </c>
      <c r="F2133" s="22">
        <v>0</v>
      </c>
      <c r="H2133" s="5" t="e">
        <f ca="1">_xlfn.FORMULATEXT(표1[[#This Row],[Q''ty]])</f>
        <v>#N/A</v>
      </c>
      <c r="I2133" s="28">
        <v>46174</v>
      </c>
      <c r="J2133" s="28">
        <v>46174</v>
      </c>
    </row>
    <row r="2134" spans="1:10" ht="15" customHeight="1" x14ac:dyDescent="0.4">
      <c r="A2134" s="6">
        <v>2026</v>
      </c>
      <c r="B2134" s="6">
        <f t="shared" si="252"/>
        <v>22</v>
      </c>
      <c r="C2134" s="13" t="s">
        <v>25</v>
      </c>
      <c r="D2134" s="2" t="s">
        <v>16</v>
      </c>
      <c r="E2134" s="14" t="s">
        <v>20</v>
      </c>
      <c r="F2134" s="22">
        <v>0</v>
      </c>
      <c r="H2134" s="5" t="e">
        <f ca="1">_xlfn.FORMULATEXT(표1[[#This Row],[Q''ty]])</f>
        <v>#N/A</v>
      </c>
      <c r="I2134" s="28">
        <v>46174</v>
      </c>
      <c r="J2134" s="28">
        <v>46174</v>
      </c>
    </row>
    <row r="2135" spans="1:10" ht="15" customHeight="1" thickBot="1" x14ac:dyDescent="0.45">
      <c r="A2135" s="15">
        <v>2026</v>
      </c>
      <c r="B2135" s="15">
        <f t="shared" si="252"/>
        <v>22</v>
      </c>
      <c r="C2135" s="16" t="s">
        <v>25</v>
      </c>
      <c r="D2135" s="17" t="s">
        <v>16</v>
      </c>
      <c r="E2135" s="18" t="s">
        <v>21</v>
      </c>
      <c r="F2135" s="23">
        <v>0</v>
      </c>
      <c r="H2135" s="5" t="e">
        <f ca="1">_xlfn.FORMULATEXT(표1[[#This Row],[Q''ty]])</f>
        <v>#N/A</v>
      </c>
      <c r="I2135" s="28">
        <v>46174</v>
      </c>
      <c r="J2135" s="28">
        <v>46174</v>
      </c>
    </row>
    <row r="2136" spans="1:10" ht="15" customHeight="1" thickTop="1" x14ac:dyDescent="0.4">
      <c r="A2136" s="6">
        <v>2026</v>
      </c>
      <c r="B2136" s="6">
        <f t="shared" si="252"/>
        <v>22</v>
      </c>
      <c r="C2136" s="13" t="s">
        <v>26</v>
      </c>
      <c r="D2136" s="2" t="s">
        <v>9</v>
      </c>
      <c r="E2136" s="14" t="s">
        <v>10</v>
      </c>
      <c r="F2136" s="22">
        <f t="shared" ref="F2136:F2141" si="258">F2037</f>
        <v>6</v>
      </c>
      <c r="H2136" s="5" t="str">
        <f ca="1">_xlfn.FORMULATEXT(표1[[#This Row],[Q''ty]])</f>
        <v>=F2037</v>
      </c>
    </row>
    <row r="2137" spans="1:10" ht="15" customHeight="1" x14ac:dyDescent="0.4">
      <c r="A2137" s="6">
        <v>2026</v>
      </c>
      <c r="B2137" s="6">
        <f t="shared" si="252"/>
        <v>22</v>
      </c>
      <c r="C2137" s="13" t="s">
        <v>26</v>
      </c>
      <c r="D2137" s="2" t="s">
        <v>9</v>
      </c>
      <c r="E2137" s="14" t="s">
        <v>11</v>
      </c>
      <c r="F2137" s="22">
        <f t="shared" si="258"/>
        <v>4</v>
      </c>
      <c r="H2137" s="5" t="str">
        <f ca="1">_xlfn.FORMULATEXT(표1[[#This Row],[Q''ty]])</f>
        <v>=F2038</v>
      </c>
    </row>
    <row r="2138" spans="1:10" ht="15" customHeight="1" x14ac:dyDescent="0.4">
      <c r="A2138" s="6">
        <v>2026</v>
      </c>
      <c r="B2138" s="6">
        <f t="shared" si="252"/>
        <v>22</v>
      </c>
      <c r="C2138" s="13" t="s">
        <v>26</v>
      </c>
      <c r="D2138" s="2" t="s">
        <v>9</v>
      </c>
      <c r="E2138" s="14" t="s">
        <v>12</v>
      </c>
      <c r="F2138" s="22">
        <f t="shared" si="258"/>
        <v>2</v>
      </c>
      <c r="H2138" s="5" t="str">
        <f ca="1">_xlfn.FORMULATEXT(표1[[#This Row],[Q''ty]])</f>
        <v>=F2039</v>
      </c>
    </row>
    <row r="2139" spans="1:10" ht="15" customHeight="1" x14ac:dyDescent="0.4">
      <c r="A2139" s="6">
        <v>2026</v>
      </c>
      <c r="B2139" s="6">
        <f t="shared" si="252"/>
        <v>22</v>
      </c>
      <c r="C2139" s="13" t="s">
        <v>26</v>
      </c>
      <c r="D2139" s="2" t="s">
        <v>9</v>
      </c>
      <c r="E2139" s="14" t="s">
        <v>13</v>
      </c>
      <c r="F2139" s="22">
        <f t="shared" si="258"/>
        <v>3</v>
      </c>
      <c r="H2139" s="5" t="str">
        <f ca="1">_xlfn.FORMULATEXT(표1[[#This Row],[Q''ty]])</f>
        <v>=F2040</v>
      </c>
    </row>
    <row r="2140" spans="1:10" ht="15" customHeight="1" x14ac:dyDescent="0.4">
      <c r="A2140" s="6">
        <v>2026</v>
      </c>
      <c r="B2140" s="6">
        <f t="shared" si="252"/>
        <v>22</v>
      </c>
      <c r="C2140" s="13" t="s">
        <v>26</v>
      </c>
      <c r="D2140" s="2" t="s">
        <v>9</v>
      </c>
      <c r="E2140" s="14" t="s">
        <v>14</v>
      </c>
      <c r="F2140" s="22">
        <f t="shared" si="258"/>
        <v>4</v>
      </c>
      <c r="H2140" s="5" t="str">
        <f ca="1">_xlfn.FORMULATEXT(표1[[#This Row],[Q''ty]])</f>
        <v>=F2041</v>
      </c>
    </row>
    <row r="2141" spans="1:10" ht="15" customHeight="1" x14ac:dyDescent="0.4">
      <c r="A2141" s="6">
        <v>2026</v>
      </c>
      <c r="B2141" s="6">
        <f t="shared" si="252"/>
        <v>22</v>
      </c>
      <c r="C2141" s="13" t="s">
        <v>26</v>
      </c>
      <c r="D2141" s="2" t="s">
        <v>9</v>
      </c>
      <c r="E2141" s="14" t="s">
        <v>15</v>
      </c>
      <c r="F2141" s="22">
        <f t="shared" si="258"/>
        <v>6</v>
      </c>
      <c r="H2141" s="5" t="str">
        <f ca="1">_xlfn.FORMULATEXT(표1[[#This Row],[Q''ty]])</f>
        <v>=F2042</v>
      </c>
    </row>
    <row r="2142" spans="1:10" ht="15" customHeight="1" x14ac:dyDescent="0.4">
      <c r="A2142" s="6">
        <v>2026</v>
      </c>
      <c r="B2142" s="6">
        <f t="shared" si="252"/>
        <v>22</v>
      </c>
      <c r="C2142" s="13" t="s">
        <v>26</v>
      </c>
      <c r="D2142" s="2" t="s">
        <v>16</v>
      </c>
      <c r="E2142" s="14" t="str">
        <f t="shared" ref="E2142:E2179" si="259">E2043</f>
        <v>BT GT</v>
      </c>
      <c r="F2142" s="22">
        <v>0</v>
      </c>
      <c r="H2142" s="5" t="e">
        <f ca="1">_xlfn.FORMULATEXT(표1[[#This Row],[Q''ty]])</f>
        <v>#N/A</v>
      </c>
      <c r="I2142" s="28">
        <v>46174</v>
      </c>
      <c r="J2142" s="28">
        <v>46174</v>
      </c>
    </row>
    <row r="2143" spans="1:10" ht="15" customHeight="1" x14ac:dyDescent="0.4">
      <c r="A2143" s="6">
        <v>2026</v>
      </c>
      <c r="B2143" s="6">
        <f t="shared" si="252"/>
        <v>22</v>
      </c>
      <c r="C2143" s="13" t="s">
        <v>26</v>
      </c>
      <c r="D2143" s="2" t="s">
        <v>16</v>
      </c>
      <c r="E2143" s="14" t="str">
        <f t="shared" si="259"/>
        <v>WT GT</v>
      </c>
      <c r="F2143" s="22">
        <v>0</v>
      </c>
      <c r="H2143" s="5" t="e">
        <f ca="1">_xlfn.FORMULATEXT(표1[[#This Row],[Q''ty]])</f>
        <v>#N/A</v>
      </c>
      <c r="I2143" s="28">
        <v>46174</v>
      </c>
      <c r="J2143" s="28">
        <v>46174</v>
      </c>
    </row>
    <row r="2144" spans="1:10" ht="15" customHeight="1" x14ac:dyDescent="0.4">
      <c r="A2144" s="6">
        <v>2026</v>
      </c>
      <c r="B2144" s="6">
        <f t="shared" si="252"/>
        <v>22</v>
      </c>
      <c r="C2144" s="13" t="s">
        <v>26</v>
      </c>
      <c r="D2144" s="2" t="s">
        <v>16</v>
      </c>
      <c r="E2144" s="14" t="str">
        <f t="shared" si="259"/>
        <v>Bending</v>
      </c>
      <c r="F2144" s="22">
        <v>0</v>
      </c>
      <c r="H2144" s="5" t="e">
        <f ca="1">_xlfn.FORMULATEXT(표1[[#This Row],[Q''ty]])</f>
        <v>#N/A</v>
      </c>
      <c r="I2144" s="28">
        <v>46174</v>
      </c>
      <c r="J2144" s="28">
        <v>46174</v>
      </c>
    </row>
    <row r="2145" spans="1:10" ht="15" customHeight="1" x14ac:dyDescent="0.4">
      <c r="A2145" s="6">
        <v>2026</v>
      </c>
      <c r="B2145" s="6">
        <f t="shared" si="252"/>
        <v>22</v>
      </c>
      <c r="C2145" s="13" t="s">
        <v>26</v>
      </c>
      <c r="D2145" s="2" t="s">
        <v>16</v>
      </c>
      <c r="E2145" s="14" t="str">
        <f t="shared" si="259"/>
        <v>L/W</v>
      </c>
      <c r="F2145" s="22">
        <v>0</v>
      </c>
      <c r="H2145" s="5" t="e">
        <f ca="1">_xlfn.FORMULATEXT(표1[[#This Row],[Q''ty]])</f>
        <v>#N/A</v>
      </c>
      <c r="I2145" s="28">
        <v>46174</v>
      </c>
      <c r="J2145" s="28">
        <v>46174</v>
      </c>
    </row>
    <row r="2146" spans="1:10" ht="15" customHeight="1" thickBot="1" x14ac:dyDescent="0.45">
      <c r="A2146" s="15">
        <v>2026</v>
      </c>
      <c r="B2146" s="15">
        <f t="shared" si="252"/>
        <v>22</v>
      </c>
      <c r="C2146" s="16" t="s">
        <v>26</v>
      </c>
      <c r="D2146" s="17" t="s">
        <v>16</v>
      </c>
      <c r="E2146" s="18" t="str">
        <f t="shared" si="259"/>
        <v>C/W</v>
      </c>
      <c r="F2146" s="23">
        <v>0</v>
      </c>
      <c r="H2146" s="5" t="e">
        <f ca="1">_xlfn.FORMULATEXT(표1[[#This Row],[Q''ty]])</f>
        <v>#N/A</v>
      </c>
      <c r="I2146" s="28">
        <v>46174</v>
      </c>
      <c r="J2146" s="28">
        <v>46174</v>
      </c>
    </row>
    <row r="2147" spans="1:10" ht="15" customHeight="1" thickTop="1" x14ac:dyDescent="0.4">
      <c r="A2147" s="6">
        <v>2026</v>
      </c>
      <c r="B2147" s="6">
        <f t="shared" si="252"/>
        <v>22</v>
      </c>
      <c r="C2147" s="13" t="s">
        <v>27</v>
      </c>
      <c r="D2147" s="2" t="s">
        <v>9</v>
      </c>
      <c r="E2147" s="14" t="str">
        <f t="shared" si="259"/>
        <v>Growing Line</v>
      </c>
      <c r="F2147" s="22">
        <f t="shared" ref="F2147:F2152" si="260">F2048</f>
        <v>30</v>
      </c>
      <c r="H2147" s="5" t="str">
        <f ca="1">_xlfn.FORMULATEXT(표1[[#This Row],[Q''ty]])</f>
        <v>=F2048</v>
      </c>
    </row>
    <row r="2148" spans="1:10" ht="15" customHeight="1" x14ac:dyDescent="0.4">
      <c r="A2148" s="6">
        <v>2026</v>
      </c>
      <c r="B2148" s="6">
        <f t="shared" si="252"/>
        <v>22</v>
      </c>
      <c r="C2148" s="13" t="s">
        <v>27</v>
      </c>
      <c r="D2148" s="2" t="s">
        <v>9</v>
      </c>
      <c r="E2148" s="14" t="str">
        <f t="shared" si="259"/>
        <v>Paint Booth</v>
      </c>
      <c r="F2148" s="22">
        <f t="shared" si="260"/>
        <v>16</v>
      </c>
      <c r="H2148" s="5" t="str">
        <f ca="1">_xlfn.FORMULATEXT(표1[[#This Row],[Q''ty]])</f>
        <v>=F2049</v>
      </c>
    </row>
    <row r="2149" spans="1:10" ht="15" customHeight="1" x14ac:dyDescent="0.4">
      <c r="A2149" s="6">
        <v>2026</v>
      </c>
      <c r="B2149" s="6">
        <f t="shared" ref="B2149:B2212" si="261">B2050+1</f>
        <v>22</v>
      </c>
      <c r="C2149" s="13" t="s">
        <v>27</v>
      </c>
      <c r="D2149" s="2" t="s">
        <v>9</v>
      </c>
      <c r="E2149" s="14" t="str">
        <f t="shared" si="259"/>
        <v>Paint Line</v>
      </c>
      <c r="F2149" s="22">
        <f t="shared" si="260"/>
        <v>8</v>
      </c>
      <c r="H2149" s="5" t="str">
        <f ca="1">_xlfn.FORMULATEXT(표1[[#This Row],[Q''ty]])</f>
        <v>=F2050</v>
      </c>
    </row>
    <row r="2150" spans="1:10" ht="15" customHeight="1" x14ac:dyDescent="0.4">
      <c r="A2150" s="6">
        <v>2026</v>
      </c>
      <c r="B2150" s="6">
        <f t="shared" si="261"/>
        <v>22</v>
      </c>
      <c r="C2150" s="13" t="s">
        <v>27</v>
      </c>
      <c r="D2150" s="2" t="s">
        <v>9</v>
      </c>
      <c r="E2150" s="14" t="str">
        <f t="shared" si="259"/>
        <v>Roll Bending Machine</v>
      </c>
      <c r="F2150" s="22">
        <f t="shared" si="260"/>
        <v>6</v>
      </c>
      <c r="H2150" s="5" t="str">
        <f ca="1">_xlfn.FORMULATEXT(표1[[#This Row],[Q''ty]])</f>
        <v>=F2051</v>
      </c>
    </row>
    <row r="2151" spans="1:10" ht="15" customHeight="1" x14ac:dyDescent="0.4">
      <c r="A2151" s="6">
        <v>2026</v>
      </c>
      <c r="B2151" s="6">
        <f t="shared" si="261"/>
        <v>22</v>
      </c>
      <c r="C2151" s="13" t="s">
        <v>27</v>
      </c>
      <c r="D2151" s="2" t="s">
        <v>9</v>
      </c>
      <c r="E2151" s="14" t="str">
        <f t="shared" si="259"/>
        <v>L/W Machine</v>
      </c>
      <c r="F2151" s="22">
        <f t="shared" si="260"/>
        <v>11</v>
      </c>
      <c r="H2151" s="5" t="str">
        <f ca="1">_xlfn.FORMULATEXT(표1[[#This Row],[Q''ty]])</f>
        <v>=F2052</v>
      </c>
    </row>
    <row r="2152" spans="1:10" ht="15" customHeight="1" x14ac:dyDescent="0.4">
      <c r="A2152" s="6">
        <v>2026</v>
      </c>
      <c r="B2152" s="6">
        <f t="shared" si="261"/>
        <v>22</v>
      </c>
      <c r="C2152" s="13" t="s">
        <v>27</v>
      </c>
      <c r="D2152" s="2" t="s">
        <v>9</v>
      </c>
      <c r="E2152" s="14" t="str">
        <f t="shared" si="259"/>
        <v>C/W Machine</v>
      </c>
      <c r="F2152" s="22">
        <f t="shared" si="260"/>
        <v>15</v>
      </c>
      <c r="H2152" s="5" t="str">
        <f ca="1">_xlfn.FORMULATEXT(표1[[#This Row],[Q''ty]])</f>
        <v>=F2053</v>
      </c>
    </row>
    <row r="2153" spans="1:10" ht="15" customHeight="1" x14ac:dyDescent="0.4">
      <c r="A2153" s="6">
        <v>2026</v>
      </c>
      <c r="B2153" s="6">
        <f t="shared" si="261"/>
        <v>22</v>
      </c>
      <c r="C2153" s="13" t="s">
        <v>27</v>
      </c>
      <c r="D2153" s="2" t="s">
        <v>16</v>
      </c>
      <c r="E2153" s="14" t="str">
        <f t="shared" si="259"/>
        <v>BT GT</v>
      </c>
      <c r="F2153" s="22">
        <v>73</v>
      </c>
      <c r="H2153" s="5" t="e">
        <f ca="1">_xlfn.FORMULATEXT(표1[[#This Row],[Q''ty]])</f>
        <v>#N/A</v>
      </c>
      <c r="I2153" s="28">
        <v>46174</v>
      </c>
      <c r="J2153" s="28">
        <v>46174</v>
      </c>
    </row>
    <row r="2154" spans="1:10" ht="15" customHeight="1" x14ac:dyDescent="0.4">
      <c r="A2154" s="6">
        <v>2026</v>
      </c>
      <c r="B2154" s="6">
        <f t="shared" si="261"/>
        <v>22</v>
      </c>
      <c r="C2154" s="13" t="s">
        <v>27</v>
      </c>
      <c r="D2154" s="2" t="s">
        <v>16</v>
      </c>
      <c r="E2154" s="14" t="str">
        <f t="shared" si="259"/>
        <v>WT GT</v>
      </c>
      <c r="F2154" s="22">
        <v>57</v>
      </c>
      <c r="H2154" s="5" t="e">
        <f ca="1">_xlfn.FORMULATEXT(표1[[#This Row],[Q''ty]])</f>
        <v>#N/A</v>
      </c>
      <c r="I2154" s="28">
        <v>46174</v>
      </c>
      <c r="J2154" s="28">
        <v>46174</v>
      </c>
    </row>
    <row r="2155" spans="1:10" ht="15" customHeight="1" x14ac:dyDescent="0.4">
      <c r="A2155" s="6">
        <v>2026</v>
      </c>
      <c r="B2155" s="6">
        <f t="shared" si="261"/>
        <v>22</v>
      </c>
      <c r="C2155" s="13" t="s">
        <v>27</v>
      </c>
      <c r="D2155" s="2" t="s">
        <v>16</v>
      </c>
      <c r="E2155" s="14" t="str">
        <f t="shared" si="259"/>
        <v>Bending</v>
      </c>
      <c r="F2155" s="22">
        <v>649</v>
      </c>
      <c r="H2155" s="5" t="e">
        <f ca="1">_xlfn.FORMULATEXT(표1[[#This Row],[Q''ty]])</f>
        <v>#N/A</v>
      </c>
      <c r="I2155" s="28">
        <v>46174</v>
      </c>
      <c r="J2155" s="28">
        <v>46174</v>
      </c>
    </row>
    <row r="2156" spans="1:10" ht="15" customHeight="1" x14ac:dyDescent="0.4">
      <c r="A2156" s="6">
        <v>2026</v>
      </c>
      <c r="B2156" s="6">
        <f t="shared" si="261"/>
        <v>22</v>
      </c>
      <c r="C2156" s="13" t="s">
        <v>27</v>
      </c>
      <c r="D2156" s="2" t="s">
        <v>16</v>
      </c>
      <c r="E2156" s="14" t="str">
        <f t="shared" si="259"/>
        <v>L/W</v>
      </c>
      <c r="F2156" s="22">
        <v>653</v>
      </c>
      <c r="H2156" s="5" t="e">
        <f ca="1">_xlfn.FORMULATEXT(표1[[#This Row],[Q''ty]])</f>
        <v>#N/A</v>
      </c>
      <c r="I2156" s="28">
        <v>46174</v>
      </c>
      <c r="J2156" s="28">
        <v>46174</v>
      </c>
    </row>
    <row r="2157" spans="1:10" ht="15" customHeight="1" thickBot="1" x14ac:dyDescent="0.45">
      <c r="A2157" s="15">
        <v>2026</v>
      </c>
      <c r="B2157" s="15">
        <f t="shared" si="261"/>
        <v>22</v>
      </c>
      <c r="C2157" s="16" t="s">
        <v>27</v>
      </c>
      <c r="D2157" s="17" t="s">
        <v>16</v>
      </c>
      <c r="E2157" s="18" t="str">
        <f t="shared" si="259"/>
        <v>C/W</v>
      </c>
      <c r="F2157" s="23">
        <v>539</v>
      </c>
      <c r="H2157" s="5" t="e">
        <f ca="1">_xlfn.FORMULATEXT(표1[[#This Row],[Q''ty]])</f>
        <v>#N/A</v>
      </c>
      <c r="I2157" s="28">
        <v>46174</v>
      </c>
      <c r="J2157" s="28">
        <v>46174</v>
      </c>
    </row>
    <row r="2158" spans="1:10" ht="15" customHeight="1" thickTop="1" x14ac:dyDescent="0.4">
      <c r="A2158" s="6">
        <v>2026</v>
      </c>
      <c r="B2158" s="6">
        <f t="shared" si="261"/>
        <v>22</v>
      </c>
      <c r="C2158" s="13" t="s">
        <v>28</v>
      </c>
      <c r="D2158" s="2" t="s">
        <v>9</v>
      </c>
      <c r="E2158" s="14" t="str">
        <f t="shared" si="259"/>
        <v>Growing Line</v>
      </c>
      <c r="F2158" s="22">
        <f t="shared" ref="F2158:F2163" si="262">F2059</f>
        <v>6</v>
      </c>
      <c r="H2158" s="5" t="str">
        <f ca="1">_xlfn.FORMULATEXT(표1[[#This Row],[Q''ty]])</f>
        <v>=F2059</v>
      </c>
    </row>
    <row r="2159" spans="1:10" ht="15" customHeight="1" x14ac:dyDescent="0.4">
      <c r="A2159" s="6">
        <v>2026</v>
      </c>
      <c r="B2159" s="6">
        <f t="shared" si="261"/>
        <v>22</v>
      </c>
      <c r="C2159" s="13" t="s">
        <v>28</v>
      </c>
      <c r="D2159" s="2" t="s">
        <v>9</v>
      </c>
      <c r="E2159" s="14" t="str">
        <f t="shared" si="259"/>
        <v>Paint Booth</v>
      </c>
      <c r="F2159" s="22">
        <f t="shared" si="262"/>
        <v>4</v>
      </c>
      <c r="H2159" s="5" t="str">
        <f ca="1">_xlfn.FORMULATEXT(표1[[#This Row],[Q''ty]])</f>
        <v>=F2060</v>
      </c>
    </row>
    <row r="2160" spans="1:10" ht="15" customHeight="1" x14ac:dyDescent="0.4">
      <c r="A2160" s="6">
        <v>2026</v>
      </c>
      <c r="B2160" s="6">
        <f t="shared" si="261"/>
        <v>22</v>
      </c>
      <c r="C2160" s="13" t="s">
        <v>28</v>
      </c>
      <c r="D2160" s="2" t="s">
        <v>9</v>
      </c>
      <c r="E2160" s="14" t="str">
        <f t="shared" si="259"/>
        <v>Paint Line</v>
      </c>
      <c r="F2160" s="22">
        <f t="shared" si="262"/>
        <v>4</v>
      </c>
      <c r="H2160" s="5" t="str">
        <f ca="1">_xlfn.FORMULATEXT(표1[[#This Row],[Q''ty]])</f>
        <v>=F2061</v>
      </c>
    </row>
    <row r="2161" spans="1:10" ht="15" customHeight="1" x14ac:dyDescent="0.4">
      <c r="A2161" s="6">
        <v>2026</v>
      </c>
      <c r="B2161" s="6">
        <f t="shared" si="261"/>
        <v>22</v>
      </c>
      <c r="C2161" s="13" t="s">
        <v>28</v>
      </c>
      <c r="D2161" s="2" t="s">
        <v>9</v>
      </c>
      <c r="E2161" s="14" t="str">
        <f t="shared" si="259"/>
        <v>Roll Bending Machine</v>
      </c>
      <c r="F2161" s="22">
        <f t="shared" si="262"/>
        <v>3</v>
      </c>
      <c r="H2161" s="5" t="str">
        <f ca="1">_xlfn.FORMULATEXT(표1[[#This Row],[Q''ty]])</f>
        <v>=F2062</v>
      </c>
    </row>
    <row r="2162" spans="1:10" ht="15" customHeight="1" x14ac:dyDescent="0.4">
      <c r="A2162" s="6">
        <v>2026</v>
      </c>
      <c r="B2162" s="6">
        <f t="shared" si="261"/>
        <v>22</v>
      </c>
      <c r="C2162" s="13" t="s">
        <v>28</v>
      </c>
      <c r="D2162" s="2" t="s">
        <v>9</v>
      </c>
      <c r="E2162" s="14" t="str">
        <f t="shared" si="259"/>
        <v>L/W Machine</v>
      </c>
      <c r="F2162" s="22">
        <f t="shared" si="262"/>
        <v>4</v>
      </c>
      <c r="H2162" s="5" t="str">
        <f ca="1">_xlfn.FORMULATEXT(표1[[#This Row],[Q''ty]])</f>
        <v>=F2063</v>
      </c>
    </row>
    <row r="2163" spans="1:10" ht="15" customHeight="1" x14ac:dyDescent="0.4">
      <c r="A2163" s="6">
        <v>2026</v>
      </c>
      <c r="B2163" s="6">
        <f t="shared" si="261"/>
        <v>22</v>
      </c>
      <c r="C2163" s="13" t="s">
        <v>28</v>
      </c>
      <c r="D2163" s="2" t="s">
        <v>9</v>
      </c>
      <c r="E2163" s="14" t="str">
        <f t="shared" si="259"/>
        <v>C/W Machine</v>
      </c>
      <c r="F2163" s="22">
        <f t="shared" si="262"/>
        <v>6.5</v>
      </c>
      <c r="H2163" s="5" t="str">
        <f ca="1">_xlfn.FORMULATEXT(표1[[#This Row],[Q''ty]])</f>
        <v>=F2064</v>
      </c>
    </row>
    <row r="2164" spans="1:10" ht="15" customHeight="1" x14ac:dyDescent="0.4">
      <c r="A2164" s="6">
        <v>2026</v>
      </c>
      <c r="B2164" s="6">
        <f t="shared" si="261"/>
        <v>22</v>
      </c>
      <c r="C2164" s="13" t="s">
        <v>28</v>
      </c>
      <c r="D2164" s="2" t="s">
        <v>16</v>
      </c>
      <c r="E2164" s="14" t="str">
        <f t="shared" si="259"/>
        <v>BT GT</v>
      </c>
      <c r="F2164" s="22">
        <v>16</v>
      </c>
      <c r="H2164" s="5" t="e">
        <f ca="1">_xlfn.FORMULATEXT(표1[[#This Row],[Q''ty]])</f>
        <v>#N/A</v>
      </c>
      <c r="I2164" s="28">
        <v>46175</v>
      </c>
      <c r="J2164" s="28">
        <v>46175</v>
      </c>
    </row>
    <row r="2165" spans="1:10" ht="15" customHeight="1" x14ac:dyDescent="0.4">
      <c r="A2165" s="6">
        <v>2026</v>
      </c>
      <c r="B2165" s="6">
        <f t="shared" si="261"/>
        <v>22</v>
      </c>
      <c r="C2165" s="13" t="s">
        <v>28</v>
      </c>
      <c r="D2165" s="2" t="s">
        <v>16</v>
      </c>
      <c r="E2165" s="14" t="str">
        <f t="shared" si="259"/>
        <v>WT GT</v>
      </c>
      <c r="F2165" s="22">
        <v>16</v>
      </c>
      <c r="H2165" s="5" t="e">
        <f ca="1">_xlfn.FORMULATEXT(표1[[#This Row],[Q''ty]])</f>
        <v>#N/A</v>
      </c>
      <c r="I2165" s="28">
        <v>46175</v>
      </c>
      <c r="J2165" s="28">
        <v>46175</v>
      </c>
    </row>
    <row r="2166" spans="1:10" ht="15" customHeight="1" x14ac:dyDescent="0.4">
      <c r="A2166" s="6">
        <v>2026</v>
      </c>
      <c r="B2166" s="6">
        <f t="shared" si="261"/>
        <v>22</v>
      </c>
      <c r="C2166" s="13" t="s">
        <v>28</v>
      </c>
      <c r="D2166" s="2" t="s">
        <v>16</v>
      </c>
      <c r="E2166" s="14" t="str">
        <f t="shared" si="259"/>
        <v>Bending</v>
      </c>
      <c r="F2166" s="22">
        <v>139</v>
      </c>
      <c r="H2166" s="5" t="e">
        <f ca="1">_xlfn.FORMULATEXT(표1[[#This Row],[Q''ty]])</f>
        <v>#N/A</v>
      </c>
      <c r="I2166" s="28">
        <v>46175</v>
      </c>
      <c r="J2166" s="28">
        <v>46175</v>
      </c>
    </row>
    <row r="2167" spans="1:10" ht="15" customHeight="1" x14ac:dyDescent="0.4">
      <c r="A2167" s="6">
        <v>2026</v>
      </c>
      <c r="B2167" s="6">
        <f t="shared" si="261"/>
        <v>22</v>
      </c>
      <c r="C2167" s="13" t="s">
        <v>28</v>
      </c>
      <c r="D2167" s="2" t="s">
        <v>16</v>
      </c>
      <c r="E2167" s="14" t="str">
        <f t="shared" si="259"/>
        <v>L/W</v>
      </c>
      <c r="F2167" s="22">
        <v>143</v>
      </c>
      <c r="H2167" s="5" t="e">
        <f ca="1">_xlfn.FORMULATEXT(표1[[#This Row],[Q''ty]])</f>
        <v>#N/A</v>
      </c>
      <c r="I2167" s="28">
        <v>46175</v>
      </c>
      <c r="J2167" s="28">
        <v>46175</v>
      </c>
    </row>
    <row r="2168" spans="1:10" ht="15" customHeight="1" thickBot="1" x14ac:dyDescent="0.45">
      <c r="A2168" s="15">
        <v>2026</v>
      </c>
      <c r="B2168" s="15">
        <f t="shared" si="261"/>
        <v>22</v>
      </c>
      <c r="C2168" s="16" t="s">
        <v>28</v>
      </c>
      <c r="D2168" s="17" t="s">
        <v>16</v>
      </c>
      <c r="E2168" s="18" t="str">
        <f t="shared" si="259"/>
        <v>C/W</v>
      </c>
      <c r="F2168" s="23">
        <v>152</v>
      </c>
      <c r="H2168" s="5" t="e">
        <f ca="1">_xlfn.FORMULATEXT(표1[[#This Row],[Q''ty]])</f>
        <v>#N/A</v>
      </c>
      <c r="I2168" s="28">
        <v>46175</v>
      </c>
      <c r="J2168" s="28">
        <v>46175</v>
      </c>
    </row>
    <row r="2169" spans="1:10" ht="15" customHeight="1" thickTop="1" x14ac:dyDescent="0.4">
      <c r="A2169" s="6">
        <v>2026</v>
      </c>
      <c r="B2169" s="6">
        <f t="shared" si="261"/>
        <v>22</v>
      </c>
      <c r="C2169" s="13" t="s">
        <v>29</v>
      </c>
      <c r="D2169" s="2" t="s">
        <v>9</v>
      </c>
      <c r="E2169" s="14" t="str">
        <f t="shared" si="259"/>
        <v>Growing Line</v>
      </c>
      <c r="F2169" s="21">
        <f t="shared" ref="F2169:F2174" si="263">F2070</f>
        <v>11</v>
      </c>
      <c r="H2169" s="5" t="str">
        <f ca="1">_xlfn.FORMULATEXT(표1[[#This Row],[Q''ty]])</f>
        <v>=F2070</v>
      </c>
    </row>
    <row r="2170" spans="1:10" ht="15" customHeight="1" x14ac:dyDescent="0.4">
      <c r="A2170" s="6">
        <v>2026</v>
      </c>
      <c r="B2170" s="6">
        <f t="shared" si="261"/>
        <v>22</v>
      </c>
      <c r="C2170" s="13" t="s">
        <v>29</v>
      </c>
      <c r="D2170" s="2" t="s">
        <v>9</v>
      </c>
      <c r="E2170" s="14" t="str">
        <f t="shared" si="259"/>
        <v>Paint Booth</v>
      </c>
      <c r="F2170" s="22">
        <f t="shared" si="263"/>
        <v>6</v>
      </c>
      <c r="H2170" s="5" t="str">
        <f ca="1">_xlfn.FORMULATEXT(표1[[#This Row],[Q''ty]])</f>
        <v>=F2071</v>
      </c>
    </row>
    <row r="2171" spans="1:10" ht="15" customHeight="1" x14ac:dyDescent="0.4">
      <c r="A2171" s="6">
        <v>2026</v>
      </c>
      <c r="B2171" s="6">
        <f t="shared" si="261"/>
        <v>22</v>
      </c>
      <c r="C2171" s="13" t="s">
        <v>29</v>
      </c>
      <c r="D2171" s="2" t="s">
        <v>9</v>
      </c>
      <c r="E2171" s="14" t="str">
        <f t="shared" si="259"/>
        <v>Paint Line</v>
      </c>
      <c r="F2171" s="22">
        <f t="shared" si="263"/>
        <v>4</v>
      </c>
      <c r="H2171" s="5" t="str">
        <f ca="1">_xlfn.FORMULATEXT(표1[[#This Row],[Q''ty]])</f>
        <v>=F2072</v>
      </c>
    </row>
    <row r="2172" spans="1:10" ht="15" customHeight="1" x14ac:dyDescent="0.4">
      <c r="A2172" s="6">
        <v>2026</v>
      </c>
      <c r="B2172" s="6">
        <f t="shared" si="261"/>
        <v>22</v>
      </c>
      <c r="C2172" s="13" t="s">
        <v>29</v>
      </c>
      <c r="D2172" s="2" t="s">
        <v>9</v>
      </c>
      <c r="E2172" s="14" t="str">
        <f t="shared" si="259"/>
        <v>Roll Bending Machine</v>
      </c>
      <c r="F2172" s="22">
        <f t="shared" si="263"/>
        <v>4</v>
      </c>
      <c r="H2172" s="5" t="str">
        <f ca="1">_xlfn.FORMULATEXT(표1[[#This Row],[Q''ty]])</f>
        <v>=F2073</v>
      </c>
    </row>
    <row r="2173" spans="1:10" ht="15" customHeight="1" x14ac:dyDescent="0.4">
      <c r="A2173" s="6">
        <v>2026</v>
      </c>
      <c r="B2173" s="6">
        <f t="shared" si="261"/>
        <v>22</v>
      </c>
      <c r="C2173" s="13" t="s">
        <v>29</v>
      </c>
      <c r="D2173" s="2" t="s">
        <v>9</v>
      </c>
      <c r="E2173" s="14" t="str">
        <f t="shared" si="259"/>
        <v>L/W Machine</v>
      </c>
      <c r="F2173" s="22">
        <f t="shared" si="263"/>
        <v>7</v>
      </c>
      <c r="H2173" s="5" t="str">
        <f ca="1">_xlfn.FORMULATEXT(표1[[#This Row],[Q''ty]])</f>
        <v>=F2074</v>
      </c>
    </row>
    <row r="2174" spans="1:10" ht="15" customHeight="1" x14ac:dyDescent="0.4">
      <c r="A2174" s="6">
        <v>2026</v>
      </c>
      <c r="B2174" s="6">
        <f t="shared" si="261"/>
        <v>22</v>
      </c>
      <c r="C2174" s="13" t="s">
        <v>29</v>
      </c>
      <c r="D2174" s="2" t="s">
        <v>9</v>
      </c>
      <c r="E2174" s="14" t="str">
        <f t="shared" si="259"/>
        <v>C/W Machine</v>
      </c>
      <c r="F2174" s="22">
        <f t="shared" si="263"/>
        <v>12.5</v>
      </c>
      <c r="H2174" s="5" t="str">
        <f ca="1">_xlfn.FORMULATEXT(표1[[#This Row],[Q''ty]])</f>
        <v>=F2075</v>
      </c>
    </row>
    <row r="2175" spans="1:10" ht="15" customHeight="1" x14ac:dyDescent="0.4">
      <c r="A2175" s="6">
        <v>2026</v>
      </c>
      <c r="B2175" s="6">
        <f t="shared" si="261"/>
        <v>22</v>
      </c>
      <c r="C2175" s="13" t="s">
        <v>29</v>
      </c>
      <c r="D2175" s="2" t="s">
        <v>16</v>
      </c>
      <c r="E2175" s="14" t="str">
        <f t="shared" si="259"/>
        <v>BT GT</v>
      </c>
      <c r="F2175" s="22">
        <v>11</v>
      </c>
      <c r="H2175" s="5" t="e">
        <f ca="1">_xlfn.FORMULATEXT(표1[[#This Row],[Q''ty]])</f>
        <v>#N/A</v>
      </c>
      <c r="I2175" s="28">
        <v>46175</v>
      </c>
      <c r="J2175" s="28">
        <v>46174</v>
      </c>
    </row>
    <row r="2176" spans="1:10" ht="15" customHeight="1" x14ac:dyDescent="0.4">
      <c r="A2176" s="6">
        <v>2026</v>
      </c>
      <c r="B2176" s="6">
        <f t="shared" si="261"/>
        <v>22</v>
      </c>
      <c r="C2176" s="13" t="s">
        <v>29</v>
      </c>
      <c r="D2176" s="2" t="s">
        <v>16</v>
      </c>
      <c r="E2176" s="14" t="str">
        <f t="shared" si="259"/>
        <v>WT GT</v>
      </c>
      <c r="F2176" s="22">
        <v>5</v>
      </c>
      <c r="H2176" s="5" t="e">
        <f ca="1">_xlfn.FORMULATEXT(표1[[#This Row],[Q''ty]])</f>
        <v>#N/A</v>
      </c>
      <c r="I2176" s="28">
        <v>46175</v>
      </c>
      <c r="J2176" s="28">
        <v>46174</v>
      </c>
    </row>
    <row r="2177" spans="1:10" ht="15" customHeight="1" x14ac:dyDescent="0.4">
      <c r="A2177" s="6">
        <v>2026</v>
      </c>
      <c r="B2177" s="6">
        <f t="shared" si="261"/>
        <v>22</v>
      </c>
      <c r="C2177" s="13" t="s">
        <v>29</v>
      </c>
      <c r="D2177" s="2" t="s">
        <v>16</v>
      </c>
      <c r="E2177" s="14" t="str">
        <f t="shared" si="259"/>
        <v>Bending</v>
      </c>
      <c r="F2177" s="22">
        <f>63+50</f>
        <v>113</v>
      </c>
      <c r="H2177" s="5" t="str">
        <f ca="1">_xlfn.FORMULATEXT(표1[[#This Row],[Q''ty]])</f>
        <v>=63+50</v>
      </c>
      <c r="I2177" s="28">
        <v>46175</v>
      </c>
      <c r="J2177" s="28">
        <v>46174</v>
      </c>
    </row>
    <row r="2178" spans="1:10" ht="15" customHeight="1" x14ac:dyDescent="0.4">
      <c r="A2178" s="6">
        <v>2026</v>
      </c>
      <c r="B2178" s="6">
        <f t="shared" si="261"/>
        <v>22</v>
      </c>
      <c r="C2178" s="13" t="s">
        <v>29</v>
      </c>
      <c r="D2178" s="2" t="s">
        <v>16</v>
      </c>
      <c r="E2178" s="14" t="str">
        <f t="shared" si="259"/>
        <v>L/W</v>
      </c>
      <c r="F2178" s="22">
        <f>36+71</f>
        <v>107</v>
      </c>
      <c r="H2178" s="5" t="str">
        <f ca="1">_xlfn.FORMULATEXT(표1[[#This Row],[Q''ty]])</f>
        <v>=36+71</v>
      </c>
      <c r="I2178" s="28">
        <v>46175</v>
      </c>
      <c r="J2178" s="28">
        <v>46174</v>
      </c>
    </row>
    <row r="2179" spans="1:10" ht="15" customHeight="1" thickBot="1" x14ac:dyDescent="0.45">
      <c r="A2179" s="6">
        <v>2026</v>
      </c>
      <c r="B2179" s="6">
        <f t="shared" si="261"/>
        <v>22</v>
      </c>
      <c r="C2179" s="13" t="s">
        <v>29</v>
      </c>
      <c r="D2179" s="2" t="s">
        <v>16</v>
      </c>
      <c r="E2179" s="14" t="str">
        <f t="shared" si="259"/>
        <v>C/W</v>
      </c>
      <c r="F2179" s="22">
        <f>45+70</f>
        <v>115</v>
      </c>
      <c r="H2179" s="5" t="str">
        <f ca="1">_xlfn.FORMULATEXT(표1[[#This Row],[Q''ty]])</f>
        <v>=45+70</v>
      </c>
      <c r="I2179" s="28">
        <v>46175</v>
      </c>
      <c r="J2179" s="28">
        <v>46174</v>
      </c>
    </row>
    <row r="2180" spans="1:10" ht="15" customHeight="1" thickTop="1" x14ac:dyDescent="0.4">
      <c r="A2180" s="9">
        <v>2026</v>
      </c>
      <c r="B2180" s="9">
        <f t="shared" si="261"/>
        <v>23</v>
      </c>
      <c r="C2180" s="10" t="s">
        <v>8</v>
      </c>
      <c r="D2180" s="11" t="s">
        <v>9</v>
      </c>
      <c r="E2180" s="12" t="s">
        <v>10</v>
      </c>
      <c r="F2180" s="21">
        <f t="shared" ref="F2180:F2185" si="264">F2081</f>
        <v>15</v>
      </c>
      <c r="H2180" s="5" t="str">
        <f ca="1">_xlfn.FORMULATEXT(표1[[#This Row],[Q''ty]])</f>
        <v>=F2081</v>
      </c>
    </row>
    <row r="2181" spans="1:10" s="2" customFormat="1" ht="15" customHeight="1" x14ac:dyDescent="0.4">
      <c r="A2181" s="6">
        <v>2026</v>
      </c>
      <c r="B2181" s="6">
        <f t="shared" si="261"/>
        <v>23</v>
      </c>
      <c r="C2181" s="13" t="s">
        <v>8</v>
      </c>
      <c r="D2181" s="2" t="s">
        <v>9</v>
      </c>
      <c r="E2181" s="14" t="s">
        <v>11</v>
      </c>
      <c r="F2181" s="22">
        <f t="shared" si="264"/>
        <v>10</v>
      </c>
      <c r="H2181" s="5" t="str">
        <f ca="1">_xlfn.FORMULATEXT(표1[[#This Row],[Q''ty]])</f>
        <v>=F2082</v>
      </c>
      <c r="I2181" s="26"/>
      <c r="J2181" s="26"/>
    </row>
    <row r="2182" spans="1:10" s="2" customFormat="1" ht="15" customHeight="1" x14ac:dyDescent="0.4">
      <c r="A2182" s="6">
        <v>2026</v>
      </c>
      <c r="B2182" s="6">
        <f t="shared" si="261"/>
        <v>23</v>
      </c>
      <c r="C2182" s="13" t="s">
        <v>8</v>
      </c>
      <c r="D2182" s="2" t="s">
        <v>9</v>
      </c>
      <c r="E2182" s="14" t="s">
        <v>12</v>
      </c>
      <c r="F2182" s="22">
        <f t="shared" si="264"/>
        <v>5</v>
      </c>
      <c r="H2182" s="5" t="str">
        <f ca="1">_xlfn.FORMULATEXT(표1[[#This Row],[Q''ty]])</f>
        <v>=F2083</v>
      </c>
      <c r="I2182" s="26"/>
      <c r="J2182" s="26"/>
    </row>
    <row r="2183" spans="1:10" ht="15" customHeight="1" x14ac:dyDescent="0.4">
      <c r="A2183" s="6">
        <v>2026</v>
      </c>
      <c r="B2183" s="6">
        <f t="shared" si="261"/>
        <v>23</v>
      </c>
      <c r="C2183" s="13" t="s">
        <v>8</v>
      </c>
      <c r="D2183" s="2" t="s">
        <v>9</v>
      </c>
      <c r="E2183" s="14" t="s">
        <v>13</v>
      </c>
      <c r="F2183" s="22">
        <f t="shared" si="264"/>
        <v>6</v>
      </c>
      <c r="H2183" s="5" t="str">
        <f ca="1">_xlfn.FORMULATEXT(표1[[#This Row],[Q''ty]])</f>
        <v>=F2084</v>
      </c>
    </row>
    <row r="2184" spans="1:10" ht="15" customHeight="1" x14ac:dyDescent="0.4">
      <c r="A2184" s="6">
        <v>2026</v>
      </c>
      <c r="B2184" s="6">
        <f t="shared" si="261"/>
        <v>23</v>
      </c>
      <c r="C2184" s="13" t="s">
        <v>8</v>
      </c>
      <c r="D2184" s="2" t="s">
        <v>9</v>
      </c>
      <c r="E2184" s="14" t="s">
        <v>14</v>
      </c>
      <c r="F2184" s="22">
        <f t="shared" si="264"/>
        <v>10</v>
      </c>
      <c r="H2184" s="5" t="str">
        <f ca="1">_xlfn.FORMULATEXT(표1[[#This Row],[Q''ty]])</f>
        <v>=F2085</v>
      </c>
    </row>
    <row r="2185" spans="1:10" ht="15" customHeight="1" x14ac:dyDescent="0.4">
      <c r="A2185" s="6">
        <v>2026</v>
      </c>
      <c r="B2185" s="6">
        <f t="shared" si="261"/>
        <v>23</v>
      </c>
      <c r="C2185" s="13" t="s">
        <v>8</v>
      </c>
      <c r="D2185" s="2" t="s">
        <v>9</v>
      </c>
      <c r="E2185" s="14" t="s">
        <v>15</v>
      </c>
      <c r="F2185" s="22">
        <f t="shared" si="264"/>
        <v>10</v>
      </c>
      <c r="H2185" s="5" t="str">
        <f ca="1">_xlfn.FORMULATEXT(표1[[#This Row],[Q''ty]])</f>
        <v>=F2086</v>
      </c>
    </row>
    <row r="2186" spans="1:10" ht="15" customHeight="1" x14ac:dyDescent="0.4">
      <c r="A2186" s="6">
        <v>2026</v>
      </c>
      <c r="B2186" s="6">
        <f t="shared" si="261"/>
        <v>23</v>
      </c>
      <c r="C2186" s="13" t="s">
        <v>8</v>
      </c>
      <c r="D2186" s="2" t="s">
        <v>16</v>
      </c>
      <c r="E2186" s="14" t="s">
        <v>17</v>
      </c>
      <c r="F2186" s="22">
        <v>22</v>
      </c>
      <c r="H2186" s="5" t="e">
        <f ca="1">_xlfn.FORMULATEXT(표1[[#This Row],[Q''ty]])</f>
        <v>#N/A</v>
      </c>
      <c r="I2186" s="28">
        <v>46182</v>
      </c>
      <c r="J2186" s="28">
        <v>46181</v>
      </c>
    </row>
    <row r="2187" spans="1:10" s="2" customFormat="1" ht="15" customHeight="1" x14ac:dyDescent="0.4">
      <c r="A2187" s="6">
        <v>2026</v>
      </c>
      <c r="B2187" s="6">
        <f t="shared" si="261"/>
        <v>23</v>
      </c>
      <c r="C2187" s="13" t="s">
        <v>8</v>
      </c>
      <c r="D2187" s="2" t="s">
        <v>16</v>
      </c>
      <c r="E2187" s="14" t="s">
        <v>18</v>
      </c>
      <c r="F2187" s="22">
        <v>20</v>
      </c>
      <c r="H2187" s="5" t="e">
        <f ca="1">_xlfn.FORMULATEXT(표1[[#This Row],[Q''ty]])</f>
        <v>#N/A</v>
      </c>
      <c r="I2187" s="28">
        <v>46182</v>
      </c>
      <c r="J2187" s="28">
        <v>46181</v>
      </c>
    </row>
    <row r="2188" spans="1:10" ht="15" customHeight="1" x14ac:dyDescent="0.4">
      <c r="A2188" s="6">
        <v>2026</v>
      </c>
      <c r="B2188" s="6">
        <f t="shared" si="261"/>
        <v>23</v>
      </c>
      <c r="C2188" s="13" t="s">
        <v>8</v>
      </c>
      <c r="D2188" s="2" t="s">
        <v>16</v>
      </c>
      <c r="E2188" s="14" t="s">
        <v>19</v>
      </c>
      <c r="F2188" s="22">
        <v>204</v>
      </c>
      <c r="H2188" s="5" t="e">
        <f ca="1">_xlfn.FORMULATEXT(표1[[#This Row],[Q''ty]])</f>
        <v>#N/A</v>
      </c>
      <c r="I2188" s="28">
        <v>46182</v>
      </c>
      <c r="J2188" s="28">
        <v>46181</v>
      </c>
    </row>
    <row r="2189" spans="1:10" ht="15" customHeight="1" x14ac:dyDescent="0.4">
      <c r="A2189" s="6">
        <v>2026</v>
      </c>
      <c r="B2189" s="6">
        <f t="shared" si="261"/>
        <v>23</v>
      </c>
      <c r="C2189" s="13" t="s">
        <v>8</v>
      </c>
      <c r="D2189" s="2" t="s">
        <v>16</v>
      </c>
      <c r="E2189" s="14" t="s">
        <v>20</v>
      </c>
      <c r="F2189" s="22">
        <v>221</v>
      </c>
      <c r="H2189" s="5" t="e">
        <f ca="1">_xlfn.FORMULATEXT(표1[[#This Row],[Q''ty]])</f>
        <v>#N/A</v>
      </c>
      <c r="I2189" s="28">
        <v>46182</v>
      </c>
      <c r="J2189" s="28">
        <v>46181</v>
      </c>
    </row>
    <row r="2190" spans="1:10" ht="15" customHeight="1" thickBot="1" x14ac:dyDescent="0.45">
      <c r="A2190" s="15">
        <v>2026</v>
      </c>
      <c r="B2190" s="15">
        <f t="shared" si="261"/>
        <v>23</v>
      </c>
      <c r="C2190" s="16" t="s">
        <v>8</v>
      </c>
      <c r="D2190" s="17" t="s">
        <v>16</v>
      </c>
      <c r="E2190" s="18" t="s">
        <v>21</v>
      </c>
      <c r="F2190" s="23">
        <v>251</v>
      </c>
      <c r="H2190" s="5" t="e">
        <f ca="1">_xlfn.FORMULATEXT(표1[[#This Row],[Q''ty]])</f>
        <v>#N/A</v>
      </c>
      <c r="I2190" s="28">
        <v>46182</v>
      </c>
      <c r="J2190" s="28">
        <v>46181</v>
      </c>
    </row>
    <row r="2191" spans="1:10" ht="15" customHeight="1" thickTop="1" x14ac:dyDescent="0.4">
      <c r="A2191" s="9">
        <v>2026</v>
      </c>
      <c r="B2191" s="9">
        <f t="shared" si="261"/>
        <v>23</v>
      </c>
      <c r="C2191" s="10" t="s">
        <v>22</v>
      </c>
      <c r="D2191" s="11" t="s">
        <v>9</v>
      </c>
      <c r="E2191" s="12" t="s">
        <v>10</v>
      </c>
      <c r="F2191" s="21">
        <f t="shared" ref="F2191:F2196" si="265">F2092</f>
        <v>14</v>
      </c>
      <c r="H2191" s="5" t="str">
        <f ca="1">_xlfn.FORMULATEXT(표1[[#This Row],[Q''ty]])</f>
        <v>=F2092</v>
      </c>
    </row>
    <row r="2192" spans="1:10" s="2" customFormat="1" ht="15" customHeight="1" x14ac:dyDescent="0.4">
      <c r="A2192" s="6">
        <v>2026</v>
      </c>
      <c r="B2192" s="6">
        <f t="shared" si="261"/>
        <v>23</v>
      </c>
      <c r="C2192" s="13" t="s">
        <v>22</v>
      </c>
      <c r="D2192" s="2" t="s">
        <v>9</v>
      </c>
      <c r="E2192" s="14" t="s">
        <v>11</v>
      </c>
      <c r="F2192" s="22">
        <f t="shared" si="265"/>
        <v>8</v>
      </c>
      <c r="H2192" s="5" t="str">
        <f ca="1">_xlfn.FORMULATEXT(표1[[#This Row],[Q''ty]])</f>
        <v>=F2093</v>
      </c>
      <c r="I2192" s="26"/>
      <c r="J2192" s="26"/>
    </row>
    <row r="2193" spans="1:10" s="2" customFormat="1" ht="15" customHeight="1" x14ac:dyDescent="0.4">
      <c r="A2193" s="6">
        <v>2026</v>
      </c>
      <c r="B2193" s="6">
        <f t="shared" si="261"/>
        <v>23</v>
      </c>
      <c r="C2193" s="13" t="s">
        <v>22</v>
      </c>
      <c r="D2193" s="2" t="s">
        <v>9</v>
      </c>
      <c r="E2193" s="14" t="s">
        <v>12</v>
      </c>
      <c r="F2193" s="22">
        <f t="shared" si="265"/>
        <v>4</v>
      </c>
      <c r="H2193" s="5" t="str">
        <f ca="1">_xlfn.FORMULATEXT(표1[[#This Row],[Q''ty]])</f>
        <v>=F2094</v>
      </c>
      <c r="I2193" s="26"/>
      <c r="J2193" s="26"/>
    </row>
    <row r="2194" spans="1:10" ht="15" customHeight="1" x14ac:dyDescent="0.4">
      <c r="A2194" s="6">
        <v>2026</v>
      </c>
      <c r="B2194" s="6">
        <f t="shared" si="261"/>
        <v>23</v>
      </c>
      <c r="C2194" s="13" t="s">
        <v>22</v>
      </c>
      <c r="D2194" s="2" t="s">
        <v>9</v>
      </c>
      <c r="E2194" s="14" t="s">
        <v>13</v>
      </c>
      <c r="F2194" s="22">
        <f t="shared" si="265"/>
        <v>3</v>
      </c>
      <c r="H2194" s="5" t="str">
        <f ca="1">_xlfn.FORMULATEXT(표1[[#This Row],[Q''ty]])</f>
        <v>=F2095</v>
      </c>
    </row>
    <row r="2195" spans="1:10" ht="15" customHeight="1" x14ac:dyDescent="0.4">
      <c r="A2195" s="6">
        <v>2026</v>
      </c>
      <c r="B2195" s="6">
        <f t="shared" si="261"/>
        <v>23</v>
      </c>
      <c r="C2195" s="13" t="s">
        <v>22</v>
      </c>
      <c r="D2195" s="2" t="s">
        <v>9</v>
      </c>
      <c r="E2195" s="14" t="s">
        <v>14</v>
      </c>
      <c r="F2195" s="22">
        <f t="shared" si="265"/>
        <v>6</v>
      </c>
      <c r="H2195" s="5" t="str">
        <f ca="1">_xlfn.FORMULATEXT(표1[[#This Row],[Q''ty]])</f>
        <v>=F2096</v>
      </c>
    </row>
    <row r="2196" spans="1:10" ht="15" customHeight="1" x14ac:dyDescent="0.4">
      <c r="A2196" s="6">
        <v>2026</v>
      </c>
      <c r="B2196" s="6">
        <f t="shared" si="261"/>
        <v>23</v>
      </c>
      <c r="C2196" s="13" t="s">
        <v>22</v>
      </c>
      <c r="D2196" s="2" t="s">
        <v>9</v>
      </c>
      <c r="E2196" s="14" t="s">
        <v>15</v>
      </c>
      <c r="F2196" s="22">
        <f t="shared" si="265"/>
        <v>8.8000000000000007</v>
      </c>
      <c r="H2196" s="5" t="str">
        <f ca="1">_xlfn.FORMULATEXT(표1[[#This Row],[Q''ty]])</f>
        <v>=F2097</v>
      </c>
    </row>
    <row r="2197" spans="1:10" ht="15" customHeight="1" x14ac:dyDescent="0.4">
      <c r="A2197" s="6">
        <v>2026</v>
      </c>
      <c r="B2197" s="6">
        <f t="shared" si="261"/>
        <v>23</v>
      </c>
      <c r="C2197" s="13" t="s">
        <v>22</v>
      </c>
      <c r="D2197" s="2" t="s">
        <v>16</v>
      </c>
      <c r="E2197" s="14" t="s">
        <v>17</v>
      </c>
      <c r="F2197" s="22">
        <v>20</v>
      </c>
      <c r="H2197" s="5" t="e">
        <f ca="1">_xlfn.FORMULATEXT(표1[[#This Row],[Q''ty]])</f>
        <v>#N/A</v>
      </c>
      <c r="I2197" s="28">
        <v>46182</v>
      </c>
      <c r="J2197" s="28">
        <v>46181</v>
      </c>
    </row>
    <row r="2198" spans="1:10" s="2" customFormat="1" ht="15" customHeight="1" x14ac:dyDescent="0.4">
      <c r="A2198" s="6">
        <v>2026</v>
      </c>
      <c r="B2198" s="6">
        <f t="shared" si="261"/>
        <v>23</v>
      </c>
      <c r="C2198" s="13" t="s">
        <v>22</v>
      </c>
      <c r="D2198" s="2" t="s">
        <v>16</v>
      </c>
      <c r="E2198" s="14" t="s">
        <v>18</v>
      </c>
      <c r="F2198" s="22">
        <v>20</v>
      </c>
      <c r="H2198" s="5" t="e">
        <f ca="1">_xlfn.FORMULATEXT(표1[[#This Row],[Q''ty]])</f>
        <v>#N/A</v>
      </c>
      <c r="I2198" s="28">
        <v>46182</v>
      </c>
      <c r="J2198" s="28">
        <v>46181</v>
      </c>
    </row>
    <row r="2199" spans="1:10" ht="15" customHeight="1" x14ac:dyDescent="0.4">
      <c r="A2199" s="6">
        <v>2026</v>
      </c>
      <c r="B2199" s="6">
        <f t="shared" si="261"/>
        <v>23</v>
      </c>
      <c r="C2199" s="13" t="s">
        <v>22</v>
      </c>
      <c r="D2199" s="2" t="s">
        <v>16</v>
      </c>
      <c r="E2199" s="14" t="s">
        <v>19</v>
      </c>
      <c r="F2199" s="22">
        <v>189</v>
      </c>
      <c r="H2199" s="5" t="e">
        <f ca="1">_xlfn.FORMULATEXT(표1[[#This Row],[Q''ty]])</f>
        <v>#N/A</v>
      </c>
      <c r="I2199" s="28">
        <v>46182</v>
      </c>
      <c r="J2199" s="28">
        <v>46181</v>
      </c>
    </row>
    <row r="2200" spans="1:10" ht="15" customHeight="1" x14ac:dyDescent="0.4">
      <c r="A2200" s="6">
        <v>2026</v>
      </c>
      <c r="B2200" s="6">
        <f t="shared" si="261"/>
        <v>23</v>
      </c>
      <c r="C2200" s="13" t="s">
        <v>22</v>
      </c>
      <c r="D2200" s="2" t="s">
        <v>16</v>
      </c>
      <c r="E2200" s="14" t="s">
        <v>20</v>
      </c>
      <c r="F2200" s="22">
        <v>185</v>
      </c>
      <c r="H2200" s="5" t="e">
        <f ca="1">_xlfn.FORMULATEXT(표1[[#This Row],[Q''ty]])</f>
        <v>#N/A</v>
      </c>
      <c r="I2200" s="28">
        <v>46182</v>
      </c>
      <c r="J2200" s="28">
        <v>46181</v>
      </c>
    </row>
    <row r="2201" spans="1:10" ht="15" customHeight="1" thickBot="1" x14ac:dyDescent="0.45">
      <c r="A2201" s="15">
        <v>2026</v>
      </c>
      <c r="B2201" s="15">
        <f t="shared" si="261"/>
        <v>23</v>
      </c>
      <c r="C2201" s="16" t="s">
        <v>22</v>
      </c>
      <c r="D2201" s="17" t="s">
        <v>16</v>
      </c>
      <c r="E2201" s="18" t="s">
        <v>21</v>
      </c>
      <c r="F2201" s="23">
        <v>214</v>
      </c>
      <c r="H2201" s="5" t="e">
        <f ca="1">_xlfn.FORMULATEXT(표1[[#This Row],[Q''ty]])</f>
        <v>#N/A</v>
      </c>
      <c r="I2201" s="28">
        <v>46182</v>
      </c>
      <c r="J2201" s="28">
        <v>46181</v>
      </c>
    </row>
    <row r="2202" spans="1:10" ht="15" customHeight="1" thickTop="1" x14ac:dyDescent="0.4">
      <c r="A2202" s="6">
        <v>2026</v>
      </c>
      <c r="B2202" s="6">
        <f t="shared" si="261"/>
        <v>23</v>
      </c>
      <c r="C2202" s="13" t="s">
        <v>23</v>
      </c>
      <c r="D2202" s="2" t="s">
        <v>9</v>
      </c>
      <c r="E2202" s="14" t="str">
        <f t="shared" ref="E2202:F2207" si="266">E2103</f>
        <v>Growing Line</v>
      </c>
      <c r="F2202" s="22">
        <f t="shared" si="266"/>
        <v>5</v>
      </c>
      <c r="H2202" s="5" t="str">
        <f ca="1">_xlfn.FORMULATEXT(표1[[#This Row],[Q''ty]])</f>
        <v>=F2103</v>
      </c>
    </row>
    <row r="2203" spans="1:10" ht="15" customHeight="1" x14ac:dyDescent="0.4">
      <c r="A2203" s="6">
        <v>2026</v>
      </c>
      <c r="B2203" s="6">
        <f t="shared" si="261"/>
        <v>23</v>
      </c>
      <c r="C2203" s="13" t="s">
        <v>23</v>
      </c>
      <c r="D2203" s="2" t="s">
        <v>9</v>
      </c>
      <c r="E2203" s="14" t="str">
        <f t="shared" si="266"/>
        <v>Paint Booth</v>
      </c>
      <c r="F2203" s="22">
        <f t="shared" si="266"/>
        <v>3</v>
      </c>
      <c r="H2203" s="5" t="str">
        <f ca="1">_xlfn.FORMULATEXT(표1[[#This Row],[Q''ty]])</f>
        <v>=F2104</v>
      </c>
    </row>
    <row r="2204" spans="1:10" ht="15" customHeight="1" x14ac:dyDescent="0.4">
      <c r="A2204" s="6">
        <v>2026</v>
      </c>
      <c r="B2204" s="6">
        <f t="shared" si="261"/>
        <v>23</v>
      </c>
      <c r="C2204" s="13" t="s">
        <v>23</v>
      </c>
      <c r="D2204" s="2" t="s">
        <v>9</v>
      </c>
      <c r="E2204" s="14" t="str">
        <f t="shared" si="266"/>
        <v>Paint Line</v>
      </c>
      <c r="F2204" s="22">
        <f t="shared" si="266"/>
        <v>2</v>
      </c>
      <c r="H2204" s="5" t="str">
        <f ca="1">_xlfn.FORMULATEXT(표1[[#This Row],[Q''ty]])</f>
        <v>=F2105</v>
      </c>
    </row>
    <row r="2205" spans="1:10" ht="15" customHeight="1" x14ac:dyDescent="0.4">
      <c r="A2205" s="6">
        <v>2026</v>
      </c>
      <c r="B2205" s="6">
        <f t="shared" si="261"/>
        <v>23</v>
      </c>
      <c r="C2205" s="13" t="s">
        <v>23</v>
      </c>
      <c r="D2205" s="2" t="s">
        <v>9</v>
      </c>
      <c r="E2205" s="14" t="str">
        <f t="shared" si="266"/>
        <v>Roll Bending Machine</v>
      </c>
      <c r="F2205" s="22">
        <f t="shared" si="266"/>
        <v>2</v>
      </c>
      <c r="H2205" s="5" t="str">
        <f ca="1">_xlfn.FORMULATEXT(표1[[#This Row],[Q''ty]])</f>
        <v>=F2106</v>
      </c>
    </row>
    <row r="2206" spans="1:10" ht="15" customHeight="1" x14ac:dyDescent="0.4">
      <c r="A2206" s="6">
        <v>2026</v>
      </c>
      <c r="B2206" s="6">
        <f t="shared" si="261"/>
        <v>23</v>
      </c>
      <c r="C2206" s="13" t="s">
        <v>23</v>
      </c>
      <c r="D2206" s="2" t="s">
        <v>9</v>
      </c>
      <c r="E2206" s="14" t="str">
        <f t="shared" si="266"/>
        <v>L/W Machine</v>
      </c>
      <c r="F2206" s="22">
        <f t="shared" si="266"/>
        <v>2</v>
      </c>
      <c r="H2206" s="5" t="str">
        <f ca="1">_xlfn.FORMULATEXT(표1[[#This Row],[Q''ty]])</f>
        <v>=F2107</v>
      </c>
    </row>
    <row r="2207" spans="1:10" ht="15" customHeight="1" x14ac:dyDescent="0.4">
      <c r="A2207" s="6">
        <v>2026</v>
      </c>
      <c r="B2207" s="6">
        <f t="shared" si="261"/>
        <v>23</v>
      </c>
      <c r="C2207" s="13" t="s">
        <v>23</v>
      </c>
      <c r="D2207" s="2" t="s">
        <v>9</v>
      </c>
      <c r="E2207" s="14" t="str">
        <f t="shared" si="266"/>
        <v>C/W Machine</v>
      </c>
      <c r="F2207" s="22">
        <f t="shared" si="266"/>
        <v>3</v>
      </c>
      <c r="H2207" s="5" t="str">
        <f ca="1">_xlfn.FORMULATEXT(표1[[#This Row],[Q''ty]])</f>
        <v>=F2108</v>
      </c>
    </row>
    <row r="2208" spans="1:10" ht="15" customHeight="1" x14ac:dyDescent="0.4">
      <c r="A2208" s="6">
        <v>2026</v>
      </c>
      <c r="B2208" s="6">
        <f t="shared" si="261"/>
        <v>23</v>
      </c>
      <c r="C2208" s="13" t="s">
        <v>23</v>
      </c>
      <c r="D2208" s="2" t="s">
        <v>16</v>
      </c>
      <c r="E2208" s="14" t="str">
        <f t="shared" ref="E2208:E2223" si="267">E2109</f>
        <v>BT GT</v>
      </c>
      <c r="F2208" s="22">
        <v>2</v>
      </c>
      <c r="H2208" s="5" t="e">
        <f ca="1">_xlfn.FORMULATEXT(표1[[#This Row],[Q''ty]])</f>
        <v>#N/A</v>
      </c>
      <c r="I2208" s="28">
        <v>46182</v>
      </c>
      <c r="J2208" s="28">
        <v>46181</v>
      </c>
    </row>
    <row r="2209" spans="1:10" ht="15" customHeight="1" x14ac:dyDescent="0.4">
      <c r="A2209" s="6">
        <v>2026</v>
      </c>
      <c r="B2209" s="6">
        <f t="shared" si="261"/>
        <v>23</v>
      </c>
      <c r="C2209" s="13" t="s">
        <v>23</v>
      </c>
      <c r="D2209" s="2" t="s">
        <v>16</v>
      </c>
      <c r="E2209" s="14" t="str">
        <f t="shared" si="267"/>
        <v>WT GT</v>
      </c>
      <c r="F2209" s="22">
        <v>2</v>
      </c>
      <c r="H2209" s="5" t="e">
        <f ca="1">_xlfn.FORMULATEXT(표1[[#This Row],[Q''ty]])</f>
        <v>#N/A</v>
      </c>
      <c r="I2209" s="28">
        <v>46182</v>
      </c>
      <c r="J2209" s="28">
        <v>46181</v>
      </c>
    </row>
    <row r="2210" spans="1:10" ht="15" customHeight="1" x14ac:dyDescent="0.4">
      <c r="A2210" s="6">
        <v>2026</v>
      </c>
      <c r="B2210" s="6">
        <f t="shared" si="261"/>
        <v>23</v>
      </c>
      <c r="C2210" s="13" t="s">
        <v>23</v>
      </c>
      <c r="D2210" s="2" t="s">
        <v>16</v>
      </c>
      <c r="E2210" s="14" t="str">
        <f t="shared" si="267"/>
        <v>Bending</v>
      </c>
      <c r="F2210" s="22">
        <v>39</v>
      </c>
      <c r="H2210" s="5" t="e">
        <f ca="1">_xlfn.FORMULATEXT(표1[[#This Row],[Q''ty]])</f>
        <v>#N/A</v>
      </c>
      <c r="I2210" s="28">
        <v>46182</v>
      </c>
      <c r="J2210" s="28">
        <v>46181</v>
      </c>
    </row>
    <row r="2211" spans="1:10" ht="15" customHeight="1" x14ac:dyDescent="0.4">
      <c r="A2211" s="6">
        <v>2026</v>
      </c>
      <c r="B2211" s="6">
        <f t="shared" si="261"/>
        <v>23</v>
      </c>
      <c r="C2211" s="13" t="s">
        <v>23</v>
      </c>
      <c r="D2211" s="2" t="s">
        <v>16</v>
      </c>
      <c r="E2211" s="14" t="str">
        <f t="shared" si="267"/>
        <v>L/W</v>
      </c>
      <c r="F2211" s="22">
        <v>35.5</v>
      </c>
      <c r="H2211" s="5" t="e">
        <f ca="1">_xlfn.FORMULATEXT(표1[[#This Row],[Q''ty]])</f>
        <v>#N/A</v>
      </c>
      <c r="I2211" s="28">
        <v>46182</v>
      </c>
      <c r="J2211" s="28">
        <v>46181</v>
      </c>
    </row>
    <row r="2212" spans="1:10" ht="15" customHeight="1" thickBot="1" x14ac:dyDescent="0.45">
      <c r="A2212" s="15">
        <v>2026</v>
      </c>
      <c r="B2212" s="15">
        <f t="shared" si="261"/>
        <v>23</v>
      </c>
      <c r="C2212" s="16" t="s">
        <v>23</v>
      </c>
      <c r="D2212" s="17" t="s">
        <v>16</v>
      </c>
      <c r="E2212" s="18" t="str">
        <f t="shared" si="267"/>
        <v>C/W</v>
      </c>
      <c r="F2212" s="23">
        <v>31</v>
      </c>
      <c r="H2212" s="5" t="e">
        <f ca="1">_xlfn.FORMULATEXT(표1[[#This Row],[Q''ty]])</f>
        <v>#N/A</v>
      </c>
      <c r="I2212" s="28">
        <v>46182</v>
      </c>
      <c r="J2212" s="28">
        <v>46181</v>
      </c>
    </row>
    <row r="2213" spans="1:10" ht="15" customHeight="1" thickTop="1" x14ac:dyDescent="0.4">
      <c r="A2213" s="6">
        <v>2026</v>
      </c>
      <c r="B2213" s="6">
        <f t="shared" ref="B2213:B2276" si="268">B2114+1</f>
        <v>23</v>
      </c>
      <c r="C2213" s="13" t="s">
        <v>24</v>
      </c>
      <c r="D2213" s="2" t="s">
        <v>9</v>
      </c>
      <c r="E2213" s="14" t="str">
        <f t="shared" si="267"/>
        <v>Growing Line</v>
      </c>
      <c r="F2213" s="22">
        <f t="shared" ref="F2213:F2218" si="269">F2114</f>
        <v>20</v>
      </c>
      <c r="H2213" s="5" t="str">
        <f ca="1">_xlfn.FORMULATEXT(표1[[#This Row],[Q''ty]])</f>
        <v>=F2114</v>
      </c>
    </row>
    <row r="2214" spans="1:10" ht="15" customHeight="1" x14ac:dyDescent="0.4">
      <c r="A2214" s="6">
        <v>2026</v>
      </c>
      <c r="B2214" s="6">
        <f t="shared" si="268"/>
        <v>23</v>
      </c>
      <c r="C2214" s="13" t="s">
        <v>24</v>
      </c>
      <c r="D2214" s="2" t="s">
        <v>9</v>
      </c>
      <c r="E2214" s="14" t="str">
        <f t="shared" si="267"/>
        <v>Paint Booth</v>
      </c>
      <c r="F2214" s="22">
        <f t="shared" si="269"/>
        <v>22</v>
      </c>
      <c r="H2214" s="5" t="str">
        <f ca="1">_xlfn.FORMULATEXT(표1[[#This Row],[Q''ty]])</f>
        <v>=F2115</v>
      </c>
    </row>
    <row r="2215" spans="1:10" ht="15" customHeight="1" x14ac:dyDescent="0.4">
      <c r="A2215" s="6">
        <v>2026</v>
      </c>
      <c r="B2215" s="6">
        <f t="shared" si="268"/>
        <v>23</v>
      </c>
      <c r="C2215" s="13" t="s">
        <v>24</v>
      </c>
      <c r="D2215" s="2" t="s">
        <v>9</v>
      </c>
      <c r="E2215" s="14" t="str">
        <f t="shared" si="267"/>
        <v>Paint Line</v>
      </c>
      <c r="F2215" s="22">
        <f t="shared" si="269"/>
        <v>6</v>
      </c>
      <c r="H2215" s="5" t="str">
        <f ca="1">_xlfn.FORMULATEXT(표1[[#This Row],[Q''ty]])</f>
        <v>=F2116</v>
      </c>
    </row>
    <row r="2216" spans="1:10" ht="15" customHeight="1" x14ac:dyDescent="0.4">
      <c r="A2216" s="6">
        <v>2026</v>
      </c>
      <c r="B2216" s="6">
        <f t="shared" si="268"/>
        <v>23</v>
      </c>
      <c r="C2216" s="13" t="s">
        <v>24</v>
      </c>
      <c r="D2216" s="2" t="s">
        <v>9</v>
      </c>
      <c r="E2216" s="14" t="str">
        <f t="shared" si="267"/>
        <v>Roll Bending Machine</v>
      </c>
      <c r="F2216" s="22">
        <f t="shared" si="269"/>
        <v>4</v>
      </c>
      <c r="H2216" s="5" t="str">
        <f ca="1">_xlfn.FORMULATEXT(표1[[#This Row],[Q''ty]])</f>
        <v>=F2117</v>
      </c>
    </row>
    <row r="2217" spans="1:10" ht="15" customHeight="1" x14ac:dyDescent="0.4">
      <c r="A2217" s="6">
        <v>2026</v>
      </c>
      <c r="B2217" s="6">
        <f t="shared" si="268"/>
        <v>23</v>
      </c>
      <c r="C2217" s="13" t="s">
        <v>24</v>
      </c>
      <c r="D2217" s="2" t="s">
        <v>9</v>
      </c>
      <c r="E2217" s="14" t="str">
        <f t="shared" si="267"/>
        <v>L/W Machine</v>
      </c>
      <c r="F2217" s="22">
        <f t="shared" si="269"/>
        <v>10</v>
      </c>
      <c r="H2217" s="5" t="str">
        <f ca="1">_xlfn.FORMULATEXT(표1[[#This Row],[Q''ty]])</f>
        <v>=F2118</v>
      </c>
    </row>
    <row r="2218" spans="1:10" ht="15" customHeight="1" x14ac:dyDescent="0.4">
      <c r="A2218" s="6">
        <v>2026</v>
      </c>
      <c r="B2218" s="6">
        <f t="shared" si="268"/>
        <v>23</v>
      </c>
      <c r="C2218" s="13" t="s">
        <v>24</v>
      </c>
      <c r="D2218" s="2" t="s">
        <v>9</v>
      </c>
      <c r="E2218" s="14" t="str">
        <f t="shared" si="267"/>
        <v>C/W Machine</v>
      </c>
      <c r="F2218" s="22">
        <f t="shared" si="269"/>
        <v>12</v>
      </c>
      <c r="H2218" s="5" t="str">
        <f ca="1">_xlfn.FORMULATEXT(표1[[#This Row],[Q''ty]])</f>
        <v>=F2119</v>
      </c>
    </row>
    <row r="2219" spans="1:10" ht="15" customHeight="1" x14ac:dyDescent="0.4">
      <c r="A2219" s="6">
        <v>2026</v>
      </c>
      <c r="B2219" s="6">
        <f t="shared" si="268"/>
        <v>23</v>
      </c>
      <c r="C2219" s="13" t="s">
        <v>24</v>
      </c>
      <c r="D2219" s="2" t="s">
        <v>16</v>
      </c>
      <c r="E2219" s="14" t="str">
        <f t="shared" si="267"/>
        <v>BT GT</v>
      </c>
      <c r="F2219" s="22">
        <v>37</v>
      </c>
      <c r="H2219" s="5" t="e">
        <f ca="1">_xlfn.FORMULATEXT(표1[[#This Row],[Q''ty]])</f>
        <v>#N/A</v>
      </c>
      <c r="I2219" s="28">
        <v>46182</v>
      </c>
      <c r="J2219" s="28">
        <v>46181</v>
      </c>
    </row>
    <row r="2220" spans="1:10" ht="15" customHeight="1" x14ac:dyDescent="0.4">
      <c r="A2220" s="6">
        <v>2026</v>
      </c>
      <c r="B2220" s="6">
        <f t="shared" si="268"/>
        <v>23</v>
      </c>
      <c r="C2220" s="13" t="s">
        <v>24</v>
      </c>
      <c r="D2220" s="2" t="s">
        <v>16</v>
      </c>
      <c r="E2220" s="14" t="str">
        <f t="shared" si="267"/>
        <v>WT GT</v>
      </c>
      <c r="F2220" s="22">
        <v>34</v>
      </c>
      <c r="H2220" s="5" t="e">
        <f ca="1">_xlfn.FORMULATEXT(표1[[#This Row],[Q''ty]])</f>
        <v>#N/A</v>
      </c>
      <c r="I2220" s="28">
        <v>46182</v>
      </c>
      <c r="J2220" s="28">
        <v>46181</v>
      </c>
    </row>
    <row r="2221" spans="1:10" ht="15" customHeight="1" x14ac:dyDescent="0.4">
      <c r="A2221" s="6">
        <v>2026</v>
      </c>
      <c r="B2221" s="6">
        <f t="shared" si="268"/>
        <v>23</v>
      </c>
      <c r="C2221" s="13" t="s">
        <v>24</v>
      </c>
      <c r="D2221" s="2" t="s">
        <v>16</v>
      </c>
      <c r="E2221" s="14" t="str">
        <f t="shared" si="267"/>
        <v>Bending</v>
      </c>
      <c r="F2221" s="22">
        <v>238</v>
      </c>
      <c r="H2221" s="5" t="e">
        <f ca="1">_xlfn.FORMULATEXT(표1[[#This Row],[Q''ty]])</f>
        <v>#N/A</v>
      </c>
      <c r="I2221" s="28">
        <v>46182</v>
      </c>
      <c r="J2221" s="28">
        <v>46181</v>
      </c>
    </row>
    <row r="2222" spans="1:10" ht="15" customHeight="1" x14ac:dyDescent="0.4">
      <c r="A2222" s="6">
        <v>2026</v>
      </c>
      <c r="B2222" s="6">
        <f t="shared" si="268"/>
        <v>23</v>
      </c>
      <c r="C2222" s="13" t="s">
        <v>24</v>
      </c>
      <c r="D2222" s="2" t="s">
        <v>16</v>
      </c>
      <c r="E2222" s="14" t="str">
        <f t="shared" si="267"/>
        <v>L/W</v>
      </c>
      <c r="F2222" s="22">
        <v>238</v>
      </c>
      <c r="H2222" s="5" t="e">
        <f ca="1">_xlfn.FORMULATEXT(표1[[#This Row],[Q''ty]])</f>
        <v>#N/A</v>
      </c>
      <c r="I2222" s="28">
        <v>46182</v>
      </c>
      <c r="J2222" s="28">
        <v>46181</v>
      </c>
    </row>
    <row r="2223" spans="1:10" ht="15" customHeight="1" thickBot="1" x14ac:dyDescent="0.45">
      <c r="A2223" s="15">
        <v>2026</v>
      </c>
      <c r="B2223" s="15">
        <f t="shared" si="268"/>
        <v>23</v>
      </c>
      <c r="C2223" s="16" t="s">
        <v>24</v>
      </c>
      <c r="D2223" s="17" t="s">
        <v>16</v>
      </c>
      <c r="E2223" s="18" t="str">
        <f t="shared" si="267"/>
        <v>C/W</v>
      </c>
      <c r="F2223" s="23">
        <v>290</v>
      </c>
      <c r="H2223" s="5" t="e">
        <f ca="1">_xlfn.FORMULATEXT(표1[[#This Row],[Q''ty]])</f>
        <v>#N/A</v>
      </c>
      <c r="I2223" s="28">
        <v>46182</v>
      </c>
      <c r="J2223" s="28">
        <v>46181</v>
      </c>
    </row>
    <row r="2224" spans="1:10" ht="15" customHeight="1" thickTop="1" x14ac:dyDescent="0.4">
      <c r="A2224" s="6">
        <v>2026</v>
      </c>
      <c r="B2224" s="6">
        <f t="shared" si="268"/>
        <v>23</v>
      </c>
      <c r="C2224" s="13" t="s">
        <v>25</v>
      </c>
      <c r="D2224" s="2" t="s">
        <v>9</v>
      </c>
      <c r="E2224" s="14" t="s">
        <v>10</v>
      </c>
      <c r="F2224" s="22">
        <f t="shared" ref="F2224:F2229" si="270">F2125</f>
        <v>3</v>
      </c>
      <c r="H2224" s="5" t="str">
        <f ca="1">_xlfn.FORMULATEXT(표1[[#This Row],[Q''ty]])</f>
        <v>=F2125</v>
      </c>
    </row>
    <row r="2225" spans="1:10" ht="15" customHeight="1" x14ac:dyDescent="0.4">
      <c r="A2225" s="6">
        <v>2026</v>
      </c>
      <c r="B2225" s="6">
        <f t="shared" si="268"/>
        <v>23</v>
      </c>
      <c r="C2225" s="13" t="s">
        <v>25</v>
      </c>
      <c r="D2225" s="2" t="s">
        <v>9</v>
      </c>
      <c r="E2225" s="14" t="s">
        <v>11</v>
      </c>
      <c r="F2225" s="22">
        <f t="shared" si="270"/>
        <v>3</v>
      </c>
      <c r="H2225" s="5" t="str">
        <f ca="1">_xlfn.FORMULATEXT(표1[[#This Row],[Q''ty]])</f>
        <v>=F2126</v>
      </c>
    </row>
    <row r="2226" spans="1:10" ht="15" customHeight="1" x14ac:dyDescent="0.4">
      <c r="A2226" s="6">
        <v>2026</v>
      </c>
      <c r="B2226" s="6">
        <f t="shared" si="268"/>
        <v>23</v>
      </c>
      <c r="C2226" s="13" t="s">
        <v>25</v>
      </c>
      <c r="D2226" s="2" t="s">
        <v>9</v>
      </c>
      <c r="E2226" s="14" t="s">
        <v>12</v>
      </c>
      <c r="F2226" s="22">
        <f t="shared" si="270"/>
        <v>2</v>
      </c>
      <c r="H2226" s="5" t="str">
        <f ca="1">_xlfn.FORMULATEXT(표1[[#This Row],[Q''ty]])</f>
        <v>=F2127</v>
      </c>
    </row>
    <row r="2227" spans="1:10" ht="15" customHeight="1" x14ac:dyDescent="0.4">
      <c r="A2227" s="6">
        <v>2026</v>
      </c>
      <c r="B2227" s="6">
        <f t="shared" si="268"/>
        <v>23</v>
      </c>
      <c r="C2227" s="13" t="s">
        <v>25</v>
      </c>
      <c r="D2227" s="2" t="s">
        <v>9</v>
      </c>
      <c r="E2227" s="14" t="s">
        <v>13</v>
      </c>
      <c r="F2227" s="22">
        <f t="shared" si="270"/>
        <v>2</v>
      </c>
      <c r="H2227" s="5" t="str">
        <f ca="1">_xlfn.FORMULATEXT(표1[[#This Row],[Q''ty]])</f>
        <v>=F2128</v>
      </c>
    </row>
    <row r="2228" spans="1:10" ht="15" customHeight="1" x14ac:dyDescent="0.4">
      <c r="A2228" s="6">
        <v>2026</v>
      </c>
      <c r="B2228" s="6">
        <f t="shared" si="268"/>
        <v>23</v>
      </c>
      <c r="C2228" s="13" t="s">
        <v>25</v>
      </c>
      <c r="D2228" s="2" t="s">
        <v>9</v>
      </c>
      <c r="E2228" s="14" t="s">
        <v>14</v>
      </c>
      <c r="F2228" s="22">
        <f t="shared" si="270"/>
        <v>3</v>
      </c>
      <c r="H2228" s="5" t="str">
        <f ca="1">_xlfn.FORMULATEXT(표1[[#This Row],[Q''ty]])</f>
        <v>=F2129</v>
      </c>
    </row>
    <row r="2229" spans="1:10" ht="15" customHeight="1" x14ac:dyDescent="0.4">
      <c r="A2229" s="6">
        <v>2026</v>
      </c>
      <c r="B2229" s="6">
        <f t="shared" si="268"/>
        <v>23</v>
      </c>
      <c r="C2229" s="13" t="s">
        <v>25</v>
      </c>
      <c r="D2229" s="2" t="s">
        <v>9</v>
      </c>
      <c r="E2229" s="14" t="s">
        <v>15</v>
      </c>
      <c r="F2229" s="22">
        <f t="shared" si="270"/>
        <v>4</v>
      </c>
      <c r="H2229" s="5" t="str">
        <f ca="1">_xlfn.FORMULATEXT(표1[[#This Row],[Q''ty]])</f>
        <v>=F2130</v>
      </c>
    </row>
    <row r="2230" spans="1:10" ht="15" customHeight="1" x14ac:dyDescent="0.4">
      <c r="A2230" s="6">
        <v>2026</v>
      </c>
      <c r="B2230" s="6">
        <f t="shared" si="268"/>
        <v>23</v>
      </c>
      <c r="C2230" s="13" t="s">
        <v>25</v>
      </c>
      <c r="D2230" s="2" t="s">
        <v>16</v>
      </c>
      <c r="E2230" s="14" t="s">
        <v>17</v>
      </c>
      <c r="F2230" s="22">
        <v>0</v>
      </c>
      <c r="H2230" s="5" t="e">
        <f ca="1">_xlfn.FORMULATEXT(표1[[#This Row],[Q''ty]])</f>
        <v>#N/A</v>
      </c>
      <c r="I2230" s="28">
        <v>46182</v>
      </c>
      <c r="J2230" s="28">
        <v>46181</v>
      </c>
    </row>
    <row r="2231" spans="1:10" ht="15" customHeight="1" x14ac:dyDescent="0.4">
      <c r="A2231" s="6">
        <v>2026</v>
      </c>
      <c r="B2231" s="6">
        <f t="shared" si="268"/>
        <v>23</v>
      </c>
      <c r="C2231" s="13" t="s">
        <v>25</v>
      </c>
      <c r="D2231" s="2" t="s">
        <v>16</v>
      </c>
      <c r="E2231" s="14" t="s">
        <v>18</v>
      </c>
      <c r="F2231" s="22">
        <v>0</v>
      </c>
      <c r="H2231" s="5" t="e">
        <f ca="1">_xlfn.FORMULATEXT(표1[[#This Row],[Q''ty]])</f>
        <v>#N/A</v>
      </c>
      <c r="I2231" s="28">
        <v>46182</v>
      </c>
      <c r="J2231" s="28">
        <v>46181</v>
      </c>
    </row>
    <row r="2232" spans="1:10" ht="15" customHeight="1" x14ac:dyDescent="0.4">
      <c r="A2232" s="6">
        <v>2026</v>
      </c>
      <c r="B2232" s="6">
        <f t="shared" si="268"/>
        <v>23</v>
      </c>
      <c r="C2232" s="13" t="s">
        <v>25</v>
      </c>
      <c r="D2232" s="2" t="s">
        <v>16</v>
      </c>
      <c r="E2232" s="14" t="s">
        <v>19</v>
      </c>
      <c r="F2232" s="22">
        <v>0</v>
      </c>
      <c r="H2232" s="5" t="e">
        <f ca="1">_xlfn.FORMULATEXT(표1[[#This Row],[Q''ty]])</f>
        <v>#N/A</v>
      </c>
      <c r="I2232" s="28">
        <v>46182</v>
      </c>
      <c r="J2232" s="28">
        <v>46181</v>
      </c>
    </row>
    <row r="2233" spans="1:10" ht="15" customHeight="1" x14ac:dyDescent="0.4">
      <c r="A2233" s="6">
        <v>2026</v>
      </c>
      <c r="B2233" s="6">
        <f t="shared" si="268"/>
        <v>23</v>
      </c>
      <c r="C2233" s="13" t="s">
        <v>25</v>
      </c>
      <c r="D2233" s="2" t="s">
        <v>16</v>
      </c>
      <c r="E2233" s="14" t="s">
        <v>20</v>
      </c>
      <c r="F2233" s="22">
        <v>0</v>
      </c>
      <c r="H2233" s="5" t="e">
        <f ca="1">_xlfn.FORMULATEXT(표1[[#This Row],[Q''ty]])</f>
        <v>#N/A</v>
      </c>
      <c r="I2233" s="28">
        <v>46182</v>
      </c>
      <c r="J2233" s="28">
        <v>46181</v>
      </c>
    </row>
    <row r="2234" spans="1:10" ht="15" customHeight="1" thickBot="1" x14ac:dyDescent="0.45">
      <c r="A2234" s="15">
        <v>2026</v>
      </c>
      <c r="B2234" s="15">
        <f t="shared" si="268"/>
        <v>23</v>
      </c>
      <c r="C2234" s="16" t="s">
        <v>25</v>
      </c>
      <c r="D2234" s="17" t="s">
        <v>16</v>
      </c>
      <c r="E2234" s="18" t="s">
        <v>21</v>
      </c>
      <c r="F2234" s="23">
        <v>0</v>
      </c>
      <c r="H2234" s="5" t="e">
        <f ca="1">_xlfn.FORMULATEXT(표1[[#This Row],[Q''ty]])</f>
        <v>#N/A</v>
      </c>
      <c r="I2234" s="28">
        <v>46182</v>
      </c>
      <c r="J2234" s="28">
        <v>46181</v>
      </c>
    </row>
    <row r="2235" spans="1:10" ht="15" customHeight="1" thickTop="1" x14ac:dyDescent="0.4">
      <c r="A2235" s="6">
        <v>2026</v>
      </c>
      <c r="B2235" s="6">
        <f t="shared" si="268"/>
        <v>23</v>
      </c>
      <c r="C2235" s="13" t="s">
        <v>26</v>
      </c>
      <c r="D2235" s="2" t="s">
        <v>9</v>
      </c>
      <c r="E2235" s="14" t="s">
        <v>10</v>
      </c>
      <c r="F2235" s="22">
        <f t="shared" ref="F2235:F2240" si="271">F2136</f>
        <v>6</v>
      </c>
      <c r="H2235" s="5" t="str">
        <f ca="1">_xlfn.FORMULATEXT(표1[[#This Row],[Q''ty]])</f>
        <v>=F2136</v>
      </c>
    </row>
    <row r="2236" spans="1:10" ht="15" customHeight="1" x14ac:dyDescent="0.4">
      <c r="A2236" s="6">
        <v>2026</v>
      </c>
      <c r="B2236" s="6">
        <f t="shared" si="268"/>
        <v>23</v>
      </c>
      <c r="C2236" s="13" t="s">
        <v>26</v>
      </c>
      <c r="D2236" s="2" t="s">
        <v>9</v>
      </c>
      <c r="E2236" s="14" t="s">
        <v>11</v>
      </c>
      <c r="F2236" s="22">
        <f t="shared" si="271"/>
        <v>4</v>
      </c>
      <c r="H2236" s="5" t="str">
        <f ca="1">_xlfn.FORMULATEXT(표1[[#This Row],[Q''ty]])</f>
        <v>=F2137</v>
      </c>
    </row>
    <row r="2237" spans="1:10" ht="15" customHeight="1" x14ac:dyDescent="0.4">
      <c r="A2237" s="6">
        <v>2026</v>
      </c>
      <c r="B2237" s="6">
        <f t="shared" si="268"/>
        <v>23</v>
      </c>
      <c r="C2237" s="13" t="s">
        <v>26</v>
      </c>
      <c r="D2237" s="2" t="s">
        <v>9</v>
      </c>
      <c r="E2237" s="14" t="s">
        <v>12</v>
      </c>
      <c r="F2237" s="22">
        <f t="shared" si="271"/>
        <v>2</v>
      </c>
      <c r="H2237" s="5" t="str">
        <f ca="1">_xlfn.FORMULATEXT(표1[[#This Row],[Q''ty]])</f>
        <v>=F2138</v>
      </c>
    </row>
    <row r="2238" spans="1:10" ht="15" customHeight="1" x14ac:dyDescent="0.4">
      <c r="A2238" s="6">
        <v>2026</v>
      </c>
      <c r="B2238" s="6">
        <f t="shared" si="268"/>
        <v>23</v>
      </c>
      <c r="C2238" s="13" t="s">
        <v>26</v>
      </c>
      <c r="D2238" s="2" t="s">
        <v>9</v>
      </c>
      <c r="E2238" s="14" t="s">
        <v>13</v>
      </c>
      <c r="F2238" s="22">
        <f t="shared" si="271"/>
        <v>3</v>
      </c>
      <c r="H2238" s="5" t="str">
        <f ca="1">_xlfn.FORMULATEXT(표1[[#This Row],[Q''ty]])</f>
        <v>=F2139</v>
      </c>
    </row>
    <row r="2239" spans="1:10" ht="15" customHeight="1" x14ac:dyDescent="0.4">
      <c r="A2239" s="6">
        <v>2026</v>
      </c>
      <c r="B2239" s="6">
        <f t="shared" si="268"/>
        <v>23</v>
      </c>
      <c r="C2239" s="13" t="s">
        <v>26</v>
      </c>
      <c r="D2239" s="2" t="s">
        <v>9</v>
      </c>
      <c r="E2239" s="14" t="s">
        <v>14</v>
      </c>
      <c r="F2239" s="22">
        <f t="shared" si="271"/>
        <v>4</v>
      </c>
      <c r="H2239" s="5" t="str">
        <f ca="1">_xlfn.FORMULATEXT(표1[[#This Row],[Q''ty]])</f>
        <v>=F2140</v>
      </c>
    </row>
    <row r="2240" spans="1:10" ht="15" customHeight="1" x14ac:dyDescent="0.4">
      <c r="A2240" s="6">
        <v>2026</v>
      </c>
      <c r="B2240" s="6">
        <f t="shared" si="268"/>
        <v>23</v>
      </c>
      <c r="C2240" s="13" t="s">
        <v>26</v>
      </c>
      <c r="D2240" s="2" t="s">
        <v>9</v>
      </c>
      <c r="E2240" s="14" t="s">
        <v>15</v>
      </c>
      <c r="F2240" s="22">
        <f t="shared" si="271"/>
        <v>6</v>
      </c>
      <c r="H2240" s="5" t="str">
        <f ca="1">_xlfn.FORMULATEXT(표1[[#This Row],[Q''ty]])</f>
        <v>=F2141</v>
      </c>
    </row>
    <row r="2241" spans="1:10" ht="15" customHeight="1" x14ac:dyDescent="0.4">
      <c r="A2241" s="6">
        <v>2026</v>
      </c>
      <c r="B2241" s="6">
        <f t="shared" si="268"/>
        <v>23</v>
      </c>
      <c r="C2241" s="13" t="s">
        <v>26</v>
      </c>
      <c r="D2241" s="2" t="s">
        <v>16</v>
      </c>
      <c r="E2241" s="14" t="str">
        <f t="shared" ref="E2241:E2278" si="272">E2142</f>
        <v>BT GT</v>
      </c>
      <c r="F2241" s="22">
        <v>25</v>
      </c>
      <c r="H2241" s="5" t="e">
        <f ca="1">_xlfn.FORMULATEXT(표1[[#This Row],[Q''ty]])</f>
        <v>#N/A</v>
      </c>
      <c r="I2241" s="28">
        <v>46182</v>
      </c>
      <c r="J2241" s="28">
        <v>46181</v>
      </c>
    </row>
    <row r="2242" spans="1:10" ht="15" customHeight="1" x14ac:dyDescent="0.4">
      <c r="A2242" s="6">
        <v>2026</v>
      </c>
      <c r="B2242" s="6">
        <f t="shared" si="268"/>
        <v>23</v>
      </c>
      <c r="C2242" s="13" t="s">
        <v>26</v>
      </c>
      <c r="D2242" s="2" t="s">
        <v>16</v>
      </c>
      <c r="E2242" s="14" t="str">
        <f t="shared" si="272"/>
        <v>WT GT</v>
      </c>
      <c r="F2242" s="22">
        <v>24</v>
      </c>
      <c r="H2242" s="5" t="e">
        <f ca="1">_xlfn.FORMULATEXT(표1[[#This Row],[Q''ty]])</f>
        <v>#N/A</v>
      </c>
      <c r="I2242" s="28">
        <v>46182</v>
      </c>
      <c r="J2242" s="28">
        <v>46181</v>
      </c>
    </row>
    <row r="2243" spans="1:10" ht="15" customHeight="1" x14ac:dyDescent="0.4">
      <c r="A2243" s="6">
        <v>2026</v>
      </c>
      <c r="B2243" s="6">
        <f t="shared" si="268"/>
        <v>23</v>
      </c>
      <c r="C2243" s="13" t="s">
        <v>26</v>
      </c>
      <c r="D2243" s="2" t="s">
        <v>16</v>
      </c>
      <c r="E2243" s="14" t="str">
        <f t="shared" si="272"/>
        <v>Bending</v>
      </c>
      <c r="F2243" s="22">
        <v>216</v>
      </c>
      <c r="H2243" s="5" t="e">
        <f ca="1">_xlfn.FORMULATEXT(표1[[#This Row],[Q''ty]])</f>
        <v>#N/A</v>
      </c>
      <c r="I2243" s="28">
        <v>46182</v>
      </c>
      <c r="J2243" s="28">
        <v>46181</v>
      </c>
    </row>
    <row r="2244" spans="1:10" ht="15" customHeight="1" x14ac:dyDescent="0.4">
      <c r="A2244" s="6">
        <v>2026</v>
      </c>
      <c r="B2244" s="6">
        <f t="shared" si="268"/>
        <v>23</v>
      </c>
      <c r="C2244" s="13" t="s">
        <v>26</v>
      </c>
      <c r="D2244" s="2" t="s">
        <v>16</v>
      </c>
      <c r="E2244" s="14" t="str">
        <f t="shared" si="272"/>
        <v>L/W</v>
      </c>
      <c r="F2244" s="22">
        <v>211</v>
      </c>
      <c r="H2244" s="5" t="e">
        <f ca="1">_xlfn.FORMULATEXT(표1[[#This Row],[Q''ty]])</f>
        <v>#N/A</v>
      </c>
      <c r="I2244" s="28">
        <v>46182</v>
      </c>
      <c r="J2244" s="28">
        <v>46181</v>
      </c>
    </row>
    <row r="2245" spans="1:10" ht="15" customHeight="1" thickBot="1" x14ac:dyDescent="0.45">
      <c r="A2245" s="15">
        <v>2026</v>
      </c>
      <c r="B2245" s="15">
        <f t="shared" si="268"/>
        <v>23</v>
      </c>
      <c r="C2245" s="16" t="s">
        <v>26</v>
      </c>
      <c r="D2245" s="17" t="s">
        <v>16</v>
      </c>
      <c r="E2245" s="18" t="str">
        <f t="shared" si="272"/>
        <v>C/W</v>
      </c>
      <c r="F2245" s="23">
        <v>194</v>
      </c>
      <c r="H2245" s="5" t="e">
        <f ca="1">_xlfn.FORMULATEXT(표1[[#This Row],[Q''ty]])</f>
        <v>#N/A</v>
      </c>
      <c r="I2245" s="28">
        <v>46182</v>
      </c>
      <c r="J2245" s="28">
        <v>46181</v>
      </c>
    </row>
    <row r="2246" spans="1:10" ht="15" customHeight="1" thickTop="1" x14ac:dyDescent="0.4">
      <c r="A2246" s="6">
        <v>2026</v>
      </c>
      <c r="B2246" s="6">
        <f t="shared" si="268"/>
        <v>23</v>
      </c>
      <c r="C2246" s="13" t="s">
        <v>27</v>
      </c>
      <c r="D2246" s="2" t="s">
        <v>9</v>
      </c>
      <c r="E2246" s="14" t="str">
        <f t="shared" si="272"/>
        <v>Growing Line</v>
      </c>
      <c r="F2246" s="22">
        <f t="shared" ref="F2246:F2251" si="273">F2147</f>
        <v>30</v>
      </c>
      <c r="H2246" s="5" t="str">
        <f ca="1">_xlfn.FORMULATEXT(표1[[#This Row],[Q''ty]])</f>
        <v>=F2147</v>
      </c>
    </row>
    <row r="2247" spans="1:10" ht="15" customHeight="1" x14ac:dyDescent="0.4">
      <c r="A2247" s="6">
        <v>2026</v>
      </c>
      <c r="B2247" s="6">
        <f t="shared" si="268"/>
        <v>23</v>
      </c>
      <c r="C2247" s="13" t="s">
        <v>27</v>
      </c>
      <c r="D2247" s="2" t="s">
        <v>9</v>
      </c>
      <c r="E2247" s="14" t="str">
        <f t="shared" si="272"/>
        <v>Paint Booth</v>
      </c>
      <c r="F2247" s="22">
        <f t="shared" si="273"/>
        <v>16</v>
      </c>
      <c r="H2247" s="5" t="str">
        <f ca="1">_xlfn.FORMULATEXT(표1[[#This Row],[Q''ty]])</f>
        <v>=F2148</v>
      </c>
    </row>
    <row r="2248" spans="1:10" ht="15" customHeight="1" x14ac:dyDescent="0.4">
      <c r="A2248" s="6">
        <v>2026</v>
      </c>
      <c r="B2248" s="6">
        <f t="shared" si="268"/>
        <v>23</v>
      </c>
      <c r="C2248" s="13" t="s">
        <v>27</v>
      </c>
      <c r="D2248" s="2" t="s">
        <v>9</v>
      </c>
      <c r="E2248" s="14" t="str">
        <f t="shared" si="272"/>
        <v>Paint Line</v>
      </c>
      <c r="F2248" s="22">
        <f t="shared" si="273"/>
        <v>8</v>
      </c>
      <c r="H2248" s="5" t="str">
        <f ca="1">_xlfn.FORMULATEXT(표1[[#This Row],[Q''ty]])</f>
        <v>=F2149</v>
      </c>
    </row>
    <row r="2249" spans="1:10" ht="15" customHeight="1" x14ac:dyDescent="0.4">
      <c r="A2249" s="6">
        <v>2026</v>
      </c>
      <c r="B2249" s="6">
        <f t="shared" si="268"/>
        <v>23</v>
      </c>
      <c r="C2249" s="13" t="s">
        <v>27</v>
      </c>
      <c r="D2249" s="2" t="s">
        <v>9</v>
      </c>
      <c r="E2249" s="14" t="str">
        <f t="shared" si="272"/>
        <v>Roll Bending Machine</v>
      </c>
      <c r="F2249" s="22">
        <f t="shared" si="273"/>
        <v>6</v>
      </c>
      <c r="H2249" s="5" t="str">
        <f ca="1">_xlfn.FORMULATEXT(표1[[#This Row],[Q''ty]])</f>
        <v>=F2150</v>
      </c>
    </row>
    <row r="2250" spans="1:10" ht="15" customHeight="1" x14ac:dyDescent="0.4">
      <c r="A2250" s="6">
        <v>2026</v>
      </c>
      <c r="B2250" s="6">
        <f t="shared" si="268"/>
        <v>23</v>
      </c>
      <c r="C2250" s="13" t="s">
        <v>27</v>
      </c>
      <c r="D2250" s="2" t="s">
        <v>9</v>
      </c>
      <c r="E2250" s="14" t="str">
        <f t="shared" si="272"/>
        <v>L/W Machine</v>
      </c>
      <c r="F2250" s="22">
        <f t="shared" si="273"/>
        <v>11</v>
      </c>
      <c r="H2250" s="5" t="str">
        <f ca="1">_xlfn.FORMULATEXT(표1[[#This Row],[Q''ty]])</f>
        <v>=F2151</v>
      </c>
    </row>
    <row r="2251" spans="1:10" ht="15" customHeight="1" x14ac:dyDescent="0.4">
      <c r="A2251" s="6">
        <v>2026</v>
      </c>
      <c r="B2251" s="6">
        <f t="shared" si="268"/>
        <v>23</v>
      </c>
      <c r="C2251" s="13" t="s">
        <v>27</v>
      </c>
      <c r="D2251" s="2" t="s">
        <v>9</v>
      </c>
      <c r="E2251" s="14" t="str">
        <f t="shared" si="272"/>
        <v>C/W Machine</v>
      </c>
      <c r="F2251" s="22">
        <f t="shared" si="273"/>
        <v>15</v>
      </c>
      <c r="H2251" s="5" t="str">
        <f ca="1">_xlfn.FORMULATEXT(표1[[#This Row],[Q''ty]])</f>
        <v>=F2152</v>
      </c>
    </row>
    <row r="2252" spans="1:10" ht="15" customHeight="1" x14ac:dyDescent="0.4">
      <c r="A2252" s="6">
        <v>2026</v>
      </c>
      <c r="B2252" s="6">
        <f t="shared" si="268"/>
        <v>23</v>
      </c>
      <c r="C2252" s="13" t="s">
        <v>27</v>
      </c>
      <c r="D2252" s="2" t="s">
        <v>16</v>
      </c>
      <c r="E2252" s="14" t="str">
        <f t="shared" si="272"/>
        <v>BT GT</v>
      </c>
      <c r="F2252" s="22">
        <v>75</v>
      </c>
      <c r="H2252" s="5" t="e">
        <f ca="1">_xlfn.FORMULATEXT(표1[[#This Row],[Q''ty]])</f>
        <v>#N/A</v>
      </c>
      <c r="I2252" s="28">
        <v>46182</v>
      </c>
      <c r="J2252" s="28">
        <v>46182</v>
      </c>
    </row>
    <row r="2253" spans="1:10" ht="15" customHeight="1" x14ac:dyDescent="0.4">
      <c r="A2253" s="6">
        <v>2026</v>
      </c>
      <c r="B2253" s="6">
        <f t="shared" si="268"/>
        <v>23</v>
      </c>
      <c r="C2253" s="13" t="s">
        <v>27</v>
      </c>
      <c r="D2253" s="2" t="s">
        <v>16</v>
      </c>
      <c r="E2253" s="14" t="str">
        <f t="shared" si="272"/>
        <v>WT GT</v>
      </c>
      <c r="F2253" s="22">
        <v>68</v>
      </c>
      <c r="H2253" s="5" t="e">
        <f ca="1">_xlfn.FORMULATEXT(표1[[#This Row],[Q''ty]])</f>
        <v>#N/A</v>
      </c>
      <c r="I2253" s="28">
        <v>46182</v>
      </c>
      <c r="J2253" s="28">
        <v>46182</v>
      </c>
    </row>
    <row r="2254" spans="1:10" ht="15" customHeight="1" x14ac:dyDescent="0.4">
      <c r="A2254" s="6">
        <v>2026</v>
      </c>
      <c r="B2254" s="6">
        <f t="shared" si="268"/>
        <v>23</v>
      </c>
      <c r="C2254" s="13" t="s">
        <v>27</v>
      </c>
      <c r="D2254" s="2" t="s">
        <v>16</v>
      </c>
      <c r="E2254" s="14" t="str">
        <f t="shared" si="272"/>
        <v>Bending</v>
      </c>
      <c r="F2254" s="22">
        <v>602</v>
      </c>
      <c r="H2254" s="5" t="e">
        <f ca="1">_xlfn.FORMULATEXT(표1[[#This Row],[Q''ty]])</f>
        <v>#N/A</v>
      </c>
      <c r="I2254" s="28">
        <v>46182</v>
      </c>
      <c r="J2254" s="28">
        <v>46182</v>
      </c>
    </row>
    <row r="2255" spans="1:10" ht="15" customHeight="1" x14ac:dyDescent="0.4">
      <c r="A2255" s="6">
        <v>2026</v>
      </c>
      <c r="B2255" s="6">
        <f t="shared" si="268"/>
        <v>23</v>
      </c>
      <c r="C2255" s="13" t="s">
        <v>27</v>
      </c>
      <c r="D2255" s="2" t="s">
        <v>16</v>
      </c>
      <c r="E2255" s="14" t="str">
        <f t="shared" si="272"/>
        <v>L/W</v>
      </c>
      <c r="F2255" s="22">
        <v>601</v>
      </c>
      <c r="H2255" s="5" t="e">
        <f ca="1">_xlfn.FORMULATEXT(표1[[#This Row],[Q''ty]])</f>
        <v>#N/A</v>
      </c>
      <c r="I2255" s="28">
        <v>46182</v>
      </c>
      <c r="J2255" s="28">
        <v>46182</v>
      </c>
    </row>
    <row r="2256" spans="1:10" ht="15" customHeight="1" thickBot="1" x14ac:dyDescent="0.45">
      <c r="A2256" s="15">
        <v>2026</v>
      </c>
      <c r="B2256" s="15">
        <f t="shared" si="268"/>
        <v>23</v>
      </c>
      <c r="C2256" s="16" t="s">
        <v>27</v>
      </c>
      <c r="D2256" s="17" t="s">
        <v>16</v>
      </c>
      <c r="E2256" s="18" t="str">
        <f t="shared" si="272"/>
        <v>C/W</v>
      </c>
      <c r="F2256" s="23">
        <v>551</v>
      </c>
      <c r="H2256" s="5" t="e">
        <f ca="1">_xlfn.FORMULATEXT(표1[[#This Row],[Q''ty]])</f>
        <v>#N/A</v>
      </c>
      <c r="I2256" s="28">
        <v>46182</v>
      </c>
      <c r="J2256" s="28">
        <v>46182</v>
      </c>
    </row>
    <row r="2257" spans="1:10" ht="15" customHeight="1" thickTop="1" x14ac:dyDescent="0.4">
      <c r="A2257" s="6">
        <v>2026</v>
      </c>
      <c r="B2257" s="6">
        <f t="shared" si="268"/>
        <v>23</v>
      </c>
      <c r="C2257" s="13" t="s">
        <v>28</v>
      </c>
      <c r="D2257" s="2" t="s">
        <v>9</v>
      </c>
      <c r="E2257" s="14" t="str">
        <f t="shared" si="272"/>
        <v>Growing Line</v>
      </c>
      <c r="F2257" s="22">
        <f t="shared" ref="F2257:F2262" si="274">F2158</f>
        <v>6</v>
      </c>
      <c r="H2257" s="5" t="str">
        <f ca="1">_xlfn.FORMULATEXT(표1[[#This Row],[Q''ty]])</f>
        <v>=F2158</v>
      </c>
    </row>
    <row r="2258" spans="1:10" ht="15" customHeight="1" x14ac:dyDescent="0.4">
      <c r="A2258" s="6">
        <v>2026</v>
      </c>
      <c r="B2258" s="6">
        <f t="shared" si="268"/>
        <v>23</v>
      </c>
      <c r="C2258" s="13" t="s">
        <v>28</v>
      </c>
      <c r="D2258" s="2" t="s">
        <v>9</v>
      </c>
      <c r="E2258" s="14" t="str">
        <f t="shared" si="272"/>
        <v>Paint Booth</v>
      </c>
      <c r="F2258" s="22">
        <f t="shared" si="274"/>
        <v>4</v>
      </c>
      <c r="H2258" s="5" t="str">
        <f ca="1">_xlfn.FORMULATEXT(표1[[#This Row],[Q''ty]])</f>
        <v>=F2159</v>
      </c>
    </row>
    <row r="2259" spans="1:10" ht="15" customHeight="1" x14ac:dyDescent="0.4">
      <c r="A2259" s="6">
        <v>2026</v>
      </c>
      <c r="B2259" s="6">
        <f t="shared" si="268"/>
        <v>23</v>
      </c>
      <c r="C2259" s="13" t="s">
        <v>28</v>
      </c>
      <c r="D2259" s="2" t="s">
        <v>9</v>
      </c>
      <c r="E2259" s="14" t="str">
        <f t="shared" si="272"/>
        <v>Paint Line</v>
      </c>
      <c r="F2259" s="22">
        <f t="shared" si="274"/>
        <v>4</v>
      </c>
      <c r="H2259" s="5" t="str">
        <f ca="1">_xlfn.FORMULATEXT(표1[[#This Row],[Q''ty]])</f>
        <v>=F2160</v>
      </c>
    </row>
    <row r="2260" spans="1:10" ht="15" customHeight="1" x14ac:dyDescent="0.4">
      <c r="A2260" s="6">
        <v>2026</v>
      </c>
      <c r="B2260" s="6">
        <f t="shared" si="268"/>
        <v>23</v>
      </c>
      <c r="C2260" s="13" t="s">
        <v>28</v>
      </c>
      <c r="D2260" s="2" t="s">
        <v>9</v>
      </c>
      <c r="E2260" s="14" t="str">
        <f t="shared" si="272"/>
        <v>Roll Bending Machine</v>
      </c>
      <c r="F2260" s="22">
        <f t="shared" si="274"/>
        <v>3</v>
      </c>
      <c r="H2260" s="5" t="str">
        <f ca="1">_xlfn.FORMULATEXT(표1[[#This Row],[Q''ty]])</f>
        <v>=F2161</v>
      </c>
    </row>
    <row r="2261" spans="1:10" ht="15" customHeight="1" x14ac:dyDescent="0.4">
      <c r="A2261" s="6">
        <v>2026</v>
      </c>
      <c r="B2261" s="6">
        <f t="shared" si="268"/>
        <v>23</v>
      </c>
      <c r="C2261" s="13" t="s">
        <v>28</v>
      </c>
      <c r="D2261" s="2" t="s">
        <v>9</v>
      </c>
      <c r="E2261" s="14" t="str">
        <f t="shared" si="272"/>
        <v>L/W Machine</v>
      </c>
      <c r="F2261" s="22">
        <f t="shared" si="274"/>
        <v>4</v>
      </c>
      <c r="H2261" s="5" t="str">
        <f ca="1">_xlfn.FORMULATEXT(표1[[#This Row],[Q''ty]])</f>
        <v>=F2162</v>
      </c>
    </row>
    <row r="2262" spans="1:10" ht="15" customHeight="1" x14ac:dyDescent="0.4">
      <c r="A2262" s="6">
        <v>2026</v>
      </c>
      <c r="B2262" s="6">
        <f t="shared" si="268"/>
        <v>23</v>
      </c>
      <c r="C2262" s="13" t="s">
        <v>28</v>
      </c>
      <c r="D2262" s="2" t="s">
        <v>9</v>
      </c>
      <c r="E2262" s="14" t="str">
        <f t="shared" si="272"/>
        <v>C/W Machine</v>
      </c>
      <c r="F2262" s="22">
        <f t="shared" si="274"/>
        <v>6.5</v>
      </c>
      <c r="H2262" s="5" t="str">
        <f ca="1">_xlfn.FORMULATEXT(표1[[#This Row],[Q''ty]])</f>
        <v>=F2163</v>
      </c>
    </row>
    <row r="2263" spans="1:10" ht="15" customHeight="1" x14ac:dyDescent="0.4">
      <c r="A2263" s="6">
        <v>2026</v>
      </c>
      <c r="B2263" s="6">
        <f t="shared" si="268"/>
        <v>23</v>
      </c>
      <c r="C2263" s="13" t="s">
        <v>28</v>
      </c>
      <c r="D2263" s="2" t="s">
        <v>16</v>
      </c>
      <c r="E2263" s="14" t="str">
        <f t="shared" si="272"/>
        <v>BT GT</v>
      </c>
      <c r="F2263" s="22">
        <v>12</v>
      </c>
      <c r="H2263" s="5" t="e">
        <f ca="1">_xlfn.FORMULATEXT(표1[[#This Row],[Q''ty]])</f>
        <v>#N/A</v>
      </c>
      <c r="I2263" s="28">
        <v>46182</v>
      </c>
      <c r="J2263" s="28">
        <v>46182</v>
      </c>
    </row>
    <row r="2264" spans="1:10" ht="15" customHeight="1" x14ac:dyDescent="0.4">
      <c r="A2264" s="6">
        <v>2026</v>
      </c>
      <c r="B2264" s="6">
        <f t="shared" si="268"/>
        <v>23</v>
      </c>
      <c r="C2264" s="13" t="s">
        <v>28</v>
      </c>
      <c r="D2264" s="2" t="s">
        <v>16</v>
      </c>
      <c r="E2264" s="14" t="str">
        <f t="shared" si="272"/>
        <v>WT GT</v>
      </c>
      <c r="F2264" s="22">
        <v>12</v>
      </c>
      <c r="H2264" s="5" t="e">
        <f ca="1">_xlfn.FORMULATEXT(표1[[#This Row],[Q''ty]])</f>
        <v>#N/A</v>
      </c>
      <c r="I2264" s="28">
        <v>46182</v>
      </c>
      <c r="J2264" s="28">
        <v>46182</v>
      </c>
    </row>
    <row r="2265" spans="1:10" ht="15" customHeight="1" x14ac:dyDescent="0.4">
      <c r="A2265" s="6">
        <v>2026</v>
      </c>
      <c r="B2265" s="6">
        <f t="shared" si="268"/>
        <v>23</v>
      </c>
      <c r="C2265" s="13" t="s">
        <v>28</v>
      </c>
      <c r="D2265" s="2" t="s">
        <v>16</v>
      </c>
      <c r="E2265" s="14" t="str">
        <f t="shared" si="272"/>
        <v>Bending</v>
      </c>
      <c r="F2265" s="22">
        <v>109</v>
      </c>
      <c r="H2265" s="5" t="e">
        <f ca="1">_xlfn.FORMULATEXT(표1[[#This Row],[Q''ty]])</f>
        <v>#N/A</v>
      </c>
      <c r="I2265" s="28">
        <v>46182</v>
      </c>
      <c r="J2265" s="28">
        <v>46182</v>
      </c>
    </row>
    <row r="2266" spans="1:10" ht="15" customHeight="1" x14ac:dyDescent="0.4">
      <c r="A2266" s="6">
        <v>2026</v>
      </c>
      <c r="B2266" s="6">
        <f t="shared" si="268"/>
        <v>23</v>
      </c>
      <c r="C2266" s="13" t="s">
        <v>28</v>
      </c>
      <c r="D2266" s="2" t="s">
        <v>16</v>
      </c>
      <c r="E2266" s="14" t="str">
        <f t="shared" si="272"/>
        <v>L/W</v>
      </c>
      <c r="F2266" s="22">
        <v>108</v>
      </c>
      <c r="H2266" s="5" t="e">
        <f ca="1">_xlfn.FORMULATEXT(표1[[#This Row],[Q''ty]])</f>
        <v>#N/A</v>
      </c>
      <c r="I2266" s="28">
        <v>46182</v>
      </c>
      <c r="J2266" s="28">
        <v>46182</v>
      </c>
    </row>
    <row r="2267" spans="1:10" ht="15" customHeight="1" thickBot="1" x14ac:dyDescent="0.45">
      <c r="A2267" s="15">
        <v>2026</v>
      </c>
      <c r="B2267" s="15">
        <f t="shared" si="268"/>
        <v>23</v>
      </c>
      <c r="C2267" s="16" t="s">
        <v>28</v>
      </c>
      <c r="D2267" s="17" t="s">
        <v>16</v>
      </c>
      <c r="E2267" s="18" t="str">
        <f t="shared" si="272"/>
        <v>C/W</v>
      </c>
      <c r="F2267" s="23">
        <v>123</v>
      </c>
      <c r="H2267" s="5" t="e">
        <f ca="1">_xlfn.FORMULATEXT(표1[[#This Row],[Q''ty]])</f>
        <v>#N/A</v>
      </c>
      <c r="I2267" s="28">
        <v>46182</v>
      </c>
      <c r="J2267" s="28">
        <v>46182</v>
      </c>
    </row>
    <row r="2268" spans="1:10" ht="15" customHeight="1" thickTop="1" x14ac:dyDescent="0.4">
      <c r="A2268" s="6">
        <v>2026</v>
      </c>
      <c r="B2268" s="6">
        <f t="shared" si="268"/>
        <v>23</v>
      </c>
      <c r="C2268" s="13" t="s">
        <v>29</v>
      </c>
      <c r="D2268" s="2" t="s">
        <v>9</v>
      </c>
      <c r="E2268" s="14" t="str">
        <f t="shared" si="272"/>
        <v>Growing Line</v>
      </c>
      <c r="F2268" s="21">
        <f t="shared" ref="F2268:F2273" si="275">F2169</f>
        <v>11</v>
      </c>
      <c r="H2268" s="5" t="str">
        <f ca="1">_xlfn.FORMULATEXT(표1[[#This Row],[Q''ty]])</f>
        <v>=F2169</v>
      </c>
    </row>
    <row r="2269" spans="1:10" ht="15" customHeight="1" x14ac:dyDescent="0.4">
      <c r="A2269" s="6">
        <v>2026</v>
      </c>
      <c r="B2269" s="6">
        <f t="shared" si="268"/>
        <v>23</v>
      </c>
      <c r="C2269" s="13" t="s">
        <v>29</v>
      </c>
      <c r="D2269" s="2" t="s">
        <v>9</v>
      </c>
      <c r="E2269" s="14" t="str">
        <f t="shared" si="272"/>
        <v>Paint Booth</v>
      </c>
      <c r="F2269" s="22">
        <f t="shared" si="275"/>
        <v>6</v>
      </c>
      <c r="H2269" s="5" t="str">
        <f ca="1">_xlfn.FORMULATEXT(표1[[#This Row],[Q''ty]])</f>
        <v>=F2170</v>
      </c>
    </row>
    <row r="2270" spans="1:10" ht="15" customHeight="1" x14ac:dyDescent="0.4">
      <c r="A2270" s="6">
        <v>2026</v>
      </c>
      <c r="B2270" s="6">
        <f t="shared" si="268"/>
        <v>23</v>
      </c>
      <c r="C2270" s="13" t="s">
        <v>29</v>
      </c>
      <c r="D2270" s="2" t="s">
        <v>9</v>
      </c>
      <c r="E2270" s="14" t="str">
        <f t="shared" si="272"/>
        <v>Paint Line</v>
      </c>
      <c r="F2270" s="22">
        <f t="shared" si="275"/>
        <v>4</v>
      </c>
      <c r="H2270" s="5" t="str">
        <f ca="1">_xlfn.FORMULATEXT(표1[[#This Row],[Q''ty]])</f>
        <v>=F2171</v>
      </c>
    </row>
    <row r="2271" spans="1:10" ht="15" customHeight="1" x14ac:dyDescent="0.4">
      <c r="A2271" s="6">
        <v>2026</v>
      </c>
      <c r="B2271" s="6">
        <f t="shared" si="268"/>
        <v>23</v>
      </c>
      <c r="C2271" s="13" t="s">
        <v>29</v>
      </c>
      <c r="D2271" s="2" t="s">
        <v>9</v>
      </c>
      <c r="E2271" s="14" t="str">
        <f t="shared" si="272"/>
        <v>Roll Bending Machine</v>
      </c>
      <c r="F2271" s="22">
        <f t="shared" si="275"/>
        <v>4</v>
      </c>
      <c r="H2271" s="5" t="str">
        <f ca="1">_xlfn.FORMULATEXT(표1[[#This Row],[Q''ty]])</f>
        <v>=F2172</v>
      </c>
    </row>
    <row r="2272" spans="1:10" ht="15" customHeight="1" x14ac:dyDescent="0.4">
      <c r="A2272" s="6">
        <v>2026</v>
      </c>
      <c r="B2272" s="6">
        <f t="shared" si="268"/>
        <v>23</v>
      </c>
      <c r="C2272" s="13" t="s">
        <v>29</v>
      </c>
      <c r="D2272" s="2" t="s">
        <v>9</v>
      </c>
      <c r="E2272" s="14" t="str">
        <f t="shared" si="272"/>
        <v>L/W Machine</v>
      </c>
      <c r="F2272" s="22">
        <f t="shared" si="275"/>
        <v>7</v>
      </c>
      <c r="H2272" s="5" t="str">
        <f ca="1">_xlfn.FORMULATEXT(표1[[#This Row],[Q''ty]])</f>
        <v>=F2173</v>
      </c>
    </row>
    <row r="2273" spans="1:10" ht="15" customHeight="1" x14ac:dyDescent="0.4">
      <c r="A2273" s="6">
        <v>2026</v>
      </c>
      <c r="B2273" s="6">
        <f t="shared" si="268"/>
        <v>23</v>
      </c>
      <c r="C2273" s="13" t="s">
        <v>29</v>
      </c>
      <c r="D2273" s="2" t="s">
        <v>9</v>
      </c>
      <c r="E2273" s="14" t="str">
        <f t="shared" si="272"/>
        <v>C/W Machine</v>
      </c>
      <c r="F2273" s="22">
        <f t="shared" si="275"/>
        <v>12.5</v>
      </c>
      <c r="H2273" s="5" t="str">
        <f ca="1">_xlfn.FORMULATEXT(표1[[#This Row],[Q''ty]])</f>
        <v>=F2174</v>
      </c>
    </row>
    <row r="2274" spans="1:10" ht="15" customHeight="1" x14ac:dyDescent="0.4">
      <c r="A2274" s="6">
        <v>2026</v>
      </c>
      <c r="B2274" s="6">
        <f t="shared" si="268"/>
        <v>23</v>
      </c>
      <c r="C2274" s="13" t="s">
        <v>29</v>
      </c>
      <c r="D2274" s="2" t="s">
        <v>16</v>
      </c>
      <c r="E2274" s="14" t="str">
        <f t="shared" si="272"/>
        <v>BT GT</v>
      </c>
      <c r="F2274" s="22">
        <v>10</v>
      </c>
      <c r="H2274" s="5" t="e">
        <f ca="1">_xlfn.FORMULATEXT(표1[[#This Row],[Q''ty]])</f>
        <v>#N/A</v>
      </c>
      <c r="I2274" s="28">
        <v>46182</v>
      </c>
      <c r="J2274" s="28">
        <v>46182</v>
      </c>
    </row>
    <row r="2275" spans="1:10" ht="15" customHeight="1" x14ac:dyDescent="0.4">
      <c r="A2275" s="6">
        <v>2026</v>
      </c>
      <c r="B2275" s="6">
        <f t="shared" si="268"/>
        <v>23</v>
      </c>
      <c r="C2275" s="13" t="s">
        <v>29</v>
      </c>
      <c r="D2275" s="2" t="s">
        <v>16</v>
      </c>
      <c r="E2275" s="14" t="str">
        <f t="shared" si="272"/>
        <v>WT GT</v>
      </c>
      <c r="F2275" s="22">
        <v>7</v>
      </c>
      <c r="H2275" s="5" t="e">
        <f ca="1">_xlfn.FORMULATEXT(표1[[#This Row],[Q''ty]])</f>
        <v>#N/A</v>
      </c>
      <c r="I2275" s="28">
        <v>46182</v>
      </c>
      <c r="J2275" s="28">
        <v>46182</v>
      </c>
    </row>
    <row r="2276" spans="1:10" ht="15" customHeight="1" x14ac:dyDescent="0.4">
      <c r="A2276" s="6">
        <v>2026</v>
      </c>
      <c r="B2276" s="6">
        <f t="shared" si="268"/>
        <v>23</v>
      </c>
      <c r="C2276" s="13" t="s">
        <v>29</v>
      </c>
      <c r="D2276" s="2" t="s">
        <v>16</v>
      </c>
      <c r="E2276" s="14" t="str">
        <f t="shared" si="272"/>
        <v>Bending</v>
      </c>
      <c r="F2276" s="22">
        <f>41+64</f>
        <v>105</v>
      </c>
      <c r="H2276" s="5" t="str">
        <f ca="1">_xlfn.FORMULATEXT(표1[[#This Row],[Q''ty]])</f>
        <v>=41+64</v>
      </c>
      <c r="I2276" s="28">
        <v>46182</v>
      </c>
      <c r="J2276" s="28">
        <v>46182</v>
      </c>
    </row>
    <row r="2277" spans="1:10" ht="15" customHeight="1" x14ac:dyDescent="0.4">
      <c r="A2277" s="6">
        <v>2026</v>
      </c>
      <c r="B2277" s="6">
        <f t="shared" ref="B2277:B2340" si="276">B2178+1</f>
        <v>23</v>
      </c>
      <c r="C2277" s="13" t="s">
        <v>29</v>
      </c>
      <c r="D2277" s="2" t="s">
        <v>16</v>
      </c>
      <c r="E2277" s="14" t="str">
        <f t="shared" si="272"/>
        <v>L/W</v>
      </c>
      <c r="F2277" s="22">
        <f>36+80</f>
        <v>116</v>
      </c>
      <c r="H2277" s="5" t="str">
        <f ca="1">_xlfn.FORMULATEXT(표1[[#This Row],[Q''ty]])</f>
        <v>=36+80</v>
      </c>
      <c r="I2277" s="28">
        <v>46182</v>
      </c>
      <c r="J2277" s="28">
        <v>46182</v>
      </c>
    </row>
    <row r="2278" spans="1:10" ht="15" customHeight="1" thickBot="1" x14ac:dyDescent="0.45">
      <c r="A2278" s="6">
        <v>2026</v>
      </c>
      <c r="B2278" s="6">
        <f t="shared" si="276"/>
        <v>23</v>
      </c>
      <c r="C2278" s="13" t="s">
        <v>29</v>
      </c>
      <c r="D2278" s="2" t="s">
        <v>16</v>
      </c>
      <c r="E2278" s="14" t="str">
        <f t="shared" si="272"/>
        <v>C/W</v>
      </c>
      <c r="F2278" s="22">
        <f>42+77</f>
        <v>119</v>
      </c>
      <c r="H2278" s="5" t="str">
        <f ca="1">_xlfn.FORMULATEXT(표1[[#This Row],[Q''ty]])</f>
        <v>=42+77</v>
      </c>
      <c r="I2278" s="28">
        <v>46182</v>
      </c>
      <c r="J2278" s="28">
        <v>46182</v>
      </c>
    </row>
    <row r="2279" spans="1:10" ht="15" customHeight="1" thickTop="1" x14ac:dyDescent="0.4">
      <c r="A2279" s="9">
        <v>2026</v>
      </c>
      <c r="B2279" s="9">
        <f t="shared" si="276"/>
        <v>24</v>
      </c>
      <c r="C2279" s="10" t="s">
        <v>8</v>
      </c>
      <c r="D2279" s="11" t="s">
        <v>9</v>
      </c>
      <c r="E2279" s="12" t="s">
        <v>10</v>
      </c>
      <c r="F2279" s="21">
        <f t="shared" ref="F2279:F2284" si="277">F2180</f>
        <v>15</v>
      </c>
      <c r="H2279" s="5" t="str">
        <f ca="1">_xlfn.FORMULATEXT(표1[[#This Row],[Q''ty]])</f>
        <v>=F2180</v>
      </c>
    </row>
    <row r="2280" spans="1:10" s="2" customFormat="1" ht="15" customHeight="1" x14ac:dyDescent="0.4">
      <c r="A2280" s="6">
        <v>2026</v>
      </c>
      <c r="B2280" s="6">
        <f t="shared" si="276"/>
        <v>24</v>
      </c>
      <c r="C2280" s="13" t="s">
        <v>8</v>
      </c>
      <c r="D2280" s="2" t="s">
        <v>9</v>
      </c>
      <c r="E2280" s="14" t="s">
        <v>11</v>
      </c>
      <c r="F2280" s="22">
        <f t="shared" si="277"/>
        <v>10</v>
      </c>
      <c r="H2280" s="5" t="str">
        <f ca="1">_xlfn.FORMULATEXT(표1[[#This Row],[Q''ty]])</f>
        <v>=F2181</v>
      </c>
      <c r="I2280" s="26"/>
      <c r="J2280" s="26"/>
    </row>
    <row r="2281" spans="1:10" s="2" customFormat="1" ht="15" customHeight="1" x14ac:dyDescent="0.4">
      <c r="A2281" s="6">
        <v>2026</v>
      </c>
      <c r="B2281" s="6">
        <f t="shared" si="276"/>
        <v>24</v>
      </c>
      <c r="C2281" s="13" t="s">
        <v>8</v>
      </c>
      <c r="D2281" s="2" t="s">
        <v>9</v>
      </c>
      <c r="E2281" s="14" t="s">
        <v>12</v>
      </c>
      <c r="F2281" s="22">
        <f t="shared" si="277"/>
        <v>5</v>
      </c>
      <c r="H2281" s="5" t="str">
        <f ca="1">_xlfn.FORMULATEXT(표1[[#This Row],[Q''ty]])</f>
        <v>=F2182</v>
      </c>
      <c r="I2281" s="26"/>
      <c r="J2281" s="26"/>
    </row>
    <row r="2282" spans="1:10" ht="15" customHeight="1" x14ac:dyDescent="0.4">
      <c r="A2282" s="6">
        <v>2026</v>
      </c>
      <c r="B2282" s="6">
        <f t="shared" si="276"/>
        <v>24</v>
      </c>
      <c r="C2282" s="13" t="s">
        <v>8</v>
      </c>
      <c r="D2282" s="2" t="s">
        <v>9</v>
      </c>
      <c r="E2282" s="14" t="s">
        <v>13</v>
      </c>
      <c r="F2282" s="22">
        <f t="shared" si="277"/>
        <v>6</v>
      </c>
      <c r="H2282" s="5" t="str">
        <f ca="1">_xlfn.FORMULATEXT(표1[[#This Row],[Q''ty]])</f>
        <v>=F2183</v>
      </c>
    </row>
    <row r="2283" spans="1:10" ht="15" customHeight="1" x14ac:dyDescent="0.4">
      <c r="A2283" s="6">
        <v>2026</v>
      </c>
      <c r="B2283" s="6">
        <f t="shared" si="276"/>
        <v>24</v>
      </c>
      <c r="C2283" s="13" t="s">
        <v>8</v>
      </c>
      <c r="D2283" s="2" t="s">
        <v>9</v>
      </c>
      <c r="E2283" s="14" t="s">
        <v>14</v>
      </c>
      <c r="F2283" s="22">
        <f t="shared" si="277"/>
        <v>10</v>
      </c>
      <c r="H2283" s="5" t="str">
        <f ca="1">_xlfn.FORMULATEXT(표1[[#This Row],[Q''ty]])</f>
        <v>=F2184</v>
      </c>
    </row>
    <row r="2284" spans="1:10" ht="15" customHeight="1" x14ac:dyDescent="0.4">
      <c r="A2284" s="6">
        <v>2026</v>
      </c>
      <c r="B2284" s="6">
        <f t="shared" si="276"/>
        <v>24</v>
      </c>
      <c r="C2284" s="13" t="s">
        <v>8</v>
      </c>
      <c r="D2284" s="2" t="s">
        <v>9</v>
      </c>
      <c r="E2284" s="14" t="s">
        <v>15</v>
      </c>
      <c r="F2284" s="22">
        <f t="shared" si="277"/>
        <v>10</v>
      </c>
      <c r="H2284" s="5" t="str">
        <f ca="1">_xlfn.FORMULATEXT(표1[[#This Row],[Q''ty]])</f>
        <v>=F2185</v>
      </c>
    </row>
    <row r="2285" spans="1:10" ht="15" customHeight="1" x14ac:dyDescent="0.4">
      <c r="A2285" s="6">
        <v>2026</v>
      </c>
      <c r="B2285" s="6">
        <f t="shared" si="276"/>
        <v>24</v>
      </c>
      <c r="C2285" s="13" t="s">
        <v>8</v>
      </c>
      <c r="D2285" s="2" t="s">
        <v>16</v>
      </c>
      <c r="E2285" s="14" t="s">
        <v>17</v>
      </c>
      <c r="F2285" s="22">
        <v>22</v>
      </c>
      <c r="H2285" s="5" t="e">
        <f ca="1">_xlfn.FORMULATEXT(표1[[#This Row],[Q''ty]])</f>
        <v>#N/A</v>
      </c>
      <c r="I2285" s="28">
        <v>46189</v>
      </c>
      <c r="J2285" s="28">
        <v>46188</v>
      </c>
    </row>
    <row r="2286" spans="1:10" s="2" customFormat="1" ht="15" customHeight="1" x14ac:dyDescent="0.4">
      <c r="A2286" s="6">
        <v>2026</v>
      </c>
      <c r="B2286" s="6">
        <f t="shared" si="276"/>
        <v>24</v>
      </c>
      <c r="C2286" s="13" t="s">
        <v>8</v>
      </c>
      <c r="D2286" s="2" t="s">
        <v>16</v>
      </c>
      <c r="E2286" s="14" t="s">
        <v>18</v>
      </c>
      <c r="F2286" s="22">
        <v>21</v>
      </c>
      <c r="H2286" s="5" t="e">
        <f ca="1">_xlfn.FORMULATEXT(표1[[#This Row],[Q''ty]])</f>
        <v>#N/A</v>
      </c>
      <c r="I2286" s="28">
        <v>46189</v>
      </c>
      <c r="J2286" s="28">
        <v>46188</v>
      </c>
    </row>
    <row r="2287" spans="1:10" ht="15" customHeight="1" x14ac:dyDescent="0.4">
      <c r="A2287" s="6">
        <v>2026</v>
      </c>
      <c r="B2287" s="6">
        <f t="shared" si="276"/>
        <v>24</v>
      </c>
      <c r="C2287" s="13" t="s">
        <v>8</v>
      </c>
      <c r="D2287" s="2" t="s">
        <v>16</v>
      </c>
      <c r="E2287" s="14" t="s">
        <v>19</v>
      </c>
      <c r="F2287" s="22">
        <v>206</v>
      </c>
      <c r="H2287" s="5" t="e">
        <f ca="1">_xlfn.FORMULATEXT(표1[[#This Row],[Q''ty]])</f>
        <v>#N/A</v>
      </c>
      <c r="I2287" s="28">
        <v>46189</v>
      </c>
      <c r="J2287" s="28">
        <v>46188</v>
      </c>
    </row>
    <row r="2288" spans="1:10" ht="15" customHeight="1" x14ac:dyDescent="0.4">
      <c r="A2288" s="6">
        <v>2026</v>
      </c>
      <c r="B2288" s="6">
        <f t="shared" si="276"/>
        <v>24</v>
      </c>
      <c r="C2288" s="13" t="s">
        <v>8</v>
      </c>
      <c r="D2288" s="2" t="s">
        <v>16</v>
      </c>
      <c r="E2288" s="14" t="s">
        <v>20</v>
      </c>
      <c r="F2288" s="22">
        <v>215</v>
      </c>
      <c r="H2288" s="5" t="e">
        <f ca="1">_xlfn.FORMULATEXT(표1[[#This Row],[Q''ty]])</f>
        <v>#N/A</v>
      </c>
      <c r="I2288" s="28">
        <v>46189</v>
      </c>
      <c r="J2288" s="28">
        <v>46188</v>
      </c>
    </row>
    <row r="2289" spans="1:10" ht="15" customHeight="1" thickBot="1" x14ac:dyDescent="0.45">
      <c r="A2289" s="15">
        <v>2026</v>
      </c>
      <c r="B2289" s="15">
        <f t="shared" si="276"/>
        <v>24</v>
      </c>
      <c r="C2289" s="16" t="s">
        <v>8</v>
      </c>
      <c r="D2289" s="17" t="s">
        <v>16</v>
      </c>
      <c r="E2289" s="18" t="s">
        <v>21</v>
      </c>
      <c r="F2289" s="23">
        <v>226</v>
      </c>
      <c r="H2289" s="5" t="e">
        <f ca="1">_xlfn.FORMULATEXT(표1[[#This Row],[Q''ty]])</f>
        <v>#N/A</v>
      </c>
      <c r="I2289" s="28">
        <v>46189</v>
      </c>
      <c r="J2289" s="28">
        <v>46188</v>
      </c>
    </row>
    <row r="2290" spans="1:10" ht="15" customHeight="1" thickTop="1" x14ac:dyDescent="0.4">
      <c r="A2290" s="9">
        <v>2026</v>
      </c>
      <c r="B2290" s="9">
        <f t="shared" si="276"/>
        <v>24</v>
      </c>
      <c r="C2290" s="10" t="s">
        <v>22</v>
      </c>
      <c r="D2290" s="11" t="s">
        <v>9</v>
      </c>
      <c r="E2290" s="12" t="s">
        <v>10</v>
      </c>
      <c r="F2290" s="21">
        <f t="shared" ref="F2290:F2295" si="278">F2191</f>
        <v>14</v>
      </c>
      <c r="H2290" s="5" t="str">
        <f ca="1">_xlfn.FORMULATEXT(표1[[#This Row],[Q''ty]])</f>
        <v>=F2191</v>
      </c>
    </row>
    <row r="2291" spans="1:10" s="2" customFormat="1" ht="15" customHeight="1" x14ac:dyDescent="0.4">
      <c r="A2291" s="6">
        <v>2026</v>
      </c>
      <c r="B2291" s="6">
        <f t="shared" si="276"/>
        <v>24</v>
      </c>
      <c r="C2291" s="13" t="s">
        <v>22</v>
      </c>
      <c r="D2291" s="2" t="s">
        <v>9</v>
      </c>
      <c r="E2291" s="14" t="s">
        <v>11</v>
      </c>
      <c r="F2291" s="22">
        <f t="shared" si="278"/>
        <v>8</v>
      </c>
      <c r="H2291" s="5" t="str">
        <f ca="1">_xlfn.FORMULATEXT(표1[[#This Row],[Q''ty]])</f>
        <v>=F2192</v>
      </c>
      <c r="I2291" s="25"/>
      <c r="J2291" s="25"/>
    </row>
    <row r="2292" spans="1:10" s="2" customFormat="1" ht="15" customHeight="1" x14ac:dyDescent="0.4">
      <c r="A2292" s="6">
        <v>2026</v>
      </c>
      <c r="B2292" s="6">
        <f t="shared" si="276"/>
        <v>24</v>
      </c>
      <c r="C2292" s="13" t="s">
        <v>22</v>
      </c>
      <c r="D2292" s="2" t="s">
        <v>9</v>
      </c>
      <c r="E2292" s="14" t="s">
        <v>12</v>
      </c>
      <c r="F2292" s="22">
        <f t="shared" si="278"/>
        <v>4</v>
      </c>
      <c r="H2292" s="5" t="str">
        <f ca="1">_xlfn.FORMULATEXT(표1[[#This Row],[Q''ty]])</f>
        <v>=F2193</v>
      </c>
      <c r="I2292" s="25"/>
      <c r="J2292" s="25"/>
    </row>
    <row r="2293" spans="1:10" ht="15" customHeight="1" x14ac:dyDescent="0.4">
      <c r="A2293" s="6">
        <v>2026</v>
      </c>
      <c r="B2293" s="6">
        <f t="shared" si="276"/>
        <v>24</v>
      </c>
      <c r="C2293" s="13" t="s">
        <v>22</v>
      </c>
      <c r="D2293" s="2" t="s">
        <v>9</v>
      </c>
      <c r="E2293" s="14" t="s">
        <v>13</v>
      </c>
      <c r="F2293" s="22">
        <f t="shared" si="278"/>
        <v>3</v>
      </c>
      <c r="H2293" s="5" t="str">
        <f ca="1">_xlfn.FORMULATEXT(표1[[#This Row],[Q''ty]])</f>
        <v>=F2194</v>
      </c>
    </row>
    <row r="2294" spans="1:10" ht="15" customHeight="1" x14ac:dyDescent="0.4">
      <c r="A2294" s="6">
        <v>2026</v>
      </c>
      <c r="B2294" s="6">
        <f t="shared" si="276"/>
        <v>24</v>
      </c>
      <c r="C2294" s="13" t="s">
        <v>22</v>
      </c>
      <c r="D2294" s="2" t="s">
        <v>9</v>
      </c>
      <c r="E2294" s="14" t="s">
        <v>14</v>
      </c>
      <c r="F2294" s="22">
        <f t="shared" si="278"/>
        <v>6</v>
      </c>
      <c r="H2294" s="5" t="str">
        <f ca="1">_xlfn.FORMULATEXT(표1[[#This Row],[Q''ty]])</f>
        <v>=F2195</v>
      </c>
    </row>
    <row r="2295" spans="1:10" ht="15" customHeight="1" x14ac:dyDescent="0.4">
      <c r="A2295" s="6">
        <v>2026</v>
      </c>
      <c r="B2295" s="6">
        <f t="shared" si="276"/>
        <v>24</v>
      </c>
      <c r="C2295" s="13" t="s">
        <v>22</v>
      </c>
      <c r="D2295" s="2" t="s">
        <v>9</v>
      </c>
      <c r="E2295" s="14" t="s">
        <v>15</v>
      </c>
      <c r="F2295" s="22">
        <f t="shared" si="278"/>
        <v>8.8000000000000007</v>
      </c>
      <c r="H2295" s="5" t="str">
        <f ca="1">_xlfn.FORMULATEXT(표1[[#This Row],[Q''ty]])</f>
        <v>=F2196</v>
      </c>
    </row>
    <row r="2296" spans="1:10" ht="15" customHeight="1" x14ac:dyDescent="0.4">
      <c r="A2296" s="6">
        <v>2026</v>
      </c>
      <c r="B2296" s="6">
        <f t="shared" si="276"/>
        <v>24</v>
      </c>
      <c r="C2296" s="13" t="s">
        <v>22</v>
      </c>
      <c r="D2296" s="2" t="s">
        <v>16</v>
      </c>
      <c r="E2296" s="14" t="s">
        <v>17</v>
      </c>
      <c r="F2296" s="22">
        <v>19</v>
      </c>
      <c r="H2296" s="5" t="e">
        <f ca="1">_xlfn.FORMULATEXT(표1[[#This Row],[Q''ty]])</f>
        <v>#N/A</v>
      </c>
      <c r="I2296" s="28">
        <v>46189</v>
      </c>
      <c r="J2296" s="28">
        <v>46188</v>
      </c>
    </row>
    <row r="2297" spans="1:10" s="2" customFormat="1" ht="15" customHeight="1" x14ac:dyDescent="0.4">
      <c r="A2297" s="6">
        <v>2026</v>
      </c>
      <c r="B2297" s="6">
        <f t="shared" si="276"/>
        <v>24</v>
      </c>
      <c r="C2297" s="13" t="s">
        <v>22</v>
      </c>
      <c r="D2297" s="2" t="s">
        <v>16</v>
      </c>
      <c r="E2297" s="14" t="s">
        <v>18</v>
      </c>
      <c r="F2297" s="22">
        <v>24</v>
      </c>
      <c r="H2297" s="5" t="e">
        <f ca="1">_xlfn.FORMULATEXT(표1[[#This Row],[Q''ty]])</f>
        <v>#N/A</v>
      </c>
      <c r="I2297" s="28">
        <v>46189</v>
      </c>
      <c r="J2297" s="28">
        <v>46188</v>
      </c>
    </row>
    <row r="2298" spans="1:10" ht="15" customHeight="1" x14ac:dyDescent="0.4">
      <c r="A2298" s="6">
        <v>2026</v>
      </c>
      <c r="B2298" s="6">
        <f t="shared" si="276"/>
        <v>24</v>
      </c>
      <c r="C2298" s="13" t="s">
        <v>22</v>
      </c>
      <c r="D2298" s="2" t="s">
        <v>16</v>
      </c>
      <c r="E2298" s="14" t="s">
        <v>19</v>
      </c>
      <c r="F2298" s="22">
        <v>188</v>
      </c>
      <c r="H2298" s="5" t="e">
        <f ca="1">_xlfn.FORMULATEXT(표1[[#This Row],[Q''ty]])</f>
        <v>#N/A</v>
      </c>
      <c r="I2298" s="28">
        <v>46189</v>
      </c>
      <c r="J2298" s="28">
        <v>46188</v>
      </c>
    </row>
    <row r="2299" spans="1:10" ht="15" customHeight="1" x14ac:dyDescent="0.4">
      <c r="A2299" s="6">
        <v>2026</v>
      </c>
      <c r="B2299" s="6">
        <f t="shared" si="276"/>
        <v>24</v>
      </c>
      <c r="C2299" s="13" t="s">
        <v>22</v>
      </c>
      <c r="D2299" s="2" t="s">
        <v>16</v>
      </c>
      <c r="E2299" s="14" t="s">
        <v>20</v>
      </c>
      <c r="F2299" s="22">
        <v>191</v>
      </c>
      <c r="H2299" s="5" t="e">
        <f ca="1">_xlfn.FORMULATEXT(표1[[#This Row],[Q''ty]])</f>
        <v>#N/A</v>
      </c>
      <c r="I2299" s="28">
        <v>46189</v>
      </c>
      <c r="J2299" s="28">
        <v>46188</v>
      </c>
    </row>
    <row r="2300" spans="1:10" ht="15" customHeight="1" thickBot="1" x14ac:dyDescent="0.45">
      <c r="A2300" s="15">
        <v>2026</v>
      </c>
      <c r="B2300" s="15">
        <f t="shared" si="276"/>
        <v>24</v>
      </c>
      <c r="C2300" s="16" t="s">
        <v>22</v>
      </c>
      <c r="D2300" s="17" t="s">
        <v>16</v>
      </c>
      <c r="E2300" s="18" t="s">
        <v>21</v>
      </c>
      <c r="F2300" s="23">
        <v>213</v>
      </c>
      <c r="H2300" s="5" t="e">
        <f ca="1">_xlfn.FORMULATEXT(표1[[#This Row],[Q''ty]])</f>
        <v>#N/A</v>
      </c>
      <c r="I2300" s="28">
        <v>46189</v>
      </c>
      <c r="J2300" s="28">
        <v>46188</v>
      </c>
    </row>
    <row r="2301" spans="1:10" ht="15" customHeight="1" thickTop="1" x14ac:dyDescent="0.4">
      <c r="A2301" s="6">
        <v>2026</v>
      </c>
      <c r="B2301" s="6">
        <f t="shared" si="276"/>
        <v>24</v>
      </c>
      <c r="C2301" s="13" t="s">
        <v>23</v>
      </c>
      <c r="D2301" s="2" t="s">
        <v>9</v>
      </c>
      <c r="E2301" s="14" t="str">
        <f t="shared" ref="E2301:F2306" si="279">E2202</f>
        <v>Growing Line</v>
      </c>
      <c r="F2301" s="22">
        <f t="shared" si="279"/>
        <v>5</v>
      </c>
      <c r="H2301" s="5" t="str">
        <f ca="1">_xlfn.FORMULATEXT(표1[[#This Row],[Q''ty]])</f>
        <v>=F2202</v>
      </c>
    </row>
    <row r="2302" spans="1:10" ht="15" customHeight="1" x14ac:dyDescent="0.4">
      <c r="A2302" s="6">
        <v>2026</v>
      </c>
      <c r="B2302" s="6">
        <f t="shared" si="276"/>
        <v>24</v>
      </c>
      <c r="C2302" s="13" t="s">
        <v>23</v>
      </c>
      <c r="D2302" s="2" t="s">
        <v>9</v>
      </c>
      <c r="E2302" s="14" t="str">
        <f t="shared" si="279"/>
        <v>Paint Booth</v>
      </c>
      <c r="F2302" s="22">
        <f t="shared" si="279"/>
        <v>3</v>
      </c>
      <c r="H2302" s="5" t="str">
        <f ca="1">_xlfn.FORMULATEXT(표1[[#This Row],[Q''ty]])</f>
        <v>=F2203</v>
      </c>
    </row>
    <row r="2303" spans="1:10" ht="15" customHeight="1" x14ac:dyDescent="0.4">
      <c r="A2303" s="6">
        <v>2026</v>
      </c>
      <c r="B2303" s="6">
        <f t="shared" si="276"/>
        <v>24</v>
      </c>
      <c r="C2303" s="13" t="s">
        <v>23</v>
      </c>
      <c r="D2303" s="2" t="s">
        <v>9</v>
      </c>
      <c r="E2303" s="14" t="str">
        <f t="shared" si="279"/>
        <v>Paint Line</v>
      </c>
      <c r="F2303" s="22">
        <f t="shared" si="279"/>
        <v>2</v>
      </c>
      <c r="H2303" s="5" t="str">
        <f ca="1">_xlfn.FORMULATEXT(표1[[#This Row],[Q''ty]])</f>
        <v>=F2204</v>
      </c>
    </row>
    <row r="2304" spans="1:10" ht="15" customHeight="1" x14ac:dyDescent="0.4">
      <c r="A2304" s="6">
        <v>2026</v>
      </c>
      <c r="B2304" s="6">
        <f t="shared" si="276"/>
        <v>24</v>
      </c>
      <c r="C2304" s="13" t="s">
        <v>23</v>
      </c>
      <c r="D2304" s="2" t="s">
        <v>9</v>
      </c>
      <c r="E2304" s="14" t="str">
        <f t="shared" si="279"/>
        <v>Roll Bending Machine</v>
      </c>
      <c r="F2304" s="22">
        <f t="shared" si="279"/>
        <v>2</v>
      </c>
      <c r="H2304" s="5" t="str">
        <f ca="1">_xlfn.FORMULATEXT(표1[[#This Row],[Q''ty]])</f>
        <v>=F2205</v>
      </c>
    </row>
    <row r="2305" spans="1:10" ht="15" customHeight="1" x14ac:dyDescent="0.4">
      <c r="A2305" s="6">
        <v>2026</v>
      </c>
      <c r="B2305" s="6">
        <f t="shared" si="276"/>
        <v>24</v>
      </c>
      <c r="C2305" s="13" t="s">
        <v>23</v>
      </c>
      <c r="D2305" s="2" t="s">
        <v>9</v>
      </c>
      <c r="E2305" s="14" t="str">
        <f t="shared" si="279"/>
        <v>L/W Machine</v>
      </c>
      <c r="F2305" s="22">
        <f t="shared" si="279"/>
        <v>2</v>
      </c>
      <c r="H2305" s="5" t="str">
        <f ca="1">_xlfn.FORMULATEXT(표1[[#This Row],[Q''ty]])</f>
        <v>=F2206</v>
      </c>
    </row>
    <row r="2306" spans="1:10" ht="15" customHeight="1" x14ac:dyDescent="0.4">
      <c r="A2306" s="6">
        <v>2026</v>
      </c>
      <c r="B2306" s="6">
        <f t="shared" si="276"/>
        <v>24</v>
      </c>
      <c r="C2306" s="13" t="s">
        <v>23</v>
      </c>
      <c r="D2306" s="2" t="s">
        <v>9</v>
      </c>
      <c r="E2306" s="14" t="str">
        <f t="shared" si="279"/>
        <v>C/W Machine</v>
      </c>
      <c r="F2306" s="22">
        <f t="shared" si="279"/>
        <v>3</v>
      </c>
      <c r="H2306" s="5" t="str">
        <f ca="1">_xlfn.FORMULATEXT(표1[[#This Row],[Q''ty]])</f>
        <v>=F2207</v>
      </c>
    </row>
    <row r="2307" spans="1:10" ht="15" customHeight="1" x14ac:dyDescent="0.4">
      <c r="A2307" s="6">
        <v>2026</v>
      </c>
      <c r="B2307" s="6">
        <f t="shared" si="276"/>
        <v>24</v>
      </c>
      <c r="C2307" s="13" t="s">
        <v>23</v>
      </c>
      <c r="D2307" s="2" t="s">
        <v>16</v>
      </c>
      <c r="E2307" s="14" t="str">
        <f t="shared" ref="E2307:E2322" si="280">E2208</f>
        <v>BT GT</v>
      </c>
      <c r="F2307" s="22">
        <v>2</v>
      </c>
      <c r="H2307" s="5" t="e">
        <f ca="1">_xlfn.FORMULATEXT(표1[[#This Row],[Q''ty]])</f>
        <v>#N/A</v>
      </c>
      <c r="I2307" s="28">
        <v>46189</v>
      </c>
      <c r="J2307" s="28">
        <v>46188</v>
      </c>
    </row>
    <row r="2308" spans="1:10" ht="15" customHeight="1" x14ac:dyDescent="0.4">
      <c r="A2308" s="6">
        <v>2026</v>
      </c>
      <c r="B2308" s="6">
        <f t="shared" si="276"/>
        <v>24</v>
      </c>
      <c r="C2308" s="13" t="s">
        <v>23</v>
      </c>
      <c r="D2308" s="2" t="s">
        <v>16</v>
      </c>
      <c r="E2308" s="14" t="str">
        <f t="shared" si="280"/>
        <v>WT GT</v>
      </c>
      <c r="F2308" s="22">
        <v>2</v>
      </c>
      <c r="H2308" s="5" t="e">
        <f ca="1">_xlfn.FORMULATEXT(표1[[#This Row],[Q''ty]])</f>
        <v>#N/A</v>
      </c>
      <c r="I2308" s="28">
        <v>46189</v>
      </c>
      <c r="J2308" s="28">
        <v>46188</v>
      </c>
    </row>
    <row r="2309" spans="1:10" ht="15" customHeight="1" x14ac:dyDescent="0.4">
      <c r="A2309" s="6">
        <v>2026</v>
      </c>
      <c r="B2309" s="6">
        <f t="shared" si="276"/>
        <v>24</v>
      </c>
      <c r="C2309" s="13" t="s">
        <v>23</v>
      </c>
      <c r="D2309" s="2" t="s">
        <v>16</v>
      </c>
      <c r="E2309" s="14" t="str">
        <f t="shared" si="280"/>
        <v>Bending</v>
      </c>
      <c r="F2309" s="22">
        <v>39</v>
      </c>
      <c r="H2309" s="5" t="e">
        <f ca="1">_xlfn.FORMULATEXT(표1[[#This Row],[Q''ty]])</f>
        <v>#N/A</v>
      </c>
      <c r="I2309" s="28">
        <v>46189</v>
      </c>
      <c r="J2309" s="28">
        <v>46188</v>
      </c>
    </row>
    <row r="2310" spans="1:10" ht="15" customHeight="1" x14ac:dyDescent="0.4">
      <c r="A2310" s="6">
        <v>2026</v>
      </c>
      <c r="B2310" s="6">
        <f t="shared" si="276"/>
        <v>24</v>
      </c>
      <c r="C2310" s="13" t="s">
        <v>23</v>
      </c>
      <c r="D2310" s="2" t="s">
        <v>16</v>
      </c>
      <c r="E2310" s="14" t="str">
        <f t="shared" si="280"/>
        <v>L/W</v>
      </c>
      <c r="F2310" s="22">
        <v>38.5</v>
      </c>
      <c r="H2310" s="5" t="e">
        <f ca="1">_xlfn.FORMULATEXT(표1[[#This Row],[Q''ty]])</f>
        <v>#N/A</v>
      </c>
      <c r="I2310" s="28">
        <v>46189</v>
      </c>
      <c r="J2310" s="28">
        <v>46188</v>
      </c>
    </row>
    <row r="2311" spans="1:10" ht="15" customHeight="1" thickBot="1" x14ac:dyDescent="0.45">
      <c r="A2311" s="15">
        <v>2026</v>
      </c>
      <c r="B2311" s="15">
        <f t="shared" si="276"/>
        <v>24</v>
      </c>
      <c r="C2311" s="16" t="s">
        <v>23</v>
      </c>
      <c r="D2311" s="17" t="s">
        <v>16</v>
      </c>
      <c r="E2311" s="18" t="str">
        <f t="shared" si="280"/>
        <v>C/W</v>
      </c>
      <c r="F2311" s="23">
        <v>35</v>
      </c>
      <c r="H2311" s="5" t="e">
        <f ca="1">_xlfn.FORMULATEXT(표1[[#This Row],[Q''ty]])</f>
        <v>#N/A</v>
      </c>
      <c r="I2311" s="28">
        <v>46189</v>
      </c>
      <c r="J2311" s="28">
        <v>46188</v>
      </c>
    </row>
    <row r="2312" spans="1:10" ht="15" customHeight="1" thickTop="1" x14ac:dyDescent="0.4">
      <c r="A2312" s="6">
        <v>2026</v>
      </c>
      <c r="B2312" s="6">
        <f t="shared" si="276"/>
        <v>24</v>
      </c>
      <c r="C2312" s="13" t="s">
        <v>24</v>
      </c>
      <c r="D2312" s="2" t="s">
        <v>9</v>
      </c>
      <c r="E2312" s="14" t="str">
        <f t="shared" si="280"/>
        <v>Growing Line</v>
      </c>
      <c r="F2312" s="22">
        <f t="shared" ref="F2312:F2317" si="281">F2213</f>
        <v>20</v>
      </c>
      <c r="H2312" s="5" t="str">
        <f ca="1">_xlfn.FORMULATEXT(표1[[#This Row],[Q''ty]])</f>
        <v>=F2213</v>
      </c>
    </row>
    <row r="2313" spans="1:10" ht="15" customHeight="1" x14ac:dyDescent="0.4">
      <c r="A2313" s="6">
        <v>2026</v>
      </c>
      <c r="B2313" s="6">
        <f t="shared" si="276"/>
        <v>24</v>
      </c>
      <c r="C2313" s="13" t="s">
        <v>24</v>
      </c>
      <c r="D2313" s="2" t="s">
        <v>9</v>
      </c>
      <c r="E2313" s="14" t="str">
        <f t="shared" si="280"/>
        <v>Paint Booth</v>
      </c>
      <c r="F2313" s="22">
        <f t="shared" si="281"/>
        <v>22</v>
      </c>
      <c r="H2313" s="5" t="str">
        <f ca="1">_xlfn.FORMULATEXT(표1[[#This Row],[Q''ty]])</f>
        <v>=F2214</v>
      </c>
    </row>
    <row r="2314" spans="1:10" ht="15" customHeight="1" x14ac:dyDescent="0.4">
      <c r="A2314" s="6">
        <v>2026</v>
      </c>
      <c r="B2314" s="6">
        <f t="shared" si="276"/>
        <v>24</v>
      </c>
      <c r="C2314" s="13" t="s">
        <v>24</v>
      </c>
      <c r="D2314" s="2" t="s">
        <v>9</v>
      </c>
      <c r="E2314" s="14" t="str">
        <f t="shared" si="280"/>
        <v>Paint Line</v>
      </c>
      <c r="F2314" s="22">
        <f t="shared" si="281"/>
        <v>6</v>
      </c>
      <c r="H2314" s="5" t="str">
        <f ca="1">_xlfn.FORMULATEXT(표1[[#This Row],[Q''ty]])</f>
        <v>=F2215</v>
      </c>
    </row>
    <row r="2315" spans="1:10" ht="15" customHeight="1" x14ac:dyDescent="0.4">
      <c r="A2315" s="6">
        <v>2026</v>
      </c>
      <c r="B2315" s="6">
        <f t="shared" si="276"/>
        <v>24</v>
      </c>
      <c r="C2315" s="13" t="s">
        <v>24</v>
      </c>
      <c r="D2315" s="2" t="s">
        <v>9</v>
      </c>
      <c r="E2315" s="14" t="str">
        <f t="shared" si="280"/>
        <v>Roll Bending Machine</v>
      </c>
      <c r="F2315" s="22">
        <f t="shared" si="281"/>
        <v>4</v>
      </c>
      <c r="H2315" s="5" t="str">
        <f ca="1">_xlfn.FORMULATEXT(표1[[#This Row],[Q''ty]])</f>
        <v>=F2216</v>
      </c>
    </row>
    <row r="2316" spans="1:10" ht="15" customHeight="1" x14ac:dyDescent="0.4">
      <c r="A2316" s="6">
        <v>2026</v>
      </c>
      <c r="B2316" s="6">
        <f t="shared" si="276"/>
        <v>24</v>
      </c>
      <c r="C2316" s="13" t="s">
        <v>24</v>
      </c>
      <c r="D2316" s="2" t="s">
        <v>9</v>
      </c>
      <c r="E2316" s="14" t="str">
        <f t="shared" si="280"/>
        <v>L/W Machine</v>
      </c>
      <c r="F2316" s="22">
        <f t="shared" si="281"/>
        <v>10</v>
      </c>
      <c r="H2316" s="5" t="str">
        <f ca="1">_xlfn.FORMULATEXT(표1[[#This Row],[Q''ty]])</f>
        <v>=F2217</v>
      </c>
    </row>
    <row r="2317" spans="1:10" ht="15" customHeight="1" x14ac:dyDescent="0.4">
      <c r="A2317" s="6">
        <v>2026</v>
      </c>
      <c r="B2317" s="6">
        <f t="shared" si="276"/>
        <v>24</v>
      </c>
      <c r="C2317" s="13" t="s">
        <v>24</v>
      </c>
      <c r="D2317" s="2" t="s">
        <v>9</v>
      </c>
      <c r="E2317" s="14" t="str">
        <f t="shared" si="280"/>
        <v>C/W Machine</v>
      </c>
      <c r="F2317" s="22">
        <f t="shared" si="281"/>
        <v>12</v>
      </c>
      <c r="H2317" s="5" t="str">
        <f ca="1">_xlfn.FORMULATEXT(표1[[#This Row],[Q''ty]])</f>
        <v>=F2218</v>
      </c>
    </row>
    <row r="2318" spans="1:10" ht="15" customHeight="1" x14ac:dyDescent="0.4">
      <c r="A2318" s="6">
        <v>2026</v>
      </c>
      <c r="B2318" s="6">
        <f t="shared" si="276"/>
        <v>24</v>
      </c>
      <c r="C2318" s="13" t="s">
        <v>24</v>
      </c>
      <c r="D2318" s="2" t="s">
        <v>16</v>
      </c>
      <c r="E2318" s="14" t="str">
        <f t="shared" si="280"/>
        <v>BT GT</v>
      </c>
      <c r="F2318" s="22">
        <v>45</v>
      </c>
      <c r="H2318" s="5" t="e">
        <f ca="1">_xlfn.FORMULATEXT(표1[[#This Row],[Q''ty]])</f>
        <v>#N/A</v>
      </c>
      <c r="I2318" s="28">
        <v>46189</v>
      </c>
      <c r="J2318" s="28">
        <v>46188</v>
      </c>
    </row>
    <row r="2319" spans="1:10" ht="15" customHeight="1" x14ac:dyDescent="0.4">
      <c r="A2319" s="6">
        <v>2026</v>
      </c>
      <c r="B2319" s="6">
        <f t="shared" si="276"/>
        <v>24</v>
      </c>
      <c r="C2319" s="13" t="s">
        <v>24</v>
      </c>
      <c r="D2319" s="2" t="s">
        <v>16</v>
      </c>
      <c r="E2319" s="14" t="str">
        <f t="shared" si="280"/>
        <v>WT GT</v>
      </c>
      <c r="F2319" s="22">
        <v>34</v>
      </c>
      <c r="H2319" s="5" t="e">
        <f ca="1">_xlfn.FORMULATEXT(표1[[#This Row],[Q''ty]])</f>
        <v>#N/A</v>
      </c>
      <c r="I2319" s="28">
        <v>46189</v>
      </c>
      <c r="J2319" s="28">
        <v>46188</v>
      </c>
    </row>
    <row r="2320" spans="1:10" ht="15" customHeight="1" x14ac:dyDescent="0.4">
      <c r="A2320" s="6">
        <v>2026</v>
      </c>
      <c r="B2320" s="6">
        <f t="shared" si="276"/>
        <v>24</v>
      </c>
      <c r="C2320" s="13" t="s">
        <v>24</v>
      </c>
      <c r="D2320" s="2" t="s">
        <v>16</v>
      </c>
      <c r="E2320" s="14" t="str">
        <f t="shared" si="280"/>
        <v>Bending</v>
      </c>
      <c r="F2320" s="22">
        <v>189</v>
      </c>
      <c r="H2320" s="5" t="e">
        <f ca="1">_xlfn.FORMULATEXT(표1[[#This Row],[Q''ty]])</f>
        <v>#N/A</v>
      </c>
      <c r="I2320" s="28">
        <v>46189</v>
      </c>
      <c r="J2320" s="28">
        <v>46188</v>
      </c>
    </row>
    <row r="2321" spans="1:10" ht="15" customHeight="1" x14ac:dyDescent="0.4">
      <c r="A2321" s="6">
        <v>2026</v>
      </c>
      <c r="B2321" s="6">
        <f t="shared" si="276"/>
        <v>24</v>
      </c>
      <c r="C2321" s="13" t="s">
        <v>24</v>
      </c>
      <c r="D2321" s="2" t="s">
        <v>16</v>
      </c>
      <c r="E2321" s="14" t="str">
        <f t="shared" si="280"/>
        <v>L/W</v>
      </c>
      <c r="F2321" s="22">
        <v>189</v>
      </c>
      <c r="H2321" s="5" t="e">
        <f ca="1">_xlfn.FORMULATEXT(표1[[#This Row],[Q''ty]])</f>
        <v>#N/A</v>
      </c>
      <c r="I2321" s="28">
        <v>46189</v>
      </c>
      <c r="J2321" s="28">
        <v>46188</v>
      </c>
    </row>
    <row r="2322" spans="1:10" ht="15" customHeight="1" thickBot="1" x14ac:dyDescent="0.45">
      <c r="A2322" s="15">
        <v>2026</v>
      </c>
      <c r="B2322" s="15">
        <f t="shared" si="276"/>
        <v>24</v>
      </c>
      <c r="C2322" s="16" t="s">
        <v>24</v>
      </c>
      <c r="D2322" s="17" t="s">
        <v>16</v>
      </c>
      <c r="E2322" s="18" t="str">
        <f t="shared" si="280"/>
        <v>C/W</v>
      </c>
      <c r="F2322" s="23">
        <v>206</v>
      </c>
      <c r="H2322" s="5" t="e">
        <f ca="1">_xlfn.FORMULATEXT(표1[[#This Row],[Q''ty]])</f>
        <v>#N/A</v>
      </c>
      <c r="I2322" s="28">
        <v>46189</v>
      </c>
      <c r="J2322" s="28">
        <v>46188</v>
      </c>
    </row>
    <row r="2323" spans="1:10" ht="15" customHeight="1" thickTop="1" x14ac:dyDescent="0.4">
      <c r="A2323" s="6">
        <v>2026</v>
      </c>
      <c r="B2323" s="6">
        <f t="shared" si="276"/>
        <v>24</v>
      </c>
      <c r="C2323" s="13" t="s">
        <v>25</v>
      </c>
      <c r="D2323" s="2" t="s">
        <v>9</v>
      </c>
      <c r="E2323" s="14" t="s">
        <v>10</v>
      </c>
      <c r="F2323" s="22">
        <f t="shared" ref="F2323:F2328" si="282">F2224</f>
        <v>3</v>
      </c>
      <c r="H2323" s="5" t="str">
        <f ca="1">_xlfn.FORMULATEXT(표1[[#This Row],[Q''ty]])</f>
        <v>=F2224</v>
      </c>
    </row>
    <row r="2324" spans="1:10" ht="15" customHeight="1" x14ac:dyDescent="0.4">
      <c r="A2324" s="6">
        <v>2026</v>
      </c>
      <c r="B2324" s="6">
        <f t="shared" si="276"/>
        <v>24</v>
      </c>
      <c r="C2324" s="13" t="s">
        <v>25</v>
      </c>
      <c r="D2324" s="2" t="s">
        <v>9</v>
      </c>
      <c r="E2324" s="14" t="s">
        <v>11</v>
      </c>
      <c r="F2324" s="22">
        <f t="shared" si="282"/>
        <v>3</v>
      </c>
      <c r="H2324" s="5" t="str">
        <f ca="1">_xlfn.FORMULATEXT(표1[[#This Row],[Q''ty]])</f>
        <v>=F2225</v>
      </c>
    </row>
    <row r="2325" spans="1:10" ht="15" customHeight="1" x14ac:dyDescent="0.4">
      <c r="A2325" s="6">
        <v>2026</v>
      </c>
      <c r="B2325" s="6">
        <f t="shared" si="276"/>
        <v>24</v>
      </c>
      <c r="C2325" s="13" t="s">
        <v>25</v>
      </c>
      <c r="D2325" s="2" t="s">
        <v>9</v>
      </c>
      <c r="E2325" s="14" t="s">
        <v>12</v>
      </c>
      <c r="F2325" s="22">
        <f t="shared" si="282"/>
        <v>2</v>
      </c>
      <c r="H2325" s="5" t="str">
        <f ca="1">_xlfn.FORMULATEXT(표1[[#This Row],[Q''ty]])</f>
        <v>=F2226</v>
      </c>
    </row>
    <row r="2326" spans="1:10" ht="15" customHeight="1" x14ac:dyDescent="0.4">
      <c r="A2326" s="6">
        <v>2026</v>
      </c>
      <c r="B2326" s="6">
        <f t="shared" si="276"/>
        <v>24</v>
      </c>
      <c r="C2326" s="13" t="s">
        <v>25</v>
      </c>
      <c r="D2326" s="2" t="s">
        <v>9</v>
      </c>
      <c r="E2326" s="14" t="s">
        <v>13</v>
      </c>
      <c r="F2326" s="22">
        <f t="shared" si="282"/>
        <v>2</v>
      </c>
      <c r="H2326" s="5" t="str">
        <f ca="1">_xlfn.FORMULATEXT(표1[[#This Row],[Q''ty]])</f>
        <v>=F2227</v>
      </c>
    </row>
    <row r="2327" spans="1:10" ht="15" customHeight="1" x14ac:dyDescent="0.4">
      <c r="A2327" s="6">
        <v>2026</v>
      </c>
      <c r="B2327" s="6">
        <f t="shared" si="276"/>
        <v>24</v>
      </c>
      <c r="C2327" s="13" t="s">
        <v>25</v>
      </c>
      <c r="D2327" s="2" t="s">
        <v>9</v>
      </c>
      <c r="E2327" s="14" t="s">
        <v>14</v>
      </c>
      <c r="F2327" s="22">
        <f t="shared" si="282"/>
        <v>3</v>
      </c>
      <c r="H2327" s="5" t="str">
        <f ca="1">_xlfn.FORMULATEXT(표1[[#This Row],[Q''ty]])</f>
        <v>=F2228</v>
      </c>
    </row>
    <row r="2328" spans="1:10" ht="15" customHeight="1" x14ac:dyDescent="0.4">
      <c r="A2328" s="6">
        <v>2026</v>
      </c>
      <c r="B2328" s="6">
        <f t="shared" si="276"/>
        <v>24</v>
      </c>
      <c r="C2328" s="13" t="s">
        <v>25</v>
      </c>
      <c r="D2328" s="2" t="s">
        <v>9</v>
      </c>
      <c r="E2328" s="14" t="s">
        <v>15</v>
      </c>
      <c r="F2328" s="22">
        <f t="shared" si="282"/>
        <v>4</v>
      </c>
      <c r="H2328" s="5" t="str">
        <f ca="1">_xlfn.FORMULATEXT(표1[[#This Row],[Q''ty]])</f>
        <v>=F2229</v>
      </c>
    </row>
    <row r="2329" spans="1:10" ht="15" customHeight="1" x14ac:dyDescent="0.4">
      <c r="A2329" s="6">
        <v>2026</v>
      </c>
      <c r="B2329" s="6">
        <f t="shared" si="276"/>
        <v>24</v>
      </c>
      <c r="C2329" s="13" t="s">
        <v>25</v>
      </c>
      <c r="D2329" s="2" t="s">
        <v>16</v>
      </c>
      <c r="E2329" s="14" t="s">
        <v>17</v>
      </c>
      <c r="F2329" s="22">
        <v>0</v>
      </c>
      <c r="H2329" s="5" t="e">
        <f ca="1">_xlfn.FORMULATEXT(표1[[#This Row],[Q''ty]])</f>
        <v>#N/A</v>
      </c>
      <c r="I2329" s="28">
        <v>46189</v>
      </c>
      <c r="J2329" s="28">
        <v>46188</v>
      </c>
    </row>
    <row r="2330" spans="1:10" ht="15" customHeight="1" x14ac:dyDescent="0.4">
      <c r="A2330" s="6">
        <v>2026</v>
      </c>
      <c r="B2330" s="6">
        <f t="shared" si="276"/>
        <v>24</v>
      </c>
      <c r="C2330" s="13" t="s">
        <v>25</v>
      </c>
      <c r="D2330" s="2" t="s">
        <v>16</v>
      </c>
      <c r="E2330" s="14" t="s">
        <v>18</v>
      </c>
      <c r="F2330" s="22">
        <v>0</v>
      </c>
      <c r="H2330" s="5" t="e">
        <f ca="1">_xlfn.FORMULATEXT(표1[[#This Row],[Q''ty]])</f>
        <v>#N/A</v>
      </c>
      <c r="I2330" s="28">
        <v>46189</v>
      </c>
      <c r="J2330" s="28">
        <v>46188</v>
      </c>
    </row>
    <row r="2331" spans="1:10" ht="15" customHeight="1" x14ac:dyDescent="0.4">
      <c r="A2331" s="6">
        <v>2026</v>
      </c>
      <c r="B2331" s="6">
        <f t="shared" si="276"/>
        <v>24</v>
      </c>
      <c r="C2331" s="13" t="s">
        <v>25</v>
      </c>
      <c r="D2331" s="2" t="s">
        <v>16</v>
      </c>
      <c r="E2331" s="14" t="s">
        <v>19</v>
      </c>
      <c r="F2331" s="22">
        <v>0</v>
      </c>
      <c r="H2331" s="5" t="e">
        <f ca="1">_xlfn.FORMULATEXT(표1[[#This Row],[Q''ty]])</f>
        <v>#N/A</v>
      </c>
      <c r="I2331" s="28">
        <v>46189</v>
      </c>
      <c r="J2331" s="28">
        <v>46188</v>
      </c>
    </row>
    <row r="2332" spans="1:10" ht="15" customHeight="1" x14ac:dyDescent="0.4">
      <c r="A2332" s="6">
        <v>2026</v>
      </c>
      <c r="B2332" s="6">
        <f t="shared" si="276"/>
        <v>24</v>
      </c>
      <c r="C2332" s="13" t="s">
        <v>25</v>
      </c>
      <c r="D2332" s="2" t="s">
        <v>16</v>
      </c>
      <c r="E2332" s="14" t="s">
        <v>20</v>
      </c>
      <c r="F2332" s="22">
        <v>0</v>
      </c>
      <c r="H2332" s="5" t="e">
        <f ca="1">_xlfn.FORMULATEXT(표1[[#This Row],[Q''ty]])</f>
        <v>#N/A</v>
      </c>
      <c r="I2332" s="28">
        <v>46189</v>
      </c>
      <c r="J2332" s="28">
        <v>46188</v>
      </c>
    </row>
    <row r="2333" spans="1:10" ht="15" customHeight="1" thickBot="1" x14ac:dyDescent="0.45">
      <c r="A2333" s="15">
        <v>2026</v>
      </c>
      <c r="B2333" s="15">
        <f t="shared" si="276"/>
        <v>24</v>
      </c>
      <c r="C2333" s="16" t="s">
        <v>25</v>
      </c>
      <c r="D2333" s="17" t="s">
        <v>16</v>
      </c>
      <c r="E2333" s="18" t="s">
        <v>21</v>
      </c>
      <c r="F2333" s="23">
        <v>0</v>
      </c>
      <c r="H2333" s="5" t="e">
        <f ca="1">_xlfn.FORMULATEXT(표1[[#This Row],[Q''ty]])</f>
        <v>#N/A</v>
      </c>
      <c r="I2333" s="28">
        <v>46189</v>
      </c>
      <c r="J2333" s="28">
        <v>46188</v>
      </c>
    </row>
    <row r="2334" spans="1:10" ht="15" customHeight="1" thickTop="1" x14ac:dyDescent="0.4">
      <c r="A2334" s="6">
        <v>2026</v>
      </c>
      <c r="B2334" s="6">
        <f t="shared" si="276"/>
        <v>24</v>
      </c>
      <c r="C2334" s="13" t="s">
        <v>26</v>
      </c>
      <c r="D2334" s="2" t="s">
        <v>9</v>
      </c>
      <c r="E2334" s="14" t="s">
        <v>10</v>
      </c>
      <c r="F2334" s="22">
        <f t="shared" ref="F2334:F2339" si="283">F2235</f>
        <v>6</v>
      </c>
      <c r="H2334" s="5" t="str">
        <f ca="1">_xlfn.FORMULATEXT(표1[[#This Row],[Q''ty]])</f>
        <v>=F2235</v>
      </c>
    </row>
    <row r="2335" spans="1:10" ht="15" customHeight="1" x14ac:dyDescent="0.4">
      <c r="A2335" s="6">
        <v>2026</v>
      </c>
      <c r="B2335" s="6">
        <f t="shared" si="276"/>
        <v>24</v>
      </c>
      <c r="C2335" s="13" t="s">
        <v>26</v>
      </c>
      <c r="D2335" s="2" t="s">
        <v>9</v>
      </c>
      <c r="E2335" s="14" t="s">
        <v>11</v>
      </c>
      <c r="F2335" s="22">
        <f t="shared" si="283"/>
        <v>4</v>
      </c>
      <c r="H2335" s="5" t="str">
        <f ca="1">_xlfn.FORMULATEXT(표1[[#This Row],[Q''ty]])</f>
        <v>=F2236</v>
      </c>
    </row>
    <row r="2336" spans="1:10" ht="15" customHeight="1" x14ac:dyDescent="0.4">
      <c r="A2336" s="6">
        <v>2026</v>
      </c>
      <c r="B2336" s="6">
        <f t="shared" si="276"/>
        <v>24</v>
      </c>
      <c r="C2336" s="13" t="s">
        <v>26</v>
      </c>
      <c r="D2336" s="2" t="s">
        <v>9</v>
      </c>
      <c r="E2336" s="14" t="s">
        <v>12</v>
      </c>
      <c r="F2336" s="22">
        <f t="shared" si="283"/>
        <v>2</v>
      </c>
      <c r="H2336" s="5" t="str">
        <f ca="1">_xlfn.FORMULATEXT(표1[[#This Row],[Q''ty]])</f>
        <v>=F2237</v>
      </c>
    </row>
    <row r="2337" spans="1:10" ht="15" customHeight="1" x14ac:dyDescent="0.4">
      <c r="A2337" s="6">
        <v>2026</v>
      </c>
      <c r="B2337" s="6">
        <f t="shared" si="276"/>
        <v>24</v>
      </c>
      <c r="C2337" s="13" t="s">
        <v>26</v>
      </c>
      <c r="D2337" s="2" t="s">
        <v>9</v>
      </c>
      <c r="E2337" s="14" t="s">
        <v>13</v>
      </c>
      <c r="F2337" s="22">
        <f t="shared" si="283"/>
        <v>3</v>
      </c>
      <c r="H2337" s="5" t="str">
        <f ca="1">_xlfn.FORMULATEXT(표1[[#This Row],[Q''ty]])</f>
        <v>=F2238</v>
      </c>
    </row>
    <row r="2338" spans="1:10" ht="15" customHeight="1" x14ac:dyDescent="0.4">
      <c r="A2338" s="6">
        <v>2026</v>
      </c>
      <c r="B2338" s="6">
        <f t="shared" si="276"/>
        <v>24</v>
      </c>
      <c r="C2338" s="13" t="s">
        <v>26</v>
      </c>
      <c r="D2338" s="2" t="s">
        <v>9</v>
      </c>
      <c r="E2338" s="14" t="s">
        <v>14</v>
      </c>
      <c r="F2338" s="22">
        <f t="shared" si="283"/>
        <v>4</v>
      </c>
      <c r="H2338" s="5" t="str">
        <f ca="1">_xlfn.FORMULATEXT(표1[[#This Row],[Q''ty]])</f>
        <v>=F2239</v>
      </c>
    </row>
    <row r="2339" spans="1:10" ht="15" customHeight="1" x14ac:dyDescent="0.4">
      <c r="A2339" s="6">
        <v>2026</v>
      </c>
      <c r="B2339" s="6">
        <f t="shared" si="276"/>
        <v>24</v>
      </c>
      <c r="C2339" s="13" t="s">
        <v>26</v>
      </c>
      <c r="D2339" s="2" t="s">
        <v>9</v>
      </c>
      <c r="E2339" s="14" t="s">
        <v>15</v>
      </c>
      <c r="F2339" s="22">
        <f t="shared" si="283"/>
        <v>6</v>
      </c>
      <c r="H2339" s="5" t="str">
        <f ca="1">_xlfn.FORMULATEXT(표1[[#This Row],[Q''ty]])</f>
        <v>=F2240</v>
      </c>
    </row>
    <row r="2340" spans="1:10" ht="15" customHeight="1" x14ac:dyDescent="0.4">
      <c r="A2340" s="6">
        <v>2026</v>
      </c>
      <c r="B2340" s="6">
        <f t="shared" si="276"/>
        <v>24</v>
      </c>
      <c r="C2340" s="13" t="s">
        <v>26</v>
      </c>
      <c r="D2340" s="2" t="s">
        <v>16</v>
      </c>
      <c r="E2340" s="14" t="str">
        <f t="shared" ref="E2340:E2377" si="284">E2241</f>
        <v>BT GT</v>
      </c>
      <c r="F2340" s="22">
        <v>12</v>
      </c>
      <c r="H2340" s="5" t="e">
        <f ca="1">_xlfn.FORMULATEXT(표1[[#This Row],[Q''ty]])</f>
        <v>#N/A</v>
      </c>
      <c r="I2340" s="28">
        <v>46189</v>
      </c>
      <c r="J2340" s="28">
        <v>46188</v>
      </c>
    </row>
    <row r="2341" spans="1:10" ht="15" customHeight="1" x14ac:dyDescent="0.4">
      <c r="A2341" s="6">
        <v>2026</v>
      </c>
      <c r="B2341" s="6">
        <f t="shared" ref="B2341:B2404" si="285">B2242+1</f>
        <v>24</v>
      </c>
      <c r="C2341" s="13" t="s">
        <v>26</v>
      </c>
      <c r="D2341" s="2" t="s">
        <v>16</v>
      </c>
      <c r="E2341" s="14" t="str">
        <f t="shared" si="284"/>
        <v>WT GT</v>
      </c>
      <c r="F2341" s="22">
        <v>25</v>
      </c>
      <c r="H2341" s="5" t="e">
        <f ca="1">_xlfn.FORMULATEXT(표1[[#This Row],[Q''ty]])</f>
        <v>#N/A</v>
      </c>
      <c r="I2341" s="28">
        <v>46189</v>
      </c>
      <c r="J2341" s="28">
        <v>46188</v>
      </c>
    </row>
    <row r="2342" spans="1:10" ht="15" customHeight="1" x14ac:dyDescent="0.4">
      <c r="A2342" s="6">
        <v>2026</v>
      </c>
      <c r="B2342" s="6">
        <f t="shared" si="285"/>
        <v>24</v>
      </c>
      <c r="C2342" s="13" t="s">
        <v>26</v>
      </c>
      <c r="D2342" s="2" t="s">
        <v>16</v>
      </c>
      <c r="E2342" s="14" t="str">
        <f t="shared" si="284"/>
        <v>Bending</v>
      </c>
      <c r="F2342" s="22">
        <v>201</v>
      </c>
      <c r="H2342" s="5" t="e">
        <f ca="1">_xlfn.FORMULATEXT(표1[[#This Row],[Q''ty]])</f>
        <v>#N/A</v>
      </c>
      <c r="I2342" s="28">
        <v>46189</v>
      </c>
      <c r="J2342" s="28">
        <v>46188</v>
      </c>
    </row>
    <row r="2343" spans="1:10" ht="15" customHeight="1" x14ac:dyDescent="0.4">
      <c r="A2343" s="6">
        <v>2026</v>
      </c>
      <c r="B2343" s="6">
        <f t="shared" si="285"/>
        <v>24</v>
      </c>
      <c r="C2343" s="13" t="s">
        <v>26</v>
      </c>
      <c r="D2343" s="2" t="s">
        <v>16</v>
      </c>
      <c r="E2343" s="14" t="str">
        <f t="shared" si="284"/>
        <v>L/W</v>
      </c>
      <c r="F2343" s="22">
        <v>198</v>
      </c>
      <c r="H2343" s="5" t="e">
        <f ca="1">_xlfn.FORMULATEXT(표1[[#This Row],[Q''ty]])</f>
        <v>#N/A</v>
      </c>
      <c r="I2343" s="28">
        <v>46189</v>
      </c>
      <c r="J2343" s="28">
        <v>46188</v>
      </c>
    </row>
    <row r="2344" spans="1:10" ht="15" customHeight="1" thickBot="1" x14ac:dyDescent="0.45">
      <c r="A2344" s="15">
        <v>2026</v>
      </c>
      <c r="B2344" s="15">
        <f t="shared" si="285"/>
        <v>24</v>
      </c>
      <c r="C2344" s="16" t="s">
        <v>26</v>
      </c>
      <c r="D2344" s="17" t="s">
        <v>16</v>
      </c>
      <c r="E2344" s="18" t="str">
        <f t="shared" si="284"/>
        <v>C/W</v>
      </c>
      <c r="F2344" s="23">
        <v>215</v>
      </c>
      <c r="H2344" s="5" t="e">
        <f ca="1">_xlfn.FORMULATEXT(표1[[#This Row],[Q''ty]])</f>
        <v>#N/A</v>
      </c>
      <c r="I2344" s="28">
        <v>46189</v>
      </c>
      <c r="J2344" s="28">
        <v>46188</v>
      </c>
    </row>
    <row r="2345" spans="1:10" ht="15" customHeight="1" thickTop="1" x14ac:dyDescent="0.4">
      <c r="A2345" s="6">
        <v>2026</v>
      </c>
      <c r="B2345" s="6">
        <f t="shared" si="285"/>
        <v>24</v>
      </c>
      <c r="C2345" s="13" t="s">
        <v>27</v>
      </c>
      <c r="D2345" s="2" t="s">
        <v>9</v>
      </c>
      <c r="E2345" s="14" t="str">
        <f t="shared" si="284"/>
        <v>Growing Line</v>
      </c>
      <c r="F2345" s="22">
        <f t="shared" ref="F2345:F2350" si="286">F2246</f>
        <v>30</v>
      </c>
      <c r="H2345" s="5" t="str">
        <f ca="1">_xlfn.FORMULATEXT(표1[[#This Row],[Q''ty]])</f>
        <v>=F2246</v>
      </c>
    </row>
    <row r="2346" spans="1:10" ht="15" customHeight="1" x14ac:dyDescent="0.4">
      <c r="A2346" s="6">
        <v>2026</v>
      </c>
      <c r="B2346" s="6">
        <f t="shared" si="285"/>
        <v>24</v>
      </c>
      <c r="C2346" s="13" t="s">
        <v>27</v>
      </c>
      <c r="D2346" s="2" t="s">
        <v>9</v>
      </c>
      <c r="E2346" s="14" t="str">
        <f t="shared" si="284"/>
        <v>Paint Booth</v>
      </c>
      <c r="F2346" s="22">
        <f t="shared" si="286"/>
        <v>16</v>
      </c>
      <c r="H2346" s="5" t="str">
        <f ca="1">_xlfn.FORMULATEXT(표1[[#This Row],[Q''ty]])</f>
        <v>=F2247</v>
      </c>
    </row>
    <row r="2347" spans="1:10" ht="15" customHeight="1" x14ac:dyDescent="0.4">
      <c r="A2347" s="6">
        <v>2026</v>
      </c>
      <c r="B2347" s="6">
        <f t="shared" si="285"/>
        <v>24</v>
      </c>
      <c r="C2347" s="13" t="s">
        <v>27</v>
      </c>
      <c r="D2347" s="2" t="s">
        <v>9</v>
      </c>
      <c r="E2347" s="14" t="str">
        <f t="shared" si="284"/>
        <v>Paint Line</v>
      </c>
      <c r="F2347" s="22">
        <f t="shared" si="286"/>
        <v>8</v>
      </c>
      <c r="H2347" s="5" t="str">
        <f ca="1">_xlfn.FORMULATEXT(표1[[#This Row],[Q''ty]])</f>
        <v>=F2248</v>
      </c>
    </row>
    <row r="2348" spans="1:10" ht="15" customHeight="1" x14ac:dyDescent="0.4">
      <c r="A2348" s="6">
        <v>2026</v>
      </c>
      <c r="B2348" s="6">
        <f t="shared" si="285"/>
        <v>24</v>
      </c>
      <c r="C2348" s="13" t="s">
        <v>27</v>
      </c>
      <c r="D2348" s="2" t="s">
        <v>9</v>
      </c>
      <c r="E2348" s="14" t="str">
        <f t="shared" si="284"/>
        <v>Roll Bending Machine</v>
      </c>
      <c r="F2348" s="22">
        <f t="shared" si="286"/>
        <v>6</v>
      </c>
      <c r="H2348" s="5" t="str">
        <f ca="1">_xlfn.FORMULATEXT(표1[[#This Row],[Q''ty]])</f>
        <v>=F2249</v>
      </c>
    </row>
    <row r="2349" spans="1:10" ht="15" customHeight="1" x14ac:dyDescent="0.4">
      <c r="A2349" s="6">
        <v>2026</v>
      </c>
      <c r="B2349" s="6">
        <f t="shared" si="285"/>
        <v>24</v>
      </c>
      <c r="C2349" s="13" t="s">
        <v>27</v>
      </c>
      <c r="D2349" s="2" t="s">
        <v>9</v>
      </c>
      <c r="E2349" s="14" t="str">
        <f t="shared" si="284"/>
        <v>L/W Machine</v>
      </c>
      <c r="F2349" s="22">
        <f t="shared" si="286"/>
        <v>11</v>
      </c>
      <c r="H2349" s="5" t="str">
        <f ca="1">_xlfn.FORMULATEXT(표1[[#This Row],[Q''ty]])</f>
        <v>=F2250</v>
      </c>
    </row>
    <row r="2350" spans="1:10" ht="15" customHeight="1" x14ac:dyDescent="0.4">
      <c r="A2350" s="6">
        <v>2026</v>
      </c>
      <c r="B2350" s="6">
        <f t="shared" si="285"/>
        <v>24</v>
      </c>
      <c r="C2350" s="13" t="s">
        <v>27</v>
      </c>
      <c r="D2350" s="2" t="s">
        <v>9</v>
      </c>
      <c r="E2350" s="14" t="str">
        <f t="shared" si="284"/>
        <v>C/W Machine</v>
      </c>
      <c r="F2350" s="22">
        <f t="shared" si="286"/>
        <v>15</v>
      </c>
      <c r="H2350" s="5" t="str">
        <f ca="1">_xlfn.FORMULATEXT(표1[[#This Row],[Q''ty]])</f>
        <v>=F2251</v>
      </c>
    </row>
    <row r="2351" spans="1:10" ht="15" customHeight="1" x14ac:dyDescent="0.4">
      <c r="A2351" s="6">
        <v>2026</v>
      </c>
      <c r="B2351" s="6">
        <f t="shared" si="285"/>
        <v>24</v>
      </c>
      <c r="C2351" s="13" t="s">
        <v>27</v>
      </c>
      <c r="D2351" s="2" t="s">
        <v>16</v>
      </c>
      <c r="E2351" s="14" t="str">
        <f t="shared" si="284"/>
        <v>BT GT</v>
      </c>
      <c r="F2351" s="22">
        <v>75</v>
      </c>
      <c r="H2351" s="5" t="e">
        <f ca="1">_xlfn.FORMULATEXT(표1[[#This Row],[Q''ty]])</f>
        <v>#N/A</v>
      </c>
      <c r="I2351" s="28">
        <v>46189</v>
      </c>
      <c r="J2351" s="28">
        <v>46189</v>
      </c>
    </row>
    <row r="2352" spans="1:10" ht="15" customHeight="1" x14ac:dyDescent="0.4">
      <c r="A2352" s="6">
        <v>2026</v>
      </c>
      <c r="B2352" s="6">
        <f t="shared" si="285"/>
        <v>24</v>
      </c>
      <c r="C2352" s="13" t="s">
        <v>27</v>
      </c>
      <c r="D2352" s="2" t="s">
        <v>16</v>
      </c>
      <c r="E2352" s="14" t="str">
        <f t="shared" si="284"/>
        <v>WT GT</v>
      </c>
      <c r="F2352" s="22">
        <v>69</v>
      </c>
      <c r="H2352" s="5" t="e">
        <f ca="1">_xlfn.FORMULATEXT(표1[[#This Row],[Q''ty]])</f>
        <v>#N/A</v>
      </c>
      <c r="I2352" s="28">
        <v>46189</v>
      </c>
      <c r="J2352" s="28">
        <v>46189</v>
      </c>
    </row>
    <row r="2353" spans="1:10" ht="15" customHeight="1" x14ac:dyDescent="0.4">
      <c r="A2353" s="6">
        <v>2026</v>
      </c>
      <c r="B2353" s="6">
        <f t="shared" si="285"/>
        <v>24</v>
      </c>
      <c r="C2353" s="13" t="s">
        <v>27</v>
      </c>
      <c r="D2353" s="2" t="s">
        <v>16</v>
      </c>
      <c r="E2353" s="14" t="str">
        <f t="shared" si="284"/>
        <v>Bending</v>
      </c>
      <c r="F2353" s="22">
        <v>624</v>
      </c>
      <c r="H2353" s="5" t="e">
        <f ca="1">_xlfn.FORMULATEXT(표1[[#This Row],[Q''ty]])</f>
        <v>#N/A</v>
      </c>
      <c r="I2353" s="28">
        <v>46189</v>
      </c>
      <c r="J2353" s="28">
        <v>46189</v>
      </c>
    </row>
    <row r="2354" spans="1:10" ht="15" customHeight="1" x14ac:dyDescent="0.4">
      <c r="A2354" s="6">
        <v>2026</v>
      </c>
      <c r="B2354" s="6">
        <f t="shared" si="285"/>
        <v>24</v>
      </c>
      <c r="C2354" s="13" t="s">
        <v>27</v>
      </c>
      <c r="D2354" s="2" t="s">
        <v>16</v>
      </c>
      <c r="E2354" s="14" t="str">
        <f t="shared" si="284"/>
        <v>L/W</v>
      </c>
      <c r="F2354" s="22">
        <v>614</v>
      </c>
      <c r="H2354" s="5" t="e">
        <f ca="1">_xlfn.FORMULATEXT(표1[[#This Row],[Q''ty]])</f>
        <v>#N/A</v>
      </c>
      <c r="I2354" s="28">
        <v>46189</v>
      </c>
      <c r="J2354" s="28">
        <v>46189</v>
      </c>
    </row>
    <row r="2355" spans="1:10" ht="15" customHeight="1" thickBot="1" x14ac:dyDescent="0.45">
      <c r="A2355" s="15">
        <v>2026</v>
      </c>
      <c r="B2355" s="15">
        <f t="shared" si="285"/>
        <v>24</v>
      </c>
      <c r="C2355" s="16" t="s">
        <v>27</v>
      </c>
      <c r="D2355" s="17" t="s">
        <v>16</v>
      </c>
      <c r="E2355" s="18" t="str">
        <f t="shared" si="284"/>
        <v>C/W</v>
      </c>
      <c r="F2355" s="23">
        <v>540</v>
      </c>
      <c r="H2355" s="5" t="e">
        <f ca="1">_xlfn.FORMULATEXT(표1[[#This Row],[Q''ty]])</f>
        <v>#N/A</v>
      </c>
      <c r="I2355" s="28">
        <v>46189</v>
      </c>
      <c r="J2355" s="28">
        <v>46189</v>
      </c>
    </row>
    <row r="2356" spans="1:10" ht="15" customHeight="1" thickTop="1" x14ac:dyDescent="0.4">
      <c r="A2356" s="6">
        <v>2026</v>
      </c>
      <c r="B2356" s="6">
        <f t="shared" si="285"/>
        <v>24</v>
      </c>
      <c r="C2356" s="13" t="s">
        <v>28</v>
      </c>
      <c r="D2356" s="2" t="s">
        <v>9</v>
      </c>
      <c r="E2356" s="14" t="str">
        <f t="shared" si="284"/>
        <v>Growing Line</v>
      </c>
      <c r="F2356" s="22">
        <f t="shared" ref="F2356:F2361" si="287">F2257</f>
        <v>6</v>
      </c>
      <c r="H2356" s="5" t="str">
        <f ca="1">_xlfn.FORMULATEXT(표1[[#This Row],[Q''ty]])</f>
        <v>=F2257</v>
      </c>
    </row>
    <row r="2357" spans="1:10" ht="15" customHeight="1" x14ac:dyDescent="0.4">
      <c r="A2357" s="6">
        <v>2026</v>
      </c>
      <c r="B2357" s="6">
        <f t="shared" si="285"/>
        <v>24</v>
      </c>
      <c r="C2357" s="13" t="s">
        <v>28</v>
      </c>
      <c r="D2357" s="2" t="s">
        <v>9</v>
      </c>
      <c r="E2357" s="14" t="str">
        <f t="shared" si="284"/>
        <v>Paint Booth</v>
      </c>
      <c r="F2357" s="22">
        <f t="shared" si="287"/>
        <v>4</v>
      </c>
      <c r="H2357" s="5" t="str">
        <f ca="1">_xlfn.FORMULATEXT(표1[[#This Row],[Q''ty]])</f>
        <v>=F2258</v>
      </c>
    </row>
    <row r="2358" spans="1:10" ht="15" customHeight="1" x14ac:dyDescent="0.4">
      <c r="A2358" s="6">
        <v>2026</v>
      </c>
      <c r="B2358" s="6">
        <f t="shared" si="285"/>
        <v>24</v>
      </c>
      <c r="C2358" s="13" t="s">
        <v>28</v>
      </c>
      <c r="D2358" s="2" t="s">
        <v>9</v>
      </c>
      <c r="E2358" s="14" t="str">
        <f t="shared" si="284"/>
        <v>Paint Line</v>
      </c>
      <c r="F2358" s="22">
        <f t="shared" si="287"/>
        <v>4</v>
      </c>
      <c r="H2358" s="5" t="str">
        <f ca="1">_xlfn.FORMULATEXT(표1[[#This Row],[Q''ty]])</f>
        <v>=F2259</v>
      </c>
    </row>
    <row r="2359" spans="1:10" ht="15" customHeight="1" x14ac:dyDescent="0.4">
      <c r="A2359" s="6">
        <v>2026</v>
      </c>
      <c r="B2359" s="6">
        <f t="shared" si="285"/>
        <v>24</v>
      </c>
      <c r="C2359" s="13" t="s">
        <v>28</v>
      </c>
      <c r="D2359" s="2" t="s">
        <v>9</v>
      </c>
      <c r="E2359" s="14" t="str">
        <f t="shared" si="284"/>
        <v>Roll Bending Machine</v>
      </c>
      <c r="F2359" s="22">
        <f t="shared" si="287"/>
        <v>3</v>
      </c>
      <c r="H2359" s="5" t="str">
        <f ca="1">_xlfn.FORMULATEXT(표1[[#This Row],[Q''ty]])</f>
        <v>=F2260</v>
      </c>
    </row>
    <row r="2360" spans="1:10" ht="15" customHeight="1" x14ac:dyDescent="0.4">
      <c r="A2360" s="6">
        <v>2026</v>
      </c>
      <c r="B2360" s="6">
        <f t="shared" si="285"/>
        <v>24</v>
      </c>
      <c r="C2360" s="13" t="s">
        <v>28</v>
      </c>
      <c r="D2360" s="2" t="s">
        <v>9</v>
      </c>
      <c r="E2360" s="14" t="str">
        <f t="shared" si="284"/>
        <v>L/W Machine</v>
      </c>
      <c r="F2360" s="22">
        <f t="shared" si="287"/>
        <v>4</v>
      </c>
      <c r="H2360" s="5" t="str">
        <f ca="1">_xlfn.FORMULATEXT(표1[[#This Row],[Q''ty]])</f>
        <v>=F2261</v>
      </c>
    </row>
    <row r="2361" spans="1:10" ht="15" customHeight="1" x14ac:dyDescent="0.4">
      <c r="A2361" s="6">
        <v>2026</v>
      </c>
      <c r="B2361" s="6">
        <f t="shared" si="285"/>
        <v>24</v>
      </c>
      <c r="C2361" s="13" t="s">
        <v>28</v>
      </c>
      <c r="D2361" s="2" t="s">
        <v>9</v>
      </c>
      <c r="E2361" s="14" t="str">
        <f t="shared" si="284"/>
        <v>C/W Machine</v>
      </c>
      <c r="F2361" s="22">
        <f t="shared" si="287"/>
        <v>6.5</v>
      </c>
      <c r="H2361" s="5" t="str">
        <f ca="1">_xlfn.FORMULATEXT(표1[[#This Row],[Q''ty]])</f>
        <v>=F2262</v>
      </c>
    </row>
    <row r="2362" spans="1:10" ht="15" customHeight="1" x14ac:dyDescent="0.4">
      <c r="A2362" s="6">
        <v>2026</v>
      </c>
      <c r="B2362" s="6">
        <f t="shared" si="285"/>
        <v>24</v>
      </c>
      <c r="C2362" s="13" t="s">
        <v>28</v>
      </c>
      <c r="D2362" s="2" t="s">
        <v>16</v>
      </c>
      <c r="E2362" s="14" t="str">
        <f t="shared" si="284"/>
        <v>BT GT</v>
      </c>
      <c r="F2362" s="22">
        <v>12</v>
      </c>
      <c r="H2362" s="5" t="e">
        <f ca="1">_xlfn.FORMULATEXT(표1[[#This Row],[Q''ty]])</f>
        <v>#N/A</v>
      </c>
      <c r="I2362" s="28">
        <v>46189</v>
      </c>
      <c r="J2362" s="28">
        <v>46189</v>
      </c>
    </row>
    <row r="2363" spans="1:10" ht="15" customHeight="1" x14ac:dyDescent="0.4">
      <c r="A2363" s="6">
        <v>2026</v>
      </c>
      <c r="B2363" s="6">
        <f t="shared" si="285"/>
        <v>24</v>
      </c>
      <c r="C2363" s="13" t="s">
        <v>28</v>
      </c>
      <c r="D2363" s="2" t="s">
        <v>16</v>
      </c>
      <c r="E2363" s="14" t="str">
        <f t="shared" si="284"/>
        <v>WT GT</v>
      </c>
      <c r="F2363" s="22">
        <v>12</v>
      </c>
      <c r="H2363" s="5" t="e">
        <f ca="1">_xlfn.FORMULATEXT(표1[[#This Row],[Q''ty]])</f>
        <v>#N/A</v>
      </c>
      <c r="I2363" s="28">
        <v>46189</v>
      </c>
      <c r="J2363" s="28">
        <v>46189</v>
      </c>
    </row>
    <row r="2364" spans="1:10" ht="15" customHeight="1" x14ac:dyDescent="0.4">
      <c r="A2364" s="6">
        <v>2026</v>
      </c>
      <c r="B2364" s="6">
        <f t="shared" si="285"/>
        <v>24</v>
      </c>
      <c r="C2364" s="13" t="s">
        <v>28</v>
      </c>
      <c r="D2364" s="2" t="s">
        <v>16</v>
      </c>
      <c r="E2364" s="14" t="str">
        <f t="shared" si="284"/>
        <v>Bending</v>
      </c>
      <c r="F2364" s="22">
        <v>115</v>
      </c>
      <c r="H2364" s="5" t="e">
        <f ca="1">_xlfn.FORMULATEXT(표1[[#This Row],[Q''ty]])</f>
        <v>#N/A</v>
      </c>
      <c r="I2364" s="28">
        <v>46189</v>
      </c>
      <c r="J2364" s="28">
        <v>46189</v>
      </c>
    </row>
    <row r="2365" spans="1:10" ht="15" customHeight="1" x14ac:dyDescent="0.4">
      <c r="A2365" s="6">
        <v>2026</v>
      </c>
      <c r="B2365" s="6">
        <f t="shared" si="285"/>
        <v>24</v>
      </c>
      <c r="C2365" s="13" t="s">
        <v>28</v>
      </c>
      <c r="D2365" s="2" t="s">
        <v>16</v>
      </c>
      <c r="E2365" s="14" t="str">
        <f t="shared" si="284"/>
        <v>L/W</v>
      </c>
      <c r="F2365" s="22">
        <v>114</v>
      </c>
      <c r="H2365" s="5" t="e">
        <f ca="1">_xlfn.FORMULATEXT(표1[[#This Row],[Q''ty]])</f>
        <v>#N/A</v>
      </c>
      <c r="I2365" s="28">
        <v>46189</v>
      </c>
      <c r="J2365" s="28">
        <v>46189</v>
      </c>
    </row>
    <row r="2366" spans="1:10" ht="15" customHeight="1" thickBot="1" x14ac:dyDescent="0.45">
      <c r="A2366" s="15">
        <v>2026</v>
      </c>
      <c r="B2366" s="15">
        <f t="shared" si="285"/>
        <v>24</v>
      </c>
      <c r="C2366" s="16" t="s">
        <v>28</v>
      </c>
      <c r="D2366" s="17" t="s">
        <v>16</v>
      </c>
      <c r="E2366" s="18" t="str">
        <f t="shared" si="284"/>
        <v>C/W</v>
      </c>
      <c r="F2366" s="23">
        <v>128</v>
      </c>
      <c r="H2366" s="5" t="e">
        <f ca="1">_xlfn.FORMULATEXT(표1[[#This Row],[Q''ty]])</f>
        <v>#N/A</v>
      </c>
      <c r="I2366" s="28">
        <v>46189</v>
      </c>
      <c r="J2366" s="28">
        <v>46189</v>
      </c>
    </row>
    <row r="2367" spans="1:10" ht="15" customHeight="1" thickTop="1" x14ac:dyDescent="0.4">
      <c r="A2367" s="6">
        <v>2026</v>
      </c>
      <c r="B2367" s="6">
        <f t="shared" si="285"/>
        <v>24</v>
      </c>
      <c r="C2367" s="13" t="s">
        <v>29</v>
      </c>
      <c r="D2367" s="2" t="s">
        <v>9</v>
      </c>
      <c r="E2367" s="14" t="str">
        <f t="shared" si="284"/>
        <v>Growing Line</v>
      </c>
      <c r="F2367" s="21">
        <f t="shared" ref="F2367:F2372" si="288">F2268</f>
        <v>11</v>
      </c>
      <c r="H2367" s="5" t="str">
        <f ca="1">_xlfn.FORMULATEXT(표1[[#This Row],[Q''ty]])</f>
        <v>=F2268</v>
      </c>
    </row>
    <row r="2368" spans="1:10" ht="15" customHeight="1" x14ac:dyDescent="0.4">
      <c r="A2368" s="6">
        <v>2026</v>
      </c>
      <c r="B2368" s="6">
        <f t="shared" si="285"/>
        <v>24</v>
      </c>
      <c r="C2368" s="13" t="s">
        <v>29</v>
      </c>
      <c r="D2368" s="2" t="s">
        <v>9</v>
      </c>
      <c r="E2368" s="14" t="str">
        <f t="shared" si="284"/>
        <v>Paint Booth</v>
      </c>
      <c r="F2368" s="22">
        <f t="shared" si="288"/>
        <v>6</v>
      </c>
      <c r="H2368" s="5" t="str">
        <f ca="1">_xlfn.FORMULATEXT(표1[[#This Row],[Q''ty]])</f>
        <v>=F2269</v>
      </c>
    </row>
    <row r="2369" spans="1:10" ht="15" customHeight="1" x14ac:dyDescent="0.4">
      <c r="A2369" s="6">
        <v>2026</v>
      </c>
      <c r="B2369" s="6">
        <f t="shared" si="285"/>
        <v>24</v>
      </c>
      <c r="C2369" s="13" t="s">
        <v>29</v>
      </c>
      <c r="D2369" s="2" t="s">
        <v>9</v>
      </c>
      <c r="E2369" s="14" t="str">
        <f t="shared" si="284"/>
        <v>Paint Line</v>
      </c>
      <c r="F2369" s="22">
        <f t="shared" si="288"/>
        <v>4</v>
      </c>
      <c r="H2369" s="5" t="str">
        <f ca="1">_xlfn.FORMULATEXT(표1[[#This Row],[Q''ty]])</f>
        <v>=F2270</v>
      </c>
    </row>
    <row r="2370" spans="1:10" ht="15" customHeight="1" x14ac:dyDescent="0.4">
      <c r="A2370" s="6">
        <v>2026</v>
      </c>
      <c r="B2370" s="6">
        <f t="shared" si="285"/>
        <v>24</v>
      </c>
      <c r="C2370" s="13" t="s">
        <v>29</v>
      </c>
      <c r="D2370" s="2" t="s">
        <v>9</v>
      </c>
      <c r="E2370" s="14" t="str">
        <f t="shared" si="284"/>
        <v>Roll Bending Machine</v>
      </c>
      <c r="F2370" s="22">
        <f t="shared" si="288"/>
        <v>4</v>
      </c>
      <c r="H2370" s="5" t="str">
        <f ca="1">_xlfn.FORMULATEXT(표1[[#This Row],[Q''ty]])</f>
        <v>=F2271</v>
      </c>
    </row>
    <row r="2371" spans="1:10" ht="15" customHeight="1" x14ac:dyDescent="0.4">
      <c r="A2371" s="6">
        <v>2026</v>
      </c>
      <c r="B2371" s="6">
        <f t="shared" si="285"/>
        <v>24</v>
      </c>
      <c r="C2371" s="13" t="s">
        <v>29</v>
      </c>
      <c r="D2371" s="2" t="s">
        <v>9</v>
      </c>
      <c r="E2371" s="14" t="str">
        <f t="shared" si="284"/>
        <v>L/W Machine</v>
      </c>
      <c r="F2371" s="22">
        <f t="shared" si="288"/>
        <v>7</v>
      </c>
      <c r="H2371" s="5" t="str">
        <f ca="1">_xlfn.FORMULATEXT(표1[[#This Row],[Q''ty]])</f>
        <v>=F2272</v>
      </c>
    </row>
    <row r="2372" spans="1:10" ht="15" customHeight="1" x14ac:dyDescent="0.4">
      <c r="A2372" s="6">
        <v>2026</v>
      </c>
      <c r="B2372" s="6">
        <f t="shared" si="285"/>
        <v>24</v>
      </c>
      <c r="C2372" s="13" t="s">
        <v>29</v>
      </c>
      <c r="D2372" s="2" t="s">
        <v>9</v>
      </c>
      <c r="E2372" s="14" t="str">
        <f t="shared" si="284"/>
        <v>C/W Machine</v>
      </c>
      <c r="F2372" s="22">
        <f t="shared" si="288"/>
        <v>12.5</v>
      </c>
      <c r="H2372" s="5" t="str">
        <f ca="1">_xlfn.FORMULATEXT(표1[[#This Row],[Q''ty]])</f>
        <v>=F2273</v>
      </c>
    </row>
    <row r="2373" spans="1:10" ht="15" customHeight="1" x14ac:dyDescent="0.4">
      <c r="A2373" s="6">
        <v>2026</v>
      </c>
      <c r="B2373" s="6">
        <f t="shared" si="285"/>
        <v>24</v>
      </c>
      <c r="C2373" s="13" t="s">
        <v>29</v>
      </c>
      <c r="D2373" s="2" t="s">
        <v>16</v>
      </c>
      <c r="E2373" s="14" t="str">
        <f t="shared" si="284"/>
        <v>BT GT</v>
      </c>
      <c r="F2373" s="22">
        <v>10</v>
      </c>
      <c r="H2373" s="5" t="e">
        <f ca="1">_xlfn.FORMULATEXT(표1[[#This Row],[Q''ty]])</f>
        <v>#N/A</v>
      </c>
      <c r="I2373" s="28">
        <v>46189</v>
      </c>
      <c r="J2373" s="28">
        <v>46189</v>
      </c>
    </row>
    <row r="2374" spans="1:10" ht="15" customHeight="1" x14ac:dyDescent="0.4">
      <c r="A2374" s="6">
        <v>2026</v>
      </c>
      <c r="B2374" s="6">
        <f t="shared" si="285"/>
        <v>24</v>
      </c>
      <c r="C2374" s="13" t="s">
        <v>29</v>
      </c>
      <c r="D2374" s="2" t="s">
        <v>16</v>
      </c>
      <c r="E2374" s="14" t="str">
        <f t="shared" si="284"/>
        <v>WT GT</v>
      </c>
      <c r="F2374" s="22">
        <v>5</v>
      </c>
      <c r="H2374" s="5" t="e">
        <f ca="1">_xlfn.FORMULATEXT(표1[[#This Row],[Q''ty]])</f>
        <v>#N/A</v>
      </c>
      <c r="I2374" s="28">
        <v>46189</v>
      </c>
      <c r="J2374" s="28">
        <v>46189</v>
      </c>
    </row>
    <row r="2375" spans="1:10" ht="15" customHeight="1" x14ac:dyDescent="0.4">
      <c r="A2375" s="6">
        <v>2026</v>
      </c>
      <c r="B2375" s="6">
        <f t="shared" si="285"/>
        <v>24</v>
      </c>
      <c r="C2375" s="13" t="s">
        <v>29</v>
      </c>
      <c r="D2375" s="2" t="s">
        <v>16</v>
      </c>
      <c r="E2375" s="14" t="str">
        <f t="shared" si="284"/>
        <v>Bending</v>
      </c>
      <c r="F2375" s="22">
        <f>51+66</f>
        <v>117</v>
      </c>
      <c r="H2375" s="5" t="str">
        <f ca="1">_xlfn.FORMULATEXT(표1[[#This Row],[Q''ty]])</f>
        <v>=51+66</v>
      </c>
      <c r="I2375" s="28">
        <v>46189</v>
      </c>
      <c r="J2375" s="28">
        <v>46189</v>
      </c>
    </row>
    <row r="2376" spans="1:10" ht="15" customHeight="1" x14ac:dyDescent="0.4">
      <c r="A2376" s="6">
        <v>2026</v>
      </c>
      <c r="B2376" s="6">
        <f t="shared" si="285"/>
        <v>24</v>
      </c>
      <c r="C2376" s="13" t="s">
        <v>29</v>
      </c>
      <c r="D2376" s="2" t="s">
        <v>16</v>
      </c>
      <c r="E2376" s="14" t="str">
        <f t="shared" si="284"/>
        <v>L/W</v>
      </c>
      <c r="F2376" s="22">
        <f>70+41</f>
        <v>111</v>
      </c>
      <c r="H2376" s="5" t="str">
        <f ca="1">_xlfn.FORMULATEXT(표1[[#This Row],[Q''ty]])</f>
        <v>=70+41</v>
      </c>
      <c r="I2376" s="28">
        <v>46189</v>
      </c>
      <c r="J2376" s="28">
        <v>46189</v>
      </c>
    </row>
    <row r="2377" spans="1:10" ht="15" customHeight="1" thickBot="1" x14ac:dyDescent="0.45">
      <c r="A2377" s="6">
        <v>2026</v>
      </c>
      <c r="B2377" s="6">
        <f t="shared" si="285"/>
        <v>24</v>
      </c>
      <c r="C2377" s="13" t="s">
        <v>29</v>
      </c>
      <c r="D2377" s="2" t="s">
        <v>16</v>
      </c>
      <c r="E2377" s="14" t="str">
        <f t="shared" si="284"/>
        <v>C/W</v>
      </c>
      <c r="F2377" s="22">
        <f>71+51</f>
        <v>122</v>
      </c>
      <c r="H2377" s="5" t="str">
        <f ca="1">_xlfn.FORMULATEXT(표1[[#This Row],[Q''ty]])</f>
        <v>=71+51</v>
      </c>
      <c r="I2377" s="28">
        <v>46189</v>
      </c>
      <c r="J2377" s="28">
        <v>46189</v>
      </c>
    </row>
    <row r="2378" spans="1:10" ht="15" customHeight="1" thickTop="1" x14ac:dyDescent="0.4">
      <c r="A2378" s="9">
        <v>2026</v>
      </c>
      <c r="B2378" s="9">
        <f t="shared" si="285"/>
        <v>25</v>
      </c>
      <c r="C2378" s="10" t="s">
        <v>8</v>
      </c>
      <c r="D2378" s="11" t="s">
        <v>9</v>
      </c>
      <c r="E2378" s="12" t="s">
        <v>10</v>
      </c>
      <c r="F2378" s="21">
        <f t="shared" ref="F2378:F2383" si="289">F2279</f>
        <v>15</v>
      </c>
      <c r="H2378" s="5" t="str">
        <f ca="1">_xlfn.FORMULATEXT(표1[[#This Row],[Q''ty]])</f>
        <v>=F2279</v>
      </c>
    </row>
    <row r="2379" spans="1:10" s="2" customFormat="1" ht="15" customHeight="1" x14ac:dyDescent="0.4">
      <c r="A2379" s="6">
        <v>2026</v>
      </c>
      <c r="B2379" s="6">
        <f t="shared" si="285"/>
        <v>25</v>
      </c>
      <c r="C2379" s="13" t="s">
        <v>8</v>
      </c>
      <c r="D2379" s="2" t="s">
        <v>9</v>
      </c>
      <c r="E2379" s="14" t="s">
        <v>11</v>
      </c>
      <c r="F2379" s="22">
        <f t="shared" si="289"/>
        <v>10</v>
      </c>
      <c r="H2379" s="5" t="str">
        <f ca="1">_xlfn.FORMULATEXT(표1[[#This Row],[Q''ty]])</f>
        <v>=F2280</v>
      </c>
      <c r="I2379" s="26"/>
      <c r="J2379" s="26"/>
    </row>
    <row r="2380" spans="1:10" s="2" customFormat="1" ht="15" customHeight="1" x14ac:dyDescent="0.4">
      <c r="A2380" s="6">
        <v>2026</v>
      </c>
      <c r="B2380" s="6">
        <f t="shared" si="285"/>
        <v>25</v>
      </c>
      <c r="C2380" s="13" t="s">
        <v>8</v>
      </c>
      <c r="D2380" s="2" t="s">
        <v>9</v>
      </c>
      <c r="E2380" s="14" t="s">
        <v>12</v>
      </c>
      <c r="F2380" s="22">
        <f t="shared" si="289"/>
        <v>5</v>
      </c>
      <c r="H2380" s="5" t="str">
        <f ca="1">_xlfn.FORMULATEXT(표1[[#This Row],[Q''ty]])</f>
        <v>=F2281</v>
      </c>
      <c r="I2380" s="26"/>
      <c r="J2380" s="26"/>
    </row>
    <row r="2381" spans="1:10" ht="15" customHeight="1" x14ac:dyDescent="0.4">
      <c r="A2381" s="6">
        <v>2026</v>
      </c>
      <c r="B2381" s="6">
        <f t="shared" si="285"/>
        <v>25</v>
      </c>
      <c r="C2381" s="13" t="s">
        <v>8</v>
      </c>
      <c r="D2381" s="2" t="s">
        <v>9</v>
      </c>
      <c r="E2381" s="14" t="s">
        <v>13</v>
      </c>
      <c r="F2381" s="22">
        <f t="shared" si="289"/>
        <v>6</v>
      </c>
      <c r="H2381" s="5" t="str">
        <f ca="1">_xlfn.FORMULATEXT(표1[[#This Row],[Q''ty]])</f>
        <v>=F2282</v>
      </c>
    </row>
    <row r="2382" spans="1:10" ht="15" customHeight="1" x14ac:dyDescent="0.4">
      <c r="A2382" s="6">
        <v>2026</v>
      </c>
      <c r="B2382" s="6">
        <f t="shared" si="285"/>
        <v>25</v>
      </c>
      <c r="C2382" s="13" t="s">
        <v>8</v>
      </c>
      <c r="D2382" s="2" t="s">
        <v>9</v>
      </c>
      <c r="E2382" s="14" t="s">
        <v>14</v>
      </c>
      <c r="F2382" s="22">
        <f t="shared" si="289"/>
        <v>10</v>
      </c>
      <c r="H2382" s="5" t="str">
        <f ca="1">_xlfn.FORMULATEXT(표1[[#This Row],[Q''ty]])</f>
        <v>=F2283</v>
      </c>
    </row>
    <row r="2383" spans="1:10" ht="15" customHeight="1" x14ac:dyDescent="0.4">
      <c r="A2383" s="6">
        <v>2026</v>
      </c>
      <c r="B2383" s="6">
        <f t="shared" si="285"/>
        <v>25</v>
      </c>
      <c r="C2383" s="13" t="s">
        <v>8</v>
      </c>
      <c r="D2383" s="2" t="s">
        <v>9</v>
      </c>
      <c r="E2383" s="14" t="s">
        <v>15</v>
      </c>
      <c r="F2383" s="22">
        <f t="shared" si="289"/>
        <v>10</v>
      </c>
      <c r="H2383" s="5" t="str">
        <f ca="1">_xlfn.FORMULATEXT(표1[[#This Row],[Q''ty]])</f>
        <v>=F2284</v>
      </c>
    </row>
    <row r="2384" spans="1:10" ht="15" customHeight="1" x14ac:dyDescent="0.4">
      <c r="A2384" s="6">
        <v>2026</v>
      </c>
      <c r="B2384" s="6">
        <f t="shared" si="285"/>
        <v>25</v>
      </c>
      <c r="C2384" s="13" t="s">
        <v>8</v>
      </c>
      <c r="D2384" s="2" t="s">
        <v>16</v>
      </c>
      <c r="E2384" s="14" t="s">
        <v>17</v>
      </c>
      <c r="F2384" s="22">
        <v>22</v>
      </c>
      <c r="H2384" s="5" t="e">
        <f ca="1">_xlfn.FORMULATEXT(표1[[#This Row],[Q''ty]])</f>
        <v>#N/A</v>
      </c>
      <c r="I2384" s="28">
        <v>46196</v>
      </c>
      <c r="J2384" s="28">
        <v>46195</v>
      </c>
    </row>
    <row r="2385" spans="1:10" s="2" customFormat="1" ht="15" customHeight="1" x14ac:dyDescent="0.4">
      <c r="A2385" s="6">
        <v>2026</v>
      </c>
      <c r="B2385" s="6">
        <f t="shared" si="285"/>
        <v>25</v>
      </c>
      <c r="C2385" s="13" t="s">
        <v>8</v>
      </c>
      <c r="D2385" s="2" t="s">
        <v>16</v>
      </c>
      <c r="E2385" s="14" t="s">
        <v>18</v>
      </c>
      <c r="F2385" s="22">
        <v>24</v>
      </c>
      <c r="H2385" s="5" t="e">
        <f ca="1">_xlfn.FORMULATEXT(표1[[#This Row],[Q''ty]])</f>
        <v>#N/A</v>
      </c>
      <c r="I2385" s="28">
        <v>46196</v>
      </c>
      <c r="J2385" s="28">
        <v>46195</v>
      </c>
    </row>
    <row r="2386" spans="1:10" ht="15" customHeight="1" x14ac:dyDescent="0.4">
      <c r="A2386" s="6">
        <v>2026</v>
      </c>
      <c r="B2386" s="6">
        <f t="shared" si="285"/>
        <v>25</v>
      </c>
      <c r="C2386" s="13" t="s">
        <v>8</v>
      </c>
      <c r="D2386" s="2" t="s">
        <v>16</v>
      </c>
      <c r="E2386" s="14" t="s">
        <v>19</v>
      </c>
      <c r="F2386" s="22">
        <v>92</v>
      </c>
      <c r="H2386" s="5" t="e">
        <f ca="1">_xlfn.FORMULATEXT(표1[[#This Row],[Q''ty]])</f>
        <v>#N/A</v>
      </c>
      <c r="I2386" s="28">
        <v>46196</v>
      </c>
      <c r="J2386" s="28">
        <v>46195</v>
      </c>
    </row>
    <row r="2387" spans="1:10" ht="15" customHeight="1" x14ac:dyDescent="0.4">
      <c r="A2387" s="6">
        <v>2026</v>
      </c>
      <c r="B2387" s="6">
        <f t="shared" si="285"/>
        <v>25</v>
      </c>
      <c r="C2387" s="13" t="s">
        <v>8</v>
      </c>
      <c r="D2387" s="2" t="s">
        <v>16</v>
      </c>
      <c r="E2387" s="14" t="s">
        <v>20</v>
      </c>
      <c r="F2387" s="22">
        <v>90</v>
      </c>
      <c r="H2387" s="5" t="e">
        <f ca="1">_xlfn.FORMULATEXT(표1[[#This Row],[Q''ty]])</f>
        <v>#N/A</v>
      </c>
      <c r="I2387" s="28">
        <v>46196</v>
      </c>
      <c r="J2387" s="28">
        <v>46195</v>
      </c>
    </row>
    <row r="2388" spans="1:10" ht="15" customHeight="1" thickBot="1" x14ac:dyDescent="0.45">
      <c r="A2388" s="15">
        <v>2026</v>
      </c>
      <c r="B2388" s="15">
        <f t="shared" si="285"/>
        <v>25</v>
      </c>
      <c r="C2388" s="16" t="s">
        <v>8</v>
      </c>
      <c r="D2388" s="17" t="s">
        <v>16</v>
      </c>
      <c r="E2388" s="18" t="s">
        <v>21</v>
      </c>
      <c r="F2388" s="23">
        <v>142</v>
      </c>
      <c r="H2388" s="5" t="e">
        <f ca="1">_xlfn.FORMULATEXT(표1[[#This Row],[Q''ty]])</f>
        <v>#N/A</v>
      </c>
      <c r="I2388" s="28">
        <v>46196</v>
      </c>
      <c r="J2388" s="28">
        <v>46195</v>
      </c>
    </row>
    <row r="2389" spans="1:10" ht="15" customHeight="1" thickTop="1" x14ac:dyDescent="0.4">
      <c r="A2389" s="9">
        <v>2026</v>
      </c>
      <c r="B2389" s="9">
        <f t="shared" si="285"/>
        <v>25</v>
      </c>
      <c r="C2389" s="10" t="s">
        <v>22</v>
      </c>
      <c r="D2389" s="11" t="s">
        <v>9</v>
      </c>
      <c r="E2389" s="12" t="s">
        <v>10</v>
      </c>
      <c r="F2389" s="21">
        <f t="shared" ref="F2389:F2394" si="290">F2290</f>
        <v>14</v>
      </c>
      <c r="H2389" s="5" t="str">
        <f ca="1">_xlfn.FORMULATEXT(표1[[#This Row],[Q''ty]])</f>
        <v>=F2290</v>
      </c>
    </row>
    <row r="2390" spans="1:10" s="2" customFormat="1" ht="15" customHeight="1" x14ac:dyDescent="0.4">
      <c r="A2390" s="6">
        <v>2026</v>
      </c>
      <c r="B2390" s="6">
        <f t="shared" si="285"/>
        <v>25</v>
      </c>
      <c r="C2390" s="13" t="s">
        <v>22</v>
      </c>
      <c r="D2390" s="2" t="s">
        <v>9</v>
      </c>
      <c r="E2390" s="14" t="s">
        <v>11</v>
      </c>
      <c r="F2390" s="22">
        <f t="shared" si="290"/>
        <v>8</v>
      </c>
      <c r="H2390" s="5" t="str">
        <f ca="1">_xlfn.FORMULATEXT(표1[[#This Row],[Q''ty]])</f>
        <v>=F2291</v>
      </c>
      <c r="I2390" s="26"/>
      <c r="J2390" s="26"/>
    </row>
    <row r="2391" spans="1:10" s="2" customFormat="1" ht="15" customHeight="1" x14ac:dyDescent="0.4">
      <c r="A2391" s="6">
        <v>2026</v>
      </c>
      <c r="B2391" s="6">
        <f t="shared" si="285"/>
        <v>25</v>
      </c>
      <c r="C2391" s="13" t="s">
        <v>22</v>
      </c>
      <c r="D2391" s="2" t="s">
        <v>9</v>
      </c>
      <c r="E2391" s="14" t="s">
        <v>12</v>
      </c>
      <c r="F2391" s="22">
        <f t="shared" si="290"/>
        <v>4</v>
      </c>
      <c r="H2391" s="5" t="str">
        <f ca="1">_xlfn.FORMULATEXT(표1[[#This Row],[Q''ty]])</f>
        <v>=F2292</v>
      </c>
      <c r="I2391" s="26"/>
      <c r="J2391" s="26"/>
    </row>
    <row r="2392" spans="1:10" ht="15" customHeight="1" x14ac:dyDescent="0.4">
      <c r="A2392" s="6">
        <v>2026</v>
      </c>
      <c r="B2392" s="6">
        <f t="shared" si="285"/>
        <v>25</v>
      </c>
      <c r="C2392" s="13" t="s">
        <v>22</v>
      </c>
      <c r="D2392" s="2" t="s">
        <v>9</v>
      </c>
      <c r="E2392" s="14" t="s">
        <v>13</v>
      </c>
      <c r="F2392" s="22">
        <f t="shared" si="290"/>
        <v>3</v>
      </c>
      <c r="H2392" s="5" t="str">
        <f ca="1">_xlfn.FORMULATEXT(표1[[#This Row],[Q''ty]])</f>
        <v>=F2293</v>
      </c>
    </row>
    <row r="2393" spans="1:10" ht="15" customHeight="1" x14ac:dyDescent="0.4">
      <c r="A2393" s="6">
        <v>2026</v>
      </c>
      <c r="B2393" s="6">
        <f t="shared" si="285"/>
        <v>25</v>
      </c>
      <c r="C2393" s="13" t="s">
        <v>22</v>
      </c>
      <c r="D2393" s="2" t="s">
        <v>9</v>
      </c>
      <c r="E2393" s="14" t="s">
        <v>14</v>
      </c>
      <c r="F2393" s="22">
        <f t="shared" si="290"/>
        <v>6</v>
      </c>
      <c r="H2393" s="5" t="str">
        <f ca="1">_xlfn.FORMULATEXT(표1[[#This Row],[Q''ty]])</f>
        <v>=F2294</v>
      </c>
    </row>
    <row r="2394" spans="1:10" ht="15" customHeight="1" x14ac:dyDescent="0.4">
      <c r="A2394" s="6">
        <v>2026</v>
      </c>
      <c r="B2394" s="6">
        <f t="shared" si="285"/>
        <v>25</v>
      </c>
      <c r="C2394" s="13" t="s">
        <v>22</v>
      </c>
      <c r="D2394" s="2" t="s">
        <v>9</v>
      </c>
      <c r="E2394" s="14" t="s">
        <v>15</v>
      </c>
      <c r="F2394" s="22">
        <f t="shared" si="290"/>
        <v>8.8000000000000007</v>
      </c>
      <c r="H2394" s="5" t="str">
        <f ca="1">_xlfn.FORMULATEXT(표1[[#This Row],[Q''ty]])</f>
        <v>=F2295</v>
      </c>
    </row>
    <row r="2395" spans="1:10" ht="15" customHeight="1" x14ac:dyDescent="0.4">
      <c r="A2395" s="6">
        <v>2026</v>
      </c>
      <c r="B2395" s="6">
        <f t="shared" si="285"/>
        <v>25</v>
      </c>
      <c r="C2395" s="13" t="s">
        <v>22</v>
      </c>
      <c r="D2395" s="2" t="s">
        <v>16</v>
      </c>
      <c r="E2395" s="14" t="s">
        <v>17</v>
      </c>
      <c r="F2395" s="22">
        <v>20</v>
      </c>
      <c r="H2395" s="5" t="e">
        <f ca="1">_xlfn.FORMULATEXT(표1[[#This Row],[Q''ty]])</f>
        <v>#N/A</v>
      </c>
      <c r="I2395" s="28">
        <v>46196</v>
      </c>
      <c r="J2395" s="28">
        <v>46195</v>
      </c>
    </row>
    <row r="2396" spans="1:10" s="2" customFormat="1" ht="15" customHeight="1" x14ac:dyDescent="0.4">
      <c r="A2396" s="6">
        <v>2026</v>
      </c>
      <c r="B2396" s="6">
        <f t="shared" si="285"/>
        <v>25</v>
      </c>
      <c r="C2396" s="13" t="s">
        <v>22</v>
      </c>
      <c r="D2396" s="2" t="s">
        <v>16</v>
      </c>
      <c r="E2396" s="14" t="s">
        <v>18</v>
      </c>
      <c r="F2396" s="22">
        <v>21</v>
      </c>
      <c r="H2396" s="5" t="e">
        <f ca="1">_xlfn.FORMULATEXT(표1[[#This Row],[Q''ty]])</f>
        <v>#N/A</v>
      </c>
      <c r="I2396" s="28">
        <v>46196</v>
      </c>
      <c r="J2396" s="28">
        <v>46195</v>
      </c>
    </row>
    <row r="2397" spans="1:10" ht="15" customHeight="1" x14ac:dyDescent="0.4">
      <c r="A2397" s="6">
        <v>2026</v>
      </c>
      <c r="B2397" s="6">
        <f t="shared" si="285"/>
        <v>25</v>
      </c>
      <c r="C2397" s="13" t="s">
        <v>22</v>
      </c>
      <c r="D2397" s="2" t="s">
        <v>16</v>
      </c>
      <c r="E2397" s="14" t="s">
        <v>19</v>
      </c>
      <c r="F2397" s="22">
        <v>183</v>
      </c>
      <c r="H2397" s="5" t="e">
        <f ca="1">_xlfn.FORMULATEXT(표1[[#This Row],[Q''ty]])</f>
        <v>#N/A</v>
      </c>
      <c r="I2397" s="28">
        <v>46196</v>
      </c>
      <c r="J2397" s="28">
        <v>46195</v>
      </c>
    </row>
    <row r="2398" spans="1:10" ht="15" customHeight="1" x14ac:dyDescent="0.4">
      <c r="A2398" s="6">
        <v>2026</v>
      </c>
      <c r="B2398" s="6">
        <f t="shared" si="285"/>
        <v>25</v>
      </c>
      <c r="C2398" s="13" t="s">
        <v>22</v>
      </c>
      <c r="D2398" s="2" t="s">
        <v>16</v>
      </c>
      <c r="E2398" s="14" t="s">
        <v>20</v>
      </c>
      <c r="F2398" s="22">
        <v>189</v>
      </c>
      <c r="H2398" s="5" t="e">
        <f ca="1">_xlfn.FORMULATEXT(표1[[#This Row],[Q''ty]])</f>
        <v>#N/A</v>
      </c>
      <c r="I2398" s="28">
        <v>46196</v>
      </c>
      <c r="J2398" s="28">
        <v>46195</v>
      </c>
    </row>
    <row r="2399" spans="1:10" ht="15" customHeight="1" thickBot="1" x14ac:dyDescent="0.45">
      <c r="A2399" s="15">
        <v>2026</v>
      </c>
      <c r="B2399" s="15">
        <f t="shared" si="285"/>
        <v>25</v>
      </c>
      <c r="C2399" s="16" t="s">
        <v>22</v>
      </c>
      <c r="D2399" s="17" t="s">
        <v>16</v>
      </c>
      <c r="E2399" s="18" t="s">
        <v>21</v>
      </c>
      <c r="F2399" s="23">
        <v>197</v>
      </c>
      <c r="H2399" s="5" t="e">
        <f ca="1">_xlfn.FORMULATEXT(표1[[#This Row],[Q''ty]])</f>
        <v>#N/A</v>
      </c>
      <c r="I2399" s="28">
        <v>46196</v>
      </c>
      <c r="J2399" s="28">
        <v>46195</v>
      </c>
    </row>
    <row r="2400" spans="1:10" ht="15" customHeight="1" thickTop="1" x14ac:dyDescent="0.4">
      <c r="A2400" s="6">
        <v>2026</v>
      </c>
      <c r="B2400" s="6">
        <f t="shared" si="285"/>
        <v>25</v>
      </c>
      <c r="C2400" s="13" t="s">
        <v>23</v>
      </c>
      <c r="D2400" s="2" t="s">
        <v>9</v>
      </c>
      <c r="E2400" s="14" t="str">
        <f t="shared" ref="E2400:F2405" si="291">E2301</f>
        <v>Growing Line</v>
      </c>
      <c r="F2400" s="22">
        <f t="shared" si="291"/>
        <v>5</v>
      </c>
      <c r="H2400" s="5" t="str">
        <f ca="1">_xlfn.FORMULATEXT(표1[[#This Row],[Q''ty]])</f>
        <v>=F2301</v>
      </c>
    </row>
    <row r="2401" spans="1:10" ht="15" customHeight="1" x14ac:dyDescent="0.4">
      <c r="A2401" s="6">
        <v>2026</v>
      </c>
      <c r="B2401" s="6">
        <f t="shared" si="285"/>
        <v>25</v>
      </c>
      <c r="C2401" s="13" t="s">
        <v>23</v>
      </c>
      <c r="D2401" s="2" t="s">
        <v>9</v>
      </c>
      <c r="E2401" s="14" t="str">
        <f t="shared" si="291"/>
        <v>Paint Booth</v>
      </c>
      <c r="F2401" s="22">
        <f t="shared" si="291"/>
        <v>3</v>
      </c>
      <c r="H2401" s="5" t="str">
        <f ca="1">_xlfn.FORMULATEXT(표1[[#This Row],[Q''ty]])</f>
        <v>=F2302</v>
      </c>
    </row>
    <row r="2402" spans="1:10" ht="15" customHeight="1" x14ac:dyDescent="0.4">
      <c r="A2402" s="6">
        <v>2026</v>
      </c>
      <c r="B2402" s="6">
        <f t="shared" si="285"/>
        <v>25</v>
      </c>
      <c r="C2402" s="13" t="s">
        <v>23</v>
      </c>
      <c r="D2402" s="2" t="s">
        <v>9</v>
      </c>
      <c r="E2402" s="14" t="str">
        <f t="shared" si="291"/>
        <v>Paint Line</v>
      </c>
      <c r="F2402" s="22">
        <f t="shared" si="291"/>
        <v>2</v>
      </c>
      <c r="H2402" s="5" t="str">
        <f ca="1">_xlfn.FORMULATEXT(표1[[#This Row],[Q''ty]])</f>
        <v>=F2303</v>
      </c>
    </row>
    <row r="2403" spans="1:10" ht="15" customHeight="1" x14ac:dyDescent="0.4">
      <c r="A2403" s="6">
        <v>2026</v>
      </c>
      <c r="B2403" s="6">
        <f t="shared" si="285"/>
        <v>25</v>
      </c>
      <c r="C2403" s="13" t="s">
        <v>23</v>
      </c>
      <c r="D2403" s="2" t="s">
        <v>9</v>
      </c>
      <c r="E2403" s="14" t="str">
        <f t="shared" si="291"/>
        <v>Roll Bending Machine</v>
      </c>
      <c r="F2403" s="22">
        <f t="shared" si="291"/>
        <v>2</v>
      </c>
      <c r="H2403" s="5" t="str">
        <f ca="1">_xlfn.FORMULATEXT(표1[[#This Row],[Q''ty]])</f>
        <v>=F2304</v>
      </c>
    </row>
    <row r="2404" spans="1:10" ht="15" customHeight="1" x14ac:dyDescent="0.4">
      <c r="A2404" s="6">
        <v>2026</v>
      </c>
      <c r="B2404" s="6">
        <f t="shared" si="285"/>
        <v>25</v>
      </c>
      <c r="C2404" s="13" t="s">
        <v>23</v>
      </c>
      <c r="D2404" s="2" t="s">
        <v>9</v>
      </c>
      <c r="E2404" s="14" t="str">
        <f t="shared" si="291"/>
        <v>L/W Machine</v>
      </c>
      <c r="F2404" s="22">
        <f t="shared" si="291"/>
        <v>2</v>
      </c>
      <c r="H2404" s="5" t="str">
        <f ca="1">_xlfn.FORMULATEXT(표1[[#This Row],[Q''ty]])</f>
        <v>=F2305</v>
      </c>
    </row>
    <row r="2405" spans="1:10" ht="15" customHeight="1" x14ac:dyDescent="0.4">
      <c r="A2405" s="6">
        <v>2026</v>
      </c>
      <c r="B2405" s="6">
        <f t="shared" ref="B2405:B2468" si="292">B2306+1</f>
        <v>25</v>
      </c>
      <c r="C2405" s="13" t="s">
        <v>23</v>
      </c>
      <c r="D2405" s="2" t="s">
        <v>9</v>
      </c>
      <c r="E2405" s="14" t="str">
        <f t="shared" si="291"/>
        <v>C/W Machine</v>
      </c>
      <c r="F2405" s="22">
        <f t="shared" si="291"/>
        <v>3</v>
      </c>
      <c r="H2405" s="5" t="str">
        <f ca="1">_xlfn.FORMULATEXT(표1[[#This Row],[Q''ty]])</f>
        <v>=F2306</v>
      </c>
    </row>
    <row r="2406" spans="1:10" ht="15" customHeight="1" x14ac:dyDescent="0.4">
      <c r="A2406" s="6">
        <v>2026</v>
      </c>
      <c r="B2406" s="6">
        <f t="shared" si="292"/>
        <v>25</v>
      </c>
      <c r="C2406" s="13" t="s">
        <v>23</v>
      </c>
      <c r="D2406" s="2" t="s">
        <v>16</v>
      </c>
      <c r="E2406" s="14" t="str">
        <f t="shared" ref="E2406:E2421" si="293">E2307</f>
        <v>BT GT</v>
      </c>
      <c r="F2406" s="22">
        <v>2</v>
      </c>
      <c r="H2406" s="5" t="e">
        <f ca="1">_xlfn.FORMULATEXT(표1[[#This Row],[Q''ty]])</f>
        <v>#N/A</v>
      </c>
      <c r="I2406" s="28">
        <v>46196</v>
      </c>
      <c r="J2406" s="28">
        <v>46195</v>
      </c>
    </row>
    <row r="2407" spans="1:10" ht="15" customHeight="1" x14ac:dyDescent="0.4">
      <c r="A2407" s="6">
        <v>2026</v>
      </c>
      <c r="B2407" s="6">
        <f t="shared" si="292"/>
        <v>25</v>
      </c>
      <c r="C2407" s="13" t="s">
        <v>23</v>
      </c>
      <c r="D2407" s="2" t="s">
        <v>16</v>
      </c>
      <c r="E2407" s="14" t="str">
        <f t="shared" si="293"/>
        <v>WT GT</v>
      </c>
      <c r="F2407" s="22">
        <v>2</v>
      </c>
      <c r="H2407" s="5" t="e">
        <f ca="1">_xlfn.FORMULATEXT(표1[[#This Row],[Q''ty]])</f>
        <v>#N/A</v>
      </c>
      <c r="I2407" s="28">
        <v>46196</v>
      </c>
      <c r="J2407" s="28">
        <v>46195</v>
      </c>
    </row>
    <row r="2408" spans="1:10" ht="15" customHeight="1" x14ac:dyDescent="0.4">
      <c r="A2408" s="6">
        <v>2026</v>
      </c>
      <c r="B2408" s="6">
        <f t="shared" si="292"/>
        <v>25</v>
      </c>
      <c r="C2408" s="13" t="s">
        <v>23</v>
      </c>
      <c r="D2408" s="2" t="s">
        <v>16</v>
      </c>
      <c r="E2408" s="14" t="str">
        <f t="shared" si="293"/>
        <v>Bending</v>
      </c>
      <c r="F2408" s="22">
        <v>31</v>
      </c>
      <c r="H2408" s="5" t="e">
        <f ca="1">_xlfn.FORMULATEXT(표1[[#This Row],[Q''ty]])</f>
        <v>#N/A</v>
      </c>
      <c r="I2408" s="28">
        <v>46196</v>
      </c>
      <c r="J2408" s="28">
        <v>46195</v>
      </c>
    </row>
    <row r="2409" spans="1:10" ht="15" customHeight="1" x14ac:dyDescent="0.4">
      <c r="A2409" s="6">
        <v>2026</v>
      </c>
      <c r="B2409" s="6">
        <f t="shared" si="292"/>
        <v>25</v>
      </c>
      <c r="C2409" s="13" t="s">
        <v>23</v>
      </c>
      <c r="D2409" s="2" t="s">
        <v>16</v>
      </c>
      <c r="E2409" s="14" t="str">
        <f t="shared" si="293"/>
        <v>L/W</v>
      </c>
      <c r="F2409" s="22">
        <v>32.5</v>
      </c>
      <c r="H2409" s="5" t="e">
        <f ca="1">_xlfn.FORMULATEXT(표1[[#This Row],[Q''ty]])</f>
        <v>#N/A</v>
      </c>
      <c r="I2409" s="28">
        <v>46196</v>
      </c>
      <c r="J2409" s="28">
        <v>46195</v>
      </c>
    </row>
    <row r="2410" spans="1:10" ht="15" customHeight="1" thickBot="1" x14ac:dyDescent="0.45">
      <c r="A2410" s="15">
        <v>2026</v>
      </c>
      <c r="B2410" s="15">
        <f t="shared" si="292"/>
        <v>25</v>
      </c>
      <c r="C2410" s="16" t="s">
        <v>23</v>
      </c>
      <c r="D2410" s="17" t="s">
        <v>16</v>
      </c>
      <c r="E2410" s="18" t="str">
        <f t="shared" si="293"/>
        <v>C/W</v>
      </c>
      <c r="F2410" s="23">
        <v>25.2</v>
      </c>
      <c r="H2410" s="5" t="e">
        <f ca="1">_xlfn.FORMULATEXT(표1[[#This Row],[Q''ty]])</f>
        <v>#N/A</v>
      </c>
      <c r="I2410" s="28">
        <v>46196</v>
      </c>
      <c r="J2410" s="28">
        <v>46195</v>
      </c>
    </row>
    <row r="2411" spans="1:10" ht="15" customHeight="1" thickTop="1" x14ac:dyDescent="0.4">
      <c r="A2411" s="6">
        <v>2026</v>
      </c>
      <c r="B2411" s="6">
        <f t="shared" si="292"/>
        <v>25</v>
      </c>
      <c r="C2411" s="13" t="s">
        <v>24</v>
      </c>
      <c r="D2411" s="2" t="s">
        <v>9</v>
      </c>
      <c r="E2411" s="14" t="str">
        <f t="shared" si="293"/>
        <v>Growing Line</v>
      </c>
      <c r="F2411" s="22">
        <f t="shared" ref="F2411:F2416" si="294">F2312</f>
        <v>20</v>
      </c>
      <c r="H2411" s="5" t="str">
        <f ca="1">_xlfn.FORMULATEXT(표1[[#This Row],[Q''ty]])</f>
        <v>=F2312</v>
      </c>
    </row>
    <row r="2412" spans="1:10" ht="15" customHeight="1" x14ac:dyDescent="0.4">
      <c r="A2412" s="6">
        <v>2026</v>
      </c>
      <c r="B2412" s="6">
        <f t="shared" si="292"/>
        <v>25</v>
      </c>
      <c r="C2412" s="13" t="s">
        <v>24</v>
      </c>
      <c r="D2412" s="2" t="s">
        <v>9</v>
      </c>
      <c r="E2412" s="14" t="str">
        <f t="shared" si="293"/>
        <v>Paint Booth</v>
      </c>
      <c r="F2412" s="22">
        <f t="shared" si="294"/>
        <v>22</v>
      </c>
      <c r="H2412" s="5" t="str">
        <f ca="1">_xlfn.FORMULATEXT(표1[[#This Row],[Q''ty]])</f>
        <v>=F2313</v>
      </c>
    </row>
    <row r="2413" spans="1:10" ht="15" customHeight="1" x14ac:dyDescent="0.4">
      <c r="A2413" s="6">
        <v>2026</v>
      </c>
      <c r="B2413" s="6">
        <f t="shared" si="292"/>
        <v>25</v>
      </c>
      <c r="C2413" s="13" t="s">
        <v>24</v>
      </c>
      <c r="D2413" s="2" t="s">
        <v>9</v>
      </c>
      <c r="E2413" s="14" t="str">
        <f t="shared" si="293"/>
        <v>Paint Line</v>
      </c>
      <c r="F2413" s="22">
        <f t="shared" si="294"/>
        <v>6</v>
      </c>
      <c r="H2413" s="5" t="str">
        <f ca="1">_xlfn.FORMULATEXT(표1[[#This Row],[Q''ty]])</f>
        <v>=F2314</v>
      </c>
    </row>
    <row r="2414" spans="1:10" ht="15" customHeight="1" x14ac:dyDescent="0.4">
      <c r="A2414" s="6">
        <v>2026</v>
      </c>
      <c r="B2414" s="6">
        <f t="shared" si="292"/>
        <v>25</v>
      </c>
      <c r="C2414" s="13" t="s">
        <v>24</v>
      </c>
      <c r="D2414" s="2" t="s">
        <v>9</v>
      </c>
      <c r="E2414" s="14" t="str">
        <f t="shared" si="293"/>
        <v>Roll Bending Machine</v>
      </c>
      <c r="F2414" s="22">
        <f t="shared" si="294"/>
        <v>4</v>
      </c>
      <c r="H2414" s="5" t="str">
        <f ca="1">_xlfn.FORMULATEXT(표1[[#This Row],[Q''ty]])</f>
        <v>=F2315</v>
      </c>
    </row>
    <row r="2415" spans="1:10" ht="15" customHeight="1" x14ac:dyDescent="0.4">
      <c r="A2415" s="6">
        <v>2026</v>
      </c>
      <c r="B2415" s="6">
        <f t="shared" si="292"/>
        <v>25</v>
      </c>
      <c r="C2415" s="13" t="s">
        <v>24</v>
      </c>
      <c r="D2415" s="2" t="s">
        <v>9</v>
      </c>
      <c r="E2415" s="14" t="str">
        <f t="shared" si="293"/>
        <v>L/W Machine</v>
      </c>
      <c r="F2415" s="22">
        <f t="shared" si="294"/>
        <v>10</v>
      </c>
      <c r="H2415" s="5" t="str">
        <f ca="1">_xlfn.FORMULATEXT(표1[[#This Row],[Q''ty]])</f>
        <v>=F2316</v>
      </c>
    </row>
    <row r="2416" spans="1:10" ht="15" customHeight="1" x14ac:dyDescent="0.4">
      <c r="A2416" s="6">
        <v>2026</v>
      </c>
      <c r="B2416" s="6">
        <f t="shared" si="292"/>
        <v>25</v>
      </c>
      <c r="C2416" s="13" t="s">
        <v>24</v>
      </c>
      <c r="D2416" s="2" t="s">
        <v>9</v>
      </c>
      <c r="E2416" s="14" t="str">
        <f t="shared" si="293"/>
        <v>C/W Machine</v>
      </c>
      <c r="F2416" s="22">
        <f t="shared" si="294"/>
        <v>12</v>
      </c>
      <c r="H2416" s="5" t="str">
        <f ca="1">_xlfn.FORMULATEXT(표1[[#This Row],[Q''ty]])</f>
        <v>=F2317</v>
      </c>
    </row>
    <row r="2417" spans="1:10" ht="15" customHeight="1" x14ac:dyDescent="0.4">
      <c r="A2417" s="6">
        <v>2026</v>
      </c>
      <c r="B2417" s="6">
        <f t="shared" si="292"/>
        <v>25</v>
      </c>
      <c r="C2417" s="13" t="s">
        <v>24</v>
      </c>
      <c r="D2417" s="2" t="s">
        <v>16</v>
      </c>
      <c r="E2417" s="14" t="str">
        <f t="shared" si="293"/>
        <v>BT GT</v>
      </c>
      <c r="F2417" s="22">
        <v>24</v>
      </c>
      <c r="H2417" s="5" t="e">
        <f ca="1">_xlfn.FORMULATEXT(표1[[#This Row],[Q''ty]])</f>
        <v>#N/A</v>
      </c>
      <c r="I2417" s="28">
        <v>46196</v>
      </c>
      <c r="J2417" s="28">
        <v>46191</v>
      </c>
    </row>
    <row r="2418" spans="1:10" ht="15" customHeight="1" x14ac:dyDescent="0.4">
      <c r="A2418" s="6">
        <v>2026</v>
      </c>
      <c r="B2418" s="6">
        <f t="shared" si="292"/>
        <v>25</v>
      </c>
      <c r="C2418" s="13" t="s">
        <v>24</v>
      </c>
      <c r="D2418" s="2" t="s">
        <v>16</v>
      </c>
      <c r="E2418" s="14" t="str">
        <f t="shared" si="293"/>
        <v>WT GT</v>
      </c>
      <c r="F2418" s="22">
        <v>18</v>
      </c>
      <c r="H2418" s="5" t="e">
        <f ca="1">_xlfn.FORMULATEXT(표1[[#This Row],[Q''ty]])</f>
        <v>#N/A</v>
      </c>
      <c r="I2418" s="28">
        <v>46196</v>
      </c>
      <c r="J2418" s="28">
        <v>46191</v>
      </c>
    </row>
    <row r="2419" spans="1:10" ht="15" customHeight="1" x14ac:dyDescent="0.4">
      <c r="A2419" s="6">
        <v>2026</v>
      </c>
      <c r="B2419" s="6">
        <f t="shared" si="292"/>
        <v>25</v>
      </c>
      <c r="C2419" s="13" t="s">
        <v>24</v>
      </c>
      <c r="D2419" s="2" t="s">
        <v>16</v>
      </c>
      <c r="E2419" s="14" t="str">
        <f t="shared" si="293"/>
        <v>Bending</v>
      </c>
      <c r="F2419" s="22">
        <v>125</v>
      </c>
      <c r="H2419" s="5" t="e">
        <f ca="1">_xlfn.FORMULATEXT(표1[[#This Row],[Q''ty]])</f>
        <v>#N/A</v>
      </c>
      <c r="I2419" s="28">
        <v>46196</v>
      </c>
      <c r="J2419" s="28">
        <v>46191</v>
      </c>
    </row>
    <row r="2420" spans="1:10" ht="15" customHeight="1" x14ac:dyDescent="0.4">
      <c r="A2420" s="6">
        <v>2026</v>
      </c>
      <c r="B2420" s="6">
        <f t="shared" si="292"/>
        <v>25</v>
      </c>
      <c r="C2420" s="13" t="s">
        <v>24</v>
      </c>
      <c r="D2420" s="2" t="s">
        <v>16</v>
      </c>
      <c r="E2420" s="14" t="str">
        <f t="shared" si="293"/>
        <v>L/W</v>
      </c>
      <c r="F2420" s="22">
        <v>125</v>
      </c>
      <c r="H2420" s="5" t="e">
        <f ca="1">_xlfn.FORMULATEXT(표1[[#This Row],[Q''ty]])</f>
        <v>#N/A</v>
      </c>
      <c r="I2420" s="28">
        <v>46196</v>
      </c>
      <c r="J2420" s="28">
        <v>46191</v>
      </c>
    </row>
    <row r="2421" spans="1:10" ht="15" customHeight="1" thickBot="1" x14ac:dyDescent="0.45">
      <c r="A2421" s="15">
        <v>2026</v>
      </c>
      <c r="B2421" s="15">
        <f t="shared" si="292"/>
        <v>25</v>
      </c>
      <c r="C2421" s="16" t="s">
        <v>24</v>
      </c>
      <c r="D2421" s="17" t="s">
        <v>16</v>
      </c>
      <c r="E2421" s="18" t="str">
        <f t="shared" si="293"/>
        <v>C/W</v>
      </c>
      <c r="F2421" s="23">
        <v>138</v>
      </c>
      <c r="H2421" s="5" t="e">
        <f ca="1">_xlfn.FORMULATEXT(표1[[#This Row],[Q''ty]])</f>
        <v>#N/A</v>
      </c>
      <c r="I2421" s="28">
        <v>46196</v>
      </c>
      <c r="J2421" s="28">
        <v>46191</v>
      </c>
    </row>
    <row r="2422" spans="1:10" ht="15" customHeight="1" thickTop="1" x14ac:dyDescent="0.4">
      <c r="A2422" s="6">
        <v>2026</v>
      </c>
      <c r="B2422" s="6">
        <f t="shared" si="292"/>
        <v>25</v>
      </c>
      <c r="C2422" s="13" t="s">
        <v>25</v>
      </c>
      <c r="D2422" s="2" t="s">
        <v>9</v>
      </c>
      <c r="E2422" s="14" t="s">
        <v>10</v>
      </c>
      <c r="F2422" s="22">
        <f t="shared" ref="F2422:F2427" si="295">F2323</f>
        <v>3</v>
      </c>
      <c r="H2422" s="5" t="str">
        <f ca="1">_xlfn.FORMULATEXT(표1[[#This Row],[Q''ty]])</f>
        <v>=F2323</v>
      </c>
    </row>
    <row r="2423" spans="1:10" ht="15" customHeight="1" x14ac:dyDescent="0.4">
      <c r="A2423" s="6">
        <v>2026</v>
      </c>
      <c r="B2423" s="6">
        <f t="shared" si="292"/>
        <v>25</v>
      </c>
      <c r="C2423" s="13" t="s">
        <v>25</v>
      </c>
      <c r="D2423" s="2" t="s">
        <v>9</v>
      </c>
      <c r="E2423" s="14" t="s">
        <v>11</v>
      </c>
      <c r="F2423" s="22">
        <f t="shared" si="295"/>
        <v>3</v>
      </c>
      <c r="H2423" s="5" t="str">
        <f ca="1">_xlfn.FORMULATEXT(표1[[#This Row],[Q''ty]])</f>
        <v>=F2324</v>
      </c>
    </row>
    <row r="2424" spans="1:10" ht="15" customHeight="1" x14ac:dyDescent="0.4">
      <c r="A2424" s="6">
        <v>2026</v>
      </c>
      <c r="B2424" s="6">
        <f t="shared" si="292"/>
        <v>25</v>
      </c>
      <c r="C2424" s="13" t="s">
        <v>25</v>
      </c>
      <c r="D2424" s="2" t="s">
        <v>9</v>
      </c>
      <c r="E2424" s="14" t="s">
        <v>12</v>
      </c>
      <c r="F2424" s="22">
        <f t="shared" si="295"/>
        <v>2</v>
      </c>
      <c r="H2424" s="5" t="str">
        <f ca="1">_xlfn.FORMULATEXT(표1[[#This Row],[Q''ty]])</f>
        <v>=F2325</v>
      </c>
    </row>
    <row r="2425" spans="1:10" ht="15" customHeight="1" x14ac:dyDescent="0.4">
      <c r="A2425" s="6">
        <v>2026</v>
      </c>
      <c r="B2425" s="6">
        <f t="shared" si="292"/>
        <v>25</v>
      </c>
      <c r="C2425" s="13" t="s">
        <v>25</v>
      </c>
      <c r="D2425" s="2" t="s">
        <v>9</v>
      </c>
      <c r="E2425" s="14" t="s">
        <v>13</v>
      </c>
      <c r="F2425" s="22">
        <f t="shared" si="295"/>
        <v>2</v>
      </c>
      <c r="H2425" s="5" t="str">
        <f ca="1">_xlfn.FORMULATEXT(표1[[#This Row],[Q''ty]])</f>
        <v>=F2326</v>
      </c>
    </row>
    <row r="2426" spans="1:10" ht="15" customHeight="1" x14ac:dyDescent="0.4">
      <c r="A2426" s="6">
        <v>2026</v>
      </c>
      <c r="B2426" s="6">
        <f t="shared" si="292"/>
        <v>25</v>
      </c>
      <c r="C2426" s="13" t="s">
        <v>25</v>
      </c>
      <c r="D2426" s="2" t="s">
        <v>9</v>
      </c>
      <c r="E2426" s="14" t="s">
        <v>14</v>
      </c>
      <c r="F2426" s="22">
        <f t="shared" si="295"/>
        <v>3</v>
      </c>
      <c r="H2426" s="5" t="str">
        <f ca="1">_xlfn.FORMULATEXT(표1[[#This Row],[Q''ty]])</f>
        <v>=F2327</v>
      </c>
    </row>
    <row r="2427" spans="1:10" ht="15" customHeight="1" x14ac:dyDescent="0.4">
      <c r="A2427" s="6">
        <v>2026</v>
      </c>
      <c r="B2427" s="6">
        <f t="shared" si="292"/>
        <v>25</v>
      </c>
      <c r="C2427" s="13" t="s">
        <v>25</v>
      </c>
      <c r="D2427" s="2" t="s">
        <v>9</v>
      </c>
      <c r="E2427" s="14" t="s">
        <v>15</v>
      </c>
      <c r="F2427" s="22">
        <f t="shared" si="295"/>
        <v>4</v>
      </c>
      <c r="H2427" s="5" t="str">
        <f ca="1">_xlfn.FORMULATEXT(표1[[#This Row],[Q''ty]])</f>
        <v>=F2328</v>
      </c>
    </row>
    <row r="2428" spans="1:10" ht="15" customHeight="1" x14ac:dyDescent="0.4">
      <c r="A2428" s="6">
        <v>2026</v>
      </c>
      <c r="B2428" s="6">
        <f t="shared" si="292"/>
        <v>25</v>
      </c>
      <c r="C2428" s="13" t="s">
        <v>25</v>
      </c>
      <c r="D2428" s="2" t="s">
        <v>16</v>
      </c>
      <c r="E2428" s="14" t="s">
        <v>17</v>
      </c>
      <c r="F2428" s="22">
        <v>0</v>
      </c>
      <c r="H2428" s="5" t="e">
        <f ca="1">_xlfn.FORMULATEXT(표1[[#This Row],[Q''ty]])</f>
        <v>#N/A</v>
      </c>
      <c r="I2428" s="28">
        <v>46196</v>
      </c>
      <c r="J2428" s="28">
        <v>46195</v>
      </c>
    </row>
    <row r="2429" spans="1:10" ht="15" customHeight="1" x14ac:dyDescent="0.4">
      <c r="A2429" s="6">
        <v>2026</v>
      </c>
      <c r="B2429" s="6">
        <f t="shared" si="292"/>
        <v>25</v>
      </c>
      <c r="C2429" s="13" t="s">
        <v>25</v>
      </c>
      <c r="D2429" s="2" t="s">
        <v>16</v>
      </c>
      <c r="E2429" s="14" t="s">
        <v>18</v>
      </c>
      <c r="F2429" s="22">
        <v>0</v>
      </c>
      <c r="H2429" s="5" t="e">
        <f ca="1">_xlfn.FORMULATEXT(표1[[#This Row],[Q''ty]])</f>
        <v>#N/A</v>
      </c>
      <c r="I2429" s="28">
        <v>46196</v>
      </c>
      <c r="J2429" s="28">
        <v>46195</v>
      </c>
    </row>
    <row r="2430" spans="1:10" ht="15" customHeight="1" x14ac:dyDescent="0.4">
      <c r="A2430" s="6">
        <v>2026</v>
      </c>
      <c r="B2430" s="6">
        <f t="shared" si="292"/>
        <v>25</v>
      </c>
      <c r="C2430" s="13" t="s">
        <v>25</v>
      </c>
      <c r="D2430" s="2" t="s">
        <v>16</v>
      </c>
      <c r="E2430" s="14" t="s">
        <v>19</v>
      </c>
      <c r="F2430" s="22">
        <v>0</v>
      </c>
      <c r="H2430" s="5" t="e">
        <f ca="1">_xlfn.FORMULATEXT(표1[[#This Row],[Q''ty]])</f>
        <v>#N/A</v>
      </c>
      <c r="I2430" s="28">
        <v>46196</v>
      </c>
      <c r="J2430" s="28">
        <v>46195</v>
      </c>
    </row>
    <row r="2431" spans="1:10" ht="15" customHeight="1" x14ac:dyDescent="0.4">
      <c r="A2431" s="6">
        <v>2026</v>
      </c>
      <c r="B2431" s="6">
        <f t="shared" si="292"/>
        <v>25</v>
      </c>
      <c r="C2431" s="13" t="s">
        <v>25</v>
      </c>
      <c r="D2431" s="2" t="s">
        <v>16</v>
      </c>
      <c r="E2431" s="14" t="s">
        <v>20</v>
      </c>
      <c r="F2431" s="22">
        <v>0</v>
      </c>
      <c r="H2431" s="5" t="e">
        <f ca="1">_xlfn.FORMULATEXT(표1[[#This Row],[Q''ty]])</f>
        <v>#N/A</v>
      </c>
      <c r="I2431" s="28">
        <v>46196</v>
      </c>
      <c r="J2431" s="28">
        <v>46195</v>
      </c>
    </row>
    <row r="2432" spans="1:10" ht="15" customHeight="1" thickBot="1" x14ac:dyDescent="0.45">
      <c r="A2432" s="15">
        <v>2026</v>
      </c>
      <c r="B2432" s="15">
        <f t="shared" si="292"/>
        <v>25</v>
      </c>
      <c r="C2432" s="16" t="s">
        <v>25</v>
      </c>
      <c r="D2432" s="17" t="s">
        <v>16</v>
      </c>
      <c r="E2432" s="18" t="s">
        <v>21</v>
      </c>
      <c r="F2432" s="23">
        <v>0</v>
      </c>
      <c r="H2432" s="5" t="e">
        <f ca="1">_xlfn.FORMULATEXT(표1[[#This Row],[Q''ty]])</f>
        <v>#N/A</v>
      </c>
      <c r="I2432" s="28">
        <v>46196</v>
      </c>
      <c r="J2432" s="28">
        <v>46195</v>
      </c>
    </row>
    <row r="2433" spans="1:10" ht="15" customHeight="1" thickTop="1" x14ac:dyDescent="0.4">
      <c r="A2433" s="6">
        <v>2026</v>
      </c>
      <c r="B2433" s="6">
        <f t="shared" si="292"/>
        <v>25</v>
      </c>
      <c r="C2433" s="13" t="s">
        <v>26</v>
      </c>
      <c r="D2433" s="2" t="s">
        <v>9</v>
      </c>
      <c r="E2433" s="14" t="s">
        <v>10</v>
      </c>
      <c r="F2433" s="22">
        <f t="shared" ref="F2433:F2438" si="296">F2334</f>
        <v>6</v>
      </c>
      <c r="H2433" s="5" t="str">
        <f ca="1">_xlfn.FORMULATEXT(표1[[#This Row],[Q''ty]])</f>
        <v>=F2334</v>
      </c>
    </row>
    <row r="2434" spans="1:10" ht="15" customHeight="1" x14ac:dyDescent="0.4">
      <c r="A2434" s="6">
        <v>2026</v>
      </c>
      <c r="B2434" s="6">
        <f t="shared" si="292"/>
        <v>25</v>
      </c>
      <c r="C2434" s="13" t="s">
        <v>26</v>
      </c>
      <c r="D2434" s="2" t="s">
        <v>9</v>
      </c>
      <c r="E2434" s="14" t="s">
        <v>11</v>
      </c>
      <c r="F2434" s="22">
        <f t="shared" si="296"/>
        <v>4</v>
      </c>
      <c r="H2434" s="5" t="str">
        <f ca="1">_xlfn.FORMULATEXT(표1[[#This Row],[Q''ty]])</f>
        <v>=F2335</v>
      </c>
    </row>
    <row r="2435" spans="1:10" ht="15" customHeight="1" x14ac:dyDescent="0.4">
      <c r="A2435" s="6">
        <v>2026</v>
      </c>
      <c r="B2435" s="6">
        <f t="shared" si="292"/>
        <v>25</v>
      </c>
      <c r="C2435" s="13" t="s">
        <v>26</v>
      </c>
      <c r="D2435" s="2" t="s">
        <v>9</v>
      </c>
      <c r="E2435" s="14" t="s">
        <v>12</v>
      </c>
      <c r="F2435" s="22">
        <f t="shared" si="296"/>
        <v>2</v>
      </c>
      <c r="H2435" s="5" t="str">
        <f ca="1">_xlfn.FORMULATEXT(표1[[#This Row],[Q''ty]])</f>
        <v>=F2336</v>
      </c>
    </row>
    <row r="2436" spans="1:10" ht="15" customHeight="1" x14ac:dyDescent="0.4">
      <c r="A2436" s="6">
        <v>2026</v>
      </c>
      <c r="B2436" s="6">
        <f t="shared" si="292"/>
        <v>25</v>
      </c>
      <c r="C2436" s="13" t="s">
        <v>26</v>
      </c>
      <c r="D2436" s="2" t="s">
        <v>9</v>
      </c>
      <c r="E2436" s="14" t="s">
        <v>13</v>
      </c>
      <c r="F2436" s="22">
        <f t="shared" si="296"/>
        <v>3</v>
      </c>
      <c r="H2436" s="5" t="str">
        <f ca="1">_xlfn.FORMULATEXT(표1[[#This Row],[Q''ty]])</f>
        <v>=F2337</v>
      </c>
    </row>
    <row r="2437" spans="1:10" ht="15" customHeight="1" x14ac:dyDescent="0.4">
      <c r="A2437" s="6">
        <v>2026</v>
      </c>
      <c r="B2437" s="6">
        <f t="shared" si="292"/>
        <v>25</v>
      </c>
      <c r="C2437" s="13" t="s">
        <v>26</v>
      </c>
      <c r="D2437" s="2" t="s">
        <v>9</v>
      </c>
      <c r="E2437" s="14" t="s">
        <v>14</v>
      </c>
      <c r="F2437" s="22">
        <f t="shared" si="296"/>
        <v>4</v>
      </c>
      <c r="H2437" s="5" t="str">
        <f ca="1">_xlfn.FORMULATEXT(표1[[#This Row],[Q''ty]])</f>
        <v>=F2338</v>
      </c>
    </row>
    <row r="2438" spans="1:10" ht="15" customHeight="1" x14ac:dyDescent="0.4">
      <c r="A2438" s="6">
        <v>2026</v>
      </c>
      <c r="B2438" s="6">
        <f t="shared" si="292"/>
        <v>25</v>
      </c>
      <c r="C2438" s="13" t="s">
        <v>26</v>
      </c>
      <c r="D2438" s="2" t="s">
        <v>9</v>
      </c>
      <c r="E2438" s="14" t="s">
        <v>15</v>
      </c>
      <c r="F2438" s="22">
        <f t="shared" si="296"/>
        <v>6</v>
      </c>
      <c r="H2438" s="5" t="str">
        <f ca="1">_xlfn.FORMULATEXT(표1[[#This Row],[Q''ty]])</f>
        <v>=F2339</v>
      </c>
    </row>
    <row r="2439" spans="1:10" ht="15" customHeight="1" x14ac:dyDescent="0.4">
      <c r="A2439" s="6">
        <v>2026</v>
      </c>
      <c r="B2439" s="6">
        <f t="shared" si="292"/>
        <v>25</v>
      </c>
      <c r="C2439" s="13" t="s">
        <v>26</v>
      </c>
      <c r="D2439" s="2" t="s">
        <v>16</v>
      </c>
      <c r="E2439" s="14" t="str">
        <f t="shared" ref="E2439:E2476" si="297">E2340</f>
        <v>BT GT</v>
      </c>
      <c r="F2439" s="22">
        <v>26</v>
      </c>
      <c r="H2439" s="5" t="e">
        <f ca="1">_xlfn.FORMULATEXT(표1[[#This Row],[Q''ty]])</f>
        <v>#N/A</v>
      </c>
      <c r="I2439" s="28">
        <v>46196</v>
      </c>
      <c r="J2439" s="28">
        <v>46195</v>
      </c>
    </row>
    <row r="2440" spans="1:10" ht="15" customHeight="1" x14ac:dyDescent="0.4">
      <c r="A2440" s="6">
        <v>2026</v>
      </c>
      <c r="B2440" s="6">
        <f t="shared" si="292"/>
        <v>25</v>
      </c>
      <c r="C2440" s="13" t="s">
        <v>26</v>
      </c>
      <c r="D2440" s="2" t="s">
        <v>16</v>
      </c>
      <c r="E2440" s="14" t="str">
        <f t="shared" si="297"/>
        <v>WT GT</v>
      </c>
      <c r="F2440" s="22">
        <v>24</v>
      </c>
      <c r="H2440" s="5" t="e">
        <f ca="1">_xlfn.FORMULATEXT(표1[[#This Row],[Q''ty]])</f>
        <v>#N/A</v>
      </c>
      <c r="I2440" s="28">
        <v>46196</v>
      </c>
      <c r="J2440" s="28">
        <v>46195</v>
      </c>
    </row>
    <row r="2441" spans="1:10" ht="15" customHeight="1" x14ac:dyDescent="0.4">
      <c r="A2441" s="6">
        <v>2026</v>
      </c>
      <c r="B2441" s="6">
        <f t="shared" si="292"/>
        <v>25</v>
      </c>
      <c r="C2441" s="13" t="s">
        <v>26</v>
      </c>
      <c r="D2441" s="2" t="s">
        <v>16</v>
      </c>
      <c r="E2441" s="14" t="str">
        <f t="shared" si="297"/>
        <v>Bending</v>
      </c>
      <c r="F2441" s="22">
        <v>179</v>
      </c>
      <c r="H2441" s="5" t="e">
        <f ca="1">_xlfn.FORMULATEXT(표1[[#This Row],[Q''ty]])</f>
        <v>#N/A</v>
      </c>
      <c r="I2441" s="28">
        <v>46196</v>
      </c>
      <c r="J2441" s="28">
        <v>46195</v>
      </c>
    </row>
    <row r="2442" spans="1:10" ht="15" customHeight="1" x14ac:dyDescent="0.4">
      <c r="A2442" s="6">
        <v>2026</v>
      </c>
      <c r="B2442" s="6">
        <f t="shared" si="292"/>
        <v>25</v>
      </c>
      <c r="C2442" s="13" t="s">
        <v>26</v>
      </c>
      <c r="D2442" s="2" t="s">
        <v>16</v>
      </c>
      <c r="E2442" s="14" t="str">
        <f t="shared" si="297"/>
        <v>L/W</v>
      </c>
      <c r="F2442" s="22">
        <v>166</v>
      </c>
      <c r="H2442" s="5" t="e">
        <f ca="1">_xlfn.FORMULATEXT(표1[[#This Row],[Q''ty]])</f>
        <v>#N/A</v>
      </c>
      <c r="I2442" s="28">
        <v>46196</v>
      </c>
      <c r="J2442" s="28">
        <v>46195</v>
      </c>
    </row>
    <row r="2443" spans="1:10" ht="15" customHeight="1" thickBot="1" x14ac:dyDescent="0.45">
      <c r="A2443" s="15">
        <v>2026</v>
      </c>
      <c r="B2443" s="15">
        <f t="shared" si="292"/>
        <v>25</v>
      </c>
      <c r="C2443" s="16" t="s">
        <v>26</v>
      </c>
      <c r="D2443" s="17" t="s">
        <v>16</v>
      </c>
      <c r="E2443" s="18" t="str">
        <f t="shared" si="297"/>
        <v>C/W</v>
      </c>
      <c r="F2443" s="23">
        <v>222</v>
      </c>
      <c r="H2443" s="5" t="e">
        <f ca="1">_xlfn.FORMULATEXT(표1[[#This Row],[Q''ty]])</f>
        <v>#N/A</v>
      </c>
      <c r="I2443" s="28">
        <v>46196</v>
      </c>
      <c r="J2443" s="28">
        <v>46195</v>
      </c>
    </row>
    <row r="2444" spans="1:10" ht="15" customHeight="1" thickTop="1" x14ac:dyDescent="0.4">
      <c r="A2444" s="6">
        <v>2026</v>
      </c>
      <c r="B2444" s="6">
        <f t="shared" si="292"/>
        <v>25</v>
      </c>
      <c r="C2444" s="13" t="s">
        <v>27</v>
      </c>
      <c r="D2444" s="2" t="s">
        <v>9</v>
      </c>
      <c r="E2444" s="14" t="str">
        <f t="shared" si="297"/>
        <v>Growing Line</v>
      </c>
      <c r="F2444" s="22">
        <f t="shared" ref="F2444:F2449" si="298">F2345</f>
        <v>30</v>
      </c>
      <c r="H2444" s="5" t="str">
        <f ca="1">_xlfn.FORMULATEXT(표1[[#This Row],[Q''ty]])</f>
        <v>=F2345</v>
      </c>
    </row>
    <row r="2445" spans="1:10" ht="15" customHeight="1" x14ac:dyDescent="0.4">
      <c r="A2445" s="6">
        <v>2026</v>
      </c>
      <c r="B2445" s="6">
        <f t="shared" si="292"/>
        <v>25</v>
      </c>
      <c r="C2445" s="13" t="s">
        <v>27</v>
      </c>
      <c r="D2445" s="2" t="s">
        <v>9</v>
      </c>
      <c r="E2445" s="14" t="str">
        <f t="shared" si="297"/>
        <v>Paint Booth</v>
      </c>
      <c r="F2445" s="22">
        <f t="shared" si="298"/>
        <v>16</v>
      </c>
      <c r="H2445" s="5" t="str">
        <f ca="1">_xlfn.FORMULATEXT(표1[[#This Row],[Q''ty]])</f>
        <v>=F2346</v>
      </c>
    </row>
    <row r="2446" spans="1:10" ht="15" customHeight="1" x14ac:dyDescent="0.4">
      <c r="A2446" s="6">
        <v>2026</v>
      </c>
      <c r="B2446" s="6">
        <f t="shared" si="292"/>
        <v>25</v>
      </c>
      <c r="C2446" s="13" t="s">
        <v>27</v>
      </c>
      <c r="D2446" s="2" t="s">
        <v>9</v>
      </c>
      <c r="E2446" s="14" t="str">
        <f t="shared" si="297"/>
        <v>Paint Line</v>
      </c>
      <c r="F2446" s="22">
        <f t="shared" si="298"/>
        <v>8</v>
      </c>
      <c r="H2446" s="5" t="str">
        <f ca="1">_xlfn.FORMULATEXT(표1[[#This Row],[Q''ty]])</f>
        <v>=F2347</v>
      </c>
    </row>
    <row r="2447" spans="1:10" ht="15" customHeight="1" x14ac:dyDescent="0.4">
      <c r="A2447" s="6">
        <v>2026</v>
      </c>
      <c r="B2447" s="6">
        <f t="shared" si="292"/>
        <v>25</v>
      </c>
      <c r="C2447" s="13" t="s">
        <v>27</v>
      </c>
      <c r="D2447" s="2" t="s">
        <v>9</v>
      </c>
      <c r="E2447" s="14" t="str">
        <f t="shared" si="297"/>
        <v>Roll Bending Machine</v>
      </c>
      <c r="F2447" s="22">
        <f t="shared" si="298"/>
        <v>6</v>
      </c>
      <c r="H2447" s="5" t="str">
        <f ca="1">_xlfn.FORMULATEXT(표1[[#This Row],[Q''ty]])</f>
        <v>=F2348</v>
      </c>
    </row>
    <row r="2448" spans="1:10" ht="15" customHeight="1" x14ac:dyDescent="0.4">
      <c r="A2448" s="6">
        <v>2026</v>
      </c>
      <c r="B2448" s="6">
        <f t="shared" si="292"/>
        <v>25</v>
      </c>
      <c r="C2448" s="13" t="s">
        <v>27</v>
      </c>
      <c r="D2448" s="2" t="s">
        <v>9</v>
      </c>
      <c r="E2448" s="14" t="str">
        <f t="shared" si="297"/>
        <v>L/W Machine</v>
      </c>
      <c r="F2448" s="22">
        <f t="shared" si="298"/>
        <v>11</v>
      </c>
      <c r="H2448" s="5" t="str">
        <f ca="1">_xlfn.FORMULATEXT(표1[[#This Row],[Q''ty]])</f>
        <v>=F2349</v>
      </c>
    </row>
    <row r="2449" spans="1:10" ht="15" customHeight="1" x14ac:dyDescent="0.4">
      <c r="A2449" s="6">
        <v>2026</v>
      </c>
      <c r="B2449" s="6">
        <f t="shared" si="292"/>
        <v>25</v>
      </c>
      <c r="C2449" s="13" t="s">
        <v>27</v>
      </c>
      <c r="D2449" s="2" t="s">
        <v>9</v>
      </c>
      <c r="E2449" s="14" t="str">
        <f t="shared" si="297"/>
        <v>C/W Machine</v>
      </c>
      <c r="F2449" s="22">
        <f t="shared" si="298"/>
        <v>15</v>
      </c>
      <c r="H2449" s="5" t="str">
        <f ca="1">_xlfn.FORMULATEXT(표1[[#This Row],[Q''ty]])</f>
        <v>=F2350</v>
      </c>
    </row>
    <row r="2450" spans="1:10" ht="15" customHeight="1" x14ac:dyDescent="0.4">
      <c r="A2450" s="6">
        <v>2026</v>
      </c>
      <c r="B2450" s="6">
        <f t="shared" si="292"/>
        <v>25</v>
      </c>
      <c r="C2450" s="13" t="s">
        <v>27</v>
      </c>
      <c r="D2450" s="2" t="s">
        <v>16</v>
      </c>
      <c r="E2450" s="14" t="str">
        <f t="shared" si="297"/>
        <v>BT GT</v>
      </c>
      <c r="F2450" s="22">
        <v>65</v>
      </c>
      <c r="H2450" s="5" t="e">
        <f ca="1">_xlfn.FORMULATEXT(표1[[#This Row],[Q''ty]])</f>
        <v>#N/A</v>
      </c>
      <c r="I2450" s="28">
        <v>46196</v>
      </c>
      <c r="J2450" s="28">
        <v>46196</v>
      </c>
    </row>
    <row r="2451" spans="1:10" ht="15" customHeight="1" x14ac:dyDescent="0.4">
      <c r="A2451" s="6">
        <v>2026</v>
      </c>
      <c r="B2451" s="6">
        <f t="shared" si="292"/>
        <v>25</v>
      </c>
      <c r="C2451" s="13" t="s">
        <v>27</v>
      </c>
      <c r="D2451" s="2" t="s">
        <v>16</v>
      </c>
      <c r="E2451" s="14" t="str">
        <f t="shared" si="297"/>
        <v>WT GT</v>
      </c>
      <c r="F2451" s="22">
        <v>50</v>
      </c>
      <c r="H2451" s="5" t="e">
        <f ca="1">_xlfn.FORMULATEXT(표1[[#This Row],[Q''ty]])</f>
        <v>#N/A</v>
      </c>
      <c r="I2451" s="28">
        <v>46196</v>
      </c>
      <c r="J2451" s="28">
        <v>46196</v>
      </c>
    </row>
    <row r="2452" spans="1:10" ht="15" customHeight="1" x14ac:dyDescent="0.4">
      <c r="A2452" s="6">
        <v>2026</v>
      </c>
      <c r="B2452" s="6">
        <f t="shared" si="292"/>
        <v>25</v>
      </c>
      <c r="C2452" s="13" t="s">
        <v>27</v>
      </c>
      <c r="D2452" s="2" t="s">
        <v>16</v>
      </c>
      <c r="E2452" s="14" t="str">
        <f t="shared" si="297"/>
        <v>Bending</v>
      </c>
      <c r="F2452" s="22">
        <v>594</v>
      </c>
      <c r="H2452" s="5" t="e">
        <f ca="1">_xlfn.FORMULATEXT(표1[[#This Row],[Q''ty]])</f>
        <v>#N/A</v>
      </c>
      <c r="I2452" s="28">
        <v>46196</v>
      </c>
      <c r="J2452" s="28">
        <v>46196</v>
      </c>
    </row>
    <row r="2453" spans="1:10" ht="15" customHeight="1" x14ac:dyDescent="0.4">
      <c r="A2453" s="6">
        <v>2026</v>
      </c>
      <c r="B2453" s="6">
        <f t="shared" si="292"/>
        <v>25</v>
      </c>
      <c r="C2453" s="13" t="s">
        <v>27</v>
      </c>
      <c r="D2453" s="2" t="s">
        <v>16</v>
      </c>
      <c r="E2453" s="14" t="str">
        <f t="shared" si="297"/>
        <v>L/W</v>
      </c>
      <c r="F2453" s="22">
        <v>597</v>
      </c>
      <c r="H2453" s="5" t="e">
        <f ca="1">_xlfn.FORMULATEXT(표1[[#This Row],[Q''ty]])</f>
        <v>#N/A</v>
      </c>
      <c r="I2453" s="28">
        <v>46196</v>
      </c>
      <c r="J2453" s="28">
        <v>46196</v>
      </c>
    </row>
    <row r="2454" spans="1:10" ht="15" customHeight="1" thickBot="1" x14ac:dyDescent="0.45">
      <c r="A2454" s="15">
        <v>2026</v>
      </c>
      <c r="B2454" s="15">
        <f t="shared" si="292"/>
        <v>25</v>
      </c>
      <c r="C2454" s="16" t="s">
        <v>27</v>
      </c>
      <c r="D2454" s="17" t="s">
        <v>16</v>
      </c>
      <c r="E2454" s="18" t="str">
        <f t="shared" si="297"/>
        <v>C/W</v>
      </c>
      <c r="F2454" s="23">
        <v>548</v>
      </c>
      <c r="H2454" s="5" t="e">
        <f ca="1">_xlfn.FORMULATEXT(표1[[#This Row],[Q''ty]])</f>
        <v>#N/A</v>
      </c>
      <c r="I2454" s="28">
        <v>46196</v>
      </c>
      <c r="J2454" s="28">
        <v>46196</v>
      </c>
    </row>
    <row r="2455" spans="1:10" ht="15" customHeight="1" thickTop="1" x14ac:dyDescent="0.4">
      <c r="A2455" s="6">
        <v>2026</v>
      </c>
      <c r="B2455" s="6">
        <f t="shared" si="292"/>
        <v>25</v>
      </c>
      <c r="C2455" s="13" t="s">
        <v>28</v>
      </c>
      <c r="D2455" s="2" t="s">
        <v>9</v>
      </c>
      <c r="E2455" s="14" t="str">
        <f t="shared" si="297"/>
        <v>Growing Line</v>
      </c>
      <c r="F2455" s="22">
        <f t="shared" ref="F2455:F2460" si="299">F2356</f>
        <v>6</v>
      </c>
      <c r="H2455" s="5" t="str">
        <f ca="1">_xlfn.FORMULATEXT(표1[[#This Row],[Q''ty]])</f>
        <v>=F2356</v>
      </c>
    </row>
    <row r="2456" spans="1:10" ht="15" customHeight="1" x14ac:dyDescent="0.4">
      <c r="A2456" s="6">
        <v>2026</v>
      </c>
      <c r="B2456" s="6">
        <f t="shared" si="292"/>
        <v>25</v>
      </c>
      <c r="C2456" s="13" t="s">
        <v>28</v>
      </c>
      <c r="D2456" s="2" t="s">
        <v>9</v>
      </c>
      <c r="E2456" s="14" t="str">
        <f t="shared" si="297"/>
        <v>Paint Booth</v>
      </c>
      <c r="F2456" s="22">
        <f t="shared" si="299"/>
        <v>4</v>
      </c>
      <c r="H2456" s="5" t="str">
        <f ca="1">_xlfn.FORMULATEXT(표1[[#This Row],[Q''ty]])</f>
        <v>=F2357</v>
      </c>
    </row>
    <row r="2457" spans="1:10" ht="15" customHeight="1" x14ac:dyDescent="0.4">
      <c r="A2457" s="6">
        <v>2026</v>
      </c>
      <c r="B2457" s="6">
        <f t="shared" si="292"/>
        <v>25</v>
      </c>
      <c r="C2457" s="13" t="s">
        <v>28</v>
      </c>
      <c r="D2457" s="2" t="s">
        <v>9</v>
      </c>
      <c r="E2457" s="14" t="str">
        <f t="shared" si="297"/>
        <v>Paint Line</v>
      </c>
      <c r="F2457" s="22">
        <f t="shared" si="299"/>
        <v>4</v>
      </c>
      <c r="H2457" s="5" t="str">
        <f ca="1">_xlfn.FORMULATEXT(표1[[#This Row],[Q''ty]])</f>
        <v>=F2358</v>
      </c>
    </row>
    <row r="2458" spans="1:10" ht="15" customHeight="1" x14ac:dyDescent="0.4">
      <c r="A2458" s="6">
        <v>2026</v>
      </c>
      <c r="B2458" s="6">
        <f t="shared" si="292"/>
        <v>25</v>
      </c>
      <c r="C2458" s="13" t="s">
        <v>28</v>
      </c>
      <c r="D2458" s="2" t="s">
        <v>9</v>
      </c>
      <c r="E2458" s="14" t="str">
        <f t="shared" si="297"/>
        <v>Roll Bending Machine</v>
      </c>
      <c r="F2458" s="22">
        <f t="shared" si="299"/>
        <v>3</v>
      </c>
      <c r="H2458" s="5" t="str">
        <f ca="1">_xlfn.FORMULATEXT(표1[[#This Row],[Q''ty]])</f>
        <v>=F2359</v>
      </c>
    </row>
    <row r="2459" spans="1:10" ht="15" customHeight="1" x14ac:dyDescent="0.4">
      <c r="A2459" s="6">
        <v>2026</v>
      </c>
      <c r="B2459" s="6">
        <f t="shared" si="292"/>
        <v>25</v>
      </c>
      <c r="C2459" s="13" t="s">
        <v>28</v>
      </c>
      <c r="D2459" s="2" t="s">
        <v>9</v>
      </c>
      <c r="E2459" s="14" t="str">
        <f t="shared" si="297"/>
        <v>L/W Machine</v>
      </c>
      <c r="F2459" s="22">
        <f t="shared" si="299"/>
        <v>4</v>
      </c>
      <c r="H2459" s="5" t="str">
        <f ca="1">_xlfn.FORMULATEXT(표1[[#This Row],[Q''ty]])</f>
        <v>=F2360</v>
      </c>
    </row>
    <row r="2460" spans="1:10" ht="15" customHeight="1" x14ac:dyDescent="0.4">
      <c r="A2460" s="6">
        <v>2026</v>
      </c>
      <c r="B2460" s="6">
        <f t="shared" si="292"/>
        <v>25</v>
      </c>
      <c r="C2460" s="13" t="s">
        <v>28</v>
      </c>
      <c r="D2460" s="2" t="s">
        <v>9</v>
      </c>
      <c r="E2460" s="14" t="str">
        <f t="shared" si="297"/>
        <v>C/W Machine</v>
      </c>
      <c r="F2460" s="22">
        <f t="shared" si="299"/>
        <v>6.5</v>
      </c>
      <c r="H2460" s="5" t="str">
        <f ca="1">_xlfn.FORMULATEXT(표1[[#This Row],[Q''ty]])</f>
        <v>=F2361</v>
      </c>
    </row>
    <row r="2461" spans="1:10" ht="15" customHeight="1" x14ac:dyDescent="0.4">
      <c r="A2461" s="6">
        <v>2026</v>
      </c>
      <c r="B2461" s="6">
        <f t="shared" si="292"/>
        <v>25</v>
      </c>
      <c r="C2461" s="13" t="s">
        <v>28</v>
      </c>
      <c r="D2461" s="2" t="s">
        <v>16</v>
      </c>
      <c r="E2461" s="14" t="str">
        <f t="shared" si="297"/>
        <v>BT GT</v>
      </c>
      <c r="F2461" s="22">
        <v>16</v>
      </c>
      <c r="H2461" s="5" t="e">
        <f ca="1">_xlfn.FORMULATEXT(표1[[#This Row],[Q''ty]])</f>
        <v>#N/A</v>
      </c>
      <c r="I2461" s="28">
        <v>46196</v>
      </c>
      <c r="J2461" s="28">
        <v>46195</v>
      </c>
    </row>
    <row r="2462" spans="1:10" ht="15" customHeight="1" x14ac:dyDescent="0.4">
      <c r="A2462" s="6">
        <v>2026</v>
      </c>
      <c r="B2462" s="6">
        <f t="shared" si="292"/>
        <v>25</v>
      </c>
      <c r="C2462" s="13" t="s">
        <v>28</v>
      </c>
      <c r="D2462" s="2" t="s">
        <v>16</v>
      </c>
      <c r="E2462" s="14" t="str">
        <f t="shared" si="297"/>
        <v>WT GT</v>
      </c>
      <c r="F2462" s="22">
        <v>16</v>
      </c>
      <c r="H2462" s="5" t="e">
        <f ca="1">_xlfn.FORMULATEXT(표1[[#This Row],[Q''ty]])</f>
        <v>#N/A</v>
      </c>
      <c r="I2462" s="28">
        <v>46196</v>
      </c>
      <c r="J2462" s="28">
        <v>46195</v>
      </c>
    </row>
    <row r="2463" spans="1:10" ht="15" customHeight="1" x14ac:dyDescent="0.4">
      <c r="A2463" s="6">
        <v>2026</v>
      </c>
      <c r="B2463" s="6">
        <f t="shared" si="292"/>
        <v>25</v>
      </c>
      <c r="C2463" s="13" t="s">
        <v>28</v>
      </c>
      <c r="D2463" s="2" t="s">
        <v>16</v>
      </c>
      <c r="E2463" s="14" t="str">
        <f t="shared" si="297"/>
        <v>Bending</v>
      </c>
      <c r="F2463" s="22">
        <v>147</v>
      </c>
      <c r="H2463" s="5" t="e">
        <f ca="1">_xlfn.FORMULATEXT(표1[[#This Row],[Q''ty]])</f>
        <v>#N/A</v>
      </c>
      <c r="I2463" s="28">
        <v>46196</v>
      </c>
      <c r="J2463" s="28">
        <v>46195</v>
      </c>
    </row>
    <row r="2464" spans="1:10" ht="15" customHeight="1" x14ac:dyDescent="0.4">
      <c r="A2464" s="6">
        <v>2026</v>
      </c>
      <c r="B2464" s="6">
        <f t="shared" si="292"/>
        <v>25</v>
      </c>
      <c r="C2464" s="13" t="s">
        <v>28</v>
      </c>
      <c r="D2464" s="2" t="s">
        <v>16</v>
      </c>
      <c r="E2464" s="14" t="str">
        <f t="shared" si="297"/>
        <v>L/W</v>
      </c>
      <c r="F2464" s="22">
        <v>148</v>
      </c>
      <c r="H2464" s="5" t="e">
        <f ca="1">_xlfn.FORMULATEXT(표1[[#This Row],[Q''ty]])</f>
        <v>#N/A</v>
      </c>
      <c r="I2464" s="28">
        <v>46196</v>
      </c>
      <c r="J2464" s="28">
        <v>46195</v>
      </c>
    </row>
    <row r="2465" spans="1:10" ht="15" customHeight="1" thickBot="1" x14ac:dyDescent="0.45">
      <c r="A2465" s="15">
        <v>2026</v>
      </c>
      <c r="B2465" s="15">
        <f t="shared" si="292"/>
        <v>25</v>
      </c>
      <c r="C2465" s="16" t="s">
        <v>28</v>
      </c>
      <c r="D2465" s="17" t="s">
        <v>16</v>
      </c>
      <c r="E2465" s="18" t="str">
        <f t="shared" si="297"/>
        <v>C/W</v>
      </c>
      <c r="F2465" s="23">
        <v>153</v>
      </c>
      <c r="H2465" s="5" t="e">
        <f ca="1">_xlfn.FORMULATEXT(표1[[#This Row],[Q''ty]])</f>
        <v>#N/A</v>
      </c>
      <c r="I2465" s="28">
        <v>46196</v>
      </c>
      <c r="J2465" s="28">
        <v>46195</v>
      </c>
    </row>
    <row r="2466" spans="1:10" ht="15" customHeight="1" thickTop="1" x14ac:dyDescent="0.4">
      <c r="A2466" s="6">
        <v>2026</v>
      </c>
      <c r="B2466" s="6">
        <f t="shared" si="292"/>
        <v>25</v>
      </c>
      <c r="C2466" s="13" t="s">
        <v>29</v>
      </c>
      <c r="D2466" s="2" t="s">
        <v>9</v>
      </c>
      <c r="E2466" s="14" t="str">
        <f t="shared" si="297"/>
        <v>Growing Line</v>
      </c>
      <c r="F2466" s="21">
        <f t="shared" ref="F2466:F2471" si="300">F2367</f>
        <v>11</v>
      </c>
      <c r="H2466" s="5" t="str">
        <f ca="1">_xlfn.FORMULATEXT(표1[[#This Row],[Q''ty]])</f>
        <v>=F2367</v>
      </c>
    </row>
    <row r="2467" spans="1:10" ht="15" customHeight="1" x14ac:dyDescent="0.4">
      <c r="A2467" s="6">
        <v>2026</v>
      </c>
      <c r="B2467" s="6">
        <f t="shared" si="292"/>
        <v>25</v>
      </c>
      <c r="C2467" s="13" t="s">
        <v>29</v>
      </c>
      <c r="D2467" s="2" t="s">
        <v>9</v>
      </c>
      <c r="E2467" s="14" t="str">
        <f t="shared" si="297"/>
        <v>Paint Booth</v>
      </c>
      <c r="F2467" s="22">
        <f t="shared" si="300"/>
        <v>6</v>
      </c>
      <c r="H2467" s="5" t="str">
        <f ca="1">_xlfn.FORMULATEXT(표1[[#This Row],[Q''ty]])</f>
        <v>=F2368</v>
      </c>
    </row>
    <row r="2468" spans="1:10" ht="15" customHeight="1" x14ac:dyDescent="0.4">
      <c r="A2468" s="6">
        <v>2026</v>
      </c>
      <c r="B2468" s="6">
        <f t="shared" si="292"/>
        <v>25</v>
      </c>
      <c r="C2468" s="13" t="s">
        <v>29</v>
      </c>
      <c r="D2468" s="2" t="s">
        <v>9</v>
      </c>
      <c r="E2468" s="14" t="str">
        <f t="shared" si="297"/>
        <v>Paint Line</v>
      </c>
      <c r="F2468" s="22">
        <f t="shared" si="300"/>
        <v>4</v>
      </c>
      <c r="H2468" s="5" t="str">
        <f ca="1">_xlfn.FORMULATEXT(표1[[#This Row],[Q''ty]])</f>
        <v>=F2369</v>
      </c>
    </row>
    <row r="2469" spans="1:10" ht="15" customHeight="1" x14ac:dyDescent="0.4">
      <c r="A2469" s="6">
        <v>2026</v>
      </c>
      <c r="B2469" s="6">
        <f t="shared" ref="B2469:B2532" si="301">B2370+1</f>
        <v>25</v>
      </c>
      <c r="C2469" s="13" t="s">
        <v>29</v>
      </c>
      <c r="D2469" s="2" t="s">
        <v>9</v>
      </c>
      <c r="E2469" s="14" t="str">
        <f t="shared" si="297"/>
        <v>Roll Bending Machine</v>
      </c>
      <c r="F2469" s="22">
        <f t="shared" si="300"/>
        <v>4</v>
      </c>
      <c r="H2469" s="5" t="str">
        <f ca="1">_xlfn.FORMULATEXT(표1[[#This Row],[Q''ty]])</f>
        <v>=F2370</v>
      </c>
    </row>
    <row r="2470" spans="1:10" ht="15" customHeight="1" x14ac:dyDescent="0.4">
      <c r="A2470" s="6">
        <v>2026</v>
      </c>
      <c r="B2470" s="6">
        <f t="shared" si="301"/>
        <v>25</v>
      </c>
      <c r="C2470" s="13" t="s">
        <v>29</v>
      </c>
      <c r="D2470" s="2" t="s">
        <v>9</v>
      </c>
      <c r="E2470" s="14" t="str">
        <f t="shared" si="297"/>
        <v>L/W Machine</v>
      </c>
      <c r="F2470" s="22">
        <f t="shared" si="300"/>
        <v>7</v>
      </c>
      <c r="H2470" s="5" t="str">
        <f ca="1">_xlfn.FORMULATEXT(표1[[#This Row],[Q''ty]])</f>
        <v>=F2371</v>
      </c>
    </row>
    <row r="2471" spans="1:10" ht="15" customHeight="1" x14ac:dyDescent="0.4">
      <c r="A2471" s="6">
        <v>2026</v>
      </c>
      <c r="B2471" s="6">
        <f t="shared" si="301"/>
        <v>25</v>
      </c>
      <c r="C2471" s="13" t="s">
        <v>29</v>
      </c>
      <c r="D2471" s="2" t="s">
        <v>9</v>
      </c>
      <c r="E2471" s="14" t="str">
        <f t="shared" si="297"/>
        <v>C/W Machine</v>
      </c>
      <c r="F2471" s="22">
        <f t="shared" si="300"/>
        <v>12.5</v>
      </c>
      <c r="H2471" s="5" t="str">
        <f ca="1">_xlfn.FORMULATEXT(표1[[#This Row],[Q''ty]])</f>
        <v>=F2372</v>
      </c>
    </row>
    <row r="2472" spans="1:10" ht="15" customHeight="1" x14ac:dyDescent="0.4">
      <c r="A2472" s="6">
        <v>2026</v>
      </c>
      <c r="B2472" s="6">
        <f t="shared" si="301"/>
        <v>25</v>
      </c>
      <c r="C2472" s="13" t="s">
        <v>29</v>
      </c>
      <c r="D2472" s="2" t="s">
        <v>16</v>
      </c>
      <c r="E2472" s="14" t="str">
        <f t="shared" si="297"/>
        <v>BT GT</v>
      </c>
      <c r="F2472" s="22">
        <v>10</v>
      </c>
      <c r="H2472" s="5" t="e">
        <f ca="1">_xlfn.FORMULATEXT(표1[[#This Row],[Q''ty]])</f>
        <v>#N/A</v>
      </c>
      <c r="I2472" s="28">
        <v>46196</v>
      </c>
      <c r="J2472" s="28">
        <v>46195</v>
      </c>
    </row>
    <row r="2473" spans="1:10" ht="15" customHeight="1" x14ac:dyDescent="0.4">
      <c r="A2473" s="6">
        <v>2026</v>
      </c>
      <c r="B2473" s="6">
        <f t="shared" si="301"/>
        <v>25</v>
      </c>
      <c r="C2473" s="13" t="s">
        <v>29</v>
      </c>
      <c r="D2473" s="2" t="s">
        <v>16</v>
      </c>
      <c r="E2473" s="14" t="str">
        <f t="shared" si="297"/>
        <v>WT GT</v>
      </c>
      <c r="F2473" s="22">
        <v>6</v>
      </c>
      <c r="H2473" s="5" t="e">
        <f ca="1">_xlfn.FORMULATEXT(표1[[#This Row],[Q''ty]])</f>
        <v>#N/A</v>
      </c>
      <c r="I2473" s="28">
        <v>46196</v>
      </c>
      <c r="J2473" s="28">
        <v>46195</v>
      </c>
    </row>
    <row r="2474" spans="1:10" ht="15" customHeight="1" x14ac:dyDescent="0.4">
      <c r="A2474" s="6">
        <v>2026</v>
      </c>
      <c r="B2474" s="6">
        <f t="shared" si="301"/>
        <v>25</v>
      </c>
      <c r="C2474" s="13" t="s">
        <v>29</v>
      </c>
      <c r="D2474" s="2" t="s">
        <v>16</v>
      </c>
      <c r="E2474" s="14" t="str">
        <f t="shared" si="297"/>
        <v>Bending</v>
      </c>
      <c r="F2474" s="22">
        <f>65+48</f>
        <v>113</v>
      </c>
      <c r="H2474" s="5" t="str">
        <f ca="1">_xlfn.FORMULATEXT(표1[[#This Row],[Q''ty]])</f>
        <v>=65+48</v>
      </c>
      <c r="I2474" s="28">
        <v>46196</v>
      </c>
      <c r="J2474" s="28">
        <v>46195</v>
      </c>
    </row>
    <row r="2475" spans="1:10" ht="15" customHeight="1" x14ac:dyDescent="0.4">
      <c r="A2475" s="6">
        <v>2026</v>
      </c>
      <c r="B2475" s="6">
        <f t="shared" si="301"/>
        <v>25</v>
      </c>
      <c r="C2475" s="13" t="s">
        <v>29</v>
      </c>
      <c r="D2475" s="2" t="s">
        <v>16</v>
      </c>
      <c r="E2475" s="14" t="str">
        <f t="shared" si="297"/>
        <v>L/W</v>
      </c>
      <c r="F2475" s="22">
        <f>40+75</f>
        <v>115</v>
      </c>
      <c r="H2475" s="5" t="str">
        <f ca="1">_xlfn.FORMULATEXT(표1[[#This Row],[Q''ty]])</f>
        <v>=40+75</v>
      </c>
      <c r="I2475" s="28">
        <v>46196</v>
      </c>
      <c r="J2475" s="28">
        <v>46195</v>
      </c>
    </row>
    <row r="2476" spans="1:10" ht="15" customHeight="1" thickBot="1" x14ac:dyDescent="0.45">
      <c r="A2476" s="6">
        <v>2026</v>
      </c>
      <c r="B2476" s="6">
        <f t="shared" si="301"/>
        <v>25</v>
      </c>
      <c r="C2476" s="13" t="s">
        <v>29</v>
      </c>
      <c r="D2476" s="2" t="s">
        <v>16</v>
      </c>
      <c r="E2476" s="14" t="str">
        <f t="shared" si="297"/>
        <v>C/W</v>
      </c>
      <c r="F2476" s="22">
        <f>42+83</f>
        <v>125</v>
      </c>
      <c r="H2476" s="5" t="str">
        <f ca="1">_xlfn.FORMULATEXT(표1[[#This Row],[Q''ty]])</f>
        <v>=42+83</v>
      </c>
      <c r="I2476" s="28">
        <v>46196</v>
      </c>
      <c r="J2476" s="28">
        <v>46195</v>
      </c>
    </row>
    <row r="2477" spans="1:10" ht="15" customHeight="1" thickTop="1" x14ac:dyDescent="0.4">
      <c r="A2477" s="9">
        <v>2026</v>
      </c>
      <c r="B2477" s="9">
        <f t="shared" si="301"/>
        <v>26</v>
      </c>
      <c r="C2477" s="10" t="s">
        <v>8</v>
      </c>
      <c r="D2477" s="11" t="s">
        <v>9</v>
      </c>
      <c r="E2477" s="12" t="s">
        <v>10</v>
      </c>
      <c r="F2477" s="21">
        <f t="shared" ref="F2477:F2482" si="302">F2378</f>
        <v>15</v>
      </c>
      <c r="H2477" s="5" t="str">
        <f ca="1">_xlfn.FORMULATEXT(표1[[#This Row],[Q''ty]])</f>
        <v>=F2378</v>
      </c>
    </row>
    <row r="2478" spans="1:10" s="2" customFormat="1" ht="15" customHeight="1" x14ac:dyDescent="0.4">
      <c r="A2478" s="6">
        <v>2026</v>
      </c>
      <c r="B2478" s="6">
        <f t="shared" si="301"/>
        <v>26</v>
      </c>
      <c r="C2478" s="13" t="s">
        <v>8</v>
      </c>
      <c r="D2478" s="2" t="s">
        <v>9</v>
      </c>
      <c r="E2478" s="14" t="s">
        <v>11</v>
      </c>
      <c r="F2478" s="22">
        <f t="shared" si="302"/>
        <v>10</v>
      </c>
      <c r="H2478" s="5" t="str">
        <f ca="1">_xlfn.FORMULATEXT(표1[[#This Row],[Q''ty]])</f>
        <v>=F2379</v>
      </c>
      <c r="I2478" s="26"/>
      <c r="J2478" s="26"/>
    </row>
    <row r="2479" spans="1:10" s="2" customFormat="1" ht="15" customHeight="1" x14ac:dyDescent="0.4">
      <c r="A2479" s="6">
        <v>2026</v>
      </c>
      <c r="B2479" s="6">
        <f t="shared" si="301"/>
        <v>26</v>
      </c>
      <c r="C2479" s="13" t="s">
        <v>8</v>
      </c>
      <c r="D2479" s="2" t="s">
        <v>9</v>
      </c>
      <c r="E2479" s="14" t="s">
        <v>12</v>
      </c>
      <c r="F2479" s="22">
        <f t="shared" si="302"/>
        <v>5</v>
      </c>
      <c r="H2479" s="5" t="str">
        <f ca="1">_xlfn.FORMULATEXT(표1[[#This Row],[Q''ty]])</f>
        <v>=F2380</v>
      </c>
      <c r="I2479" s="26"/>
      <c r="J2479" s="26"/>
    </row>
    <row r="2480" spans="1:10" ht="15" customHeight="1" x14ac:dyDescent="0.4">
      <c r="A2480" s="6">
        <v>2026</v>
      </c>
      <c r="B2480" s="6">
        <f t="shared" si="301"/>
        <v>26</v>
      </c>
      <c r="C2480" s="13" t="s">
        <v>8</v>
      </c>
      <c r="D2480" s="2" t="s">
        <v>9</v>
      </c>
      <c r="E2480" s="14" t="s">
        <v>13</v>
      </c>
      <c r="F2480" s="22">
        <f t="shared" si="302"/>
        <v>6</v>
      </c>
      <c r="H2480" s="5" t="str">
        <f ca="1">_xlfn.FORMULATEXT(표1[[#This Row],[Q''ty]])</f>
        <v>=F2381</v>
      </c>
    </row>
    <row r="2481" spans="1:10" ht="15" customHeight="1" x14ac:dyDescent="0.4">
      <c r="A2481" s="6">
        <v>2026</v>
      </c>
      <c r="B2481" s="6">
        <f t="shared" si="301"/>
        <v>26</v>
      </c>
      <c r="C2481" s="13" t="s">
        <v>8</v>
      </c>
      <c r="D2481" s="2" t="s">
        <v>9</v>
      </c>
      <c r="E2481" s="14" t="s">
        <v>14</v>
      </c>
      <c r="F2481" s="22">
        <f t="shared" si="302"/>
        <v>10</v>
      </c>
      <c r="H2481" s="5" t="str">
        <f ca="1">_xlfn.FORMULATEXT(표1[[#This Row],[Q''ty]])</f>
        <v>=F2382</v>
      </c>
    </row>
    <row r="2482" spans="1:10" ht="15" customHeight="1" x14ac:dyDescent="0.4">
      <c r="A2482" s="6">
        <v>2026</v>
      </c>
      <c r="B2482" s="6">
        <f t="shared" si="301"/>
        <v>26</v>
      </c>
      <c r="C2482" s="13" t="s">
        <v>8</v>
      </c>
      <c r="D2482" s="2" t="s">
        <v>9</v>
      </c>
      <c r="E2482" s="14" t="s">
        <v>15</v>
      </c>
      <c r="F2482" s="22">
        <f t="shared" si="302"/>
        <v>10</v>
      </c>
      <c r="H2482" s="5" t="str">
        <f ca="1">_xlfn.FORMULATEXT(표1[[#This Row],[Q''ty]])</f>
        <v>=F2383</v>
      </c>
    </row>
    <row r="2483" spans="1:10" ht="15" customHeight="1" x14ac:dyDescent="0.4">
      <c r="A2483" s="6">
        <v>2026</v>
      </c>
      <c r="B2483" s="6">
        <f t="shared" si="301"/>
        <v>26</v>
      </c>
      <c r="C2483" s="13" t="s">
        <v>8</v>
      </c>
      <c r="D2483" s="2" t="s">
        <v>16</v>
      </c>
      <c r="E2483" s="14" t="s">
        <v>17</v>
      </c>
      <c r="F2483" s="22">
        <v>19</v>
      </c>
      <c r="H2483" s="5" t="e">
        <f ca="1">_xlfn.FORMULATEXT(표1[[#This Row],[Q''ty]])</f>
        <v>#N/A</v>
      </c>
      <c r="I2483" s="28">
        <v>46202</v>
      </c>
      <c r="J2483" s="28">
        <v>46202</v>
      </c>
    </row>
    <row r="2484" spans="1:10" s="2" customFormat="1" ht="15" customHeight="1" x14ac:dyDescent="0.4">
      <c r="A2484" s="6">
        <v>2026</v>
      </c>
      <c r="B2484" s="6">
        <f t="shared" si="301"/>
        <v>26</v>
      </c>
      <c r="C2484" s="13" t="s">
        <v>8</v>
      </c>
      <c r="D2484" s="2" t="s">
        <v>16</v>
      </c>
      <c r="E2484" s="14" t="s">
        <v>18</v>
      </c>
      <c r="F2484" s="22">
        <v>25</v>
      </c>
      <c r="H2484" s="5" t="e">
        <f ca="1">_xlfn.FORMULATEXT(표1[[#This Row],[Q''ty]])</f>
        <v>#N/A</v>
      </c>
      <c r="I2484" s="28">
        <v>46202</v>
      </c>
      <c r="J2484" s="28">
        <v>46202</v>
      </c>
    </row>
    <row r="2485" spans="1:10" ht="15" customHeight="1" x14ac:dyDescent="0.4">
      <c r="A2485" s="6">
        <v>2026</v>
      </c>
      <c r="B2485" s="6">
        <f t="shared" si="301"/>
        <v>26</v>
      </c>
      <c r="C2485" s="13" t="s">
        <v>8</v>
      </c>
      <c r="D2485" s="2" t="s">
        <v>16</v>
      </c>
      <c r="E2485" s="14" t="s">
        <v>19</v>
      </c>
      <c r="F2485" s="22">
        <v>210</v>
      </c>
      <c r="H2485" s="5" t="e">
        <f ca="1">_xlfn.FORMULATEXT(표1[[#This Row],[Q''ty]])</f>
        <v>#N/A</v>
      </c>
      <c r="I2485" s="28">
        <v>46202</v>
      </c>
      <c r="J2485" s="28">
        <v>46202</v>
      </c>
    </row>
    <row r="2486" spans="1:10" ht="15" customHeight="1" x14ac:dyDescent="0.4">
      <c r="A2486" s="6">
        <v>2026</v>
      </c>
      <c r="B2486" s="6">
        <f t="shared" si="301"/>
        <v>26</v>
      </c>
      <c r="C2486" s="13" t="s">
        <v>8</v>
      </c>
      <c r="D2486" s="2" t="s">
        <v>16</v>
      </c>
      <c r="E2486" s="14" t="s">
        <v>20</v>
      </c>
      <c r="F2486" s="22">
        <v>213</v>
      </c>
      <c r="H2486" s="5" t="e">
        <f ca="1">_xlfn.FORMULATEXT(표1[[#This Row],[Q''ty]])</f>
        <v>#N/A</v>
      </c>
      <c r="I2486" s="28">
        <v>46202</v>
      </c>
      <c r="J2486" s="28">
        <v>46202</v>
      </c>
    </row>
    <row r="2487" spans="1:10" ht="15" customHeight="1" thickBot="1" x14ac:dyDescent="0.45">
      <c r="A2487" s="15">
        <v>2026</v>
      </c>
      <c r="B2487" s="15">
        <f t="shared" si="301"/>
        <v>26</v>
      </c>
      <c r="C2487" s="16" t="s">
        <v>8</v>
      </c>
      <c r="D2487" s="17" t="s">
        <v>16</v>
      </c>
      <c r="E2487" s="18" t="s">
        <v>21</v>
      </c>
      <c r="F2487" s="23">
        <v>172</v>
      </c>
      <c r="H2487" s="5" t="e">
        <f ca="1">_xlfn.FORMULATEXT(표1[[#This Row],[Q''ty]])</f>
        <v>#N/A</v>
      </c>
      <c r="I2487" s="28">
        <v>46202</v>
      </c>
      <c r="J2487" s="28">
        <v>46202</v>
      </c>
    </row>
    <row r="2488" spans="1:10" ht="15" customHeight="1" thickTop="1" x14ac:dyDescent="0.4">
      <c r="A2488" s="9">
        <v>2026</v>
      </c>
      <c r="B2488" s="9">
        <f t="shared" si="301"/>
        <v>26</v>
      </c>
      <c r="C2488" s="10" t="s">
        <v>22</v>
      </c>
      <c r="D2488" s="11" t="s">
        <v>9</v>
      </c>
      <c r="E2488" s="12" t="s">
        <v>10</v>
      </c>
      <c r="F2488" s="21">
        <f t="shared" ref="F2488:F2493" si="303">F2389</f>
        <v>14</v>
      </c>
      <c r="H2488" s="5" t="str">
        <f ca="1">_xlfn.FORMULATEXT(표1[[#This Row],[Q''ty]])</f>
        <v>=F2389</v>
      </c>
    </row>
    <row r="2489" spans="1:10" s="2" customFormat="1" ht="15" customHeight="1" x14ac:dyDescent="0.4">
      <c r="A2489" s="6">
        <v>2026</v>
      </c>
      <c r="B2489" s="6">
        <f t="shared" si="301"/>
        <v>26</v>
      </c>
      <c r="C2489" s="13" t="s">
        <v>22</v>
      </c>
      <c r="D2489" s="2" t="s">
        <v>9</v>
      </c>
      <c r="E2489" s="14" t="s">
        <v>11</v>
      </c>
      <c r="F2489" s="22">
        <f t="shared" si="303"/>
        <v>8</v>
      </c>
      <c r="H2489" s="5" t="str">
        <f ca="1">_xlfn.FORMULATEXT(표1[[#This Row],[Q''ty]])</f>
        <v>=F2390</v>
      </c>
      <c r="I2489" s="26"/>
      <c r="J2489" s="26"/>
    </row>
    <row r="2490" spans="1:10" s="2" customFormat="1" ht="15" customHeight="1" x14ac:dyDescent="0.4">
      <c r="A2490" s="6">
        <v>2026</v>
      </c>
      <c r="B2490" s="6">
        <f t="shared" si="301"/>
        <v>26</v>
      </c>
      <c r="C2490" s="13" t="s">
        <v>22</v>
      </c>
      <c r="D2490" s="2" t="s">
        <v>9</v>
      </c>
      <c r="E2490" s="14" t="s">
        <v>12</v>
      </c>
      <c r="F2490" s="22">
        <f t="shared" si="303"/>
        <v>4</v>
      </c>
      <c r="H2490" s="5" t="str">
        <f ca="1">_xlfn.FORMULATEXT(표1[[#This Row],[Q''ty]])</f>
        <v>=F2391</v>
      </c>
      <c r="I2490" s="26"/>
      <c r="J2490" s="26"/>
    </row>
    <row r="2491" spans="1:10" ht="15" customHeight="1" x14ac:dyDescent="0.4">
      <c r="A2491" s="6">
        <v>2026</v>
      </c>
      <c r="B2491" s="6">
        <f t="shared" si="301"/>
        <v>26</v>
      </c>
      <c r="C2491" s="13" t="s">
        <v>22</v>
      </c>
      <c r="D2491" s="2" t="s">
        <v>9</v>
      </c>
      <c r="E2491" s="14" t="s">
        <v>13</v>
      </c>
      <c r="F2491" s="22">
        <f t="shared" si="303"/>
        <v>3</v>
      </c>
      <c r="H2491" s="5" t="str">
        <f ca="1">_xlfn.FORMULATEXT(표1[[#This Row],[Q''ty]])</f>
        <v>=F2392</v>
      </c>
    </row>
    <row r="2492" spans="1:10" ht="15" customHeight="1" x14ac:dyDescent="0.4">
      <c r="A2492" s="6">
        <v>2026</v>
      </c>
      <c r="B2492" s="6">
        <f t="shared" si="301"/>
        <v>26</v>
      </c>
      <c r="C2492" s="13" t="s">
        <v>22</v>
      </c>
      <c r="D2492" s="2" t="s">
        <v>9</v>
      </c>
      <c r="E2492" s="14" t="s">
        <v>14</v>
      </c>
      <c r="F2492" s="22">
        <f t="shared" si="303"/>
        <v>6</v>
      </c>
      <c r="H2492" s="5" t="str">
        <f ca="1">_xlfn.FORMULATEXT(표1[[#This Row],[Q''ty]])</f>
        <v>=F2393</v>
      </c>
    </row>
    <row r="2493" spans="1:10" ht="15" customHeight="1" x14ac:dyDescent="0.4">
      <c r="A2493" s="6">
        <v>2026</v>
      </c>
      <c r="B2493" s="6">
        <f t="shared" si="301"/>
        <v>26</v>
      </c>
      <c r="C2493" s="13" t="s">
        <v>22</v>
      </c>
      <c r="D2493" s="2" t="s">
        <v>9</v>
      </c>
      <c r="E2493" s="14" t="s">
        <v>15</v>
      </c>
      <c r="F2493" s="22">
        <f t="shared" si="303"/>
        <v>8.8000000000000007</v>
      </c>
      <c r="H2493" s="5" t="str">
        <f ca="1">_xlfn.FORMULATEXT(표1[[#This Row],[Q''ty]])</f>
        <v>=F2394</v>
      </c>
    </row>
    <row r="2494" spans="1:10" ht="15" customHeight="1" x14ac:dyDescent="0.4">
      <c r="A2494" s="6">
        <v>2026</v>
      </c>
      <c r="B2494" s="6">
        <f t="shared" si="301"/>
        <v>26</v>
      </c>
      <c r="C2494" s="13" t="s">
        <v>22</v>
      </c>
      <c r="D2494" s="2" t="s">
        <v>16</v>
      </c>
      <c r="E2494" s="14" t="s">
        <v>17</v>
      </c>
      <c r="F2494" s="22">
        <v>21</v>
      </c>
      <c r="H2494" s="5" t="e">
        <f ca="1">_xlfn.FORMULATEXT(표1[[#This Row],[Q''ty]])</f>
        <v>#N/A</v>
      </c>
      <c r="I2494" s="28">
        <v>46202</v>
      </c>
      <c r="J2494" s="28">
        <v>46202</v>
      </c>
    </row>
    <row r="2495" spans="1:10" s="2" customFormat="1" ht="15" customHeight="1" x14ac:dyDescent="0.4">
      <c r="A2495" s="6">
        <v>2026</v>
      </c>
      <c r="B2495" s="6">
        <f t="shared" si="301"/>
        <v>26</v>
      </c>
      <c r="C2495" s="13" t="s">
        <v>22</v>
      </c>
      <c r="D2495" s="2" t="s">
        <v>16</v>
      </c>
      <c r="E2495" s="14" t="s">
        <v>18</v>
      </c>
      <c r="F2495" s="22">
        <v>20</v>
      </c>
      <c r="H2495" s="5" t="e">
        <f ca="1">_xlfn.FORMULATEXT(표1[[#This Row],[Q''ty]])</f>
        <v>#N/A</v>
      </c>
      <c r="I2495" s="28">
        <v>46202</v>
      </c>
      <c r="J2495" s="28">
        <v>46202</v>
      </c>
    </row>
    <row r="2496" spans="1:10" ht="15" customHeight="1" x14ac:dyDescent="0.4">
      <c r="A2496" s="6">
        <v>2026</v>
      </c>
      <c r="B2496" s="6">
        <f t="shared" si="301"/>
        <v>26</v>
      </c>
      <c r="C2496" s="13" t="s">
        <v>22</v>
      </c>
      <c r="D2496" s="2" t="s">
        <v>16</v>
      </c>
      <c r="E2496" s="14" t="s">
        <v>19</v>
      </c>
      <c r="F2496" s="22">
        <v>175</v>
      </c>
      <c r="H2496" s="5" t="e">
        <f ca="1">_xlfn.FORMULATEXT(표1[[#This Row],[Q''ty]])</f>
        <v>#N/A</v>
      </c>
      <c r="I2496" s="28">
        <v>46202</v>
      </c>
      <c r="J2496" s="28">
        <v>46202</v>
      </c>
    </row>
    <row r="2497" spans="1:10" ht="15" customHeight="1" x14ac:dyDescent="0.4">
      <c r="A2497" s="6">
        <v>2026</v>
      </c>
      <c r="B2497" s="6">
        <f t="shared" si="301"/>
        <v>26</v>
      </c>
      <c r="C2497" s="13" t="s">
        <v>22</v>
      </c>
      <c r="D2497" s="2" t="s">
        <v>16</v>
      </c>
      <c r="E2497" s="14" t="s">
        <v>20</v>
      </c>
      <c r="F2497" s="22">
        <v>172</v>
      </c>
      <c r="H2497" s="5" t="e">
        <f ca="1">_xlfn.FORMULATEXT(표1[[#This Row],[Q''ty]])</f>
        <v>#N/A</v>
      </c>
      <c r="I2497" s="28">
        <v>46202</v>
      </c>
      <c r="J2497" s="28">
        <v>46202</v>
      </c>
    </row>
    <row r="2498" spans="1:10" ht="15" customHeight="1" thickBot="1" x14ac:dyDescent="0.45">
      <c r="A2498" s="15">
        <v>2026</v>
      </c>
      <c r="B2498" s="15">
        <f t="shared" si="301"/>
        <v>26</v>
      </c>
      <c r="C2498" s="16" t="s">
        <v>22</v>
      </c>
      <c r="D2498" s="17" t="s">
        <v>16</v>
      </c>
      <c r="E2498" s="18" t="s">
        <v>21</v>
      </c>
      <c r="F2498" s="23">
        <v>190</v>
      </c>
      <c r="H2498" s="5" t="e">
        <f ca="1">_xlfn.FORMULATEXT(표1[[#This Row],[Q''ty]])</f>
        <v>#N/A</v>
      </c>
      <c r="I2498" s="28">
        <v>46202</v>
      </c>
      <c r="J2498" s="28">
        <v>46202</v>
      </c>
    </row>
    <row r="2499" spans="1:10" ht="15" customHeight="1" thickTop="1" x14ac:dyDescent="0.4">
      <c r="A2499" s="6">
        <v>2026</v>
      </c>
      <c r="B2499" s="6">
        <f t="shared" si="301"/>
        <v>26</v>
      </c>
      <c r="C2499" s="13" t="s">
        <v>23</v>
      </c>
      <c r="D2499" s="2" t="s">
        <v>9</v>
      </c>
      <c r="E2499" s="14" t="str">
        <f t="shared" ref="E2499:F2504" si="304">E2400</f>
        <v>Growing Line</v>
      </c>
      <c r="F2499" s="22">
        <f t="shared" si="304"/>
        <v>5</v>
      </c>
      <c r="H2499" s="5" t="str">
        <f ca="1">_xlfn.FORMULATEXT(표1[[#This Row],[Q''ty]])</f>
        <v>=F2400</v>
      </c>
    </row>
    <row r="2500" spans="1:10" ht="15" customHeight="1" x14ac:dyDescent="0.4">
      <c r="A2500" s="6">
        <v>2026</v>
      </c>
      <c r="B2500" s="6">
        <f t="shared" si="301"/>
        <v>26</v>
      </c>
      <c r="C2500" s="13" t="s">
        <v>23</v>
      </c>
      <c r="D2500" s="2" t="s">
        <v>9</v>
      </c>
      <c r="E2500" s="14" t="str">
        <f t="shared" si="304"/>
        <v>Paint Booth</v>
      </c>
      <c r="F2500" s="22">
        <f t="shared" si="304"/>
        <v>3</v>
      </c>
      <c r="H2500" s="5" t="str">
        <f ca="1">_xlfn.FORMULATEXT(표1[[#This Row],[Q''ty]])</f>
        <v>=F2401</v>
      </c>
    </row>
    <row r="2501" spans="1:10" ht="15" customHeight="1" x14ac:dyDescent="0.4">
      <c r="A2501" s="6">
        <v>2026</v>
      </c>
      <c r="B2501" s="6">
        <f t="shared" si="301"/>
        <v>26</v>
      </c>
      <c r="C2501" s="13" t="s">
        <v>23</v>
      </c>
      <c r="D2501" s="2" t="s">
        <v>9</v>
      </c>
      <c r="E2501" s="14" t="str">
        <f t="shared" si="304"/>
        <v>Paint Line</v>
      </c>
      <c r="F2501" s="22">
        <f t="shared" si="304"/>
        <v>2</v>
      </c>
      <c r="H2501" s="5" t="str">
        <f ca="1">_xlfn.FORMULATEXT(표1[[#This Row],[Q''ty]])</f>
        <v>=F2402</v>
      </c>
    </row>
    <row r="2502" spans="1:10" ht="15" customHeight="1" x14ac:dyDescent="0.4">
      <c r="A2502" s="6">
        <v>2026</v>
      </c>
      <c r="B2502" s="6">
        <f t="shared" si="301"/>
        <v>26</v>
      </c>
      <c r="C2502" s="13" t="s">
        <v>23</v>
      </c>
      <c r="D2502" s="2" t="s">
        <v>9</v>
      </c>
      <c r="E2502" s="14" t="str">
        <f t="shared" si="304"/>
        <v>Roll Bending Machine</v>
      </c>
      <c r="F2502" s="22">
        <f t="shared" si="304"/>
        <v>2</v>
      </c>
      <c r="H2502" s="5" t="str">
        <f ca="1">_xlfn.FORMULATEXT(표1[[#This Row],[Q''ty]])</f>
        <v>=F2403</v>
      </c>
    </row>
    <row r="2503" spans="1:10" ht="15" customHeight="1" x14ac:dyDescent="0.4">
      <c r="A2503" s="6">
        <v>2026</v>
      </c>
      <c r="B2503" s="6">
        <f t="shared" si="301"/>
        <v>26</v>
      </c>
      <c r="C2503" s="13" t="s">
        <v>23</v>
      </c>
      <c r="D2503" s="2" t="s">
        <v>9</v>
      </c>
      <c r="E2503" s="14" t="str">
        <f t="shared" si="304"/>
        <v>L/W Machine</v>
      </c>
      <c r="F2503" s="22">
        <f t="shared" si="304"/>
        <v>2</v>
      </c>
      <c r="H2503" s="5" t="str">
        <f ca="1">_xlfn.FORMULATEXT(표1[[#This Row],[Q''ty]])</f>
        <v>=F2404</v>
      </c>
    </row>
    <row r="2504" spans="1:10" ht="15" customHeight="1" x14ac:dyDescent="0.4">
      <c r="A2504" s="6">
        <v>2026</v>
      </c>
      <c r="B2504" s="6">
        <f t="shared" si="301"/>
        <v>26</v>
      </c>
      <c r="C2504" s="13" t="s">
        <v>23</v>
      </c>
      <c r="D2504" s="2" t="s">
        <v>9</v>
      </c>
      <c r="E2504" s="14" t="str">
        <f t="shared" si="304"/>
        <v>C/W Machine</v>
      </c>
      <c r="F2504" s="22">
        <f t="shared" si="304"/>
        <v>3</v>
      </c>
      <c r="H2504" s="5" t="str">
        <f ca="1">_xlfn.FORMULATEXT(표1[[#This Row],[Q''ty]])</f>
        <v>=F2405</v>
      </c>
    </row>
    <row r="2505" spans="1:10" ht="15" customHeight="1" x14ac:dyDescent="0.4">
      <c r="A2505" s="6">
        <v>2026</v>
      </c>
      <c r="B2505" s="6">
        <f t="shared" si="301"/>
        <v>26</v>
      </c>
      <c r="C2505" s="13" t="s">
        <v>23</v>
      </c>
      <c r="D2505" s="2" t="s">
        <v>16</v>
      </c>
      <c r="E2505" s="14" t="str">
        <f t="shared" ref="E2505:E2520" si="305">E2406</f>
        <v>BT GT</v>
      </c>
      <c r="F2505" s="22">
        <v>2</v>
      </c>
      <c r="H2505" s="5" t="e">
        <f ca="1">_xlfn.FORMULATEXT(표1[[#This Row],[Q''ty]])</f>
        <v>#N/A</v>
      </c>
      <c r="I2505" s="28">
        <v>46202</v>
      </c>
      <c r="J2505" s="28">
        <v>46202</v>
      </c>
    </row>
    <row r="2506" spans="1:10" ht="15" customHeight="1" x14ac:dyDescent="0.4">
      <c r="A2506" s="6">
        <v>2026</v>
      </c>
      <c r="B2506" s="6">
        <f t="shared" si="301"/>
        <v>26</v>
      </c>
      <c r="C2506" s="13" t="s">
        <v>23</v>
      </c>
      <c r="D2506" s="2" t="s">
        <v>16</v>
      </c>
      <c r="E2506" s="14" t="str">
        <f t="shared" si="305"/>
        <v>WT GT</v>
      </c>
      <c r="F2506" s="22">
        <v>2</v>
      </c>
      <c r="H2506" s="5" t="e">
        <f ca="1">_xlfn.FORMULATEXT(표1[[#This Row],[Q''ty]])</f>
        <v>#N/A</v>
      </c>
      <c r="I2506" s="28">
        <v>46202</v>
      </c>
      <c r="J2506" s="28">
        <v>46202</v>
      </c>
    </row>
    <row r="2507" spans="1:10" ht="15" customHeight="1" x14ac:dyDescent="0.4">
      <c r="A2507" s="6">
        <v>2026</v>
      </c>
      <c r="B2507" s="6">
        <f t="shared" si="301"/>
        <v>26</v>
      </c>
      <c r="C2507" s="13" t="s">
        <v>23</v>
      </c>
      <c r="D2507" s="2" t="s">
        <v>16</v>
      </c>
      <c r="E2507" s="14" t="str">
        <f t="shared" si="305"/>
        <v>Bending</v>
      </c>
      <c r="F2507" s="22">
        <v>36</v>
      </c>
      <c r="H2507" s="5" t="e">
        <f ca="1">_xlfn.FORMULATEXT(표1[[#This Row],[Q''ty]])</f>
        <v>#N/A</v>
      </c>
      <c r="I2507" s="28">
        <v>46202</v>
      </c>
      <c r="J2507" s="28">
        <v>46202</v>
      </c>
    </row>
    <row r="2508" spans="1:10" ht="15" customHeight="1" x14ac:dyDescent="0.4">
      <c r="A2508" s="6">
        <v>2026</v>
      </c>
      <c r="B2508" s="6">
        <f t="shared" si="301"/>
        <v>26</v>
      </c>
      <c r="C2508" s="13" t="s">
        <v>23</v>
      </c>
      <c r="D2508" s="2" t="s">
        <v>16</v>
      </c>
      <c r="E2508" s="14" t="str">
        <f t="shared" si="305"/>
        <v>L/W</v>
      </c>
      <c r="F2508" s="22">
        <v>32</v>
      </c>
      <c r="H2508" s="5" t="e">
        <f ca="1">_xlfn.FORMULATEXT(표1[[#This Row],[Q''ty]])</f>
        <v>#N/A</v>
      </c>
      <c r="I2508" s="28">
        <v>46202</v>
      </c>
      <c r="J2508" s="28">
        <v>46202</v>
      </c>
    </row>
    <row r="2509" spans="1:10" ht="15" customHeight="1" thickBot="1" x14ac:dyDescent="0.45">
      <c r="A2509" s="15">
        <v>2026</v>
      </c>
      <c r="B2509" s="15">
        <f t="shared" si="301"/>
        <v>26</v>
      </c>
      <c r="C2509" s="16" t="s">
        <v>23</v>
      </c>
      <c r="D2509" s="17" t="s">
        <v>16</v>
      </c>
      <c r="E2509" s="18" t="str">
        <f t="shared" si="305"/>
        <v>C/W</v>
      </c>
      <c r="F2509" s="23">
        <v>36.799999999999997</v>
      </c>
      <c r="H2509" s="5" t="e">
        <f ca="1">_xlfn.FORMULATEXT(표1[[#This Row],[Q''ty]])</f>
        <v>#N/A</v>
      </c>
      <c r="I2509" s="28">
        <v>46202</v>
      </c>
      <c r="J2509" s="28">
        <v>46202</v>
      </c>
    </row>
    <row r="2510" spans="1:10" ht="15" customHeight="1" thickTop="1" x14ac:dyDescent="0.4">
      <c r="A2510" s="6">
        <v>2026</v>
      </c>
      <c r="B2510" s="6">
        <f t="shared" si="301"/>
        <v>26</v>
      </c>
      <c r="C2510" s="13" t="s">
        <v>24</v>
      </c>
      <c r="D2510" s="2" t="s">
        <v>9</v>
      </c>
      <c r="E2510" s="14" t="str">
        <f t="shared" si="305"/>
        <v>Growing Line</v>
      </c>
      <c r="F2510" s="22">
        <f t="shared" ref="F2510:F2515" si="306">F2411</f>
        <v>20</v>
      </c>
      <c r="H2510" s="5" t="str">
        <f ca="1">_xlfn.FORMULATEXT(표1[[#This Row],[Q''ty]])</f>
        <v>=F2411</v>
      </c>
    </row>
    <row r="2511" spans="1:10" ht="15" customHeight="1" x14ac:dyDescent="0.4">
      <c r="A2511" s="6">
        <v>2026</v>
      </c>
      <c r="B2511" s="6">
        <f t="shared" si="301"/>
        <v>26</v>
      </c>
      <c r="C2511" s="13" t="s">
        <v>24</v>
      </c>
      <c r="D2511" s="2" t="s">
        <v>9</v>
      </c>
      <c r="E2511" s="14" t="str">
        <f t="shared" si="305"/>
        <v>Paint Booth</v>
      </c>
      <c r="F2511" s="22">
        <f t="shared" si="306"/>
        <v>22</v>
      </c>
      <c r="H2511" s="5" t="str">
        <f ca="1">_xlfn.FORMULATEXT(표1[[#This Row],[Q''ty]])</f>
        <v>=F2412</v>
      </c>
    </row>
    <row r="2512" spans="1:10" ht="15" customHeight="1" x14ac:dyDescent="0.4">
      <c r="A2512" s="6">
        <v>2026</v>
      </c>
      <c r="B2512" s="6">
        <f t="shared" si="301"/>
        <v>26</v>
      </c>
      <c r="C2512" s="13" t="s">
        <v>24</v>
      </c>
      <c r="D2512" s="2" t="s">
        <v>9</v>
      </c>
      <c r="E2512" s="14" t="str">
        <f t="shared" si="305"/>
        <v>Paint Line</v>
      </c>
      <c r="F2512" s="22">
        <f t="shared" si="306"/>
        <v>6</v>
      </c>
      <c r="H2512" s="5" t="str">
        <f ca="1">_xlfn.FORMULATEXT(표1[[#This Row],[Q''ty]])</f>
        <v>=F2413</v>
      </c>
    </row>
    <row r="2513" spans="1:10" ht="15" customHeight="1" x14ac:dyDescent="0.4">
      <c r="A2513" s="6">
        <v>2026</v>
      </c>
      <c r="B2513" s="6">
        <f t="shared" si="301"/>
        <v>26</v>
      </c>
      <c r="C2513" s="13" t="s">
        <v>24</v>
      </c>
      <c r="D2513" s="2" t="s">
        <v>9</v>
      </c>
      <c r="E2513" s="14" t="str">
        <f t="shared" si="305"/>
        <v>Roll Bending Machine</v>
      </c>
      <c r="F2513" s="22">
        <f t="shared" si="306"/>
        <v>4</v>
      </c>
      <c r="H2513" s="5" t="str">
        <f ca="1">_xlfn.FORMULATEXT(표1[[#This Row],[Q''ty]])</f>
        <v>=F2414</v>
      </c>
    </row>
    <row r="2514" spans="1:10" ht="15" customHeight="1" x14ac:dyDescent="0.4">
      <c r="A2514" s="6">
        <v>2026</v>
      </c>
      <c r="B2514" s="6">
        <f t="shared" si="301"/>
        <v>26</v>
      </c>
      <c r="C2514" s="13" t="s">
        <v>24</v>
      </c>
      <c r="D2514" s="2" t="s">
        <v>9</v>
      </c>
      <c r="E2514" s="14" t="str">
        <f t="shared" si="305"/>
        <v>L/W Machine</v>
      </c>
      <c r="F2514" s="22">
        <f t="shared" si="306"/>
        <v>10</v>
      </c>
      <c r="H2514" s="5" t="str">
        <f ca="1">_xlfn.FORMULATEXT(표1[[#This Row],[Q''ty]])</f>
        <v>=F2415</v>
      </c>
    </row>
    <row r="2515" spans="1:10" ht="15" customHeight="1" x14ac:dyDescent="0.4">
      <c r="A2515" s="6">
        <v>2026</v>
      </c>
      <c r="B2515" s="6">
        <f t="shared" si="301"/>
        <v>26</v>
      </c>
      <c r="C2515" s="13" t="s">
        <v>24</v>
      </c>
      <c r="D2515" s="2" t="s">
        <v>9</v>
      </c>
      <c r="E2515" s="14" t="str">
        <f t="shared" si="305"/>
        <v>C/W Machine</v>
      </c>
      <c r="F2515" s="22">
        <f t="shared" si="306"/>
        <v>12</v>
      </c>
      <c r="H2515" s="5" t="str">
        <f ca="1">_xlfn.FORMULATEXT(표1[[#This Row],[Q''ty]])</f>
        <v>=F2416</v>
      </c>
    </row>
    <row r="2516" spans="1:10" ht="15" customHeight="1" x14ac:dyDescent="0.4">
      <c r="A2516" s="6">
        <v>2026</v>
      </c>
      <c r="B2516" s="6">
        <f t="shared" si="301"/>
        <v>26</v>
      </c>
      <c r="C2516" s="13" t="s">
        <v>24</v>
      </c>
      <c r="D2516" s="2" t="s">
        <v>16</v>
      </c>
      <c r="E2516" s="14" t="str">
        <f t="shared" si="305"/>
        <v>BT GT</v>
      </c>
      <c r="F2516" s="22">
        <v>0</v>
      </c>
      <c r="H2516" s="5" t="e">
        <f ca="1">_xlfn.FORMULATEXT(표1[[#This Row],[Q''ty]])</f>
        <v>#N/A</v>
      </c>
      <c r="I2516" s="28">
        <v>46202</v>
      </c>
    </row>
    <row r="2517" spans="1:10" ht="15" customHeight="1" x14ac:dyDescent="0.4">
      <c r="A2517" s="6">
        <v>2026</v>
      </c>
      <c r="B2517" s="6">
        <f t="shared" si="301"/>
        <v>26</v>
      </c>
      <c r="C2517" s="13" t="s">
        <v>24</v>
      </c>
      <c r="D2517" s="2" t="s">
        <v>16</v>
      </c>
      <c r="E2517" s="14" t="str">
        <f t="shared" si="305"/>
        <v>WT GT</v>
      </c>
      <c r="F2517" s="22">
        <v>0</v>
      </c>
      <c r="H2517" s="5" t="e">
        <f ca="1">_xlfn.FORMULATEXT(표1[[#This Row],[Q''ty]])</f>
        <v>#N/A</v>
      </c>
      <c r="I2517" s="28">
        <v>46202</v>
      </c>
    </row>
    <row r="2518" spans="1:10" ht="15" customHeight="1" x14ac:dyDescent="0.4">
      <c r="A2518" s="6">
        <v>2026</v>
      </c>
      <c r="B2518" s="6">
        <f t="shared" si="301"/>
        <v>26</v>
      </c>
      <c r="C2518" s="13" t="s">
        <v>24</v>
      </c>
      <c r="D2518" s="2" t="s">
        <v>16</v>
      </c>
      <c r="E2518" s="14" t="str">
        <f t="shared" si="305"/>
        <v>Bending</v>
      </c>
      <c r="F2518" s="22">
        <v>0</v>
      </c>
      <c r="H2518" s="5" t="e">
        <f ca="1">_xlfn.FORMULATEXT(표1[[#This Row],[Q''ty]])</f>
        <v>#N/A</v>
      </c>
      <c r="I2518" s="28">
        <v>46202</v>
      </c>
    </row>
    <row r="2519" spans="1:10" ht="15" customHeight="1" x14ac:dyDescent="0.4">
      <c r="A2519" s="6">
        <v>2026</v>
      </c>
      <c r="B2519" s="6">
        <f t="shared" si="301"/>
        <v>26</v>
      </c>
      <c r="C2519" s="13" t="s">
        <v>24</v>
      </c>
      <c r="D2519" s="2" t="s">
        <v>16</v>
      </c>
      <c r="E2519" s="14" t="str">
        <f t="shared" si="305"/>
        <v>L/W</v>
      </c>
      <c r="F2519" s="22">
        <v>0</v>
      </c>
      <c r="H2519" s="5" t="e">
        <f ca="1">_xlfn.FORMULATEXT(표1[[#This Row],[Q''ty]])</f>
        <v>#N/A</v>
      </c>
      <c r="I2519" s="28">
        <v>46202</v>
      </c>
    </row>
    <row r="2520" spans="1:10" ht="15" customHeight="1" thickBot="1" x14ac:dyDescent="0.45">
      <c r="A2520" s="15">
        <v>2026</v>
      </c>
      <c r="B2520" s="15">
        <f t="shared" si="301"/>
        <v>26</v>
      </c>
      <c r="C2520" s="16" t="s">
        <v>24</v>
      </c>
      <c r="D2520" s="17" t="s">
        <v>16</v>
      </c>
      <c r="E2520" s="18" t="str">
        <f t="shared" si="305"/>
        <v>C/W</v>
      </c>
      <c r="F2520" s="23">
        <v>0</v>
      </c>
      <c r="H2520" s="5" t="e">
        <f ca="1">_xlfn.FORMULATEXT(표1[[#This Row],[Q''ty]])</f>
        <v>#N/A</v>
      </c>
      <c r="I2520" s="28">
        <v>46202</v>
      </c>
    </row>
    <row r="2521" spans="1:10" ht="15" customHeight="1" thickTop="1" x14ac:dyDescent="0.4">
      <c r="A2521" s="6">
        <v>2026</v>
      </c>
      <c r="B2521" s="6">
        <f t="shared" si="301"/>
        <v>26</v>
      </c>
      <c r="C2521" s="13" t="s">
        <v>25</v>
      </c>
      <c r="D2521" s="2" t="s">
        <v>9</v>
      </c>
      <c r="E2521" s="14" t="s">
        <v>10</v>
      </c>
      <c r="F2521" s="22">
        <f t="shared" ref="F2521:F2526" si="307">F2422</f>
        <v>3</v>
      </c>
      <c r="H2521" s="5" t="str">
        <f ca="1">_xlfn.FORMULATEXT(표1[[#This Row],[Q''ty]])</f>
        <v>=F2422</v>
      </c>
    </row>
    <row r="2522" spans="1:10" ht="15" customHeight="1" x14ac:dyDescent="0.4">
      <c r="A2522" s="6">
        <v>2026</v>
      </c>
      <c r="B2522" s="6">
        <f t="shared" si="301"/>
        <v>26</v>
      </c>
      <c r="C2522" s="13" t="s">
        <v>25</v>
      </c>
      <c r="D2522" s="2" t="s">
        <v>9</v>
      </c>
      <c r="E2522" s="14" t="s">
        <v>11</v>
      </c>
      <c r="F2522" s="22">
        <f t="shared" si="307"/>
        <v>3</v>
      </c>
      <c r="H2522" s="5" t="str">
        <f ca="1">_xlfn.FORMULATEXT(표1[[#This Row],[Q''ty]])</f>
        <v>=F2423</v>
      </c>
    </row>
    <row r="2523" spans="1:10" ht="15" customHeight="1" x14ac:dyDescent="0.4">
      <c r="A2523" s="6">
        <v>2026</v>
      </c>
      <c r="B2523" s="6">
        <f t="shared" si="301"/>
        <v>26</v>
      </c>
      <c r="C2523" s="13" t="s">
        <v>25</v>
      </c>
      <c r="D2523" s="2" t="s">
        <v>9</v>
      </c>
      <c r="E2523" s="14" t="s">
        <v>12</v>
      </c>
      <c r="F2523" s="22">
        <f t="shared" si="307"/>
        <v>2</v>
      </c>
      <c r="H2523" s="5" t="str">
        <f ca="1">_xlfn.FORMULATEXT(표1[[#This Row],[Q''ty]])</f>
        <v>=F2424</v>
      </c>
    </row>
    <row r="2524" spans="1:10" ht="15" customHeight="1" x14ac:dyDescent="0.4">
      <c r="A2524" s="6">
        <v>2026</v>
      </c>
      <c r="B2524" s="6">
        <f t="shared" si="301"/>
        <v>26</v>
      </c>
      <c r="C2524" s="13" t="s">
        <v>25</v>
      </c>
      <c r="D2524" s="2" t="s">
        <v>9</v>
      </c>
      <c r="E2524" s="14" t="s">
        <v>13</v>
      </c>
      <c r="F2524" s="22">
        <f t="shared" si="307"/>
        <v>2</v>
      </c>
      <c r="H2524" s="5" t="str">
        <f ca="1">_xlfn.FORMULATEXT(표1[[#This Row],[Q''ty]])</f>
        <v>=F2425</v>
      </c>
    </row>
    <row r="2525" spans="1:10" ht="15" customHeight="1" x14ac:dyDescent="0.4">
      <c r="A2525" s="6">
        <v>2026</v>
      </c>
      <c r="B2525" s="6">
        <f t="shared" si="301"/>
        <v>26</v>
      </c>
      <c r="C2525" s="13" t="s">
        <v>25</v>
      </c>
      <c r="D2525" s="2" t="s">
        <v>9</v>
      </c>
      <c r="E2525" s="14" t="s">
        <v>14</v>
      </c>
      <c r="F2525" s="22">
        <f t="shared" si="307"/>
        <v>3</v>
      </c>
      <c r="H2525" s="5" t="str">
        <f ca="1">_xlfn.FORMULATEXT(표1[[#This Row],[Q''ty]])</f>
        <v>=F2426</v>
      </c>
    </row>
    <row r="2526" spans="1:10" ht="15" customHeight="1" x14ac:dyDescent="0.4">
      <c r="A2526" s="6">
        <v>2026</v>
      </c>
      <c r="B2526" s="6">
        <f t="shared" si="301"/>
        <v>26</v>
      </c>
      <c r="C2526" s="13" t="s">
        <v>25</v>
      </c>
      <c r="D2526" s="2" t="s">
        <v>9</v>
      </c>
      <c r="E2526" s="14" t="s">
        <v>15</v>
      </c>
      <c r="F2526" s="22">
        <f t="shared" si="307"/>
        <v>4</v>
      </c>
      <c r="H2526" s="5" t="str">
        <f ca="1">_xlfn.FORMULATEXT(표1[[#This Row],[Q''ty]])</f>
        <v>=F2427</v>
      </c>
    </row>
    <row r="2527" spans="1:10" ht="15" customHeight="1" x14ac:dyDescent="0.4">
      <c r="A2527" s="6">
        <v>2026</v>
      </c>
      <c r="B2527" s="6">
        <f t="shared" si="301"/>
        <v>26</v>
      </c>
      <c r="C2527" s="13" t="s">
        <v>25</v>
      </c>
      <c r="D2527" s="2" t="s">
        <v>16</v>
      </c>
      <c r="E2527" s="14" t="s">
        <v>17</v>
      </c>
      <c r="F2527" s="22">
        <v>0</v>
      </c>
      <c r="H2527" s="5" t="e">
        <f ca="1">_xlfn.FORMULATEXT(표1[[#This Row],[Q''ty]])</f>
        <v>#N/A</v>
      </c>
      <c r="I2527" s="28">
        <v>46202</v>
      </c>
      <c r="J2527" s="28">
        <v>46202</v>
      </c>
    </row>
    <row r="2528" spans="1:10" ht="15" customHeight="1" x14ac:dyDescent="0.4">
      <c r="A2528" s="6">
        <v>2026</v>
      </c>
      <c r="B2528" s="6">
        <f t="shared" si="301"/>
        <v>26</v>
      </c>
      <c r="C2528" s="13" t="s">
        <v>25</v>
      </c>
      <c r="D2528" s="2" t="s">
        <v>16</v>
      </c>
      <c r="E2528" s="14" t="s">
        <v>18</v>
      </c>
      <c r="F2528" s="22">
        <v>0</v>
      </c>
      <c r="H2528" s="5" t="e">
        <f ca="1">_xlfn.FORMULATEXT(표1[[#This Row],[Q''ty]])</f>
        <v>#N/A</v>
      </c>
      <c r="I2528" s="28">
        <v>46202</v>
      </c>
      <c r="J2528" s="28">
        <v>46202</v>
      </c>
    </row>
    <row r="2529" spans="1:10" ht="15" customHeight="1" x14ac:dyDescent="0.4">
      <c r="A2529" s="6">
        <v>2026</v>
      </c>
      <c r="B2529" s="6">
        <f t="shared" si="301"/>
        <v>26</v>
      </c>
      <c r="C2529" s="13" t="s">
        <v>25</v>
      </c>
      <c r="D2529" s="2" t="s">
        <v>16</v>
      </c>
      <c r="E2529" s="14" t="s">
        <v>19</v>
      </c>
      <c r="F2529" s="22">
        <v>0</v>
      </c>
      <c r="H2529" s="5" t="e">
        <f ca="1">_xlfn.FORMULATEXT(표1[[#This Row],[Q''ty]])</f>
        <v>#N/A</v>
      </c>
      <c r="I2529" s="28">
        <v>46202</v>
      </c>
      <c r="J2529" s="28">
        <v>46202</v>
      </c>
    </row>
    <row r="2530" spans="1:10" ht="15" customHeight="1" x14ac:dyDescent="0.4">
      <c r="A2530" s="6">
        <v>2026</v>
      </c>
      <c r="B2530" s="6">
        <f t="shared" si="301"/>
        <v>26</v>
      </c>
      <c r="C2530" s="13" t="s">
        <v>25</v>
      </c>
      <c r="D2530" s="2" t="s">
        <v>16</v>
      </c>
      <c r="E2530" s="14" t="s">
        <v>20</v>
      </c>
      <c r="F2530" s="22">
        <v>0</v>
      </c>
      <c r="H2530" s="5" t="e">
        <f ca="1">_xlfn.FORMULATEXT(표1[[#This Row],[Q''ty]])</f>
        <v>#N/A</v>
      </c>
      <c r="I2530" s="28">
        <v>46202</v>
      </c>
      <c r="J2530" s="28">
        <v>46202</v>
      </c>
    </row>
    <row r="2531" spans="1:10" ht="15" customHeight="1" thickBot="1" x14ac:dyDescent="0.45">
      <c r="A2531" s="15">
        <v>2026</v>
      </c>
      <c r="B2531" s="15">
        <f t="shared" si="301"/>
        <v>26</v>
      </c>
      <c r="C2531" s="16" t="s">
        <v>25</v>
      </c>
      <c r="D2531" s="17" t="s">
        <v>16</v>
      </c>
      <c r="E2531" s="18" t="s">
        <v>21</v>
      </c>
      <c r="F2531" s="23">
        <v>0</v>
      </c>
      <c r="H2531" s="5" t="e">
        <f ca="1">_xlfn.FORMULATEXT(표1[[#This Row],[Q''ty]])</f>
        <v>#N/A</v>
      </c>
      <c r="I2531" s="28">
        <v>46202</v>
      </c>
      <c r="J2531" s="28">
        <v>46202</v>
      </c>
    </row>
    <row r="2532" spans="1:10" ht="15" customHeight="1" thickTop="1" x14ac:dyDescent="0.4">
      <c r="A2532" s="6">
        <v>2026</v>
      </c>
      <c r="B2532" s="6">
        <f t="shared" si="301"/>
        <v>26</v>
      </c>
      <c r="C2532" s="13" t="s">
        <v>26</v>
      </c>
      <c r="D2532" s="2" t="s">
        <v>9</v>
      </c>
      <c r="E2532" s="14" t="s">
        <v>10</v>
      </c>
      <c r="F2532" s="22">
        <f t="shared" ref="F2532:F2537" si="308">F2433</f>
        <v>6</v>
      </c>
      <c r="H2532" s="5" t="str">
        <f ca="1">_xlfn.FORMULATEXT(표1[[#This Row],[Q''ty]])</f>
        <v>=F2433</v>
      </c>
    </row>
    <row r="2533" spans="1:10" ht="15" customHeight="1" x14ac:dyDescent="0.4">
      <c r="A2533" s="6">
        <v>2026</v>
      </c>
      <c r="B2533" s="6">
        <f t="shared" ref="B2533:B2596" si="309">B2434+1</f>
        <v>26</v>
      </c>
      <c r="C2533" s="13" t="s">
        <v>26</v>
      </c>
      <c r="D2533" s="2" t="s">
        <v>9</v>
      </c>
      <c r="E2533" s="14" t="s">
        <v>11</v>
      </c>
      <c r="F2533" s="22">
        <f t="shared" si="308"/>
        <v>4</v>
      </c>
      <c r="H2533" s="5" t="str">
        <f ca="1">_xlfn.FORMULATEXT(표1[[#This Row],[Q''ty]])</f>
        <v>=F2434</v>
      </c>
    </row>
    <row r="2534" spans="1:10" ht="15" customHeight="1" x14ac:dyDescent="0.4">
      <c r="A2534" s="6">
        <v>2026</v>
      </c>
      <c r="B2534" s="6">
        <f t="shared" si="309"/>
        <v>26</v>
      </c>
      <c r="C2534" s="13" t="s">
        <v>26</v>
      </c>
      <c r="D2534" s="2" t="s">
        <v>9</v>
      </c>
      <c r="E2534" s="14" t="s">
        <v>12</v>
      </c>
      <c r="F2534" s="22">
        <f t="shared" si="308"/>
        <v>2</v>
      </c>
      <c r="H2534" s="5" t="str">
        <f ca="1">_xlfn.FORMULATEXT(표1[[#This Row],[Q''ty]])</f>
        <v>=F2435</v>
      </c>
    </row>
    <row r="2535" spans="1:10" ht="15" customHeight="1" x14ac:dyDescent="0.4">
      <c r="A2535" s="6">
        <v>2026</v>
      </c>
      <c r="B2535" s="6">
        <f t="shared" si="309"/>
        <v>26</v>
      </c>
      <c r="C2535" s="13" t="s">
        <v>26</v>
      </c>
      <c r="D2535" s="2" t="s">
        <v>9</v>
      </c>
      <c r="E2535" s="14" t="s">
        <v>13</v>
      </c>
      <c r="F2535" s="22">
        <f t="shared" si="308"/>
        <v>3</v>
      </c>
      <c r="H2535" s="5" t="str">
        <f ca="1">_xlfn.FORMULATEXT(표1[[#This Row],[Q''ty]])</f>
        <v>=F2436</v>
      </c>
    </row>
    <row r="2536" spans="1:10" ht="15" customHeight="1" x14ac:dyDescent="0.4">
      <c r="A2536" s="6">
        <v>2026</v>
      </c>
      <c r="B2536" s="6">
        <f t="shared" si="309"/>
        <v>26</v>
      </c>
      <c r="C2536" s="13" t="s">
        <v>26</v>
      </c>
      <c r="D2536" s="2" t="s">
        <v>9</v>
      </c>
      <c r="E2536" s="14" t="s">
        <v>14</v>
      </c>
      <c r="F2536" s="22">
        <f t="shared" si="308"/>
        <v>4</v>
      </c>
      <c r="H2536" s="5" t="str">
        <f ca="1">_xlfn.FORMULATEXT(표1[[#This Row],[Q''ty]])</f>
        <v>=F2437</v>
      </c>
    </row>
    <row r="2537" spans="1:10" ht="15" customHeight="1" x14ac:dyDescent="0.4">
      <c r="A2537" s="6">
        <v>2026</v>
      </c>
      <c r="B2537" s="6">
        <f t="shared" si="309"/>
        <v>26</v>
      </c>
      <c r="C2537" s="13" t="s">
        <v>26</v>
      </c>
      <c r="D2537" s="2" t="s">
        <v>9</v>
      </c>
      <c r="E2537" s="14" t="s">
        <v>15</v>
      </c>
      <c r="F2537" s="22">
        <f t="shared" si="308"/>
        <v>6</v>
      </c>
      <c r="H2537" s="5" t="str">
        <f ca="1">_xlfn.FORMULATEXT(표1[[#This Row],[Q''ty]])</f>
        <v>=F2438</v>
      </c>
    </row>
    <row r="2538" spans="1:10" ht="15" customHeight="1" x14ac:dyDescent="0.4">
      <c r="A2538" s="6">
        <v>2026</v>
      </c>
      <c r="B2538" s="6">
        <f t="shared" si="309"/>
        <v>26</v>
      </c>
      <c r="C2538" s="13" t="s">
        <v>26</v>
      </c>
      <c r="D2538" s="2" t="s">
        <v>16</v>
      </c>
      <c r="E2538" s="14" t="str">
        <f t="shared" ref="E2538:E2575" si="310">E2439</f>
        <v>BT GT</v>
      </c>
      <c r="F2538" s="22">
        <v>24</v>
      </c>
      <c r="H2538" s="5" t="e">
        <f ca="1">_xlfn.FORMULATEXT(표1[[#This Row],[Q''ty]])</f>
        <v>#N/A</v>
      </c>
      <c r="I2538" s="28">
        <v>46202</v>
      </c>
      <c r="J2538" s="28">
        <v>46202</v>
      </c>
    </row>
    <row r="2539" spans="1:10" ht="15" customHeight="1" x14ac:dyDescent="0.4">
      <c r="A2539" s="6">
        <v>2026</v>
      </c>
      <c r="B2539" s="6">
        <f t="shared" si="309"/>
        <v>26</v>
      </c>
      <c r="C2539" s="13" t="s">
        <v>26</v>
      </c>
      <c r="D2539" s="2" t="s">
        <v>16</v>
      </c>
      <c r="E2539" s="14" t="str">
        <f t="shared" si="310"/>
        <v>WT GT</v>
      </c>
      <c r="F2539" s="22">
        <v>24</v>
      </c>
      <c r="H2539" s="5" t="e">
        <f ca="1">_xlfn.FORMULATEXT(표1[[#This Row],[Q''ty]])</f>
        <v>#N/A</v>
      </c>
      <c r="I2539" s="28">
        <v>46202</v>
      </c>
      <c r="J2539" s="28">
        <v>46202</v>
      </c>
    </row>
    <row r="2540" spans="1:10" ht="15" customHeight="1" x14ac:dyDescent="0.4">
      <c r="A2540" s="6">
        <v>2026</v>
      </c>
      <c r="B2540" s="6">
        <f t="shared" si="309"/>
        <v>26</v>
      </c>
      <c r="C2540" s="13" t="s">
        <v>26</v>
      </c>
      <c r="D2540" s="2" t="s">
        <v>16</v>
      </c>
      <c r="E2540" s="14" t="str">
        <f t="shared" si="310"/>
        <v>Bending</v>
      </c>
      <c r="F2540" s="22">
        <v>201</v>
      </c>
      <c r="H2540" s="5" t="e">
        <f ca="1">_xlfn.FORMULATEXT(표1[[#This Row],[Q''ty]])</f>
        <v>#N/A</v>
      </c>
      <c r="I2540" s="28">
        <v>46202</v>
      </c>
      <c r="J2540" s="28">
        <v>46202</v>
      </c>
    </row>
    <row r="2541" spans="1:10" ht="15" customHeight="1" x14ac:dyDescent="0.4">
      <c r="A2541" s="6">
        <v>2026</v>
      </c>
      <c r="B2541" s="6">
        <f t="shared" si="309"/>
        <v>26</v>
      </c>
      <c r="C2541" s="13" t="s">
        <v>26</v>
      </c>
      <c r="D2541" s="2" t="s">
        <v>16</v>
      </c>
      <c r="E2541" s="14" t="str">
        <f t="shared" si="310"/>
        <v>L/W</v>
      </c>
      <c r="F2541" s="22">
        <v>218</v>
      </c>
      <c r="H2541" s="5" t="e">
        <f ca="1">_xlfn.FORMULATEXT(표1[[#This Row],[Q''ty]])</f>
        <v>#N/A</v>
      </c>
      <c r="I2541" s="28">
        <v>46202</v>
      </c>
      <c r="J2541" s="28">
        <v>46202</v>
      </c>
    </row>
    <row r="2542" spans="1:10" ht="15" customHeight="1" thickBot="1" x14ac:dyDescent="0.45">
      <c r="A2542" s="15">
        <v>2026</v>
      </c>
      <c r="B2542" s="15">
        <f t="shared" si="309"/>
        <v>26</v>
      </c>
      <c r="C2542" s="16" t="s">
        <v>26</v>
      </c>
      <c r="D2542" s="17" t="s">
        <v>16</v>
      </c>
      <c r="E2542" s="18" t="str">
        <f t="shared" si="310"/>
        <v>C/W</v>
      </c>
      <c r="F2542" s="23">
        <v>225</v>
      </c>
      <c r="H2542" s="5" t="e">
        <f ca="1">_xlfn.FORMULATEXT(표1[[#This Row],[Q''ty]])</f>
        <v>#N/A</v>
      </c>
      <c r="I2542" s="28">
        <v>46202</v>
      </c>
      <c r="J2542" s="28">
        <v>46202</v>
      </c>
    </row>
    <row r="2543" spans="1:10" ht="15" customHeight="1" thickTop="1" x14ac:dyDescent="0.4">
      <c r="A2543" s="6">
        <v>2026</v>
      </c>
      <c r="B2543" s="6">
        <f t="shared" si="309"/>
        <v>26</v>
      </c>
      <c r="C2543" s="13" t="s">
        <v>27</v>
      </c>
      <c r="D2543" s="2" t="s">
        <v>9</v>
      </c>
      <c r="E2543" s="14" t="str">
        <f t="shared" si="310"/>
        <v>Growing Line</v>
      </c>
      <c r="F2543" s="22">
        <f t="shared" ref="F2543:F2548" si="311">F2444</f>
        <v>30</v>
      </c>
      <c r="H2543" s="5" t="str">
        <f ca="1">_xlfn.FORMULATEXT(표1[[#This Row],[Q''ty]])</f>
        <v>=F2444</v>
      </c>
    </row>
    <row r="2544" spans="1:10" ht="15" customHeight="1" x14ac:dyDescent="0.4">
      <c r="A2544" s="6">
        <v>2026</v>
      </c>
      <c r="B2544" s="6">
        <f t="shared" si="309"/>
        <v>26</v>
      </c>
      <c r="C2544" s="13" t="s">
        <v>27</v>
      </c>
      <c r="D2544" s="2" t="s">
        <v>9</v>
      </c>
      <c r="E2544" s="14" t="str">
        <f t="shared" si="310"/>
        <v>Paint Booth</v>
      </c>
      <c r="F2544" s="22">
        <f t="shared" si="311"/>
        <v>16</v>
      </c>
      <c r="H2544" s="5" t="str">
        <f ca="1">_xlfn.FORMULATEXT(표1[[#This Row],[Q''ty]])</f>
        <v>=F2445</v>
      </c>
    </row>
    <row r="2545" spans="1:10" ht="15" customHeight="1" x14ac:dyDescent="0.4">
      <c r="A2545" s="6">
        <v>2026</v>
      </c>
      <c r="B2545" s="6">
        <f t="shared" si="309"/>
        <v>26</v>
      </c>
      <c r="C2545" s="13" t="s">
        <v>27</v>
      </c>
      <c r="D2545" s="2" t="s">
        <v>9</v>
      </c>
      <c r="E2545" s="14" t="str">
        <f t="shared" si="310"/>
        <v>Paint Line</v>
      </c>
      <c r="F2545" s="22">
        <f t="shared" si="311"/>
        <v>8</v>
      </c>
      <c r="H2545" s="5" t="str">
        <f ca="1">_xlfn.FORMULATEXT(표1[[#This Row],[Q''ty]])</f>
        <v>=F2446</v>
      </c>
    </row>
    <row r="2546" spans="1:10" ht="15" customHeight="1" x14ac:dyDescent="0.4">
      <c r="A2546" s="6">
        <v>2026</v>
      </c>
      <c r="B2546" s="6">
        <f t="shared" si="309"/>
        <v>26</v>
      </c>
      <c r="C2546" s="13" t="s">
        <v>27</v>
      </c>
      <c r="D2546" s="2" t="s">
        <v>9</v>
      </c>
      <c r="E2546" s="14" t="str">
        <f t="shared" si="310"/>
        <v>Roll Bending Machine</v>
      </c>
      <c r="F2546" s="22">
        <f t="shared" si="311"/>
        <v>6</v>
      </c>
      <c r="H2546" s="5" t="str">
        <f ca="1">_xlfn.FORMULATEXT(표1[[#This Row],[Q''ty]])</f>
        <v>=F2447</v>
      </c>
    </row>
    <row r="2547" spans="1:10" ht="15" customHeight="1" x14ac:dyDescent="0.4">
      <c r="A2547" s="6">
        <v>2026</v>
      </c>
      <c r="B2547" s="6">
        <f t="shared" si="309"/>
        <v>26</v>
      </c>
      <c r="C2547" s="13" t="s">
        <v>27</v>
      </c>
      <c r="D2547" s="2" t="s">
        <v>9</v>
      </c>
      <c r="E2547" s="14" t="str">
        <f t="shared" si="310"/>
        <v>L/W Machine</v>
      </c>
      <c r="F2547" s="22">
        <f t="shared" si="311"/>
        <v>11</v>
      </c>
      <c r="H2547" s="5" t="str">
        <f ca="1">_xlfn.FORMULATEXT(표1[[#This Row],[Q''ty]])</f>
        <v>=F2448</v>
      </c>
    </row>
    <row r="2548" spans="1:10" ht="15" customHeight="1" x14ac:dyDescent="0.4">
      <c r="A2548" s="6">
        <v>2026</v>
      </c>
      <c r="B2548" s="6">
        <f t="shared" si="309"/>
        <v>26</v>
      </c>
      <c r="C2548" s="13" t="s">
        <v>27</v>
      </c>
      <c r="D2548" s="2" t="s">
        <v>9</v>
      </c>
      <c r="E2548" s="14" t="str">
        <f t="shared" si="310"/>
        <v>C/W Machine</v>
      </c>
      <c r="F2548" s="22">
        <f t="shared" si="311"/>
        <v>15</v>
      </c>
      <c r="H2548" s="5" t="str">
        <f ca="1">_xlfn.FORMULATEXT(표1[[#This Row],[Q''ty]])</f>
        <v>=F2449</v>
      </c>
    </row>
    <row r="2549" spans="1:10" ht="15" customHeight="1" x14ac:dyDescent="0.4">
      <c r="A2549" s="6">
        <v>2026</v>
      </c>
      <c r="B2549" s="6">
        <f t="shared" si="309"/>
        <v>26</v>
      </c>
      <c r="C2549" s="13" t="s">
        <v>27</v>
      </c>
      <c r="D2549" s="2" t="s">
        <v>16</v>
      </c>
      <c r="E2549" s="14" t="str">
        <f t="shared" si="310"/>
        <v>BT GT</v>
      </c>
      <c r="F2549" s="22">
        <v>66</v>
      </c>
      <c r="H2549" s="5" t="e">
        <f ca="1">_xlfn.FORMULATEXT(표1[[#This Row],[Q''ty]])</f>
        <v>#N/A</v>
      </c>
      <c r="I2549" s="28">
        <v>46202</v>
      </c>
      <c r="J2549" s="28">
        <v>46202</v>
      </c>
    </row>
    <row r="2550" spans="1:10" ht="15" customHeight="1" x14ac:dyDescent="0.4">
      <c r="A2550" s="6">
        <v>2026</v>
      </c>
      <c r="B2550" s="6">
        <f t="shared" si="309"/>
        <v>26</v>
      </c>
      <c r="C2550" s="13" t="s">
        <v>27</v>
      </c>
      <c r="D2550" s="2" t="s">
        <v>16</v>
      </c>
      <c r="E2550" s="14" t="str">
        <f t="shared" si="310"/>
        <v>WT GT</v>
      </c>
      <c r="F2550" s="22">
        <v>33</v>
      </c>
      <c r="H2550" s="5" t="e">
        <f ca="1">_xlfn.FORMULATEXT(표1[[#This Row],[Q''ty]])</f>
        <v>#N/A</v>
      </c>
      <c r="I2550" s="28">
        <v>46202</v>
      </c>
      <c r="J2550" s="28">
        <v>46202</v>
      </c>
    </row>
    <row r="2551" spans="1:10" ht="15" customHeight="1" x14ac:dyDescent="0.4">
      <c r="A2551" s="6">
        <v>2026</v>
      </c>
      <c r="B2551" s="6">
        <f t="shared" si="309"/>
        <v>26</v>
      </c>
      <c r="C2551" s="13" t="s">
        <v>27</v>
      </c>
      <c r="D2551" s="2" t="s">
        <v>16</v>
      </c>
      <c r="E2551" s="14" t="str">
        <f t="shared" si="310"/>
        <v>Bending</v>
      </c>
      <c r="F2551" s="22">
        <v>573</v>
      </c>
      <c r="H2551" s="5" t="e">
        <f ca="1">_xlfn.FORMULATEXT(표1[[#This Row],[Q''ty]])</f>
        <v>#N/A</v>
      </c>
      <c r="I2551" s="28">
        <v>46202</v>
      </c>
      <c r="J2551" s="28">
        <v>46202</v>
      </c>
    </row>
    <row r="2552" spans="1:10" ht="15" customHeight="1" x14ac:dyDescent="0.4">
      <c r="A2552" s="6">
        <v>2026</v>
      </c>
      <c r="B2552" s="6">
        <f t="shared" si="309"/>
        <v>26</v>
      </c>
      <c r="C2552" s="13" t="s">
        <v>27</v>
      </c>
      <c r="D2552" s="2" t="s">
        <v>16</v>
      </c>
      <c r="E2552" s="14" t="str">
        <f t="shared" si="310"/>
        <v>L/W</v>
      </c>
      <c r="F2552" s="22">
        <v>589</v>
      </c>
      <c r="H2552" s="5" t="e">
        <f ca="1">_xlfn.FORMULATEXT(표1[[#This Row],[Q''ty]])</f>
        <v>#N/A</v>
      </c>
      <c r="I2552" s="28">
        <v>46202</v>
      </c>
      <c r="J2552" s="28">
        <v>46202</v>
      </c>
    </row>
    <row r="2553" spans="1:10" ht="15" customHeight="1" thickBot="1" x14ac:dyDescent="0.45">
      <c r="A2553" s="15">
        <v>2026</v>
      </c>
      <c r="B2553" s="15">
        <f t="shared" si="309"/>
        <v>26</v>
      </c>
      <c r="C2553" s="16" t="s">
        <v>27</v>
      </c>
      <c r="D2553" s="17" t="s">
        <v>16</v>
      </c>
      <c r="E2553" s="18" t="str">
        <f t="shared" si="310"/>
        <v>C/W</v>
      </c>
      <c r="F2553" s="23">
        <v>507</v>
      </c>
      <c r="H2553" s="5" t="e">
        <f ca="1">_xlfn.FORMULATEXT(표1[[#This Row],[Q''ty]])</f>
        <v>#N/A</v>
      </c>
      <c r="I2553" s="28">
        <v>46202</v>
      </c>
      <c r="J2553" s="28">
        <v>46202</v>
      </c>
    </row>
    <row r="2554" spans="1:10" ht="15" customHeight="1" thickTop="1" x14ac:dyDescent="0.4">
      <c r="A2554" s="6">
        <v>2026</v>
      </c>
      <c r="B2554" s="6">
        <f t="shared" si="309"/>
        <v>26</v>
      </c>
      <c r="C2554" s="13" t="s">
        <v>28</v>
      </c>
      <c r="D2554" s="2" t="s">
        <v>9</v>
      </c>
      <c r="E2554" s="14" t="str">
        <f t="shared" si="310"/>
        <v>Growing Line</v>
      </c>
      <c r="F2554" s="22">
        <f t="shared" ref="F2554:F2559" si="312">F2455</f>
        <v>6</v>
      </c>
      <c r="H2554" s="5" t="str">
        <f ca="1">_xlfn.FORMULATEXT(표1[[#This Row],[Q''ty]])</f>
        <v>=F2455</v>
      </c>
    </row>
    <row r="2555" spans="1:10" ht="15" customHeight="1" x14ac:dyDescent="0.4">
      <c r="A2555" s="6">
        <v>2026</v>
      </c>
      <c r="B2555" s="6">
        <f t="shared" si="309"/>
        <v>26</v>
      </c>
      <c r="C2555" s="13" t="s">
        <v>28</v>
      </c>
      <c r="D2555" s="2" t="s">
        <v>9</v>
      </c>
      <c r="E2555" s="14" t="str">
        <f t="shared" si="310"/>
        <v>Paint Booth</v>
      </c>
      <c r="F2555" s="22">
        <f t="shared" si="312"/>
        <v>4</v>
      </c>
      <c r="H2555" s="5" t="str">
        <f ca="1">_xlfn.FORMULATEXT(표1[[#This Row],[Q''ty]])</f>
        <v>=F2456</v>
      </c>
    </row>
    <row r="2556" spans="1:10" ht="15" customHeight="1" x14ac:dyDescent="0.4">
      <c r="A2556" s="6">
        <v>2026</v>
      </c>
      <c r="B2556" s="6">
        <f t="shared" si="309"/>
        <v>26</v>
      </c>
      <c r="C2556" s="13" t="s">
        <v>28</v>
      </c>
      <c r="D2556" s="2" t="s">
        <v>9</v>
      </c>
      <c r="E2556" s="14" t="str">
        <f t="shared" si="310"/>
        <v>Paint Line</v>
      </c>
      <c r="F2556" s="22">
        <f t="shared" si="312"/>
        <v>4</v>
      </c>
      <c r="H2556" s="5" t="str">
        <f ca="1">_xlfn.FORMULATEXT(표1[[#This Row],[Q''ty]])</f>
        <v>=F2457</v>
      </c>
    </row>
    <row r="2557" spans="1:10" ht="15" customHeight="1" x14ac:dyDescent="0.4">
      <c r="A2557" s="6">
        <v>2026</v>
      </c>
      <c r="B2557" s="6">
        <f t="shared" si="309"/>
        <v>26</v>
      </c>
      <c r="C2557" s="13" t="s">
        <v>28</v>
      </c>
      <c r="D2557" s="2" t="s">
        <v>9</v>
      </c>
      <c r="E2557" s="14" t="str">
        <f t="shared" si="310"/>
        <v>Roll Bending Machine</v>
      </c>
      <c r="F2557" s="22">
        <f t="shared" si="312"/>
        <v>3</v>
      </c>
      <c r="H2557" s="5" t="str">
        <f ca="1">_xlfn.FORMULATEXT(표1[[#This Row],[Q''ty]])</f>
        <v>=F2458</v>
      </c>
    </row>
    <row r="2558" spans="1:10" ht="15" customHeight="1" x14ac:dyDescent="0.4">
      <c r="A2558" s="6">
        <v>2026</v>
      </c>
      <c r="B2558" s="6">
        <f t="shared" si="309"/>
        <v>26</v>
      </c>
      <c r="C2558" s="13" t="s">
        <v>28</v>
      </c>
      <c r="D2558" s="2" t="s">
        <v>9</v>
      </c>
      <c r="E2558" s="14" t="str">
        <f t="shared" si="310"/>
        <v>L/W Machine</v>
      </c>
      <c r="F2558" s="22">
        <f t="shared" si="312"/>
        <v>4</v>
      </c>
      <c r="H2558" s="5" t="str">
        <f ca="1">_xlfn.FORMULATEXT(표1[[#This Row],[Q''ty]])</f>
        <v>=F2459</v>
      </c>
    </row>
    <row r="2559" spans="1:10" ht="15" customHeight="1" x14ac:dyDescent="0.4">
      <c r="A2559" s="6">
        <v>2026</v>
      </c>
      <c r="B2559" s="6">
        <f t="shared" si="309"/>
        <v>26</v>
      </c>
      <c r="C2559" s="13" t="s">
        <v>28</v>
      </c>
      <c r="D2559" s="2" t="s">
        <v>9</v>
      </c>
      <c r="E2559" s="14" t="str">
        <f t="shared" si="310"/>
        <v>C/W Machine</v>
      </c>
      <c r="F2559" s="22">
        <f t="shared" si="312"/>
        <v>6.5</v>
      </c>
      <c r="H2559" s="5" t="str">
        <f ca="1">_xlfn.FORMULATEXT(표1[[#This Row],[Q''ty]])</f>
        <v>=F2460</v>
      </c>
    </row>
    <row r="2560" spans="1:10" ht="15" customHeight="1" x14ac:dyDescent="0.4">
      <c r="A2560" s="6">
        <v>2026</v>
      </c>
      <c r="B2560" s="6">
        <f t="shared" si="309"/>
        <v>26</v>
      </c>
      <c r="C2560" s="13" t="s">
        <v>28</v>
      </c>
      <c r="D2560" s="2" t="s">
        <v>16</v>
      </c>
      <c r="E2560" s="14" t="str">
        <f t="shared" si="310"/>
        <v>BT GT</v>
      </c>
      <c r="F2560" s="22">
        <v>16</v>
      </c>
      <c r="H2560" s="5" t="e">
        <f ca="1">_xlfn.FORMULATEXT(표1[[#This Row],[Q''ty]])</f>
        <v>#N/A</v>
      </c>
      <c r="I2560" s="28">
        <v>46202</v>
      </c>
      <c r="J2560" s="28">
        <v>46202</v>
      </c>
    </row>
    <row r="2561" spans="1:10" ht="15" customHeight="1" x14ac:dyDescent="0.4">
      <c r="A2561" s="6">
        <v>2026</v>
      </c>
      <c r="B2561" s="6">
        <f t="shared" si="309"/>
        <v>26</v>
      </c>
      <c r="C2561" s="13" t="s">
        <v>28</v>
      </c>
      <c r="D2561" s="2" t="s">
        <v>16</v>
      </c>
      <c r="E2561" s="14" t="str">
        <f t="shared" si="310"/>
        <v>WT GT</v>
      </c>
      <c r="F2561" s="22">
        <v>16</v>
      </c>
      <c r="H2561" s="5" t="e">
        <f ca="1">_xlfn.FORMULATEXT(표1[[#This Row],[Q''ty]])</f>
        <v>#N/A</v>
      </c>
      <c r="I2561" s="28">
        <v>46202</v>
      </c>
      <c r="J2561" s="28">
        <v>46202</v>
      </c>
    </row>
    <row r="2562" spans="1:10" ht="15" customHeight="1" x14ac:dyDescent="0.4">
      <c r="A2562" s="6">
        <v>2026</v>
      </c>
      <c r="B2562" s="6">
        <f t="shared" si="309"/>
        <v>26</v>
      </c>
      <c r="C2562" s="13" t="s">
        <v>28</v>
      </c>
      <c r="D2562" s="2" t="s">
        <v>16</v>
      </c>
      <c r="E2562" s="14" t="str">
        <f t="shared" si="310"/>
        <v>Bending</v>
      </c>
      <c r="F2562" s="22">
        <v>101</v>
      </c>
      <c r="H2562" s="5" t="e">
        <f ca="1">_xlfn.FORMULATEXT(표1[[#This Row],[Q''ty]])</f>
        <v>#N/A</v>
      </c>
      <c r="I2562" s="28">
        <v>46202</v>
      </c>
      <c r="J2562" s="28">
        <v>46202</v>
      </c>
    </row>
    <row r="2563" spans="1:10" ht="15" customHeight="1" x14ac:dyDescent="0.4">
      <c r="A2563" s="6">
        <v>2026</v>
      </c>
      <c r="B2563" s="6">
        <f t="shared" si="309"/>
        <v>26</v>
      </c>
      <c r="C2563" s="13" t="s">
        <v>28</v>
      </c>
      <c r="D2563" s="2" t="s">
        <v>16</v>
      </c>
      <c r="E2563" s="14" t="str">
        <f t="shared" si="310"/>
        <v>L/W</v>
      </c>
      <c r="F2563" s="22">
        <v>104</v>
      </c>
      <c r="H2563" s="5" t="e">
        <f ca="1">_xlfn.FORMULATEXT(표1[[#This Row],[Q''ty]])</f>
        <v>#N/A</v>
      </c>
      <c r="I2563" s="28">
        <v>46202</v>
      </c>
      <c r="J2563" s="28">
        <v>46202</v>
      </c>
    </row>
    <row r="2564" spans="1:10" ht="15" customHeight="1" thickBot="1" x14ac:dyDescent="0.45">
      <c r="A2564" s="15">
        <v>2026</v>
      </c>
      <c r="B2564" s="15">
        <f t="shared" si="309"/>
        <v>26</v>
      </c>
      <c r="C2564" s="16" t="s">
        <v>28</v>
      </c>
      <c r="D2564" s="17" t="s">
        <v>16</v>
      </c>
      <c r="E2564" s="18" t="str">
        <f t="shared" si="310"/>
        <v>C/W</v>
      </c>
      <c r="F2564" s="23">
        <v>122</v>
      </c>
      <c r="H2564" s="5" t="e">
        <f ca="1">_xlfn.FORMULATEXT(표1[[#This Row],[Q''ty]])</f>
        <v>#N/A</v>
      </c>
      <c r="I2564" s="28">
        <v>46202</v>
      </c>
      <c r="J2564" s="28">
        <v>46202</v>
      </c>
    </row>
    <row r="2565" spans="1:10" ht="15" customHeight="1" thickTop="1" x14ac:dyDescent="0.4">
      <c r="A2565" s="6">
        <v>2026</v>
      </c>
      <c r="B2565" s="6">
        <f t="shared" si="309"/>
        <v>26</v>
      </c>
      <c r="C2565" s="13" t="s">
        <v>29</v>
      </c>
      <c r="D2565" s="2" t="s">
        <v>9</v>
      </c>
      <c r="E2565" s="14" t="str">
        <f t="shared" si="310"/>
        <v>Growing Line</v>
      </c>
      <c r="F2565" s="21">
        <f t="shared" ref="F2565:F2570" si="313">F2466</f>
        <v>11</v>
      </c>
      <c r="H2565" s="5" t="str">
        <f ca="1">_xlfn.FORMULATEXT(표1[[#This Row],[Q''ty]])</f>
        <v>=F2466</v>
      </c>
    </row>
    <row r="2566" spans="1:10" ht="15" customHeight="1" x14ac:dyDescent="0.4">
      <c r="A2566" s="6">
        <v>2026</v>
      </c>
      <c r="B2566" s="6">
        <f t="shared" si="309"/>
        <v>26</v>
      </c>
      <c r="C2566" s="13" t="s">
        <v>29</v>
      </c>
      <c r="D2566" s="2" t="s">
        <v>9</v>
      </c>
      <c r="E2566" s="14" t="str">
        <f t="shared" si="310"/>
        <v>Paint Booth</v>
      </c>
      <c r="F2566" s="22">
        <f t="shared" si="313"/>
        <v>6</v>
      </c>
      <c r="H2566" s="5" t="str">
        <f ca="1">_xlfn.FORMULATEXT(표1[[#This Row],[Q''ty]])</f>
        <v>=F2467</v>
      </c>
    </row>
    <row r="2567" spans="1:10" ht="15" customHeight="1" x14ac:dyDescent="0.4">
      <c r="A2567" s="6">
        <v>2026</v>
      </c>
      <c r="B2567" s="6">
        <f t="shared" si="309"/>
        <v>26</v>
      </c>
      <c r="C2567" s="13" t="s">
        <v>29</v>
      </c>
      <c r="D2567" s="2" t="s">
        <v>9</v>
      </c>
      <c r="E2567" s="14" t="str">
        <f t="shared" si="310"/>
        <v>Paint Line</v>
      </c>
      <c r="F2567" s="22">
        <f t="shared" si="313"/>
        <v>4</v>
      </c>
      <c r="H2567" s="5" t="str">
        <f ca="1">_xlfn.FORMULATEXT(표1[[#This Row],[Q''ty]])</f>
        <v>=F2468</v>
      </c>
    </row>
    <row r="2568" spans="1:10" ht="15" customHeight="1" x14ac:dyDescent="0.4">
      <c r="A2568" s="6">
        <v>2026</v>
      </c>
      <c r="B2568" s="6">
        <f t="shared" si="309"/>
        <v>26</v>
      </c>
      <c r="C2568" s="13" t="s">
        <v>29</v>
      </c>
      <c r="D2568" s="2" t="s">
        <v>9</v>
      </c>
      <c r="E2568" s="14" t="str">
        <f t="shared" si="310"/>
        <v>Roll Bending Machine</v>
      </c>
      <c r="F2568" s="22">
        <f t="shared" si="313"/>
        <v>4</v>
      </c>
      <c r="H2568" s="5" t="str">
        <f ca="1">_xlfn.FORMULATEXT(표1[[#This Row],[Q''ty]])</f>
        <v>=F2469</v>
      </c>
    </row>
    <row r="2569" spans="1:10" ht="15" customHeight="1" x14ac:dyDescent="0.4">
      <c r="A2569" s="6">
        <v>2026</v>
      </c>
      <c r="B2569" s="6">
        <f t="shared" si="309"/>
        <v>26</v>
      </c>
      <c r="C2569" s="13" t="s">
        <v>29</v>
      </c>
      <c r="D2569" s="2" t="s">
        <v>9</v>
      </c>
      <c r="E2569" s="14" t="str">
        <f t="shared" si="310"/>
        <v>L/W Machine</v>
      </c>
      <c r="F2569" s="22">
        <f t="shared" si="313"/>
        <v>7</v>
      </c>
      <c r="H2569" s="5" t="str">
        <f ca="1">_xlfn.FORMULATEXT(표1[[#This Row],[Q''ty]])</f>
        <v>=F2470</v>
      </c>
    </row>
    <row r="2570" spans="1:10" ht="15" customHeight="1" x14ac:dyDescent="0.4">
      <c r="A2570" s="6">
        <v>2026</v>
      </c>
      <c r="B2570" s="6">
        <f t="shared" si="309"/>
        <v>26</v>
      </c>
      <c r="C2570" s="13" t="s">
        <v>29</v>
      </c>
      <c r="D2570" s="2" t="s">
        <v>9</v>
      </c>
      <c r="E2570" s="14" t="str">
        <f t="shared" si="310"/>
        <v>C/W Machine</v>
      </c>
      <c r="F2570" s="22">
        <f t="shared" si="313"/>
        <v>12.5</v>
      </c>
      <c r="H2570" s="5" t="str">
        <f ca="1">_xlfn.FORMULATEXT(표1[[#This Row],[Q''ty]])</f>
        <v>=F2471</v>
      </c>
    </row>
    <row r="2571" spans="1:10" ht="15" customHeight="1" x14ac:dyDescent="0.4">
      <c r="A2571" s="6">
        <v>2026</v>
      </c>
      <c r="B2571" s="6">
        <f t="shared" si="309"/>
        <v>26</v>
      </c>
      <c r="C2571" s="13" t="s">
        <v>29</v>
      </c>
      <c r="D2571" s="2" t="s">
        <v>16</v>
      </c>
      <c r="E2571" s="14" t="str">
        <f t="shared" si="310"/>
        <v>BT GT</v>
      </c>
      <c r="F2571" s="22">
        <v>10</v>
      </c>
      <c r="H2571" s="5" t="e">
        <f ca="1">_xlfn.FORMULATEXT(표1[[#This Row],[Q''ty]])</f>
        <v>#N/A</v>
      </c>
      <c r="I2571" s="28">
        <v>46202</v>
      </c>
      <c r="J2571" s="28">
        <v>46202</v>
      </c>
    </row>
    <row r="2572" spans="1:10" ht="15" customHeight="1" x14ac:dyDescent="0.4">
      <c r="A2572" s="6">
        <v>2026</v>
      </c>
      <c r="B2572" s="6">
        <f t="shared" si="309"/>
        <v>26</v>
      </c>
      <c r="C2572" s="13" t="s">
        <v>29</v>
      </c>
      <c r="D2572" s="2" t="s">
        <v>16</v>
      </c>
      <c r="E2572" s="14" t="str">
        <f t="shared" si="310"/>
        <v>WT GT</v>
      </c>
      <c r="F2572" s="22">
        <v>7</v>
      </c>
      <c r="H2572" s="5" t="e">
        <f ca="1">_xlfn.FORMULATEXT(표1[[#This Row],[Q''ty]])</f>
        <v>#N/A</v>
      </c>
      <c r="I2572" s="28">
        <v>46202</v>
      </c>
      <c r="J2572" s="28">
        <v>46202</v>
      </c>
    </row>
    <row r="2573" spans="1:10" ht="15" customHeight="1" x14ac:dyDescent="0.4">
      <c r="A2573" s="6">
        <v>2026</v>
      </c>
      <c r="B2573" s="6">
        <f t="shared" si="309"/>
        <v>26</v>
      </c>
      <c r="C2573" s="13" t="s">
        <v>29</v>
      </c>
      <c r="D2573" s="2" t="s">
        <v>16</v>
      </c>
      <c r="E2573" s="14" t="str">
        <f t="shared" si="310"/>
        <v>Bending</v>
      </c>
      <c r="F2573" s="22">
        <f>60+40</f>
        <v>100</v>
      </c>
      <c r="H2573" s="5" t="str">
        <f ca="1">_xlfn.FORMULATEXT(표1[[#This Row],[Q''ty]])</f>
        <v>=60+40</v>
      </c>
      <c r="I2573" s="28">
        <v>46202</v>
      </c>
      <c r="J2573" s="28">
        <v>46202</v>
      </c>
    </row>
    <row r="2574" spans="1:10" ht="15" customHeight="1" x14ac:dyDescent="0.4">
      <c r="A2574" s="6">
        <v>2026</v>
      </c>
      <c r="B2574" s="6">
        <f t="shared" si="309"/>
        <v>26</v>
      </c>
      <c r="C2574" s="13" t="s">
        <v>29</v>
      </c>
      <c r="D2574" s="2" t="s">
        <v>16</v>
      </c>
      <c r="E2574" s="14" t="str">
        <f t="shared" si="310"/>
        <v>L/W</v>
      </c>
      <c r="F2574" s="22">
        <f>32+68</f>
        <v>100</v>
      </c>
      <c r="H2574" s="5" t="str">
        <f ca="1">_xlfn.FORMULATEXT(표1[[#This Row],[Q''ty]])</f>
        <v>=32+68</v>
      </c>
      <c r="I2574" s="28">
        <v>46202</v>
      </c>
      <c r="J2574" s="28">
        <v>46202</v>
      </c>
    </row>
    <row r="2575" spans="1:10" ht="15" customHeight="1" thickBot="1" x14ac:dyDescent="0.45">
      <c r="A2575" s="6">
        <v>2026</v>
      </c>
      <c r="B2575" s="6">
        <f t="shared" si="309"/>
        <v>26</v>
      </c>
      <c r="C2575" s="13" t="s">
        <v>29</v>
      </c>
      <c r="D2575" s="2" t="s">
        <v>16</v>
      </c>
      <c r="E2575" s="14" t="str">
        <f t="shared" si="310"/>
        <v>C/W</v>
      </c>
      <c r="F2575" s="22">
        <f>30+61</f>
        <v>91</v>
      </c>
      <c r="H2575" s="5" t="str">
        <f ca="1">_xlfn.FORMULATEXT(표1[[#This Row],[Q''ty]])</f>
        <v>=30+61</v>
      </c>
      <c r="I2575" s="28">
        <v>46202</v>
      </c>
      <c r="J2575" s="28">
        <v>46202</v>
      </c>
    </row>
    <row r="2576" spans="1:10" ht="15" customHeight="1" thickTop="1" x14ac:dyDescent="0.4">
      <c r="A2576" s="9">
        <v>2026</v>
      </c>
      <c r="B2576" s="9">
        <f t="shared" si="309"/>
        <v>27</v>
      </c>
      <c r="C2576" s="10" t="s">
        <v>8</v>
      </c>
      <c r="D2576" s="11" t="s">
        <v>9</v>
      </c>
      <c r="E2576" s="12" t="s">
        <v>10</v>
      </c>
      <c r="F2576" s="21">
        <f t="shared" ref="F2576:F2581" si="314">F2477</f>
        <v>15</v>
      </c>
      <c r="H2576" s="5" t="str">
        <f ca="1">_xlfn.FORMULATEXT(표1[[#This Row],[Q''ty]])</f>
        <v>=F2477</v>
      </c>
    </row>
    <row r="2577" spans="1:10" s="2" customFormat="1" ht="15" customHeight="1" x14ac:dyDescent="0.4">
      <c r="A2577" s="6">
        <v>2026</v>
      </c>
      <c r="B2577" s="6">
        <f t="shared" si="309"/>
        <v>27</v>
      </c>
      <c r="C2577" s="13" t="s">
        <v>8</v>
      </c>
      <c r="D2577" s="2" t="s">
        <v>9</v>
      </c>
      <c r="E2577" s="14" t="s">
        <v>11</v>
      </c>
      <c r="F2577" s="22">
        <f t="shared" si="314"/>
        <v>10</v>
      </c>
      <c r="H2577" s="5" t="str">
        <f ca="1">_xlfn.FORMULATEXT(표1[[#This Row],[Q''ty]])</f>
        <v>=F2478</v>
      </c>
      <c r="I2577" s="26"/>
      <c r="J2577" s="26"/>
    </row>
    <row r="2578" spans="1:10" s="2" customFormat="1" ht="15" customHeight="1" x14ac:dyDescent="0.4">
      <c r="A2578" s="6">
        <v>2026</v>
      </c>
      <c r="B2578" s="6">
        <f t="shared" si="309"/>
        <v>27</v>
      </c>
      <c r="C2578" s="13" t="s">
        <v>8</v>
      </c>
      <c r="D2578" s="2" t="s">
        <v>9</v>
      </c>
      <c r="E2578" s="14" t="s">
        <v>12</v>
      </c>
      <c r="F2578" s="22">
        <f t="shared" si="314"/>
        <v>5</v>
      </c>
      <c r="H2578" s="5" t="str">
        <f ca="1">_xlfn.FORMULATEXT(표1[[#This Row],[Q''ty]])</f>
        <v>=F2479</v>
      </c>
      <c r="I2578" s="26"/>
      <c r="J2578" s="26"/>
    </row>
    <row r="2579" spans="1:10" ht="15" customHeight="1" x14ac:dyDescent="0.4">
      <c r="A2579" s="6">
        <v>2026</v>
      </c>
      <c r="B2579" s="6">
        <f t="shared" si="309"/>
        <v>27</v>
      </c>
      <c r="C2579" s="13" t="s">
        <v>8</v>
      </c>
      <c r="D2579" s="2" t="s">
        <v>9</v>
      </c>
      <c r="E2579" s="14" t="s">
        <v>13</v>
      </c>
      <c r="F2579" s="22">
        <f t="shared" si="314"/>
        <v>6</v>
      </c>
      <c r="H2579" s="5" t="str">
        <f ca="1">_xlfn.FORMULATEXT(표1[[#This Row],[Q''ty]])</f>
        <v>=F2480</v>
      </c>
    </row>
    <row r="2580" spans="1:10" ht="15" customHeight="1" x14ac:dyDescent="0.4">
      <c r="A2580" s="6">
        <v>2026</v>
      </c>
      <c r="B2580" s="6">
        <f t="shared" si="309"/>
        <v>27</v>
      </c>
      <c r="C2580" s="13" t="s">
        <v>8</v>
      </c>
      <c r="D2580" s="2" t="s">
        <v>9</v>
      </c>
      <c r="E2580" s="14" t="s">
        <v>14</v>
      </c>
      <c r="F2580" s="22">
        <f t="shared" si="314"/>
        <v>10</v>
      </c>
      <c r="H2580" s="5" t="str">
        <f ca="1">_xlfn.FORMULATEXT(표1[[#This Row],[Q''ty]])</f>
        <v>=F2481</v>
      </c>
    </row>
    <row r="2581" spans="1:10" ht="15" customHeight="1" x14ac:dyDescent="0.4">
      <c r="A2581" s="6">
        <v>2026</v>
      </c>
      <c r="B2581" s="6">
        <f t="shared" si="309"/>
        <v>27</v>
      </c>
      <c r="C2581" s="13" t="s">
        <v>8</v>
      </c>
      <c r="D2581" s="2" t="s">
        <v>9</v>
      </c>
      <c r="E2581" s="14" t="s">
        <v>15</v>
      </c>
      <c r="F2581" s="22">
        <f t="shared" si="314"/>
        <v>10</v>
      </c>
      <c r="H2581" s="5" t="str">
        <f ca="1">_xlfn.FORMULATEXT(표1[[#This Row],[Q''ty]])</f>
        <v>=F2482</v>
      </c>
    </row>
    <row r="2582" spans="1:10" ht="15" customHeight="1" x14ac:dyDescent="0.4">
      <c r="A2582" s="6">
        <v>2026</v>
      </c>
      <c r="B2582" s="6">
        <f t="shared" si="309"/>
        <v>27</v>
      </c>
      <c r="C2582" s="13" t="s">
        <v>8</v>
      </c>
      <c r="D2582" s="2" t="s">
        <v>16</v>
      </c>
      <c r="E2582" s="14" t="s">
        <v>17</v>
      </c>
      <c r="F2582" s="22">
        <v>15</v>
      </c>
      <c r="H2582" s="5" t="e">
        <f ca="1">_xlfn.FORMULATEXT(표1[[#This Row],[Q''ty]])</f>
        <v>#N/A</v>
      </c>
      <c r="I2582" s="28">
        <v>46209</v>
      </c>
      <c r="J2582" s="28">
        <v>46209</v>
      </c>
    </row>
    <row r="2583" spans="1:10" s="2" customFormat="1" ht="15" customHeight="1" x14ac:dyDescent="0.4">
      <c r="A2583" s="6">
        <v>2026</v>
      </c>
      <c r="B2583" s="6">
        <f t="shared" si="309"/>
        <v>27</v>
      </c>
      <c r="C2583" s="13" t="s">
        <v>8</v>
      </c>
      <c r="D2583" s="2" t="s">
        <v>16</v>
      </c>
      <c r="E2583" s="14" t="s">
        <v>18</v>
      </c>
      <c r="F2583" s="22">
        <v>20</v>
      </c>
      <c r="H2583" s="5" t="e">
        <f ca="1">_xlfn.FORMULATEXT(표1[[#This Row],[Q''ty]])</f>
        <v>#N/A</v>
      </c>
      <c r="I2583" s="28">
        <v>46209</v>
      </c>
      <c r="J2583" s="28">
        <v>46209</v>
      </c>
    </row>
    <row r="2584" spans="1:10" ht="15" customHeight="1" x14ac:dyDescent="0.4">
      <c r="A2584" s="6">
        <v>2026</v>
      </c>
      <c r="B2584" s="6">
        <f t="shared" si="309"/>
        <v>27</v>
      </c>
      <c r="C2584" s="13" t="s">
        <v>8</v>
      </c>
      <c r="D2584" s="2" t="s">
        <v>16</v>
      </c>
      <c r="E2584" s="14" t="s">
        <v>19</v>
      </c>
      <c r="F2584" s="22">
        <v>168</v>
      </c>
      <c r="H2584" s="5" t="e">
        <f ca="1">_xlfn.FORMULATEXT(표1[[#This Row],[Q''ty]])</f>
        <v>#N/A</v>
      </c>
      <c r="I2584" s="28">
        <v>46209</v>
      </c>
      <c r="J2584" s="28">
        <v>46209</v>
      </c>
    </row>
    <row r="2585" spans="1:10" ht="15" customHeight="1" x14ac:dyDescent="0.4">
      <c r="A2585" s="6">
        <v>2026</v>
      </c>
      <c r="B2585" s="6">
        <f t="shared" si="309"/>
        <v>27</v>
      </c>
      <c r="C2585" s="13" t="s">
        <v>8</v>
      </c>
      <c r="D2585" s="2" t="s">
        <v>16</v>
      </c>
      <c r="E2585" s="14" t="s">
        <v>20</v>
      </c>
      <c r="F2585" s="22">
        <v>176</v>
      </c>
      <c r="H2585" s="5" t="e">
        <f ca="1">_xlfn.FORMULATEXT(표1[[#This Row],[Q''ty]])</f>
        <v>#N/A</v>
      </c>
      <c r="I2585" s="28">
        <v>46209</v>
      </c>
      <c r="J2585" s="28">
        <v>46209</v>
      </c>
    </row>
    <row r="2586" spans="1:10" ht="15" customHeight="1" thickBot="1" x14ac:dyDescent="0.45">
      <c r="A2586" s="15">
        <v>2026</v>
      </c>
      <c r="B2586" s="15">
        <f t="shared" si="309"/>
        <v>27</v>
      </c>
      <c r="C2586" s="16" t="s">
        <v>8</v>
      </c>
      <c r="D2586" s="17" t="s">
        <v>16</v>
      </c>
      <c r="E2586" s="18" t="s">
        <v>21</v>
      </c>
      <c r="F2586" s="23">
        <v>201</v>
      </c>
      <c r="H2586" s="5" t="e">
        <f ca="1">_xlfn.FORMULATEXT(표1[[#This Row],[Q''ty]])</f>
        <v>#N/A</v>
      </c>
      <c r="I2586" s="28">
        <v>46209</v>
      </c>
      <c r="J2586" s="28">
        <v>46209</v>
      </c>
    </row>
    <row r="2587" spans="1:10" ht="15" customHeight="1" thickTop="1" x14ac:dyDescent="0.4">
      <c r="A2587" s="9">
        <v>2026</v>
      </c>
      <c r="B2587" s="9">
        <f t="shared" si="309"/>
        <v>27</v>
      </c>
      <c r="C2587" s="10" t="s">
        <v>22</v>
      </c>
      <c r="D2587" s="11" t="s">
        <v>9</v>
      </c>
      <c r="E2587" s="12" t="s">
        <v>10</v>
      </c>
      <c r="F2587" s="21">
        <f t="shared" ref="F2587:F2592" si="315">F2488</f>
        <v>14</v>
      </c>
      <c r="H2587" s="5" t="str">
        <f ca="1">_xlfn.FORMULATEXT(표1[[#This Row],[Q''ty]])</f>
        <v>=F2488</v>
      </c>
    </row>
    <row r="2588" spans="1:10" s="2" customFormat="1" ht="15" customHeight="1" x14ac:dyDescent="0.4">
      <c r="A2588" s="6">
        <v>2026</v>
      </c>
      <c r="B2588" s="6">
        <f t="shared" si="309"/>
        <v>27</v>
      </c>
      <c r="C2588" s="13" t="s">
        <v>22</v>
      </c>
      <c r="D2588" s="2" t="s">
        <v>9</v>
      </c>
      <c r="E2588" s="14" t="s">
        <v>11</v>
      </c>
      <c r="F2588" s="22">
        <f t="shared" si="315"/>
        <v>8</v>
      </c>
      <c r="H2588" s="5" t="str">
        <f ca="1">_xlfn.FORMULATEXT(표1[[#This Row],[Q''ty]])</f>
        <v>=F2489</v>
      </c>
      <c r="I2588" s="26"/>
      <c r="J2588" s="26"/>
    </row>
    <row r="2589" spans="1:10" s="2" customFormat="1" ht="15" customHeight="1" x14ac:dyDescent="0.4">
      <c r="A2589" s="6">
        <v>2026</v>
      </c>
      <c r="B2589" s="6">
        <f t="shared" si="309"/>
        <v>27</v>
      </c>
      <c r="C2589" s="13" t="s">
        <v>22</v>
      </c>
      <c r="D2589" s="2" t="s">
        <v>9</v>
      </c>
      <c r="E2589" s="14" t="s">
        <v>12</v>
      </c>
      <c r="F2589" s="22">
        <f t="shared" si="315"/>
        <v>4</v>
      </c>
      <c r="H2589" s="5" t="str">
        <f ca="1">_xlfn.FORMULATEXT(표1[[#This Row],[Q''ty]])</f>
        <v>=F2490</v>
      </c>
      <c r="I2589" s="26"/>
      <c r="J2589" s="26"/>
    </row>
    <row r="2590" spans="1:10" ht="15" customHeight="1" x14ac:dyDescent="0.4">
      <c r="A2590" s="6">
        <v>2026</v>
      </c>
      <c r="B2590" s="6">
        <f t="shared" si="309"/>
        <v>27</v>
      </c>
      <c r="C2590" s="13" t="s">
        <v>22</v>
      </c>
      <c r="D2590" s="2" t="s">
        <v>9</v>
      </c>
      <c r="E2590" s="14" t="s">
        <v>13</v>
      </c>
      <c r="F2590" s="22">
        <f t="shared" si="315"/>
        <v>3</v>
      </c>
      <c r="H2590" s="5" t="str">
        <f ca="1">_xlfn.FORMULATEXT(표1[[#This Row],[Q''ty]])</f>
        <v>=F2491</v>
      </c>
    </row>
    <row r="2591" spans="1:10" ht="15" customHeight="1" x14ac:dyDescent="0.4">
      <c r="A2591" s="6">
        <v>2026</v>
      </c>
      <c r="B2591" s="6">
        <f t="shared" si="309"/>
        <v>27</v>
      </c>
      <c r="C2591" s="13" t="s">
        <v>22</v>
      </c>
      <c r="D2591" s="2" t="s">
        <v>9</v>
      </c>
      <c r="E2591" s="14" t="s">
        <v>14</v>
      </c>
      <c r="F2591" s="22">
        <f t="shared" si="315"/>
        <v>6</v>
      </c>
      <c r="H2591" s="5" t="str">
        <f ca="1">_xlfn.FORMULATEXT(표1[[#This Row],[Q''ty]])</f>
        <v>=F2492</v>
      </c>
    </row>
    <row r="2592" spans="1:10" ht="15" customHeight="1" x14ac:dyDescent="0.4">
      <c r="A2592" s="6">
        <v>2026</v>
      </c>
      <c r="B2592" s="6">
        <f t="shared" si="309"/>
        <v>27</v>
      </c>
      <c r="C2592" s="13" t="s">
        <v>22</v>
      </c>
      <c r="D2592" s="2" t="s">
        <v>9</v>
      </c>
      <c r="E2592" s="14" t="s">
        <v>15</v>
      </c>
      <c r="F2592" s="22">
        <f t="shared" si="315"/>
        <v>8.8000000000000007</v>
      </c>
      <c r="H2592" s="5" t="str">
        <f ca="1">_xlfn.FORMULATEXT(표1[[#This Row],[Q''ty]])</f>
        <v>=F2493</v>
      </c>
    </row>
    <row r="2593" spans="1:10" ht="15" customHeight="1" x14ac:dyDescent="0.4">
      <c r="A2593" s="6">
        <v>2026</v>
      </c>
      <c r="B2593" s="6">
        <f t="shared" si="309"/>
        <v>27</v>
      </c>
      <c r="C2593" s="13" t="s">
        <v>22</v>
      </c>
      <c r="D2593" s="2" t="s">
        <v>16</v>
      </c>
      <c r="E2593" s="14" t="s">
        <v>17</v>
      </c>
      <c r="F2593" s="22">
        <v>14</v>
      </c>
      <c r="H2593" s="5" t="e">
        <f ca="1">_xlfn.FORMULATEXT(표1[[#This Row],[Q''ty]])</f>
        <v>#N/A</v>
      </c>
      <c r="I2593" s="28">
        <v>46209</v>
      </c>
      <c r="J2593" s="28">
        <v>46209</v>
      </c>
    </row>
    <row r="2594" spans="1:10" s="2" customFormat="1" ht="15" customHeight="1" x14ac:dyDescent="0.4">
      <c r="A2594" s="6">
        <v>2026</v>
      </c>
      <c r="B2594" s="6">
        <f t="shared" si="309"/>
        <v>27</v>
      </c>
      <c r="C2594" s="13" t="s">
        <v>22</v>
      </c>
      <c r="D2594" s="2" t="s">
        <v>16</v>
      </c>
      <c r="E2594" s="14" t="s">
        <v>18</v>
      </c>
      <c r="F2594" s="22">
        <v>20</v>
      </c>
      <c r="H2594" s="5" t="e">
        <f ca="1">_xlfn.FORMULATEXT(표1[[#This Row],[Q''ty]])</f>
        <v>#N/A</v>
      </c>
      <c r="I2594" s="28">
        <v>46209</v>
      </c>
      <c r="J2594" s="28">
        <v>46209</v>
      </c>
    </row>
    <row r="2595" spans="1:10" ht="15" customHeight="1" x14ac:dyDescent="0.4">
      <c r="A2595" s="6">
        <v>2026</v>
      </c>
      <c r="B2595" s="6">
        <f t="shared" si="309"/>
        <v>27</v>
      </c>
      <c r="C2595" s="13" t="s">
        <v>22</v>
      </c>
      <c r="D2595" s="2" t="s">
        <v>16</v>
      </c>
      <c r="E2595" s="14" t="s">
        <v>19</v>
      </c>
      <c r="F2595" s="22">
        <v>166</v>
      </c>
      <c r="H2595" s="5" t="e">
        <f ca="1">_xlfn.FORMULATEXT(표1[[#This Row],[Q''ty]])</f>
        <v>#N/A</v>
      </c>
      <c r="I2595" s="28">
        <v>46209</v>
      </c>
      <c r="J2595" s="28">
        <v>46209</v>
      </c>
    </row>
    <row r="2596" spans="1:10" ht="15" customHeight="1" x14ac:dyDescent="0.4">
      <c r="A2596" s="6">
        <v>2026</v>
      </c>
      <c r="B2596" s="6">
        <f t="shared" si="309"/>
        <v>27</v>
      </c>
      <c r="C2596" s="13" t="s">
        <v>22</v>
      </c>
      <c r="D2596" s="2" t="s">
        <v>16</v>
      </c>
      <c r="E2596" s="14" t="s">
        <v>20</v>
      </c>
      <c r="F2596" s="22">
        <v>156</v>
      </c>
      <c r="H2596" s="5" t="e">
        <f ca="1">_xlfn.FORMULATEXT(표1[[#This Row],[Q''ty]])</f>
        <v>#N/A</v>
      </c>
      <c r="I2596" s="28">
        <v>46209</v>
      </c>
      <c r="J2596" s="28">
        <v>46209</v>
      </c>
    </row>
    <row r="2597" spans="1:10" ht="15" customHeight="1" thickBot="1" x14ac:dyDescent="0.45">
      <c r="A2597" s="15">
        <v>2026</v>
      </c>
      <c r="B2597" s="15">
        <f t="shared" ref="B2597:B2660" si="316">B2498+1</f>
        <v>27</v>
      </c>
      <c r="C2597" s="16" t="s">
        <v>22</v>
      </c>
      <c r="D2597" s="17" t="s">
        <v>16</v>
      </c>
      <c r="E2597" s="18" t="s">
        <v>21</v>
      </c>
      <c r="F2597" s="23">
        <v>171</v>
      </c>
      <c r="H2597" s="5" t="e">
        <f ca="1">_xlfn.FORMULATEXT(표1[[#This Row],[Q''ty]])</f>
        <v>#N/A</v>
      </c>
      <c r="I2597" s="28">
        <v>46209</v>
      </c>
      <c r="J2597" s="28">
        <v>46209</v>
      </c>
    </row>
    <row r="2598" spans="1:10" ht="15" customHeight="1" thickTop="1" x14ac:dyDescent="0.4">
      <c r="A2598" s="6">
        <v>2026</v>
      </c>
      <c r="B2598" s="6">
        <f t="shared" si="316"/>
        <v>27</v>
      </c>
      <c r="C2598" s="13" t="s">
        <v>23</v>
      </c>
      <c r="D2598" s="2" t="s">
        <v>9</v>
      </c>
      <c r="E2598" s="14" t="str">
        <f t="shared" ref="E2598:F2603" si="317">E2499</f>
        <v>Growing Line</v>
      </c>
      <c r="F2598" s="22">
        <f t="shared" si="317"/>
        <v>5</v>
      </c>
      <c r="H2598" s="5" t="str">
        <f ca="1">_xlfn.FORMULATEXT(표1[[#This Row],[Q''ty]])</f>
        <v>=F2499</v>
      </c>
    </row>
    <row r="2599" spans="1:10" ht="15" customHeight="1" x14ac:dyDescent="0.4">
      <c r="A2599" s="6">
        <v>2026</v>
      </c>
      <c r="B2599" s="6">
        <f t="shared" si="316"/>
        <v>27</v>
      </c>
      <c r="C2599" s="13" t="s">
        <v>23</v>
      </c>
      <c r="D2599" s="2" t="s">
        <v>9</v>
      </c>
      <c r="E2599" s="14" t="str">
        <f t="shared" si="317"/>
        <v>Paint Booth</v>
      </c>
      <c r="F2599" s="22">
        <f t="shared" si="317"/>
        <v>3</v>
      </c>
      <c r="H2599" s="5" t="str">
        <f ca="1">_xlfn.FORMULATEXT(표1[[#This Row],[Q''ty]])</f>
        <v>=F2500</v>
      </c>
    </row>
    <row r="2600" spans="1:10" ht="15" customHeight="1" x14ac:dyDescent="0.4">
      <c r="A2600" s="6">
        <v>2026</v>
      </c>
      <c r="B2600" s="6">
        <f t="shared" si="316"/>
        <v>27</v>
      </c>
      <c r="C2600" s="13" t="s">
        <v>23</v>
      </c>
      <c r="D2600" s="2" t="s">
        <v>9</v>
      </c>
      <c r="E2600" s="14" t="str">
        <f t="shared" si="317"/>
        <v>Paint Line</v>
      </c>
      <c r="F2600" s="22">
        <f t="shared" si="317"/>
        <v>2</v>
      </c>
      <c r="H2600" s="5" t="str">
        <f ca="1">_xlfn.FORMULATEXT(표1[[#This Row],[Q''ty]])</f>
        <v>=F2501</v>
      </c>
    </row>
    <row r="2601" spans="1:10" ht="15" customHeight="1" x14ac:dyDescent="0.4">
      <c r="A2601" s="6">
        <v>2026</v>
      </c>
      <c r="B2601" s="6">
        <f t="shared" si="316"/>
        <v>27</v>
      </c>
      <c r="C2601" s="13" t="s">
        <v>23</v>
      </c>
      <c r="D2601" s="2" t="s">
        <v>9</v>
      </c>
      <c r="E2601" s="14" t="str">
        <f t="shared" si="317"/>
        <v>Roll Bending Machine</v>
      </c>
      <c r="F2601" s="22">
        <f t="shared" si="317"/>
        <v>2</v>
      </c>
      <c r="H2601" s="5" t="str">
        <f ca="1">_xlfn.FORMULATEXT(표1[[#This Row],[Q''ty]])</f>
        <v>=F2502</v>
      </c>
    </row>
    <row r="2602" spans="1:10" ht="15" customHeight="1" x14ac:dyDescent="0.4">
      <c r="A2602" s="6">
        <v>2026</v>
      </c>
      <c r="B2602" s="6">
        <f t="shared" si="316"/>
        <v>27</v>
      </c>
      <c r="C2602" s="13" t="s">
        <v>23</v>
      </c>
      <c r="D2602" s="2" t="s">
        <v>9</v>
      </c>
      <c r="E2602" s="14" t="str">
        <f t="shared" si="317"/>
        <v>L/W Machine</v>
      </c>
      <c r="F2602" s="22">
        <f t="shared" si="317"/>
        <v>2</v>
      </c>
      <c r="H2602" s="5" t="str">
        <f ca="1">_xlfn.FORMULATEXT(표1[[#This Row],[Q''ty]])</f>
        <v>=F2503</v>
      </c>
    </row>
    <row r="2603" spans="1:10" ht="15" customHeight="1" x14ac:dyDescent="0.4">
      <c r="A2603" s="6">
        <v>2026</v>
      </c>
      <c r="B2603" s="6">
        <f t="shared" si="316"/>
        <v>27</v>
      </c>
      <c r="C2603" s="13" t="s">
        <v>23</v>
      </c>
      <c r="D2603" s="2" t="s">
        <v>9</v>
      </c>
      <c r="E2603" s="14" t="str">
        <f t="shared" si="317"/>
        <v>C/W Machine</v>
      </c>
      <c r="F2603" s="22">
        <f t="shared" si="317"/>
        <v>3</v>
      </c>
      <c r="H2603" s="5" t="str">
        <f ca="1">_xlfn.FORMULATEXT(표1[[#This Row],[Q''ty]])</f>
        <v>=F2504</v>
      </c>
    </row>
    <row r="2604" spans="1:10" ht="15" customHeight="1" x14ac:dyDescent="0.4">
      <c r="A2604" s="6">
        <v>2026</v>
      </c>
      <c r="B2604" s="6">
        <f t="shared" si="316"/>
        <v>27</v>
      </c>
      <c r="C2604" s="13" t="s">
        <v>23</v>
      </c>
      <c r="D2604" s="2" t="s">
        <v>16</v>
      </c>
      <c r="E2604" s="14" t="str">
        <f t="shared" ref="E2604:E2619" si="318">E2505</f>
        <v>BT GT</v>
      </c>
      <c r="F2604" s="22">
        <v>3</v>
      </c>
      <c r="H2604" s="5" t="e">
        <f ca="1">_xlfn.FORMULATEXT(표1[[#This Row],[Q''ty]])</f>
        <v>#N/A</v>
      </c>
      <c r="I2604" s="28">
        <v>46209</v>
      </c>
      <c r="J2604" s="28">
        <v>46209</v>
      </c>
    </row>
    <row r="2605" spans="1:10" ht="15" customHeight="1" x14ac:dyDescent="0.4">
      <c r="A2605" s="6">
        <v>2026</v>
      </c>
      <c r="B2605" s="6">
        <f t="shared" si="316"/>
        <v>27</v>
      </c>
      <c r="C2605" s="13" t="s">
        <v>23</v>
      </c>
      <c r="D2605" s="2" t="s">
        <v>16</v>
      </c>
      <c r="E2605" s="14" t="str">
        <f t="shared" si="318"/>
        <v>WT GT</v>
      </c>
      <c r="F2605" s="22">
        <v>3</v>
      </c>
      <c r="H2605" s="5" t="e">
        <f ca="1">_xlfn.FORMULATEXT(표1[[#This Row],[Q''ty]])</f>
        <v>#N/A</v>
      </c>
      <c r="I2605" s="28">
        <v>46209</v>
      </c>
      <c r="J2605" s="28">
        <v>46209</v>
      </c>
    </row>
    <row r="2606" spans="1:10" ht="15" customHeight="1" x14ac:dyDescent="0.4">
      <c r="A2606" s="6">
        <v>2026</v>
      </c>
      <c r="B2606" s="6">
        <f t="shared" si="316"/>
        <v>27</v>
      </c>
      <c r="C2606" s="13" t="s">
        <v>23</v>
      </c>
      <c r="D2606" s="2" t="s">
        <v>16</v>
      </c>
      <c r="E2606" s="14" t="str">
        <f t="shared" si="318"/>
        <v>Bending</v>
      </c>
      <c r="F2606" s="22">
        <v>27</v>
      </c>
      <c r="H2606" s="5" t="e">
        <f ca="1">_xlfn.FORMULATEXT(표1[[#This Row],[Q''ty]])</f>
        <v>#N/A</v>
      </c>
      <c r="I2606" s="28">
        <v>46209</v>
      </c>
      <c r="J2606" s="28">
        <v>46209</v>
      </c>
    </row>
    <row r="2607" spans="1:10" ht="15" customHeight="1" x14ac:dyDescent="0.4">
      <c r="A2607" s="6">
        <v>2026</v>
      </c>
      <c r="B2607" s="6">
        <f t="shared" si="316"/>
        <v>27</v>
      </c>
      <c r="C2607" s="13" t="s">
        <v>23</v>
      </c>
      <c r="D2607" s="2" t="s">
        <v>16</v>
      </c>
      <c r="E2607" s="14" t="str">
        <f t="shared" si="318"/>
        <v>L/W</v>
      </c>
      <c r="F2607" s="22">
        <v>29</v>
      </c>
      <c r="H2607" s="5" t="e">
        <f ca="1">_xlfn.FORMULATEXT(표1[[#This Row],[Q''ty]])</f>
        <v>#N/A</v>
      </c>
      <c r="I2607" s="28">
        <v>46209</v>
      </c>
      <c r="J2607" s="28">
        <v>46209</v>
      </c>
    </row>
    <row r="2608" spans="1:10" ht="15" customHeight="1" thickBot="1" x14ac:dyDescent="0.45">
      <c r="A2608" s="15">
        <v>2026</v>
      </c>
      <c r="B2608" s="15">
        <f t="shared" si="316"/>
        <v>27</v>
      </c>
      <c r="C2608" s="16" t="s">
        <v>23</v>
      </c>
      <c r="D2608" s="17" t="s">
        <v>16</v>
      </c>
      <c r="E2608" s="18" t="str">
        <f t="shared" si="318"/>
        <v>C/W</v>
      </c>
      <c r="F2608" s="23">
        <v>27.5</v>
      </c>
      <c r="H2608" s="5" t="e">
        <f ca="1">_xlfn.FORMULATEXT(표1[[#This Row],[Q''ty]])</f>
        <v>#N/A</v>
      </c>
      <c r="I2608" s="28">
        <v>46209</v>
      </c>
      <c r="J2608" s="28">
        <v>46209</v>
      </c>
    </row>
    <row r="2609" spans="1:10" ht="15" customHeight="1" thickTop="1" x14ac:dyDescent="0.4">
      <c r="A2609" s="6">
        <v>2026</v>
      </c>
      <c r="B2609" s="6">
        <f t="shared" si="316"/>
        <v>27</v>
      </c>
      <c r="C2609" s="13" t="s">
        <v>24</v>
      </c>
      <c r="D2609" s="2" t="s">
        <v>9</v>
      </c>
      <c r="E2609" s="14" t="str">
        <f t="shared" si="318"/>
        <v>Growing Line</v>
      </c>
      <c r="F2609" s="22">
        <f t="shared" ref="F2609:F2614" si="319">F2510</f>
        <v>20</v>
      </c>
      <c r="H2609" s="5" t="str">
        <f ca="1">_xlfn.FORMULATEXT(표1[[#This Row],[Q''ty]])</f>
        <v>=F2510</v>
      </c>
    </row>
    <row r="2610" spans="1:10" ht="15" customHeight="1" x14ac:dyDescent="0.4">
      <c r="A2610" s="6">
        <v>2026</v>
      </c>
      <c r="B2610" s="6">
        <f t="shared" si="316"/>
        <v>27</v>
      </c>
      <c r="C2610" s="13" t="s">
        <v>24</v>
      </c>
      <c r="D2610" s="2" t="s">
        <v>9</v>
      </c>
      <c r="E2610" s="14" t="str">
        <f t="shared" si="318"/>
        <v>Paint Booth</v>
      </c>
      <c r="F2610" s="22">
        <f t="shared" si="319"/>
        <v>22</v>
      </c>
      <c r="H2610" s="5" t="str">
        <f ca="1">_xlfn.FORMULATEXT(표1[[#This Row],[Q''ty]])</f>
        <v>=F2511</v>
      </c>
    </row>
    <row r="2611" spans="1:10" ht="15" customHeight="1" x14ac:dyDescent="0.4">
      <c r="A2611" s="6">
        <v>2026</v>
      </c>
      <c r="B2611" s="6">
        <f t="shared" si="316"/>
        <v>27</v>
      </c>
      <c r="C2611" s="13" t="s">
        <v>24</v>
      </c>
      <c r="D2611" s="2" t="s">
        <v>9</v>
      </c>
      <c r="E2611" s="14" t="str">
        <f t="shared" si="318"/>
        <v>Paint Line</v>
      </c>
      <c r="F2611" s="22">
        <f t="shared" si="319"/>
        <v>6</v>
      </c>
      <c r="H2611" s="5" t="str">
        <f ca="1">_xlfn.FORMULATEXT(표1[[#This Row],[Q''ty]])</f>
        <v>=F2512</v>
      </c>
    </row>
    <row r="2612" spans="1:10" ht="15" customHeight="1" x14ac:dyDescent="0.4">
      <c r="A2612" s="6">
        <v>2026</v>
      </c>
      <c r="B2612" s="6">
        <f t="shared" si="316"/>
        <v>27</v>
      </c>
      <c r="C2612" s="13" t="s">
        <v>24</v>
      </c>
      <c r="D2612" s="2" t="s">
        <v>9</v>
      </c>
      <c r="E2612" s="14" t="str">
        <f t="shared" si="318"/>
        <v>Roll Bending Machine</v>
      </c>
      <c r="F2612" s="22">
        <f t="shared" si="319"/>
        <v>4</v>
      </c>
      <c r="H2612" s="5" t="str">
        <f ca="1">_xlfn.FORMULATEXT(표1[[#This Row],[Q''ty]])</f>
        <v>=F2513</v>
      </c>
    </row>
    <row r="2613" spans="1:10" ht="15" customHeight="1" x14ac:dyDescent="0.4">
      <c r="A2613" s="6">
        <v>2026</v>
      </c>
      <c r="B2613" s="6">
        <f t="shared" si="316"/>
        <v>27</v>
      </c>
      <c r="C2613" s="13" t="s">
        <v>24</v>
      </c>
      <c r="D2613" s="2" t="s">
        <v>9</v>
      </c>
      <c r="E2613" s="14" t="str">
        <f t="shared" si="318"/>
        <v>L/W Machine</v>
      </c>
      <c r="F2613" s="22">
        <f t="shared" si="319"/>
        <v>10</v>
      </c>
      <c r="H2613" s="5" t="str">
        <f ca="1">_xlfn.FORMULATEXT(표1[[#This Row],[Q''ty]])</f>
        <v>=F2514</v>
      </c>
    </row>
    <row r="2614" spans="1:10" ht="15" customHeight="1" x14ac:dyDescent="0.4">
      <c r="A2614" s="6">
        <v>2026</v>
      </c>
      <c r="B2614" s="6">
        <f t="shared" si="316"/>
        <v>27</v>
      </c>
      <c r="C2614" s="13" t="s">
        <v>24</v>
      </c>
      <c r="D2614" s="2" t="s">
        <v>9</v>
      </c>
      <c r="E2614" s="14" t="str">
        <f t="shared" si="318"/>
        <v>C/W Machine</v>
      </c>
      <c r="F2614" s="22">
        <f t="shared" si="319"/>
        <v>12</v>
      </c>
      <c r="H2614" s="5" t="str">
        <f ca="1">_xlfn.FORMULATEXT(표1[[#This Row],[Q''ty]])</f>
        <v>=F2515</v>
      </c>
    </row>
    <row r="2615" spans="1:10" ht="15" customHeight="1" x14ac:dyDescent="0.4">
      <c r="A2615" s="6">
        <v>2026</v>
      </c>
      <c r="B2615" s="6">
        <f t="shared" si="316"/>
        <v>27</v>
      </c>
      <c r="C2615" s="13" t="s">
        <v>24</v>
      </c>
      <c r="D2615" s="2" t="s">
        <v>16</v>
      </c>
      <c r="E2615" s="14" t="str">
        <f t="shared" si="318"/>
        <v>BT GT</v>
      </c>
      <c r="F2615" s="22">
        <v>0</v>
      </c>
      <c r="H2615" s="5" t="e">
        <f ca="1">_xlfn.FORMULATEXT(표1[[#This Row],[Q''ty]])</f>
        <v>#N/A</v>
      </c>
      <c r="I2615" s="28">
        <v>46209</v>
      </c>
      <c r="J2615" s="28">
        <v>46209</v>
      </c>
    </row>
    <row r="2616" spans="1:10" ht="15" customHeight="1" x14ac:dyDescent="0.4">
      <c r="A2616" s="6">
        <v>2026</v>
      </c>
      <c r="B2616" s="6">
        <f t="shared" si="316"/>
        <v>27</v>
      </c>
      <c r="C2616" s="13" t="s">
        <v>24</v>
      </c>
      <c r="D2616" s="2" t="s">
        <v>16</v>
      </c>
      <c r="E2616" s="14" t="str">
        <f t="shared" si="318"/>
        <v>WT GT</v>
      </c>
      <c r="F2616" s="22">
        <v>0</v>
      </c>
      <c r="H2616" s="5" t="e">
        <f ca="1">_xlfn.FORMULATEXT(표1[[#This Row],[Q''ty]])</f>
        <v>#N/A</v>
      </c>
      <c r="I2616" s="28">
        <v>46209</v>
      </c>
      <c r="J2616" s="28">
        <v>46209</v>
      </c>
    </row>
    <row r="2617" spans="1:10" ht="15" customHeight="1" x14ac:dyDescent="0.4">
      <c r="A2617" s="6">
        <v>2026</v>
      </c>
      <c r="B2617" s="6">
        <f t="shared" si="316"/>
        <v>27</v>
      </c>
      <c r="C2617" s="13" t="s">
        <v>24</v>
      </c>
      <c r="D2617" s="2" t="s">
        <v>16</v>
      </c>
      <c r="E2617" s="14" t="str">
        <f t="shared" si="318"/>
        <v>Bending</v>
      </c>
      <c r="F2617" s="22">
        <v>0</v>
      </c>
      <c r="H2617" s="5" t="e">
        <f ca="1">_xlfn.FORMULATEXT(표1[[#This Row],[Q''ty]])</f>
        <v>#N/A</v>
      </c>
      <c r="I2617" s="28">
        <v>46209</v>
      </c>
      <c r="J2617" s="28">
        <v>46209</v>
      </c>
    </row>
    <row r="2618" spans="1:10" ht="15" customHeight="1" x14ac:dyDescent="0.4">
      <c r="A2618" s="6">
        <v>2026</v>
      </c>
      <c r="B2618" s="6">
        <f t="shared" si="316"/>
        <v>27</v>
      </c>
      <c r="C2618" s="13" t="s">
        <v>24</v>
      </c>
      <c r="D2618" s="2" t="s">
        <v>16</v>
      </c>
      <c r="E2618" s="14" t="str">
        <f t="shared" si="318"/>
        <v>L/W</v>
      </c>
      <c r="F2618" s="22">
        <v>0</v>
      </c>
      <c r="H2618" s="5" t="e">
        <f ca="1">_xlfn.FORMULATEXT(표1[[#This Row],[Q''ty]])</f>
        <v>#N/A</v>
      </c>
      <c r="I2618" s="28">
        <v>46209</v>
      </c>
      <c r="J2618" s="28">
        <v>46209</v>
      </c>
    </row>
    <row r="2619" spans="1:10" ht="15" customHeight="1" thickBot="1" x14ac:dyDescent="0.45">
      <c r="A2619" s="15">
        <v>2026</v>
      </c>
      <c r="B2619" s="15">
        <f t="shared" si="316"/>
        <v>27</v>
      </c>
      <c r="C2619" s="16" t="s">
        <v>24</v>
      </c>
      <c r="D2619" s="17" t="s">
        <v>16</v>
      </c>
      <c r="E2619" s="18" t="str">
        <f t="shared" si="318"/>
        <v>C/W</v>
      </c>
      <c r="F2619" s="23">
        <v>0</v>
      </c>
      <c r="H2619" s="5" t="e">
        <f ca="1">_xlfn.FORMULATEXT(표1[[#This Row],[Q''ty]])</f>
        <v>#N/A</v>
      </c>
      <c r="I2619" s="28">
        <v>46209</v>
      </c>
      <c r="J2619" s="28">
        <v>46209</v>
      </c>
    </row>
    <row r="2620" spans="1:10" ht="15" customHeight="1" thickTop="1" x14ac:dyDescent="0.4">
      <c r="A2620" s="6">
        <v>2026</v>
      </c>
      <c r="B2620" s="6">
        <f t="shared" si="316"/>
        <v>27</v>
      </c>
      <c r="C2620" s="13" t="s">
        <v>25</v>
      </c>
      <c r="D2620" s="2" t="s">
        <v>9</v>
      </c>
      <c r="E2620" s="14" t="s">
        <v>10</v>
      </c>
      <c r="F2620" s="22">
        <f t="shared" ref="F2620:F2625" si="320">F2521</f>
        <v>3</v>
      </c>
      <c r="H2620" s="5" t="str">
        <f ca="1">_xlfn.FORMULATEXT(표1[[#This Row],[Q''ty]])</f>
        <v>=F2521</v>
      </c>
    </row>
    <row r="2621" spans="1:10" ht="15" customHeight="1" x14ac:dyDescent="0.4">
      <c r="A2621" s="6">
        <v>2026</v>
      </c>
      <c r="B2621" s="6">
        <f t="shared" si="316"/>
        <v>27</v>
      </c>
      <c r="C2621" s="13" t="s">
        <v>25</v>
      </c>
      <c r="D2621" s="2" t="s">
        <v>9</v>
      </c>
      <c r="E2621" s="14" t="s">
        <v>11</v>
      </c>
      <c r="F2621" s="22">
        <f t="shared" si="320"/>
        <v>3</v>
      </c>
      <c r="H2621" s="5" t="str">
        <f ca="1">_xlfn.FORMULATEXT(표1[[#This Row],[Q''ty]])</f>
        <v>=F2522</v>
      </c>
    </row>
    <row r="2622" spans="1:10" ht="15" customHeight="1" x14ac:dyDescent="0.4">
      <c r="A2622" s="6">
        <v>2026</v>
      </c>
      <c r="B2622" s="6">
        <f t="shared" si="316"/>
        <v>27</v>
      </c>
      <c r="C2622" s="13" t="s">
        <v>25</v>
      </c>
      <c r="D2622" s="2" t="s">
        <v>9</v>
      </c>
      <c r="E2622" s="14" t="s">
        <v>12</v>
      </c>
      <c r="F2622" s="22">
        <f t="shared" si="320"/>
        <v>2</v>
      </c>
      <c r="H2622" s="5" t="str">
        <f ca="1">_xlfn.FORMULATEXT(표1[[#This Row],[Q''ty]])</f>
        <v>=F2523</v>
      </c>
    </row>
    <row r="2623" spans="1:10" ht="15" customHeight="1" x14ac:dyDescent="0.4">
      <c r="A2623" s="6">
        <v>2026</v>
      </c>
      <c r="B2623" s="6">
        <f t="shared" si="316"/>
        <v>27</v>
      </c>
      <c r="C2623" s="13" t="s">
        <v>25</v>
      </c>
      <c r="D2623" s="2" t="s">
        <v>9</v>
      </c>
      <c r="E2623" s="14" t="s">
        <v>13</v>
      </c>
      <c r="F2623" s="22">
        <f t="shared" si="320"/>
        <v>2</v>
      </c>
      <c r="H2623" s="5" t="str">
        <f ca="1">_xlfn.FORMULATEXT(표1[[#This Row],[Q''ty]])</f>
        <v>=F2524</v>
      </c>
    </row>
    <row r="2624" spans="1:10" ht="15" customHeight="1" x14ac:dyDescent="0.4">
      <c r="A2624" s="6">
        <v>2026</v>
      </c>
      <c r="B2624" s="6">
        <f t="shared" si="316"/>
        <v>27</v>
      </c>
      <c r="C2624" s="13" t="s">
        <v>25</v>
      </c>
      <c r="D2624" s="2" t="s">
        <v>9</v>
      </c>
      <c r="E2624" s="14" t="s">
        <v>14</v>
      </c>
      <c r="F2624" s="22">
        <f t="shared" si="320"/>
        <v>3</v>
      </c>
      <c r="H2624" s="5" t="str">
        <f ca="1">_xlfn.FORMULATEXT(표1[[#This Row],[Q''ty]])</f>
        <v>=F2525</v>
      </c>
    </row>
    <row r="2625" spans="1:10" ht="15" customHeight="1" x14ac:dyDescent="0.4">
      <c r="A2625" s="6">
        <v>2026</v>
      </c>
      <c r="B2625" s="6">
        <f t="shared" si="316"/>
        <v>27</v>
      </c>
      <c r="C2625" s="13" t="s">
        <v>25</v>
      </c>
      <c r="D2625" s="2" t="s">
        <v>9</v>
      </c>
      <c r="E2625" s="14" t="s">
        <v>15</v>
      </c>
      <c r="F2625" s="22">
        <f t="shared" si="320"/>
        <v>4</v>
      </c>
      <c r="H2625" s="5" t="str">
        <f ca="1">_xlfn.FORMULATEXT(표1[[#This Row],[Q''ty]])</f>
        <v>=F2526</v>
      </c>
    </row>
    <row r="2626" spans="1:10" ht="15" customHeight="1" x14ac:dyDescent="0.4">
      <c r="A2626" s="6">
        <v>2026</v>
      </c>
      <c r="B2626" s="6">
        <f t="shared" si="316"/>
        <v>27</v>
      </c>
      <c r="C2626" s="13" t="s">
        <v>25</v>
      </c>
      <c r="D2626" s="2" t="s">
        <v>16</v>
      </c>
      <c r="E2626" s="14" t="s">
        <v>17</v>
      </c>
      <c r="F2626" s="22">
        <v>0</v>
      </c>
      <c r="H2626" s="5" t="e">
        <f ca="1">_xlfn.FORMULATEXT(표1[[#This Row],[Q''ty]])</f>
        <v>#N/A</v>
      </c>
      <c r="I2626" s="28">
        <v>46209</v>
      </c>
      <c r="J2626" s="28">
        <v>46209</v>
      </c>
    </row>
    <row r="2627" spans="1:10" ht="15" customHeight="1" x14ac:dyDescent="0.4">
      <c r="A2627" s="6">
        <v>2026</v>
      </c>
      <c r="B2627" s="6">
        <f t="shared" si="316"/>
        <v>27</v>
      </c>
      <c r="C2627" s="13" t="s">
        <v>25</v>
      </c>
      <c r="D2627" s="2" t="s">
        <v>16</v>
      </c>
      <c r="E2627" s="14" t="s">
        <v>18</v>
      </c>
      <c r="F2627" s="22">
        <v>0</v>
      </c>
      <c r="H2627" s="5" t="e">
        <f ca="1">_xlfn.FORMULATEXT(표1[[#This Row],[Q''ty]])</f>
        <v>#N/A</v>
      </c>
      <c r="I2627" s="28">
        <v>46209</v>
      </c>
      <c r="J2627" s="28">
        <v>46209</v>
      </c>
    </row>
    <row r="2628" spans="1:10" ht="15" customHeight="1" x14ac:dyDescent="0.4">
      <c r="A2628" s="6">
        <v>2026</v>
      </c>
      <c r="B2628" s="6">
        <f t="shared" si="316"/>
        <v>27</v>
      </c>
      <c r="C2628" s="13" t="s">
        <v>25</v>
      </c>
      <c r="D2628" s="2" t="s">
        <v>16</v>
      </c>
      <c r="E2628" s="14" t="s">
        <v>19</v>
      </c>
      <c r="F2628" s="22">
        <v>0</v>
      </c>
      <c r="H2628" s="5" t="e">
        <f ca="1">_xlfn.FORMULATEXT(표1[[#This Row],[Q''ty]])</f>
        <v>#N/A</v>
      </c>
      <c r="I2628" s="28">
        <v>46209</v>
      </c>
      <c r="J2628" s="28">
        <v>46209</v>
      </c>
    </row>
    <row r="2629" spans="1:10" ht="15" customHeight="1" x14ac:dyDescent="0.4">
      <c r="A2629" s="6">
        <v>2026</v>
      </c>
      <c r="B2629" s="6">
        <f t="shared" si="316"/>
        <v>27</v>
      </c>
      <c r="C2629" s="13" t="s">
        <v>25</v>
      </c>
      <c r="D2629" s="2" t="s">
        <v>16</v>
      </c>
      <c r="E2629" s="14" t="s">
        <v>20</v>
      </c>
      <c r="F2629" s="22">
        <v>0</v>
      </c>
      <c r="H2629" s="5" t="e">
        <f ca="1">_xlfn.FORMULATEXT(표1[[#This Row],[Q''ty]])</f>
        <v>#N/A</v>
      </c>
      <c r="I2629" s="28">
        <v>46209</v>
      </c>
      <c r="J2629" s="28">
        <v>46209</v>
      </c>
    </row>
    <row r="2630" spans="1:10" ht="15" customHeight="1" thickBot="1" x14ac:dyDescent="0.45">
      <c r="A2630" s="15">
        <v>2026</v>
      </c>
      <c r="B2630" s="15">
        <f t="shared" si="316"/>
        <v>27</v>
      </c>
      <c r="C2630" s="16" t="s">
        <v>25</v>
      </c>
      <c r="D2630" s="17" t="s">
        <v>16</v>
      </c>
      <c r="E2630" s="18" t="s">
        <v>21</v>
      </c>
      <c r="F2630" s="23">
        <v>0</v>
      </c>
      <c r="H2630" s="5" t="e">
        <f ca="1">_xlfn.FORMULATEXT(표1[[#This Row],[Q''ty]])</f>
        <v>#N/A</v>
      </c>
      <c r="I2630" s="28">
        <v>46209</v>
      </c>
      <c r="J2630" s="28">
        <v>46209</v>
      </c>
    </row>
    <row r="2631" spans="1:10" ht="15" customHeight="1" thickTop="1" x14ac:dyDescent="0.4">
      <c r="A2631" s="6">
        <v>2026</v>
      </c>
      <c r="B2631" s="6">
        <f t="shared" si="316"/>
        <v>27</v>
      </c>
      <c r="C2631" s="13" t="s">
        <v>26</v>
      </c>
      <c r="D2631" s="2" t="s">
        <v>9</v>
      </c>
      <c r="E2631" s="14" t="s">
        <v>10</v>
      </c>
      <c r="F2631" s="22">
        <f t="shared" ref="F2631:F2636" si="321">F2532</f>
        <v>6</v>
      </c>
      <c r="H2631" s="5" t="str">
        <f ca="1">_xlfn.FORMULATEXT(표1[[#This Row],[Q''ty]])</f>
        <v>=F2532</v>
      </c>
    </row>
    <row r="2632" spans="1:10" ht="15" customHeight="1" x14ac:dyDescent="0.4">
      <c r="A2632" s="6">
        <v>2026</v>
      </c>
      <c r="B2632" s="6">
        <f t="shared" si="316"/>
        <v>27</v>
      </c>
      <c r="C2632" s="13" t="s">
        <v>26</v>
      </c>
      <c r="D2632" s="2" t="s">
        <v>9</v>
      </c>
      <c r="E2632" s="14" t="s">
        <v>11</v>
      </c>
      <c r="F2632" s="22">
        <f t="shared" si="321"/>
        <v>4</v>
      </c>
      <c r="H2632" s="5" t="str">
        <f ca="1">_xlfn.FORMULATEXT(표1[[#This Row],[Q''ty]])</f>
        <v>=F2533</v>
      </c>
    </row>
    <row r="2633" spans="1:10" ht="15" customHeight="1" x14ac:dyDescent="0.4">
      <c r="A2633" s="6">
        <v>2026</v>
      </c>
      <c r="B2633" s="6">
        <f t="shared" si="316"/>
        <v>27</v>
      </c>
      <c r="C2633" s="13" t="s">
        <v>26</v>
      </c>
      <c r="D2633" s="2" t="s">
        <v>9</v>
      </c>
      <c r="E2633" s="14" t="s">
        <v>12</v>
      </c>
      <c r="F2633" s="22">
        <f t="shared" si="321"/>
        <v>2</v>
      </c>
      <c r="H2633" s="5" t="str">
        <f ca="1">_xlfn.FORMULATEXT(표1[[#This Row],[Q''ty]])</f>
        <v>=F2534</v>
      </c>
    </row>
    <row r="2634" spans="1:10" ht="15" customHeight="1" x14ac:dyDescent="0.4">
      <c r="A2634" s="6">
        <v>2026</v>
      </c>
      <c r="B2634" s="6">
        <f t="shared" si="316"/>
        <v>27</v>
      </c>
      <c r="C2634" s="13" t="s">
        <v>26</v>
      </c>
      <c r="D2634" s="2" t="s">
        <v>9</v>
      </c>
      <c r="E2634" s="14" t="s">
        <v>13</v>
      </c>
      <c r="F2634" s="22">
        <f t="shared" si="321"/>
        <v>3</v>
      </c>
      <c r="H2634" s="5" t="str">
        <f ca="1">_xlfn.FORMULATEXT(표1[[#This Row],[Q''ty]])</f>
        <v>=F2535</v>
      </c>
    </row>
    <row r="2635" spans="1:10" ht="15" customHeight="1" x14ac:dyDescent="0.4">
      <c r="A2635" s="6">
        <v>2026</v>
      </c>
      <c r="B2635" s="6">
        <f t="shared" si="316"/>
        <v>27</v>
      </c>
      <c r="C2635" s="13" t="s">
        <v>26</v>
      </c>
      <c r="D2635" s="2" t="s">
        <v>9</v>
      </c>
      <c r="E2635" s="14" t="s">
        <v>14</v>
      </c>
      <c r="F2635" s="22">
        <f t="shared" si="321"/>
        <v>4</v>
      </c>
      <c r="H2635" s="5" t="str">
        <f ca="1">_xlfn.FORMULATEXT(표1[[#This Row],[Q''ty]])</f>
        <v>=F2536</v>
      </c>
    </row>
    <row r="2636" spans="1:10" ht="15" customHeight="1" x14ac:dyDescent="0.4">
      <c r="A2636" s="6">
        <v>2026</v>
      </c>
      <c r="B2636" s="6">
        <f t="shared" si="316"/>
        <v>27</v>
      </c>
      <c r="C2636" s="13" t="s">
        <v>26</v>
      </c>
      <c r="D2636" s="2" t="s">
        <v>9</v>
      </c>
      <c r="E2636" s="14" t="s">
        <v>15</v>
      </c>
      <c r="F2636" s="22">
        <f t="shared" si="321"/>
        <v>6</v>
      </c>
      <c r="H2636" s="5" t="str">
        <f ca="1">_xlfn.FORMULATEXT(표1[[#This Row],[Q''ty]])</f>
        <v>=F2537</v>
      </c>
    </row>
    <row r="2637" spans="1:10" ht="15" customHeight="1" x14ac:dyDescent="0.4">
      <c r="A2637" s="6">
        <v>2026</v>
      </c>
      <c r="B2637" s="6">
        <f t="shared" si="316"/>
        <v>27</v>
      </c>
      <c r="C2637" s="13" t="s">
        <v>26</v>
      </c>
      <c r="D2637" s="2" t="s">
        <v>16</v>
      </c>
      <c r="E2637" s="14" t="str">
        <f t="shared" ref="E2637:E2674" si="322">E2538</f>
        <v>BT GT</v>
      </c>
      <c r="F2637" s="22">
        <v>18</v>
      </c>
      <c r="H2637" s="5" t="e">
        <f ca="1">_xlfn.FORMULATEXT(표1[[#This Row],[Q''ty]])</f>
        <v>#N/A</v>
      </c>
      <c r="I2637" s="28">
        <v>46209</v>
      </c>
      <c r="J2637" s="28">
        <v>46209</v>
      </c>
    </row>
    <row r="2638" spans="1:10" ht="15" customHeight="1" x14ac:dyDescent="0.4">
      <c r="A2638" s="6">
        <v>2026</v>
      </c>
      <c r="B2638" s="6">
        <f t="shared" si="316"/>
        <v>27</v>
      </c>
      <c r="C2638" s="13" t="s">
        <v>26</v>
      </c>
      <c r="D2638" s="2" t="s">
        <v>16</v>
      </c>
      <c r="E2638" s="14" t="str">
        <f t="shared" si="322"/>
        <v>WT GT</v>
      </c>
      <c r="F2638" s="22">
        <v>20</v>
      </c>
      <c r="H2638" s="5" t="e">
        <f ca="1">_xlfn.FORMULATEXT(표1[[#This Row],[Q''ty]])</f>
        <v>#N/A</v>
      </c>
      <c r="I2638" s="28">
        <v>46209</v>
      </c>
      <c r="J2638" s="28">
        <v>46209</v>
      </c>
    </row>
    <row r="2639" spans="1:10" ht="15" customHeight="1" x14ac:dyDescent="0.4">
      <c r="A2639" s="6">
        <v>2026</v>
      </c>
      <c r="B2639" s="6">
        <f t="shared" si="316"/>
        <v>27</v>
      </c>
      <c r="C2639" s="13" t="s">
        <v>26</v>
      </c>
      <c r="D2639" s="2" t="s">
        <v>16</v>
      </c>
      <c r="E2639" s="14" t="str">
        <f t="shared" si="322"/>
        <v>Bending</v>
      </c>
      <c r="F2639" s="22">
        <v>179</v>
      </c>
      <c r="H2639" s="5" t="e">
        <f ca="1">_xlfn.FORMULATEXT(표1[[#This Row],[Q''ty]])</f>
        <v>#N/A</v>
      </c>
      <c r="I2639" s="28">
        <v>46209</v>
      </c>
      <c r="J2639" s="28">
        <v>46209</v>
      </c>
    </row>
    <row r="2640" spans="1:10" ht="15" customHeight="1" x14ac:dyDescent="0.4">
      <c r="A2640" s="6">
        <v>2026</v>
      </c>
      <c r="B2640" s="6">
        <f t="shared" si="316"/>
        <v>27</v>
      </c>
      <c r="C2640" s="13" t="s">
        <v>26</v>
      </c>
      <c r="D2640" s="2" t="s">
        <v>16</v>
      </c>
      <c r="E2640" s="14" t="str">
        <f t="shared" si="322"/>
        <v>L/W</v>
      </c>
      <c r="F2640" s="22">
        <v>183</v>
      </c>
      <c r="H2640" s="5" t="e">
        <f ca="1">_xlfn.FORMULATEXT(표1[[#This Row],[Q''ty]])</f>
        <v>#N/A</v>
      </c>
      <c r="I2640" s="28">
        <v>46209</v>
      </c>
      <c r="J2640" s="28">
        <v>46209</v>
      </c>
    </row>
    <row r="2641" spans="1:10" ht="15" customHeight="1" thickBot="1" x14ac:dyDescent="0.45">
      <c r="A2641" s="15">
        <v>2026</v>
      </c>
      <c r="B2641" s="15">
        <f t="shared" si="316"/>
        <v>27</v>
      </c>
      <c r="C2641" s="16" t="s">
        <v>26</v>
      </c>
      <c r="D2641" s="17" t="s">
        <v>16</v>
      </c>
      <c r="E2641" s="18" t="str">
        <f t="shared" si="322"/>
        <v>C/W</v>
      </c>
      <c r="F2641" s="23">
        <v>229</v>
      </c>
      <c r="H2641" s="5" t="e">
        <f ca="1">_xlfn.FORMULATEXT(표1[[#This Row],[Q''ty]])</f>
        <v>#N/A</v>
      </c>
      <c r="I2641" s="28">
        <v>46209</v>
      </c>
      <c r="J2641" s="28">
        <v>46209</v>
      </c>
    </row>
    <row r="2642" spans="1:10" ht="15" customHeight="1" thickTop="1" x14ac:dyDescent="0.4">
      <c r="A2642" s="6">
        <v>2026</v>
      </c>
      <c r="B2642" s="6">
        <f t="shared" si="316"/>
        <v>27</v>
      </c>
      <c r="C2642" s="13" t="s">
        <v>27</v>
      </c>
      <c r="D2642" s="2" t="s">
        <v>9</v>
      </c>
      <c r="E2642" s="14" t="str">
        <f t="shared" si="322"/>
        <v>Growing Line</v>
      </c>
      <c r="F2642" s="22">
        <f t="shared" ref="F2642:F2647" si="323">F2543</f>
        <v>30</v>
      </c>
      <c r="H2642" s="5" t="str">
        <f ca="1">_xlfn.FORMULATEXT(표1[[#This Row],[Q''ty]])</f>
        <v>=F2543</v>
      </c>
    </row>
    <row r="2643" spans="1:10" ht="15" customHeight="1" x14ac:dyDescent="0.4">
      <c r="A2643" s="6">
        <v>2026</v>
      </c>
      <c r="B2643" s="6">
        <f t="shared" si="316"/>
        <v>27</v>
      </c>
      <c r="C2643" s="13" t="s">
        <v>27</v>
      </c>
      <c r="D2643" s="2" t="s">
        <v>9</v>
      </c>
      <c r="E2643" s="14" t="str">
        <f t="shared" si="322"/>
        <v>Paint Booth</v>
      </c>
      <c r="F2643" s="22">
        <f t="shared" si="323"/>
        <v>16</v>
      </c>
      <c r="H2643" s="5" t="str">
        <f ca="1">_xlfn.FORMULATEXT(표1[[#This Row],[Q''ty]])</f>
        <v>=F2544</v>
      </c>
    </row>
    <row r="2644" spans="1:10" ht="15" customHeight="1" x14ac:dyDescent="0.4">
      <c r="A2644" s="6">
        <v>2026</v>
      </c>
      <c r="B2644" s="6">
        <f t="shared" si="316"/>
        <v>27</v>
      </c>
      <c r="C2644" s="13" t="s">
        <v>27</v>
      </c>
      <c r="D2644" s="2" t="s">
        <v>9</v>
      </c>
      <c r="E2644" s="14" t="str">
        <f t="shared" si="322"/>
        <v>Paint Line</v>
      </c>
      <c r="F2644" s="22">
        <f t="shared" si="323"/>
        <v>8</v>
      </c>
      <c r="H2644" s="5" t="str">
        <f ca="1">_xlfn.FORMULATEXT(표1[[#This Row],[Q''ty]])</f>
        <v>=F2545</v>
      </c>
    </row>
    <row r="2645" spans="1:10" ht="15" customHeight="1" x14ac:dyDescent="0.4">
      <c r="A2645" s="6">
        <v>2026</v>
      </c>
      <c r="B2645" s="6">
        <f t="shared" si="316"/>
        <v>27</v>
      </c>
      <c r="C2645" s="13" t="s">
        <v>27</v>
      </c>
      <c r="D2645" s="2" t="s">
        <v>9</v>
      </c>
      <c r="E2645" s="14" t="str">
        <f t="shared" si="322"/>
        <v>Roll Bending Machine</v>
      </c>
      <c r="F2645" s="22">
        <f t="shared" si="323"/>
        <v>6</v>
      </c>
      <c r="H2645" s="5" t="str">
        <f ca="1">_xlfn.FORMULATEXT(표1[[#This Row],[Q''ty]])</f>
        <v>=F2546</v>
      </c>
    </row>
    <row r="2646" spans="1:10" ht="15" customHeight="1" x14ac:dyDescent="0.4">
      <c r="A2646" s="6">
        <v>2026</v>
      </c>
      <c r="B2646" s="6">
        <f t="shared" si="316"/>
        <v>27</v>
      </c>
      <c r="C2646" s="13" t="s">
        <v>27</v>
      </c>
      <c r="D2646" s="2" t="s">
        <v>9</v>
      </c>
      <c r="E2646" s="14" t="str">
        <f t="shared" si="322"/>
        <v>L/W Machine</v>
      </c>
      <c r="F2646" s="22">
        <f t="shared" si="323"/>
        <v>11</v>
      </c>
      <c r="H2646" s="5" t="str">
        <f ca="1">_xlfn.FORMULATEXT(표1[[#This Row],[Q''ty]])</f>
        <v>=F2547</v>
      </c>
    </row>
    <row r="2647" spans="1:10" ht="15" customHeight="1" x14ac:dyDescent="0.4">
      <c r="A2647" s="6">
        <v>2026</v>
      </c>
      <c r="B2647" s="6">
        <f t="shared" si="316"/>
        <v>27</v>
      </c>
      <c r="C2647" s="13" t="s">
        <v>27</v>
      </c>
      <c r="D2647" s="2" t="s">
        <v>9</v>
      </c>
      <c r="E2647" s="14" t="str">
        <f t="shared" si="322"/>
        <v>C/W Machine</v>
      </c>
      <c r="F2647" s="22">
        <f t="shared" si="323"/>
        <v>15</v>
      </c>
      <c r="H2647" s="5" t="str">
        <f ca="1">_xlfn.FORMULATEXT(표1[[#This Row],[Q''ty]])</f>
        <v>=F2548</v>
      </c>
    </row>
    <row r="2648" spans="1:10" ht="15" customHeight="1" x14ac:dyDescent="0.4">
      <c r="A2648" s="6">
        <v>2026</v>
      </c>
      <c r="B2648" s="6">
        <f t="shared" si="316"/>
        <v>27</v>
      </c>
      <c r="C2648" s="13" t="s">
        <v>27</v>
      </c>
      <c r="D2648" s="2" t="s">
        <v>16</v>
      </c>
      <c r="E2648" s="14" t="str">
        <f t="shared" si="322"/>
        <v>BT GT</v>
      </c>
      <c r="F2648" s="22">
        <v>64</v>
      </c>
      <c r="H2648" s="5" t="e">
        <f ca="1">_xlfn.FORMULATEXT(표1[[#This Row],[Q''ty]])</f>
        <v>#N/A</v>
      </c>
      <c r="I2648" s="28">
        <v>46209</v>
      </c>
      <c r="J2648" s="28">
        <v>46209</v>
      </c>
    </row>
    <row r="2649" spans="1:10" ht="15" customHeight="1" x14ac:dyDescent="0.4">
      <c r="A2649" s="6">
        <v>2026</v>
      </c>
      <c r="B2649" s="6">
        <f t="shared" si="316"/>
        <v>27</v>
      </c>
      <c r="C2649" s="13" t="s">
        <v>27</v>
      </c>
      <c r="D2649" s="2" t="s">
        <v>16</v>
      </c>
      <c r="E2649" s="14" t="str">
        <f t="shared" si="322"/>
        <v>WT GT</v>
      </c>
      <c r="F2649" s="22">
        <v>42</v>
      </c>
      <c r="H2649" s="5" t="e">
        <f ca="1">_xlfn.FORMULATEXT(표1[[#This Row],[Q''ty]])</f>
        <v>#N/A</v>
      </c>
      <c r="I2649" s="28">
        <v>46209</v>
      </c>
      <c r="J2649" s="28">
        <v>46209</v>
      </c>
    </row>
    <row r="2650" spans="1:10" ht="15" customHeight="1" x14ac:dyDescent="0.4">
      <c r="A2650" s="6">
        <v>2026</v>
      </c>
      <c r="B2650" s="6">
        <f t="shared" si="316"/>
        <v>27</v>
      </c>
      <c r="C2650" s="13" t="s">
        <v>27</v>
      </c>
      <c r="D2650" s="2" t="s">
        <v>16</v>
      </c>
      <c r="E2650" s="14" t="str">
        <f t="shared" si="322"/>
        <v>Bending</v>
      </c>
      <c r="F2650" s="22">
        <v>601</v>
      </c>
      <c r="H2650" s="5" t="e">
        <f ca="1">_xlfn.FORMULATEXT(표1[[#This Row],[Q''ty]])</f>
        <v>#N/A</v>
      </c>
      <c r="I2650" s="28">
        <v>46209</v>
      </c>
      <c r="J2650" s="28">
        <v>46209</v>
      </c>
    </row>
    <row r="2651" spans="1:10" ht="15" customHeight="1" x14ac:dyDescent="0.4">
      <c r="A2651" s="6">
        <v>2026</v>
      </c>
      <c r="B2651" s="6">
        <f t="shared" si="316"/>
        <v>27</v>
      </c>
      <c r="C2651" s="13" t="s">
        <v>27</v>
      </c>
      <c r="D2651" s="2" t="s">
        <v>16</v>
      </c>
      <c r="E2651" s="14" t="str">
        <f t="shared" si="322"/>
        <v>L/W</v>
      </c>
      <c r="F2651" s="22">
        <v>584</v>
      </c>
      <c r="H2651" s="5" t="e">
        <f ca="1">_xlfn.FORMULATEXT(표1[[#This Row],[Q''ty]])</f>
        <v>#N/A</v>
      </c>
      <c r="I2651" s="28">
        <v>46209</v>
      </c>
      <c r="J2651" s="28">
        <v>46209</v>
      </c>
    </row>
    <row r="2652" spans="1:10" ht="15" customHeight="1" thickBot="1" x14ac:dyDescent="0.45">
      <c r="A2652" s="15">
        <v>2026</v>
      </c>
      <c r="B2652" s="15">
        <f t="shared" si="316"/>
        <v>27</v>
      </c>
      <c r="C2652" s="16" t="s">
        <v>27</v>
      </c>
      <c r="D2652" s="17" t="s">
        <v>16</v>
      </c>
      <c r="E2652" s="18" t="str">
        <f t="shared" si="322"/>
        <v>C/W</v>
      </c>
      <c r="F2652" s="23">
        <v>486</v>
      </c>
      <c r="H2652" s="5" t="e">
        <f ca="1">_xlfn.FORMULATEXT(표1[[#This Row],[Q''ty]])</f>
        <v>#N/A</v>
      </c>
      <c r="I2652" s="28">
        <v>46209</v>
      </c>
      <c r="J2652" s="28">
        <v>46209</v>
      </c>
    </row>
    <row r="2653" spans="1:10" ht="15" customHeight="1" thickTop="1" x14ac:dyDescent="0.4">
      <c r="A2653" s="6">
        <v>2026</v>
      </c>
      <c r="B2653" s="6">
        <f t="shared" si="316"/>
        <v>27</v>
      </c>
      <c r="C2653" s="13" t="s">
        <v>28</v>
      </c>
      <c r="D2653" s="2" t="s">
        <v>9</v>
      </c>
      <c r="E2653" s="14" t="str">
        <f t="shared" si="322"/>
        <v>Growing Line</v>
      </c>
      <c r="F2653" s="22">
        <f t="shared" ref="F2653:F2658" si="324">F2554</f>
        <v>6</v>
      </c>
      <c r="H2653" s="5" t="str">
        <f ca="1">_xlfn.FORMULATEXT(표1[[#This Row],[Q''ty]])</f>
        <v>=F2554</v>
      </c>
    </row>
    <row r="2654" spans="1:10" ht="15" customHeight="1" x14ac:dyDescent="0.4">
      <c r="A2654" s="6">
        <v>2026</v>
      </c>
      <c r="B2654" s="6">
        <f t="shared" si="316"/>
        <v>27</v>
      </c>
      <c r="C2654" s="13" t="s">
        <v>28</v>
      </c>
      <c r="D2654" s="2" t="s">
        <v>9</v>
      </c>
      <c r="E2654" s="14" t="str">
        <f t="shared" si="322"/>
        <v>Paint Booth</v>
      </c>
      <c r="F2654" s="22">
        <f t="shared" si="324"/>
        <v>4</v>
      </c>
      <c r="H2654" s="5" t="str">
        <f ca="1">_xlfn.FORMULATEXT(표1[[#This Row],[Q''ty]])</f>
        <v>=F2555</v>
      </c>
    </row>
    <row r="2655" spans="1:10" ht="15" customHeight="1" x14ac:dyDescent="0.4">
      <c r="A2655" s="6">
        <v>2026</v>
      </c>
      <c r="B2655" s="6">
        <f t="shared" si="316"/>
        <v>27</v>
      </c>
      <c r="C2655" s="13" t="s">
        <v>28</v>
      </c>
      <c r="D2655" s="2" t="s">
        <v>9</v>
      </c>
      <c r="E2655" s="14" t="str">
        <f t="shared" si="322"/>
        <v>Paint Line</v>
      </c>
      <c r="F2655" s="22">
        <f t="shared" si="324"/>
        <v>4</v>
      </c>
      <c r="H2655" s="5" t="str">
        <f ca="1">_xlfn.FORMULATEXT(표1[[#This Row],[Q''ty]])</f>
        <v>=F2556</v>
      </c>
    </row>
    <row r="2656" spans="1:10" ht="15" customHeight="1" x14ac:dyDescent="0.4">
      <c r="A2656" s="6">
        <v>2026</v>
      </c>
      <c r="B2656" s="6">
        <f t="shared" si="316"/>
        <v>27</v>
      </c>
      <c r="C2656" s="13" t="s">
        <v>28</v>
      </c>
      <c r="D2656" s="2" t="s">
        <v>9</v>
      </c>
      <c r="E2656" s="14" t="str">
        <f t="shared" si="322"/>
        <v>Roll Bending Machine</v>
      </c>
      <c r="F2656" s="22">
        <f t="shared" si="324"/>
        <v>3</v>
      </c>
      <c r="H2656" s="5" t="str">
        <f ca="1">_xlfn.FORMULATEXT(표1[[#This Row],[Q''ty]])</f>
        <v>=F2557</v>
      </c>
    </row>
    <row r="2657" spans="1:10" ht="15" customHeight="1" x14ac:dyDescent="0.4">
      <c r="A2657" s="6">
        <v>2026</v>
      </c>
      <c r="B2657" s="6">
        <f t="shared" si="316"/>
        <v>27</v>
      </c>
      <c r="C2657" s="13" t="s">
        <v>28</v>
      </c>
      <c r="D2657" s="2" t="s">
        <v>9</v>
      </c>
      <c r="E2657" s="14" t="str">
        <f t="shared" si="322"/>
        <v>L/W Machine</v>
      </c>
      <c r="F2657" s="22">
        <f t="shared" si="324"/>
        <v>4</v>
      </c>
      <c r="H2657" s="5" t="str">
        <f ca="1">_xlfn.FORMULATEXT(표1[[#This Row],[Q''ty]])</f>
        <v>=F2558</v>
      </c>
    </row>
    <row r="2658" spans="1:10" ht="15" customHeight="1" x14ac:dyDescent="0.4">
      <c r="A2658" s="6">
        <v>2026</v>
      </c>
      <c r="B2658" s="6">
        <f t="shared" si="316"/>
        <v>27</v>
      </c>
      <c r="C2658" s="13" t="s">
        <v>28</v>
      </c>
      <c r="D2658" s="2" t="s">
        <v>9</v>
      </c>
      <c r="E2658" s="14" t="str">
        <f t="shared" si="322"/>
        <v>C/W Machine</v>
      </c>
      <c r="F2658" s="22">
        <f t="shared" si="324"/>
        <v>6.5</v>
      </c>
      <c r="H2658" s="5" t="str">
        <f ca="1">_xlfn.FORMULATEXT(표1[[#This Row],[Q''ty]])</f>
        <v>=F2559</v>
      </c>
    </row>
    <row r="2659" spans="1:10" ht="15" customHeight="1" x14ac:dyDescent="0.4">
      <c r="A2659" s="6">
        <v>2026</v>
      </c>
      <c r="B2659" s="6">
        <f t="shared" si="316"/>
        <v>27</v>
      </c>
      <c r="C2659" s="13" t="s">
        <v>28</v>
      </c>
      <c r="D2659" s="2" t="s">
        <v>16</v>
      </c>
      <c r="E2659" s="14" t="str">
        <f t="shared" si="322"/>
        <v>BT GT</v>
      </c>
      <c r="F2659" s="22">
        <v>16</v>
      </c>
      <c r="H2659" s="5" t="e">
        <f ca="1">_xlfn.FORMULATEXT(표1[[#This Row],[Q''ty]])</f>
        <v>#N/A</v>
      </c>
      <c r="I2659" s="28">
        <v>46209</v>
      </c>
      <c r="J2659" s="28">
        <v>46209</v>
      </c>
    </row>
    <row r="2660" spans="1:10" ht="15" customHeight="1" x14ac:dyDescent="0.4">
      <c r="A2660" s="6">
        <v>2026</v>
      </c>
      <c r="B2660" s="6">
        <f t="shared" si="316"/>
        <v>27</v>
      </c>
      <c r="C2660" s="13" t="s">
        <v>28</v>
      </c>
      <c r="D2660" s="2" t="s">
        <v>16</v>
      </c>
      <c r="E2660" s="14" t="str">
        <f t="shared" si="322"/>
        <v>WT GT</v>
      </c>
      <c r="F2660" s="22">
        <v>16</v>
      </c>
      <c r="H2660" s="5" t="e">
        <f ca="1">_xlfn.FORMULATEXT(표1[[#This Row],[Q''ty]])</f>
        <v>#N/A</v>
      </c>
      <c r="I2660" s="28">
        <v>46209</v>
      </c>
      <c r="J2660" s="28">
        <v>46209</v>
      </c>
    </row>
    <row r="2661" spans="1:10" ht="15" customHeight="1" x14ac:dyDescent="0.4">
      <c r="A2661" s="6">
        <v>2026</v>
      </c>
      <c r="B2661" s="6">
        <f t="shared" ref="B2661:B2724" si="325">B2562+1</f>
        <v>27</v>
      </c>
      <c r="C2661" s="13" t="s">
        <v>28</v>
      </c>
      <c r="D2661" s="2" t="s">
        <v>16</v>
      </c>
      <c r="E2661" s="14" t="str">
        <f t="shared" si="322"/>
        <v>Bending</v>
      </c>
      <c r="F2661" s="22">
        <v>40</v>
      </c>
      <c r="H2661" s="5" t="e">
        <f ca="1">_xlfn.FORMULATEXT(표1[[#This Row],[Q''ty]])</f>
        <v>#N/A</v>
      </c>
      <c r="I2661" s="28">
        <v>46209</v>
      </c>
      <c r="J2661" s="28">
        <v>46209</v>
      </c>
    </row>
    <row r="2662" spans="1:10" ht="15" customHeight="1" x14ac:dyDescent="0.4">
      <c r="A2662" s="6">
        <v>2026</v>
      </c>
      <c r="B2662" s="6">
        <f t="shared" si="325"/>
        <v>27</v>
      </c>
      <c r="C2662" s="13" t="s">
        <v>28</v>
      </c>
      <c r="D2662" s="2" t="s">
        <v>16</v>
      </c>
      <c r="E2662" s="14" t="str">
        <f t="shared" si="322"/>
        <v>L/W</v>
      </c>
      <c r="F2662" s="22">
        <v>48</v>
      </c>
      <c r="H2662" s="5" t="e">
        <f ca="1">_xlfn.FORMULATEXT(표1[[#This Row],[Q''ty]])</f>
        <v>#N/A</v>
      </c>
      <c r="I2662" s="28">
        <v>46209</v>
      </c>
      <c r="J2662" s="28">
        <v>46209</v>
      </c>
    </row>
    <row r="2663" spans="1:10" ht="15" customHeight="1" thickBot="1" x14ac:dyDescent="0.45">
      <c r="A2663" s="15">
        <v>2026</v>
      </c>
      <c r="B2663" s="15">
        <f t="shared" si="325"/>
        <v>27</v>
      </c>
      <c r="C2663" s="16" t="s">
        <v>28</v>
      </c>
      <c r="D2663" s="17" t="s">
        <v>16</v>
      </c>
      <c r="E2663" s="18" t="str">
        <f t="shared" si="322"/>
        <v>C/W</v>
      </c>
      <c r="F2663" s="23">
        <v>69</v>
      </c>
      <c r="H2663" s="5" t="e">
        <f ca="1">_xlfn.FORMULATEXT(표1[[#This Row],[Q''ty]])</f>
        <v>#N/A</v>
      </c>
      <c r="I2663" s="28">
        <v>46209</v>
      </c>
      <c r="J2663" s="28">
        <v>46209</v>
      </c>
    </row>
    <row r="2664" spans="1:10" ht="15" customHeight="1" thickTop="1" x14ac:dyDescent="0.4">
      <c r="A2664" s="6">
        <v>2026</v>
      </c>
      <c r="B2664" s="6">
        <f t="shared" si="325"/>
        <v>27</v>
      </c>
      <c r="C2664" s="13" t="s">
        <v>29</v>
      </c>
      <c r="D2664" s="2" t="s">
        <v>9</v>
      </c>
      <c r="E2664" s="14" t="str">
        <f t="shared" si="322"/>
        <v>Growing Line</v>
      </c>
      <c r="F2664" s="21">
        <f t="shared" ref="F2664:F2669" si="326">F2565</f>
        <v>11</v>
      </c>
      <c r="H2664" s="5" t="str">
        <f ca="1">_xlfn.FORMULATEXT(표1[[#This Row],[Q''ty]])</f>
        <v>=F2565</v>
      </c>
    </row>
    <row r="2665" spans="1:10" ht="15" customHeight="1" x14ac:dyDescent="0.4">
      <c r="A2665" s="6">
        <v>2026</v>
      </c>
      <c r="B2665" s="6">
        <f t="shared" si="325"/>
        <v>27</v>
      </c>
      <c r="C2665" s="13" t="s">
        <v>29</v>
      </c>
      <c r="D2665" s="2" t="s">
        <v>9</v>
      </c>
      <c r="E2665" s="14" t="str">
        <f t="shared" si="322"/>
        <v>Paint Booth</v>
      </c>
      <c r="F2665" s="22">
        <f t="shared" si="326"/>
        <v>6</v>
      </c>
      <c r="H2665" s="5" t="str">
        <f ca="1">_xlfn.FORMULATEXT(표1[[#This Row],[Q''ty]])</f>
        <v>=F2566</v>
      </c>
    </row>
    <row r="2666" spans="1:10" ht="15" customHeight="1" x14ac:dyDescent="0.4">
      <c r="A2666" s="6">
        <v>2026</v>
      </c>
      <c r="B2666" s="6">
        <f t="shared" si="325"/>
        <v>27</v>
      </c>
      <c r="C2666" s="13" t="s">
        <v>29</v>
      </c>
      <c r="D2666" s="2" t="s">
        <v>9</v>
      </c>
      <c r="E2666" s="14" t="str">
        <f t="shared" si="322"/>
        <v>Paint Line</v>
      </c>
      <c r="F2666" s="22">
        <f t="shared" si="326"/>
        <v>4</v>
      </c>
      <c r="H2666" s="5" t="str">
        <f ca="1">_xlfn.FORMULATEXT(표1[[#This Row],[Q''ty]])</f>
        <v>=F2567</v>
      </c>
    </row>
    <row r="2667" spans="1:10" ht="15" customHeight="1" x14ac:dyDescent="0.4">
      <c r="A2667" s="6">
        <v>2026</v>
      </c>
      <c r="B2667" s="6">
        <f t="shared" si="325"/>
        <v>27</v>
      </c>
      <c r="C2667" s="13" t="s">
        <v>29</v>
      </c>
      <c r="D2667" s="2" t="s">
        <v>9</v>
      </c>
      <c r="E2667" s="14" t="str">
        <f t="shared" si="322"/>
        <v>Roll Bending Machine</v>
      </c>
      <c r="F2667" s="22">
        <f t="shared" si="326"/>
        <v>4</v>
      </c>
      <c r="H2667" s="5" t="str">
        <f ca="1">_xlfn.FORMULATEXT(표1[[#This Row],[Q''ty]])</f>
        <v>=F2568</v>
      </c>
    </row>
    <row r="2668" spans="1:10" ht="15" customHeight="1" x14ac:dyDescent="0.4">
      <c r="A2668" s="6">
        <v>2026</v>
      </c>
      <c r="B2668" s="6">
        <f t="shared" si="325"/>
        <v>27</v>
      </c>
      <c r="C2668" s="13" t="s">
        <v>29</v>
      </c>
      <c r="D2668" s="2" t="s">
        <v>9</v>
      </c>
      <c r="E2668" s="14" t="str">
        <f t="shared" si="322"/>
        <v>L/W Machine</v>
      </c>
      <c r="F2668" s="22">
        <f t="shared" si="326"/>
        <v>7</v>
      </c>
      <c r="H2668" s="5" t="str">
        <f ca="1">_xlfn.FORMULATEXT(표1[[#This Row],[Q''ty]])</f>
        <v>=F2569</v>
      </c>
    </row>
    <row r="2669" spans="1:10" ht="15" customHeight="1" x14ac:dyDescent="0.4">
      <c r="A2669" s="6">
        <v>2026</v>
      </c>
      <c r="B2669" s="6">
        <f t="shared" si="325"/>
        <v>27</v>
      </c>
      <c r="C2669" s="13" t="s">
        <v>29</v>
      </c>
      <c r="D2669" s="2" t="s">
        <v>9</v>
      </c>
      <c r="E2669" s="14" t="str">
        <f t="shared" si="322"/>
        <v>C/W Machine</v>
      </c>
      <c r="F2669" s="22">
        <f t="shared" si="326"/>
        <v>12.5</v>
      </c>
      <c r="H2669" s="5" t="str">
        <f ca="1">_xlfn.FORMULATEXT(표1[[#This Row],[Q''ty]])</f>
        <v>=F2570</v>
      </c>
    </row>
    <row r="2670" spans="1:10" ht="15" customHeight="1" x14ac:dyDescent="0.4">
      <c r="A2670" s="6">
        <v>2026</v>
      </c>
      <c r="B2670" s="6">
        <f t="shared" si="325"/>
        <v>27</v>
      </c>
      <c r="C2670" s="13" t="s">
        <v>29</v>
      </c>
      <c r="D2670" s="2" t="s">
        <v>16</v>
      </c>
      <c r="E2670" s="14" t="str">
        <f t="shared" si="322"/>
        <v>BT GT</v>
      </c>
      <c r="F2670" s="22">
        <v>11</v>
      </c>
      <c r="H2670" s="5" t="e">
        <f ca="1">_xlfn.FORMULATEXT(표1[[#This Row],[Q''ty]])</f>
        <v>#N/A</v>
      </c>
      <c r="I2670" s="28">
        <v>46209</v>
      </c>
      <c r="J2670" s="28">
        <v>46209</v>
      </c>
    </row>
    <row r="2671" spans="1:10" ht="15" customHeight="1" x14ac:dyDescent="0.4">
      <c r="A2671" s="6">
        <v>2026</v>
      </c>
      <c r="B2671" s="6">
        <f t="shared" si="325"/>
        <v>27</v>
      </c>
      <c r="C2671" s="13" t="s">
        <v>29</v>
      </c>
      <c r="D2671" s="2" t="s">
        <v>16</v>
      </c>
      <c r="E2671" s="14" t="str">
        <f t="shared" si="322"/>
        <v>WT GT</v>
      </c>
      <c r="F2671" s="22">
        <v>8</v>
      </c>
      <c r="H2671" s="5" t="e">
        <f ca="1">_xlfn.FORMULATEXT(표1[[#This Row],[Q''ty]])</f>
        <v>#N/A</v>
      </c>
      <c r="I2671" s="28">
        <v>46209</v>
      </c>
      <c r="J2671" s="28">
        <v>46209</v>
      </c>
    </row>
    <row r="2672" spans="1:10" ht="15" customHeight="1" x14ac:dyDescent="0.4">
      <c r="A2672" s="6">
        <v>2026</v>
      </c>
      <c r="B2672" s="6">
        <f t="shared" si="325"/>
        <v>27</v>
      </c>
      <c r="C2672" s="13" t="s">
        <v>29</v>
      </c>
      <c r="D2672" s="2" t="s">
        <v>16</v>
      </c>
      <c r="E2672" s="14" t="str">
        <f t="shared" si="322"/>
        <v>Bending</v>
      </c>
      <c r="F2672" s="22">
        <v>143</v>
      </c>
      <c r="H2672" s="5" t="e">
        <f ca="1">_xlfn.FORMULATEXT(표1[[#This Row],[Q''ty]])</f>
        <v>#N/A</v>
      </c>
      <c r="I2672" s="28">
        <v>46209</v>
      </c>
      <c r="J2672" s="28">
        <v>46209</v>
      </c>
    </row>
    <row r="2673" spans="1:10" ht="15" customHeight="1" x14ac:dyDescent="0.4">
      <c r="A2673" s="6">
        <v>2026</v>
      </c>
      <c r="B2673" s="6">
        <f t="shared" si="325"/>
        <v>27</v>
      </c>
      <c r="C2673" s="13" t="s">
        <v>29</v>
      </c>
      <c r="D2673" s="2" t="s">
        <v>16</v>
      </c>
      <c r="E2673" s="14" t="str">
        <f t="shared" si="322"/>
        <v>L/W</v>
      </c>
      <c r="F2673" s="22">
        <v>139</v>
      </c>
      <c r="H2673" s="5" t="e">
        <f ca="1">_xlfn.FORMULATEXT(표1[[#This Row],[Q''ty]])</f>
        <v>#N/A</v>
      </c>
      <c r="I2673" s="28">
        <v>46209</v>
      </c>
      <c r="J2673" s="28">
        <v>46209</v>
      </c>
    </row>
    <row r="2674" spans="1:10" ht="15" customHeight="1" thickBot="1" x14ac:dyDescent="0.45">
      <c r="A2674" s="6">
        <v>2026</v>
      </c>
      <c r="B2674" s="6">
        <f t="shared" si="325"/>
        <v>27</v>
      </c>
      <c r="C2674" s="13" t="s">
        <v>29</v>
      </c>
      <c r="D2674" s="2" t="s">
        <v>16</v>
      </c>
      <c r="E2674" s="14" t="str">
        <f t="shared" si="322"/>
        <v>C/W</v>
      </c>
      <c r="F2674" s="22">
        <v>130</v>
      </c>
      <c r="H2674" s="5" t="e">
        <f ca="1">_xlfn.FORMULATEXT(표1[[#This Row],[Q''ty]])</f>
        <v>#N/A</v>
      </c>
      <c r="I2674" s="28">
        <v>46209</v>
      </c>
      <c r="J2674" s="28">
        <v>46209</v>
      </c>
    </row>
    <row r="2675" spans="1:10" ht="15" customHeight="1" thickTop="1" x14ac:dyDescent="0.4">
      <c r="A2675" s="9">
        <v>2026</v>
      </c>
      <c r="B2675" s="9">
        <f t="shared" si="325"/>
        <v>28</v>
      </c>
      <c r="C2675" s="10" t="s">
        <v>8</v>
      </c>
      <c r="D2675" s="11" t="s">
        <v>9</v>
      </c>
      <c r="E2675" s="12" t="s">
        <v>10</v>
      </c>
      <c r="F2675" s="21">
        <f t="shared" ref="F2675:F2680" si="327">F2576</f>
        <v>15</v>
      </c>
      <c r="H2675" s="5" t="str">
        <f ca="1">_xlfn.FORMULATEXT(표1[[#This Row],[Q''ty]])</f>
        <v>=F2576</v>
      </c>
    </row>
    <row r="2676" spans="1:10" s="2" customFormat="1" ht="15" customHeight="1" x14ac:dyDescent="0.4">
      <c r="A2676" s="6">
        <v>2026</v>
      </c>
      <c r="B2676" s="6">
        <f t="shared" si="325"/>
        <v>28</v>
      </c>
      <c r="C2676" s="13" t="s">
        <v>8</v>
      </c>
      <c r="D2676" s="2" t="s">
        <v>9</v>
      </c>
      <c r="E2676" s="14" t="s">
        <v>11</v>
      </c>
      <c r="F2676" s="22">
        <f t="shared" si="327"/>
        <v>10</v>
      </c>
      <c r="H2676" s="5" t="str">
        <f ca="1">_xlfn.FORMULATEXT(표1[[#This Row],[Q''ty]])</f>
        <v>=F2577</v>
      </c>
      <c r="I2676" s="26"/>
      <c r="J2676" s="26"/>
    </row>
    <row r="2677" spans="1:10" s="2" customFormat="1" ht="15" customHeight="1" x14ac:dyDescent="0.4">
      <c r="A2677" s="6">
        <v>2026</v>
      </c>
      <c r="B2677" s="6">
        <f t="shared" si="325"/>
        <v>28</v>
      </c>
      <c r="C2677" s="13" t="s">
        <v>8</v>
      </c>
      <c r="D2677" s="2" t="s">
        <v>9</v>
      </c>
      <c r="E2677" s="14" t="s">
        <v>12</v>
      </c>
      <c r="F2677" s="22">
        <f t="shared" si="327"/>
        <v>5</v>
      </c>
      <c r="H2677" s="5" t="str">
        <f ca="1">_xlfn.FORMULATEXT(표1[[#This Row],[Q''ty]])</f>
        <v>=F2578</v>
      </c>
      <c r="I2677" s="26"/>
      <c r="J2677" s="26"/>
    </row>
    <row r="2678" spans="1:10" ht="15" customHeight="1" x14ac:dyDescent="0.4">
      <c r="A2678" s="6">
        <v>2026</v>
      </c>
      <c r="B2678" s="6">
        <f t="shared" si="325"/>
        <v>28</v>
      </c>
      <c r="C2678" s="13" t="s">
        <v>8</v>
      </c>
      <c r="D2678" s="2" t="s">
        <v>9</v>
      </c>
      <c r="E2678" s="14" t="s">
        <v>13</v>
      </c>
      <c r="F2678" s="22">
        <f t="shared" si="327"/>
        <v>6</v>
      </c>
      <c r="H2678" s="5" t="str">
        <f ca="1">_xlfn.FORMULATEXT(표1[[#This Row],[Q''ty]])</f>
        <v>=F2579</v>
      </c>
    </row>
    <row r="2679" spans="1:10" ht="15" customHeight="1" x14ac:dyDescent="0.4">
      <c r="A2679" s="6">
        <v>2026</v>
      </c>
      <c r="B2679" s="6">
        <f t="shared" si="325"/>
        <v>28</v>
      </c>
      <c r="C2679" s="13" t="s">
        <v>8</v>
      </c>
      <c r="D2679" s="2" t="s">
        <v>9</v>
      </c>
      <c r="E2679" s="14" t="s">
        <v>14</v>
      </c>
      <c r="F2679" s="22">
        <f t="shared" si="327"/>
        <v>10</v>
      </c>
      <c r="H2679" s="5" t="str">
        <f ca="1">_xlfn.FORMULATEXT(표1[[#This Row],[Q''ty]])</f>
        <v>=F2580</v>
      </c>
    </row>
    <row r="2680" spans="1:10" ht="15" customHeight="1" x14ac:dyDescent="0.4">
      <c r="A2680" s="6">
        <v>2026</v>
      </c>
      <c r="B2680" s="6">
        <f t="shared" si="325"/>
        <v>28</v>
      </c>
      <c r="C2680" s="13" t="s">
        <v>8</v>
      </c>
      <c r="D2680" s="2" t="s">
        <v>9</v>
      </c>
      <c r="E2680" s="14" t="s">
        <v>15</v>
      </c>
      <c r="F2680" s="22">
        <f t="shared" si="327"/>
        <v>10</v>
      </c>
      <c r="H2680" s="5" t="str">
        <f ca="1">_xlfn.FORMULATEXT(표1[[#This Row],[Q''ty]])</f>
        <v>=F2581</v>
      </c>
    </row>
    <row r="2681" spans="1:10" ht="15" customHeight="1" x14ac:dyDescent="0.4">
      <c r="A2681" s="6">
        <v>2026</v>
      </c>
      <c r="B2681" s="6">
        <f t="shared" si="325"/>
        <v>28</v>
      </c>
      <c r="C2681" s="13" t="s">
        <v>8</v>
      </c>
      <c r="D2681" s="2" t="s">
        <v>16</v>
      </c>
      <c r="E2681" s="14" t="s">
        <v>17</v>
      </c>
      <c r="F2681" s="22">
        <v>11</v>
      </c>
      <c r="H2681" s="5" t="e">
        <f ca="1">_xlfn.FORMULATEXT(표1[[#This Row],[Q''ty]])</f>
        <v>#N/A</v>
      </c>
      <c r="I2681" s="28">
        <v>46216</v>
      </c>
      <c r="J2681" s="28">
        <v>46216</v>
      </c>
    </row>
    <row r="2682" spans="1:10" s="2" customFormat="1" ht="15" customHeight="1" x14ac:dyDescent="0.4">
      <c r="A2682" s="6">
        <v>2026</v>
      </c>
      <c r="B2682" s="6">
        <f t="shared" si="325"/>
        <v>28</v>
      </c>
      <c r="C2682" s="13" t="s">
        <v>8</v>
      </c>
      <c r="D2682" s="2" t="s">
        <v>16</v>
      </c>
      <c r="E2682" s="14" t="s">
        <v>18</v>
      </c>
      <c r="F2682" s="22">
        <v>19</v>
      </c>
      <c r="H2682" s="5" t="e">
        <f ca="1">_xlfn.FORMULATEXT(표1[[#This Row],[Q''ty]])</f>
        <v>#N/A</v>
      </c>
      <c r="I2682" s="28">
        <v>46216</v>
      </c>
      <c r="J2682" s="28">
        <v>46216</v>
      </c>
    </row>
    <row r="2683" spans="1:10" ht="15" customHeight="1" x14ac:dyDescent="0.4">
      <c r="A2683" s="6">
        <v>2026</v>
      </c>
      <c r="B2683" s="6">
        <f t="shared" si="325"/>
        <v>28</v>
      </c>
      <c r="C2683" s="13" t="s">
        <v>8</v>
      </c>
      <c r="D2683" s="2" t="s">
        <v>16</v>
      </c>
      <c r="E2683" s="14" t="s">
        <v>19</v>
      </c>
      <c r="F2683" s="22">
        <v>174</v>
      </c>
      <c r="H2683" s="5" t="e">
        <f ca="1">_xlfn.FORMULATEXT(표1[[#This Row],[Q''ty]])</f>
        <v>#N/A</v>
      </c>
      <c r="I2683" s="28">
        <v>46216</v>
      </c>
      <c r="J2683" s="28">
        <v>46216</v>
      </c>
    </row>
    <row r="2684" spans="1:10" ht="15" customHeight="1" x14ac:dyDescent="0.4">
      <c r="A2684" s="6">
        <v>2026</v>
      </c>
      <c r="B2684" s="6">
        <f t="shared" si="325"/>
        <v>28</v>
      </c>
      <c r="C2684" s="13" t="s">
        <v>8</v>
      </c>
      <c r="D2684" s="2" t="s">
        <v>16</v>
      </c>
      <c r="E2684" s="14" t="s">
        <v>20</v>
      </c>
      <c r="F2684" s="22">
        <v>181</v>
      </c>
      <c r="H2684" s="5" t="e">
        <f ca="1">_xlfn.FORMULATEXT(표1[[#This Row],[Q''ty]])</f>
        <v>#N/A</v>
      </c>
      <c r="I2684" s="28">
        <v>46216</v>
      </c>
      <c r="J2684" s="28">
        <v>46216</v>
      </c>
    </row>
    <row r="2685" spans="1:10" ht="15" customHeight="1" thickBot="1" x14ac:dyDescent="0.45">
      <c r="A2685" s="15">
        <v>2026</v>
      </c>
      <c r="B2685" s="15">
        <f t="shared" si="325"/>
        <v>28</v>
      </c>
      <c r="C2685" s="16" t="s">
        <v>8</v>
      </c>
      <c r="D2685" s="17" t="s">
        <v>16</v>
      </c>
      <c r="E2685" s="18" t="s">
        <v>21</v>
      </c>
      <c r="F2685" s="23">
        <v>168</v>
      </c>
      <c r="H2685" s="5" t="e">
        <f ca="1">_xlfn.FORMULATEXT(표1[[#This Row],[Q''ty]])</f>
        <v>#N/A</v>
      </c>
      <c r="I2685" s="28">
        <v>46216</v>
      </c>
      <c r="J2685" s="28">
        <v>46216</v>
      </c>
    </row>
    <row r="2686" spans="1:10" ht="15" customHeight="1" thickTop="1" x14ac:dyDescent="0.4">
      <c r="A2686" s="9">
        <v>2026</v>
      </c>
      <c r="B2686" s="9">
        <f t="shared" si="325"/>
        <v>28</v>
      </c>
      <c r="C2686" s="10" t="s">
        <v>22</v>
      </c>
      <c r="D2686" s="11" t="s">
        <v>9</v>
      </c>
      <c r="E2686" s="12" t="s">
        <v>10</v>
      </c>
      <c r="F2686" s="21">
        <f t="shared" ref="F2686:F2691" si="328">F2587</f>
        <v>14</v>
      </c>
      <c r="H2686" s="5" t="str">
        <f ca="1">_xlfn.FORMULATEXT(표1[[#This Row],[Q''ty]])</f>
        <v>=F2587</v>
      </c>
    </row>
    <row r="2687" spans="1:10" s="2" customFormat="1" ht="15" customHeight="1" x14ac:dyDescent="0.4">
      <c r="A2687" s="6">
        <v>2026</v>
      </c>
      <c r="B2687" s="6">
        <f t="shared" si="325"/>
        <v>28</v>
      </c>
      <c r="C2687" s="13" t="s">
        <v>22</v>
      </c>
      <c r="D2687" s="2" t="s">
        <v>9</v>
      </c>
      <c r="E2687" s="14" t="s">
        <v>11</v>
      </c>
      <c r="F2687" s="22">
        <f t="shared" si="328"/>
        <v>8</v>
      </c>
      <c r="H2687" s="5" t="str">
        <f ca="1">_xlfn.FORMULATEXT(표1[[#This Row],[Q''ty]])</f>
        <v>=F2588</v>
      </c>
      <c r="I2687" s="26"/>
      <c r="J2687" s="26"/>
    </row>
    <row r="2688" spans="1:10" s="2" customFormat="1" ht="15" customHeight="1" x14ac:dyDescent="0.4">
      <c r="A2688" s="6">
        <v>2026</v>
      </c>
      <c r="B2688" s="6">
        <f t="shared" si="325"/>
        <v>28</v>
      </c>
      <c r="C2688" s="13" t="s">
        <v>22</v>
      </c>
      <c r="D2688" s="2" t="s">
        <v>9</v>
      </c>
      <c r="E2688" s="14" t="s">
        <v>12</v>
      </c>
      <c r="F2688" s="22">
        <f t="shared" si="328"/>
        <v>4</v>
      </c>
      <c r="H2688" s="5" t="str">
        <f ca="1">_xlfn.FORMULATEXT(표1[[#This Row],[Q''ty]])</f>
        <v>=F2589</v>
      </c>
      <c r="I2688" s="26"/>
      <c r="J2688" s="26"/>
    </row>
    <row r="2689" spans="1:10" ht="15" customHeight="1" x14ac:dyDescent="0.4">
      <c r="A2689" s="6">
        <v>2026</v>
      </c>
      <c r="B2689" s="6">
        <f t="shared" si="325"/>
        <v>28</v>
      </c>
      <c r="C2689" s="13" t="s">
        <v>22</v>
      </c>
      <c r="D2689" s="2" t="s">
        <v>9</v>
      </c>
      <c r="E2689" s="14" t="s">
        <v>13</v>
      </c>
      <c r="F2689" s="22">
        <f t="shared" si="328"/>
        <v>3</v>
      </c>
      <c r="H2689" s="5" t="str">
        <f ca="1">_xlfn.FORMULATEXT(표1[[#This Row],[Q''ty]])</f>
        <v>=F2590</v>
      </c>
    </row>
    <row r="2690" spans="1:10" ht="15" customHeight="1" x14ac:dyDescent="0.4">
      <c r="A2690" s="6">
        <v>2026</v>
      </c>
      <c r="B2690" s="6">
        <f t="shared" si="325"/>
        <v>28</v>
      </c>
      <c r="C2690" s="13" t="s">
        <v>22</v>
      </c>
      <c r="D2690" s="2" t="s">
        <v>9</v>
      </c>
      <c r="E2690" s="14" t="s">
        <v>14</v>
      </c>
      <c r="F2690" s="22">
        <f t="shared" si="328"/>
        <v>6</v>
      </c>
      <c r="H2690" s="5" t="str">
        <f ca="1">_xlfn.FORMULATEXT(표1[[#This Row],[Q''ty]])</f>
        <v>=F2591</v>
      </c>
    </row>
    <row r="2691" spans="1:10" ht="15" customHeight="1" x14ac:dyDescent="0.4">
      <c r="A2691" s="6">
        <v>2026</v>
      </c>
      <c r="B2691" s="6">
        <f t="shared" si="325"/>
        <v>28</v>
      </c>
      <c r="C2691" s="13" t="s">
        <v>22</v>
      </c>
      <c r="D2691" s="2" t="s">
        <v>9</v>
      </c>
      <c r="E2691" s="14" t="s">
        <v>15</v>
      </c>
      <c r="F2691" s="22">
        <f t="shared" si="328"/>
        <v>8.8000000000000007</v>
      </c>
      <c r="H2691" s="5" t="str">
        <f ca="1">_xlfn.FORMULATEXT(표1[[#This Row],[Q''ty]])</f>
        <v>=F2592</v>
      </c>
    </row>
    <row r="2692" spans="1:10" ht="15" customHeight="1" x14ac:dyDescent="0.4">
      <c r="A2692" s="6">
        <v>2026</v>
      </c>
      <c r="B2692" s="6">
        <f t="shared" si="325"/>
        <v>28</v>
      </c>
      <c r="C2692" s="13" t="s">
        <v>22</v>
      </c>
      <c r="D2692" s="2" t="s">
        <v>16</v>
      </c>
      <c r="E2692" s="14" t="s">
        <v>17</v>
      </c>
      <c r="F2692" s="22">
        <v>13</v>
      </c>
      <c r="H2692" s="5" t="e">
        <f ca="1">_xlfn.FORMULATEXT(표1[[#This Row],[Q''ty]])</f>
        <v>#N/A</v>
      </c>
      <c r="I2692" s="28">
        <v>46216</v>
      </c>
      <c r="J2692" s="28">
        <v>46216</v>
      </c>
    </row>
    <row r="2693" spans="1:10" s="2" customFormat="1" ht="15" customHeight="1" x14ac:dyDescent="0.4">
      <c r="A2693" s="6">
        <v>2026</v>
      </c>
      <c r="B2693" s="6">
        <f t="shared" si="325"/>
        <v>28</v>
      </c>
      <c r="C2693" s="13" t="s">
        <v>22</v>
      </c>
      <c r="D2693" s="2" t="s">
        <v>16</v>
      </c>
      <c r="E2693" s="14" t="s">
        <v>18</v>
      </c>
      <c r="F2693" s="22">
        <v>16</v>
      </c>
      <c r="H2693" s="5" t="e">
        <f ca="1">_xlfn.FORMULATEXT(표1[[#This Row],[Q''ty]])</f>
        <v>#N/A</v>
      </c>
      <c r="I2693" s="28">
        <v>46216</v>
      </c>
      <c r="J2693" s="28">
        <v>46216</v>
      </c>
    </row>
    <row r="2694" spans="1:10" ht="15" customHeight="1" x14ac:dyDescent="0.4">
      <c r="A2694" s="6">
        <v>2026</v>
      </c>
      <c r="B2694" s="6">
        <f t="shared" si="325"/>
        <v>28</v>
      </c>
      <c r="C2694" s="13" t="s">
        <v>22</v>
      </c>
      <c r="D2694" s="2" t="s">
        <v>16</v>
      </c>
      <c r="E2694" s="14" t="s">
        <v>19</v>
      </c>
      <c r="F2694" s="22">
        <v>168</v>
      </c>
      <c r="H2694" s="5" t="e">
        <f ca="1">_xlfn.FORMULATEXT(표1[[#This Row],[Q''ty]])</f>
        <v>#N/A</v>
      </c>
      <c r="I2694" s="28">
        <v>46216</v>
      </c>
      <c r="J2694" s="28">
        <v>46216</v>
      </c>
    </row>
    <row r="2695" spans="1:10" ht="15" customHeight="1" x14ac:dyDescent="0.4">
      <c r="A2695" s="6">
        <v>2026</v>
      </c>
      <c r="B2695" s="6">
        <f t="shared" si="325"/>
        <v>28</v>
      </c>
      <c r="C2695" s="13" t="s">
        <v>22</v>
      </c>
      <c r="D2695" s="2" t="s">
        <v>16</v>
      </c>
      <c r="E2695" s="14" t="s">
        <v>20</v>
      </c>
      <c r="F2695" s="22">
        <v>171</v>
      </c>
      <c r="H2695" s="5" t="e">
        <f ca="1">_xlfn.FORMULATEXT(표1[[#This Row],[Q''ty]])</f>
        <v>#N/A</v>
      </c>
      <c r="I2695" s="28">
        <v>46216</v>
      </c>
      <c r="J2695" s="28">
        <v>46216</v>
      </c>
    </row>
    <row r="2696" spans="1:10" ht="15" customHeight="1" thickBot="1" x14ac:dyDescent="0.45">
      <c r="A2696" s="15">
        <v>2026</v>
      </c>
      <c r="B2696" s="15">
        <f t="shared" si="325"/>
        <v>28</v>
      </c>
      <c r="C2696" s="16" t="s">
        <v>22</v>
      </c>
      <c r="D2696" s="17" t="s">
        <v>16</v>
      </c>
      <c r="E2696" s="18" t="s">
        <v>21</v>
      </c>
      <c r="F2696" s="23">
        <v>173</v>
      </c>
      <c r="H2696" s="5" t="e">
        <f ca="1">_xlfn.FORMULATEXT(표1[[#This Row],[Q''ty]])</f>
        <v>#N/A</v>
      </c>
      <c r="I2696" s="28">
        <v>46216</v>
      </c>
      <c r="J2696" s="28">
        <v>46216</v>
      </c>
    </row>
    <row r="2697" spans="1:10" ht="15" customHeight="1" thickTop="1" x14ac:dyDescent="0.4">
      <c r="A2697" s="6">
        <v>2026</v>
      </c>
      <c r="B2697" s="6">
        <f t="shared" si="325"/>
        <v>28</v>
      </c>
      <c r="C2697" s="13" t="s">
        <v>23</v>
      </c>
      <c r="D2697" s="2" t="s">
        <v>9</v>
      </c>
      <c r="E2697" s="14" t="str">
        <f t="shared" ref="E2697:F2702" si="329">E2598</f>
        <v>Growing Line</v>
      </c>
      <c r="F2697" s="22">
        <f t="shared" si="329"/>
        <v>5</v>
      </c>
      <c r="H2697" s="5" t="str">
        <f ca="1">_xlfn.FORMULATEXT(표1[[#This Row],[Q''ty]])</f>
        <v>=F2598</v>
      </c>
    </row>
    <row r="2698" spans="1:10" ht="15" customHeight="1" x14ac:dyDescent="0.4">
      <c r="A2698" s="6">
        <v>2026</v>
      </c>
      <c r="B2698" s="6">
        <f t="shared" si="325"/>
        <v>28</v>
      </c>
      <c r="C2698" s="13" t="s">
        <v>23</v>
      </c>
      <c r="D2698" s="2" t="s">
        <v>9</v>
      </c>
      <c r="E2698" s="14" t="str">
        <f t="shared" si="329"/>
        <v>Paint Booth</v>
      </c>
      <c r="F2698" s="22">
        <f t="shared" si="329"/>
        <v>3</v>
      </c>
      <c r="H2698" s="5" t="str">
        <f ca="1">_xlfn.FORMULATEXT(표1[[#This Row],[Q''ty]])</f>
        <v>=F2599</v>
      </c>
    </row>
    <row r="2699" spans="1:10" ht="15" customHeight="1" x14ac:dyDescent="0.4">
      <c r="A2699" s="6">
        <v>2026</v>
      </c>
      <c r="B2699" s="6">
        <f t="shared" si="325"/>
        <v>28</v>
      </c>
      <c r="C2699" s="13" t="s">
        <v>23</v>
      </c>
      <c r="D2699" s="2" t="s">
        <v>9</v>
      </c>
      <c r="E2699" s="14" t="str">
        <f t="shared" si="329"/>
        <v>Paint Line</v>
      </c>
      <c r="F2699" s="22">
        <f t="shared" si="329"/>
        <v>2</v>
      </c>
      <c r="H2699" s="5" t="str">
        <f ca="1">_xlfn.FORMULATEXT(표1[[#This Row],[Q''ty]])</f>
        <v>=F2600</v>
      </c>
    </row>
    <row r="2700" spans="1:10" ht="15" customHeight="1" x14ac:dyDescent="0.4">
      <c r="A2700" s="6">
        <v>2026</v>
      </c>
      <c r="B2700" s="6">
        <f t="shared" si="325"/>
        <v>28</v>
      </c>
      <c r="C2700" s="13" t="s">
        <v>23</v>
      </c>
      <c r="D2700" s="2" t="s">
        <v>9</v>
      </c>
      <c r="E2700" s="14" t="str">
        <f t="shared" si="329"/>
        <v>Roll Bending Machine</v>
      </c>
      <c r="F2700" s="22">
        <f t="shared" si="329"/>
        <v>2</v>
      </c>
      <c r="H2700" s="5" t="str">
        <f ca="1">_xlfn.FORMULATEXT(표1[[#This Row],[Q''ty]])</f>
        <v>=F2601</v>
      </c>
    </row>
    <row r="2701" spans="1:10" ht="15" customHeight="1" x14ac:dyDescent="0.4">
      <c r="A2701" s="6">
        <v>2026</v>
      </c>
      <c r="B2701" s="6">
        <f t="shared" si="325"/>
        <v>28</v>
      </c>
      <c r="C2701" s="13" t="s">
        <v>23</v>
      </c>
      <c r="D2701" s="2" t="s">
        <v>9</v>
      </c>
      <c r="E2701" s="14" t="str">
        <f t="shared" si="329"/>
        <v>L/W Machine</v>
      </c>
      <c r="F2701" s="22">
        <f t="shared" si="329"/>
        <v>2</v>
      </c>
      <c r="H2701" s="5" t="str">
        <f ca="1">_xlfn.FORMULATEXT(표1[[#This Row],[Q''ty]])</f>
        <v>=F2602</v>
      </c>
    </row>
    <row r="2702" spans="1:10" ht="15" customHeight="1" x14ac:dyDescent="0.4">
      <c r="A2702" s="6">
        <v>2026</v>
      </c>
      <c r="B2702" s="6">
        <f t="shared" si="325"/>
        <v>28</v>
      </c>
      <c r="C2702" s="13" t="s">
        <v>23</v>
      </c>
      <c r="D2702" s="2" t="s">
        <v>9</v>
      </c>
      <c r="E2702" s="14" t="str">
        <f t="shared" si="329"/>
        <v>C/W Machine</v>
      </c>
      <c r="F2702" s="22">
        <f t="shared" si="329"/>
        <v>3</v>
      </c>
      <c r="H2702" s="5" t="str">
        <f ca="1">_xlfn.FORMULATEXT(표1[[#This Row],[Q''ty]])</f>
        <v>=F2603</v>
      </c>
    </row>
    <row r="2703" spans="1:10" ht="15" customHeight="1" x14ac:dyDescent="0.4">
      <c r="A2703" s="6">
        <v>2026</v>
      </c>
      <c r="B2703" s="6">
        <f t="shared" si="325"/>
        <v>28</v>
      </c>
      <c r="C2703" s="13" t="s">
        <v>23</v>
      </c>
      <c r="D2703" s="2" t="s">
        <v>16</v>
      </c>
      <c r="E2703" s="14" t="str">
        <f t="shared" ref="E2703:E2718" si="330">E2604</f>
        <v>BT GT</v>
      </c>
      <c r="F2703" s="22">
        <v>3</v>
      </c>
      <c r="H2703" s="5" t="e">
        <f ca="1">_xlfn.FORMULATEXT(표1[[#This Row],[Q''ty]])</f>
        <v>#N/A</v>
      </c>
      <c r="I2703" s="28">
        <v>46216</v>
      </c>
      <c r="J2703" s="28">
        <v>46216</v>
      </c>
    </row>
    <row r="2704" spans="1:10" ht="15" customHeight="1" x14ac:dyDescent="0.4">
      <c r="A2704" s="6">
        <v>2026</v>
      </c>
      <c r="B2704" s="6">
        <f t="shared" si="325"/>
        <v>28</v>
      </c>
      <c r="C2704" s="13" t="s">
        <v>23</v>
      </c>
      <c r="D2704" s="2" t="s">
        <v>16</v>
      </c>
      <c r="E2704" s="14" t="str">
        <f t="shared" si="330"/>
        <v>WT GT</v>
      </c>
      <c r="F2704" s="22">
        <v>2</v>
      </c>
      <c r="H2704" s="5" t="e">
        <f ca="1">_xlfn.FORMULATEXT(표1[[#This Row],[Q''ty]])</f>
        <v>#N/A</v>
      </c>
      <c r="I2704" s="28">
        <v>46216</v>
      </c>
      <c r="J2704" s="28">
        <v>46216</v>
      </c>
    </row>
    <row r="2705" spans="1:10" ht="15" customHeight="1" x14ac:dyDescent="0.4">
      <c r="A2705" s="6">
        <v>2026</v>
      </c>
      <c r="B2705" s="6">
        <f t="shared" si="325"/>
        <v>28</v>
      </c>
      <c r="C2705" s="13" t="s">
        <v>23</v>
      </c>
      <c r="D2705" s="2" t="s">
        <v>16</v>
      </c>
      <c r="E2705" s="14" t="str">
        <f t="shared" si="330"/>
        <v>Bending</v>
      </c>
      <c r="F2705" s="22">
        <v>28</v>
      </c>
      <c r="H2705" s="5" t="e">
        <f ca="1">_xlfn.FORMULATEXT(표1[[#This Row],[Q''ty]])</f>
        <v>#N/A</v>
      </c>
      <c r="I2705" s="28">
        <v>46216</v>
      </c>
      <c r="J2705" s="28">
        <v>46216</v>
      </c>
    </row>
    <row r="2706" spans="1:10" ht="15" customHeight="1" x14ac:dyDescent="0.4">
      <c r="A2706" s="6">
        <v>2026</v>
      </c>
      <c r="B2706" s="6">
        <f t="shared" si="325"/>
        <v>28</v>
      </c>
      <c r="C2706" s="13" t="s">
        <v>23</v>
      </c>
      <c r="D2706" s="2" t="s">
        <v>16</v>
      </c>
      <c r="E2706" s="14" t="str">
        <f t="shared" si="330"/>
        <v>L/W</v>
      </c>
      <c r="F2706" s="22">
        <v>24.5</v>
      </c>
      <c r="H2706" s="5" t="e">
        <f ca="1">_xlfn.FORMULATEXT(표1[[#This Row],[Q''ty]])</f>
        <v>#N/A</v>
      </c>
      <c r="I2706" s="28">
        <v>46216</v>
      </c>
      <c r="J2706" s="28">
        <v>46216</v>
      </c>
    </row>
    <row r="2707" spans="1:10" ht="15" customHeight="1" thickBot="1" x14ac:dyDescent="0.45">
      <c r="A2707" s="15">
        <v>2026</v>
      </c>
      <c r="B2707" s="15">
        <f t="shared" si="325"/>
        <v>28</v>
      </c>
      <c r="C2707" s="16" t="s">
        <v>23</v>
      </c>
      <c r="D2707" s="17" t="s">
        <v>16</v>
      </c>
      <c r="E2707" s="18" t="str">
        <f t="shared" si="330"/>
        <v>C/W</v>
      </c>
      <c r="F2707" s="23">
        <v>25.7</v>
      </c>
      <c r="H2707" s="5" t="e">
        <f ca="1">_xlfn.FORMULATEXT(표1[[#This Row],[Q''ty]])</f>
        <v>#N/A</v>
      </c>
      <c r="I2707" s="28">
        <v>46216</v>
      </c>
      <c r="J2707" s="28">
        <v>46216</v>
      </c>
    </row>
    <row r="2708" spans="1:10" ht="15" customHeight="1" thickTop="1" x14ac:dyDescent="0.4">
      <c r="A2708" s="6">
        <v>2026</v>
      </c>
      <c r="B2708" s="6">
        <f t="shared" si="325"/>
        <v>28</v>
      </c>
      <c r="C2708" s="13" t="s">
        <v>24</v>
      </c>
      <c r="D2708" s="2" t="s">
        <v>9</v>
      </c>
      <c r="E2708" s="14" t="str">
        <f t="shared" si="330"/>
        <v>Growing Line</v>
      </c>
      <c r="F2708" s="22">
        <f t="shared" ref="F2708:F2713" si="331">F2609</f>
        <v>20</v>
      </c>
      <c r="H2708" s="5" t="str">
        <f ca="1">_xlfn.FORMULATEXT(표1[[#This Row],[Q''ty]])</f>
        <v>=F2609</v>
      </c>
    </row>
    <row r="2709" spans="1:10" ht="15" customHeight="1" x14ac:dyDescent="0.4">
      <c r="A2709" s="6">
        <v>2026</v>
      </c>
      <c r="B2709" s="6">
        <f t="shared" si="325"/>
        <v>28</v>
      </c>
      <c r="C2709" s="13" t="s">
        <v>24</v>
      </c>
      <c r="D2709" s="2" t="s">
        <v>9</v>
      </c>
      <c r="E2709" s="14" t="str">
        <f t="shared" si="330"/>
        <v>Paint Booth</v>
      </c>
      <c r="F2709" s="22">
        <f t="shared" si="331"/>
        <v>22</v>
      </c>
      <c r="H2709" s="5" t="str">
        <f ca="1">_xlfn.FORMULATEXT(표1[[#This Row],[Q''ty]])</f>
        <v>=F2610</v>
      </c>
    </row>
    <row r="2710" spans="1:10" ht="15" customHeight="1" x14ac:dyDescent="0.4">
      <c r="A2710" s="6">
        <v>2026</v>
      </c>
      <c r="B2710" s="6">
        <f t="shared" si="325"/>
        <v>28</v>
      </c>
      <c r="C2710" s="13" t="s">
        <v>24</v>
      </c>
      <c r="D2710" s="2" t="s">
        <v>9</v>
      </c>
      <c r="E2710" s="14" t="str">
        <f t="shared" si="330"/>
        <v>Paint Line</v>
      </c>
      <c r="F2710" s="22">
        <f t="shared" si="331"/>
        <v>6</v>
      </c>
      <c r="H2710" s="5" t="str">
        <f ca="1">_xlfn.FORMULATEXT(표1[[#This Row],[Q''ty]])</f>
        <v>=F2611</v>
      </c>
    </row>
    <row r="2711" spans="1:10" ht="15" customHeight="1" x14ac:dyDescent="0.4">
      <c r="A2711" s="6">
        <v>2026</v>
      </c>
      <c r="B2711" s="6">
        <f t="shared" si="325"/>
        <v>28</v>
      </c>
      <c r="C2711" s="13" t="s">
        <v>24</v>
      </c>
      <c r="D2711" s="2" t="s">
        <v>9</v>
      </c>
      <c r="E2711" s="14" t="str">
        <f t="shared" si="330"/>
        <v>Roll Bending Machine</v>
      </c>
      <c r="F2711" s="22">
        <f t="shared" si="331"/>
        <v>4</v>
      </c>
      <c r="H2711" s="5" t="str">
        <f ca="1">_xlfn.FORMULATEXT(표1[[#This Row],[Q''ty]])</f>
        <v>=F2612</v>
      </c>
    </row>
    <row r="2712" spans="1:10" ht="15" customHeight="1" x14ac:dyDescent="0.4">
      <c r="A2712" s="6">
        <v>2026</v>
      </c>
      <c r="B2712" s="6">
        <f t="shared" si="325"/>
        <v>28</v>
      </c>
      <c r="C2712" s="13" t="s">
        <v>24</v>
      </c>
      <c r="D2712" s="2" t="s">
        <v>9</v>
      </c>
      <c r="E2712" s="14" t="str">
        <f t="shared" si="330"/>
        <v>L/W Machine</v>
      </c>
      <c r="F2712" s="22">
        <f t="shared" si="331"/>
        <v>10</v>
      </c>
      <c r="H2712" s="5" t="str">
        <f ca="1">_xlfn.FORMULATEXT(표1[[#This Row],[Q''ty]])</f>
        <v>=F2613</v>
      </c>
    </row>
    <row r="2713" spans="1:10" ht="15" customHeight="1" x14ac:dyDescent="0.4">
      <c r="A2713" s="6">
        <v>2026</v>
      </c>
      <c r="B2713" s="6">
        <f t="shared" si="325"/>
        <v>28</v>
      </c>
      <c r="C2713" s="13" t="s">
        <v>24</v>
      </c>
      <c r="D2713" s="2" t="s">
        <v>9</v>
      </c>
      <c r="E2713" s="14" t="str">
        <f t="shared" si="330"/>
        <v>C/W Machine</v>
      </c>
      <c r="F2713" s="22">
        <f t="shared" si="331"/>
        <v>12</v>
      </c>
      <c r="H2713" s="5" t="str">
        <f ca="1">_xlfn.FORMULATEXT(표1[[#This Row],[Q''ty]])</f>
        <v>=F2614</v>
      </c>
    </row>
    <row r="2714" spans="1:10" ht="15" customHeight="1" x14ac:dyDescent="0.4">
      <c r="A2714" s="6">
        <v>2026</v>
      </c>
      <c r="B2714" s="6">
        <f t="shared" si="325"/>
        <v>28</v>
      </c>
      <c r="C2714" s="13" t="s">
        <v>24</v>
      </c>
      <c r="D2714" s="2" t="s">
        <v>16</v>
      </c>
      <c r="E2714" s="14" t="str">
        <f t="shared" si="330"/>
        <v>BT GT</v>
      </c>
      <c r="F2714" s="22">
        <v>28</v>
      </c>
      <c r="H2714" s="5" t="e">
        <f ca="1">_xlfn.FORMULATEXT(표1[[#This Row],[Q''ty]])</f>
        <v>#N/A</v>
      </c>
      <c r="I2714" s="28">
        <v>46216</v>
      </c>
      <c r="J2714" s="28">
        <v>46216</v>
      </c>
    </row>
    <row r="2715" spans="1:10" ht="15" customHeight="1" x14ac:dyDescent="0.4">
      <c r="A2715" s="6">
        <v>2026</v>
      </c>
      <c r="B2715" s="6">
        <f t="shared" si="325"/>
        <v>28</v>
      </c>
      <c r="C2715" s="13" t="s">
        <v>24</v>
      </c>
      <c r="D2715" s="2" t="s">
        <v>16</v>
      </c>
      <c r="E2715" s="14" t="str">
        <f t="shared" si="330"/>
        <v>WT GT</v>
      </c>
      <c r="F2715" s="22">
        <v>36</v>
      </c>
      <c r="H2715" s="5" t="e">
        <f ca="1">_xlfn.FORMULATEXT(표1[[#This Row],[Q''ty]])</f>
        <v>#N/A</v>
      </c>
      <c r="I2715" s="28">
        <v>46216</v>
      </c>
      <c r="J2715" s="28">
        <v>46216</v>
      </c>
    </row>
    <row r="2716" spans="1:10" ht="15" customHeight="1" x14ac:dyDescent="0.4">
      <c r="A2716" s="6">
        <v>2026</v>
      </c>
      <c r="B2716" s="6">
        <f t="shared" si="325"/>
        <v>28</v>
      </c>
      <c r="C2716" s="13" t="s">
        <v>24</v>
      </c>
      <c r="D2716" s="2" t="s">
        <v>16</v>
      </c>
      <c r="E2716" s="14" t="str">
        <f t="shared" si="330"/>
        <v>Bending</v>
      </c>
      <c r="F2716" s="22">
        <v>187</v>
      </c>
      <c r="H2716" s="5" t="e">
        <f ca="1">_xlfn.FORMULATEXT(표1[[#This Row],[Q''ty]])</f>
        <v>#N/A</v>
      </c>
      <c r="I2716" s="28">
        <v>46216</v>
      </c>
      <c r="J2716" s="28">
        <v>46216</v>
      </c>
    </row>
    <row r="2717" spans="1:10" ht="15" customHeight="1" x14ac:dyDescent="0.4">
      <c r="A2717" s="6">
        <v>2026</v>
      </c>
      <c r="B2717" s="6">
        <f t="shared" si="325"/>
        <v>28</v>
      </c>
      <c r="C2717" s="13" t="s">
        <v>24</v>
      </c>
      <c r="D2717" s="2" t="s">
        <v>16</v>
      </c>
      <c r="E2717" s="14" t="str">
        <f t="shared" si="330"/>
        <v>L/W</v>
      </c>
      <c r="F2717" s="22">
        <v>187</v>
      </c>
      <c r="H2717" s="5" t="e">
        <f ca="1">_xlfn.FORMULATEXT(표1[[#This Row],[Q''ty]])</f>
        <v>#N/A</v>
      </c>
      <c r="I2717" s="28">
        <v>46216</v>
      </c>
      <c r="J2717" s="28">
        <v>46216</v>
      </c>
    </row>
    <row r="2718" spans="1:10" ht="15" customHeight="1" thickBot="1" x14ac:dyDescent="0.45">
      <c r="A2718" s="15">
        <v>2026</v>
      </c>
      <c r="B2718" s="15">
        <f t="shared" si="325"/>
        <v>28</v>
      </c>
      <c r="C2718" s="16" t="s">
        <v>24</v>
      </c>
      <c r="D2718" s="17" t="s">
        <v>16</v>
      </c>
      <c r="E2718" s="18" t="str">
        <f t="shared" si="330"/>
        <v>C/W</v>
      </c>
      <c r="F2718" s="23">
        <v>178</v>
      </c>
      <c r="H2718" s="5" t="e">
        <f ca="1">_xlfn.FORMULATEXT(표1[[#This Row],[Q''ty]])</f>
        <v>#N/A</v>
      </c>
      <c r="I2718" s="28">
        <v>46216</v>
      </c>
      <c r="J2718" s="28">
        <v>46216</v>
      </c>
    </row>
    <row r="2719" spans="1:10" ht="15" customHeight="1" thickTop="1" x14ac:dyDescent="0.4">
      <c r="A2719" s="6">
        <v>2026</v>
      </c>
      <c r="B2719" s="6">
        <f t="shared" si="325"/>
        <v>28</v>
      </c>
      <c r="C2719" s="13" t="s">
        <v>25</v>
      </c>
      <c r="D2719" s="2" t="s">
        <v>9</v>
      </c>
      <c r="E2719" s="14" t="s">
        <v>10</v>
      </c>
      <c r="F2719" s="22">
        <f t="shared" ref="F2719:F2724" si="332">F2620</f>
        <v>3</v>
      </c>
      <c r="H2719" s="5" t="str">
        <f ca="1">_xlfn.FORMULATEXT(표1[[#This Row],[Q''ty]])</f>
        <v>=F2620</v>
      </c>
    </row>
    <row r="2720" spans="1:10" ht="15" customHeight="1" x14ac:dyDescent="0.4">
      <c r="A2720" s="6">
        <v>2026</v>
      </c>
      <c r="B2720" s="6">
        <f t="shared" si="325"/>
        <v>28</v>
      </c>
      <c r="C2720" s="13" t="s">
        <v>25</v>
      </c>
      <c r="D2720" s="2" t="s">
        <v>9</v>
      </c>
      <c r="E2720" s="14" t="s">
        <v>11</v>
      </c>
      <c r="F2720" s="22">
        <f t="shared" si="332"/>
        <v>3</v>
      </c>
      <c r="H2720" s="5" t="str">
        <f ca="1">_xlfn.FORMULATEXT(표1[[#This Row],[Q''ty]])</f>
        <v>=F2621</v>
      </c>
    </row>
    <row r="2721" spans="1:10" ht="15" customHeight="1" x14ac:dyDescent="0.4">
      <c r="A2721" s="6">
        <v>2026</v>
      </c>
      <c r="B2721" s="6">
        <f t="shared" si="325"/>
        <v>28</v>
      </c>
      <c r="C2721" s="13" t="s">
        <v>25</v>
      </c>
      <c r="D2721" s="2" t="s">
        <v>9</v>
      </c>
      <c r="E2721" s="14" t="s">
        <v>12</v>
      </c>
      <c r="F2721" s="22">
        <f t="shared" si="332"/>
        <v>2</v>
      </c>
      <c r="H2721" s="5" t="str">
        <f ca="1">_xlfn.FORMULATEXT(표1[[#This Row],[Q''ty]])</f>
        <v>=F2622</v>
      </c>
    </row>
    <row r="2722" spans="1:10" ht="15" customHeight="1" x14ac:dyDescent="0.4">
      <c r="A2722" s="6">
        <v>2026</v>
      </c>
      <c r="B2722" s="6">
        <f t="shared" si="325"/>
        <v>28</v>
      </c>
      <c r="C2722" s="13" t="s">
        <v>25</v>
      </c>
      <c r="D2722" s="2" t="s">
        <v>9</v>
      </c>
      <c r="E2722" s="14" t="s">
        <v>13</v>
      </c>
      <c r="F2722" s="22">
        <f t="shared" si="332"/>
        <v>2</v>
      </c>
      <c r="H2722" s="5" t="str">
        <f ca="1">_xlfn.FORMULATEXT(표1[[#This Row],[Q''ty]])</f>
        <v>=F2623</v>
      </c>
    </row>
    <row r="2723" spans="1:10" ht="15" customHeight="1" x14ac:dyDescent="0.4">
      <c r="A2723" s="6">
        <v>2026</v>
      </c>
      <c r="B2723" s="6">
        <f t="shared" si="325"/>
        <v>28</v>
      </c>
      <c r="C2723" s="13" t="s">
        <v>25</v>
      </c>
      <c r="D2723" s="2" t="s">
        <v>9</v>
      </c>
      <c r="E2723" s="14" t="s">
        <v>14</v>
      </c>
      <c r="F2723" s="22">
        <f t="shared" si="332"/>
        <v>3</v>
      </c>
      <c r="H2723" s="5" t="str">
        <f ca="1">_xlfn.FORMULATEXT(표1[[#This Row],[Q''ty]])</f>
        <v>=F2624</v>
      </c>
    </row>
    <row r="2724" spans="1:10" ht="15" customHeight="1" x14ac:dyDescent="0.4">
      <c r="A2724" s="6">
        <v>2026</v>
      </c>
      <c r="B2724" s="6">
        <f t="shared" si="325"/>
        <v>28</v>
      </c>
      <c r="C2724" s="13" t="s">
        <v>25</v>
      </c>
      <c r="D2724" s="2" t="s">
        <v>9</v>
      </c>
      <c r="E2724" s="14" t="s">
        <v>15</v>
      </c>
      <c r="F2724" s="22">
        <f t="shared" si="332"/>
        <v>4</v>
      </c>
      <c r="H2724" s="5" t="str">
        <f ca="1">_xlfn.FORMULATEXT(표1[[#This Row],[Q''ty]])</f>
        <v>=F2625</v>
      </c>
    </row>
    <row r="2725" spans="1:10" ht="15" customHeight="1" x14ac:dyDescent="0.4">
      <c r="A2725" s="6">
        <v>2026</v>
      </c>
      <c r="B2725" s="6">
        <f t="shared" ref="B2725:B2788" si="333">B2626+1</f>
        <v>28</v>
      </c>
      <c r="C2725" s="13" t="s">
        <v>25</v>
      </c>
      <c r="D2725" s="2" t="s">
        <v>16</v>
      </c>
      <c r="E2725" s="14" t="s">
        <v>17</v>
      </c>
      <c r="F2725" s="22">
        <v>0</v>
      </c>
      <c r="H2725" s="5" t="e">
        <f ca="1">_xlfn.FORMULATEXT(표1[[#This Row],[Q''ty]])</f>
        <v>#N/A</v>
      </c>
      <c r="I2725" s="28">
        <v>46216</v>
      </c>
      <c r="J2725" s="28">
        <v>46213</v>
      </c>
    </row>
    <row r="2726" spans="1:10" ht="15" customHeight="1" x14ac:dyDescent="0.4">
      <c r="A2726" s="6">
        <v>2026</v>
      </c>
      <c r="B2726" s="6">
        <f t="shared" si="333"/>
        <v>28</v>
      </c>
      <c r="C2726" s="13" t="s">
        <v>25</v>
      </c>
      <c r="D2726" s="2" t="s">
        <v>16</v>
      </c>
      <c r="E2726" s="14" t="s">
        <v>18</v>
      </c>
      <c r="F2726" s="22">
        <v>0</v>
      </c>
      <c r="H2726" s="5" t="e">
        <f ca="1">_xlfn.FORMULATEXT(표1[[#This Row],[Q''ty]])</f>
        <v>#N/A</v>
      </c>
      <c r="I2726" s="28">
        <v>46216</v>
      </c>
      <c r="J2726" s="28">
        <v>46213</v>
      </c>
    </row>
    <row r="2727" spans="1:10" ht="15" customHeight="1" x14ac:dyDescent="0.4">
      <c r="A2727" s="6">
        <v>2026</v>
      </c>
      <c r="B2727" s="6">
        <f t="shared" si="333"/>
        <v>28</v>
      </c>
      <c r="C2727" s="13" t="s">
        <v>25</v>
      </c>
      <c r="D2727" s="2" t="s">
        <v>16</v>
      </c>
      <c r="E2727" s="14" t="s">
        <v>19</v>
      </c>
      <c r="F2727" s="22">
        <v>0</v>
      </c>
      <c r="H2727" s="5" t="e">
        <f ca="1">_xlfn.FORMULATEXT(표1[[#This Row],[Q''ty]])</f>
        <v>#N/A</v>
      </c>
      <c r="I2727" s="28">
        <v>46216</v>
      </c>
      <c r="J2727" s="28">
        <v>46213</v>
      </c>
    </row>
    <row r="2728" spans="1:10" ht="15" customHeight="1" x14ac:dyDescent="0.4">
      <c r="A2728" s="6">
        <v>2026</v>
      </c>
      <c r="B2728" s="6">
        <f t="shared" si="333"/>
        <v>28</v>
      </c>
      <c r="C2728" s="13" t="s">
        <v>25</v>
      </c>
      <c r="D2728" s="2" t="s">
        <v>16</v>
      </c>
      <c r="E2728" s="14" t="s">
        <v>20</v>
      </c>
      <c r="F2728" s="22">
        <v>0</v>
      </c>
      <c r="H2728" s="5" t="e">
        <f ca="1">_xlfn.FORMULATEXT(표1[[#This Row],[Q''ty]])</f>
        <v>#N/A</v>
      </c>
      <c r="I2728" s="28">
        <v>46216</v>
      </c>
      <c r="J2728" s="28">
        <v>46213</v>
      </c>
    </row>
    <row r="2729" spans="1:10" ht="15" customHeight="1" thickBot="1" x14ac:dyDescent="0.45">
      <c r="A2729" s="15">
        <v>2026</v>
      </c>
      <c r="B2729" s="15">
        <f t="shared" si="333"/>
        <v>28</v>
      </c>
      <c r="C2729" s="16" t="s">
        <v>25</v>
      </c>
      <c r="D2729" s="17" t="s">
        <v>16</v>
      </c>
      <c r="E2729" s="18" t="s">
        <v>21</v>
      </c>
      <c r="F2729" s="23">
        <v>0</v>
      </c>
      <c r="H2729" s="5" t="e">
        <f ca="1">_xlfn.FORMULATEXT(표1[[#This Row],[Q''ty]])</f>
        <v>#N/A</v>
      </c>
      <c r="I2729" s="28">
        <v>46216</v>
      </c>
      <c r="J2729" s="28">
        <v>46213</v>
      </c>
    </row>
    <row r="2730" spans="1:10" ht="15" customHeight="1" thickTop="1" x14ac:dyDescent="0.4">
      <c r="A2730" s="6">
        <v>2026</v>
      </c>
      <c r="B2730" s="6">
        <f t="shared" si="333"/>
        <v>28</v>
      </c>
      <c r="C2730" s="13" t="s">
        <v>26</v>
      </c>
      <c r="D2730" s="2" t="s">
        <v>9</v>
      </c>
      <c r="E2730" s="14" t="s">
        <v>10</v>
      </c>
      <c r="F2730" s="22">
        <f t="shared" ref="F2730:F2735" si="334">F2631</f>
        <v>6</v>
      </c>
      <c r="H2730" s="5" t="str">
        <f ca="1">_xlfn.FORMULATEXT(표1[[#This Row],[Q''ty]])</f>
        <v>=F2631</v>
      </c>
    </row>
    <row r="2731" spans="1:10" ht="15" customHeight="1" x14ac:dyDescent="0.4">
      <c r="A2731" s="6">
        <v>2026</v>
      </c>
      <c r="B2731" s="6">
        <f t="shared" si="333"/>
        <v>28</v>
      </c>
      <c r="C2731" s="13" t="s">
        <v>26</v>
      </c>
      <c r="D2731" s="2" t="s">
        <v>9</v>
      </c>
      <c r="E2731" s="14" t="s">
        <v>11</v>
      </c>
      <c r="F2731" s="22">
        <f t="shared" si="334"/>
        <v>4</v>
      </c>
      <c r="H2731" s="5" t="str">
        <f ca="1">_xlfn.FORMULATEXT(표1[[#This Row],[Q''ty]])</f>
        <v>=F2632</v>
      </c>
    </row>
    <row r="2732" spans="1:10" ht="15" customHeight="1" x14ac:dyDescent="0.4">
      <c r="A2732" s="6">
        <v>2026</v>
      </c>
      <c r="B2732" s="6">
        <f t="shared" si="333"/>
        <v>28</v>
      </c>
      <c r="C2732" s="13" t="s">
        <v>26</v>
      </c>
      <c r="D2732" s="2" t="s">
        <v>9</v>
      </c>
      <c r="E2732" s="14" t="s">
        <v>12</v>
      </c>
      <c r="F2732" s="22">
        <f t="shared" si="334"/>
        <v>2</v>
      </c>
      <c r="H2732" s="5" t="str">
        <f ca="1">_xlfn.FORMULATEXT(표1[[#This Row],[Q''ty]])</f>
        <v>=F2633</v>
      </c>
    </row>
    <row r="2733" spans="1:10" ht="15" customHeight="1" x14ac:dyDescent="0.4">
      <c r="A2733" s="6">
        <v>2026</v>
      </c>
      <c r="B2733" s="6">
        <f t="shared" si="333"/>
        <v>28</v>
      </c>
      <c r="C2733" s="13" t="s">
        <v>26</v>
      </c>
      <c r="D2733" s="2" t="s">
        <v>9</v>
      </c>
      <c r="E2733" s="14" t="s">
        <v>13</v>
      </c>
      <c r="F2733" s="22">
        <f t="shared" si="334"/>
        <v>3</v>
      </c>
      <c r="H2733" s="5" t="str">
        <f ca="1">_xlfn.FORMULATEXT(표1[[#This Row],[Q''ty]])</f>
        <v>=F2634</v>
      </c>
    </row>
    <row r="2734" spans="1:10" ht="15" customHeight="1" x14ac:dyDescent="0.4">
      <c r="A2734" s="6">
        <v>2026</v>
      </c>
      <c r="B2734" s="6">
        <f t="shared" si="333"/>
        <v>28</v>
      </c>
      <c r="C2734" s="13" t="s">
        <v>26</v>
      </c>
      <c r="D2734" s="2" t="s">
        <v>9</v>
      </c>
      <c r="E2734" s="14" t="s">
        <v>14</v>
      </c>
      <c r="F2734" s="22">
        <f t="shared" si="334"/>
        <v>4</v>
      </c>
      <c r="H2734" s="5" t="str">
        <f ca="1">_xlfn.FORMULATEXT(표1[[#This Row],[Q''ty]])</f>
        <v>=F2635</v>
      </c>
    </row>
    <row r="2735" spans="1:10" ht="15" customHeight="1" x14ac:dyDescent="0.4">
      <c r="A2735" s="6">
        <v>2026</v>
      </c>
      <c r="B2735" s="6">
        <f t="shared" si="333"/>
        <v>28</v>
      </c>
      <c r="C2735" s="13" t="s">
        <v>26</v>
      </c>
      <c r="D2735" s="2" t="s">
        <v>9</v>
      </c>
      <c r="E2735" s="14" t="s">
        <v>15</v>
      </c>
      <c r="F2735" s="22">
        <f t="shared" si="334"/>
        <v>6</v>
      </c>
      <c r="H2735" s="5" t="str">
        <f ca="1">_xlfn.FORMULATEXT(표1[[#This Row],[Q''ty]])</f>
        <v>=F2636</v>
      </c>
    </row>
    <row r="2736" spans="1:10" ht="15" customHeight="1" x14ac:dyDescent="0.4">
      <c r="A2736" s="6">
        <v>2026</v>
      </c>
      <c r="B2736" s="6">
        <f t="shared" si="333"/>
        <v>28</v>
      </c>
      <c r="C2736" s="13" t="s">
        <v>26</v>
      </c>
      <c r="D2736" s="2" t="s">
        <v>16</v>
      </c>
      <c r="E2736" s="14" t="str">
        <f t="shared" ref="E2736:E2773" si="335">E2637</f>
        <v>BT GT</v>
      </c>
      <c r="F2736" s="22">
        <v>17</v>
      </c>
      <c r="H2736" s="5" t="e">
        <f ca="1">_xlfn.FORMULATEXT(표1[[#This Row],[Q''ty]])</f>
        <v>#N/A</v>
      </c>
      <c r="I2736" s="28">
        <v>46216</v>
      </c>
      <c r="J2736" s="28">
        <v>46213</v>
      </c>
    </row>
    <row r="2737" spans="1:10" ht="15" customHeight="1" x14ac:dyDescent="0.4">
      <c r="A2737" s="6">
        <v>2026</v>
      </c>
      <c r="B2737" s="6">
        <f t="shared" si="333"/>
        <v>28</v>
      </c>
      <c r="C2737" s="13" t="s">
        <v>26</v>
      </c>
      <c r="D2737" s="2" t="s">
        <v>16</v>
      </c>
      <c r="E2737" s="14" t="str">
        <f t="shared" si="335"/>
        <v>WT GT</v>
      </c>
      <c r="F2737" s="22">
        <v>14</v>
      </c>
      <c r="H2737" s="5" t="e">
        <f ca="1">_xlfn.FORMULATEXT(표1[[#This Row],[Q''ty]])</f>
        <v>#N/A</v>
      </c>
      <c r="I2737" s="28">
        <v>46216</v>
      </c>
      <c r="J2737" s="28">
        <v>46213</v>
      </c>
    </row>
    <row r="2738" spans="1:10" ht="15" customHeight="1" x14ac:dyDescent="0.4">
      <c r="A2738" s="6">
        <v>2026</v>
      </c>
      <c r="B2738" s="6">
        <f t="shared" si="333"/>
        <v>28</v>
      </c>
      <c r="C2738" s="13" t="s">
        <v>26</v>
      </c>
      <c r="D2738" s="2" t="s">
        <v>16</v>
      </c>
      <c r="E2738" s="14" t="str">
        <f t="shared" si="335"/>
        <v>Bending</v>
      </c>
      <c r="F2738" s="22">
        <v>96</v>
      </c>
      <c r="H2738" s="5" t="e">
        <f ca="1">_xlfn.FORMULATEXT(표1[[#This Row],[Q''ty]])</f>
        <v>#N/A</v>
      </c>
      <c r="I2738" s="28">
        <v>46216</v>
      </c>
      <c r="J2738" s="28">
        <v>46213</v>
      </c>
    </row>
    <row r="2739" spans="1:10" ht="15" customHeight="1" x14ac:dyDescent="0.4">
      <c r="A2739" s="6">
        <v>2026</v>
      </c>
      <c r="B2739" s="6">
        <f t="shared" si="333"/>
        <v>28</v>
      </c>
      <c r="C2739" s="13" t="s">
        <v>26</v>
      </c>
      <c r="D2739" s="2" t="s">
        <v>16</v>
      </c>
      <c r="E2739" s="14" t="str">
        <f t="shared" si="335"/>
        <v>L/W</v>
      </c>
      <c r="F2739" s="22">
        <v>99</v>
      </c>
      <c r="H2739" s="5" t="e">
        <f ca="1">_xlfn.FORMULATEXT(표1[[#This Row],[Q''ty]])</f>
        <v>#N/A</v>
      </c>
      <c r="I2739" s="28">
        <v>46216</v>
      </c>
      <c r="J2739" s="28">
        <v>46213</v>
      </c>
    </row>
    <row r="2740" spans="1:10" ht="15" customHeight="1" thickBot="1" x14ac:dyDescent="0.45">
      <c r="A2740" s="15">
        <v>2026</v>
      </c>
      <c r="B2740" s="15">
        <f t="shared" si="333"/>
        <v>28</v>
      </c>
      <c r="C2740" s="16" t="s">
        <v>26</v>
      </c>
      <c r="D2740" s="17" t="s">
        <v>16</v>
      </c>
      <c r="E2740" s="18" t="str">
        <f t="shared" si="335"/>
        <v>C/W</v>
      </c>
      <c r="F2740" s="23">
        <v>115</v>
      </c>
      <c r="H2740" s="5" t="e">
        <f ca="1">_xlfn.FORMULATEXT(표1[[#This Row],[Q''ty]])</f>
        <v>#N/A</v>
      </c>
      <c r="I2740" s="28">
        <v>46216</v>
      </c>
      <c r="J2740" s="28">
        <v>46213</v>
      </c>
    </row>
    <row r="2741" spans="1:10" ht="15" customHeight="1" thickTop="1" x14ac:dyDescent="0.4">
      <c r="A2741" s="6">
        <v>2026</v>
      </c>
      <c r="B2741" s="6">
        <f t="shared" si="333"/>
        <v>28</v>
      </c>
      <c r="C2741" s="13" t="s">
        <v>27</v>
      </c>
      <c r="D2741" s="2" t="s">
        <v>9</v>
      </c>
      <c r="E2741" s="14" t="str">
        <f t="shared" si="335"/>
        <v>Growing Line</v>
      </c>
      <c r="F2741" s="22">
        <f t="shared" ref="F2741:F2746" si="336">F2642</f>
        <v>30</v>
      </c>
      <c r="H2741" s="5" t="str">
        <f ca="1">_xlfn.FORMULATEXT(표1[[#This Row],[Q''ty]])</f>
        <v>=F2642</v>
      </c>
    </row>
    <row r="2742" spans="1:10" ht="15" customHeight="1" x14ac:dyDescent="0.4">
      <c r="A2742" s="6">
        <v>2026</v>
      </c>
      <c r="B2742" s="6">
        <f t="shared" si="333"/>
        <v>28</v>
      </c>
      <c r="C2742" s="13" t="s">
        <v>27</v>
      </c>
      <c r="D2742" s="2" t="s">
        <v>9</v>
      </c>
      <c r="E2742" s="14" t="str">
        <f t="shared" si="335"/>
        <v>Paint Booth</v>
      </c>
      <c r="F2742" s="22">
        <f t="shared" si="336"/>
        <v>16</v>
      </c>
      <c r="H2742" s="5" t="str">
        <f ca="1">_xlfn.FORMULATEXT(표1[[#This Row],[Q''ty]])</f>
        <v>=F2643</v>
      </c>
    </row>
    <row r="2743" spans="1:10" ht="15" customHeight="1" x14ac:dyDescent="0.4">
      <c r="A2743" s="6">
        <v>2026</v>
      </c>
      <c r="B2743" s="6">
        <f t="shared" si="333"/>
        <v>28</v>
      </c>
      <c r="C2743" s="13" t="s">
        <v>27</v>
      </c>
      <c r="D2743" s="2" t="s">
        <v>9</v>
      </c>
      <c r="E2743" s="14" t="str">
        <f t="shared" si="335"/>
        <v>Paint Line</v>
      </c>
      <c r="F2743" s="22">
        <f t="shared" si="336"/>
        <v>8</v>
      </c>
      <c r="H2743" s="5" t="str">
        <f ca="1">_xlfn.FORMULATEXT(표1[[#This Row],[Q''ty]])</f>
        <v>=F2644</v>
      </c>
    </row>
    <row r="2744" spans="1:10" ht="15" customHeight="1" x14ac:dyDescent="0.4">
      <c r="A2744" s="6">
        <v>2026</v>
      </c>
      <c r="B2744" s="6">
        <f t="shared" si="333"/>
        <v>28</v>
      </c>
      <c r="C2744" s="13" t="s">
        <v>27</v>
      </c>
      <c r="D2744" s="2" t="s">
        <v>9</v>
      </c>
      <c r="E2744" s="14" t="str">
        <f t="shared" si="335"/>
        <v>Roll Bending Machine</v>
      </c>
      <c r="F2744" s="22">
        <f t="shared" si="336"/>
        <v>6</v>
      </c>
      <c r="H2744" s="5" t="str">
        <f ca="1">_xlfn.FORMULATEXT(표1[[#This Row],[Q''ty]])</f>
        <v>=F2645</v>
      </c>
    </row>
    <row r="2745" spans="1:10" ht="15" customHeight="1" x14ac:dyDescent="0.4">
      <c r="A2745" s="6">
        <v>2026</v>
      </c>
      <c r="B2745" s="6">
        <f t="shared" si="333"/>
        <v>28</v>
      </c>
      <c r="C2745" s="13" t="s">
        <v>27</v>
      </c>
      <c r="D2745" s="2" t="s">
        <v>9</v>
      </c>
      <c r="E2745" s="14" t="str">
        <f t="shared" si="335"/>
        <v>L/W Machine</v>
      </c>
      <c r="F2745" s="22">
        <f t="shared" si="336"/>
        <v>11</v>
      </c>
      <c r="H2745" s="5" t="str">
        <f ca="1">_xlfn.FORMULATEXT(표1[[#This Row],[Q''ty]])</f>
        <v>=F2646</v>
      </c>
    </row>
    <row r="2746" spans="1:10" ht="15" customHeight="1" x14ac:dyDescent="0.4">
      <c r="A2746" s="6">
        <v>2026</v>
      </c>
      <c r="B2746" s="6">
        <f t="shared" si="333"/>
        <v>28</v>
      </c>
      <c r="C2746" s="13" t="s">
        <v>27</v>
      </c>
      <c r="D2746" s="2" t="s">
        <v>9</v>
      </c>
      <c r="E2746" s="14" t="str">
        <f t="shared" si="335"/>
        <v>C/W Machine</v>
      </c>
      <c r="F2746" s="22">
        <f t="shared" si="336"/>
        <v>15</v>
      </c>
      <c r="H2746" s="5" t="str">
        <f ca="1">_xlfn.FORMULATEXT(표1[[#This Row],[Q''ty]])</f>
        <v>=F2647</v>
      </c>
    </row>
    <row r="2747" spans="1:10" ht="15" customHeight="1" x14ac:dyDescent="0.4">
      <c r="A2747" s="6">
        <v>2026</v>
      </c>
      <c r="B2747" s="6">
        <f t="shared" si="333"/>
        <v>28</v>
      </c>
      <c r="C2747" s="13" t="s">
        <v>27</v>
      </c>
      <c r="D2747" s="2" t="s">
        <v>16</v>
      </c>
      <c r="E2747" s="14" t="str">
        <f t="shared" si="335"/>
        <v>BT GT</v>
      </c>
      <c r="F2747" s="22">
        <v>65</v>
      </c>
      <c r="H2747" s="5" t="e">
        <f ca="1">_xlfn.FORMULATEXT(표1[[#This Row],[Q''ty]])</f>
        <v>#N/A</v>
      </c>
      <c r="I2747" s="28">
        <v>46216</v>
      </c>
      <c r="J2747" s="28">
        <v>46216</v>
      </c>
    </row>
    <row r="2748" spans="1:10" ht="15" customHeight="1" x14ac:dyDescent="0.4">
      <c r="A2748" s="6">
        <v>2026</v>
      </c>
      <c r="B2748" s="6">
        <f t="shared" si="333"/>
        <v>28</v>
      </c>
      <c r="C2748" s="13" t="s">
        <v>27</v>
      </c>
      <c r="D2748" s="2" t="s">
        <v>16</v>
      </c>
      <c r="E2748" s="14" t="str">
        <f t="shared" si="335"/>
        <v>WT GT</v>
      </c>
      <c r="F2748" s="22">
        <v>54</v>
      </c>
      <c r="H2748" s="5" t="e">
        <f ca="1">_xlfn.FORMULATEXT(표1[[#This Row],[Q''ty]])</f>
        <v>#N/A</v>
      </c>
      <c r="I2748" s="28">
        <v>46216</v>
      </c>
      <c r="J2748" s="28">
        <v>46216</v>
      </c>
    </row>
    <row r="2749" spans="1:10" ht="15" customHeight="1" x14ac:dyDescent="0.4">
      <c r="A2749" s="6">
        <v>2026</v>
      </c>
      <c r="B2749" s="6">
        <f t="shared" si="333"/>
        <v>28</v>
      </c>
      <c r="C2749" s="13" t="s">
        <v>27</v>
      </c>
      <c r="D2749" s="2" t="s">
        <v>16</v>
      </c>
      <c r="E2749" s="14" t="str">
        <f t="shared" si="335"/>
        <v>Bending</v>
      </c>
      <c r="F2749" s="22">
        <v>561</v>
      </c>
      <c r="H2749" s="5" t="e">
        <f ca="1">_xlfn.FORMULATEXT(표1[[#This Row],[Q''ty]])</f>
        <v>#N/A</v>
      </c>
      <c r="I2749" s="28">
        <v>46216</v>
      </c>
      <c r="J2749" s="28">
        <v>46216</v>
      </c>
    </row>
    <row r="2750" spans="1:10" ht="15" customHeight="1" x14ac:dyDescent="0.4">
      <c r="A2750" s="6">
        <v>2026</v>
      </c>
      <c r="B2750" s="6">
        <f t="shared" si="333"/>
        <v>28</v>
      </c>
      <c r="C2750" s="13" t="s">
        <v>27</v>
      </c>
      <c r="D2750" s="2" t="s">
        <v>16</v>
      </c>
      <c r="E2750" s="14" t="str">
        <f t="shared" si="335"/>
        <v>L/W</v>
      </c>
      <c r="F2750" s="22">
        <v>597</v>
      </c>
      <c r="H2750" s="5" t="e">
        <f ca="1">_xlfn.FORMULATEXT(표1[[#This Row],[Q''ty]])</f>
        <v>#N/A</v>
      </c>
      <c r="I2750" s="28">
        <v>46216</v>
      </c>
      <c r="J2750" s="28">
        <v>46216</v>
      </c>
    </row>
    <row r="2751" spans="1:10" ht="15" customHeight="1" thickBot="1" x14ac:dyDescent="0.45">
      <c r="A2751" s="15">
        <v>2026</v>
      </c>
      <c r="B2751" s="15">
        <f t="shared" si="333"/>
        <v>28</v>
      </c>
      <c r="C2751" s="16" t="s">
        <v>27</v>
      </c>
      <c r="D2751" s="17" t="s">
        <v>16</v>
      </c>
      <c r="E2751" s="18" t="str">
        <f t="shared" si="335"/>
        <v>C/W</v>
      </c>
      <c r="F2751" s="23">
        <v>567</v>
      </c>
      <c r="H2751" s="5" t="e">
        <f ca="1">_xlfn.FORMULATEXT(표1[[#This Row],[Q''ty]])</f>
        <v>#N/A</v>
      </c>
      <c r="I2751" s="28">
        <v>46216</v>
      </c>
      <c r="J2751" s="28">
        <v>46216</v>
      </c>
    </row>
    <row r="2752" spans="1:10" ht="15" customHeight="1" thickTop="1" x14ac:dyDescent="0.4">
      <c r="A2752" s="6">
        <v>2026</v>
      </c>
      <c r="B2752" s="6">
        <f t="shared" si="333"/>
        <v>28</v>
      </c>
      <c r="C2752" s="13" t="s">
        <v>28</v>
      </c>
      <c r="D2752" s="2" t="s">
        <v>9</v>
      </c>
      <c r="E2752" s="14" t="str">
        <f t="shared" si="335"/>
        <v>Growing Line</v>
      </c>
      <c r="F2752" s="22">
        <f t="shared" ref="F2752:F2757" si="337">F2653</f>
        <v>6</v>
      </c>
      <c r="H2752" s="5" t="str">
        <f ca="1">_xlfn.FORMULATEXT(표1[[#This Row],[Q''ty]])</f>
        <v>=F2653</v>
      </c>
    </row>
    <row r="2753" spans="1:10" ht="15" customHeight="1" x14ac:dyDescent="0.4">
      <c r="A2753" s="6">
        <v>2026</v>
      </c>
      <c r="B2753" s="6">
        <f t="shared" si="333"/>
        <v>28</v>
      </c>
      <c r="C2753" s="13" t="s">
        <v>28</v>
      </c>
      <c r="D2753" s="2" t="s">
        <v>9</v>
      </c>
      <c r="E2753" s="14" t="str">
        <f t="shared" si="335"/>
        <v>Paint Booth</v>
      </c>
      <c r="F2753" s="22">
        <f t="shared" si="337"/>
        <v>4</v>
      </c>
      <c r="H2753" s="5" t="str">
        <f ca="1">_xlfn.FORMULATEXT(표1[[#This Row],[Q''ty]])</f>
        <v>=F2654</v>
      </c>
    </row>
    <row r="2754" spans="1:10" ht="15" customHeight="1" x14ac:dyDescent="0.4">
      <c r="A2754" s="6">
        <v>2026</v>
      </c>
      <c r="B2754" s="6">
        <f t="shared" si="333"/>
        <v>28</v>
      </c>
      <c r="C2754" s="13" t="s">
        <v>28</v>
      </c>
      <c r="D2754" s="2" t="s">
        <v>9</v>
      </c>
      <c r="E2754" s="14" t="str">
        <f t="shared" si="335"/>
        <v>Paint Line</v>
      </c>
      <c r="F2754" s="22">
        <f t="shared" si="337"/>
        <v>4</v>
      </c>
      <c r="H2754" s="5" t="str">
        <f ca="1">_xlfn.FORMULATEXT(표1[[#This Row],[Q''ty]])</f>
        <v>=F2655</v>
      </c>
    </row>
    <row r="2755" spans="1:10" ht="15" customHeight="1" x14ac:dyDescent="0.4">
      <c r="A2755" s="6">
        <v>2026</v>
      </c>
      <c r="B2755" s="6">
        <f t="shared" si="333"/>
        <v>28</v>
      </c>
      <c r="C2755" s="13" t="s">
        <v>28</v>
      </c>
      <c r="D2755" s="2" t="s">
        <v>9</v>
      </c>
      <c r="E2755" s="14" t="str">
        <f t="shared" si="335"/>
        <v>Roll Bending Machine</v>
      </c>
      <c r="F2755" s="22">
        <f t="shared" si="337"/>
        <v>3</v>
      </c>
      <c r="H2755" s="5" t="str">
        <f ca="1">_xlfn.FORMULATEXT(표1[[#This Row],[Q''ty]])</f>
        <v>=F2656</v>
      </c>
    </row>
    <row r="2756" spans="1:10" ht="15" customHeight="1" x14ac:dyDescent="0.4">
      <c r="A2756" s="6">
        <v>2026</v>
      </c>
      <c r="B2756" s="6">
        <f t="shared" si="333"/>
        <v>28</v>
      </c>
      <c r="C2756" s="13" t="s">
        <v>28</v>
      </c>
      <c r="D2756" s="2" t="s">
        <v>9</v>
      </c>
      <c r="E2756" s="14" t="str">
        <f t="shared" si="335"/>
        <v>L/W Machine</v>
      </c>
      <c r="F2756" s="22">
        <f t="shared" si="337"/>
        <v>4</v>
      </c>
      <c r="H2756" s="5" t="str">
        <f ca="1">_xlfn.FORMULATEXT(표1[[#This Row],[Q''ty]])</f>
        <v>=F2657</v>
      </c>
    </row>
    <row r="2757" spans="1:10" ht="15" customHeight="1" x14ac:dyDescent="0.4">
      <c r="A2757" s="6">
        <v>2026</v>
      </c>
      <c r="B2757" s="6">
        <f t="shared" si="333"/>
        <v>28</v>
      </c>
      <c r="C2757" s="13" t="s">
        <v>28</v>
      </c>
      <c r="D2757" s="2" t="s">
        <v>9</v>
      </c>
      <c r="E2757" s="14" t="str">
        <f t="shared" si="335"/>
        <v>C/W Machine</v>
      </c>
      <c r="F2757" s="22">
        <f t="shared" si="337"/>
        <v>6.5</v>
      </c>
      <c r="H2757" s="5" t="str">
        <f ca="1">_xlfn.FORMULATEXT(표1[[#This Row],[Q''ty]])</f>
        <v>=F2658</v>
      </c>
    </row>
    <row r="2758" spans="1:10" ht="15" customHeight="1" x14ac:dyDescent="0.4">
      <c r="A2758" s="6">
        <v>2026</v>
      </c>
      <c r="B2758" s="6">
        <f t="shared" si="333"/>
        <v>28</v>
      </c>
      <c r="C2758" s="13" t="s">
        <v>28</v>
      </c>
      <c r="D2758" s="2" t="s">
        <v>16</v>
      </c>
      <c r="E2758" s="14" t="str">
        <f t="shared" si="335"/>
        <v>BT GT</v>
      </c>
      <c r="F2758" s="22">
        <v>3</v>
      </c>
      <c r="H2758" s="5" t="e">
        <f ca="1">_xlfn.FORMULATEXT(표1[[#This Row],[Q''ty]])</f>
        <v>#N/A</v>
      </c>
      <c r="I2758" s="28">
        <v>46216</v>
      </c>
      <c r="J2758" s="28">
        <v>46216</v>
      </c>
    </row>
    <row r="2759" spans="1:10" ht="15" customHeight="1" x14ac:dyDescent="0.4">
      <c r="A2759" s="6">
        <v>2026</v>
      </c>
      <c r="B2759" s="6">
        <f t="shared" si="333"/>
        <v>28</v>
      </c>
      <c r="C2759" s="13" t="s">
        <v>28</v>
      </c>
      <c r="D2759" s="2" t="s">
        <v>16</v>
      </c>
      <c r="E2759" s="14" t="str">
        <f t="shared" si="335"/>
        <v>WT GT</v>
      </c>
      <c r="F2759" s="22">
        <v>0</v>
      </c>
      <c r="H2759" s="5" t="e">
        <f ca="1">_xlfn.FORMULATEXT(표1[[#This Row],[Q''ty]])</f>
        <v>#N/A</v>
      </c>
      <c r="I2759" s="28">
        <v>46216</v>
      </c>
      <c r="J2759" s="28">
        <v>46216</v>
      </c>
    </row>
    <row r="2760" spans="1:10" ht="15" customHeight="1" x14ac:dyDescent="0.4">
      <c r="A2760" s="6">
        <v>2026</v>
      </c>
      <c r="B2760" s="6">
        <f t="shared" si="333"/>
        <v>28</v>
      </c>
      <c r="C2760" s="13" t="s">
        <v>28</v>
      </c>
      <c r="D2760" s="2" t="s">
        <v>16</v>
      </c>
      <c r="E2760" s="14" t="str">
        <f t="shared" si="335"/>
        <v>Bending</v>
      </c>
      <c r="F2760" s="22">
        <v>150</v>
      </c>
      <c r="H2760" s="5" t="e">
        <f ca="1">_xlfn.FORMULATEXT(표1[[#This Row],[Q''ty]])</f>
        <v>#N/A</v>
      </c>
      <c r="I2760" s="28">
        <v>46216</v>
      </c>
      <c r="J2760" s="28">
        <v>46216</v>
      </c>
    </row>
    <row r="2761" spans="1:10" ht="15" customHeight="1" x14ac:dyDescent="0.4">
      <c r="A2761" s="6">
        <v>2026</v>
      </c>
      <c r="B2761" s="6">
        <f t="shared" si="333"/>
        <v>28</v>
      </c>
      <c r="C2761" s="13" t="s">
        <v>28</v>
      </c>
      <c r="D2761" s="2" t="s">
        <v>16</v>
      </c>
      <c r="E2761" s="14" t="str">
        <f t="shared" si="335"/>
        <v>L/W</v>
      </c>
      <c r="F2761" s="22">
        <v>142</v>
      </c>
      <c r="H2761" s="5" t="e">
        <f ca="1">_xlfn.FORMULATEXT(표1[[#This Row],[Q''ty]])</f>
        <v>#N/A</v>
      </c>
      <c r="I2761" s="28">
        <v>46216</v>
      </c>
      <c r="J2761" s="28">
        <v>46216</v>
      </c>
    </row>
    <row r="2762" spans="1:10" ht="15" customHeight="1" thickBot="1" x14ac:dyDescent="0.45">
      <c r="A2762" s="15">
        <v>2026</v>
      </c>
      <c r="B2762" s="15">
        <f t="shared" si="333"/>
        <v>28</v>
      </c>
      <c r="C2762" s="16" t="s">
        <v>28</v>
      </c>
      <c r="D2762" s="17" t="s">
        <v>16</v>
      </c>
      <c r="E2762" s="18" t="str">
        <f t="shared" si="335"/>
        <v>C/W</v>
      </c>
      <c r="F2762" s="23">
        <v>112</v>
      </c>
      <c r="H2762" s="5" t="e">
        <f ca="1">_xlfn.FORMULATEXT(표1[[#This Row],[Q''ty]])</f>
        <v>#N/A</v>
      </c>
      <c r="I2762" s="28">
        <v>46216</v>
      </c>
      <c r="J2762" s="28">
        <v>46216</v>
      </c>
    </row>
    <row r="2763" spans="1:10" ht="15" customHeight="1" thickTop="1" x14ac:dyDescent="0.4">
      <c r="A2763" s="6">
        <v>2026</v>
      </c>
      <c r="B2763" s="6">
        <f t="shared" si="333"/>
        <v>28</v>
      </c>
      <c r="C2763" s="13" t="s">
        <v>29</v>
      </c>
      <c r="D2763" s="2" t="s">
        <v>9</v>
      </c>
      <c r="E2763" s="14" t="str">
        <f t="shared" si="335"/>
        <v>Growing Line</v>
      </c>
      <c r="F2763" s="21">
        <f t="shared" ref="F2763:F2768" si="338">F2664</f>
        <v>11</v>
      </c>
      <c r="H2763" s="5" t="str">
        <f ca="1">_xlfn.FORMULATEXT(표1[[#This Row],[Q''ty]])</f>
        <v>=F2664</v>
      </c>
    </row>
    <row r="2764" spans="1:10" ht="15" customHeight="1" x14ac:dyDescent="0.4">
      <c r="A2764" s="6">
        <v>2026</v>
      </c>
      <c r="B2764" s="6">
        <f t="shared" si="333"/>
        <v>28</v>
      </c>
      <c r="C2764" s="13" t="s">
        <v>29</v>
      </c>
      <c r="D2764" s="2" t="s">
        <v>9</v>
      </c>
      <c r="E2764" s="14" t="str">
        <f t="shared" si="335"/>
        <v>Paint Booth</v>
      </c>
      <c r="F2764" s="22">
        <f t="shared" si="338"/>
        <v>6</v>
      </c>
      <c r="H2764" s="5" t="str">
        <f ca="1">_xlfn.FORMULATEXT(표1[[#This Row],[Q''ty]])</f>
        <v>=F2665</v>
      </c>
    </row>
    <row r="2765" spans="1:10" ht="15" customHeight="1" x14ac:dyDescent="0.4">
      <c r="A2765" s="6">
        <v>2026</v>
      </c>
      <c r="B2765" s="6">
        <f t="shared" si="333"/>
        <v>28</v>
      </c>
      <c r="C2765" s="13" t="s">
        <v>29</v>
      </c>
      <c r="D2765" s="2" t="s">
        <v>9</v>
      </c>
      <c r="E2765" s="14" t="str">
        <f t="shared" si="335"/>
        <v>Paint Line</v>
      </c>
      <c r="F2765" s="22">
        <f t="shared" si="338"/>
        <v>4</v>
      </c>
      <c r="H2765" s="5" t="str">
        <f ca="1">_xlfn.FORMULATEXT(표1[[#This Row],[Q''ty]])</f>
        <v>=F2666</v>
      </c>
    </row>
    <row r="2766" spans="1:10" ht="15" customHeight="1" x14ac:dyDescent="0.4">
      <c r="A2766" s="6">
        <v>2026</v>
      </c>
      <c r="B2766" s="6">
        <f t="shared" si="333"/>
        <v>28</v>
      </c>
      <c r="C2766" s="13" t="s">
        <v>29</v>
      </c>
      <c r="D2766" s="2" t="s">
        <v>9</v>
      </c>
      <c r="E2766" s="14" t="str">
        <f t="shared" si="335"/>
        <v>Roll Bending Machine</v>
      </c>
      <c r="F2766" s="22">
        <f t="shared" si="338"/>
        <v>4</v>
      </c>
      <c r="H2766" s="5" t="str">
        <f ca="1">_xlfn.FORMULATEXT(표1[[#This Row],[Q''ty]])</f>
        <v>=F2667</v>
      </c>
    </row>
    <row r="2767" spans="1:10" ht="15" customHeight="1" x14ac:dyDescent="0.4">
      <c r="A2767" s="6">
        <v>2026</v>
      </c>
      <c r="B2767" s="6">
        <f t="shared" si="333"/>
        <v>28</v>
      </c>
      <c r="C2767" s="13" t="s">
        <v>29</v>
      </c>
      <c r="D2767" s="2" t="s">
        <v>9</v>
      </c>
      <c r="E2767" s="14" t="str">
        <f t="shared" si="335"/>
        <v>L/W Machine</v>
      </c>
      <c r="F2767" s="22">
        <f t="shared" si="338"/>
        <v>7</v>
      </c>
      <c r="H2767" s="5" t="str">
        <f ca="1">_xlfn.FORMULATEXT(표1[[#This Row],[Q''ty]])</f>
        <v>=F2668</v>
      </c>
    </row>
    <row r="2768" spans="1:10" ht="15" customHeight="1" x14ac:dyDescent="0.4">
      <c r="A2768" s="6">
        <v>2026</v>
      </c>
      <c r="B2768" s="6">
        <f t="shared" si="333"/>
        <v>28</v>
      </c>
      <c r="C2768" s="13" t="s">
        <v>29</v>
      </c>
      <c r="D2768" s="2" t="s">
        <v>9</v>
      </c>
      <c r="E2768" s="14" t="str">
        <f t="shared" si="335"/>
        <v>C/W Machine</v>
      </c>
      <c r="F2768" s="22">
        <f t="shared" si="338"/>
        <v>12.5</v>
      </c>
      <c r="H2768" s="5" t="str">
        <f ca="1">_xlfn.FORMULATEXT(표1[[#This Row],[Q''ty]])</f>
        <v>=F2669</v>
      </c>
    </row>
    <row r="2769" spans="1:10" ht="15" customHeight="1" x14ac:dyDescent="0.4">
      <c r="A2769" s="6">
        <v>2026</v>
      </c>
      <c r="B2769" s="6">
        <f t="shared" si="333"/>
        <v>28</v>
      </c>
      <c r="C2769" s="13" t="s">
        <v>29</v>
      </c>
      <c r="D2769" s="2" t="s">
        <v>16</v>
      </c>
      <c r="E2769" s="14" t="str">
        <f t="shared" si="335"/>
        <v>BT GT</v>
      </c>
      <c r="F2769" s="22">
        <v>12</v>
      </c>
      <c r="H2769" s="5" t="e">
        <f ca="1">_xlfn.FORMULATEXT(표1[[#This Row],[Q''ty]])</f>
        <v>#N/A</v>
      </c>
      <c r="I2769" s="28">
        <v>46217</v>
      </c>
      <c r="J2769" s="28">
        <v>46217</v>
      </c>
    </row>
    <row r="2770" spans="1:10" ht="15" customHeight="1" x14ac:dyDescent="0.4">
      <c r="A2770" s="6">
        <v>2026</v>
      </c>
      <c r="B2770" s="6">
        <f t="shared" si="333"/>
        <v>28</v>
      </c>
      <c r="C2770" s="13" t="s">
        <v>29</v>
      </c>
      <c r="D2770" s="2" t="s">
        <v>16</v>
      </c>
      <c r="E2770" s="14" t="str">
        <f t="shared" si="335"/>
        <v>WT GT</v>
      </c>
      <c r="F2770" s="22">
        <v>12</v>
      </c>
      <c r="H2770" s="5" t="e">
        <f ca="1">_xlfn.FORMULATEXT(표1[[#This Row],[Q''ty]])</f>
        <v>#N/A</v>
      </c>
      <c r="I2770" s="28">
        <v>46217</v>
      </c>
      <c r="J2770" s="28">
        <v>46217</v>
      </c>
    </row>
    <row r="2771" spans="1:10" ht="15" customHeight="1" x14ac:dyDescent="0.4">
      <c r="A2771" s="6">
        <v>2026</v>
      </c>
      <c r="B2771" s="6">
        <f t="shared" si="333"/>
        <v>28</v>
      </c>
      <c r="C2771" s="13" t="s">
        <v>29</v>
      </c>
      <c r="D2771" s="2" t="s">
        <v>16</v>
      </c>
      <c r="E2771" s="14" t="str">
        <f t="shared" si="335"/>
        <v>Bending</v>
      </c>
      <c r="F2771" s="22">
        <f>72+56</f>
        <v>128</v>
      </c>
      <c r="H2771" s="5" t="str">
        <f ca="1">_xlfn.FORMULATEXT(표1[[#This Row],[Q''ty]])</f>
        <v>=72+56</v>
      </c>
      <c r="I2771" s="28">
        <v>46217</v>
      </c>
      <c r="J2771" s="28">
        <v>46217</v>
      </c>
    </row>
    <row r="2772" spans="1:10" ht="15" customHeight="1" x14ac:dyDescent="0.4">
      <c r="A2772" s="6">
        <v>2026</v>
      </c>
      <c r="B2772" s="6">
        <f t="shared" si="333"/>
        <v>28</v>
      </c>
      <c r="C2772" s="13" t="s">
        <v>29</v>
      </c>
      <c r="D2772" s="2" t="s">
        <v>16</v>
      </c>
      <c r="E2772" s="14" t="str">
        <f t="shared" si="335"/>
        <v>L/W</v>
      </c>
      <c r="F2772" s="22">
        <f>55+70</f>
        <v>125</v>
      </c>
      <c r="H2772" s="5" t="str">
        <f ca="1">_xlfn.FORMULATEXT(표1[[#This Row],[Q''ty]])</f>
        <v>=55+70</v>
      </c>
      <c r="I2772" s="28">
        <v>46217</v>
      </c>
      <c r="J2772" s="28">
        <v>46217</v>
      </c>
    </row>
    <row r="2773" spans="1:10" ht="15" customHeight="1" thickBot="1" x14ac:dyDescent="0.45">
      <c r="A2773" s="6">
        <v>2026</v>
      </c>
      <c r="B2773" s="6">
        <f t="shared" si="333"/>
        <v>28</v>
      </c>
      <c r="C2773" s="13" t="s">
        <v>29</v>
      </c>
      <c r="D2773" s="2" t="s">
        <v>16</v>
      </c>
      <c r="E2773" s="14" t="str">
        <f t="shared" si="335"/>
        <v>C/W</v>
      </c>
      <c r="F2773" s="22">
        <f>51+90</f>
        <v>141</v>
      </c>
      <c r="H2773" s="5" t="str">
        <f ca="1">_xlfn.FORMULATEXT(표1[[#This Row],[Q''ty]])</f>
        <v>=51+90</v>
      </c>
      <c r="I2773" s="28">
        <v>46217</v>
      </c>
      <c r="J2773" s="28">
        <v>46217</v>
      </c>
    </row>
    <row r="2774" spans="1:10" ht="15" customHeight="1" thickTop="1" x14ac:dyDescent="0.4">
      <c r="A2774" s="9">
        <v>2026</v>
      </c>
      <c r="B2774" s="9">
        <f t="shared" si="333"/>
        <v>29</v>
      </c>
      <c r="C2774" s="10" t="s">
        <v>8</v>
      </c>
      <c r="D2774" s="11" t="s">
        <v>9</v>
      </c>
      <c r="E2774" s="12" t="s">
        <v>10</v>
      </c>
      <c r="F2774" s="21">
        <f t="shared" ref="F2774:F2779" si="339">F2675</f>
        <v>15</v>
      </c>
      <c r="H2774" s="5" t="str">
        <f ca="1">_xlfn.FORMULATEXT(표1[[#This Row],[Q''ty]])</f>
        <v>=F2675</v>
      </c>
    </row>
    <row r="2775" spans="1:10" s="2" customFormat="1" ht="15" customHeight="1" x14ac:dyDescent="0.4">
      <c r="A2775" s="6">
        <v>2026</v>
      </c>
      <c r="B2775" s="6">
        <f t="shared" si="333"/>
        <v>29</v>
      </c>
      <c r="C2775" s="13" t="s">
        <v>8</v>
      </c>
      <c r="D2775" s="2" t="s">
        <v>9</v>
      </c>
      <c r="E2775" s="14" t="s">
        <v>11</v>
      </c>
      <c r="F2775" s="22">
        <f t="shared" si="339"/>
        <v>10</v>
      </c>
      <c r="H2775" s="5" t="str">
        <f ca="1">_xlfn.FORMULATEXT(표1[[#This Row],[Q''ty]])</f>
        <v>=F2676</v>
      </c>
      <c r="I2775" s="26"/>
      <c r="J2775" s="26"/>
    </row>
    <row r="2776" spans="1:10" s="2" customFormat="1" ht="15" customHeight="1" x14ac:dyDescent="0.4">
      <c r="A2776" s="6">
        <v>2026</v>
      </c>
      <c r="B2776" s="6">
        <f t="shared" si="333"/>
        <v>29</v>
      </c>
      <c r="C2776" s="13" t="s">
        <v>8</v>
      </c>
      <c r="D2776" s="2" t="s">
        <v>9</v>
      </c>
      <c r="E2776" s="14" t="s">
        <v>12</v>
      </c>
      <c r="F2776" s="22">
        <f t="shared" si="339"/>
        <v>5</v>
      </c>
      <c r="H2776" s="5" t="str">
        <f ca="1">_xlfn.FORMULATEXT(표1[[#This Row],[Q''ty]])</f>
        <v>=F2677</v>
      </c>
      <c r="I2776" s="26"/>
      <c r="J2776" s="26"/>
    </row>
    <row r="2777" spans="1:10" ht="15" customHeight="1" x14ac:dyDescent="0.4">
      <c r="A2777" s="6">
        <v>2026</v>
      </c>
      <c r="B2777" s="6">
        <f t="shared" si="333"/>
        <v>29</v>
      </c>
      <c r="C2777" s="13" t="s">
        <v>8</v>
      </c>
      <c r="D2777" s="2" t="s">
        <v>9</v>
      </c>
      <c r="E2777" s="14" t="s">
        <v>13</v>
      </c>
      <c r="F2777" s="22">
        <f t="shared" si="339"/>
        <v>6</v>
      </c>
      <c r="H2777" s="5" t="str">
        <f ca="1">_xlfn.FORMULATEXT(표1[[#This Row],[Q''ty]])</f>
        <v>=F2678</v>
      </c>
    </row>
    <row r="2778" spans="1:10" ht="15" customHeight="1" x14ac:dyDescent="0.4">
      <c r="A2778" s="6">
        <v>2026</v>
      </c>
      <c r="B2778" s="6">
        <f t="shared" si="333"/>
        <v>29</v>
      </c>
      <c r="C2778" s="13" t="s">
        <v>8</v>
      </c>
      <c r="D2778" s="2" t="s">
        <v>9</v>
      </c>
      <c r="E2778" s="14" t="s">
        <v>14</v>
      </c>
      <c r="F2778" s="22">
        <f t="shared" si="339"/>
        <v>10</v>
      </c>
      <c r="H2778" s="5" t="str">
        <f ca="1">_xlfn.FORMULATEXT(표1[[#This Row],[Q''ty]])</f>
        <v>=F2679</v>
      </c>
    </row>
    <row r="2779" spans="1:10" ht="15" customHeight="1" x14ac:dyDescent="0.4">
      <c r="A2779" s="6">
        <v>2026</v>
      </c>
      <c r="B2779" s="6">
        <f t="shared" si="333"/>
        <v>29</v>
      </c>
      <c r="C2779" s="13" t="s">
        <v>8</v>
      </c>
      <c r="D2779" s="2" t="s">
        <v>9</v>
      </c>
      <c r="E2779" s="14" t="s">
        <v>15</v>
      </c>
      <c r="F2779" s="22">
        <f t="shared" si="339"/>
        <v>10</v>
      </c>
      <c r="H2779" s="5" t="str">
        <f ca="1">_xlfn.FORMULATEXT(표1[[#This Row],[Q''ty]])</f>
        <v>=F2680</v>
      </c>
    </row>
    <row r="2780" spans="1:10" ht="15" customHeight="1" x14ac:dyDescent="0.4">
      <c r="A2780" s="6">
        <v>2026</v>
      </c>
      <c r="B2780" s="6">
        <f t="shared" si="333"/>
        <v>29</v>
      </c>
      <c r="C2780" s="13" t="s">
        <v>8</v>
      </c>
      <c r="D2780" s="2" t="s">
        <v>16</v>
      </c>
      <c r="E2780" s="14" t="s">
        <v>17</v>
      </c>
      <c r="F2780" s="22">
        <v>14</v>
      </c>
      <c r="H2780" s="5" t="e">
        <f ca="1">_xlfn.FORMULATEXT(표1[[#This Row],[Q''ty]])</f>
        <v>#N/A</v>
      </c>
      <c r="I2780" s="28">
        <v>46225</v>
      </c>
      <c r="J2780" s="28">
        <v>46223</v>
      </c>
    </row>
    <row r="2781" spans="1:10" s="2" customFormat="1" ht="15" customHeight="1" x14ac:dyDescent="0.4">
      <c r="A2781" s="6">
        <v>2026</v>
      </c>
      <c r="B2781" s="6">
        <f t="shared" si="333"/>
        <v>29</v>
      </c>
      <c r="C2781" s="13" t="s">
        <v>8</v>
      </c>
      <c r="D2781" s="2" t="s">
        <v>16</v>
      </c>
      <c r="E2781" s="14" t="s">
        <v>18</v>
      </c>
      <c r="F2781" s="22">
        <v>14</v>
      </c>
      <c r="H2781" s="5" t="e">
        <f ca="1">_xlfn.FORMULATEXT(표1[[#This Row],[Q''ty]])</f>
        <v>#N/A</v>
      </c>
      <c r="I2781" s="28">
        <v>46225</v>
      </c>
      <c r="J2781" s="28">
        <v>46223</v>
      </c>
    </row>
    <row r="2782" spans="1:10" ht="15" customHeight="1" x14ac:dyDescent="0.4">
      <c r="A2782" s="6">
        <v>2026</v>
      </c>
      <c r="B2782" s="6">
        <f t="shared" si="333"/>
        <v>29</v>
      </c>
      <c r="C2782" s="13" t="s">
        <v>8</v>
      </c>
      <c r="D2782" s="2" t="s">
        <v>16</v>
      </c>
      <c r="E2782" s="14" t="s">
        <v>19</v>
      </c>
      <c r="F2782" s="22">
        <v>186</v>
      </c>
      <c r="H2782" s="5" t="e">
        <f ca="1">_xlfn.FORMULATEXT(표1[[#This Row],[Q''ty]])</f>
        <v>#N/A</v>
      </c>
      <c r="I2782" s="28">
        <v>46225</v>
      </c>
      <c r="J2782" s="28">
        <v>46223</v>
      </c>
    </row>
    <row r="2783" spans="1:10" ht="15" customHeight="1" x14ac:dyDescent="0.4">
      <c r="A2783" s="6">
        <v>2026</v>
      </c>
      <c r="B2783" s="6">
        <f t="shared" si="333"/>
        <v>29</v>
      </c>
      <c r="C2783" s="13" t="s">
        <v>8</v>
      </c>
      <c r="D2783" s="2" t="s">
        <v>16</v>
      </c>
      <c r="E2783" s="14" t="s">
        <v>20</v>
      </c>
      <c r="F2783" s="22">
        <v>179</v>
      </c>
      <c r="H2783" s="5" t="e">
        <f ca="1">_xlfn.FORMULATEXT(표1[[#This Row],[Q''ty]])</f>
        <v>#N/A</v>
      </c>
      <c r="I2783" s="28">
        <v>46225</v>
      </c>
      <c r="J2783" s="28">
        <v>46223</v>
      </c>
    </row>
    <row r="2784" spans="1:10" ht="15" customHeight="1" thickBot="1" x14ac:dyDescent="0.45">
      <c r="A2784" s="15">
        <v>2026</v>
      </c>
      <c r="B2784" s="15">
        <f t="shared" si="333"/>
        <v>29</v>
      </c>
      <c r="C2784" s="16" t="s">
        <v>8</v>
      </c>
      <c r="D2784" s="17" t="s">
        <v>16</v>
      </c>
      <c r="E2784" s="18" t="s">
        <v>21</v>
      </c>
      <c r="F2784" s="23">
        <v>184</v>
      </c>
      <c r="H2784" s="5" t="e">
        <f ca="1">_xlfn.FORMULATEXT(표1[[#This Row],[Q''ty]])</f>
        <v>#N/A</v>
      </c>
      <c r="I2784" s="28">
        <v>46225</v>
      </c>
      <c r="J2784" s="28">
        <v>46223</v>
      </c>
    </row>
    <row r="2785" spans="1:10" ht="15" customHeight="1" thickTop="1" x14ac:dyDescent="0.4">
      <c r="A2785" s="9">
        <v>2026</v>
      </c>
      <c r="B2785" s="9">
        <f t="shared" si="333"/>
        <v>29</v>
      </c>
      <c r="C2785" s="10" t="s">
        <v>22</v>
      </c>
      <c r="D2785" s="11" t="s">
        <v>9</v>
      </c>
      <c r="E2785" s="12" t="s">
        <v>10</v>
      </c>
      <c r="F2785" s="21">
        <f t="shared" ref="F2785:F2790" si="340">F2686</f>
        <v>14</v>
      </c>
      <c r="H2785" s="5" t="str">
        <f ca="1">_xlfn.FORMULATEXT(표1[[#This Row],[Q''ty]])</f>
        <v>=F2686</v>
      </c>
    </row>
    <row r="2786" spans="1:10" s="2" customFormat="1" ht="15" customHeight="1" x14ac:dyDescent="0.4">
      <c r="A2786" s="6">
        <v>2026</v>
      </c>
      <c r="B2786" s="6">
        <f t="shared" si="333"/>
        <v>29</v>
      </c>
      <c r="C2786" s="13" t="s">
        <v>22</v>
      </c>
      <c r="D2786" s="2" t="s">
        <v>9</v>
      </c>
      <c r="E2786" s="14" t="s">
        <v>11</v>
      </c>
      <c r="F2786" s="22">
        <f t="shared" si="340"/>
        <v>8</v>
      </c>
      <c r="H2786" s="5" t="str">
        <f ca="1">_xlfn.FORMULATEXT(표1[[#This Row],[Q''ty]])</f>
        <v>=F2687</v>
      </c>
      <c r="I2786" s="26"/>
      <c r="J2786" s="26"/>
    </row>
    <row r="2787" spans="1:10" s="2" customFormat="1" ht="15" customHeight="1" x14ac:dyDescent="0.4">
      <c r="A2787" s="6">
        <v>2026</v>
      </c>
      <c r="B2787" s="6">
        <f t="shared" si="333"/>
        <v>29</v>
      </c>
      <c r="C2787" s="13" t="s">
        <v>22</v>
      </c>
      <c r="D2787" s="2" t="s">
        <v>9</v>
      </c>
      <c r="E2787" s="14" t="s">
        <v>12</v>
      </c>
      <c r="F2787" s="22">
        <f t="shared" si="340"/>
        <v>4</v>
      </c>
      <c r="H2787" s="5" t="str">
        <f ca="1">_xlfn.FORMULATEXT(표1[[#This Row],[Q''ty]])</f>
        <v>=F2688</v>
      </c>
      <c r="I2787" s="26"/>
      <c r="J2787" s="26"/>
    </row>
    <row r="2788" spans="1:10" ht="15" customHeight="1" x14ac:dyDescent="0.4">
      <c r="A2788" s="6">
        <v>2026</v>
      </c>
      <c r="B2788" s="6">
        <f t="shared" si="333"/>
        <v>29</v>
      </c>
      <c r="C2788" s="13" t="s">
        <v>22</v>
      </c>
      <c r="D2788" s="2" t="s">
        <v>9</v>
      </c>
      <c r="E2788" s="14" t="s">
        <v>13</v>
      </c>
      <c r="F2788" s="22">
        <f t="shared" si="340"/>
        <v>3</v>
      </c>
      <c r="H2788" s="5" t="str">
        <f ca="1">_xlfn.FORMULATEXT(표1[[#This Row],[Q''ty]])</f>
        <v>=F2689</v>
      </c>
    </row>
    <row r="2789" spans="1:10" ht="15" customHeight="1" x14ac:dyDescent="0.4">
      <c r="A2789" s="6">
        <v>2026</v>
      </c>
      <c r="B2789" s="6">
        <f t="shared" ref="B2789:B2852" si="341">B2690+1</f>
        <v>29</v>
      </c>
      <c r="C2789" s="13" t="s">
        <v>22</v>
      </c>
      <c r="D2789" s="2" t="s">
        <v>9</v>
      </c>
      <c r="E2789" s="14" t="s">
        <v>14</v>
      </c>
      <c r="F2789" s="22">
        <f t="shared" si="340"/>
        <v>6</v>
      </c>
      <c r="H2789" s="5" t="str">
        <f ca="1">_xlfn.FORMULATEXT(표1[[#This Row],[Q''ty]])</f>
        <v>=F2690</v>
      </c>
    </row>
    <row r="2790" spans="1:10" ht="15" customHeight="1" x14ac:dyDescent="0.4">
      <c r="A2790" s="6">
        <v>2026</v>
      </c>
      <c r="B2790" s="6">
        <f t="shared" si="341"/>
        <v>29</v>
      </c>
      <c r="C2790" s="13" t="s">
        <v>22</v>
      </c>
      <c r="D2790" s="2" t="s">
        <v>9</v>
      </c>
      <c r="E2790" s="14" t="s">
        <v>15</v>
      </c>
      <c r="F2790" s="22">
        <f t="shared" si="340"/>
        <v>8.8000000000000007</v>
      </c>
      <c r="H2790" s="5" t="str">
        <f ca="1">_xlfn.FORMULATEXT(표1[[#This Row],[Q''ty]])</f>
        <v>=F2691</v>
      </c>
    </row>
    <row r="2791" spans="1:10" ht="15" customHeight="1" x14ac:dyDescent="0.4">
      <c r="A2791" s="6">
        <v>2026</v>
      </c>
      <c r="B2791" s="6">
        <f t="shared" si="341"/>
        <v>29</v>
      </c>
      <c r="C2791" s="13" t="s">
        <v>22</v>
      </c>
      <c r="D2791" s="2" t="s">
        <v>16</v>
      </c>
      <c r="E2791" s="14" t="s">
        <v>17</v>
      </c>
      <c r="F2791" s="22">
        <v>13</v>
      </c>
      <c r="H2791" s="5" t="e">
        <f ca="1">_xlfn.FORMULATEXT(표1[[#This Row],[Q''ty]])</f>
        <v>#N/A</v>
      </c>
      <c r="I2791" s="28">
        <v>46225</v>
      </c>
      <c r="J2791" s="28">
        <v>46223</v>
      </c>
    </row>
    <row r="2792" spans="1:10" s="2" customFormat="1" ht="15" customHeight="1" x14ac:dyDescent="0.4">
      <c r="A2792" s="6">
        <v>2026</v>
      </c>
      <c r="B2792" s="6">
        <f t="shared" si="341"/>
        <v>29</v>
      </c>
      <c r="C2792" s="13" t="s">
        <v>22</v>
      </c>
      <c r="D2792" s="2" t="s">
        <v>16</v>
      </c>
      <c r="E2792" s="14" t="s">
        <v>18</v>
      </c>
      <c r="F2792" s="22">
        <v>14</v>
      </c>
      <c r="H2792" s="5" t="e">
        <f ca="1">_xlfn.FORMULATEXT(표1[[#This Row],[Q''ty]])</f>
        <v>#N/A</v>
      </c>
      <c r="I2792" s="28">
        <v>46225</v>
      </c>
      <c r="J2792" s="28">
        <v>46223</v>
      </c>
    </row>
    <row r="2793" spans="1:10" ht="15" customHeight="1" x14ac:dyDescent="0.4">
      <c r="A2793" s="6">
        <v>2026</v>
      </c>
      <c r="B2793" s="6">
        <f t="shared" si="341"/>
        <v>29</v>
      </c>
      <c r="C2793" s="13" t="s">
        <v>22</v>
      </c>
      <c r="D2793" s="2" t="s">
        <v>16</v>
      </c>
      <c r="E2793" s="14" t="s">
        <v>19</v>
      </c>
      <c r="F2793" s="22">
        <v>167</v>
      </c>
      <c r="H2793" s="5" t="e">
        <f ca="1">_xlfn.FORMULATEXT(표1[[#This Row],[Q''ty]])</f>
        <v>#N/A</v>
      </c>
      <c r="I2793" s="28">
        <v>46225</v>
      </c>
      <c r="J2793" s="28">
        <v>46223</v>
      </c>
    </row>
    <row r="2794" spans="1:10" ht="15" customHeight="1" x14ac:dyDescent="0.4">
      <c r="A2794" s="6">
        <v>2026</v>
      </c>
      <c r="B2794" s="6">
        <f t="shared" si="341"/>
        <v>29</v>
      </c>
      <c r="C2794" s="13" t="s">
        <v>22</v>
      </c>
      <c r="D2794" s="2" t="s">
        <v>16</v>
      </c>
      <c r="E2794" s="14" t="s">
        <v>20</v>
      </c>
      <c r="F2794" s="22">
        <v>166</v>
      </c>
      <c r="H2794" s="5" t="e">
        <f ca="1">_xlfn.FORMULATEXT(표1[[#This Row],[Q''ty]])</f>
        <v>#N/A</v>
      </c>
      <c r="I2794" s="28">
        <v>46225</v>
      </c>
      <c r="J2794" s="28">
        <v>46223</v>
      </c>
    </row>
    <row r="2795" spans="1:10" ht="15" customHeight="1" thickBot="1" x14ac:dyDescent="0.45">
      <c r="A2795" s="15">
        <v>2026</v>
      </c>
      <c r="B2795" s="15">
        <f t="shared" si="341"/>
        <v>29</v>
      </c>
      <c r="C2795" s="16" t="s">
        <v>22</v>
      </c>
      <c r="D2795" s="17" t="s">
        <v>16</v>
      </c>
      <c r="E2795" s="18" t="s">
        <v>21</v>
      </c>
      <c r="F2795" s="23">
        <v>176</v>
      </c>
      <c r="H2795" s="5" t="e">
        <f ca="1">_xlfn.FORMULATEXT(표1[[#This Row],[Q''ty]])</f>
        <v>#N/A</v>
      </c>
      <c r="I2795" s="28">
        <v>46225</v>
      </c>
      <c r="J2795" s="28">
        <v>46223</v>
      </c>
    </row>
    <row r="2796" spans="1:10" ht="15" customHeight="1" thickTop="1" x14ac:dyDescent="0.4">
      <c r="A2796" s="6">
        <v>2026</v>
      </c>
      <c r="B2796" s="6">
        <f t="shared" si="341"/>
        <v>29</v>
      </c>
      <c r="C2796" s="13" t="s">
        <v>23</v>
      </c>
      <c r="D2796" s="2" t="s">
        <v>9</v>
      </c>
      <c r="E2796" s="14" t="str">
        <f t="shared" ref="E2796:F2801" si="342">E2697</f>
        <v>Growing Line</v>
      </c>
      <c r="F2796" s="22">
        <f t="shared" si="342"/>
        <v>5</v>
      </c>
      <c r="H2796" s="5" t="str">
        <f ca="1">_xlfn.FORMULATEXT(표1[[#This Row],[Q''ty]])</f>
        <v>=F2697</v>
      </c>
    </row>
    <row r="2797" spans="1:10" ht="15" customHeight="1" x14ac:dyDescent="0.4">
      <c r="A2797" s="6">
        <v>2026</v>
      </c>
      <c r="B2797" s="6">
        <f t="shared" si="341"/>
        <v>29</v>
      </c>
      <c r="C2797" s="13" t="s">
        <v>23</v>
      </c>
      <c r="D2797" s="2" t="s">
        <v>9</v>
      </c>
      <c r="E2797" s="14" t="str">
        <f t="shared" si="342"/>
        <v>Paint Booth</v>
      </c>
      <c r="F2797" s="22">
        <f t="shared" si="342"/>
        <v>3</v>
      </c>
      <c r="H2797" s="5" t="str">
        <f ca="1">_xlfn.FORMULATEXT(표1[[#This Row],[Q''ty]])</f>
        <v>=F2698</v>
      </c>
    </row>
    <row r="2798" spans="1:10" ht="15" customHeight="1" x14ac:dyDescent="0.4">
      <c r="A2798" s="6">
        <v>2026</v>
      </c>
      <c r="B2798" s="6">
        <f t="shared" si="341"/>
        <v>29</v>
      </c>
      <c r="C2798" s="13" t="s">
        <v>23</v>
      </c>
      <c r="D2798" s="2" t="s">
        <v>9</v>
      </c>
      <c r="E2798" s="14" t="str">
        <f t="shared" si="342"/>
        <v>Paint Line</v>
      </c>
      <c r="F2798" s="22">
        <f t="shared" si="342"/>
        <v>2</v>
      </c>
      <c r="H2798" s="5" t="str">
        <f ca="1">_xlfn.FORMULATEXT(표1[[#This Row],[Q''ty]])</f>
        <v>=F2699</v>
      </c>
    </row>
    <row r="2799" spans="1:10" ht="15" customHeight="1" x14ac:dyDescent="0.4">
      <c r="A2799" s="6">
        <v>2026</v>
      </c>
      <c r="B2799" s="6">
        <f t="shared" si="341"/>
        <v>29</v>
      </c>
      <c r="C2799" s="13" t="s">
        <v>23</v>
      </c>
      <c r="D2799" s="2" t="s">
        <v>9</v>
      </c>
      <c r="E2799" s="14" t="str">
        <f t="shared" si="342"/>
        <v>Roll Bending Machine</v>
      </c>
      <c r="F2799" s="22">
        <f t="shared" si="342"/>
        <v>2</v>
      </c>
      <c r="H2799" s="5" t="str">
        <f ca="1">_xlfn.FORMULATEXT(표1[[#This Row],[Q''ty]])</f>
        <v>=F2700</v>
      </c>
    </row>
    <row r="2800" spans="1:10" ht="15" customHeight="1" x14ac:dyDescent="0.4">
      <c r="A2800" s="6">
        <v>2026</v>
      </c>
      <c r="B2800" s="6">
        <f t="shared" si="341"/>
        <v>29</v>
      </c>
      <c r="C2800" s="13" t="s">
        <v>23</v>
      </c>
      <c r="D2800" s="2" t="s">
        <v>9</v>
      </c>
      <c r="E2800" s="14" t="str">
        <f t="shared" si="342"/>
        <v>L/W Machine</v>
      </c>
      <c r="F2800" s="22">
        <f t="shared" si="342"/>
        <v>2</v>
      </c>
      <c r="H2800" s="5" t="str">
        <f ca="1">_xlfn.FORMULATEXT(표1[[#This Row],[Q''ty]])</f>
        <v>=F2701</v>
      </c>
    </row>
    <row r="2801" spans="1:10" ht="15" customHeight="1" x14ac:dyDescent="0.4">
      <c r="A2801" s="6">
        <v>2026</v>
      </c>
      <c r="B2801" s="6">
        <f t="shared" si="341"/>
        <v>29</v>
      </c>
      <c r="C2801" s="13" t="s">
        <v>23</v>
      </c>
      <c r="D2801" s="2" t="s">
        <v>9</v>
      </c>
      <c r="E2801" s="14" t="str">
        <f t="shared" si="342"/>
        <v>C/W Machine</v>
      </c>
      <c r="F2801" s="22">
        <f t="shared" si="342"/>
        <v>3</v>
      </c>
      <c r="H2801" s="5" t="str">
        <f ca="1">_xlfn.FORMULATEXT(표1[[#This Row],[Q''ty]])</f>
        <v>=F2702</v>
      </c>
    </row>
    <row r="2802" spans="1:10" ht="15" customHeight="1" x14ac:dyDescent="0.4">
      <c r="A2802" s="6">
        <v>2026</v>
      </c>
      <c r="B2802" s="6">
        <f t="shared" si="341"/>
        <v>29</v>
      </c>
      <c r="C2802" s="13" t="s">
        <v>23</v>
      </c>
      <c r="D2802" s="2" t="s">
        <v>16</v>
      </c>
      <c r="E2802" s="14" t="str">
        <f t="shared" ref="E2802:E2817" si="343">E2703</f>
        <v>BT GT</v>
      </c>
      <c r="F2802" s="22">
        <v>2</v>
      </c>
      <c r="H2802" s="5" t="e">
        <f ca="1">_xlfn.FORMULATEXT(표1[[#This Row],[Q''ty]])</f>
        <v>#N/A</v>
      </c>
      <c r="I2802" s="28">
        <v>46225</v>
      </c>
      <c r="J2802" s="28">
        <v>46223</v>
      </c>
    </row>
    <row r="2803" spans="1:10" ht="15" customHeight="1" x14ac:dyDescent="0.4">
      <c r="A2803" s="6">
        <v>2026</v>
      </c>
      <c r="B2803" s="6">
        <f t="shared" si="341"/>
        <v>29</v>
      </c>
      <c r="C2803" s="13" t="s">
        <v>23</v>
      </c>
      <c r="D2803" s="2" t="s">
        <v>16</v>
      </c>
      <c r="E2803" s="14" t="str">
        <f t="shared" si="343"/>
        <v>WT GT</v>
      </c>
      <c r="F2803" s="22">
        <v>2</v>
      </c>
      <c r="H2803" s="5" t="e">
        <f ca="1">_xlfn.FORMULATEXT(표1[[#This Row],[Q''ty]])</f>
        <v>#N/A</v>
      </c>
      <c r="I2803" s="28">
        <v>46225</v>
      </c>
      <c r="J2803" s="28">
        <v>46223</v>
      </c>
    </row>
    <row r="2804" spans="1:10" ht="15" customHeight="1" x14ac:dyDescent="0.4">
      <c r="A2804" s="6">
        <v>2026</v>
      </c>
      <c r="B2804" s="6">
        <f t="shared" si="341"/>
        <v>29</v>
      </c>
      <c r="C2804" s="13" t="s">
        <v>23</v>
      </c>
      <c r="D2804" s="2" t="s">
        <v>16</v>
      </c>
      <c r="E2804" s="14" t="str">
        <f t="shared" si="343"/>
        <v>Bending</v>
      </c>
      <c r="F2804" s="22">
        <v>29</v>
      </c>
      <c r="H2804" s="5" t="e">
        <f ca="1">_xlfn.FORMULATEXT(표1[[#This Row],[Q''ty]])</f>
        <v>#N/A</v>
      </c>
      <c r="I2804" s="28">
        <v>46225</v>
      </c>
      <c r="J2804" s="28">
        <v>46223</v>
      </c>
    </row>
    <row r="2805" spans="1:10" ht="15" customHeight="1" x14ac:dyDescent="0.4">
      <c r="A2805" s="6">
        <v>2026</v>
      </c>
      <c r="B2805" s="6">
        <f t="shared" si="341"/>
        <v>29</v>
      </c>
      <c r="C2805" s="13" t="s">
        <v>23</v>
      </c>
      <c r="D2805" s="2" t="s">
        <v>16</v>
      </c>
      <c r="E2805" s="14" t="str">
        <f t="shared" si="343"/>
        <v>L/W</v>
      </c>
      <c r="F2805" s="22">
        <v>37.5</v>
      </c>
      <c r="H2805" s="5" t="e">
        <f ca="1">_xlfn.FORMULATEXT(표1[[#This Row],[Q''ty]])</f>
        <v>#N/A</v>
      </c>
      <c r="I2805" s="28">
        <v>46225</v>
      </c>
      <c r="J2805" s="28">
        <v>46223</v>
      </c>
    </row>
    <row r="2806" spans="1:10" ht="15" customHeight="1" thickBot="1" x14ac:dyDescent="0.45">
      <c r="A2806" s="15">
        <v>2026</v>
      </c>
      <c r="B2806" s="15">
        <f t="shared" si="341"/>
        <v>29</v>
      </c>
      <c r="C2806" s="16" t="s">
        <v>23</v>
      </c>
      <c r="D2806" s="17" t="s">
        <v>16</v>
      </c>
      <c r="E2806" s="18" t="str">
        <f t="shared" si="343"/>
        <v>C/W</v>
      </c>
      <c r="F2806" s="23">
        <v>30.5</v>
      </c>
      <c r="H2806" s="5" t="e">
        <f ca="1">_xlfn.FORMULATEXT(표1[[#This Row],[Q''ty]])</f>
        <v>#N/A</v>
      </c>
      <c r="I2806" s="28">
        <v>46225</v>
      </c>
      <c r="J2806" s="28">
        <v>46223</v>
      </c>
    </row>
    <row r="2807" spans="1:10" ht="15" customHeight="1" thickTop="1" x14ac:dyDescent="0.4">
      <c r="A2807" s="6">
        <v>2026</v>
      </c>
      <c r="B2807" s="6">
        <f t="shared" si="341"/>
        <v>29</v>
      </c>
      <c r="C2807" s="13" t="s">
        <v>24</v>
      </c>
      <c r="D2807" s="2" t="s">
        <v>9</v>
      </c>
      <c r="E2807" s="14" t="str">
        <f t="shared" si="343"/>
        <v>Growing Line</v>
      </c>
      <c r="F2807" s="22">
        <f t="shared" ref="F2807:F2812" si="344">F2708</f>
        <v>20</v>
      </c>
      <c r="H2807" s="5" t="str">
        <f ca="1">_xlfn.FORMULATEXT(표1[[#This Row],[Q''ty]])</f>
        <v>=F2708</v>
      </c>
    </row>
    <row r="2808" spans="1:10" ht="15" customHeight="1" x14ac:dyDescent="0.4">
      <c r="A2808" s="6">
        <v>2026</v>
      </c>
      <c r="B2808" s="6">
        <f t="shared" si="341"/>
        <v>29</v>
      </c>
      <c r="C2808" s="13" t="s">
        <v>24</v>
      </c>
      <c r="D2808" s="2" t="s">
        <v>9</v>
      </c>
      <c r="E2808" s="14" t="str">
        <f t="shared" si="343"/>
        <v>Paint Booth</v>
      </c>
      <c r="F2808" s="22">
        <f t="shared" si="344"/>
        <v>22</v>
      </c>
      <c r="H2808" s="5" t="str">
        <f ca="1">_xlfn.FORMULATEXT(표1[[#This Row],[Q''ty]])</f>
        <v>=F2709</v>
      </c>
    </row>
    <row r="2809" spans="1:10" ht="15" customHeight="1" x14ac:dyDescent="0.4">
      <c r="A2809" s="6">
        <v>2026</v>
      </c>
      <c r="B2809" s="6">
        <f t="shared" si="341"/>
        <v>29</v>
      </c>
      <c r="C2809" s="13" t="s">
        <v>24</v>
      </c>
      <c r="D2809" s="2" t="s">
        <v>9</v>
      </c>
      <c r="E2809" s="14" t="str">
        <f t="shared" si="343"/>
        <v>Paint Line</v>
      </c>
      <c r="F2809" s="22">
        <f t="shared" si="344"/>
        <v>6</v>
      </c>
      <c r="H2809" s="5" t="str">
        <f ca="1">_xlfn.FORMULATEXT(표1[[#This Row],[Q''ty]])</f>
        <v>=F2710</v>
      </c>
    </row>
    <row r="2810" spans="1:10" ht="15" customHeight="1" x14ac:dyDescent="0.4">
      <c r="A2810" s="6">
        <v>2026</v>
      </c>
      <c r="B2810" s="6">
        <f t="shared" si="341"/>
        <v>29</v>
      </c>
      <c r="C2810" s="13" t="s">
        <v>24</v>
      </c>
      <c r="D2810" s="2" t="s">
        <v>9</v>
      </c>
      <c r="E2810" s="14" t="str">
        <f t="shared" si="343"/>
        <v>Roll Bending Machine</v>
      </c>
      <c r="F2810" s="22">
        <f t="shared" si="344"/>
        <v>4</v>
      </c>
      <c r="H2810" s="5" t="str">
        <f ca="1">_xlfn.FORMULATEXT(표1[[#This Row],[Q''ty]])</f>
        <v>=F2711</v>
      </c>
    </row>
    <row r="2811" spans="1:10" ht="15" customHeight="1" x14ac:dyDescent="0.4">
      <c r="A2811" s="6">
        <v>2026</v>
      </c>
      <c r="B2811" s="6">
        <f t="shared" si="341"/>
        <v>29</v>
      </c>
      <c r="C2811" s="13" t="s">
        <v>24</v>
      </c>
      <c r="D2811" s="2" t="s">
        <v>9</v>
      </c>
      <c r="E2811" s="14" t="str">
        <f t="shared" si="343"/>
        <v>L/W Machine</v>
      </c>
      <c r="F2811" s="22">
        <f t="shared" si="344"/>
        <v>10</v>
      </c>
      <c r="H2811" s="5" t="str">
        <f ca="1">_xlfn.FORMULATEXT(표1[[#This Row],[Q''ty]])</f>
        <v>=F2712</v>
      </c>
    </row>
    <row r="2812" spans="1:10" ht="15" customHeight="1" x14ac:dyDescent="0.4">
      <c r="A2812" s="6">
        <v>2026</v>
      </c>
      <c r="B2812" s="6">
        <f t="shared" si="341"/>
        <v>29</v>
      </c>
      <c r="C2812" s="13" t="s">
        <v>24</v>
      </c>
      <c r="D2812" s="2" t="s">
        <v>9</v>
      </c>
      <c r="E2812" s="14" t="str">
        <f t="shared" si="343"/>
        <v>C/W Machine</v>
      </c>
      <c r="F2812" s="22">
        <f t="shared" si="344"/>
        <v>12</v>
      </c>
      <c r="H2812" s="5" t="str">
        <f ca="1">_xlfn.FORMULATEXT(표1[[#This Row],[Q''ty]])</f>
        <v>=F2713</v>
      </c>
    </row>
    <row r="2813" spans="1:10" ht="15" customHeight="1" x14ac:dyDescent="0.4">
      <c r="A2813" s="6">
        <v>2026</v>
      </c>
      <c r="B2813" s="6">
        <f t="shared" si="341"/>
        <v>29</v>
      </c>
      <c r="C2813" s="13" t="s">
        <v>24</v>
      </c>
      <c r="D2813" s="2" t="s">
        <v>16</v>
      </c>
      <c r="E2813" s="14" t="str">
        <f t="shared" si="343"/>
        <v>BT GT</v>
      </c>
      <c r="F2813" s="22">
        <v>30</v>
      </c>
      <c r="H2813" s="5" t="e">
        <f ca="1">_xlfn.FORMULATEXT(표1[[#This Row],[Q''ty]])</f>
        <v>#N/A</v>
      </c>
      <c r="I2813" s="28">
        <v>46225</v>
      </c>
      <c r="J2813" s="28">
        <v>46223</v>
      </c>
    </row>
    <row r="2814" spans="1:10" ht="15" customHeight="1" x14ac:dyDescent="0.4">
      <c r="A2814" s="6">
        <v>2026</v>
      </c>
      <c r="B2814" s="6">
        <f t="shared" si="341"/>
        <v>29</v>
      </c>
      <c r="C2814" s="13" t="s">
        <v>24</v>
      </c>
      <c r="D2814" s="2" t="s">
        <v>16</v>
      </c>
      <c r="E2814" s="14" t="str">
        <f t="shared" si="343"/>
        <v>WT GT</v>
      </c>
      <c r="F2814" s="22">
        <v>37</v>
      </c>
      <c r="H2814" s="5" t="e">
        <f ca="1">_xlfn.FORMULATEXT(표1[[#This Row],[Q''ty]])</f>
        <v>#N/A</v>
      </c>
      <c r="I2814" s="28">
        <v>46225</v>
      </c>
      <c r="J2814" s="28">
        <v>46223</v>
      </c>
    </row>
    <row r="2815" spans="1:10" ht="15" customHeight="1" x14ac:dyDescent="0.4">
      <c r="A2815" s="6">
        <v>2026</v>
      </c>
      <c r="B2815" s="6">
        <f t="shared" si="341"/>
        <v>29</v>
      </c>
      <c r="C2815" s="13" t="s">
        <v>24</v>
      </c>
      <c r="D2815" s="2" t="s">
        <v>16</v>
      </c>
      <c r="E2815" s="14" t="str">
        <f t="shared" si="343"/>
        <v>Bending</v>
      </c>
      <c r="F2815" s="22">
        <v>230</v>
      </c>
      <c r="H2815" s="5" t="e">
        <f ca="1">_xlfn.FORMULATEXT(표1[[#This Row],[Q''ty]])</f>
        <v>#N/A</v>
      </c>
      <c r="I2815" s="28">
        <v>46225</v>
      </c>
      <c r="J2815" s="28">
        <v>46223</v>
      </c>
    </row>
    <row r="2816" spans="1:10" ht="15" customHeight="1" x14ac:dyDescent="0.4">
      <c r="A2816" s="6">
        <v>2026</v>
      </c>
      <c r="B2816" s="6">
        <f t="shared" si="341"/>
        <v>29</v>
      </c>
      <c r="C2816" s="13" t="s">
        <v>24</v>
      </c>
      <c r="D2816" s="2" t="s">
        <v>16</v>
      </c>
      <c r="E2816" s="14" t="str">
        <f t="shared" si="343"/>
        <v>L/W</v>
      </c>
      <c r="F2816" s="22">
        <v>230</v>
      </c>
      <c r="H2816" s="5" t="e">
        <f ca="1">_xlfn.FORMULATEXT(표1[[#This Row],[Q''ty]])</f>
        <v>#N/A</v>
      </c>
      <c r="I2816" s="28">
        <v>46225</v>
      </c>
      <c r="J2816" s="28">
        <v>46223</v>
      </c>
    </row>
    <row r="2817" spans="1:10" ht="15" customHeight="1" thickBot="1" x14ac:dyDescent="0.45">
      <c r="A2817" s="15">
        <v>2026</v>
      </c>
      <c r="B2817" s="15">
        <f t="shared" si="341"/>
        <v>29</v>
      </c>
      <c r="C2817" s="16" t="s">
        <v>24</v>
      </c>
      <c r="D2817" s="17" t="s">
        <v>16</v>
      </c>
      <c r="E2817" s="18" t="str">
        <f t="shared" si="343"/>
        <v>C/W</v>
      </c>
      <c r="F2817" s="23">
        <v>270</v>
      </c>
      <c r="H2817" s="5" t="e">
        <f ca="1">_xlfn.FORMULATEXT(표1[[#This Row],[Q''ty]])</f>
        <v>#N/A</v>
      </c>
      <c r="I2817" s="28">
        <v>46225</v>
      </c>
      <c r="J2817" s="28">
        <v>46223</v>
      </c>
    </row>
    <row r="2818" spans="1:10" ht="15" customHeight="1" thickTop="1" x14ac:dyDescent="0.4">
      <c r="A2818" s="6">
        <v>2026</v>
      </c>
      <c r="B2818" s="6">
        <f t="shared" si="341"/>
        <v>29</v>
      </c>
      <c r="C2818" s="13" t="s">
        <v>25</v>
      </c>
      <c r="D2818" s="2" t="s">
        <v>9</v>
      </c>
      <c r="E2818" s="14" t="s">
        <v>10</v>
      </c>
      <c r="F2818" s="22">
        <f t="shared" ref="F2818:F2823" si="345">F2719</f>
        <v>3</v>
      </c>
      <c r="H2818" s="5" t="str">
        <f ca="1">_xlfn.FORMULATEXT(표1[[#This Row],[Q''ty]])</f>
        <v>=F2719</v>
      </c>
    </row>
    <row r="2819" spans="1:10" ht="15" customHeight="1" x14ac:dyDescent="0.4">
      <c r="A2819" s="6">
        <v>2026</v>
      </c>
      <c r="B2819" s="6">
        <f t="shared" si="341"/>
        <v>29</v>
      </c>
      <c r="C2819" s="13" t="s">
        <v>25</v>
      </c>
      <c r="D2819" s="2" t="s">
        <v>9</v>
      </c>
      <c r="E2819" s="14" t="s">
        <v>11</v>
      </c>
      <c r="F2819" s="22">
        <f t="shared" si="345"/>
        <v>3</v>
      </c>
      <c r="H2819" s="5" t="str">
        <f ca="1">_xlfn.FORMULATEXT(표1[[#This Row],[Q''ty]])</f>
        <v>=F2720</v>
      </c>
    </row>
    <row r="2820" spans="1:10" ht="15" customHeight="1" x14ac:dyDescent="0.4">
      <c r="A2820" s="6">
        <v>2026</v>
      </c>
      <c r="B2820" s="6">
        <f t="shared" si="341"/>
        <v>29</v>
      </c>
      <c r="C2820" s="13" t="s">
        <v>25</v>
      </c>
      <c r="D2820" s="2" t="s">
        <v>9</v>
      </c>
      <c r="E2820" s="14" t="s">
        <v>12</v>
      </c>
      <c r="F2820" s="22">
        <f t="shared" si="345"/>
        <v>2</v>
      </c>
      <c r="H2820" s="5" t="str">
        <f ca="1">_xlfn.FORMULATEXT(표1[[#This Row],[Q''ty]])</f>
        <v>=F2721</v>
      </c>
    </row>
    <row r="2821" spans="1:10" ht="15" customHeight="1" x14ac:dyDescent="0.4">
      <c r="A2821" s="6">
        <v>2026</v>
      </c>
      <c r="B2821" s="6">
        <f t="shared" si="341"/>
        <v>29</v>
      </c>
      <c r="C2821" s="13" t="s">
        <v>25</v>
      </c>
      <c r="D2821" s="2" t="s">
        <v>9</v>
      </c>
      <c r="E2821" s="14" t="s">
        <v>13</v>
      </c>
      <c r="F2821" s="22">
        <f t="shared" si="345"/>
        <v>2</v>
      </c>
      <c r="H2821" s="5" t="str">
        <f ca="1">_xlfn.FORMULATEXT(표1[[#This Row],[Q''ty]])</f>
        <v>=F2722</v>
      </c>
    </row>
    <row r="2822" spans="1:10" ht="15" customHeight="1" x14ac:dyDescent="0.4">
      <c r="A2822" s="6">
        <v>2026</v>
      </c>
      <c r="B2822" s="6">
        <f t="shared" si="341"/>
        <v>29</v>
      </c>
      <c r="C2822" s="13" t="s">
        <v>25</v>
      </c>
      <c r="D2822" s="2" t="s">
        <v>9</v>
      </c>
      <c r="E2822" s="14" t="s">
        <v>14</v>
      </c>
      <c r="F2822" s="22">
        <f t="shared" si="345"/>
        <v>3</v>
      </c>
      <c r="H2822" s="5" t="str">
        <f ca="1">_xlfn.FORMULATEXT(표1[[#This Row],[Q''ty]])</f>
        <v>=F2723</v>
      </c>
    </row>
    <row r="2823" spans="1:10" ht="15" customHeight="1" x14ac:dyDescent="0.4">
      <c r="A2823" s="6">
        <v>2026</v>
      </c>
      <c r="B2823" s="6">
        <f t="shared" si="341"/>
        <v>29</v>
      </c>
      <c r="C2823" s="13" t="s">
        <v>25</v>
      </c>
      <c r="D2823" s="2" t="s">
        <v>9</v>
      </c>
      <c r="E2823" s="14" t="s">
        <v>15</v>
      </c>
      <c r="F2823" s="22">
        <f t="shared" si="345"/>
        <v>4</v>
      </c>
      <c r="H2823" s="5" t="str">
        <f ca="1">_xlfn.FORMULATEXT(표1[[#This Row],[Q''ty]])</f>
        <v>=F2724</v>
      </c>
    </row>
    <row r="2824" spans="1:10" ht="15" customHeight="1" x14ac:dyDescent="0.4">
      <c r="A2824" s="6">
        <v>2026</v>
      </c>
      <c r="B2824" s="6">
        <f t="shared" si="341"/>
        <v>29</v>
      </c>
      <c r="C2824" s="13" t="s">
        <v>25</v>
      </c>
      <c r="D2824" s="2" t="s">
        <v>16</v>
      </c>
      <c r="E2824" s="14" t="s">
        <v>17</v>
      </c>
      <c r="F2824" s="22">
        <v>0</v>
      </c>
      <c r="H2824" s="5" t="e">
        <f ca="1">_xlfn.FORMULATEXT(표1[[#This Row],[Q''ty]])</f>
        <v>#N/A</v>
      </c>
      <c r="I2824" s="28">
        <v>46225</v>
      </c>
      <c r="J2824" s="28">
        <v>46223</v>
      </c>
    </row>
    <row r="2825" spans="1:10" ht="15" customHeight="1" x14ac:dyDescent="0.4">
      <c r="A2825" s="6">
        <v>2026</v>
      </c>
      <c r="B2825" s="6">
        <f t="shared" si="341"/>
        <v>29</v>
      </c>
      <c r="C2825" s="13" t="s">
        <v>25</v>
      </c>
      <c r="D2825" s="2" t="s">
        <v>16</v>
      </c>
      <c r="E2825" s="14" t="s">
        <v>18</v>
      </c>
      <c r="F2825" s="22">
        <v>0</v>
      </c>
      <c r="H2825" s="5" t="e">
        <f ca="1">_xlfn.FORMULATEXT(표1[[#This Row],[Q''ty]])</f>
        <v>#N/A</v>
      </c>
      <c r="I2825" s="28">
        <v>46225</v>
      </c>
      <c r="J2825" s="28">
        <v>46223</v>
      </c>
    </row>
    <row r="2826" spans="1:10" ht="15" customHeight="1" x14ac:dyDescent="0.4">
      <c r="A2826" s="6">
        <v>2026</v>
      </c>
      <c r="B2826" s="6">
        <f t="shared" si="341"/>
        <v>29</v>
      </c>
      <c r="C2826" s="13" t="s">
        <v>25</v>
      </c>
      <c r="D2826" s="2" t="s">
        <v>16</v>
      </c>
      <c r="E2826" s="14" t="s">
        <v>19</v>
      </c>
      <c r="F2826" s="22">
        <v>0</v>
      </c>
      <c r="H2826" s="5" t="e">
        <f ca="1">_xlfn.FORMULATEXT(표1[[#This Row],[Q''ty]])</f>
        <v>#N/A</v>
      </c>
      <c r="I2826" s="28">
        <v>46225</v>
      </c>
      <c r="J2826" s="28">
        <v>46223</v>
      </c>
    </row>
    <row r="2827" spans="1:10" ht="15" customHeight="1" x14ac:dyDescent="0.4">
      <c r="A2827" s="6">
        <v>2026</v>
      </c>
      <c r="B2827" s="6">
        <f t="shared" si="341"/>
        <v>29</v>
      </c>
      <c r="C2827" s="13" t="s">
        <v>25</v>
      </c>
      <c r="D2827" s="2" t="s">
        <v>16</v>
      </c>
      <c r="E2827" s="14" t="s">
        <v>20</v>
      </c>
      <c r="F2827" s="22">
        <v>0</v>
      </c>
      <c r="H2827" s="5" t="e">
        <f ca="1">_xlfn.FORMULATEXT(표1[[#This Row],[Q''ty]])</f>
        <v>#N/A</v>
      </c>
      <c r="I2827" s="28">
        <v>46225</v>
      </c>
      <c r="J2827" s="28">
        <v>46223</v>
      </c>
    </row>
    <row r="2828" spans="1:10" ht="15" customHeight="1" thickBot="1" x14ac:dyDescent="0.45">
      <c r="A2828" s="15">
        <v>2026</v>
      </c>
      <c r="B2828" s="15">
        <f t="shared" si="341"/>
        <v>29</v>
      </c>
      <c r="C2828" s="16" t="s">
        <v>25</v>
      </c>
      <c r="D2828" s="17" t="s">
        <v>16</v>
      </c>
      <c r="E2828" s="18" t="s">
        <v>21</v>
      </c>
      <c r="F2828" s="23">
        <v>0</v>
      </c>
      <c r="H2828" s="5" t="e">
        <f ca="1">_xlfn.FORMULATEXT(표1[[#This Row],[Q''ty]])</f>
        <v>#N/A</v>
      </c>
      <c r="I2828" s="28">
        <v>46225</v>
      </c>
      <c r="J2828" s="28">
        <v>46223</v>
      </c>
    </row>
    <row r="2829" spans="1:10" ht="15" customHeight="1" thickTop="1" x14ac:dyDescent="0.4">
      <c r="A2829" s="6">
        <v>2026</v>
      </c>
      <c r="B2829" s="6">
        <f t="shared" si="341"/>
        <v>29</v>
      </c>
      <c r="C2829" s="13" t="s">
        <v>26</v>
      </c>
      <c r="D2829" s="2" t="s">
        <v>9</v>
      </c>
      <c r="E2829" s="14" t="s">
        <v>10</v>
      </c>
      <c r="F2829" s="22">
        <f t="shared" ref="F2829:F2834" si="346">F2730</f>
        <v>6</v>
      </c>
      <c r="H2829" s="5" t="str">
        <f ca="1">_xlfn.FORMULATEXT(표1[[#This Row],[Q''ty]])</f>
        <v>=F2730</v>
      </c>
    </row>
    <row r="2830" spans="1:10" ht="15" customHeight="1" x14ac:dyDescent="0.4">
      <c r="A2830" s="6">
        <v>2026</v>
      </c>
      <c r="B2830" s="6">
        <f t="shared" si="341"/>
        <v>29</v>
      </c>
      <c r="C2830" s="13" t="s">
        <v>26</v>
      </c>
      <c r="D2830" s="2" t="s">
        <v>9</v>
      </c>
      <c r="E2830" s="14" t="s">
        <v>11</v>
      </c>
      <c r="F2830" s="22">
        <f t="shared" si="346"/>
        <v>4</v>
      </c>
      <c r="H2830" s="5" t="str">
        <f ca="1">_xlfn.FORMULATEXT(표1[[#This Row],[Q''ty]])</f>
        <v>=F2731</v>
      </c>
    </row>
    <row r="2831" spans="1:10" ht="15" customHeight="1" x14ac:dyDescent="0.4">
      <c r="A2831" s="6">
        <v>2026</v>
      </c>
      <c r="B2831" s="6">
        <f t="shared" si="341"/>
        <v>29</v>
      </c>
      <c r="C2831" s="13" t="s">
        <v>26</v>
      </c>
      <c r="D2831" s="2" t="s">
        <v>9</v>
      </c>
      <c r="E2831" s="14" t="s">
        <v>12</v>
      </c>
      <c r="F2831" s="22">
        <f t="shared" si="346"/>
        <v>2</v>
      </c>
      <c r="H2831" s="5" t="str">
        <f ca="1">_xlfn.FORMULATEXT(표1[[#This Row],[Q''ty]])</f>
        <v>=F2732</v>
      </c>
    </row>
    <row r="2832" spans="1:10" ht="15" customHeight="1" x14ac:dyDescent="0.4">
      <c r="A2832" s="6">
        <v>2026</v>
      </c>
      <c r="B2832" s="6">
        <f t="shared" si="341"/>
        <v>29</v>
      </c>
      <c r="C2832" s="13" t="s">
        <v>26</v>
      </c>
      <c r="D2832" s="2" t="s">
        <v>9</v>
      </c>
      <c r="E2832" s="14" t="s">
        <v>13</v>
      </c>
      <c r="F2832" s="22">
        <f t="shared" si="346"/>
        <v>3</v>
      </c>
      <c r="H2832" s="5" t="str">
        <f ca="1">_xlfn.FORMULATEXT(표1[[#This Row],[Q''ty]])</f>
        <v>=F2733</v>
      </c>
    </row>
    <row r="2833" spans="1:10" ht="15" customHeight="1" x14ac:dyDescent="0.4">
      <c r="A2833" s="6">
        <v>2026</v>
      </c>
      <c r="B2833" s="6">
        <f t="shared" si="341"/>
        <v>29</v>
      </c>
      <c r="C2833" s="13" t="s">
        <v>26</v>
      </c>
      <c r="D2833" s="2" t="s">
        <v>9</v>
      </c>
      <c r="E2833" s="14" t="s">
        <v>14</v>
      </c>
      <c r="F2833" s="22">
        <f t="shared" si="346"/>
        <v>4</v>
      </c>
      <c r="H2833" s="5" t="str">
        <f ca="1">_xlfn.FORMULATEXT(표1[[#This Row],[Q''ty]])</f>
        <v>=F2734</v>
      </c>
    </row>
    <row r="2834" spans="1:10" ht="15" customHeight="1" x14ac:dyDescent="0.4">
      <c r="A2834" s="6">
        <v>2026</v>
      </c>
      <c r="B2834" s="6">
        <f t="shared" si="341"/>
        <v>29</v>
      </c>
      <c r="C2834" s="13" t="s">
        <v>26</v>
      </c>
      <c r="D2834" s="2" t="s">
        <v>9</v>
      </c>
      <c r="E2834" s="14" t="s">
        <v>15</v>
      </c>
      <c r="F2834" s="22">
        <f t="shared" si="346"/>
        <v>6</v>
      </c>
      <c r="H2834" s="5" t="str">
        <f ca="1">_xlfn.FORMULATEXT(표1[[#This Row],[Q''ty]])</f>
        <v>=F2735</v>
      </c>
    </row>
    <row r="2835" spans="1:10" ht="15" customHeight="1" x14ac:dyDescent="0.4">
      <c r="A2835" s="6">
        <v>2026</v>
      </c>
      <c r="B2835" s="6">
        <f t="shared" si="341"/>
        <v>29</v>
      </c>
      <c r="C2835" s="13" t="s">
        <v>26</v>
      </c>
      <c r="D2835" s="2" t="s">
        <v>16</v>
      </c>
      <c r="E2835" s="14" t="str">
        <f t="shared" ref="E2835:E2872" si="347">E2736</f>
        <v>BT GT</v>
      </c>
      <c r="F2835" s="22">
        <v>21</v>
      </c>
      <c r="H2835" s="5" t="e">
        <f ca="1">_xlfn.FORMULATEXT(표1[[#This Row],[Q''ty]])</f>
        <v>#N/A</v>
      </c>
      <c r="I2835" s="28">
        <v>46225</v>
      </c>
      <c r="J2835" s="28">
        <v>46223</v>
      </c>
    </row>
    <row r="2836" spans="1:10" ht="15" customHeight="1" x14ac:dyDescent="0.4">
      <c r="A2836" s="6">
        <v>2026</v>
      </c>
      <c r="B2836" s="6">
        <f t="shared" si="341"/>
        <v>29</v>
      </c>
      <c r="C2836" s="13" t="s">
        <v>26</v>
      </c>
      <c r="D2836" s="2" t="s">
        <v>16</v>
      </c>
      <c r="E2836" s="14" t="str">
        <f t="shared" si="347"/>
        <v>WT GT</v>
      </c>
      <c r="F2836" s="22">
        <v>22</v>
      </c>
      <c r="H2836" s="5" t="e">
        <f ca="1">_xlfn.FORMULATEXT(표1[[#This Row],[Q''ty]])</f>
        <v>#N/A</v>
      </c>
      <c r="I2836" s="28">
        <v>46225</v>
      </c>
      <c r="J2836" s="28">
        <v>46223</v>
      </c>
    </row>
    <row r="2837" spans="1:10" ht="15" customHeight="1" x14ac:dyDescent="0.4">
      <c r="A2837" s="6">
        <v>2026</v>
      </c>
      <c r="B2837" s="6">
        <f t="shared" si="341"/>
        <v>29</v>
      </c>
      <c r="C2837" s="13" t="s">
        <v>26</v>
      </c>
      <c r="D2837" s="2" t="s">
        <v>16</v>
      </c>
      <c r="E2837" s="14" t="str">
        <f t="shared" si="347"/>
        <v>Bending</v>
      </c>
      <c r="F2837" s="22">
        <v>191</v>
      </c>
      <c r="H2837" s="5" t="e">
        <f ca="1">_xlfn.FORMULATEXT(표1[[#This Row],[Q''ty]])</f>
        <v>#N/A</v>
      </c>
      <c r="I2837" s="28">
        <v>46225</v>
      </c>
      <c r="J2837" s="28">
        <v>46223</v>
      </c>
    </row>
    <row r="2838" spans="1:10" ht="15" customHeight="1" x14ac:dyDescent="0.4">
      <c r="A2838" s="6">
        <v>2026</v>
      </c>
      <c r="B2838" s="6">
        <f t="shared" si="341"/>
        <v>29</v>
      </c>
      <c r="C2838" s="13" t="s">
        <v>26</v>
      </c>
      <c r="D2838" s="2" t="s">
        <v>16</v>
      </c>
      <c r="E2838" s="14" t="str">
        <f t="shared" si="347"/>
        <v>L/W</v>
      </c>
      <c r="F2838" s="22">
        <v>190</v>
      </c>
      <c r="H2838" s="5" t="e">
        <f ca="1">_xlfn.FORMULATEXT(표1[[#This Row],[Q''ty]])</f>
        <v>#N/A</v>
      </c>
      <c r="I2838" s="28">
        <v>46225</v>
      </c>
      <c r="J2838" s="28">
        <v>46223</v>
      </c>
    </row>
    <row r="2839" spans="1:10" ht="15" customHeight="1" thickBot="1" x14ac:dyDescent="0.45">
      <c r="A2839" s="15">
        <v>2026</v>
      </c>
      <c r="B2839" s="15">
        <f t="shared" si="341"/>
        <v>29</v>
      </c>
      <c r="C2839" s="16" t="s">
        <v>26</v>
      </c>
      <c r="D2839" s="17" t="s">
        <v>16</v>
      </c>
      <c r="E2839" s="18" t="str">
        <f t="shared" si="347"/>
        <v>C/W</v>
      </c>
      <c r="F2839" s="23">
        <v>171</v>
      </c>
      <c r="H2839" s="5" t="e">
        <f ca="1">_xlfn.FORMULATEXT(표1[[#This Row],[Q''ty]])</f>
        <v>#N/A</v>
      </c>
      <c r="I2839" s="28">
        <v>46225</v>
      </c>
      <c r="J2839" s="28">
        <v>46223</v>
      </c>
    </row>
    <row r="2840" spans="1:10" ht="15" customHeight="1" thickTop="1" x14ac:dyDescent="0.4">
      <c r="A2840" s="6">
        <v>2026</v>
      </c>
      <c r="B2840" s="6">
        <f t="shared" si="341"/>
        <v>29</v>
      </c>
      <c r="C2840" s="13" t="s">
        <v>27</v>
      </c>
      <c r="D2840" s="2" t="s">
        <v>9</v>
      </c>
      <c r="E2840" s="14" t="str">
        <f t="shared" si="347"/>
        <v>Growing Line</v>
      </c>
      <c r="F2840" s="22">
        <f t="shared" ref="F2840:F2845" si="348">F2741</f>
        <v>30</v>
      </c>
      <c r="H2840" s="5" t="str">
        <f ca="1">_xlfn.FORMULATEXT(표1[[#This Row],[Q''ty]])</f>
        <v>=F2741</v>
      </c>
    </row>
    <row r="2841" spans="1:10" ht="15" customHeight="1" x14ac:dyDescent="0.4">
      <c r="A2841" s="6">
        <v>2026</v>
      </c>
      <c r="B2841" s="6">
        <f t="shared" si="341"/>
        <v>29</v>
      </c>
      <c r="C2841" s="13" t="s">
        <v>27</v>
      </c>
      <c r="D2841" s="2" t="s">
        <v>9</v>
      </c>
      <c r="E2841" s="14" t="str">
        <f t="shared" si="347"/>
        <v>Paint Booth</v>
      </c>
      <c r="F2841" s="22">
        <f t="shared" si="348"/>
        <v>16</v>
      </c>
      <c r="H2841" s="5" t="str">
        <f ca="1">_xlfn.FORMULATEXT(표1[[#This Row],[Q''ty]])</f>
        <v>=F2742</v>
      </c>
    </row>
    <row r="2842" spans="1:10" ht="15" customHeight="1" x14ac:dyDescent="0.4">
      <c r="A2842" s="6">
        <v>2026</v>
      </c>
      <c r="B2842" s="6">
        <f t="shared" si="341"/>
        <v>29</v>
      </c>
      <c r="C2842" s="13" t="s">
        <v>27</v>
      </c>
      <c r="D2842" s="2" t="s">
        <v>9</v>
      </c>
      <c r="E2842" s="14" t="str">
        <f t="shared" si="347"/>
        <v>Paint Line</v>
      </c>
      <c r="F2842" s="22">
        <f t="shared" si="348"/>
        <v>8</v>
      </c>
      <c r="H2842" s="5" t="str">
        <f ca="1">_xlfn.FORMULATEXT(표1[[#This Row],[Q''ty]])</f>
        <v>=F2743</v>
      </c>
    </row>
    <row r="2843" spans="1:10" ht="15" customHeight="1" x14ac:dyDescent="0.4">
      <c r="A2843" s="6">
        <v>2026</v>
      </c>
      <c r="B2843" s="6">
        <f t="shared" si="341"/>
        <v>29</v>
      </c>
      <c r="C2843" s="13" t="s">
        <v>27</v>
      </c>
      <c r="D2843" s="2" t="s">
        <v>9</v>
      </c>
      <c r="E2843" s="14" t="str">
        <f t="shared" si="347"/>
        <v>Roll Bending Machine</v>
      </c>
      <c r="F2843" s="22">
        <f t="shared" si="348"/>
        <v>6</v>
      </c>
      <c r="H2843" s="5" t="str">
        <f ca="1">_xlfn.FORMULATEXT(표1[[#This Row],[Q''ty]])</f>
        <v>=F2744</v>
      </c>
    </row>
    <row r="2844" spans="1:10" ht="15" customHeight="1" x14ac:dyDescent="0.4">
      <c r="A2844" s="6">
        <v>2026</v>
      </c>
      <c r="B2844" s="6">
        <f t="shared" si="341"/>
        <v>29</v>
      </c>
      <c r="C2844" s="13" t="s">
        <v>27</v>
      </c>
      <c r="D2844" s="2" t="s">
        <v>9</v>
      </c>
      <c r="E2844" s="14" t="str">
        <f t="shared" si="347"/>
        <v>L/W Machine</v>
      </c>
      <c r="F2844" s="22">
        <f t="shared" si="348"/>
        <v>11</v>
      </c>
      <c r="H2844" s="5" t="str">
        <f ca="1">_xlfn.FORMULATEXT(표1[[#This Row],[Q''ty]])</f>
        <v>=F2745</v>
      </c>
    </row>
    <row r="2845" spans="1:10" ht="15" customHeight="1" x14ac:dyDescent="0.4">
      <c r="A2845" s="6">
        <v>2026</v>
      </c>
      <c r="B2845" s="6">
        <f t="shared" si="341"/>
        <v>29</v>
      </c>
      <c r="C2845" s="13" t="s">
        <v>27</v>
      </c>
      <c r="D2845" s="2" t="s">
        <v>9</v>
      </c>
      <c r="E2845" s="14" t="str">
        <f t="shared" si="347"/>
        <v>C/W Machine</v>
      </c>
      <c r="F2845" s="22">
        <f t="shared" si="348"/>
        <v>15</v>
      </c>
      <c r="H2845" s="5" t="str">
        <f ca="1">_xlfn.FORMULATEXT(표1[[#This Row],[Q''ty]])</f>
        <v>=F2746</v>
      </c>
    </row>
    <row r="2846" spans="1:10" ht="15" customHeight="1" x14ac:dyDescent="0.4">
      <c r="A2846" s="6">
        <v>2026</v>
      </c>
      <c r="B2846" s="6">
        <f t="shared" si="341"/>
        <v>29</v>
      </c>
      <c r="C2846" s="13" t="s">
        <v>27</v>
      </c>
      <c r="D2846" s="2" t="s">
        <v>16</v>
      </c>
      <c r="E2846" s="14" t="str">
        <f t="shared" si="347"/>
        <v>BT GT</v>
      </c>
      <c r="F2846" s="22">
        <v>65</v>
      </c>
      <c r="H2846" s="5" t="e">
        <f ca="1">_xlfn.FORMULATEXT(표1[[#This Row],[Q''ty]])</f>
        <v>#N/A</v>
      </c>
      <c r="I2846" s="28">
        <v>46225</v>
      </c>
      <c r="J2846" s="28">
        <v>46225</v>
      </c>
    </row>
    <row r="2847" spans="1:10" ht="15" customHeight="1" x14ac:dyDescent="0.4">
      <c r="A2847" s="6">
        <v>2026</v>
      </c>
      <c r="B2847" s="6">
        <f t="shared" si="341"/>
        <v>29</v>
      </c>
      <c r="C2847" s="13" t="s">
        <v>27</v>
      </c>
      <c r="D2847" s="2" t="s">
        <v>16</v>
      </c>
      <c r="E2847" s="14" t="str">
        <f t="shared" si="347"/>
        <v>WT GT</v>
      </c>
      <c r="F2847" s="22">
        <v>79</v>
      </c>
      <c r="H2847" s="5" t="e">
        <f ca="1">_xlfn.FORMULATEXT(표1[[#This Row],[Q''ty]])</f>
        <v>#N/A</v>
      </c>
      <c r="I2847" s="28">
        <v>46225</v>
      </c>
      <c r="J2847" s="28">
        <v>46225</v>
      </c>
    </row>
    <row r="2848" spans="1:10" ht="15" customHeight="1" x14ac:dyDescent="0.4">
      <c r="A2848" s="6">
        <v>2026</v>
      </c>
      <c r="B2848" s="6">
        <f t="shared" si="341"/>
        <v>29</v>
      </c>
      <c r="C2848" s="13" t="s">
        <v>27</v>
      </c>
      <c r="D2848" s="2" t="s">
        <v>16</v>
      </c>
      <c r="E2848" s="14" t="str">
        <f t="shared" si="347"/>
        <v>Bending</v>
      </c>
      <c r="F2848" s="22">
        <v>674</v>
      </c>
      <c r="H2848" s="5" t="e">
        <f ca="1">_xlfn.FORMULATEXT(표1[[#This Row],[Q''ty]])</f>
        <v>#N/A</v>
      </c>
      <c r="I2848" s="28">
        <v>46225</v>
      </c>
      <c r="J2848" s="28">
        <v>46225</v>
      </c>
    </row>
    <row r="2849" spans="1:10" ht="15" customHeight="1" x14ac:dyDescent="0.4">
      <c r="A2849" s="6">
        <v>2026</v>
      </c>
      <c r="B2849" s="6">
        <f t="shared" si="341"/>
        <v>29</v>
      </c>
      <c r="C2849" s="13" t="s">
        <v>27</v>
      </c>
      <c r="D2849" s="2" t="s">
        <v>16</v>
      </c>
      <c r="E2849" s="14" t="str">
        <f t="shared" si="347"/>
        <v>L/W</v>
      </c>
      <c r="F2849" s="22">
        <v>656</v>
      </c>
      <c r="H2849" s="5" t="e">
        <f ca="1">_xlfn.FORMULATEXT(표1[[#This Row],[Q''ty]])</f>
        <v>#N/A</v>
      </c>
      <c r="I2849" s="28">
        <v>46225</v>
      </c>
      <c r="J2849" s="28">
        <v>46225</v>
      </c>
    </row>
    <row r="2850" spans="1:10" ht="15" customHeight="1" thickBot="1" x14ac:dyDescent="0.45">
      <c r="A2850" s="15">
        <v>2026</v>
      </c>
      <c r="B2850" s="15">
        <f t="shared" si="341"/>
        <v>29</v>
      </c>
      <c r="C2850" s="16" t="s">
        <v>27</v>
      </c>
      <c r="D2850" s="17" t="s">
        <v>16</v>
      </c>
      <c r="E2850" s="18" t="str">
        <f t="shared" si="347"/>
        <v>C/W</v>
      </c>
      <c r="F2850" s="23">
        <v>540</v>
      </c>
      <c r="H2850" s="5" t="e">
        <f ca="1">_xlfn.FORMULATEXT(표1[[#This Row],[Q''ty]])</f>
        <v>#N/A</v>
      </c>
      <c r="I2850" s="28">
        <v>46225</v>
      </c>
      <c r="J2850" s="28">
        <v>46225</v>
      </c>
    </row>
    <row r="2851" spans="1:10" ht="15" customHeight="1" thickTop="1" x14ac:dyDescent="0.4">
      <c r="A2851" s="6">
        <v>2026</v>
      </c>
      <c r="B2851" s="6">
        <f t="shared" si="341"/>
        <v>29</v>
      </c>
      <c r="C2851" s="13" t="s">
        <v>28</v>
      </c>
      <c r="D2851" s="2" t="s">
        <v>9</v>
      </c>
      <c r="E2851" s="14" t="str">
        <f t="shared" si="347"/>
        <v>Growing Line</v>
      </c>
      <c r="F2851" s="22">
        <f t="shared" ref="F2851:F2856" si="349">F2752</f>
        <v>6</v>
      </c>
      <c r="H2851" s="5" t="str">
        <f ca="1">_xlfn.FORMULATEXT(표1[[#This Row],[Q''ty]])</f>
        <v>=F2752</v>
      </c>
    </row>
    <row r="2852" spans="1:10" ht="15" customHeight="1" x14ac:dyDescent="0.4">
      <c r="A2852" s="6">
        <v>2026</v>
      </c>
      <c r="B2852" s="6">
        <f t="shared" si="341"/>
        <v>29</v>
      </c>
      <c r="C2852" s="13" t="s">
        <v>28</v>
      </c>
      <c r="D2852" s="2" t="s">
        <v>9</v>
      </c>
      <c r="E2852" s="14" t="str">
        <f t="shared" si="347"/>
        <v>Paint Booth</v>
      </c>
      <c r="F2852" s="22">
        <f t="shared" si="349"/>
        <v>4</v>
      </c>
      <c r="H2852" s="5" t="str">
        <f ca="1">_xlfn.FORMULATEXT(표1[[#This Row],[Q''ty]])</f>
        <v>=F2753</v>
      </c>
    </row>
    <row r="2853" spans="1:10" ht="15" customHeight="1" x14ac:dyDescent="0.4">
      <c r="A2853" s="6">
        <v>2026</v>
      </c>
      <c r="B2853" s="6">
        <f t="shared" ref="B2853:B2916" si="350">B2754+1</f>
        <v>29</v>
      </c>
      <c r="C2853" s="13" t="s">
        <v>28</v>
      </c>
      <c r="D2853" s="2" t="s">
        <v>9</v>
      </c>
      <c r="E2853" s="14" t="str">
        <f t="shared" si="347"/>
        <v>Paint Line</v>
      </c>
      <c r="F2853" s="22">
        <f t="shared" si="349"/>
        <v>4</v>
      </c>
      <c r="H2853" s="5" t="str">
        <f ca="1">_xlfn.FORMULATEXT(표1[[#This Row],[Q''ty]])</f>
        <v>=F2754</v>
      </c>
    </row>
    <row r="2854" spans="1:10" ht="15" customHeight="1" x14ac:dyDescent="0.4">
      <c r="A2854" s="6">
        <v>2026</v>
      </c>
      <c r="B2854" s="6">
        <f t="shared" si="350"/>
        <v>29</v>
      </c>
      <c r="C2854" s="13" t="s">
        <v>28</v>
      </c>
      <c r="D2854" s="2" t="s">
        <v>9</v>
      </c>
      <c r="E2854" s="14" t="str">
        <f t="shared" si="347"/>
        <v>Roll Bending Machine</v>
      </c>
      <c r="F2854" s="22">
        <f t="shared" si="349"/>
        <v>3</v>
      </c>
      <c r="H2854" s="5" t="str">
        <f ca="1">_xlfn.FORMULATEXT(표1[[#This Row],[Q''ty]])</f>
        <v>=F2755</v>
      </c>
    </row>
    <row r="2855" spans="1:10" ht="15" customHeight="1" x14ac:dyDescent="0.4">
      <c r="A2855" s="6">
        <v>2026</v>
      </c>
      <c r="B2855" s="6">
        <f t="shared" si="350"/>
        <v>29</v>
      </c>
      <c r="C2855" s="13" t="s">
        <v>28</v>
      </c>
      <c r="D2855" s="2" t="s">
        <v>9</v>
      </c>
      <c r="E2855" s="14" t="str">
        <f t="shared" si="347"/>
        <v>L/W Machine</v>
      </c>
      <c r="F2855" s="22">
        <f t="shared" si="349"/>
        <v>4</v>
      </c>
      <c r="H2855" s="5" t="str">
        <f ca="1">_xlfn.FORMULATEXT(표1[[#This Row],[Q''ty]])</f>
        <v>=F2756</v>
      </c>
    </row>
    <row r="2856" spans="1:10" ht="15" customHeight="1" x14ac:dyDescent="0.4">
      <c r="A2856" s="6">
        <v>2026</v>
      </c>
      <c r="B2856" s="6">
        <f t="shared" si="350"/>
        <v>29</v>
      </c>
      <c r="C2856" s="13" t="s">
        <v>28</v>
      </c>
      <c r="D2856" s="2" t="s">
        <v>9</v>
      </c>
      <c r="E2856" s="14" t="str">
        <f t="shared" si="347"/>
        <v>C/W Machine</v>
      </c>
      <c r="F2856" s="22">
        <f t="shared" si="349"/>
        <v>6.5</v>
      </c>
      <c r="H2856" s="5" t="str">
        <f ca="1">_xlfn.FORMULATEXT(표1[[#This Row],[Q''ty]])</f>
        <v>=F2757</v>
      </c>
    </row>
    <row r="2857" spans="1:10" ht="15" customHeight="1" x14ac:dyDescent="0.4">
      <c r="A2857" s="6">
        <v>2026</v>
      </c>
      <c r="B2857" s="6">
        <f t="shared" si="350"/>
        <v>29</v>
      </c>
      <c r="C2857" s="13" t="s">
        <v>28</v>
      </c>
      <c r="D2857" s="2" t="s">
        <v>16</v>
      </c>
      <c r="E2857" s="14" t="str">
        <f t="shared" si="347"/>
        <v>BT GT</v>
      </c>
      <c r="F2857" s="22">
        <v>16</v>
      </c>
      <c r="H2857" s="5" t="e">
        <f ca="1">_xlfn.FORMULATEXT(표1[[#This Row],[Q''ty]])</f>
        <v>#N/A</v>
      </c>
      <c r="I2857" s="28">
        <v>46225</v>
      </c>
      <c r="J2857" s="28">
        <v>46224</v>
      </c>
    </row>
    <row r="2858" spans="1:10" ht="15" customHeight="1" x14ac:dyDescent="0.4">
      <c r="A2858" s="6">
        <v>2026</v>
      </c>
      <c r="B2858" s="6">
        <f t="shared" si="350"/>
        <v>29</v>
      </c>
      <c r="C2858" s="13" t="s">
        <v>28</v>
      </c>
      <c r="D2858" s="2" t="s">
        <v>16</v>
      </c>
      <c r="E2858" s="14" t="str">
        <f t="shared" si="347"/>
        <v>WT GT</v>
      </c>
      <c r="F2858" s="22">
        <v>16</v>
      </c>
      <c r="H2858" s="5" t="e">
        <f ca="1">_xlfn.FORMULATEXT(표1[[#This Row],[Q''ty]])</f>
        <v>#N/A</v>
      </c>
      <c r="I2858" s="28">
        <v>46225</v>
      </c>
      <c r="J2858" s="28">
        <v>46224</v>
      </c>
    </row>
    <row r="2859" spans="1:10" ht="15" customHeight="1" x14ac:dyDescent="0.4">
      <c r="A2859" s="6">
        <v>2026</v>
      </c>
      <c r="B2859" s="6">
        <f t="shared" si="350"/>
        <v>29</v>
      </c>
      <c r="C2859" s="13" t="s">
        <v>28</v>
      </c>
      <c r="D2859" s="2" t="s">
        <v>16</v>
      </c>
      <c r="E2859" s="14" t="str">
        <f t="shared" si="347"/>
        <v>Bending</v>
      </c>
      <c r="F2859" s="22">
        <v>137</v>
      </c>
      <c r="H2859" s="5" t="e">
        <f ca="1">_xlfn.FORMULATEXT(표1[[#This Row],[Q''ty]])</f>
        <v>#N/A</v>
      </c>
      <c r="I2859" s="28">
        <v>46225</v>
      </c>
      <c r="J2859" s="28">
        <v>46224</v>
      </c>
    </row>
    <row r="2860" spans="1:10" ht="15" customHeight="1" x14ac:dyDescent="0.4">
      <c r="A2860" s="6">
        <v>2026</v>
      </c>
      <c r="B2860" s="6">
        <f t="shared" si="350"/>
        <v>29</v>
      </c>
      <c r="C2860" s="13" t="s">
        <v>28</v>
      </c>
      <c r="D2860" s="2" t="s">
        <v>16</v>
      </c>
      <c r="E2860" s="14" t="str">
        <f t="shared" si="347"/>
        <v>L/W</v>
      </c>
      <c r="F2860" s="22">
        <v>150</v>
      </c>
      <c r="H2860" s="5" t="e">
        <f ca="1">_xlfn.FORMULATEXT(표1[[#This Row],[Q''ty]])</f>
        <v>#N/A</v>
      </c>
      <c r="I2860" s="28">
        <v>46225</v>
      </c>
      <c r="J2860" s="28">
        <v>46224</v>
      </c>
    </row>
    <row r="2861" spans="1:10" ht="15" customHeight="1" thickBot="1" x14ac:dyDescent="0.45">
      <c r="A2861" s="15">
        <v>2026</v>
      </c>
      <c r="B2861" s="15">
        <f t="shared" si="350"/>
        <v>29</v>
      </c>
      <c r="C2861" s="16" t="s">
        <v>28</v>
      </c>
      <c r="D2861" s="17" t="s">
        <v>16</v>
      </c>
      <c r="E2861" s="18" t="str">
        <f t="shared" si="347"/>
        <v>C/W</v>
      </c>
      <c r="F2861" s="23">
        <v>150</v>
      </c>
      <c r="H2861" s="5" t="e">
        <f ca="1">_xlfn.FORMULATEXT(표1[[#This Row],[Q''ty]])</f>
        <v>#N/A</v>
      </c>
      <c r="I2861" s="28">
        <v>46225</v>
      </c>
      <c r="J2861" s="28">
        <v>46224</v>
      </c>
    </row>
    <row r="2862" spans="1:10" ht="15" customHeight="1" thickTop="1" x14ac:dyDescent="0.4">
      <c r="A2862" s="6">
        <v>2026</v>
      </c>
      <c r="B2862" s="6">
        <f t="shared" si="350"/>
        <v>29</v>
      </c>
      <c r="C2862" s="13" t="s">
        <v>29</v>
      </c>
      <c r="D2862" s="2" t="s">
        <v>9</v>
      </c>
      <c r="E2862" s="14" t="str">
        <f t="shared" si="347"/>
        <v>Growing Line</v>
      </c>
      <c r="F2862" s="21">
        <f t="shared" ref="F2862:F2867" si="351">F2763</f>
        <v>11</v>
      </c>
      <c r="H2862" s="5" t="str">
        <f ca="1">_xlfn.FORMULATEXT(표1[[#This Row],[Q''ty]])</f>
        <v>=F2763</v>
      </c>
    </row>
    <row r="2863" spans="1:10" ht="15" customHeight="1" x14ac:dyDescent="0.4">
      <c r="A2863" s="6">
        <v>2026</v>
      </c>
      <c r="B2863" s="6">
        <f t="shared" si="350"/>
        <v>29</v>
      </c>
      <c r="C2863" s="13" t="s">
        <v>29</v>
      </c>
      <c r="D2863" s="2" t="s">
        <v>9</v>
      </c>
      <c r="E2863" s="14" t="str">
        <f t="shared" si="347"/>
        <v>Paint Booth</v>
      </c>
      <c r="F2863" s="22">
        <f t="shared" si="351"/>
        <v>6</v>
      </c>
      <c r="H2863" s="5" t="str">
        <f ca="1">_xlfn.FORMULATEXT(표1[[#This Row],[Q''ty]])</f>
        <v>=F2764</v>
      </c>
    </row>
    <row r="2864" spans="1:10" ht="15" customHeight="1" x14ac:dyDescent="0.4">
      <c r="A2864" s="6">
        <v>2026</v>
      </c>
      <c r="B2864" s="6">
        <f t="shared" si="350"/>
        <v>29</v>
      </c>
      <c r="C2864" s="13" t="s">
        <v>29</v>
      </c>
      <c r="D2864" s="2" t="s">
        <v>9</v>
      </c>
      <c r="E2864" s="14" t="str">
        <f t="shared" si="347"/>
        <v>Paint Line</v>
      </c>
      <c r="F2864" s="22">
        <f t="shared" si="351"/>
        <v>4</v>
      </c>
      <c r="H2864" s="5" t="str">
        <f ca="1">_xlfn.FORMULATEXT(표1[[#This Row],[Q''ty]])</f>
        <v>=F2765</v>
      </c>
    </row>
    <row r="2865" spans="1:10" ht="15" customHeight="1" x14ac:dyDescent="0.4">
      <c r="A2865" s="6">
        <v>2026</v>
      </c>
      <c r="B2865" s="6">
        <f t="shared" si="350"/>
        <v>29</v>
      </c>
      <c r="C2865" s="13" t="s">
        <v>29</v>
      </c>
      <c r="D2865" s="2" t="s">
        <v>9</v>
      </c>
      <c r="E2865" s="14" t="str">
        <f t="shared" si="347"/>
        <v>Roll Bending Machine</v>
      </c>
      <c r="F2865" s="22">
        <f t="shared" si="351"/>
        <v>4</v>
      </c>
      <c r="H2865" s="5" t="str">
        <f ca="1">_xlfn.FORMULATEXT(표1[[#This Row],[Q''ty]])</f>
        <v>=F2766</v>
      </c>
    </row>
    <row r="2866" spans="1:10" ht="15" customHeight="1" x14ac:dyDescent="0.4">
      <c r="A2866" s="6">
        <v>2026</v>
      </c>
      <c r="B2866" s="6">
        <f t="shared" si="350"/>
        <v>29</v>
      </c>
      <c r="C2866" s="13" t="s">
        <v>29</v>
      </c>
      <c r="D2866" s="2" t="s">
        <v>9</v>
      </c>
      <c r="E2866" s="14" t="str">
        <f t="shared" si="347"/>
        <v>L/W Machine</v>
      </c>
      <c r="F2866" s="22">
        <f t="shared" si="351"/>
        <v>7</v>
      </c>
      <c r="H2866" s="5" t="str">
        <f ca="1">_xlfn.FORMULATEXT(표1[[#This Row],[Q''ty]])</f>
        <v>=F2767</v>
      </c>
    </row>
    <row r="2867" spans="1:10" ht="15" customHeight="1" x14ac:dyDescent="0.4">
      <c r="A2867" s="6">
        <v>2026</v>
      </c>
      <c r="B2867" s="6">
        <f t="shared" si="350"/>
        <v>29</v>
      </c>
      <c r="C2867" s="13" t="s">
        <v>29</v>
      </c>
      <c r="D2867" s="2" t="s">
        <v>9</v>
      </c>
      <c r="E2867" s="14" t="str">
        <f t="shared" si="347"/>
        <v>C/W Machine</v>
      </c>
      <c r="F2867" s="22">
        <f t="shared" si="351"/>
        <v>12.5</v>
      </c>
      <c r="H2867" s="5" t="str">
        <f ca="1">_xlfn.FORMULATEXT(표1[[#This Row],[Q''ty]])</f>
        <v>=F2768</v>
      </c>
    </row>
    <row r="2868" spans="1:10" ht="15" customHeight="1" x14ac:dyDescent="0.4">
      <c r="A2868" s="6">
        <v>2026</v>
      </c>
      <c r="B2868" s="6">
        <f t="shared" si="350"/>
        <v>29</v>
      </c>
      <c r="C2868" s="13" t="s">
        <v>29</v>
      </c>
      <c r="D2868" s="2" t="s">
        <v>16</v>
      </c>
      <c r="E2868" s="14" t="str">
        <f t="shared" si="347"/>
        <v>BT GT</v>
      </c>
      <c r="F2868" s="22">
        <v>13</v>
      </c>
      <c r="H2868" s="5" t="e">
        <f ca="1">_xlfn.FORMULATEXT(표1[[#This Row],[Q''ty]])</f>
        <v>#N/A</v>
      </c>
      <c r="I2868" s="28">
        <v>46225</v>
      </c>
      <c r="J2868" s="28">
        <v>46225</v>
      </c>
    </row>
    <row r="2869" spans="1:10" ht="15" customHeight="1" x14ac:dyDescent="0.4">
      <c r="A2869" s="6">
        <v>2026</v>
      </c>
      <c r="B2869" s="6">
        <f t="shared" si="350"/>
        <v>29</v>
      </c>
      <c r="C2869" s="13" t="s">
        <v>29</v>
      </c>
      <c r="D2869" s="2" t="s">
        <v>16</v>
      </c>
      <c r="E2869" s="14" t="str">
        <f t="shared" si="347"/>
        <v>WT GT</v>
      </c>
      <c r="F2869" s="22">
        <v>13</v>
      </c>
      <c r="H2869" s="5" t="e">
        <f ca="1">_xlfn.FORMULATEXT(표1[[#This Row],[Q''ty]])</f>
        <v>#N/A</v>
      </c>
      <c r="I2869" s="28">
        <v>46225</v>
      </c>
      <c r="J2869" s="28">
        <v>46225</v>
      </c>
    </row>
    <row r="2870" spans="1:10" ht="15" customHeight="1" x14ac:dyDescent="0.4">
      <c r="A2870" s="6">
        <v>2026</v>
      </c>
      <c r="B2870" s="6">
        <f t="shared" si="350"/>
        <v>29</v>
      </c>
      <c r="C2870" s="13" t="s">
        <v>29</v>
      </c>
      <c r="D2870" s="2" t="s">
        <v>16</v>
      </c>
      <c r="E2870" s="14" t="str">
        <f t="shared" si="347"/>
        <v>Bending</v>
      </c>
      <c r="F2870" s="22">
        <v>128</v>
      </c>
      <c r="H2870" s="5" t="e">
        <f ca="1">_xlfn.FORMULATEXT(표1[[#This Row],[Q''ty]])</f>
        <v>#N/A</v>
      </c>
      <c r="I2870" s="28">
        <v>46225</v>
      </c>
      <c r="J2870" s="28">
        <v>46225</v>
      </c>
    </row>
    <row r="2871" spans="1:10" ht="15" customHeight="1" x14ac:dyDescent="0.4">
      <c r="A2871" s="6">
        <v>2026</v>
      </c>
      <c r="B2871" s="6">
        <f t="shared" si="350"/>
        <v>29</v>
      </c>
      <c r="C2871" s="13" t="s">
        <v>29</v>
      </c>
      <c r="D2871" s="2" t="s">
        <v>16</v>
      </c>
      <c r="E2871" s="14" t="str">
        <f t="shared" si="347"/>
        <v>L/W</v>
      </c>
      <c r="F2871" s="22">
        <v>137</v>
      </c>
      <c r="H2871" s="5" t="e">
        <f ca="1">_xlfn.FORMULATEXT(표1[[#This Row],[Q''ty]])</f>
        <v>#N/A</v>
      </c>
      <c r="I2871" s="28">
        <v>46225</v>
      </c>
      <c r="J2871" s="28">
        <v>46225</v>
      </c>
    </row>
    <row r="2872" spans="1:10" ht="15" customHeight="1" thickBot="1" x14ac:dyDescent="0.45">
      <c r="A2872" s="6">
        <v>2026</v>
      </c>
      <c r="B2872" s="6">
        <f t="shared" si="350"/>
        <v>29</v>
      </c>
      <c r="C2872" s="13" t="s">
        <v>29</v>
      </c>
      <c r="D2872" s="2" t="s">
        <v>16</v>
      </c>
      <c r="E2872" s="14" t="str">
        <f t="shared" si="347"/>
        <v>C/W</v>
      </c>
      <c r="F2872" s="22">
        <v>155</v>
      </c>
      <c r="H2872" s="5" t="e">
        <f ca="1">_xlfn.FORMULATEXT(표1[[#This Row],[Q''ty]])</f>
        <v>#N/A</v>
      </c>
      <c r="I2872" s="28">
        <v>46225</v>
      </c>
      <c r="J2872" s="28">
        <v>46225</v>
      </c>
    </row>
    <row r="2873" spans="1:10" ht="15" customHeight="1" thickTop="1" x14ac:dyDescent="0.4">
      <c r="A2873" s="9">
        <v>2026</v>
      </c>
      <c r="B2873" s="9">
        <f t="shared" si="350"/>
        <v>30</v>
      </c>
      <c r="C2873" s="10" t="s">
        <v>8</v>
      </c>
      <c r="D2873" s="11" t="s">
        <v>9</v>
      </c>
      <c r="E2873" s="12" t="s">
        <v>10</v>
      </c>
      <c r="F2873" s="21">
        <f t="shared" ref="F2873:F2878" si="352">F2774</f>
        <v>15</v>
      </c>
      <c r="H2873" s="5" t="str">
        <f ca="1">_xlfn.FORMULATEXT(표1[[#This Row],[Q''ty]])</f>
        <v>=F2774</v>
      </c>
    </row>
    <row r="2874" spans="1:10" s="2" customFormat="1" ht="15" customHeight="1" x14ac:dyDescent="0.4">
      <c r="A2874" s="6">
        <v>2026</v>
      </c>
      <c r="B2874" s="6">
        <f t="shared" si="350"/>
        <v>30</v>
      </c>
      <c r="C2874" s="13" t="s">
        <v>8</v>
      </c>
      <c r="D2874" s="2" t="s">
        <v>9</v>
      </c>
      <c r="E2874" s="14" t="s">
        <v>11</v>
      </c>
      <c r="F2874" s="22">
        <f t="shared" si="352"/>
        <v>10</v>
      </c>
      <c r="H2874" s="5" t="str">
        <f ca="1">_xlfn.FORMULATEXT(표1[[#This Row],[Q''ty]])</f>
        <v>=F2775</v>
      </c>
      <c r="I2874" s="26"/>
      <c r="J2874" s="26"/>
    </row>
    <row r="2875" spans="1:10" s="2" customFormat="1" ht="15" customHeight="1" x14ac:dyDescent="0.4">
      <c r="A2875" s="6">
        <v>2026</v>
      </c>
      <c r="B2875" s="6">
        <f t="shared" si="350"/>
        <v>30</v>
      </c>
      <c r="C2875" s="13" t="s">
        <v>8</v>
      </c>
      <c r="D2875" s="2" t="s">
        <v>9</v>
      </c>
      <c r="E2875" s="14" t="s">
        <v>12</v>
      </c>
      <c r="F2875" s="22">
        <f t="shared" si="352"/>
        <v>5</v>
      </c>
      <c r="H2875" s="5" t="str">
        <f ca="1">_xlfn.FORMULATEXT(표1[[#This Row],[Q''ty]])</f>
        <v>=F2776</v>
      </c>
      <c r="I2875" s="26"/>
      <c r="J2875" s="26"/>
    </row>
    <row r="2876" spans="1:10" ht="15" customHeight="1" x14ac:dyDescent="0.4">
      <c r="A2876" s="6">
        <v>2026</v>
      </c>
      <c r="B2876" s="6">
        <f t="shared" si="350"/>
        <v>30</v>
      </c>
      <c r="C2876" s="13" t="s">
        <v>8</v>
      </c>
      <c r="D2876" s="2" t="s">
        <v>9</v>
      </c>
      <c r="E2876" s="14" t="s">
        <v>13</v>
      </c>
      <c r="F2876" s="22">
        <f t="shared" si="352"/>
        <v>6</v>
      </c>
      <c r="H2876" s="5" t="str">
        <f ca="1">_xlfn.FORMULATEXT(표1[[#This Row],[Q''ty]])</f>
        <v>=F2777</v>
      </c>
    </row>
    <row r="2877" spans="1:10" ht="15" customHeight="1" x14ac:dyDescent="0.4">
      <c r="A2877" s="6">
        <v>2026</v>
      </c>
      <c r="B2877" s="6">
        <f t="shared" si="350"/>
        <v>30</v>
      </c>
      <c r="C2877" s="13" t="s">
        <v>8</v>
      </c>
      <c r="D2877" s="2" t="s">
        <v>9</v>
      </c>
      <c r="E2877" s="14" t="s">
        <v>14</v>
      </c>
      <c r="F2877" s="22">
        <f t="shared" si="352"/>
        <v>10</v>
      </c>
      <c r="H2877" s="5" t="str">
        <f ca="1">_xlfn.FORMULATEXT(표1[[#This Row],[Q''ty]])</f>
        <v>=F2778</v>
      </c>
    </row>
    <row r="2878" spans="1:10" ht="15" customHeight="1" x14ac:dyDescent="0.4">
      <c r="A2878" s="6">
        <v>2026</v>
      </c>
      <c r="B2878" s="6">
        <f t="shared" si="350"/>
        <v>30</v>
      </c>
      <c r="C2878" s="13" t="s">
        <v>8</v>
      </c>
      <c r="D2878" s="2" t="s">
        <v>9</v>
      </c>
      <c r="E2878" s="14" t="s">
        <v>15</v>
      </c>
      <c r="F2878" s="22">
        <f t="shared" si="352"/>
        <v>10</v>
      </c>
      <c r="H2878" s="5" t="str">
        <f ca="1">_xlfn.FORMULATEXT(표1[[#This Row],[Q''ty]])</f>
        <v>=F2779</v>
      </c>
    </row>
    <row r="2879" spans="1:10" ht="15" customHeight="1" x14ac:dyDescent="0.4">
      <c r="A2879" s="6">
        <v>2026</v>
      </c>
      <c r="B2879" s="6">
        <f t="shared" si="350"/>
        <v>30</v>
      </c>
      <c r="C2879" s="13" t="s">
        <v>8</v>
      </c>
      <c r="D2879" s="2" t="s">
        <v>16</v>
      </c>
      <c r="E2879" s="14" t="s">
        <v>17</v>
      </c>
      <c r="F2879" s="22">
        <v>17</v>
      </c>
      <c r="H2879" s="5" t="e">
        <f ca="1">_xlfn.FORMULATEXT(표1[[#This Row],[Q''ty]])</f>
        <v>#N/A</v>
      </c>
      <c r="I2879" s="28">
        <v>46231</v>
      </c>
      <c r="J2879" s="28">
        <v>46230</v>
      </c>
    </row>
    <row r="2880" spans="1:10" s="2" customFormat="1" ht="15" customHeight="1" x14ac:dyDescent="0.4">
      <c r="A2880" s="6">
        <v>2026</v>
      </c>
      <c r="B2880" s="6">
        <f t="shared" si="350"/>
        <v>30</v>
      </c>
      <c r="C2880" s="13" t="s">
        <v>8</v>
      </c>
      <c r="D2880" s="2" t="s">
        <v>16</v>
      </c>
      <c r="E2880" s="14" t="s">
        <v>18</v>
      </c>
      <c r="F2880" s="22">
        <v>15</v>
      </c>
      <c r="H2880" s="5" t="e">
        <f ca="1">_xlfn.FORMULATEXT(표1[[#This Row],[Q''ty]])</f>
        <v>#N/A</v>
      </c>
      <c r="I2880" s="28">
        <v>46231</v>
      </c>
      <c r="J2880" s="28">
        <v>46230</v>
      </c>
    </row>
    <row r="2881" spans="1:10" ht="15" customHeight="1" x14ac:dyDescent="0.4">
      <c r="A2881" s="6">
        <v>2026</v>
      </c>
      <c r="B2881" s="6">
        <f t="shared" si="350"/>
        <v>30</v>
      </c>
      <c r="C2881" s="13" t="s">
        <v>8</v>
      </c>
      <c r="D2881" s="2" t="s">
        <v>16</v>
      </c>
      <c r="E2881" s="14" t="s">
        <v>19</v>
      </c>
      <c r="F2881" s="22">
        <v>185</v>
      </c>
      <c r="H2881" s="5" t="e">
        <f ca="1">_xlfn.FORMULATEXT(표1[[#This Row],[Q''ty]])</f>
        <v>#N/A</v>
      </c>
      <c r="I2881" s="28">
        <v>46231</v>
      </c>
      <c r="J2881" s="28">
        <v>46230</v>
      </c>
    </row>
    <row r="2882" spans="1:10" ht="15" customHeight="1" x14ac:dyDescent="0.4">
      <c r="A2882" s="6">
        <v>2026</v>
      </c>
      <c r="B2882" s="6">
        <f t="shared" si="350"/>
        <v>30</v>
      </c>
      <c r="C2882" s="13" t="s">
        <v>8</v>
      </c>
      <c r="D2882" s="2" t="s">
        <v>16</v>
      </c>
      <c r="E2882" s="14" t="s">
        <v>20</v>
      </c>
      <c r="F2882" s="22">
        <v>203</v>
      </c>
      <c r="H2882" s="5" t="e">
        <f ca="1">_xlfn.FORMULATEXT(표1[[#This Row],[Q''ty]])</f>
        <v>#N/A</v>
      </c>
      <c r="I2882" s="28">
        <v>46231</v>
      </c>
      <c r="J2882" s="28">
        <v>46230</v>
      </c>
    </row>
    <row r="2883" spans="1:10" ht="15" customHeight="1" thickBot="1" x14ac:dyDescent="0.45">
      <c r="A2883" s="15">
        <v>2026</v>
      </c>
      <c r="B2883" s="15">
        <f t="shared" si="350"/>
        <v>30</v>
      </c>
      <c r="C2883" s="16" t="s">
        <v>8</v>
      </c>
      <c r="D2883" s="17" t="s">
        <v>16</v>
      </c>
      <c r="E2883" s="18" t="s">
        <v>21</v>
      </c>
      <c r="F2883" s="23">
        <v>208</v>
      </c>
      <c r="H2883" s="5" t="e">
        <f ca="1">_xlfn.FORMULATEXT(표1[[#This Row],[Q''ty]])</f>
        <v>#N/A</v>
      </c>
      <c r="I2883" s="28">
        <v>46231</v>
      </c>
      <c r="J2883" s="28">
        <v>46230</v>
      </c>
    </row>
    <row r="2884" spans="1:10" ht="15" customHeight="1" thickTop="1" x14ac:dyDescent="0.4">
      <c r="A2884" s="9">
        <v>2026</v>
      </c>
      <c r="B2884" s="9">
        <f t="shared" si="350"/>
        <v>30</v>
      </c>
      <c r="C2884" s="10" t="s">
        <v>22</v>
      </c>
      <c r="D2884" s="11" t="s">
        <v>9</v>
      </c>
      <c r="E2884" s="12" t="s">
        <v>10</v>
      </c>
      <c r="F2884" s="21">
        <f t="shared" ref="F2884:F2889" si="353">F2785</f>
        <v>14</v>
      </c>
      <c r="H2884" s="5" t="str">
        <f ca="1">_xlfn.FORMULATEXT(표1[[#This Row],[Q''ty]])</f>
        <v>=F2785</v>
      </c>
    </row>
    <row r="2885" spans="1:10" s="2" customFormat="1" ht="15" customHeight="1" x14ac:dyDescent="0.4">
      <c r="A2885" s="6">
        <v>2026</v>
      </c>
      <c r="B2885" s="6">
        <f t="shared" si="350"/>
        <v>30</v>
      </c>
      <c r="C2885" s="13" t="s">
        <v>22</v>
      </c>
      <c r="D2885" s="2" t="s">
        <v>9</v>
      </c>
      <c r="E2885" s="14" t="s">
        <v>11</v>
      </c>
      <c r="F2885" s="22">
        <f t="shared" si="353"/>
        <v>8</v>
      </c>
      <c r="H2885" s="5" t="str">
        <f ca="1">_xlfn.FORMULATEXT(표1[[#This Row],[Q''ty]])</f>
        <v>=F2786</v>
      </c>
      <c r="I2885" s="26"/>
      <c r="J2885" s="26"/>
    </row>
    <row r="2886" spans="1:10" s="2" customFormat="1" ht="15" customHeight="1" x14ac:dyDescent="0.4">
      <c r="A2886" s="6">
        <v>2026</v>
      </c>
      <c r="B2886" s="6">
        <f t="shared" si="350"/>
        <v>30</v>
      </c>
      <c r="C2886" s="13" t="s">
        <v>22</v>
      </c>
      <c r="D2886" s="2" t="s">
        <v>9</v>
      </c>
      <c r="E2886" s="14" t="s">
        <v>12</v>
      </c>
      <c r="F2886" s="22">
        <f t="shared" si="353"/>
        <v>4</v>
      </c>
      <c r="H2886" s="5" t="str">
        <f ca="1">_xlfn.FORMULATEXT(표1[[#This Row],[Q''ty]])</f>
        <v>=F2787</v>
      </c>
      <c r="I2886" s="26"/>
      <c r="J2886" s="26"/>
    </row>
    <row r="2887" spans="1:10" ht="15" customHeight="1" x14ac:dyDescent="0.4">
      <c r="A2887" s="6">
        <v>2026</v>
      </c>
      <c r="B2887" s="6">
        <f t="shared" si="350"/>
        <v>30</v>
      </c>
      <c r="C2887" s="13" t="s">
        <v>22</v>
      </c>
      <c r="D2887" s="2" t="s">
        <v>9</v>
      </c>
      <c r="E2887" s="14" t="s">
        <v>13</v>
      </c>
      <c r="F2887" s="22">
        <f t="shared" si="353"/>
        <v>3</v>
      </c>
      <c r="H2887" s="5" t="str">
        <f ca="1">_xlfn.FORMULATEXT(표1[[#This Row],[Q''ty]])</f>
        <v>=F2788</v>
      </c>
    </row>
    <row r="2888" spans="1:10" ht="15" customHeight="1" x14ac:dyDescent="0.4">
      <c r="A2888" s="6">
        <v>2026</v>
      </c>
      <c r="B2888" s="6">
        <f t="shared" si="350"/>
        <v>30</v>
      </c>
      <c r="C2888" s="13" t="s">
        <v>22</v>
      </c>
      <c r="D2888" s="2" t="s">
        <v>9</v>
      </c>
      <c r="E2888" s="14" t="s">
        <v>14</v>
      </c>
      <c r="F2888" s="22">
        <f t="shared" si="353"/>
        <v>6</v>
      </c>
      <c r="H2888" s="5" t="str">
        <f ca="1">_xlfn.FORMULATEXT(표1[[#This Row],[Q''ty]])</f>
        <v>=F2789</v>
      </c>
    </row>
    <row r="2889" spans="1:10" ht="15" customHeight="1" x14ac:dyDescent="0.4">
      <c r="A2889" s="6">
        <v>2026</v>
      </c>
      <c r="B2889" s="6">
        <f t="shared" si="350"/>
        <v>30</v>
      </c>
      <c r="C2889" s="13" t="s">
        <v>22</v>
      </c>
      <c r="D2889" s="2" t="s">
        <v>9</v>
      </c>
      <c r="E2889" s="14" t="s">
        <v>15</v>
      </c>
      <c r="F2889" s="22">
        <f t="shared" si="353"/>
        <v>8.8000000000000007</v>
      </c>
      <c r="H2889" s="5" t="str">
        <f ca="1">_xlfn.FORMULATEXT(표1[[#This Row],[Q''ty]])</f>
        <v>=F2790</v>
      </c>
    </row>
    <row r="2890" spans="1:10" ht="15" customHeight="1" x14ac:dyDescent="0.4">
      <c r="A2890" s="6">
        <v>2026</v>
      </c>
      <c r="B2890" s="6">
        <f t="shared" si="350"/>
        <v>30</v>
      </c>
      <c r="C2890" s="13" t="s">
        <v>22</v>
      </c>
      <c r="D2890" s="2" t="s">
        <v>16</v>
      </c>
      <c r="E2890" s="14" t="s">
        <v>17</v>
      </c>
      <c r="F2890" s="22">
        <v>18</v>
      </c>
      <c r="H2890" s="5" t="e">
        <f ca="1">_xlfn.FORMULATEXT(표1[[#This Row],[Q''ty]])</f>
        <v>#N/A</v>
      </c>
      <c r="I2890" s="28">
        <v>46231</v>
      </c>
      <c r="J2890" s="28">
        <v>46230</v>
      </c>
    </row>
    <row r="2891" spans="1:10" s="2" customFormat="1" ht="15" customHeight="1" x14ac:dyDescent="0.4">
      <c r="A2891" s="6">
        <v>2026</v>
      </c>
      <c r="B2891" s="6">
        <f t="shared" si="350"/>
        <v>30</v>
      </c>
      <c r="C2891" s="13" t="s">
        <v>22</v>
      </c>
      <c r="D2891" s="2" t="s">
        <v>16</v>
      </c>
      <c r="E2891" s="14" t="s">
        <v>18</v>
      </c>
      <c r="F2891" s="22">
        <v>15</v>
      </c>
      <c r="H2891" s="5" t="e">
        <f ca="1">_xlfn.FORMULATEXT(표1[[#This Row],[Q''ty]])</f>
        <v>#N/A</v>
      </c>
      <c r="I2891" s="28">
        <v>46231</v>
      </c>
      <c r="J2891" s="28">
        <v>46230</v>
      </c>
    </row>
    <row r="2892" spans="1:10" ht="15" customHeight="1" x14ac:dyDescent="0.4">
      <c r="A2892" s="6">
        <v>2026</v>
      </c>
      <c r="B2892" s="6">
        <f t="shared" si="350"/>
        <v>30</v>
      </c>
      <c r="C2892" s="13" t="s">
        <v>22</v>
      </c>
      <c r="D2892" s="2" t="s">
        <v>16</v>
      </c>
      <c r="E2892" s="14" t="s">
        <v>19</v>
      </c>
      <c r="F2892" s="22">
        <v>175</v>
      </c>
      <c r="H2892" s="5" t="e">
        <f ca="1">_xlfn.FORMULATEXT(표1[[#This Row],[Q''ty]])</f>
        <v>#N/A</v>
      </c>
      <c r="I2892" s="28">
        <v>46231</v>
      </c>
      <c r="J2892" s="28">
        <v>46230</v>
      </c>
    </row>
    <row r="2893" spans="1:10" ht="15" customHeight="1" x14ac:dyDescent="0.4">
      <c r="A2893" s="6">
        <v>2026</v>
      </c>
      <c r="B2893" s="6">
        <f t="shared" si="350"/>
        <v>30</v>
      </c>
      <c r="C2893" s="13" t="s">
        <v>22</v>
      </c>
      <c r="D2893" s="2" t="s">
        <v>16</v>
      </c>
      <c r="E2893" s="14" t="s">
        <v>20</v>
      </c>
      <c r="F2893" s="22">
        <v>172</v>
      </c>
      <c r="H2893" s="5" t="e">
        <f ca="1">_xlfn.FORMULATEXT(표1[[#This Row],[Q''ty]])</f>
        <v>#N/A</v>
      </c>
      <c r="I2893" s="28">
        <v>46231</v>
      </c>
      <c r="J2893" s="28">
        <v>46230</v>
      </c>
    </row>
    <row r="2894" spans="1:10" ht="15" customHeight="1" thickBot="1" x14ac:dyDescent="0.45">
      <c r="A2894" s="15">
        <v>2026</v>
      </c>
      <c r="B2894" s="15">
        <f t="shared" si="350"/>
        <v>30</v>
      </c>
      <c r="C2894" s="16" t="s">
        <v>22</v>
      </c>
      <c r="D2894" s="17" t="s">
        <v>16</v>
      </c>
      <c r="E2894" s="18" t="s">
        <v>21</v>
      </c>
      <c r="F2894" s="23">
        <v>179</v>
      </c>
      <c r="H2894" s="5" t="e">
        <f ca="1">_xlfn.FORMULATEXT(표1[[#This Row],[Q''ty]])</f>
        <v>#N/A</v>
      </c>
      <c r="I2894" s="28">
        <v>46231</v>
      </c>
      <c r="J2894" s="28">
        <v>46230</v>
      </c>
    </row>
    <row r="2895" spans="1:10" ht="15" customHeight="1" thickTop="1" x14ac:dyDescent="0.4">
      <c r="A2895" s="6">
        <v>2026</v>
      </c>
      <c r="B2895" s="6">
        <f t="shared" si="350"/>
        <v>30</v>
      </c>
      <c r="C2895" s="13" t="s">
        <v>23</v>
      </c>
      <c r="D2895" s="2" t="s">
        <v>9</v>
      </c>
      <c r="E2895" s="14" t="str">
        <f t="shared" ref="E2895:F2900" si="354">E2796</f>
        <v>Growing Line</v>
      </c>
      <c r="F2895" s="22">
        <f t="shared" si="354"/>
        <v>5</v>
      </c>
      <c r="H2895" s="5" t="str">
        <f ca="1">_xlfn.FORMULATEXT(표1[[#This Row],[Q''ty]])</f>
        <v>=F2796</v>
      </c>
    </row>
    <row r="2896" spans="1:10" ht="15" customHeight="1" x14ac:dyDescent="0.4">
      <c r="A2896" s="6">
        <v>2026</v>
      </c>
      <c r="B2896" s="6">
        <f t="shared" si="350"/>
        <v>30</v>
      </c>
      <c r="C2896" s="13" t="s">
        <v>23</v>
      </c>
      <c r="D2896" s="2" t="s">
        <v>9</v>
      </c>
      <c r="E2896" s="14" t="str">
        <f t="shared" si="354"/>
        <v>Paint Booth</v>
      </c>
      <c r="F2896" s="22">
        <f t="shared" si="354"/>
        <v>3</v>
      </c>
      <c r="H2896" s="5" t="str">
        <f ca="1">_xlfn.FORMULATEXT(표1[[#This Row],[Q''ty]])</f>
        <v>=F2797</v>
      </c>
    </row>
    <row r="2897" spans="1:10" ht="15" customHeight="1" x14ac:dyDescent="0.4">
      <c r="A2897" s="6">
        <v>2026</v>
      </c>
      <c r="B2897" s="6">
        <f t="shared" si="350"/>
        <v>30</v>
      </c>
      <c r="C2897" s="13" t="s">
        <v>23</v>
      </c>
      <c r="D2897" s="2" t="s">
        <v>9</v>
      </c>
      <c r="E2897" s="14" t="str">
        <f t="shared" si="354"/>
        <v>Paint Line</v>
      </c>
      <c r="F2897" s="22">
        <f t="shared" si="354"/>
        <v>2</v>
      </c>
      <c r="H2897" s="5" t="str">
        <f ca="1">_xlfn.FORMULATEXT(표1[[#This Row],[Q''ty]])</f>
        <v>=F2798</v>
      </c>
    </row>
    <row r="2898" spans="1:10" ht="15" customHeight="1" x14ac:dyDescent="0.4">
      <c r="A2898" s="6">
        <v>2026</v>
      </c>
      <c r="B2898" s="6">
        <f t="shared" si="350"/>
        <v>30</v>
      </c>
      <c r="C2898" s="13" t="s">
        <v>23</v>
      </c>
      <c r="D2898" s="2" t="s">
        <v>9</v>
      </c>
      <c r="E2898" s="14" t="str">
        <f t="shared" si="354"/>
        <v>Roll Bending Machine</v>
      </c>
      <c r="F2898" s="22">
        <f t="shared" si="354"/>
        <v>2</v>
      </c>
      <c r="H2898" s="5" t="str">
        <f ca="1">_xlfn.FORMULATEXT(표1[[#This Row],[Q''ty]])</f>
        <v>=F2799</v>
      </c>
    </row>
    <row r="2899" spans="1:10" ht="15" customHeight="1" x14ac:dyDescent="0.4">
      <c r="A2899" s="6">
        <v>2026</v>
      </c>
      <c r="B2899" s="6">
        <f t="shared" si="350"/>
        <v>30</v>
      </c>
      <c r="C2899" s="13" t="s">
        <v>23</v>
      </c>
      <c r="D2899" s="2" t="s">
        <v>9</v>
      </c>
      <c r="E2899" s="14" t="str">
        <f t="shared" si="354"/>
        <v>L/W Machine</v>
      </c>
      <c r="F2899" s="22">
        <f t="shared" si="354"/>
        <v>2</v>
      </c>
      <c r="H2899" s="5" t="str">
        <f ca="1">_xlfn.FORMULATEXT(표1[[#This Row],[Q''ty]])</f>
        <v>=F2800</v>
      </c>
    </row>
    <row r="2900" spans="1:10" ht="15" customHeight="1" x14ac:dyDescent="0.4">
      <c r="A2900" s="6">
        <v>2026</v>
      </c>
      <c r="B2900" s="6">
        <f t="shared" si="350"/>
        <v>30</v>
      </c>
      <c r="C2900" s="13" t="s">
        <v>23</v>
      </c>
      <c r="D2900" s="2" t="s">
        <v>9</v>
      </c>
      <c r="E2900" s="14" t="str">
        <f t="shared" si="354"/>
        <v>C/W Machine</v>
      </c>
      <c r="F2900" s="22">
        <f t="shared" si="354"/>
        <v>3</v>
      </c>
      <c r="H2900" s="5" t="str">
        <f ca="1">_xlfn.FORMULATEXT(표1[[#This Row],[Q''ty]])</f>
        <v>=F2801</v>
      </c>
    </row>
    <row r="2901" spans="1:10" ht="15" customHeight="1" x14ac:dyDescent="0.4">
      <c r="A2901" s="6">
        <v>2026</v>
      </c>
      <c r="B2901" s="6">
        <f t="shared" si="350"/>
        <v>30</v>
      </c>
      <c r="C2901" s="13" t="s">
        <v>23</v>
      </c>
      <c r="D2901" s="2" t="s">
        <v>16</v>
      </c>
      <c r="E2901" s="14" t="str">
        <f t="shared" ref="E2901:E2916" si="355">E2802</f>
        <v>BT GT</v>
      </c>
      <c r="F2901" s="22">
        <v>3</v>
      </c>
      <c r="H2901" s="5" t="e">
        <f ca="1">_xlfn.FORMULATEXT(표1[[#This Row],[Q''ty]])</f>
        <v>#N/A</v>
      </c>
      <c r="I2901" s="28">
        <v>46231</v>
      </c>
      <c r="J2901" s="28">
        <v>46230</v>
      </c>
    </row>
    <row r="2902" spans="1:10" ht="15" customHeight="1" x14ac:dyDescent="0.4">
      <c r="A2902" s="6">
        <v>2026</v>
      </c>
      <c r="B2902" s="6">
        <f t="shared" si="350"/>
        <v>30</v>
      </c>
      <c r="C2902" s="13" t="s">
        <v>23</v>
      </c>
      <c r="D2902" s="2" t="s">
        <v>16</v>
      </c>
      <c r="E2902" s="14" t="str">
        <f t="shared" si="355"/>
        <v>WT GT</v>
      </c>
      <c r="F2902" s="22">
        <v>3</v>
      </c>
      <c r="H2902" s="5" t="e">
        <f ca="1">_xlfn.FORMULATEXT(표1[[#This Row],[Q''ty]])</f>
        <v>#N/A</v>
      </c>
      <c r="I2902" s="28">
        <v>46231</v>
      </c>
      <c r="J2902" s="28">
        <v>46230</v>
      </c>
    </row>
    <row r="2903" spans="1:10" ht="15" customHeight="1" x14ac:dyDescent="0.4">
      <c r="A2903" s="6">
        <v>2026</v>
      </c>
      <c r="B2903" s="6">
        <f t="shared" si="350"/>
        <v>30</v>
      </c>
      <c r="C2903" s="13" t="s">
        <v>23</v>
      </c>
      <c r="D2903" s="2" t="s">
        <v>16</v>
      </c>
      <c r="E2903" s="14" t="str">
        <f t="shared" si="355"/>
        <v>Bending</v>
      </c>
      <c r="F2903" s="22">
        <v>27</v>
      </c>
      <c r="H2903" s="5" t="e">
        <f ca="1">_xlfn.FORMULATEXT(표1[[#This Row],[Q''ty]])</f>
        <v>#N/A</v>
      </c>
      <c r="I2903" s="28">
        <v>46231</v>
      </c>
      <c r="J2903" s="28">
        <v>46230</v>
      </c>
    </row>
    <row r="2904" spans="1:10" ht="15" customHeight="1" x14ac:dyDescent="0.4">
      <c r="A2904" s="6">
        <v>2026</v>
      </c>
      <c r="B2904" s="6">
        <f t="shared" si="350"/>
        <v>30</v>
      </c>
      <c r="C2904" s="13" t="s">
        <v>23</v>
      </c>
      <c r="D2904" s="2" t="s">
        <v>16</v>
      </c>
      <c r="E2904" s="14" t="str">
        <f t="shared" si="355"/>
        <v>L/W</v>
      </c>
      <c r="F2904" s="22">
        <v>27.5</v>
      </c>
      <c r="H2904" s="5" t="e">
        <f ca="1">_xlfn.FORMULATEXT(표1[[#This Row],[Q''ty]])</f>
        <v>#N/A</v>
      </c>
      <c r="I2904" s="28">
        <v>46231</v>
      </c>
      <c r="J2904" s="28">
        <v>46230</v>
      </c>
    </row>
    <row r="2905" spans="1:10" ht="15" customHeight="1" thickBot="1" x14ac:dyDescent="0.45">
      <c r="A2905" s="15">
        <v>2026</v>
      </c>
      <c r="B2905" s="15">
        <f t="shared" si="350"/>
        <v>30</v>
      </c>
      <c r="C2905" s="16" t="s">
        <v>23</v>
      </c>
      <c r="D2905" s="17" t="s">
        <v>16</v>
      </c>
      <c r="E2905" s="18" t="str">
        <f t="shared" si="355"/>
        <v>C/W</v>
      </c>
      <c r="F2905" s="23">
        <v>24.3</v>
      </c>
      <c r="H2905" s="5" t="e">
        <f ca="1">_xlfn.FORMULATEXT(표1[[#This Row],[Q''ty]])</f>
        <v>#N/A</v>
      </c>
      <c r="I2905" s="28">
        <v>46231</v>
      </c>
      <c r="J2905" s="28">
        <v>46230</v>
      </c>
    </row>
    <row r="2906" spans="1:10" ht="15" customHeight="1" thickTop="1" x14ac:dyDescent="0.4">
      <c r="A2906" s="6">
        <v>2026</v>
      </c>
      <c r="B2906" s="6">
        <f t="shared" si="350"/>
        <v>30</v>
      </c>
      <c r="C2906" s="13" t="s">
        <v>24</v>
      </c>
      <c r="D2906" s="2" t="s">
        <v>9</v>
      </c>
      <c r="E2906" s="14" t="str">
        <f t="shared" si="355"/>
        <v>Growing Line</v>
      </c>
      <c r="F2906" s="22">
        <f t="shared" ref="F2906:F2911" si="356">F2807</f>
        <v>20</v>
      </c>
      <c r="H2906" s="5" t="str">
        <f ca="1">_xlfn.FORMULATEXT(표1[[#This Row],[Q''ty]])</f>
        <v>=F2807</v>
      </c>
    </row>
    <row r="2907" spans="1:10" ht="15" customHeight="1" x14ac:dyDescent="0.4">
      <c r="A2907" s="6">
        <v>2026</v>
      </c>
      <c r="B2907" s="6">
        <f t="shared" si="350"/>
        <v>30</v>
      </c>
      <c r="C2907" s="13" t="s">
        <v>24</v>
      </c>
      <c r="D2907" s="2" t="s">
        <v>9</v>
      </c>
      <c r="E2907" s="14" t="str">
        <f t="shared" si="355"/>
        <v>Paint Booth</v>
      </c>
      <c r="F2907" s="22">
        <f t="shared" si="356"/>
        <v>22</v>
      </c>
      <c r="H2907" s="5" t="str">
        <f ca="1">_xlfn.FORMULATEXT(표1[[#This Row],[Q''ty]])</f>
        <v>=F2808</v>
      </c>
    </row>
    <row r="2908" spans="1:10" ht="15" customHeight="1" x14ac:dyDescent="0.4">
      <c r="A2908" s="6">
        <v>2026</v>
      </c>
      <c r="B2908" s="6">
        <f t="shared" si="350"/>
        <v>30</v>
      </c>
      <c r="C2908" s="13" t="s">
        <v>24</v>
      </c>
      <c r="D2908" s="2" t="s">
        <v>9</v>
      </c>
      <c r="E2908" s="14" t="str">
        <f t="shared" si="355"/>
        <v>Paint Line</v>
      </c>
      <c r="F2908" s="22">
        <f t="shared" si="356"/>
        <v>6</v>
      </c>
      <c r="H2908" s="5" t="str">
        <f ca="1">_xlfn.FORMULATEXT(표1[[#This Row],[Q''ty]])</f>
        <v>=F2809</v>
      </c>
    </row>
    <row r="2909" spans="1:10" ht="15" customHeight="1" x14ac:dyDescent="0.4">
      <c r="A2909" s="6">
        <v>2026</v>
      </c>
      <c r="B2909" s="6">
        <f t="shared" si="350"/>
        <v>30</v>
      </c>
      <c r="C2909" s="13" t="s">
        <v>24</v>
      </c>
      <c r="D2909" s="2" t="s">
        <v>9</v>
      </c>
      <c r="E2909" s="14" t="str">
        <f t="shared" si="355"/>
        <v>Roll Bending Machine</v>
      </c>
      <c r="F2909" s="22">
        <f t="shared" si="356"/>
        <v>4</v>
      </c>
      <c r="H2909" s="5" t="str">
        <f ca="1">_xlfn.FORMULATEXT(표1[[#This Row],[Q''ty]])</f>
        <v>=F2810</v>
      </c>
    </row>
    <row r="2910" spans="1:10" ht="15" customHeight="1" x14ac:dyDescent="0.4">
      <c r="A2910" s="6">
        <v>2026</v>
      </c>
      <c r="B2910" s="6">
        <f t="shared" si="350"/>
        <v>30</v>
      </c>
      <c r="C2910" s="13" t="s">
        <v>24</v>
      </c>
      <c r="D2910" s="2" t="s">
        <v>9</v>
      </c>
      <c r="E2910" s="14" t="str">
        <f t="shared" si="355"/>
        <v>L/W Machine</v>
      </c>
      <c r="F2910" s="22">
        <f t="shared" si="356"/>
        <v>10</v>
      </c>
      <c r="H2910" s="5" t="str">
        <f ca="1">_xlfn.FORMULATEXT(표1[[#This Row],[Q''ty]])</f>
        <v>=F2811</v>
      </c>
    </row>
    <row r="2911" spans="1:10" ht="15" customHeight="1" x14ac:dyDescent="0.4">
      <c r="A2911" s="6">
        <v>2026</v>
      </c>
      <c r="B2911" s="6">
        <f t="shared" si="350"/>
        <v>30</v>
      </c>
      <c r="C2911" s="13" t="s">
        <v>24</v>
      </c>
      <c r="D2911" s="2" t="s">
        <v>9</v>
      </c>
      <c r="E2911" s="14" t="str">
        <f t="shared" si="355"/>
        <v>C/W Machine</v>
      </c>
      <c r="F2911" s="22">
        <f t="shared" si="356"/>
        <v>12</v>
      </c>
      <c r="H2911" s="5" t="str">
        <f ca="1">_xlfn.FORMULATEXT(표1[[#This Row],[Q''ty]])</f>
        <v>=F2812</v>
      </c>
    </row>
    <row r="2912" spans="1:10" ht="15" customHeight="1" x14ac:dyDescent="0.4">
      <c r="A2912" s="6">
        <v>2026</v>
      </c>
      <c r="B2912" s="6">
        <f t="shared" si="350"/>
        <v>30</v>
      </c>
      <c r="C2912" s="13" t="s">
        <v>24</v>
      </c>
      <c r="D2912" s="2" t="s">
        <v>16</v>
      </c>
      <c r="E2912" s="14" t="str">
        <f t="shared" si="355"/>
        <v>BT GT</v>
      </c>
      <c r="F2912" s="22">
        <v>35</v>
      </c>
      <c r="H2912" s="5" t="e">
        <f ca="1">_xlfn.FORMULATEXT(표1[[#This Row],[Q''ty]])</f>
        <v>#N/A</v>
      </c>
      <c r="I2912" s="28">
        <v>46231</v>
      </c>
      <c r="J2912" s="28">
        <v>46230</v>
      </c>
    </row>
    <row r="2913" spans="1:10" ht="15" customHeight="1" x14ac:dyDescent="0.4">
      <c r="A2913" s="6">
        <v>2026</v>
      </c>
      <c r="B2913" s="6">
        <f t="shared" si="350"/>
        <v>30</v>
      </c>
      <c r="C2913" s="13" t="s">
        <v>24</v>
      </c>
      <c r="D2913" s="2" t="s">
        <v>16</v>
      </c>
      <c r="E2913" s="14" t="str">
        <f t="shared" si="355"/>
        <v>WT GT</v>
      </c>
      <c r="F2913" s="22">
        <v>37</v>
      </c>
      <c r="H2913" s="5" t="e">
        <f ca="1">_xlfn.FORMULATEXT(표1[[#This Row],[Q''ty]])</f>
        <v>#N/A</v>
      </c>
      <c r="I2913" s="28">
        <v>46231</v>
      </c>
      <c r="J2913" s="28">
        <v>46230</v>
      </c>
    </row>
    <row r="2914" spans="1:10" ht="15" customHeight="1" x14ac:dyDescent="0.4">
      <c r="A2914" s="6">
        <v>2026</v>
      </c>
      <c r="B2914" s="6">
        <f t="shared" si="350"/>
        <v>30</v>
      </c>
      <c r="C2914" s="13" t="s">
        <v>24</v>
      </c>
      <c r="D2914" s="2" t="s">
        <v>16</v>
      </c>
      <c r="E2914" s="14" t="str">
        <f t="shared" si="355"/>
        <v>Bending</v>
      </c>
      <c r="F2914" s="22">
        <v>238</v>
      </c>
      <c r="H2914" s="5" t="e">
        <f ca="1">_xlfn.FORMULATEXT(표1[[#This Row],[Q''ty]])</f>
        <v>#N/A</v>
      </c>
      <c r="I2914" s="28">
        <v>46231</v>
      </c>
      <c r="J2914" s="28">
        <v>46230</v>
      </c>
    </row>
    <row r="2915" spans="1:10" ht="15" customHeight="1" x14ac:dyDescent="0.4">
      <c r="A2915" s="6">
        <v>2026</v>
      </c>
      <c r="B2915" s="6">
        <f t="shared" si="350"/>
        <v>30</v>
      </c>
      <c r="C2915" s="13" t="s">
        <v>24</v>
      </c>
      <c r="D2915" s="2" t="s">
        <v>16</v>
      </c>
      <c r="E2915" s="14" t="str">
        <f t="shared" si="355"/>
        <v>L/W</v>
      </c>
      <c r="F2915" s="22">
        <v>238</v>
      </c>
      <c r="H2915" s="5" t="e">
        <f ca="1">_xlfn.FORMULATEXT(표1[[#This Row],[Q''ty]])</f>
        <v>#N/A</v>
      </c>
      <c r="I2915" s="28">
        <v>46231</v>
      </c>
      <c r="J2915" s="28">
        <v>46230</v>
      </c>
    </row>
    <row r="2916" spans="1:10" ht="15" customHeight="1" thickBot="1" x14ac:dyDescent="0.45">
      <c r="A2916" s="15">
        <v>2026</v>
      </c>
      <c r="B2916" s="15">
        <f t="shared" si="350"/>
        <v>30</v>
      </c>
      <c r="C2916" s="16" t="s">
        <v>24</v>
      </c>
      <c r="D2916" s="17" t="s">
        <v>16</v>
      </c>
      <c r="E2916" s="18" t="str">
        <f t="shared" si="355"/>
        <v>C/W</v>
      </c>
      <c r="F2916" s="23">
        <v>256</v>
      </c>
      <c r="H2916" s="5" t="e">
        <f ca="1">_xlfn.FORMULATEXT(표1[[#This Row],[Q''ty]])</f>
        <v>#N/A</v>
      </c>
      <c r="I2916" s="28">
        <v>46231</v>
      </c>
      <c r="J2916" s="28">
        <v>46230</v>
      </c>
    </row>
    <row r="2917" spans="1:10" ht="15" customHeight="1" thickTop="1" x14ac:dyDescent="0.4">
      <c r="A2917" s="6">
        <v>2026</v>
      </c>
      <c r="B2917" s="6">
        <f t="shared" ref="B2917:B2980" si="357">B2818+1</f>
        <v>30</v>
      </c>
      <c r="C2917" s="13" t="s">
        <v>25</v>
      </c>
      <c r="D2917" s="2" t="s">
        <v>9</v>
      </c>
      <c r="E2917" s="14" t="s">
        <v>10</v>
      </c>
      <c r="F2917" s="22">
        <f t="shared" ref="F2917:F2922" si="358">F2818</f>
        <v>3</v>
      </c>
      <c r="H2917" s="5" t="str">
        <f ca="1">_xlfn.FORMULATEXT(표1[[#This Row],[Q''ty]])</f>
        <v>=F2818</v>
      </c>
    </row>
    <row r="2918" spans="1:10" ht="15" customHeight="1" x14ac:dyDescent="0.4">
      <c r="A2918" s="6">
        <v>2026</v>
      </c>
      <c r="B2918" s="6">
        <f t="shared" si="357"/>
        <v>30</v>
      </c>
      <c r="C2918" s="13" t="s">
        <v>25</v>
      </c>
      <c r="D2918" s="2" t="s">
        <v>9</v>
      </c>
      <c r="E2918" s="14" t="s">
        <v>11</v>
      </c>
      <c r="F2918" s="22">
        <f t="shared" si="358"/>
        <v>3</v>
      </c>
      <c r="H2918" s="5" t="str">
        <f ca="1">_xlfn.FORMULATEXT(표1[[#This Row],[Q''ty]])</f>
        <v>=F2819</v>
      </c>
    </row>
    <row r="2919" spans="1:10" ht="15" customHeight="1" x14ac:dyDescent="0.4">
      <c r="A2919" s="6">
        <v>2026</v>
      </c>
      <c r="B2919" s="6">
        <f t="shared" si="357"/>
        <v>30</v>
      </c>
      <c r="C2919" s="13" t="s">
        <v>25</v>
      </c>
      <c r="D2919" s="2" t="s">
        <v>9</v>
      </c>
      <c r="E2919" s="14" t="s">
        <v>12</v>
      </c>
      <c r="F2919" s="22">
        <f t="shared" si="358"/>
        <v>2</v>
      </c>
      <c r="H2919" s="5" t="str">
        <f ca="1">_xlfn.FORMULATEXT(표1[[#This Row],[Q''ty]])</f>
        <v>=F2820</v>
      </c>
    </row>
    <row r="2920" spans="1:10" ht="15" customHeight="1" x14ac:dyDescent="0.4">
      <c r="A2920" s="6">
        <v>2026</v>
      </c>
      <c r="B2920" s="6">
        <f t="shared" si="357"/>
        <v>30</v>
      </c>
      <c r="C2920" s="13" t="s">
        <v>25</v>
      </c>
      <c r="D2920" s="2" t="s">
        <v>9</v>
      </c>
      <c r="E2920" s="14" t="s">
        <v>13</v>
      </c>
      <c r="F2920" s="22">
        <f t="shared" si="358"/>
        <v>2</v>
      </c>
      <c r="H2920" s="5" t="str">
        <f ca="1">_xlfn.FORMULATEXT(표1[[#This Row],[Q''ty]])</f>
        <v>=F2821</v>
      </c>
    </row>
    <row r="2921" spans="1:10" ht="15" customHeight="1" x14ac:dyDescent="0.4">
      <c r="A2921" s="6">
        <v>2026</v>
      </c>
      <c r="B2921" s="6">
        <f t="shared" si="357"/>
        <v>30</v>
      </c>
      <c r="C2921" s="13" t="s">
        <v>25</v>
      </c>
      <c r="D2921" s="2" t="s">
        <v>9</v>
      </c>
      <c r="E2921" s="14" t="s">
        <v>14</v>
      </c>
      <c r="F2921" s="22">
        <f t="shared" si="358"/>
        <v>3</v>
      </c>
      <c r="H2921" s="5" t="str">
        <f ca="1">_xlfn.FORMULATEXT(표1[[#This Row],[Q''ty]])</f>
        <v>=F2822</v>
      </c>
    </row>
    <row r="2922" spans="1:10" ht="15" customHeight="1" x14ac:dyDescent="0.4">
      <c r="A2922" s="6">
        <v>2026</v>
      </c>
      <c r="B2922" s="6">
        <f t="shared" si="357"/>
        <v>30</v>
      </c>
      <c r="C2922" s="13" t="s">
        <v>25</v>
      </c>
      <c r="D2922" s="2" t="s">
        <v>9</v>
      </c>
      <c r="E2922" s="14" t="s">
        <v>15</v>
      </c>
      <c r="F2922" s="22">
        <f t="shared" si="358"/>
        <v>4</v>
      </c>
      <c r="H2922" s="5" t="str">
        <f ca="1">_xlfn.FORMULATEXT(표1[[#This Row],[Q''ty]])</f>
        <v>=F2823</v>
      </c>
    </row>
    <row r="2923" spans="1:10" ht="15" customHeight="1" x14ac:dyDescent="0.4">
      <c r="A2923" s="6">
        <v>2026</v>
      </c>
      <c r="B2923" s="6">
        <f t="shared" si="357"/>
        <v>30</v>
      </c>
      <c r="C2923" s="13" t="s">
        <v>25</v>
      </c>
      <c r="D2923" s="2" t="s">
        <v>16</v>
      </c>
      <c r="E2923" s="14" t="s">
        <v>17</v>
      </c>
      <c r="F2923" s="22">
        <v>0</v>
      </c>
      <c r="H2923" s="5" t="e">
        <f ca="1">_xlfn.FORMULATEXT(표1[[#This Row],[Q''ty]])</f>
        <v>#N/A</v>
      </c>
      <c r="I2923" s="28">
        <v>46231</v>
      </c>
      <c r="J2923" s="28">
        <v>46230</v>
      </c>
    </row>
    <row r="2924" spans="1:10" ht="15" customHeight="1" x14ac:dyDescent="0.4">
      <c r="A2924" s="6">
        <v>2026</v>
      </c>
      <c r="B2924" s="6">
        <f t="shared" si="357"/>
        <v>30</v>
      </c>
      <c r="C2924" s="13" t="s">
        <v>25</v>
      </c>
      <c r="D2924" s="2" t="s">
        <v>16</v>
      </c>
      <c r="E2924" s="14" t="s">
        <v>18</v>
      </c>
      <c r="F2924" s="22">
        <v>0</v>
      </c>
      <c r="H2924" s="5" t="e">
        <f ca="1">_xlfn.FORMULATEXT(표1[[#This Row],[Q''ty]])</f>
        <v>#N/A</v>
      </c>
      <c r="I2924" s="28">
        <v>46231</v>
      </c>
      <c r="J2924" s="28">
        <v>46230</v>
      </c>
    </row>
    <row r="2925" spans="1:10" ht="15" customHeight="1" x14ac:dyDescent="0.4">
      <c r="A2925" s="6">
        <v>2026</v>
      </c>
      <c r="B2925" s="6">
        <f t="shared" si="357"/>
        <v>30</v>
      </c>
      <c r="C2925" s="13" t="s">
        <v>25</v>
      </c>
      <c r="D2925" s="2" t="s">
        <v>16</v>
      </c>
      <c r="E2925" s="14" t="s">
        <v>19</v>
      </c>
      <c r="F2925" s="22">
        <v>0</v>
      </c>
      <c r="H2925" s="5" t="e">
        <f ca="1">_xlfn.FORMULATEXT(표1[[#This Row],[Q''ty]])</f>
        <v>#N/A</v>
      </c>
      <c r="I2925" s="28">
        <v>46231</v>
      </c>
      <c r="J2925" s="28">
        <v>46230</v>
      </c>
    </row>
    <row r="2926" spans="1:10" ht="15" customHeight="1" x14ac:dyDescent="0.4">
      <c r="A2926" s="6">
        <v>2026</v>
      </c>
      <c r="B2926" s="6">
        <f t="shared" si="357"/>
        <v>30</v>
      </c>
      <c r="C2926" s="13" t="s">
        <v>25</v>
      </c>
      <c r="D2926" s="2" t="s">
        <v>16</v>
      </c>
      <c r="E2926" s="14" t="s">
        <v>20</v>
      </c>
      <c r="F2926" s="22">
        <v>0</v>
      </c>
      <c r="H2926" s="5" t="e">
        <f ca="1">_xlfn.FORMULATEXT(표1[[#This Row],[Q''ty]])</f>
        <v>#N/A</v>
      </c>
      <c r="I2926" s="28">
        <v>46231</v>
      </c>
      <c r="J2926" s="28">
        <v>46230</v>
      </c>
    </row>
    <row r="2927" spans="1:10" ht="15" customHeight="1" thickBot="1" x14ac:dyDescent="0.45">
      <c r="A2927" s="15">
        <v>2026</v>
      </c>
      <c r="B2927" s="15">
        <f t="shared" si="357"/>
        <v>30</v>
      </c>
      <c r="C2927" s="16" t="s">
        <v>25</v>
      </c>
      <c r="D2927" s="17" t="s">
        <v>16</v>
      </c>
      <c r="E2927" s="18" t="s">
        <v>21</v>
      </c>
      <c r="F2927" s="23">
        <v>0</v>
      </c>
      <c r="H2927" s="5" t="e">
        <f ca="1">_xlfn.FORMULATEXT(표1[[#This Row],[Q''ty]])</f>
        <v>#N/A</v>
      </c>
      <c r="I2927" s="28">
        <v>46231</v>
      </c>
      <c r="J2927" s="28">
        <v>46230</v>
      </c>
    </row>
    <row r="2928" spans="1:10" ht="15" customHeight="1" thickTop="1" x14ac:dyDescent="0.4">
      <c r="A2928" s="6">
        <v>2026</v>
      </c>
      <c r="B2928" s="6">
        <f t="shared" si="357"/>
        <v>30</v>
      </c>
      <c r="C2928" s="13" t="s">
        <v>26</v>
      </c>
      <c r="D2928" s="2" t="s">
        <v>9</v>
      </c>
      <c r="E2928" s="14" t="s">
        <v>10</v>
      </c>
      <c r="F2928" s="22">
        <f t="shared" ref="F2928:F2933" si="359">F2829</f>
        <v>6</v>
      </c>
      <c r="H2928" s="5" t="str">
        <f ca="1">_xlfn.FORMULATEXT(표1[[#This Row],[Q''ty]])</f>
        <v>=F2829</v>
      </c>
    </row>
    <row r="2929" spans="1:10" ht="15" customHeight="1" x14ac:dyDescent="0.4">
      <c r="A2929" s="6">
        <v>2026</v>
      </c>
      <c r="B2929" s="6">
        <f t="shared" si="357"/>
        <v>30</v>
      </c>
      <c r="C2929" s="13" t="s">
        <v>26</v>
      </c>
      <c r="D2929" s="2" t="s">
        <v>9</v>
      </c>
      <c r="E2929" s="14" t="s">
        <v>11</v>
      </c>
      <c r="F2929" s="22">
        <f t="shared" si="359"/>
        <v>4</v>
      </c>
      <c r="H2929" s="5" t="str">
        <f ca="1">_xlfn.FORMULATEXT(표1[[#This Row],[Q''ty]])</f>
        <v>=F2830</v>
      </c>
    </row>
    <row r="2930" spans="1:10" ht="15" customHeight="1" x14ac:dyDescent="0.4">
      <c r="A2930" s="6">
        <v>2026</v>
      </c>
      <c r="B2930" s="6">
        <f t="shared" si="357"/>
        <v>30</v>
      </c>
      <c r="C2930" s="13" t="s">
        <v>26</v>
      </c>
      <c r="D2930" s="2" t="s">
        <v>9</v>
      </c>
      <c r="E2930" s="14" t="s">
        <v>12</v>
      </c>
      <c r="F2930" s="22">
        <f t="shared" si="359"/>
        <v>2</v>
      </c>
      <c r="H2930" s="5" t="str">
        <f ca="1">_xlfn.FORMULATEXT(표1[[#This Row],[Q''ty]])</f>
        <v>=F2831</v>
      </c>
    </row>
    <row r="2931" spans="1:10" ht="15" customHeight="1" x14ac:dyDescent="0.4">
      <c r="A2931" s="6">
        <v>2026</v>
      </c>
      <c r="B2931" s="6">
        <f t="shared" si="357"/>
        <v>30</v>
      </c>
      <c r="C2931" s="13" t="s">
        <v>26</v>
      </c>
      <c r="D2931" s="2" t="s">
        <v>9</v>
      </c>
      <c r="E2931" s="14" t="s">
        <v>13</v>
      </c>
      <c r="F2931" s="22">
        <f t="shared" si="359"/>
        <v>3</v>
      </c>
      <c r="H2931" s="5" t="str">
        <f ca="1">_xlfn.FORMULATEXT(표1[[#This Row],[Q''ty]])</f>
        <v>=F2832</v>
      </c>
    </row>
    <row r="2932" spans="1:10" ht="15" customHeight="1" x14ac:dyDescent="0.4">
      <c r="A2932" s="6">
        <v>2026</v>
      </c>
      <c r="B2932" s="6">
        <f t="shared" si="357"/>
        <v>30</v>
      </c>
      <c r="C2932" s="13" t="s">
        <v>26</v>
      </c>
      <c r="D2932" s="2" t="s">
        <v>9</v>
      </c>
      <c r="E2932" s="14" t="s">
        <v>14</v>
      </c>
      <c r="F2932" s="22">
        <f t="shared" si="359"/>
        <v>4</v>
      </c>
      <c r="H2932" s="5" t="str">
        <f ca="1">_xlfn.FORMULATEXT(표1[[#This Row],[Q''ty]])</f>
        <v>=F2833</v>
      </c>
    </row>
    <row r="2933" spans="1:10" ht="15" customHeight="1" x14ac:dyDescent="0.4">
      <c r="A2933" s="6">
        <v>2026</v>
      </c>
      <c r="B2933" s="6">
        <f t="shared" si="357"/>
        <v>30</v>
      </c>
      <c r="C2933" s="13" t="s">
        <v>26</v>
      </c>
      <c r="D2933" s="2" t="s">
        <v>9</v>
      </c>
      <c r="E2933" s="14" t="s">
        <v>15</v>
      </c>
      <c r="F2933" s="22">
        <f t="shared" si="359"/>
        <v>6</v>
      </c>
      <c r="H2933" s="5" t="str">
        <f ca="1">_xlfn.FORMULATEXT(표1[[#This Row],[Q''ty]])</f>
        <v>=F2834</v>
      </c>
    </row>
    <row r="2934" spans="1:10" ht="15" customHeight="1" x14ac:dyDescent="0.4">
      <c r="A2934" s="6">
        <v>2026</v>
      </c>
      <c r="B2934" s="6">
        <f t="shared" si="357"/>
        <v>30</v>
      </c>
      <c r="C2934" s="13" t="s">
        <v>26</v>
      </c>
      <c r="D2934" s="2" t="s">
        <v>16</v>
      </c>
      <c r="E2934" s="14" t="str">
        <f t="shared" ref="E2934:E2971" si="360">E2835</f>
        <v>BT GT</v>
      </c>
      <c r="F2934" s="22">
        <v>20</v>
      </c>
      <c r="H2934" s="5" t="e">
        <f ca="1">_xlfn.FORMULATEXT(표1[[#This Row],[Q''ty]])</f>
        <v>#N/A</v>
      </c>
      <c r="I2934" s="28">
        <v>46231</v>
      </c>
      <c r="J2934" s="28">
        <v>46230</v>
      </c>
    </row>
    <row r="2935" spans="1:10" ht="15" customHeight="1" x14ac:dyDescent="0.4">
      <c r="A2935" s="6">
        <v>2026</v>
      </c>
      <c r="B2935" s="6">
        <f t="shared" si="357"/>
        <v>30</v>
      </c>
      <c r="C2935" s="13" t="s">
        <v>26</v>
      </c>
      <c r="D2935" s="2" t="s">
        <v>16</v>
      </c>
      <c r="E2935" s="14" t="str">
        <f t="shared" si="360"/>
        <v>WT GT</v>
      </c>
      <c r="F2935" s="22">
        <v>21</v>
      </c>
      <c r="H2935" s="5" t="e">
        <f ca="1">_xlfn.FORMULATEXT(표1[[#This Row],[Q''ty]])</f>
        <v>#N/A</v>
      </c>
      <c r="I2935" s="28">
        <v>46231</v>
      </c>
      <c r="J2935" s="28">
        <v>46230</v>
      </c>
    </row>
    <row r="2936" spans="1:10" ht="15" customHeight="1" x14ac:dyDescent="0.4">
      <c r="A2936" s="6">
        <v>2026</v>
      </c>
      <c r="B2936" s="6">
        <f t="shared" si="357"/>
        <v>30</v>
      </c>
      <c r="C2936" s="13" t="s">
        <v>26</v>
      </c>
      <c r="D2936" s="2" t="s">
        <v>16</v>
      </c>
      <c r="E2936" s="14" t="str">
        <f t="shared" si="360"/>
        <v>Bending</v>
      </c>
      <c r="F2936" s="22">
        <v>186</v>
      </c>
      <c r="H2936" s="5" t="e">
        <f ca="1">_xlfn.FORMULATEXT(표1[[#This Row],[Q''ty]])</f>
        <v>#N/A</v>
      </c>
      <c r="I2936" s="28">
        <v>46231</v>
      </c>
      <c r="J2936" s="28">
        <v>46230</v>
      </c>
    </row>
    <row r="2937" spans="1:10" ht="15" customHeight="1" x14ac:dyDescent="0.4">
      <c r="A2937" s="6">
        <v>2026</v>
      </c>
      <c r="B2937" s="6">
        <f t="shared" si="357"/>
        <v>30</v>
      </c>
      <c r="C2937" s="13" t="s">
        <v>26</v>
      </c>
      <c r="D2937" s="2" t="s">
        <v>16</v>
      </c>
      <c r="E2937" s="14" t="str">
        <f t="shared" si="360"/>
        <v>L/W</v>
      </c>
      <c r="F2937" s="22">
        <v>183</v>
      </c>
      <c r="H2937" s="5" t="e">
        <f ca="1">_xlfn.FORMULATEXT(표1[[#This Row],[Q''ty]])</f>
        <v>#N/A</v>
      </c>
      <c r="I2937" s="28">
        <v>46231</v>
      </c>
      <c r="J2937" s="28">
        <v>46230</v>
      </c>
    </row>
    <row r="2938" spans="1:10" ht="15" customHeight="1" thickBot="1" x14ac:dyDescent="0.45">
      <c r="A2938" s="15">
        <v>2026</v>
      </c>
      <c r="B2938" s="15">
        <f t="shared" si="357"/>
        <v>30</v>
      </c>
      <c r="C2938" s="16" t="s">
        <v>26</v>
      </c>
      <c r="D2938" s="17" t="s">
        <v>16</v>
      </c>
      <c r="E2938" s="18" t="str">
        <f t="shared" si="360"/>
        <v>C/W</v>
      </c>
      <c r="F2938" s="23">
        <v>213</v>
      </c>
      <c r="H2938" s="5" t="e">
        <f ca="1">_xlfn.FORMULATEXT(표1[[#This Row],[Q''ty]])</f>
        <v>#N/A</v>
      </c>
      <c r="I2938" s="28">
        <v>46231</v>
      </c>
      <c r="J2938" s="28">
        <v>46230</v>
      </c>
    </row>
    <row r="2939" spans="1:10" ht="15" customHeight="1" thickTop="1" x14ac:dyDescent="0.4">
      <c r="A2939" s="6">
        <v>2026</v>
      </c>
      <c r="B2939" s="6">
        <f t="shared" si="357"/>
        <v>30</v>
      </c>
      <c r="C2939" s="13" t="s">
        <v>27</v>
      </c>
      <c r="D2939" s="2" t="s">
        <v>9</v>
      </c>
      <c r="E2939" s="14" t="str">
        <f t="shared" si="360"/>
        <v>Growing Line</v>
      </c>
      <c r="F2939" s="22">
        <f t="shared" ref="F2939:F2944" si="361">F2840</f>
        <v>30</v>
      </c>
      <c r="H2939" s="5" t="str">
        <f ca="1">_xlfn.FORMULATEXT(표1[[#This Row],[Q''ty]])</f>
        <v>=F2840</v>
      </c>
    </row>
    <row r="2940" spans="1:10" ht="15" customHeight="1" x14ac:dyDescent="0.4">
      <c r="A2940" s="6">
        <v>2026</v>
      </c>
      <c r="B2940" s="6">
        <f t="shared" si="357"/>
        <v>30</v>
      </c>
      <c r="C2940" s="13" t="s">
        <v>27</v>
      </c>
      <c r="D2940" s="2" t="s">
        <v>9</v>
      </c>
      <c r="E2940" s="14" t="str">
        <f t="shared" si="360"/>
        <v>Paint Booth</v>
      </c>
      <c r="F2940" s="22">
        <f t="shared" si="361"/>
        <v>16</v>
      </c>
      <c r="H2940" s="5" t="str">
        <f ca="1">_xlfn.FORMULATEXT(표1[[#This Row],[Q''ty]])</f>
        <v>=F2841</v>
      </c>
    </row>
    <row r="2941" spans="1:10" ht="15" customHeight="1" x14ac:dyDescent="0.4">
      <c r="A2941" s="6">
        <v>2026</v>
      </c>
      <c r="B2941" s="6">
        <f t="shared" si="357"/>
        <v>30</v>
      </c>
      <c r="C2941" s="13" t="s">
        <v>27</v>
      </c>
      <c r="D2941" s="2" t="s">
        <v>9</v>
      </c>
      <c r="E2941" s="14" t="str">
        <f t="shared" si="360"/>
        <v>Paint Line</v>
      </c>
      <c r="F2941" s="22">
        <f t="shared" si="361"/>
        <v>8</v>
      </c>
      <c r="H2941" s="5" t="str">
        <f ca="1">_xlfn.FORMULATEXT(표1[[#This Row],[Q''ty]])</f>
        <v>=F2842</v>
      </c>
    </row>
    <row r="2942" spans="1:10" ht="15" customHeight="1" x14ac:dyDescent="0.4">
      <c r="A2942" s="6">
        <v>2026</v>
      </c>
      <c r="B2942" s="6">
        <f t="shared" si="357"/>
        <v>30</v>
      </c>
      <c r="C2942" s="13" t="s">
        <v>27</v>
      </c>
      <c r="D2942" s="2" t="s">
        <v>9</v>
      </c>
      <c r="E2942" s="14" t="str">
        <f t="shared" si="360"/>
        <v>Roll Bending Machine</v>
      </c>
      <c r="F2942" s="22">
        <f t="shared" si="361"/>
        <v>6</v>
      </c>
      <c r="H2942" s="5" t="str">
        <f ca="1">_xlfn.FORMULATEXT(표1[[#This Row],[Q''ty]])</f>
        <v>=F2843</v>
      </c>
    </row>
    <row r="2943" spans="1:10" ht="15" customHeight="1" x14ac:dyDescent="0.4">
      <c r="A2943" s="6">
        <v>2026</v>
      </c>
      <c r="B2943" s="6">
        <f t="shared" si="357"/>
        <v>30</v>
      </c>
      <c r="C2943" s="13" t="s">
        <v>27</v>
      </c>
      <c r="D2943" s="2" t="s">
        <v>9</v>
      </c>
      <c r="E2943" s="14" t="str">
        <f t="shared" si="360"/>
        <v>L/W Machine</v>
      </c>
      <c r="F2943" s="22">
        <f t="shared" si="361"/>
        <v>11</v>
      </c>
      <c r="H2943" s="5" t="str">
        <f ca="1">_xlfn.FORMULATEXT(표1[[#This Row],[Q''ty]])</f>
        <v>=F2844</v>
      </c>
    </row>
    <row r="2944" spans="1:10" ht="15" customHeight="1" x14ac:dyDescent="0.4">
      <c r="A2944" s="6">
        <v>2026</v>
      </c>
      <c r="B2944" s="6">
        <f t="shared" si="357"/>
        <v>30</v>
      </c>
      <c r="C2944" s="13" t="s">
        <v>27</v>
      </c>
      <c r="D2944" s="2" t="s">
        <v>9</v>
      </c>
      <c r="E2944" s="14" t="str">
        <f t="shared" si="360"/>
        <v>C/W Machine</v>
      </c>
      <c r="F2944" s="22">
        <f t="shared" si="361"/>
        <v>15</v>
      </c>
      <c r="H2944" s="5" t="str">
        <f ca="1">_xlfn.FORMULATEXT(표1[[#This Row],[Q''ty]])</f>
        <v>=F2845</v>
      </c>
    </row>
    <row r="2945" spans="1:10" ht="15" customHeight="1" x14ac:dyDescent="0.4">
      <c r="A2945" s="6">
        <v>2026</v>
      </c>
      <c r="B2945" s="6">
        <f t="shared" si="357"/>
        <v>30</v>
      </c>
      <c r="C2945" s="13" t="s">
        <v>27</v>
      </c>
      <c r="D2945" s="2" t="s">
        <v>16</v>
      </c>
      <c r="E2945" s="14" t="str">
        <f t="shared" si="360"/>
        <v>BT GT</v>
      </c>
      <c r="F2945" s="22">
        <v>70</v>
      </c>
      <c r="H2945" s="5" t="e">
        <f ca="1">_xlfn.FORMULATEXT(표1[[#This Row],[Q''ty]])</f>
        <v>#N/A</v>
      </c>
      <c r="I2945" s="28">
        <v>46231</v>
      </c>
      <c r="J2945" s="28">
        <v>46230</v>
      </c>
    </row>
    <row r="2946" spans="1:10" ht="15" customHeight="1" x14ac:dyDescent="0.4">
      <c r="A2946" s="6">
        <v>2026</v>
      </c>
      <c r="B2946" s="6">
        <f t="shared" si="357"/>
        <v>30</v>
      </c>
      <c r="C2946" s="13" t="s">
        <v>27</v>
      </c>
      <c r="D2946" s="2" t="s">
        <v>16</v>
      </c>
      <c r="E2946" s="14" t="str">
        <f t="shared" si="360"/>
        <v>WT GT</v>
      </c>
      <c r="F2946" s="22">
        <v>65</v>
      </c>
      <c r="H2946" s="5" t="e">
        <f ca="1">_xlfn.FORMULATEXT(표1[[#This Row],[Q''ty]])</f>
        <v>#N/A</v>
      </c>
      <c r="I2946" s="28">
        <v>46231</v>
      </c>
      <c r="J2946" s="28">
        <v>46230</v>
      </c>
    </row>
    <row r="2947" spans="1:10" ht="15" customHeight="1" x14ac:dyDescent="0.4">
      <c r="A2947" s="6">
        <v>2026</v>
      </c>
      <c r="B2947" s="6">
        <f t="shared" si="357"/>
        <v>30</v>
      </c>
      <c r="C2947" s="13" t="s">
        <v>27</v>
      </c>
      <c r="D2947" s="2" t="s">
        <v>16</v>
      </c>
      <c r="E2947" s="14" t="str">
        <f t="shared" si="360"/>
        <v>Bending</v>
      </c>
      <c r="F2947" s="22">
        <v>625</v>
      </c>
      <c r="H2947" s="5" t="e">
        <f ca="1">_xlfn.FORMULATEXT(표1[[#This Row],[Q''ty]])</f>
        <v>#N/A</v>
      </c>
      <c r="I2947" s="28">
        <v>46231</v>
      </c>
      <c r="J2947" s="28">
        <v>46230</v>
      </c>
    </row>
    <row r="2948" spans="1:10" ht="15" customHeight="1" x14ac:dyDescent="0.4">
      <c r="A2948" s="6">
        <v>2026</v>
      </c>
      <c r="B2948" s="6">
        <f t="shared" si="357"/>
        <v>30</v>
      </c>
      <c r="C2948" s="13" t="s">
        <v>27</v>
      </c>
      <c r="D2948" s="2" t="s">
        <v>16</v>
      </c>
      <c r="E2948" s="14" t="str">
        <f t="shared" si="360"/>
        <v>L/W</v>
      </c>
      <c r="F2948" s="22">
        <v>639</v>
      </c>
      <c r="H2948" s="5" t="e">
        <f ca="1">_xlfn.FORMULATEXT(표1[[#This Row],[Q''ty]])</f>
        <v>#N/A</v>
      </c>
      <c r="I2948" s="28">
        <v>46231</v>
      </c>
      <c r="J2948" s="28">
        <v>46230</v>
      </c>
    </row>
    <row r="2949" spans="1:10" ht="15" customHeight="1" thickBot="1" x14ac:dyDescent="0.45">
      <c r="A2949" s="15">
        <v>2026</v>
      </c>
      <c r="B2949" s="15">
        <f t="shared" si="357"/>
        <v>30</v>
      </c>
      <c r="C2949" s="16" t="s">
        <v>27</v>
      </c>
      <c r="D2949" s="17" t="s">
        <v>16</v>
      </c>
      <c r="E2949" s="18" t="str">
        <f t="shared" si="360"/>
        <v>C/W</v>
      </c>
      <c r="F2949" s="23">
        <v>529</v>
      </c>
      <c r="H2949" s="5" t="e">
        <f ca="1">_xlfn.FORMULATEXT(표1[[#This Row],[Q''ty]])</f>
        <v>#N/A</v>
      </c>
      <c r="I2949" s="28">
        <v>46231</v>
      </c>
      <c r="J2949" s="28">
        <v>46230</v>
      </c>
    </row>
    <row r="2950" spans="1:10" ht="15" customHeight="1" thickTop="1" x14ac:dyDescent="0.4">
      <c r="A2950" s="6">
        <v>2026</v>
      </c>
      <c r="B2950" s="6">
        <f t="shared" si="357"/>
        <v>30</v>
      </c>
      <c r="C2950" s="13" t="s">
        <v>28</v>
      </c>
      <c r="D2950" s="2" t="s">
        <v>9</v>
      </c>
      <c r="E2950" s="14" t="str">
        <f t="shared" si="360"/>
        <v>Growing Line</v>
      </c>
      <c r="F2950" s="22">
        <f t="shared" ref="F2950:F2955" si="362">F2851</f>
        <v>6</v>
      </c>
      <c r="H2950" s="5" t="str">
        <f ca="1">_xlfn.FORMULATEXT(표1[[#This Row],[Q''ty]])</f>
        <v>=F2851</v>
      </c>
    </row>
    <row r="2951" spans="1:10" ht="15" customHeight="1" x14ac:dyDescent="0.4">
      <c r="A2951" s="6">
        <v>2026</v>
      </c>
      <c r="B2951" s="6">
        <f t="shared" si="357"/>
        <v>30</v>
      </c>
      <c r="C2951" s="13" t="s">
        <v>28</v>
      </c>
      <c r="D2951" s="2" t="s">
        <v>9</v>
      </c>
      <c r="E2951" s="14" t="str">
        <f t="shared" si="360"/>
        <v>Paint Booth</v>
      </c>
      <c r="F2951" s="22">
        <f t="shared" si="362"/>
        <v>4</v>
      </c>
      <c r="H2951" s="5" t="str">
        <f ca="1">_xlfn.FORMULATEXT(표1[[#This Row],[Q''ty]])</f>
        <v>=F2852</v>
      </c>
    </row>
    <row r="2952" spans="1:10" ht="15" customHeight="1" x14ac:dyDescent="0.4">
      <c r="A2952" s="6">
        <v>2026</v>
      </c>
      <c r="B2952" s="6">
        <f t="shared" si="357"/>
        <v>30</v>
      </c>
      <c r="C2952" s="13" t="s">
        <v>28</v>
      </c>
      <c r="D2952" s="2" t="s">
        <v>9</v>
      </c>
      <c r="E2952" s="14" t="str">
        <f t="shared" si="360"/>
        <v>Paint Line</v>
      </c>
      <c r="F2952" s="22">
        <f t="shared" si="362"/>
        <v>4</v>
      </c>
      <c r="H2952" s="5" t="str">
        <f ca="1">_xlfn.FORMULATEXT(표1[[#This Row],[Q''ty]])</f>
        <v>=F2853</v>
      </c>
    </row>
    <row r="2953" spans="1:10" ht="15" customHeight="1" x14ac:dyDescent="0.4">
      <c r="A2953" s="6">
        <v>2026</v>
      </c>
      <c r="B2953" s="6">
        <f t="shared" si="357"/>
        <v>30</v>
      </c>
      <c r="C2953" s="13" t="s">
        <v>28</v>
      </c>
      <c r="D2953" s="2" t="s">
        <v>9</v>
      </c>
      <c r="E2953" s="14" t="str">
        <f t="shared" si="360"/>
        <v>Roll Bending Machine</v>
      </c>
      <c r="F2953" s="22">
        <f t="shared" si="362"/>
        <v>3</v>
      </c>
      <c r="H2953" s="5" t="str">
        <f ca="1">_xlfn.FORMULATEXT(표1[[#This Row],[Q''ty]])</f>
        <v>=F2854</v>
      </c>
    </row>
    <row r="2954" spans="1:10" ht="15" customHeight="1" x14ac:dyDescent="0.4">
      <c r="A2954" s="6">
        <v>2026</v>
      </c>
      <c r="B2954" s="6">
        <f t="shared" si="357"/>
        <v>30</v>
      </c>
      <c r="C2954" s="13" t="s">
        <v>28</v>
      </c>
      <c r="D2954" s="2" t="s">
        <v>9</v>
      </c>
      <c r="E2954" s="14" t="str">
        <f t="shared" si="360"/>
        <v>L/W Machine</v>
      </c>
      <c r="F2954" s="22">
        <f t="shared" si="362"/>
        <v>4</v>
      </c>
      <c r="H2954" s="5" t="str">
        <f ca="1">_xlfn.FORMULATEXT(표1[[#This Row],[Q''ty]])</f>
        <v>=F2855</v>
      </c>
    </row>
    <row r="2955" spans="1:10" ht="15" customHeight="1" x14ac:dyDescent="0.4">
      <c r="A2955" s="6">
        <v>2026</v>
      </c>
      <c r="B2955" s="6">
        <f t="shared" si="357"/>
        <v>30</v>
      </c>
      <c r="C2955" s="13" t="s">
        <v>28</v>
      </c>
      <c r="D2955" s="2" t="s">
        <v>9</v>
      </c>
      <c r="E2955" s="14" t="str">
        <f t="shared" si="360"/>
        <v>C/W Machine</v>
      </c>
      <c r="F2955" s="22">
        <f t="shared" si="362"/>
        <v>6.5</v>
      </c>
      <c r="H2955" s="5" t="str">
        <f ca="1">_xlfn.FORMULATEXT(표1[[#This Row],[Q''ty]])</f>
        <v>=F2856</v>
      </c>
    </row>
    <row r="2956" spans="1:10" ht="15" customHeight="1" x14ac:dyDescent="0.4">
      <c r="A2956" s="6">
        <v>2026</v>
      </c>
      <c r="B2956" s="6">
        <f t="shared" si="357"/>
        <v>30</v>
      </c>
      <c r="C2956" s="13" t="s">
        <v>28</v>
      </c>
      <c r="D2956" s="2" t="s">
        <v>16</v>
      </c>
      <c r="E2956" s="14" t="str">
        <f t="shared" si="360"/>
        <v>BT GT</v>
      </c>
      <c r="F2956" s="22">
        <v>18</v>
      </c>
      <c r="H2956" s="5" t="e">
        <f ca="1">_xlfn.FORMULATEXT(표1[[#This Row],[Q''ty]])</f>
        <v>#N/A</v>
      </c>
      <c r="I2956" s="28">
        <v>46231</v>
      </c>
      <c r="J2956" s="28">
        <v>46230</v>
      </c>
    </row>
    <row r="2957" spans="1:10" ht="15" customHeight="1" x14ac:dyDescent="0.4">
      <c r="A2957" s="6">
        <v>2026</v>
      </c>
      <c r="B2957" s="6">
        <f t="shared" si="357"/>
        <v>30</v>
      </c>
      <c r="C2957" s="13" t="s">
        <v>28</v>
      </c>
      <c r="D2957" s="2" t="s">
        <v>16</v>
      </c>
      <c r="E2957" s="14" t="str">
        <f t="shared" si="360"/>
        <v>WT GT</v>
      </c>
      <c r="F2957" s="22">
        <v>18</v>
      </c>
      <c r="H2957" s="5" t="e">
        <f ca="1">_xlfn.FORMULATEXT(표1[[#This Row],[Q''ty]])</f>
        <v>#N/A</v>
      </c>
      <c r="I2957" s="28">
        <v>46231</v>
      </c>
      <c r="J2957" s="28">
        <v>46230</v>
      </c>
    </row>
    <row r="2958" spans="1:10" ht="15" customHeight="1" x14ac:dyDescent="0.4">
      <c r="A2958" s="6">
        <v>2026</v>
      </c>
      <c r="B2958" s="6">
        <f t="shared" si="357"/>
        <v>30</v>
      </c>
      <c r="C2958" s="13" t="s">
        <v>28</v>
      </c>
      <c r="D2958" s="2" t="s">
        <v>16</v>
      </c>
      <c r="E2958" s="14" t="str">
        <f t="shared" si="360"/>
        <v>Bending</v>
      </c>
      <c r="F2958" s="22">
        <v>143</v>
      </c>
      <c r="H2958" s="5" t="e">
        <f ca="1">_xlfn.FORMULATEXT(표1[[#This Row],[Q''ty]])</f>
        <v>#N/A</v>
      </c>
      <c r="I2958" s="28">
        <v>46231</v>
      </c>
      <c r="J2958" s="28">
        <v>46230</v>
      </c>
    </row>
    <row r="2959" spans="1:10" ht="15" customHeight="1" x14ac:dyDescent="0.4">
      <c r="A2959" s="6">
        <v>2026</v>
      </c>
      <c r="B2959" s="6">
        <f t="shared" si="357"/>
        <v>30</v>
      </c>
      <c r="C2959" s="13" t="s">
        <v>28</v>
      </c>
      <c r="D2959" s="2" t="s">
        <v>16</v>
      </c>
      <c r="E2959" s="14" t="str">
        <f t="shared" si="360"/>
        <v>L/W</v>
      </c>
      <c r="F2959" s="22">
        <v>144</v>
      </c>
      <c r="H2959" s="5" t="e">
        <f ca="1">_xlfn.FORMULATEXT(표1[[#This Row],[Q''ty]])</f>
        <v>#N/A</v>
      </c>
      <c r="I2959" s="28">
        <v>46231</v>
      </c>
      <c r="J2959" s="28">
        <v>46230</v>
      </c>
    </row>
    <row r="2960" spans="1:10" ht="15" customHeight="1" thickBot="1" x14ac:dyDescent="0.45">
      <c r="A2960" s="15">
        <v>2026</v>
      </c>
      <c r="B2960" s="15">
        <f t="shared" si="357"/>
        <v>30</v>
      </c>
      <c r="C2960" s="16" t="s">
        <v>28</v>
      </c>
      <c r="D2960" s="17" t="s">
        <v>16</v>
      </c>
      <c r="E2960" s="18" t="str">
        <f t="shared" si="360"/>
        <v>C/W</v>
      </c>
      <c r="F2960" s="23">
        <v>170</v>
      </c>
      <c r="H2960" s="5" t="e">
        <f ca="1">_xlfn.FORMULATEXT(표1[[#This Row],[Q''ty]])</f>
        <v>#N/A</v>
      </c>
      <c r="I2960" s="28">
        <v>46231</v>
      </c>
      <c r="J2960" s="28">
        <v>46230</v>
      </c>
    </row>
    <row r="2961" spans="1:10" ht="15" customHeight="1" thickTop="1" x14ac:dyDescent="0.4">
      <c r="A2961" s="6">
        <v>2026</v>
      </c>
      <c r="B2961" s="6">
        <f t="shared" si="357"/>
        <v>30</v>
      </c>
      <c r="C2961" s="13" t="s">
        <v>29</v>
      </c>
      <c r="D2961" s="2" t="s">
        <v>9</v>
      </c>
      <c r="E2961" s="14" t="str">
        <f t="shared" si="360"/>
        <v>Growing Line</v>
      </c>
      <c r="F2961" s="21">
        <f t="shared" ref="F2961:F2966" si="363">F2862</f>
        <v>11</v>
      </c>
      <c r="H2961" s="5" t="str">
        <f ca="1">_xlfn.FORMULATEXT(표1[[#This Row],[Q''ty]])</f>
        <v>=F2862</v>
      </c>
    </row>
    <row r="2962" spans="1:10" ht="15" customHeight="1" x14ac:dyDescent="0.4">
      <c r="A2962" s="6">
        <v>2026</v>
      </c>
      <c r="B2962" s="6">
        <f t="shared" si="357"/>
        <v>30</v>
      </c>
      <c r="C2962" s="13" t="s">
        <v>29</v>
      </c>
      <c r="D2962" s="2" t="s">
        <v>9</v>
      </c>
      <c r="E2962" s="14" t="str">
        <f t="shared" si="360"/>
        <v>Paint Booth</v>
      </c>
      <c r="F2962" s="22">
        <f t="shared" si="363"/>
        <v>6</v>
      </c>
      <c r="H2962" s="5" t="str">
        <f ca="1">_xlfn.FORMULATEXT(표1[[#This Row],[Q''ty]])</f>
        <v>=F2863</v>
      </c>
    </row>
    <row r="2963" spans="1:10" ht="15" customHeight="1" x14ac:dyDescent="0.4">
      <c r="A2963" s="6">
        <v>2026</v>
      </c>
      <c r="B2963" s="6">
        <f t="shared" si="357"/>
        <v>30</v>
      </c>
      <c r="C2963" s="13" t="s">
        <v>29</v>
      </c>
      <c r="D2963" s="2" t="s">
        <v>9</v>
      </c>
      <c r="E2963" s="14" t="str">
        <f t="shared" si="360"/>
        <v>Paint Line</v>
      </c>
      <c r="F2963" s="22">
        <f t="shared" si="363"/>
        <v>4</v>
      </c>
      <c r="H2963" s="5" t="str">
        <f ca="1">_xlfn.FORMULATEXT(표1[[#This Row],[Q''ty]])</f>
        <v>=F2864</v>
      </c>
    </row>
    <row r="2964" spans="1:10" ht="15" customHeight="1" x14ac:dyDescent="0.4">
      <c r="A2964" s="6">
        <v>2026</v>
      </c>
      <c r="B2964" s="6">
        <f t="shared" si="357"/>
        <v>30</v>
      </c>
      <c r="C2964" s="13" t="s">
        <v>29</v>
      </c>
      <c r="D2964" s="2" t="s">
        <v>9</v>
      </c>
      <c r="E2964" s="14" t="str">
        <f t="shared" si="360"/>
        <v>Roll Bending Machine</v>
      </c>
      <c r="F2964" s="22">
        <f t="shared" si="363"/>
        <v>4</v>
      </c>
      <c r="H2964" s="5" t="str">
        <f ca="1">_xlfn.FORMULATEXT(표1[[#This Row],[Q''ty]])</f>
        <v>=F2865</v>
      </c>
    </row>
    <row r="2965" spans="1:10" ht="15" customHeight="1" x14ac:dyDescent="0.4">
      <c r="A2965" s="6">
        <v>2026</v>
      </c>
      <c r="B2965" s="6">
        <f t="shared" si="357"/>
        <v>30</v>
      </c>
      <c r="C2965" s="13" t="s">
        <v>29</v>
      </c>
      <c r="D2965" s="2" t="s">
        <v>9</v>
      </c>
      <c r="E2965" s="14" t="str">
        <f t="shared" si="360"/>
        <v>L/W Machine</v>
      </c>
      <c r="F2965" s="22">
        <f t="shared" si="363"/>
        <v>7</v>
      </c>
      <c r="H2965" s="5" t="str">
        <f ca="1">_xlfn.FORMULATEXT(표1[[#This Row],[Q''ty]])</f>
        <v>=F2866</v>
      </c>
    </row>
    <row r="2966" spans="1:10" ht="15" customHeight="1" x14ac:dyDescent="0.4">
      <c r="A2966" s="6">
        <v>2026</v>
      </c>
      <c r="B2966" s="6">
        <f t="shared" si="357"/>
        <v>30</v>
      </c>
      <c r="C2966" s="13" t="s">
        <v>29</v>
      </c>
      <c r="D2966" s="2" t="s">
        <v>9</v>
      </c>
      <c r="E2966" s="14" t="str">
        <f t="shared" si="360"/>
        <v>C/W Machine</v>
      </c>
      <c r="F2966" s="22">
        <f t="shared" si="363"/>
        <v>12.5</v>
      </c>
      <c r="H2966" s="5" t="str">
        <f ca="1">_xlfn.FORMULATEXT(표1[[#This Row],[Q''ty]])</f>
        <v>=F2867</v>
      </c>
    </row>
    <row r="2967" spans="1:10" ht="15" customHeight="1" x14ac:dyDescent="0.4">
      <c r="A2967" s="6">
        <v>2026</v>
      </c>
      <c r="B2967" s="6">
        <f t="shared" si="357"/>
        <v>30</v>
      </c>
      <c r="C2967" s="13" t="s">
        <v>29</v>
      </c>
      <c r="D2967" s="2" t="s">
        <v>16</v>
      </c>
      <c r="E2967" s="14" t="str">
        <f t="shared" si="360"/>
        <v>BT GT</v>
      </c>
      <c r="F2967" s="22">
        <v>14</v>
      </c>
      <c r="H2967" s="5" t="e">
        <f ca="1">_xlfn.FORMULATEXT(표1[[#This Row],[Q''ty]])</f>
        <v>#N/A</v>
      </c>
      <c r="I2967" s="28">
        <v>46231</v>
      </c>
      <c r="J2967" s="28">
        <v>46230</v>
      </c>
    </row>
    <row r="2968" spans="1:10" ht="15" customHeight="1" x14ac:dyDescent="0.4">
      <c r="A2968" s="6">
        <v>2026</v>
      </c>
      <c r="B2968" s="6">
        <f t="shared" si="357"/>
        <v>30</v>
      </c>
      <c r="C2968" s="13" t="s">
        <v>29</v>
      </c>
      <c r="D2968" s="2" t="s">
        <v>16</v>
      </c>
      <c r="E2968" s="14" t="str">
        <f t="shared" si="360"/>
        <v>WT GT</v>
      </c>
      <c r="F2968" s="22">
        <v>13</v>
      </c>
      <c r="H2968" s="5" t="e">
        <f ca="1">_xlfn.FORMULATEXT(표1[[#This Row],[Q''ty]])</f>
        <v>#N/A</v>
      </c>
      <c r="I2968" s="28">
        <v>46231</v>
      </c>
      <c r="J2968" s="28">
        <v>46230</v>
      </c>
    </row>
    <row r="2969" spans="1:10" ht="15" customHeight="1" x14ac:dyDescent="0.4">
      <c r="A2969" s="6">
        <v>2026</v>
      </c>
      <c r="B2969" s="6">
        <f t="shared" si="357"/>
        <v>30</v>
      </c>
      <c r="C2969" s="13" t="s">
        <v>29</v>
      </c>
      <c r="D2969" s="2" t="s">
        <v>16</v>
      </c>
      <c r="E2969" s="14" t="str">
        <f t="shared" si="360"/>
        <v>Bending</v>
      </c>
      <c r="F2969" s="22">
        <f>68+70</f>
        <v>138</v>
      </c>
      <c r="H2969" s="5" t="str">
        <f ca="1">_xlfn.FORMULATEXT(표1[[#This Row],[Q''ty]])</f>
        <v>=68+70</v>
      </c>
      <c r="I2969" s="28">
        <v>46231</v>
      </c>
      <c r="J2969" s="28">
        <v>46230</v>
      </c>
    </row>
    <row r="2970" spans="1:10" ht="15" customHeight="1" x14ac:dyDescent="0.4">
      <c r="A2970" s="6">
        <v>2026</v>
      </c>
      <c r="B2970" s="6">
        <f t="shared" si="357"/>
        <v>30</v>
      </c>
      <c r="C2970" s="13" t="s">
        <v>29</v>
      </c>
      <c r="D2970" s="2" t="s">
        <v>16</v>
      </c>
      <c r="E2970" s="14" t="str">
        <f t="shared" si="360"/>
        <v>L/W</v>
      </c>
      <c r="F2970" s="22">
        <f>86+55</f>
        <v>141</v>
      </c>
      <c r="H2970" s="5" t="str">
        <f ca="1">_xlfn.FORMULATEXT(표1[[#This Row],[Q''ty]])</f>
        <v>=86+55</v>
      </c>
      <c r="I2970" s="28">
        <v>46231</v>
      </c>
      <c r="J2970" s="28">
        <v>46230</v>
      </c>
    </row>
    <row r="2971" spans="1:10" ht="15" customHeight="1" thickBot="1" x14ac:dyDescent="0.45">
      <c r="A2971" s="6">
        <v>2026</v>
      </c>
      <c r="B2971" s="6">
        <f t="shared" si="357"/>
        <v>30</v>
      </c>
      <c r="C2971" s="13" t="s">
        <v>29</v>
      </c>
      <c r="D2971" s="2" t="s">
        <v>16</v>
      </c>
      <c r="E2971" s="14" t="str">
        <f t="shared" si="360"/>
        <v>C/W</v>
      </c>
      <c r="F2971" s="22">
        <f>121+52</f>
        <v>173</v>
      </c>
      <c r="H2971" s="5" t="str">
        <f ca="1">_xlfn.FORMULATEXT(표1[[#This Row],[Q''ty]])</f>
        <v>=121+52</v>
      </c>
      <c r="I2971" s="28">
        <v>46231</v>
      </c>
      <c r="J2971" s="28">
        <v>46230</v>
      </c>
    </row>
    <row r="2972" spans="1:10" ht="15" customHeight="1" thickTop="1" x14ac:dyDescent="0.4">
      <c r="A2972" s="9">
        <v>2026</v>
      </c>
      <c r="B2972" s="9">
        <f t="shared" si="357"/>
        <v>31</v>
      </c>
      <c r="C2972" s="10" t="s">
        <v>8</v>
      </c>
      <c r="D2972" s="11" t="s">
        <v>9</v>
      </c>
      <c r="E2972" s="12" t="s">
        <v>10</v>
      </c>
      <c r="F2972" s="21">
        <f t="shared" ref="F2972:F2977" si="364">F2873</f>
        <v>15</v>
      </c>
      <c r="H2972" s="5" t="str">
        <f ca="1">_xlfn.FORMULATEXT(표1[[#This Row],[Q''ty]])</f>
        <v>=F2873</v>
      </c>
    </row>
    <row r="2973" spans="1:10" s="2" customFormat="1" ht="15" customHeight="1" x14ac:dyDescent="0.4">
      <c r="A2973" s="6">
        <v>2026</v>
      </c>
      <c r="B2973" s="6">
        <f t="shared" si="357"/>
        <v>31</v>
      </c>
      <c r="C2973" s="13" t="s">
        <v>8</v>
      </c>
      <c r="D2973" s="2" t="s">
        <v>9</v>
      </c>
      <c r="E2973" s="14" t="s">
        <v>11</v>
      </c>
      <c r="F2973" s="22">
        <f t="shared" si="364"/>
        <v>10</v>
      </c>
      <c r="H2973" s="5" t="str">
        <f ca="1">_xlfn.FORMULATEXT(표1[[#This Row],[Q''ty]])</f>
        <v>=F2874</v>
      </c>
      <c r="I2973" s="26"/>
      <c r="J2973" s="26"/>
    </row>
    <row r="2974" spans="1:10" s="2" customFormat="1" ht="15" customHeight="1" x14ac:dyDescent="0.4">
      <c r="A2974" s="6">
        <v>2026</v>
      </c>
      <c r="B2974" s="6">
        <f t="shared" si="357"/>
        <v>31</v>
      </c>
      <c r="C2974" s="13" t="s">
        <v>8</v>
      </c>
      <c r="D2974" s="2" t="s">
        <v>9</v>
      </c>
      <c r="E2974" s="14" t="s">
        <v>12</v>
      </c>
      <c r="F2974" s="22">
        <f t="shared" si="364"/>
        <v>5</v>
      </c>
      <c r="H2974" s="5" t="str">
        <f ca="1">_xlfn.FORMULATEXT(표1[[#This Row],[Q''ty]])</f>
        <v>=F2875</v>
      </c>
      <c r="I2974" s="26"/>
      <c r="J2974" s="26"/>
    </row>
    <row r="2975" spans="1:10" ht="15" customHeight="1" x14ac:dyDescent="0.4">
      <c r="A2975" s="6">
        <v>2026</v>
      </c>
      <c r="B2975" s="6">
        <f t="shared" si="357"/>
        <v>31</v>
      </c>
      <c r="C2975" s="13" t="s">
        <v>8</v>
      </c>
      <c r="D2975" s="2" t="s">
        <v>9</v>
      </c>
      <c r="E2975" s="14" t="s">
        <v>13</v>
      </c>
      <c r="F2975" s="22">
        <f t="shared" si="364"/>
        <v>6</v>
      </c>
      <c r="H2975" s="5" t="str">
        <f ca="1">_xlfn.FORMULATEXT(표1[[#This Row],[Q''ty]])</f>
        <v>=F2876</v>
      </c>
    </row>
    <row r="2976" spans="1:10" ht="15" customHeight="1" x14ac:dyDescent="0.4">
      <c r="A2976" s="6">
        <v>2026</v>
      </c>
      <c r="B2976" s="6">
        <f t="shared" si="357"/>
        <v>31</v>
      </c>
      <c r="C2976" s="13" t="s">
        <v>8</v>
      </c>
      <c r="D2976" s="2" t="s">
        <v>9</v>
      </c>
      <c r="E2976" s="14" t="s">
        <v>14</v>
      </c>
      <c r="F2976" s="22">
        <f t="shared" si="364"/>
        <v>10</v>
      </c>
      <c r="H2976" s="5" t="str">
        <f ca="1">_xlfn.FORMULATEXT(표1[[#This Row],[Q''ty]])</f>
        <v>=F2877</v>
      </c>
    </row>
    <row r="2977" spans="1:10" ht="15" customHeight="1" x14ac:dyDescent="0.4">
      <c r="A2977" s="6">
        <v>2026</v>
      </c>
      <c r="B2977" s="6">
        <f t="shared" si="357"/>
        <v>31</v>
      </c>
      <c r="C2977" s="13" t="s">
        <v>8</v>
      </c>
      <c r="D2977" s="2" t="s">
        <v>9</v>
      </c>
      <c r="E2977" s="14" t="s">
        <v>15</v>
      </c>
      <c r="F2977" s="22">
        <f t="shared" si="364"/>
        <v>10</v>
      </c>
      <c r="H2977" s="5" t="str">
        <f ca="1">_xlfn.FORMULATEXT(표1[[#This Row],[Q''ty]])</f>
        <v>=F2878</v>
      </c>
    </row>
    <row r="2978" spans="1:10" ht="15" customHeight="1" x14ac:dyDescent="0.4">
      <c r="A2978" s="6">
        <v>2026</v>
      </c>
      <c r="B2978" s="6">
        <f t="shared" si="357"/>
        <v>31</v>
      </c>
      <c r="C2978" s="13" t="s">
        <v>8</v>
      </c>
      <c r="D2978" s="2" t="s">
        <v>16</v>
      </c>
      <c r="E2978" s="14" t="s">
        <v>17</v>
      </c>
      <c r="F2978" s="22">
        <v>20</v>
      </c>
      <c r="H2978" s="5" t="e">
        <f ca="1">_xlfn.FORMULATEXT(표1[[#This Row],[Q''ty]])</f>
        <v>#N/A</v>
      </c>
      <c r="I2978" s="28">
        <v>46244</v>
      </c>
      <c r="J2978" s="28">
        <v>46237</v>
      </c>
    </row>
    <row r="2979" spans="1:10" s="2" customFormat="1" ht="15" customHeight="1" x14ac:dyDescent="0.4">
      <c r="A2979" s="6">
        <v>2026</v>
      </c>
      <c r="B2979" s="6">
        <f t="shared" si="357"/>
        <v>31</v>
      </c>
      <c r="C2979" s="13" t="s">
        <v>8</v>
      </c>
      <c r="D2979" s="2" t="s">
        <v>16</v>
      </c>
      <c r="E2979" s="14" t="s">
        <v>18</v>
      </c>
      <c r="F2979" s="22">
        <v>19</v>
      </c>
      <c r="H2979" s="5" t="e">
        <f ca="1">_xlfn.FORMULATEXT(표1[[#This Row],[Q''ty]])</f>
        <v>#N/A</v>
      </c>
      <c r="I2979" s="28">
        <v>46244</v>
      </c>
      <c r="J2979" s="28">
        <v>46237</v>
      </c>
    </row>
    <row r="2980" spans="1:10" ht="15" customHeight="1" x14ac:dyDescent="0.4">
      <c r="A2980" s="6">
        <v>2026</v>
      </c>
      <c r="B2980" s="6">
        <f t="shared" si="357"/>
        <v>31</v>
      </c>
      <c r="C2980" s="13" t="s">
        <v>8</v>
      </c>
      <c r="D2980" s="2" t="s">
        <v>16</v>
      </c>
      <c r="E2980" s="14" t="s">
        <v>19</v>
      </c>
      <c r="F2980" s="22">
        <v>185</v>
      </c>
      <c r="H2980" s="5" t="e">
        <f ca="1">_xlfn.FORMULATEXT(표1[[#This Row],[Q''ty]])</f>
        <v>#N/A</v>
      </c>
      <c r="I2980" s="28">
        <v>46244</v>
      </c>
      <c r="J2980" s="28">
        <v>46237</v>
      </c>
    </row>
    <row r="2981" spans="1:10" ht="15" customHeight="1" x14ac:dyDescent="0.4">
      <c r="A2981" s="6">
        <v>2026</v>
      </c>
      <c r="B2981" s="6">
        <f t="shared" ref="B2981:B3044" si="365">B2882+1</f>
        <v>31</v>
      </c>
      <c r="C2981" s="13" t="s">
        <v>8</v>
      </c>
      <c r="D2981" s="2" t="s">
        <v>16</v>
      </c>
      <c r="E2981" s="14" t="s">
        <v>20</v>
      </c>
      <c r="F2981" s="22">
        <v>200</v>
      </c>
      <c r="H2981" s="5" t="e">
        <f ca="1">_xlfn.FORMULATEXT(표1[[#This Row],[Q''ty]])</f>
        <v>#N/A</v>
      </c>
      <c r="I2981" s="28">
        <v>46244</v>
      </c>
      <c r="J2981" s="28">
        <v>46237</v>
      </c>
    </row>
    <row r="2982" spans="1:10" ht="15" customHeight="1" thickBot="1" x14ac:dyDescent="0.45">
      <c r="A2982" s="15">
        <v>2026</v>
      </c>
      <c r="B2982" s="15">
        <f t="shared" si="365"/>
        <v>31</v>
      </c>
      <c r="C2982" s="16" t="s">
        <v>8</v>
      </c>
      <c r="D2982" s="17" t="s">
        <v>16</v>
      </c>
      <c r="E2982" s="18" t="s">
        <v>21</v>
      </c>
      <c r="F2982" s="23">
        <v>238</v>
      </c>
      <c r="H2982" s="5" t="e">
        <f ca="1">_xlfn.FORMULATEXT(표1[[#This Row],[Q''ty]])</f>
        <v>#N/A</v>
      </c>
      <c r="I2982" s="28">
        <v>46244</v>
      </c>
      <c r="J2982" s="28">
        <v>46237</v>
      </c>
    </row>
    <row r="2983" spans="1:10" ht="15" customHeight="1" thickTop="1" x14ac:dyDescent="0.4">
      <c r="A2983" s="9">
        <v>2026</v>
      </c>
      <c r="B2983" s="9">
        <f t="shared" si="365"/>
        <v>31</v>
      </c>
      <c r="C2983" s="10" t="s">
        <v>22</v>
      </c>
      <c r="D2983" s="11" t="s">
        <v>9</v>
      </c>
      <c r="E2983" s="12" t="s">
        <v>10</v>
      </c>
      <c r="F2983" s="21">
        <f t="shared" ref="F2983:F2988" si="366">F2884</f>
        <v>14</v>
      </c>
      <c r="H2983" s="5" t="str">
        <f ca="1">_xlfn.FORMULATEXT(표1[[#This Row],[Q''ty]])</f>
        <v>=F2884</v>
      </c>
    </row>
    <row r="2984" spans="1:10" s="2" customFormat="1" ht="15" customHeight="1" x14ac:dyDescent="0.4">
      <c r="A2984" s="6">
        <v>2026</v>
      </c>
      <c r="B2984" s="6">
        <f t="shared" si="365"/>
        <v>31</v>
      </c>
      <c r="C2984" s="13" t="s">
        <v>22</v>
      </c>
      <c r="D2984" s="2" t="s">
        <v>9</v>
      </c>
      <c r="E2984" s="14" t="s">
        <v>11</v>
      </c>
      <c r="F2984" s="22">
        <f t="shared" si="366"/>
        <v>8</v>
      </c>
      <c r="H2984" s="5" t="str">
        <f ca="1">_xlfn.FORMULATEXT(표1[[#This Row],[Q''ty]])</f>
        <v>=F2885</v>
      </c>
      <c r="I2984" s="26"/>
      <c r="J2984" s="26"/>
    </row>
    <row r="2985" spans="1:10" s="2" customFormat="1" ht="15" customHeight="1" x14ac:dyDescent="0.4">
      <c r="A2985" s="6">
        <v>2026</v>
      </c>
      <c r="B2985" s="6">
        <f t="shared" si="365"/>
        <v>31</v>
      </c>
      <c r="C2985" s="13" t="s">
        <v>22</v>
      </c>
      <c r="D2985" s="2" t="s">
        <v>9</v>
      </c>
      <c r="E2985" s="14" t="s">
        <v>12</v>
      </c>
      <c r="F2985" s="22">
        <f t="shared" si="366"/>
        <v>4</v>
      </c>
      <c r="H2985" s="5" t="str">
        <f ca="1">_xlfn.FORMULATEXT(표1[[#This Row],[Q''ty]])</f>
        <v>=F2886</v>
      </c>
      <c r="I2985" s="26"/>
      <c r="J2985" s="26"/>
    </row>
    <row r="2986" spans="1:10" ht="15" customHeight="1" x14ac:dyDescent="0.4">
      <c r="A2986" s="6">
        <v>2026</v>
      </c>
      <c r="B2986" s="6">
        <f t="shared" si="365"/>
        <v>31</v>
      </c>
      <c r="C2986" s="13" t="s">
        <v>22</v>
      </c>
      <c r="D2986" s="2" t="s">
        <v>9</v>
      </c>
      <c r="E2986" s="14" t="s">
        <v>13</v>
      </c>
      <c r="F2986" s="22">
        <f t="shared" si="366"/>
        <v>3</v>
      </c>
      <c r="H2986" s="5" t="str">
        <f ca="1">_xlfn.FORMULATEXT(표1[[#This Row],[Q''ty]])</f>
        <v>=F2887</v>
      </c>
    </row>
    <row r="2987" spans="1:10" ht="15" customHeight="1" x14ac:dyDescent="0.4">
      <c r="A2987" s="6">
        <v>2026</v>
      </c>
      <c r="B2987" s="6">
        <f t="shared" si="365"/>
        <v>31</v>
      </c>
      <c r="C2987" s="13" t="s">
        <v>22</v>
      </c>
      <c r="D2987" s="2" t="s">
        <v>9</v>
      </c>
      <c r="E2987" s="14" t="s">
        <v>14</v>
      </c>
      <c r="F2987" s="22">
        <f t="shared" si="366"/>
        <v>6</v>
      </c>
      <c r="H2987" s="5" t="str">
        <f ca="1">_xlfn.FORMULATEXT(표1[[#This Row],[Q''ty]])</f>
        <v>=F2888</v>
      </c>
    </row>
    <row r="2988" spans="1:10" ht="15" customHeight="1" x14ac:dyDescent="0.4">
      <c r="A2988" s="6">
        <v>2026</v>
      </c>
      <c r="B2988" s="6">
        <f t="shared" si="365"/>
        <v>31</v>
      </c>
      <c r="C2988" s="13" t="s">
        <v>22</v>
      </c>
      <c r="D2988" s="2" t="s">
        <v>9</v>
      </c>
      <c r="E2988" s="14" t="s">
        <v>15</v>
      </c>
      <c r="F2988" s="22">
        <f t="shared" si="366"/>
        <v>8.8000000000000007</v>
      </c>
      <c r="H2988" s="5" t="str">
        <f ca="1">_xlfn.FORMULATEXT(표1[[#This Row],[Q''ty]])</f>
        <v>=F2889</v>
      </c>
    </row>
    <row r="2989" spans="1:10" ht="15" customHeight="1" x14ac:dyDescent="0.4">
      <c r="A2989" s="6">
        <v>2026</v>
      </c>
      <c r="B2989" s="6">
        <f t="shared" si="365"/>
        <v>31</v>
      </c>
      <c r="C2989" s="13" t="s">
        <v>22</v>
      </c>
      <c r="D2989" s="2" t="s">
        <v>16</v>
      </c>
      <c r="E2989" s="14" t="s">
        <v>17</v>
      </c>
      <c r="F2989" s="22">
        <v>19</v>
      </c>
      <c r="H2989" s="5" t="e">
        <f ca="1">_xlfn.FORMULATEXT(표1[[#This Row],[Q''ty]])</f>
        <v>#N/A</v>
      </c>
      <c r="I2989" s="28">
        <v>46244</v>
      </c>
      <c r="J2989" s="28">
        <v>46237</v>
      </c>
    </row>
    <row r="2990" spans="1:10" s="2" customFormat="1" ht="15" customHeight="1" x14ac:dyDescent="0.4">
      <c r="A2990" s="6">
        <v>2026</v>
      </c>
      <c r="B2990" s="6">
        <f t="shared" si="365"/>
        <v>31</v>
      </c>
      <c r="C2990" s="13" t="s">
        <v>22</v>
      </c>
      <c r="D2990" s="2" t="s">
        <v>16</v>
      </c>
      <c r="E2990" s="14" t="s">
        <v>18</v>
      </c>
      <c r="F2990" s="22">
        <v>19</v>
      </c>
      <c r="H2990" s="5" t="e">
        <f ca="1">_xlfn.FORMULATEXT(표1[[#This Row],[Q''ty]])</f>
        <v>#N/A</v>
      </c>
      <c r="I2990" s="28">
        <v>46244</v>
      </c>
      <c r="J2990" s="28">
        <v>46237</v>
      </c>
    </row>
    <row r="2991" spans="1:10" ht="15" customHeight="1" x14ac:dyDescent="0.4">
      <c r="A2991" s="6">
        <v>2026</v>
      </c>
      <c r="B2991" s="6">
        <f t="shared" si="365"/>
        <v>31</v>
      </c>
      <c r="C2991" s="13" t="s">
        <v>22</v>
      </c>
      <c r="D2991" s="2" t="s">
        <v>16</v>
      </c>
      <c r="E2991" s="14" t="s">
        <v>19</v>
      </c>
      <c r="F2991" s="22">
        <v>161</v>
      </c>
      <c r="H2991" s="5" t="e">
        <f ca="1">_xlfn.FORMULATEXT(표1[[#This Row],[Q''ty]])</f>
        <v>#N/A</v>
      </c>
      <c r="I2991" s="28">
        <v>46244</v>
      </c>
      <c r="J2991" s="28">
        <v>46237</v>
      </c>
    </row>
    <row r="2992" spans="1:10" ht="15" customHeight="1" x14ac:dyDescent="0.4">
      <c r="A2992" s="6">
        <v>2026</v>
      </c>
      <c r="B2992" s="6">
        <f t="shared" si="365"/>
        <v>31</v>
      </c>
      <c r="C2992" s="13" t="s">
        <v>22</v>
      </c>
      <c r="D2992" s="2" t="s">
        <v>16</v>
      </c>
      <c r="E2992" s="14" t="s">
        <v>20</v>
      </c>
      <c r="F2992" s="22">
        <v>158</v>
      </c>
      <c r="H2992" s="5" t="e">
        <f ca="1">_xlfn.FORMULATEXT(표1[[#This Row],[Q''ty]])</f>
        <v>#N/A</v>
      </c>
      <c r="I2992" s="28">
        <v>46244</v>
      </c>
      <c r="J2992" s="28">
        <v>46237</v>
      </c>
    </row>
    <row r="2993" spans="1:10" ht="15" customHeight="1" thickBot="1" x14ac:dyDescent="0.45">
      <c r="A2993" s="15">
        <v>2026</v>
      </c>
      <c r="B2993" s="15">
        <f t="shared" si="365"/>
        <v>31</v>
      </c>
      <c r="C2993" s="16" t="s">
        <v>22</v>
      </c>
      <c r="D2993" s="17" t="s">
        <v>16</v>
      </c>
      <c r="E2993" s="18" t="s">
        <v>21</v>
      </c>
      <c r="F2993" s="23">
        <v>176</v>
      </c>
      <c r="H2993" s="5" t="e">
        <f ca="1">_xlfn.FORMULATEXT(표1[[#This Row],[Q''ty]])</f>
        <v>#N/A</v>
      </c>
      <c r="I2993" s="28">
        <v>46244</v>
      </c>
      <c r="J2993" s="28">
        <v>46237</v>
      </c>
    </row>
    <row r="2994" spans="1:10" ht="15" customHeight="1" thickTop="1" x14ac:dyDescent="0.4">
      <c r="A2994" s="6">
        <v>2026</v>
      </c>
      <c r="B2994" s="6">
        <f t="shared" si="365"/>
        <v>31</v>
      </c>
      <c r="C2994" s="13" t="s">
        <v>23</v>
      </c>
      <c r="D2994" s="2" t="s">
        <v>9</v>
      </c>
      <c r="E2994" s="14" t="str">
        <f t="shared" ref="E2994:F2999" si="367">E2895</f>
        <v>Growing Line</v>
      </c>
      <c r="F2994" s="22">
        <f t="shared" si="367"/>
        <v>5</v>
      </c>
      <c r="H2994" s="5" t="str">
        <f ca="1">_xlfn.FORMULATEXT(표1[[#This Row],[Q''ty]])</f>
        <v>=F2895</v>
      </c>
    </row>
    <row r="2995" spans="1:10" ht="15" customHeight="1" x14ac:dyDescent="0.4">
      <c r="A2995" s="6">
        <v>2026</v>
      </c>
      <c r="B2995" s="6">
        <f t="shared" si="365"/>
        <v>31</v>
      </c>
      <c r="C2995" s="13" t="s">
        <v>23</v>
      </c>
      <c r="D2995" s="2" t="s">
        <v>9</v>
      </c>
      <c r="E2995" s="14" t="str">
        <f t="shared" si="367"/>
        <v>Paint Booth</v>
      </c>
      <c r="F2995" s="22">
        <f t="shared" si="367"/>
        <v>3</v>
      </c>
      <c r="H2995" s="5" t="str">
        <f ca="1">_xlfn.FORMULATEXT(표1[[#This Row],[Q''ty]])</f>
        <v>=F2896</v>
      </c>
    </row>
    <row r="2996" spans="1:10" ht="15" customHeight="1" x14ac:dyDescent="0.4">
      <c r="A2996" s="6">
        <v>2026</v>
      </c>
      <c r="B2996" s="6">
        <f t="shared" si="365"/>
        <v>31</v>
      </c>
      <c r="C2996" s="13" t="s">
        <v>23</v>
      </c>
      <c r="D2996" s="2" t="s">
        <v>9</v>
      </c>
      <c r="E2996" s="14" t="str">
        <f t="shared" si="367"/>
        <v>Paint Line</v>
      </c>
      <c r="F2996" s="22">
        <f t="shared" si="367"/>
        <v>2</v>
      </c>
      <c r="H2996" s="5" t="str">
        <f ca="1">_xlfn.FORMULATEXT(표1[[#This Row],[Q''ty]])</f>
        <v>=F2897</v>
      </c>
    </row>
    <row r="2997" spans="1:10" ht="15" customHeight="1" x14ac:dyDescent="0.4">
      <c r="A2997" s="6">
        <v>2026</v>
      </c>
      <c r="B2997" s="6">
        <f t="shared" si="365"/>
        <v>31</v>
      </c>
      <c r="C2997" s="13" t="s">
        <v>23</v>
      </c>
      <c r="D2997" s="2" t="s">
        <v>9</v>
      </c>
      <c r="E2997" s="14" t="str">
        <f t="shared" si="367"/>
        <v>Roll Bending Machine</v>
      </c>
      <c r="F2997" s="22">
        <f t="shared" si="367"/>
        <v>2</v>
      </c>
      <c r="H2997" s="5" t="str">
        <f ca="1">_xlfn.FORMULATEXT(표1[[#This Row],[Q''ty]])</f>
        <v>=F2898</v>
      </c>
    </row>
    <row r="2998" spans="1:10" ht="15" customHeight="1" x14ac:dyDescent="0.4">
      <c r="A2998" s="6">
        <v>2026</v>
      </c>
      <c r="B2998" s="6">
        <f t="shared" si="365"/>
        <v>31</v>
      </c>
      <c r="C2998" s="13" t="s">
        <v>23</v>
      </c>
      <c r="D2998" s="2" t="s">
        <v>9</v>
      </c>
      <c r="E2998" s="14" t="str">
        <f t="shared" si="367"/>
        <v>L/W Machine</v>
      </c>
      <c r="F2998" s="22">
        <f t="shared" si="367"/>
        <v>2</v>
      </c>
      <c r="H2998" s="5" t="str">
        <f ca="1">_xlfn.FORMULATEXT(표1[[#This Row],[Q''ty]])</f>
        <v>=F2899</v>
      </c>
    </row>
    <row r="2999" spans="1:10" ht="15" customHeight="1" x14ac:dyDescent="0.4">
      <c r="A2999" s="6">
        <v>2026</v>
      </c>
      <c r="B2999" s="6">
        <f t="shared" si="365"/>
        <v>31</v>
      </c>
      <c r="C2999" s="13" t="s">
        <v>23</v>
      </c>
      <c r="D2999" s="2" t="s">
        <v>9</v>
      </c>
      <c r="E2999" s="14" t="str">
        <f t="shared" si="367"/>
        <v>C/W Machine</v>
      </c>
      <c r="F2999" s="22">
        <f t="shared" si="367"/>
        <v>3</v>
      </c>
      <c r="H2999" s="5" t="str">
        <f ca="1">_xlfn.FORMULATEXT(표1[[#This Row],[Q''ty]])</f>
        <v>=F2900</v>
      </c>
    </row>
    <row r="3000" spans="1:10" ht="15" customHeight="1" x14ac:dyDescent="0.4">
      <c r="A3000" s="6">
        <v>2026</v>
      </c>
      <c r="B3000" s="6">
        <f t="shared" si="365"/>
        <v>31</v>
      </c>
      <c r="C3000" s="13" t="s">
        <v>23</v>
      </c>
      <c r="D3000" s="2" t="s">
        <v>16</v>
      </c>
      <c r="E3000" s="14" t="str">
        <f t="shared" ref="E3000:E3015" si="368">E2901</f>
        <v>BT GT</v>
      </c>
      <c r="F3000" s="22">
        <v>3</v>
      </c>
      <c r="H3000" s="5" t="e">
        <f ca="1">_xlfn.FORMULATEXT(표1[[#This Row],[Q''ty]])</f>
        <v>#N/A</v>
      </c>
      <c r="I3000" s="28">
        <v>46244</v>
      </c>
      <c r="J3000" s="28">
        <v>46237</v>
      </c>
    </row>
    <row r="3001" spans="1:10" ht="15" customHeight="1" x14ac:dyDescent="0.4">
      <c r="A3001" s="6">
        <v>2026</v>
      </c>
      <c r="B3001" s="6">
        <f t="shared" si="365"/>
        <v>31</v>
      </c>
      <c r="C3001" s="13" t="s">
        <v>23</v>
      </c>
      <c r="D3001" s="2" t="s">
        <v>16</v>
      </c>
      <c r="E3001" s="14" t="str">
        <f t="shared" si="368"/>
        <v>WT GT</v>
      </c>
      <c r="F3001" s="22">
        <v>3</v>
      </c>
      <c r="H3001" s="5" t="e">
        <f ca="1">_xlfn.FORMULATEXT(표1[[#This Row],[Q''ty]])</f>
        <v>#N/A</v>
      </c>
      <c r="I3001" s="28">
        <v>46244</v>
      </c>
      <c r="J3001" s="28">
        <v>46237</v>
      </c>
    </row>
    <row r="3002" spans="1:10" ht="15" customHeight="1" x14ac:dyDescent="0.4">
      <c r="A3002" s="6">
        <v>2026</v>
      </c>
      <c r="B3002" s="6">
        <f t="shared" si="365"/>
        <v>31</v>
      </c>
      <c r="C3002" s="13" t="s">
        <v>23</v>
      </c>
      <c r="D3002" s="2" t="s">
        <v>16</v>
      </c>
      <c r="E3002" s="14" t="str">
        <f t="shared" si="368"/>
        <v>Bending</v>
      </c>
      <c r="F3002" s="22">
        <v>38</v>
      </c>
      <c r="H3002" s="5" t="e">
        <f ca="1">_xlfn.FORMULATEXT(표1[[#This Row],[Q''ty]])</f>
        <v>#N/A</v>
      </c>
      <c r="I3002" s="28">
        <v>46244</v>
      </c>
      <c r="J3002" s="28">
        <v>46237</v>
      </c>
    </row>
    <row r="3003" spans="1:10" ht="15" customHeight="1" x14ac:dyDescent="0.4">
      <c r="A3003" s="6">
        <v>2026</v>
      </c>
      <c r="B3003" s="6">
        <f t="shared" si="365"/>
        <v>31</v>
      </c>
      <c r="C3003" s="13" t="s">
        <v>23</v>
      </c>
      <c r="D3003" s="2" t="s">
        <v>16</v>
      </c>
      <c r="E3003" s="14" t="str">
        <f t="shared" si="368"/>
        <v>L/W</v>
      </c>
      <c r="F3003" s="22">
        <v>34</v>
      </c>
      <c r="H3003" s="5" t="e">
        <f ca="1">_xlfn.FORMULATEXT(표1[[#This Row],[Q''ty]])</f>
        <v>#N/A</v>
      </c>
      <c r="I3003" s="28">
        <v>46244</v>
      </c>
      <c r="J3003" s="28">
        <v>46237</v>
      </c>
    </row>
    <row r="3004" spans="1:10" ht="15" customHeight="1" thickBot="1" x14ac:dyDescent="0.45">
      <c r="A3004" s="15">
        <v>2026</v>
      </c>
      <c r="B3004" s="15">
        <f t="shared" si="365"/>
        <v>31</v>
      </c>
      <c r="C3004" s="16" t="s">
        <v>23</v>
      </c>
      <c r="D3004" s="17" t="s">
        <v>16</v>
      </c>
      <c r="E3004" s="18" t="str">
        <f t="shared" si="368"/>
        <v>C/W</v>
      </c>
      <c r="F3004" s="23">
        <v>29.5</v>
      </c>
      <c r="H3004" s="5" t="e">
        <f ca="1">_xlfn.FORMULATEXT(표1[[#This Row],[Q''ty]])</f>
        <v>#N/A</v>
      </c>
      <c r="I3004" s="28">
        <v>46244</v>
      </c>
      <c r="J3004" s="28">
        <v>46237</v>
      </c>
    </row>
    <row r="3005" spans="1:10" ht="15" customHeight="1" thickTop="1" x14ac:dyDescent="0.4">
      <c r="A3005" s="6">
        <v>2026</v>
      </c>
      <c r="B3005" s="6">
        <f t="shared" si="365"/>
        <v>31</v>
      </c>
      <c r="C3005" s="13" t="s">
        <v>24</v>
      </c>
      <c r="D3005" s="2" t="s">
        <v>9</v>
      </c>
      <c r="E3005" s="14" t="str">
        <f t="shared" si="368"/>
        <v>Growing Line</v>
      </c>
      <c r="F3005" s="22">
        <f t="shared" ref="F3005:F3010" si="369">F2906</f>
        <v>20</v>
      </c>
      <c r="H3005" s="5" t="str">
        <f ca="1">_xlfn.FORMULATEXT(표1[[#This Row],[Q''ty]])</f>
        <v>=F2906</v>
      </c>
    </row>
    <row r="3006" spans="1:10" ht="15" customHeight="1" x14ac:dyDescent="0.4">
      <c r="A3006" s="6">
        <v>2026</v>
      </c>
      <c r="B3006" s="6">
        <f t="shared" si="365"/>
        <v>31</v>
      </c>
      <c r="C3006" s="13" t="s">
        <v>24</v>
      </c>
      <c r="D3006" s="2" t="s">
        <v>9</v>
      </c>
      <c r="E3006" s="14" t="str">
        <f t="shared" si="368"/>
        <v>Paint Booth</v>
      </c>
      <c r="F3006" s="22">
        <f t="shared" si="369"/>
        <v>22</v>
      </c>
      <c r="H3006" s="5" t="str">
        <f ca="1">_xlfn.FORMULATEXT(표1[[#This Row],[Q''ty]])</f>
        <v>=F2907</v>
      </c>
    </row>
    <row r="3007" spans="1:10" ht="15" customHeight="1" x14ac:dyDescent="0.4">
      <c r="A3007" s="6">
        <v>2026</v>
      </c>
      <c r="B3007" s="6">
        <f t="shared" si="365"/>
        <v>31</v>
      </c>
      <c r="C3007" s="13" t="s">
        <v>24</v>
      </c>
      <c r="D3007" s="2" t="s">
        <v>9</v>
      </c>
      <c r="E3007" s="14" t="str">
        <f t="shared" si="368"/>
        <v>Paint Line</v>
      </c>
      <c r="F3007" s="22">
        <f t="shared" si="369"/>
        <v>6</v>
      </c>
      <c r="H3007" s="5" t="str">
        <f ca="1">_xlfn.FORMULATEXT(표1[[#This Row],[Q''ty]])</f>
        <v>=F2908</v>
      </c>
    </row>
    <row r="3008" spans="1:10" ht="15" customHeight="1" x14ac:dyDescent="0.4">
      <c r="A3008" s="6">
        <v>2026</v>
      </c>
      <c r="B3008" s="6">
        <f t="shared" si="365"/>
        <v>31</v>
      </c>
      <c r="C3008" s="13" t="s">
        <v>24</v>
      </c>
      <c r="D3008" s="2" t="s">
        <v>9</v>
      </c>
      <c r="E3008" s="14" t="str">
        <f t="shared" si="368"/>
        <v>Roll Bending Machine</v>
      </c>
      <c r="F3008" s="22">
        <f t="shared" si="369"/>
        <v>4</v>
      </c>
      <c r="H3008" s="5" t="str">
        <f ca="1">_xlfn.FORMULATEXT(표1[[#This Row],[Q''ty]])</f>
        <v>=F2909</v>
      </c>
    </row>
    <row r="3009" spans="1:10" ht="15" customHeight="1" x14ac:dyDescent="0.4">
      <c r="A3009" s="6">
        <v>2026</v>
      </c>
      <c r="B3009" s="6">
        <f t="shared" si="365"/>
        <v>31</v>
      </c>
      <c r="C3009" s="13" t="s">
        <v>24</v>
      </c>
      <c r="D3009" s="2" t="s">
        <v>9</v>
      </c>
      <c r="E3009" s="14" t="str">
        <f t="shared" si="368"/>
        <v>L/W Machine</v>
      </c>
      <c r="F3009" s="22">
        <f t="shared" si="369"/>
        <v>10</v>
      </c>
      <c r="H3009" s="5" t="str">
        <f ca="1">_xlfn.FORMULATEXT(표1[[#This Row],[Q''ty]])</f>
        <v>=F2910</v>
      </c>
    </row>
    <row r="3010" spans="1:10" ht="15" customHeight="1" x14ac:dyDescent="0.4">
      <c r="A3010" s="6">
        <v>2026</v>
      </c>
      <c r="B3010" s="6">
        <f t="shared" si="365"/>
        <v>31</v>
      </c>
      <c r="C3010" s="13" t="s">
        <v>24</v>
      </c>
      <c r="D3010" s="2" t="s">
        <v>9</v>
      </c>
      <c r="E3010" s="14" t="str">
        <f t="shared" si="368"/>
        <v>C/W Machine</v>
      </c>
      <c r="F3010" s="22">
        <f t="shared" si="369"/>
        <v>12</v>
      </c>
      <c r="H3010" s="5" t="str">
        <f ca="1">_xlfn.FORMULATEXT(표1[[#This Row],[Q''ty]])</f>
        <v>=F2911</v>
      </c>
    </row>
    <row r="3011" spans="1:10" ht="15" customHeight="1" x14ac:dyDescent="0.4">
      <c r="A3011" s="6">
        <v>2026</v>
      </c>
      <c r="B3011" s="6">
        <f t="shared" si="365"/>
        <v>31</v>
      </c>
      <c r="C3011" s="13" t="s">
        <v>24</v>
      </c>
      <c r="D3011" s="2" t="s">
        <v>16</v>
      </c>
      <c r="E3011" s="14" t="str">
        <f t="shared" si="368"/>
        <v>BT GT</v>
      </c>
      <c r="F3011" s="22">
        <v>34</v>
      </c>
      <c r="H3011" s="5" t="e">
        <f ca="1">_xlfn.FORMULATEXT(표1[[#This Row],[Q''ty]])</f>
        <v>#N/A</v>
      </c>
      <c r="I3011" s="28">
        <v>46244</v>
      </c>
      <c r="J3011" s="28">
        <v>46237</v>
      </c>
    </row>
    <row r="3012" spans="1:10" ht="15" customHeight="1" x14ac:dyDescent="0.4">
      <c r="A3012" s="6">
        <v>2026</v>
      </c>
      <c r="B3012" s="6">
        <f t="shared" si="365"/>
        <v>31</v>
      </c>
      <c r="C3012" s="13" t="s">
        <v>24</v>
      </c>
      <c r="D3012" s="2" t="s">
        <v>16</v>
      </c>
      <c r="E3012" s="14" t="str">
        <f t="shared" si="368"/>
        <v>WT GT</v>
      </c>
      <c r="F3012" s="22">
        <v>37</v>
      </c>
      <c r="H3012" s="5" t="e">
        <f ca="1">_xlfn.FORMULATEXT(표1[[#This Row],[Q''ty]])</f>
        <v>#N/A</v>
      </c>
      <c r="I3012" s="28">
        <v>46244</v>
      </c>
      <c r="J3012" s="28">
        <v>46237</v>
      </c>
    </row>
    <row r="3013" spans="1:10" ht="15" customHeight="1" x14ac:dyDescent="0.4">
      <c r="A3013" s="6">
        <v>2026</v>
      </c>
      <c r="B3013" s="6">
        <f t="shared" si="365"/>
        <v>31</v>
      </c>
      <c r="C3013" s="13" t="s">
        <v>24</v>
      </c>
      <c r="D3013" s="2" t="s">
        <v>16</v>
      </c>
      <c r="E3013" s="14" t="str">
        <f t="shared" si="368"/>
        <v>Bending</v>
      </c>
      <c r="F3013" s="22">
        <v>220</v>
      </c>
      <c r="H3013" s="5" t="e">
        <f ca="1">_xlfn.FORMULATEXT(표1[[#This Row],[Q''ty]])</f>
        <v>#N/A</v>
      </c>
      <c r="I3013" s="28">
        <v>46244</v>
      </c>
      <c r="J3013" s="28">
        <v>46237</v>
      </c>
    </row>
    <row r="3014" spans="1:10" ht="15" customHeight="1" x14ac:dyDescent="0.4">
      <c r="A3014" s="6">
        <v>2026</v>
      </c>
      <c r="B3014" s="6">
        <f t="shared" si="365"/>
        <v>31</v>
      </c>
      <c r="C3014" s="13" t="s">
        <v>24</v>
      </c>
      <c r="D3014" s="2" t="s">
        <v>16</v>
      </c>
      <c r="E3014" s="14" t="str">
        <f t="shared" si="368"/>
        <v>L/W</v>
      </c>
      <c r="F3014" s="22">
        <v>220</v>
      </c>
      <c r="H3014" s="5" t="e">
        <f ca="1">_xlfn.FORMULATEXT(표1[[#This Row],[Q''ty]])</f>
        <v>#N/A</v>
      </c>
      <c r="I3014" s="28">
        <v>46244</v>
      </c>
      <c r="J3014" s="28">
        <v>46237</v>
      </c>
    </row>
    <row r="3015" spans="1:10" ht="15" customHeight="1" thickBot="1" x14ac:dyDescent="0.45">
      <c r="A3015" s="15">
        <v>2026</v>
      </c>
      <c r="B3015" s="15">
        <f t="shared" si="365"/>
        <v>31</v>
      </c>
      <c r="C3015" s="16" t="s">
        <v>24</v>
      </c>
      <c r="D3015" s="17" t="s">
        <v>16</v>
      </c>
      <c r="E3015" s="18" t="str">
        <f t="shared" si="368"/>
        <v>C/W</v>
      </c>
      <c r="F3015" s="23">
        <v>242</v>
      </c>
      <c r="H3015" s="5" t="e">
        <f ca="1">_xlfn.FORMULATEXT(표1[[#This Row],[Q''ty]])</f>
        <v>#N/A</v>
      </c>
      <c r="I3015" s="28">
        <v>46244</v>
      </c>
      <c r="J3015" s="28">
        <v>46237</v>
      </c>
    </row>
    <row r="3016" spans="1:10" ht="15" customHeight="1" thickTop="1" x14ac:dyDescent="0.4">
      <c r="A3016" s="6">
        <v>2026</v>
      </c>
      <c r="B3016" s="6">
        <f t="shared" si="365"/>
        <v>31</v>
      </c>
      <c r="C3016" s="13" t="s">
        <v>25</v>
      </c>
      <c r="D3016" s="2" t="s">
        <v>9</v>
      </c>
      <c r="E3016" s="14" t="s">
        <v>10</v>
      </c>
      <c r="F3016" s="22">
        <f t="shared" ref="F3016:F3021" si="370">F2917</f>
        <v>3</v>
      </c>
      <c r="H3016" s="5" t="str">
        <f ca="1">_xlfn.FORMULATEXT(표1[[#This Row],[Q''ty]])</f>
        <v>=F2917</v>
      </c>
    </row>
    <row r="3017" spans="1:10" ht="15" customHeight="1" x14ac:dyDescent="0.4">
      <c r="A3017" s="6">
        <v>2026</v>
      </c>
      <c r="B3017" s="6">
        <f t="shared" si="365"/>
        <v>31</v>
      </c>
      <c r="C3017" s="13" t="s">
        <v>25</v>
      </c>
      <c r="D3017" s="2" t="s">
        <v>9</v>
      </c>
      <c r="E3017" s="14" t="s">
        <v>11</v>
      </c>
      <c r="F3017" s="22">
        <f t="shared" si="370"/>
        <v>3</v>
      </c>
      <c r="H3017" s="5" t="str">
        <f ca="1">_xlfn.FORMULATEXT(표1[[#This Row],[Q''ty]])</f>
        <v>=F2918</v>
      </c>
    </row>
    <row r="3018" spans="1:10" ht="15" customHeight="1" x14ac:dyDescent="0.4">
      <c r="A3018" s="6">
        <v>2026</v>
      </c>
      <c r="B3018" s="6">
        <f t="shared" si="365"/>
        <v>31</v>
      </c>
      <c r="C3018" s="13" t="s">
        <v>25</v>
      </c>
      <c r="D3018" s="2" t="s">
        <v>9</v>
      </c>
      <c r="E3018" s="14" t="s">
        <v>12</v>
      </c>
      <c r="F3018" s="22">
        <f t="shared" si="370"/>
        <v>2</v>
      </c>
      <c r="H3018" s="5" t="str">
        <f ca="1">_xlfn.FORMULATEXT(표1[[#This Row],[Q''ty]])</f>
        <v>=F2919</v>
      </c>
    </row>
    <row r="3019" spans="1:10" ht="15" customHeight="1" x14ac:dyDescent="0.4">
      <c r="A3019" s="6">
        <v>2026</v>
      </c>
      <c r="B3019" s="6">
        <f t="shared" si="365"/>
        <v>31</v>
      </c>
      <c r="C3019" s="13" t="s">
        <v>25</v>
      </c>
      <c r="D3019" s="2" t="s">
        <v>9</v>
      </c>
      <c r="E3019" s="14" t="s">
        <v>13</v>
      </c>
      <c r="F3019" s="22">
        <f t="shared" si="370"/>
        <v>2</v>
      </c>
      <c r="H3019" s="5" t="str">
        <f ca="1">_xlfn.FORMULATEXT(표1[[#This Row],[Q''ty]])</f>
        <v>=F2920</v>
      </c>
    </row>
    <row r="3020" spans="1:10" ht="15" customHeight="1" x14ac:dyDescent="0.4">
      <c r="A3020" s="6">
        <v>2026</v>
      </c>
      <c r="B3020" s="6">
        <f t="shared" si="365"/>
        <v>31</v>
      </c>
      <c r="C3020" s="13" t="s">
        <v>25</v>
      </c>
      <c r="D3020" s="2" t="s">
        <v>9</v>
      </c>
      <c r="E3020" s="14" t="s">
        <v>14</v>
      </c>
      <c r="F3020" s="22">
        <f t="shared" si="370"/>
        <v>3</v>
      </c>
      <c r="H3020" s="5" t="str">
        <f ca="1">_xlfn.FORMULATEXT(표1[[#This Row],[Q''ty]])</f>
        <v>=F2921</v>
      </c>
    </row>
    <row r="3021" spans="1:10" ht="15" customHeight="1" x14ac:dyDescent="0.4">
      <c r="A3021" s="6">
        <v>2026</v>
      </c>
      <c r="B3021" s="6">
        <f t="shared" si="365"/>
        <v>31</v>
      </c>
      <c r="C3021" s="13" t="s">
        <v>25</v>
      </c>
      <c r="D3021" s="2" t="s">
        <v>9</v>
      </c>
      <c r="E3021" s="14" t="s">
        <v>15</v>
      </c>
      <c r="F3021" s="22">
        <f t="shared" si="370"/>
        <v>4</v>
      </c>
      <c r="H3021" s="5" t="str">
        <f ca="1">_xlfn.FORMULATEXT(표1[[#This Row],[Q''ty]])</f>
        <v>=F2922</v>
      </c>
    </row>
    <row r="3022" spans="1:10" ht="15" customHeight="1" x14ac:dyDescent="0.4">
      <c r="A3022" s="6">
        <v>2026</v>
      </c>
      <c r="B3022" s="6">
        <f t="shared" si="365"/>
        <v>31</v>
      </c>
      <c r="C3022" s="13" t="s">
        <v>25</v>
      </c>
      <c r="D3022" s="2" t="s">
        <v>16</v>
      </c>
      <c r="E3022" s="14" t="s">
        <v>17</v>
      </c>
      <c r="F3022" s="22">
        <v>0</v>
      </c>
      <c r="H3022" s="5" t="e">
        <f ca="1">_xlfn.FORMULATEXT(표1[[#This Row],[Q''ty]])</f>
        <v>#N/A</v>
      </c>
      <c r="I3022" s="28">
        <v>46244</v>
      </c>
      <c r="J3022" s="28">
        <v>46238</v>
      </c>
    </row>
    <row r="3023" spans="1:10" ht="15" customHeight="1" x14ac:dyDescent="0.4">
      <c r="A3023" s="6">
        <v>2026</v>
      </c>
      <c r="B3023" s="6">
        <f t="shared" si="365"/>
        <v>31</v>
      </c>
      <c r="C3023" s="13" t="s">
        <v>25</v>
      </c>
      <c r="D3023" s="2" t="s">
        <v>16</v>
      </c>
      <c r="E3023" s="14" t="s">
        <v>18</v>
      </c>
      <c r="F3023" s="22">
        <v>0</v>
      </c>
      <c r="H3023" s="5" t="e">
        <f ca="1">_xlfn.FORMULATEXT(표1[[#This Row],[Q''ty]])</f>
        <v>#N/A</v>
      </c>
      <c r="I3023" s="28">
        <v>46244</v>
      </c>
      <c r="J3023" s="28">
        <v>46238</v>
      </c>
    </row>
    <row r="3024" spans="1:10" ht="15" customHeight="1" x14ac:dyDescent="0.4">
      <c r="A3024" s="6">
        <v>2026</v>
      </c>
      <c r="B3024" s="6">
        <f t="shared" si="365"/>
        <v>31</v>
      </c>
      <c r="C3024" s="13" t="s">
        <v>25</v>
      </c>
      <c r="D3024" s="2" t="s">
        <v>16</v>
      </c>
      <c r="E3024" s="14" t="s">
        <v>19</v>
      </c>
      <c r="F3024" s="22">
        <v>0</v>
      </c>
      <c r="H3024" s="5" t="e">
        <f ca="1">_xlfn.FORMULATEXT(표1[[#This Row],[Q''ty]])</f>
        <v>#N/A</v>
      </c>
      <c r="I3024" s="28">
        <v>46244</v>
      </c>
      <c r="J3024" s="28">
        <v>46238</v>
      </c>
    </row>
    <row r="3025" spans="1:10" ht="15" customHeight="1" x14ac:dyDescent="0.4">
      <c r="A3025" s="6">
        <v>2026</v>
      </c>
      <c r="B3025" s="6">
        <f t="shared" si="365"/>
        <v>31</v>
      </c>
      <c r="C3025" s="13" t="s">
        <v>25</v>
      </c>
      <c r="D3025" s="2" t="s">
        <v>16</v>
      </c>
      <c r="E3025" s="14" t="s">
        <v>20</v>
      </c>
      <c r="F3025" s="22">
        <v>0</v>
      </c>
      <c r="H3025" s="5" t="e">
        <f ca="1">_xlfn.FORMULATEXT(표1[[#This Row],[Q''ty]])</f>
        <v>#N/A</v>
      </c>
      <c r="I3025" s="28">
        <v>46244</v>
      </c>
      <c r="J3025" s="28">
        <v>46238</v>
      </c>
    </row>
    <row r="3026" spans="1:10" ht="15" customHeight="1" thickBot="1" x14ac:dyDescent="0.45">
      <c r="A3026" s="15">
        <v>2026</v>
      </c>
      <c r="B3026" s="15">
        <f t="shared" si="365"/>
        <v>31</v>
      </c>
      <c r="C3026" s="16" t="s">
        <v>25</v>
      </c>
      <c r="D3026" s="17" t="s">
        <v>16</v>
      </c>
      <c r="E3026" s="18" t="s">
        <v>21</v>
      </c>
      <c r="F3026" s="23">
        <v>0</v>
      </c>
      <c r="H3026" s="5" t="e">
        <f ca="1">_xlfn.FORMULATEXT(표1[[#This Row],[Q''ty]])</f>
        <v>#N/A</v>
      </c>
      <c r="I3026" s="28">
        <v>46244</v>
      </c>
      <c r="J3026" s="28">
        <v>46238</v>
      </c>
    </row>
    <row r="3027" spans="1:10" ht="15" customHeight="1" thickTop="1" x14ac:dyDescent="0.4">
      <c r="A3027" s="6">
        <v>2026</v>
      </c>
      <c r="B3027" s="6">
        <f t="shared" si="365"/>
        <v>31</v>
      </c>
      <c r="C3027" s="13" t="s">
        <v>26</v>
      </c>
      <c r="D3027" s="2" t="s">
        <v>9</v>
      </c>
      <c r="E3027" s="14" t="s">
        <v>10</v>
      </c>
      <c r="F3027" s="22">
        <f t="shared" ref="F3027:F3032" si="371">F2928</f>
        <v>6</v>
      </c>
      <c r="H3027" s="5" t="str">
        <f ca="1">_xlfn.FORMULATEXT(표1[[#This Row],[Q''ty]])</f>
        <v>=F2928</v>
      </c>
    </row>
    <row r="3028" spans="1:10" ht="15" customHeight="1" x14ac:dyDescent="0.4">
      <c r="A3028" s="6">
        <v>2026</v>
      </c>
      <c r="B3028" s="6">
        <f t="shared" si="365"/>
        <v>31</v>
      </c>
      <c r="C3028" s="13" t="s">
        <v>26</v>
      </c>
      <c r="D3028" s="2" t="s">
        <v>9</v>
      </c>
      <c r="E3028" s="14" t="s">
        <v>11</v>
      </c>
      <c r="F3028" s="22">
        <f t="shared" si="371"/>
        <v>4</v>
      </c>
      <c r="H3028" s="5" t="str">
        <f ca="1">_xlfn.FORMULATEXT(표1[[#This Row],[Q''ty]])</f>
        <v>=F2929</v>
      </c>
    </row>
    <row r="3029" spans="1:10" ht="15" customHeight="1" x14ac:dyDescent="0.4">
      <c r="A3029" s="6">
        <v>2026</v>
      </c>
      <c r="B3029" s="6">
        <f t="shared" si="365"/>
        <v>31</v>
      </c>
      <c r="C3029" s="13" t="s">
        <v>26</v>
      </c>
      <c r="D3029" s="2" t="s">
        <v>9</v>
      </c>
      <c r="E3029" s="14" t="s">
        <v>12</v>
      </c>
      <c r="F3029" s="22">
        <f t="shared" si="371"/>
        <v>2</v>
      </c>
      <c r="H3029" s="5" t="str">
        <f ca="1">_xlfn.FORMULATEXT(표1[[#This Row],[Q''ty]])</f>
        <v>=F2930</v>
      </c>
    </row>
    <row r="3030" spans="1:10" ht="15" customHeight="1" x14ac:dyDescent="0.4">
      <c r="A3030" s="6">
        <v>2026</v>
      </c>
      <c r="B3030" s="6">
        <f t="shared" si="365"/>
        <v>31</v>
      </c>
      <c r="C3030" s="13" t="s">
        <v>26</v>
      </c>
      <c r="D3030" s="2" t="s">
        <v>9</v>
      </c>
      <c r="E3030" s="14" t="s">
        <v>13</v>
      </c>
      <c r="F3030" s="22">
        <f t="shared" si="371"/>
        <v>3</v>
      </c>
      <c r="H3030" s="5" t="str">
        <f ca="1">_xlfn.FORMULATEXT(표1[[#This Row],[Q''ty]])</f>
        <v>=F2931</v>
      </c>
    </row>
    <row r="3031" spans="1:10" ht="15" customHeight="1" x14ac:dyDescent="0.4">
      <c r="A3031" s="6">
        <v>2026</v>
      </c>
      <c r="B3031" s="6">
        <f t="shared" si="365"/>
        <v>31</v>
      </c>
      <c r="C3031" s="13" t="s">
        <v>26</v>
      </c>
      <c r="D3031" s="2" t="s">
        <v>9</v>
      </c>
      <c r="E3031" s="14" t="s">
        <v>14</v>
      </c>
      <c r="F3031" s="22">
        <f t="shared" si="371"/>
        <v>4</v>
      </c>
      <c r="H3031" s="5" t="str">
        <f ca="1">_xlfn.FORMULATEXT(표1[[#This Row],[Q''ty]])</f>
        <v>=F2932</v>
      </c>
    </row>
    <row r="3032" spans="1:10" ht="15" customHeight="1" x14ac:dyDescent="0.4">
      <c r="A3032" s="6">
        <v>2026</v>
      </c>
      <c r="B3032" s="6">
        <f t="shared" si="365"/>
        <v>31</v>
      </c>
      <c r="C3032" s="13" t="s">
        <v>26</v>
      </c>
      <c r="D3032" s="2" t="s">
        <v>9</v>
      </c>
      <c r="E3032" s="14" t="s">
        <v>15</v>
      </c>
      <c r="F3032" s="22">
        <f t="shared" si="371"/>
        <v>6</v>
      </c>
      <c r="H3032" s="5" t="str">
        <f ca="1">_xlfn.FORMULATEXT(표1[[#This Row],[Q''ty]])</f>
        <v>=F2933</v>
      </c>
    </row>
    <row r="3033" spans="1:10" ht="15" customHeight="1" x14ac:dyDescent="0.4">
      <c r="A3033" s="6">
        <v>2026</v>
      </c>
      <c r="B3033" s="6">
        <f t="shared" si="365"/>
        <v>31</v>
      </c>
      <c r="C3033" s="13" t="s">
        <v>26</v>
      </c>
      <c r="D3033" s="2" t="s">
        <v>16</v>
      </c>
      <c r="E3033" s="14" t="str">
        <f t="shared" ref="E3033:E3070" si="372">E2934</f>
        <v>BT GT</v>
      </c>
      <c r="F3033" s="22">
        <v>23</v>
      </c>
      <c r="H3033" s="5" t="e">
        <f ca="1">_xlfn.FORMULATEXT(표1[[#This Row],[Q''ty]])</f>
        <v>#N/A</v>
      </c>
      <c r="I3033" s="28">
        <v>46244</v>
      </c>
      <c r="J3033" s="28">
        <v>46238</v>
      </c>
    </row>
    <row r="3034" spans="1:10" ht="15" customHeight="1" x14ac:dyDescent="0.4">
      <c r="A3034" s="6">
        <v>2026</v>
      </c>
      <c r="B3034" s="6">
        <f t="shared" si="365"/>
        <v>31</v>
      </c>
      <c r="C3034" s="13" t="s">
        <v>26</v>
      </c>
      <c r="D3034" s="2" t="s">
        <v>16</v>
      </c>
      <c r="E3034" s="14" t="str">
        <f t="shared" si="372"/>
        <v>WT GT</v>
      </c>
      <c r="F3034" s="22">
        <v>24</v>
      </c>
      <c r="H3034" s="5" t="e">
        <f ca="1">_xlfn.FORMULATEXT(표1[[#This Row],[Q''ty]])</f>
        <v>#N/A</v>
      </c>
      <c r="I3034" s="28">
        <v>46244</v>
      </c>
      <c r="J3034" s="28">
        <v>46238</v>
      </c>
    </row>
    <row r="3035" spans="1:10" ht="15" customHeight="1" x14ac:dyDescent="0.4">
      <c r="A3035" s="6">
        <v>2026</v>
      </c>
      <c r="B3035" s="6">
        <f t="shared" si="365"/>
        <v>31</v>
      </c>
      <c r="C3035" s="13" t="s">
        <v>26</v>
      </c>
      <c r="D3035" s="2" t="s">
        <v>16</v>
      </c>
      <c r="E3035" s="14" t="str">
        <f t="shared" si="372"/>
        <v>Bending</v>
      </c>
      <c r="F3035" s="22">
        <v>186</v>
      </c>
      <c r="H3035" s="5" t="e">
        <f ca="1">_xlfn.FORMULATEXT(표1[[#This Row],[Q''ty]])</f>
        <v>#N/A</v>
      </c>
      <c r="I3035" s="28">
        <v>46244</v>
      </c>
      <c r="J3035" s="28">
        <v>46238</v>
      </c>
    </row>
    <row r="3036" spans="1:10" ht="15" customHeight="1" x14ac:dyDescent="0.4">
      <c r="A3036" s="6">
        <v>2026</v>
      </c>
      <c r="B3036" s="6">
        <f t="shared" si="365"/>
        <v>31</v>
      </c>
      <c r="C3036" s="13" t="s">
        <v>26</v>
      </c>
      <c r="D3036" s="2" t="s">
        <v>16</v>
      </c>
      <c r="E3036" s="14" t="str">
        <f t="shared" si="372"/>
        <v>L/W</v>
      </c>
      <c r="F3036" s="22">
        <v>184</v>
      </c>
      <c r="H3036" s="5" t="e">
        <f ca="1">_xlfn.FORMULATEXT(표1[[#This Row],[Q''ty]])</f>
        <v>#N/A</v>
      </c>
      <c r="I3036" s="28">
        <v>46244</v>
      </c>
      <c r="J3036" s="28">
        <v>46238</v>
      </c>
    </row>
    <row r="3037" spans="1:10" ht="15" customHeight="1" thickBot="1" x14ac:dyDescent="0.45">
      <c r="A3037" s="15">
        <v>2026</v>
      </c>
      <c r="B3037" s="15">
        <f t="shared" si="365"/>
        <v>31</v>
      </c>
      <c r="C3037" s="16" t="s">
        <v>26</v>
      </c>
      <c r="D3037" s="17" t="s">
        <v>16</v>
      </c>
      <c r="E3037" s="18" t="str">
        <f t="shared" si="372"/>
        <v>C/W</v>
      </c>
      <c r="F3037" s="23">
        <v>205</v>
      </c>
      <c r="H3037" s="5" t="e">
        <f ca="1">_xlfn.FORMULATEXT(표1[[#This Row],[Q''ty]])</f>
        <v>#N/A</v>
      </c>
      <c r="I3037" s="28">
        <v>46244</v>
      </c>
      <c r="J3037" s="28">
        <v>46238</v>
      </c>
    </row>
    <row r="3038" spans="1:10" ht="15" customHeight="1" thickTop="1" x14ac:dyDescent="0.4">
      <c r="A3038" s="6">
        <v>2026</v>
      </c>
      <c r="B3038" s="6">
        <f t="shared" si="365"/>
        <v>31</v>
      </c>
      <c r="C3038" s="13" t="s">
        <v>27</v>
      </c>
      <c r="D3038" s="2" t="s">
        <v>9</v>
      </c>
      <c r="E3038" s="14" t="str">
        <f t="shared" si="372"/>
        <v>Growing Line</v>
      </c>
      <c r="F3038" s="22">
        <f t="shared" ref="F3038:F3043" si="373">F2939</f>
        <v>30</v>
      </c>
      <c r="H3038" s="5" t="str">
        <f ca="1">_xlfn.FORMULATEXT(표1[[#This Row],[Q''ty]])</f>
        <v>=F2939</v>
      </c>
    </row>
    <row r="3039" spans="1:10" ht="15" customHeight="1" x14ac:dyDescent="0.4">
      <c r="A3039" s="6">
        <v>2026</v>
      </c>
      <c r="B3039" s="6">
        <f t="shared" si="365"/>
        <v>31</v>
      </c>
      <c r="C3039" s="13" t="s">
        <v>27</v>
      </c>
      <c r="D3039" s="2" t="s">
        <v>9</v>
      </c>
      <c r="E3039" s="14" t="str">
        <f t="shared" si="372"/>
        <v>Paint Booth</v>
      </c>
      <c r="F3039" s="22">
        <f t="shared" si="373"/>
        <v>16</v>
      </c>
      <c r="H3039" s="5" t="str">
        <f ca="1">_xlfn.FORMULATEXT(표1[[#This Row],[Q''ty]])</f>
        <v>=F2940</v>
      </c>
    </row>
    <row r="3040" spans="1:10" ht="15" customHeight="1" x14ac:dyDescent="0.4">
      <c r="A3040" s="6">
        <v>2026</v>
      </c>
      <c r="B3040" s="6">
        <f t="shared" si="365"/>
        <v>31</v>
      </c>
      <c r="C3040" s="13" t="s">
        <v>27</v>
      </c>
      <c r="D3040" s="2" t="s">
        <v>9</v>
      </c>
      <c r="E3040" s="14" t="str">
        <f t="shared" si="372"/>
        <v>Paint Line</v>
      </c>
      <c r="F3040" s="22">
        <f t="shared" si="373"/>
        <v>8</v>
      </c>
      <c r="H3040" s="5" t="str">
        <f ca="1">_xlfn.FORMULATEXT(표1[[#This Row],[Q''ty]])</f>
        <v>=F2941</v>
      </c>
    </row>
    <row r="3041" spans="1:10" ht="15" customHeight="1" x14ac:dyDescent="0.4">
      <c r="A3041" s="6">
        <v>2026</v>
      </c>
      <c r="B3041" s="6">
        <f t="shared" si="365"/>
        <v>31</v>
      </c>
      <c r="C3041" s="13" t="s">
        <v>27</v>
      </c>
      <c r="D3041" s="2" t="s">
        <v>9</v>
      </c>
      <c r="E3041" s="14" t="str">
        <f t="shared" si="372"/>
        <v>Roll Bending Machine</v>
      </c>
      <c r="F3041" s="22">
        <f t="shared" si="373"/>
        <v>6</v>
      </c>
      <c r="H3041" s="5" t="str">
        <f ca="1">_xlfn.FORMULATEXT(표1[[#This Row],[Q''ty]])</f>
        <v>=F2942</v>
      </c>
    </row>
    <row r="3042" spans="1:10" ht="15" customHeight="1" x14ac:dyDescent="0.4">
      <c r="A3042" s="6">
        <v>2026</v>
      </c>
      <c r="B3042" s="6">
        <f t="shared" si="365"/>
        <v>31</v>
      </c>
      <c r="C3042" s="13" t="s">
        <v>27</v>
      </c>
      <c r="D3042" s="2" t="s">
        <v>9</v>
      </c>
      <c r="E3042" s="14" t="str">
        <f t="shared" si="372"/>
        <v>L/W Machine</v>
      </c>
      <c r="F3042" s="22">
        <f t="shared" si="373"/>
        <v>11</v>
      </c>
      <c r="H3042" s="5" t="str">
        <f ca="1">_xlfn.FORMULATEXT(표1[[#This Row],[Q''ty]])</f>
        <v>=F2943</v>
      </c>
    </row>
    <row r="3043" spans="1:10" ht="15" customHeight="1" x14ac:dyDescent="0.4">
      <c r="A3043" s="6">
        <v>2026</v>
      </c>
      <c r="B3043" s="6">
        <f t="shared" si="365"/>
        <v>31</v>
      </c>
      <c r="C3043" s="13" t="s">
        <v>27</v>
      </c>
      <c r="D3043" s="2" t="s">
        <v>9</v>
      </c>
      <c r="E3043" s="14" t="str">
        <f t="shared" si="372"/>
        <v>C/W Machine</v>
      </c>
      <c r="F3043" s="22">
        <f t="shared" si="373"/>
        <v>15</v>
      </c>
      <c r="H3043" s="5" t="str">
        <f ca="1">_xlfn.FORMULATEXT(표1[[#This Row],[Q''ty]])</f>
        <v>=F2944</v>
      </c>
    </row>
    <row r="3044" spans="1:10" ht="15" customHeight="1" x14ac:dyDescent="0.4">
      <c r="A3044" s="6">
        <v>2026</v>
      </c>
      <c r="B3044" s="6">
        <f t="shared" si="365"/>
        <v>31</v>
      </c>
      <c r="C3044" s="13" t="s">
        <v>27</v>
      </c>
      <c r="D3044" s="2" t="s">
        <v>16</v>
      </c>
      <c r="E3044" s="14" t="str">
        <f t="shared" si="372"/>
        <v>BT GT</v>
      </c>
      <c r="F3044" s="22">
        <v>16</v>
      </c>
      <c r="H3044" s="5" t="e">
        <f ca="1">_xlfn.FORMULATEXT(표1[[#This Row],[Q''ty]])</f>
        <v>#N/A</v>
      </c>
      <c r="I3044" s="28">
        <v>46244</v>
      </c>
      <c r="J3044" s="28">
        <v>46244</v>
      </c>
    </row>
    <row r="3045" spans="1:10" ht="15" customHeight="1" x14ac:dyDescent="0.4">
      <c r="A3045" s="6">
        <v>2026</v>
      </c>
      <c r="B3045" s="6">
        <f t="shared" ref="B3045:B3108" si="374">B2946+1</f>
        <v>31</v>
      </c>
      <c r="C3045" s="13" t="s">
        <v>27</v>
      </c>
      <c r="D3045" s="2" t="s">
        <v>16</v>
      </c>
      <c r="E3045" s="14" t="str">
        <f t="shared" si="372"/>
        <v>WT GT</v>
      </c>
      <c r="F3045" s="22">
        <v>14</v>
      </c>
      <c r="H3045" s="5" t="e">
        <f ca="1">_xlfn.FORMULATEXT(표1[[#This Row],[Q''ty]])</f>
        <v>#N/A</v>
      </c>
      <c r="I3045" s="28">
        <v>46244</v>
      </c>
      <c r="J3045" s="28">
        <v>46244</v>
      </c>
    </row>
    <row r="3046" spans="1:10" ht="15" customHeight="1" x14ac:dyDescent="0.4">
      <c r="A3046" s="6">
        <v>2026</v>
      </c>
      <c r="B3046" s="6">
        <f t="shared" si="374"/>
        <v>31</v>
      </c>
      <c r="C3046" s="13" t="s">
        <v>27</v>
      </c>
      <c r="D3046" s="2" t="s">
        <v>16</v>
      </c>
      <c r="E3046" s="14" t="str">
        <f t="shared" si="372"/>
        <v>Bending</v>
      </c>
      <c r="F3046" s="22">
        <v>135</v>
      </c>
      <c r="H3046" s="5" t="e">
        <f ca="1">_xlfn.FORMULATEXT(표1[[#This Row],[Q''ty]])</f>
        <v>#N/A</v>
      </c>
      <c r="I3046" s="28">
        <v>46244</v>
      </c>
      <c r="J3046" s="28">
        <v>46244</v>
      </c>
    </row>
    <row r="3047" spans="1:10" ht="15" customHeight="1" x14ac:dyDescent="0.4">
      <c r="A3047" s="6">
        <v>2026</v>
      </c>
      <c r="B3047" s="6">
        <f t="shared" si="374"/>
        <v>31</v>
      </c>
      <c r="C3047" s="13" t="s">
        <v>27</v>
      </c>
      <c r="D3047" s="2" t="s">
        <v>16</v>
      </c>
      <c r="E3047" s="14" t="str">
        <f t="shared" si="372"/>
        <v>L/W</v>
      </c>
      <c r="F3047" s="22">
        <v>136</v>
      </c>
      <c r="H3047" s="5" t="e">
        <f ca="1">_xlfn.FORMULATEXT(표1[[#This Row],[Q''ty]])</f>
        <v>#N/A</v>
      </c>
      <c r="I3047" s="28">
        <v>46244</v>
      </c>
      <c r="J3047" s="28">
        <v>46244</v>
      </c>
    </row>
    <row r="3048" spans="1:10" ht="15" customHeight="1" thickBot="1" x14ac:dyDescent="0.45">
      <c r="A3048" s="15">
        <v>2026</v>
      </c>
      <c r="B3048" s="15">
        <f t="shared" si="374"/>
        <v>31</v>
      </c>
      <c r="C3048" s="16" t="s">
        <v>27</v>
      </c>
      <c r="D3048" s="17" t="s">
        <v>16</v>
      </c>
      <c r="E3048" s="18" t="str">
        <f t="shared" si="372"/>
        <v>C/W</v>
      </c>
      <c r="F3048" s="23">
        <v>150</v>
      </c>
      <c r="H3048" s="5" t="e">
        <f ca="1">_xlfn.FORMULATEXT(표1[[#This Row],[Q''ty]])</f>
        <v>#N/A</v>
      </c>
      <c r="I3048" s="28">
        <v>46244</v>
      </c>
      <c r="J3048" s="28">
        <v>46244</v>
      </c>
    </row>
    <row r="3049" spans="1:10" ht="15" customHeight="1" thickTop="1" x14ac:dyDescent="0.4">
      <c r="A3049" s="6">
        <v>2026</v>
      </c>
      <c r="B3049" s="6">
        <f t="shared" si="374"/>
        <v>31</v>
      </c>
      <c r="C3049" s="13" t="s">
        <v>28</v>
      </c>
      <c r="D3049" s="2" t="s">
        <v>9</v>
      </c>
      <c r="E3049" s="14" t="str">
        <f t="shared" si="372"/>
        <v>Growing Line</v>
      </c>
      <c r="F3049" s="22">
        <f t="shared" ref="F3049:F3054" si="375">F2950</f>
        <v>6</v>
      </c>
      <c r="H3049" s="5" t="str">
        <f ca="1">_xlfn.FORMULATEXT(표1[[#This Row],[Q''ty]])</f>
        <v>=F2950</v>
      </c>
    </row>
    <row r="3050" spans="1:10" ht="15" customHeight="1" x14ac:dyDescent="0.4">
      <c r="A3050" s="6">
        <v>2026</v>
      </c>
      <c r="B3050" s="6">
        <f t="shared" si="374"/>
        <v>31</v>
      </c>
      <c r="C3050" s="13" t="s">
        <v>28</v>
      </c>
      <c r="D3050" s="2" t="s">
        <v>9</v>
      </c>
      <c r="E3050" s="14" t="str">
        <f t="shared" si="372"/>
        <v>Paint Booth</v>
      </c>
      <c r="F3050" s="22">
        <f t="shared" si="375"/>
        <v>4</v>
      </c>
      <c r="H3050" s="5" t="str">
        <f ca="1">_xlfn.FORMULATEXT(표1[[#This Row],[Q''ty]])</f>
        <v>=F2951</v>
      </c>
    </row>
    <row r="3051" spans="1:10" ht="15" customHeight="1" x14ac:dyDescent="0.4">
      <c r="A3051" s="6">
        <v>2026</v>
      </c>
      <c r="B3051" s="6">
        <f t="shared" si="374"/>
        <v>31</v>
      </c>
      <c r="C3051" s="13" t="s">
        <v>28</v>
      </c>
      <c r="D3051" s="2" t="s">
        <v>9</v>
      </c>
      <c r="E3051" s="14" t="str">
        <f t="shared" si="372"/>
        <v>Paint Line</v>
      </c>
      <c r="F3051" s="22">
        <f t="shared" si="375"/>
        <v>4</v>
      </c>
      <c r="H3051" s="5" t="str">
        <f ca="1">_xlfn.FORMULATEXT(표1[[#This Row],[Q''ty]])</f>
        <v>=F2952</v>
      </c>
    </row>
    <row r="3052" spans="1:10" ht="15" customHeight="1" x14ac:dyDescent="0.4">
      <c r="A3052" s="6">
        <v>2026</v>
      </c>
      <c r="B3052" s="6">
        <f t="shared" si="374"/>
        <v>31</v>
      </c>
      <c r="C3052" s="13" t="s">
        <v>28</v>
      </c>
      <c r="D3052" s="2" t="s">
        <v>9</v>
      </c>
      <c r="E3052" s="14" t="str">
        <f t="shared" si="372"/>
        <v>Roll Bending Machine</v>
      </c>
      <c r="F3052" s="22">
        <f t="shared" si="375"/>
        <v>3</v>
      </c>
      <c r="H3052" s="5" t="str">
        <f ca="1">_xlfn.FORMULATEXT(표1[[#This Row],[Q''ty]])</f>
        <v>=F2953</v>
      </c>
    </row>
    <row r="3053" spans="1:10" ht="15" customHeight="1" x14ac:dyDescent="0.4">
      <c r="A3053" s="6">
        <v>2026</v>
      </c>
      <c r="B3053" s="6">
        <f t="shared" si="374"/>
        <v>31</v>
      </c>
      <c r="C3053" s="13" t="s">
        <v>28</v>
      </c>
      <c r="D3053" s="2" t="s">
        <v>9</v>
      </c>
      <c r="E3053" s="14" t="str">
        <f t="shared" si="372"/>
        <v>L/W Machine</v>
      </c>
      <c r="F3053" s="22">
        <f t="shared" si="375"/>
        <v>4</v>
      </c>
      <c r="H3053" s="5" t="str">
        <f ca="1">_xlfn.FORMULATEXT(표1[[#This Row],[Q''ty]])</f>
        <v>=F2954</v>
      </c>
    </row>
    <row r="3054" spans="1:10" ht="15" customHeight="1" x14ac:dyDescent="0.4">
      <c r="A3054" s="6">
        <v>2026</v>
      </c>
      <c r="B3054" s="6">
        <f t="shared" si="374"/>
        <v>31</v>
      </c>
      <c r="C3054" s="13" t="s">
        <v>28</v>
      </c>
      <c r="D3054" s="2" t="s">
        <v>9</v>
      </c>
      <c r="E3054" s="14" t="str">
        <f t="shared" si="372"/>
        <v>C/W Machine</v>
      </c>
      <c r="F3054" s="22">
        <f t="shared" si="375"/>
        <v>6.5</v>
      </c>
      <c r="H3054" s="5" t="str">
        <f ca="1">_xlfn.FORMULATEXT(표1[[#This Row],[Q''ty]])</f>
        <v>=F2955</v>
      </c>
    </row>
    <row r="3055" spans="1:10" ht="15" customHeight="1" x14ac:dyDescent="0.4">
      <c r="A3055" s="6">
        <v>2026</v>
      </c>
      <c r="B3055" s="6">
        <f t="shared" si="374"/>
        <v>31</v>
      </c>
      <c r="C3055" s="13" t="s">
        <v>28</v>
      </c>
      <c r="D3055" s="2" t="s">
        <v>16</v>
      </c>
      <c r="E3055" s="14" t="str">
        <f t="shared" si="372"/>
        <v>BT GT</v>
      </c>
      <c r="F3055" s="22">
        <v>20</v>
      </c>
      <c r="H3055" s="5" t="e">
        <f ca="1">_xlfn.FORMULATEXT(표1[[#This Row],[Q''ty]])</f>
        <v>#N/A</v>
      </c>
      <c r="I3055" s="28">
        <v>46244</v>
      </c>
      <c r="J3055" s="28">
        <v>46238</v>
      </c>
    </row>
    <row r="3056" spans="1:10" ht="15" customHeight="1" x14ac:dyDescent="0.4">
      <c r="A3056" s="6">
        <v>2026</v>
      </c>
      <c r="B3056" s="6">
        <f t="shared" si="374"/>
        <v>31</v>
      </c>
      <c r="C3056" s="13" t="s">
        <v>28</v>
      </c>
      <c r="D3056" s="2" t="s">
        <v>16</v>
      </c>
      <c r="E3056" s="14" t="str">
        <f t="shared" si="372"/>
        <v>WT GT</v>
      </c>
      <c r="F3056" s="22">
        <v>20</v>
      </c>
      <c r="H3056" s="5" t="e">
        <f ca="1">_xlfn.FORMULATEXT(표1[[#This Row],[Q''ty]])</f>
        <v>#N/A</v>
      </c>
      <c r="I3056" s="28">
        <v>46244</v>
      </c>
      <c r="J3056" s="28">
        <v>46238</v>
      </c>
    </row>
    <row r="3057" spans="1:10" ht="15" customHeight="1" x14ac:dyDescent="0.4">
      <c r="A3057" s="6">
        <v>2026</v>
      </c>
      <c r="B3057" s="6">
        <f t="shared" si="374"/>
        <v>31</v>
      </c>
      <c r="C3057" s="13" t="s">
        <v>28</v>
      </c>
      <c r="D3057" s="2" t="s">
        <v>16</v>
      </c>
      <c r="E3057" s="14" t="str">
        <f t="shared" si="372"/>
        <v>Bending</v>
      </c>
      <c r="F3057" s="22">
        <v>151</v>
      </c>
      <c r="H3057" s="5" t="e">
        <f ca="1">_xlfn.FORMULATEXT(표1[[#This Row],[Q''ty]])</f>
        <v>#N/A</v>
      </c>
      <c r="I3057" s="28">
        <v>46244</v>
      </c>
      <c r="J3057" s="28">
        <v>46238</v>
      </c>
    </row>
    <row r="3058" spans="1:10" ht="15" customHeight="1" x14ac:dyDescent="0.4">
      <c r="A3058" s="6">
        <v>2026</v>
      </c>
      <c r="B3058" s="6">
        <f t="shared" si="374"/>
        <v>31</v>
      </c>
      <c r="C3058" s="13" t="s">
        <v>28</v>
      </c>
      <c r="D3058" s="2" t="s">
        <v>16</v>
      </c>
      <c r="E3058" s="14" t="str">
        <f t="shared" si="372"/>
        <v>L/W</v>
      </c>
      <c r="F3058" s="22">
        <v>154</v>
      </c>
      <c r="H3058" s="5" t="e">
        <f ca="1">_xlfn.FORMULATEXT(표1[[#This Row],[Q''ty]])</f>
        <v>#N/A</v>
      </c>
      <c r="I3058" s="28">
        <v>46244</v>
      </c>
      <c r="J3058" s="28">
        <v>46238</v>
      </c>
    </row>
    <row r="3059" spans="1:10" ht="15" customHeight="1" thickBot="1" x14ac:dyDescent="0.45">
      <c r="A3059" s="15">
        <v>2026</v>
      </c>
      <c r="B3059" s="15">
        <f t="shared" si="374"/>
        <v>31</v>
      </c>
      <c r="C3059" s="16" t="s">
        <v>28</v>
      </c>
      <c r="D3059" s="17" t="s">
        <v>16</v>
      </c>
      <c r="E3059" s="18" t="str">
        <f t="shared" si="372"/>
        <v>C/W</v>
      </c>
      <c r="F3059" s="23">
        <v>152</v>
      </c>
      <c r="H3059" s="5" t="e">
        <f ca="1">_xlfn.FORMULATEXT(표1[[#This Row],[Q''ty]])</f>
        <v>#N/A</v>
      </c>
      <c r="I3059" s="28">
        <v>46244</v>
      </c>
      <c r="J3059" s="28">
        <v>46238</v>
      </c>
    </row>
    <row r="3060" spans="1:10" ht="15" customHeight="1" thickTop="1" x14ac:dyDescent="0.4">
      <c r="A3060" s="6">
        <v>2026</v>
      </c>
      <c r="B3060" s="6">
        <f t="shared" si="374"/>
        <v>31</v>
      </c>
      <c r="C3060" s="13" t="s">
        <v>29</v>
      </c>
      <c r="D3060" s="2" t="s">
        <v>9</v>
      </c>
      <c r="E3060" s="14" t="str">
        <f t="shared" si="372"/>
        <v>Growing Line</v>
      </c>
      <c r="F3060" s="21">
        <f t="shared" ref="F3060:F3065" si="376">F2961</f>
        <v>11</v>
      </c>
      <c r="H3060" s="5" t="str">
        <f ca="1">_xlfn.FORMULATEXT(표1[[#This Row],[Q''ty]])</f>
        <v>=F2961</v>
      </c>
    </row>
    <row r="3061" spans="1:10" ht="15" customHeight="1" x14ac:dyDescent="0.4">
      <c r="A3061" s="6">
        <v>2026</v>
      </c>
      <c r="B3061" s="6">
        <f t="shared" si="374"/>
        <v>31</v>
      </c>
      <c r="C3061" s="13" t="s">
        <v>29</v>
      </c>
      <c r="D3061" s="2" t="s">
        <v>9</v>
      </c>
      <c r="E3061" s="14" t="str">
        <f t="shared" si="372"/>
        <v>Paint Booth</v>
      </c>
      <c r="F3061" s="22">
        <f t="shared" si="376"/>
        <v>6</v>
      </c>
      <c r="H3061" s="5" t="str">
        <f ca="1">_xlfn.FORMULATEXT(표1[[#This Row],[Q''ty]])</f>
        <v>=F2962</v>
      </c>
    </row>
    <row r="3062" spans="1:10" ht="15" customHeight="1" x14ac:dyDescent="0.4">
      <c r="A3062" s="6">
        <v>2026</v>
      </c>
      <c r="B3062" s="6">
        <f t="shared" si="374"/>
        <v>31</v>
      </c>
      <c r="C3062" s="13" t="s">
        <v>29</v>
      </c>
      <c r="D3062" s="2" t="s">
        <v>9</v>
      </c>
      <c r="E3062" s="14" t="str">
        <f t="shared" si="372"/>
        <v>Paint Line</v>
      </c>
      <c r="F3062" s="22">
        <f t="shared" si="376"/>
        <v>4</v>
      </c>
      <c r="H3062" s="5" t="str">
        <f ca="1">_xlfn.FORMULATEXT(표1[[#This Row],[Q''ty]])</f>
        <v>=F2963</v>
      </c>
    </row>
    <row r="3063" spans="1:10" ht="15" customHeight="1" x14ac:dyDescent="0.4">
      <c r="A3063" s="6">
        <v>2026</v>
      </c>
      <c r="B3063" s="6">
        <f t="shared" si="374"/>
        <v>31</v>
      </c>
      <c r="C3063" s="13" t="s">
        <v>29</v>
      </c>
      <c r="D3063" s="2" t="s">
        <v>9</v>
      </c>
      <c r="E3063" s="14" t="str">
        <f t="shared" si="372"/>
        <v>Roll Bending Machine</v>
      </c>
      <c r="F3063" s="22">
        <f t="shared" si="376"/>
        <v>4</v>
      </c>
      <c r="H3063" s="5" t="str">
        <f ca="1">_xlfn.FORMULATEXT(표1[[#This Row],[Q''ty]])</f>
        <v>=F2964</v>
      </c>
    </row>
    <row r="3064" spans="1:10" ht="15" customHeight="1" x14ac:dyDescent="0.4">
      <c r="A3064" s="6">
        <v>2026</v>
      </c>
      <c r="B3064" s="6">
        <f t="shared" si="374"/>
        <v>31</v>
      </c>
      <c r="C3064" s="13" t="s">
        <v>29</v>
      </c>
      <c r="D3064" s="2" t="s">
        <v>9</v>
      </c>
      <c r="E3064" s="14" t="str">
        <f t="shared" si="372"/>
        <v>L/W Machine</v>
      </c>
      <c r="F3064" s="22">
        <f t="shared" si="376"/>
        <v>7</v>
      </c>
      <c r="H3064" s="5" t="str">
        <f ca="1">_xlfn.FORMULATEXT(표1[[#This Row],[Q''ty]])</f>
        <v>=F2965</v>
      </c>
    </row>
    <row r="3065" spans="1:10" ht="15" customHeight="1" x14ac:dyDescent="0.4">
      <c r="A3065" s="6">
        <v>2026</v>
      </c>
      <c r="B3065" s="6">
        <f t="shared" si="374"/>
        <v>31</v>
      </c>
      <c r="C3065" s="13" t="s">
        <v>29</v>
      </c>
      <c r="D3065" s="2" t="s">
        <v>9</v>
      </c>
      <c r="E3065" s="14" t="str">
        <f t="shared" si="372"/>
        <v>C/W Machine</v>
      </c>
      <c r="F3065" s="22">
        <f t="shared" si="376"/>
        <v>12.5</v>
      </c>
      <c r="H3065" s="5" t="str">
        <f ca="1">_xlfn.FORMULATEXT(표1[[#This Row],[Q''ty]])</f>
        <v>=F2966</v>
      </c>
    </row>
    <row r="3066" spans="1:10" ht="15" customHeight="1" x14ac:dyDescent="0.4">
      <c r="A3066" s="6">
        <v>2026</v>
      </c>
      <c r="B3066" s="6">
        <f t="shared" si="374"/>
        <v>31</v>
      </c>
      <c r="C3066" s="13" t="s">
        <v>29</v>
      </c>
      <c r="D3066" s="2" t="s">
        <v>16</v>
      </c>
      <c r="E3066" s="14" t="str">
        <f t="shared" si="372"/>
        <v>BT GT</v>
      </c>
      <c r="F3066" s="22">
        <v>73</v>
      </c>
      <c r="H3066" s="5" t="e">
        <f ca="1">_xlfn.FORMULATEXT(표1[[#This Row],[Q''ty]])</f>
        <v>#N/A</v>
      </c>
      <c r="I3066" s="28">
        <v>46244</v>
      </c>
      <c r="J3066" s="28">
        <v>46244</v>
      </c>
    </row>
    <row r="3067" spans="1:10" ht="15" customHeight="1" x14ac:dyDescent="0.4">
      <c r="A3067" s="6">
        <v>2026</v>
      </c>
      <c r="B3067" s="6">
        <f t="shared" si="374"/>
        <v>31</v>
      </c>
      <c r="C3067" s="13" t="s">
        <v>29</v>
      </c>
      <c r="D3067" s="2" t="s">
        <v>16</v>
      </c>
      <c r="E3067" s="14" t="str">
        <f t="shared" si="372"/>
        <v>WT GT</v>
      </c>
      <c r="F3067" s="22">
        <v>73</v>
      </c>
      <c r="H3067" s="5" t="e">
        <f ca="1">_xlfn.FORMULATEXT(표1[[#This Row],[Q''ty]])</f>
        <v>#N/A</v>
      </c>
      <c r="I3067" s="28">
        <v>46244</v>
      </c>
      <c r="J3067" s="28">
        <v>46244</v>
      </c>
    </row>
    <row r="3068" spans="1:10" ht="15" customHeight="1" x14ac:dyDescent="0.4">
      <c r="A3068" s="6">
        <v>2026</v>
      </c>
      <c r="B3068" s="6">
        <f t="shared" si="374"/>
        <v>31</v>
      </c>
      <c r="C3068" s="13" t="s">
        <v>29</v>
      </c>
      <c r="D3068" s="2" t="s">
        <v>16</v>
      </c>
      <c r="E3068" s="14" t="str">
        <f t="shared" si="372"/>
        <v>Bending</v>
      </c>
      <c r="F3068" s="22">
        <v>654</v>
      </c>
      <c r="H3068" s="5" t="e">
        <f ca="1">_xlfn.FORMULATEXT(표1[[#This Row],[Q''ty]])</f>
        <v>#N/A</v>
      </c>
      <c r="I3068" s="28">
        <v>46244</v>
      </c>
      <c r="J3068" s="28">
        <v>46244</v>
      </c>
    </row>
    <row r="3069" spans="1:10" ht="15" customHeight="1" x14ac:dyDescent="0.4">
      <c r="A3069" s="6">
        <v>2026</v>
      </c>
      <c r="B3069" s="6">
        <f t="shared" si="374"/>
        <v>31</v>
      </c>
      <c r="C3069" s="13" t="s">
        <v>29</v>
      </c>
      <c r="D3069" s="2" t="s">
        <v>16</v>
      </c>
      <c r="E3069" s="14" t="str">
        <f t="shared" si="372"/>
        <v>L/W</v>
      </c>
      <c r="F3069" s="22">
        <v>635</v>
      </c>
      <c r="H3069" s="5" t="e">
        <f ca="1">_xlfn.FORMULATEXT(표1[[#This Row],[Q''ty]])</f>
        <v>#N/A</v>
      </c>
      <c r="I3069" s="28">
        <v>46244</v>
      </c>
      <c r="J3069" s="28">
        <v>46244</v>
      </c>
    </row>
    <row r="3070" spans="1:10" ht="15" customHeight="1" thickBot="1" x14ac:dyDescent="0.45">
      <c r="A3070" s="6">
        <v>2026</v>
      </c>
      <c r="B3070" s="6">
        <f t="shared" si="374"/>
        <v>31</v>
      </c>
      <c r="C3070" s="13" t="s">
        <v>29</v>
      </c>
      <c r="D3070" s="2" t="s">
        <v>16</v>
      </c>
      <c r="E3070" s="14" t="str">
        <f t="shared" si="372"/>
        <v>C/W</v>
      </c>
      <c r="F3070" s="22">
        <v>560</v>
      </c>
      <c r="H3070" s="5" t="e">
        <f ca="1">_xlfn.FORMULATEXT(표1[[#This Row],[Q''ty]])</f>
        <v>#N/A</v>
      </c>
      <c r="I3070" s="28">
        <v>46244</v>
      </c>
      <c r="J3070" s="28">
        <v>46244</v>
      </c>
    </row>
    <row r="3071" spans="1:10" ht="15" customHeight="1" thickTop="1" x14ac:dyDescent="0.4">
      <c r="A3071" s="9">
        <v>2026</v>
      </c>
      <c r="B3071" s="9">
        <f t="shared" si="374"/>
        <v>32</v>
      </c>
      <c r="C3071" s="10" t="s">
        <v>8</v>
      </c>
      <c r="D3071" s="11" t="s">
        <v>9</v>
      </c>
      <c r="E3071" s="12" t="s">
        <v>10</v>
      </c>
      <c r="F3071" s="21">
        <f t="shared" ref="F3071:F3076" si="377">F2972</f>
        <v>15</v>
      </c>
      <c r="H3071" s="5" t="str">
        <f ca="1">_xlfn.FORMULATEXT(표1[[#This Row],[Q''ty]])</f>
        <v>=F2972</v>
      </c>
    </row>
    <row r="3072" spans="1:10" s="2" customFormat="1" ht="15" customHeight="1" x14ac:dyDescent="0.4">
      <c r="A3072" s="6">
        <v>2026</v>
      </c>
      <c r="B3072" s="6">
        <f t="shared" si="374"/>
        <v>32</v>
      </c>
      <c r="C3072" s="13" t="s">
        <v>8</v>
      </c>
      <c r="D3072" s="2" t="s">
        <v>9</v>
      </c>
      <c r="E3072" s="14" t="s">
        <v>11</v>
      </c>
      <c r="F3072" s="22">
        <f t="shared" si="377"/>
        <v>10</v>
      </c>
      <c r="H3072" s="5" t="str">
        <f ca="1">_xlfn.FORMULATEXT(표1[[#This Row],[Q''ty]])</f>
        <v>=F2973</v>
      </c>
      <c r="I3072" s="26"/>
      <c r="J3072" s="26"/>
    </row>
    <row r="3073" spans="1:10" s="2" customFormat="1" ht="15" customHeight="1" x14ac:dyDescent="0.4">
      <c r="A3073" s="6">
        <v>2026</v>
      </c>
      <c r="B3073" s="6">
        <f t="shared" si="374"/>
        <v>32</v>
      </c>
      <c r="C3073" s="13" t="s">
        <v>8</v>
      </c>
      <c r="D3073" s="2" t="s">
        <v>9</v>
      </c>
      <c r="E3073" s="14" t="s">
        <v>12</v>
      </c>
      <c r="F3073" s="22">
        <f t="shared" si="377"/>
        <v>5</v>
      </c>
      <c r="H3073" s="5" t="str">
        <f ca="1">_xlfn.FORMULATEXT(표1[[#This Row],[Q''ty]])</f>
        <v>=F2974</v>
      </c>
      <c r="I3073" s="26"/>
      <c r="J3073" s="26"/>
    </row>
    <row r="3074" spans="1:10" ht="15" customHeight="1" x14ac:dyDescent="0.4">
      <c r="A3074" s="6">
        <v>2026</v>
      </c>
      <c r="B3074" s="6">
        <f t="shared" si="374"/>
        <v>32</v>
      </c>
      <c r="C3074" s="13" t="s">
        <v>8</v>
      </c>
      <c r="D3074" s="2" t="s">
        <v>9</v>
      </c>
      <c r="E3074" s="14" t="s">
        <v>13</v>
      </c>
      <c r="F3074" s="22">
        <f t="shared" si="377"/>
        <v>6</v>
      </c>
      <c r="H3074" s="5" t="str">
        <f ca="1">_xlfn.FORMULATEXT(표1[[#This Row],[Q''ty]])</f>
        <v>=F2975</v>
      </c>
    </row>
    <row r="3075" spans="1:10" ht="15" customHeight="1" x14ac:dyDescent="0.4">
      <c r="A3075" s="6">
        <v>2026</v>
      </c>
      <c r="B3075" s="6">
        <f t="shared" si="374"/>
        <v>32</v>
      </c>
      <c r="C3075" s="13" t="s">
        <v>8</v>
      </c>
      <c r="D3075" s="2" t="s">
        <v>9</v>
      </c>
      <c r="E3075" s="14" t="s">
        <v>14</v>
      </c>
      <c r="F3075" s="22">
        <f t="shared" si="377"/>
        <v>10</v>
      </c>
      <c r="H3075" s="5" t="str">
        <f ca="1">_xlfn.FORMULATEXT(표1[[#This Row],[Q''ty]])</f>
        <v>=F2976</v>
      </c>
    </row>
    <row r="3076" spans="1:10" ht="15" customHeight="1" x14ac:dyDescent="0.4">
      <c r="A3076" s="6">
        <v>2026</v>
      </c>
      <c r="B3076" s="6">
        <f t="shared" si="374"/>
        <v>32</v>
      </c>
      <c r="C3076" s="13" t="s">
        <v>8</v>
      </c>
      <c r="D3076" s="2" t="s">
        <v>9</v>
      </c>
      <c r="E3076" s="14" t="s">
        <v>15</v>
      </c>
      <c r="F3076" s="22">
        <f t="shared" si="377"/>
        <v>10</v>
      </c>
      <c r="H3076" s="5" t="str">
        <f ca="1">_xlfn.FORMULATEXT(표1[[#This Row],[Q''ty]])</f>
        <v>=F2977</v>
      </c>
    </row>
    <row r="3077" spans="1:10" ht="15" customHeight="1" x14ac:dyDescent="0.4">
      <c r="A3077" s="6">
        <v>2026</v>
      </c>
      <c r="B3077" s="6">
        <f t="shared" si="374"/>
        <v>32</v>
      </c>
      <c r="C3077" s="13" t="s">
        <v>8</v>
      </c>
      <c r="D3077" s="2" t="s">
        <v>16</v>
      </c>
      <c r="E3077" s="14" t="s">
        <v>17</v>
      </c>
      <c r="F3077" s="22">
        <v>20</v>
      </c>
      <c r="H3077" s="5" t="e">
        <f ca="1">_xlfn.FORMULATEXT(표1[[#This Row],[Q''ty]])</f>
        <v>#N/A</v>
      </c>
      <c r="I3077" s="28">
        <v>46245</v>
      </c>
      <c r="J3077" s="28">
        <v>46244</v>
      </c>
    </row>
    <row r="3078" spans="1:10" s="2" customFormat="1" ht="15" customHeight="1" x14ac:dyDescent="0.4">
      <c r="A3078" s="6">
        <v>2026</v>
      </c>
      <c r="B3078" s="6">
        <f t="shared" si="374"/>
        <v>32</v>
      </c>
      <c r="C3078" s="13" t="s">
        <v>8</v>
      </c>
      <c r="D3078" s="2" t="s">
        <v>16</v>
      </c>
      <c r="E3078" s="14" t="s">
        <v>18</v>
      </c>
      <c r="F3078" s="22">
        <v>20</v>
      </c>
      <c r="H3078" s="5" t="e">
        <f ca="1">_xlfn.FORMULATEXT(표1[[#This Row],[Q''ty]])</f>
        <v>#N/A</v>
      </c>
      <c r="I3078" s="28">
        <v>46245</v>
      </c>
      <c r="J3078" s="28">
        <v>46244</v>
      </c>
    </row>
    <row r="3079" spans="1:10" ht="15" customHeight="1" x14ac:dyDescent="0.4">
      <c r="A3079" s="6">
        <v>2026</v>
      </c>
      <c r="B3079" s="6">
        <f t="shared" si="374"/>
        <v>32</v>
      </c>
      <c r="C3079" s="13" t="s">
        <v>8</v>
      </c>
      <c r="D3079" s="2" t="s">
        <v>16</v>
      </c>
      <c r="E3079" s="14" t="s">
        <v>19</v>
      </c>
      <c r="F3079" s="22">
        <v>118</v>
      </c>
      <c r="H3079" s="5" t="e">
        <f ca="1">_xlfn.FORMULATEXT(표1[[#This Row],[Q''ty]])</f>
        <v>#N/A</v>
      </c>
      <c r="I3079" s="28">
        <v>46245</v>
      </c>
      <c r="J3079" s="28">
        <v>46244</v>
      </c>
    </row>
    <row r="3080" spans="1:10" ht="15" customHeight="1" x14ac:dyDescent="0.4">
      <c r="A3080" s="6">
        <v>2026</v>
      </c>
      <c r="B3080" s="6">
        <f t="shared" si="374"/>
        <v>32</v>
      </c>
      <c r="C3080" s="13" t="s">
        <v>8</v>
      </c>
      <c r="D3080" s="2" t="s">
        <v>16</v>
      </c>
      <c r="E3080" s="14" t="s">
        <v>20</v>
      </c>
      <c r="F3080" s="22">
        <v>129</v>
      </c>
      <c r="H3080" s="5" t="e">
        <f ca="1">_xlfn.FORMULATEXT(표1[[#This Row],[Q''ty]])</f>
        <v>#N/A</v>
      </c>
      <c r="I3080" s="28">
        <v>46245</v>
      </c>
      <c r="J3080" s="28">
        <v>46244</v>
      </c>
    </row>
    <row r="3081" spans="1:10" ht="15" customHeight="1" thickBot="1" x14ac:dyDescent="0.45">
      <c r="A3081" s="15">
        <v>2026</v>
      </c>
      <c r="B3081" s="15">
        <f t="shared" si="374"/>
        <v>32</v>
      </c>
      <c r="C3081" s="16" t="s">
        <v>8</v>
      </c>
      <c r="D3081" s="17" t="s">
        <v>16</v>
      </c>
      <c r="E3081" s="18" t="s">
        <v>21</v>
      </c>
      <c r="F3081" s="23">
        <v>139</v>
      </c>
      <c r="H3081" s="5" t="e">
        <f ca="1">_xlfn.FORMULATEXT(표1[[#This Row],[Q''ty]])</f>
        <v>#N/A</v>
      </c>
      <c r="I3081" s="28">
        <v>46245</v>
      </c>
      <c r="J3081" s="28">
        <v>46244</v>
      </c>
    </row>
    <row r="3082" spans="1:10" ht="15" customHeight="1" thickTop="1" x14ac:dyDescent="0.4">
      <c r="A3082" s="9">
        <v>2026</v>
      </c>
      <c r="B3082" s="9">
        <f t="shared" si="374"/>
        <v>32</v>
      </c>
      <c r="C3082" s="10" t="s">
        <v>22</v>
      </c>
      <c r="D3082" s="11" t="s">
        <v>9</v>
      </c>
      <c r="E3082" s="12" t="s">
        <v>10</v>
      </c>
      <c r="F3082" s="21">
        <f t="shared" ref="F3082:F3087" si="378">F2983</f>
        <v>14</v>
      </c>
      <c r="H3082" s="5" t="str">
        <f ca="1">_xlfn.FORMULATEXT(표1[[#This Row],[Q''ty]])</f>
        <v>=F2983</v>
      </c>
    </row>
    <row r="3083" spans="1:10" s="2" customFormat="1" ht="15" customHeight="1" x14ac:dyDescent="0.4">
      <c r="A3083" s="6">
        <v>2026</v>
      </c>
      <c r="B3083" s="6">
        <f t="shared" si="374"/>
        <v>32</v>
      </c>
      <c r="C3083" s="13" t="s">
        <v>22</v>
      </c>
      <c r="D3083" s="2" t="s">
        <v>9</v>
      </c>
      <c r="E3083" s="14" t="s">
        <v>11</v>
      </c>
      <c r="F3083" s="22">
        <f t="shared" si="378"/>
        <v>8</v>
      </c>
      <c r="H3083" s="5" t="str">
        <f ca="1">_xlfn.FORMULATEXT(표1[[#This Row],[Q''ty]])</f>
        <v>=F2984</v>
      </c>
      <c r="I3083" s="26"/>
      <c r="J3083" s="26"/>
    </row>
    <row r="3084" spans="1:10" s="2" customFormat="1" ht="15" customHeight="1" x14ac:dyDescent="0.4">
      <c r="A3084" s="6">
        <v>2026</v>
      </c>
      <c r="B3084" s="6">
        <f t="shared" si="374"/>
        <v>32</v>
      </c>
      <c r="C3084" s="13" t="s">
        <v>22</v>
      </c>
      <c r="D3084" s="2" t="s">
        <v>9</v>
      </c>
      <c r="E3084" s="14" t="s">
        <v>12</v>
      </c>
      <c r="F3084" s="22">
        <f t="shared" si="378"/>
        <v>4</v>
      </c>
      <c r="H3084" s="5" t="str">
        <f ca="1">_xlfn.FORMULATEXT(표1[[#This Row],[Q''ty]])</f>
        <v>=F2985</v>
      </c>
      <c r="I3084" s="26"/>
      <c r="J3084" s="26"/>
    </row>
    <row r="3085" spans="1:10" ht="15" customHeight="1" x14ac:dyDescent="0.4">
      <c r="A3085" s="6">
        <v>2026</v>
      </c>
      <c r="B3085" s="6">
        <f t="shared" si="374"/>
        <v>32</v>
      </c>
      <c r="C3085" s="13" t="s">
        <v>22</v>
      </c>
      <c r="D3085" s="2" t="s">
        <v>9</v>
      </c>
      <c r="E3085" s="14" t="s">
        <v>13</v>
      </c>
      <c r="F3085" s="22">
        <f t="shared" si="378"/>
        <v>3</v>
      </c>
      <c r="H3085" s="5" t="str">
        <f ca="1">_xlfn.FORMULATEXT(표1[[#This Row],[Q''ty]])</f>
        <v>=F2986</v>
      </c>
    </row>
    <row r="3086" spans="1:10" ht="15" customHeight="1" x14ac:dyDescent="0.4">
      <c r="A3086" s="6">
        <v>2026</v>
      </c>
      <c r="B3086" s="6">
        <f t="shared" si="374"/>
        <v>32</v>
      </c>
      <c r="C3086" s="13" t="s">
        <v>22</v>
      </c>
      <c r="D3086" s="2" t="s">
        <v>9</v>
      </c>
      <c r="E3086" s="14" t="s">
        <v>14</v>
      </c>
      <c r="F3086" s="22">
        <f t="shared" si="378"/>
        <v>6</v>
      </c>
      <c r="H3086" s="5" t="str">
        <f ca="1">_xlfn.FORMULATEXT(표1[[#This Row],[Q''ty]])</f>
        <v>=F2987</v>
      </c>
    </row>
    <row r="3087" spans="1:10" ht="15" customHeight="1" x14ac:dyDescent="0.4">
      <c r="A3087" s="6">
        <v>2026</v>
      </c>
      <c r="B3087" s="6">
        <f t="shared" si="374"/>
        <v>32</v>
      </c>
      <c r="C3087" s="13" t="s">
        <v>22</v>
      </c>
      <c r="D3087" s="2" t="s">
        <v>9</v>
      </c>
      <c r="E3087" s="14" t="s">
        <v>15</v>
      </c>
      <c r="F3087" s="22">
        <f t="shared" si="378"/>
        <v>8.8000000000000007</v>
      </c>
      <c r="H3087" s="5" t="str">
        <f ca="1">_xlfn.FORMULATEXT(표1[[#This Row],[Q''ty]])</f>
        <v>=F2988</v>
      </c>
    </row>
    <row r="3088" spans="1:10" ht="15" customHeight="1" x14ac:dyDescent="0.4">
      <c r="A3088" s="6">
        <v>2026</v>
      </c>
      <c r="B3088" s="6">
        <f t="shared" si="374"/>
        <v>32</v>
      </c>
      <c r="C3088" s="13" t="s">
        <v>22</v>
      </c>
      <c r="D3088" s="2" t="s">
        <v>16</v>
      </c>
      <c r="E3088" s="14" t="s">
        <v>17</v>
      </c>
      <c r="F3088" s="22">
        <v>19</v>
      </c>
      <c r="H3088" s="5" t="e">
        <f ca="1">_xlfn.FORMULATEXT(표1[[#This Row],[Q''ty]])</f>
        <v>#N/A</v>
      </c>
      <c r="I3088" s="28">
        <v>46245</v>
      </c>
      <c r="J3088" s="28">
        <v>46244</v>
      </c>
    </row>
    <row r="3089" spans="1:10" s="2" customFormat="1" ht="15" customHeight="1" x14ac:dyDescent="0.4">
      <c r="A3089" s="6">
        <v>2026</v>
      </c>
      <c r="B3089" s="6">
        <f t="shared" si="374"/>
        <v>32</v>
      </c>
      <c r="C3089" s="13" t="s">
        <v>22</v>
      </c>
      <c r="D3089" s="2" t="s">
        <v>16</v>
      </c>
      <c r="E3089" s="14" t="s">
        <v>18</v>
      </c>
      <c r="F3089" s="22">
        <v>19</v>
      </c>
      <c r="H3089" s="5" t="e">
        <f ca="1">_xlfn.FORMULATEXT(표1[[#This Row],[Q''ty]])</f>
        <v>#N/A</v>
      </c>
      <c r="I3089" s="28">
        <v>46245</v>
      </c>
      <c r="J3089" s="28">
        <v>46244</v>
      </c>
    </row>
    <row r="3090" spans="1:10" ht="15" customHeight="1" x14ac:dyDescent="0.4">
      <c r="A3090" s="6">
        <v>2026</v>
      </c>
      <c r="B3090" s="6">
        <f t="shared" si="374"/>
        <v>32</v>
      </c>
      <c r="C3090" s="13" t="s">
        <v>22</v>
      </c>
      <c r="D3090" s="2" t="s">
        <v>16</v>
      </c>
      <c r="E3090" s="14" t="s">
        <v>19</v>
      </c>
      <c r="F3090" s="22">
        <v>143</v>
      </c>
      <c r="H3090" s="5" t="e">
        <f ca="1">_xlfn.FORMULATEXT(표1[[#This Row],[Q''ty]])</f>
        <v>#N/A</v>
      </c>
      <c r="I3090" s="28">
        <v>46245</v>
      </c>
      <c r="J3090" s="28">
        <v>46244</v>
      </c>
    </row>
    <row r="3091" spans="1:10" ht="15" customHeight="1" x14ac:dyDescent="0.4">
      <c r="A3091" s="6">
        <v>2026</v>
      </c>
      <c r="B3091" s="6">
        <f t="shared" si="374"/>
        <v>32</v>
      </c>
      <c r="C3091" s="13" t="s">
        <v>22</v>
      </c>
      <c r="D3091" s="2" t="s">
        <v>16</v>
      </c>
      <c r="E3091" s="14" t="s">
        <v>20</v>
      </c>
      <c r="F3091" s="22">
        <v>150</v>
      </c>
      <c r="H3091" s="5" t="e">
        <f ca="1">_xlfn.FORMULATEXT(표1[[#This Row],[Q''ty]])</f>
        <v>#N/A</v>
      </c>
      <c r="I3091" s="28">
        <v>46245</v>
      </c>
      <c r="J3091" s="28">
        <v>46244</v>
      </c>
    </row>
    <row r="3092" spans="1:10" ht="15" customHeight="1" thickBot="1" x14ac:dyDescent="0.45">
      <c r="A3092" s="15">
        <v>2026</v>
      </c>
      <c r="B3092" s="15">
        <f t="shared" si="374"/>
        <v>32</v>
      </c>
      <c r="C3092" s="16" t="s">
        <v>22</v>
      </c>
      <c r="D3092" s="17" t="s">
        <v>16</v>
      </c>
      <c r="E3092" s="18" t="s">
        <v>21</v>
      </c>
      <c r="F3092" s="23">
        <v>157</v>
      </c>
      <c r="H3092" s="5" t="e">
        <f ca="1">_xlfn.FORMULATEXT(표1[[#This Row],[Q''ty]])</f>
        <v>#N/A</v>
      </c>
      <c r="I3092" s="28">
        <v>46245</v>
      </c>
      <c r="J3092" s="28">
        <v>46244</v>
      </c>
    </row>
    <row r="3093" spans="1:10" ht="15" customHeight="1" thickTop="1" x14ac:dyDescent="0.4">
      <c r="A3093" s="6">
        <v>2026</v>
      </c>
      <c r="B3093" s="6">
        <f t="shared" si="374"/>
        <v>32</v>
      </c>
      <c r="C3093" s="13" t="s">
        <v>23</v>
      </c>
      <c r="D3093" s="2" t="s">
        <v>9</v>
      </c>
      <c r="E3093" s="14" t="str">
        <f t="shared" ref="E3093:F3098" si="379">E2994</f>
        <v>Growing Line</v>
      </c>
      <c r="F3093" s="22">
        <f t="shared" si="379"/>
        <v>5</v>
      </c>
      <c r="H3093" s="5" t="str">
        <f ca="1">_xlfn.FORMULATEXT(표1[[#This Row],[Q''ty]])</f>
        <v>=F2994</v>
      </c>
    </row>
    <row r="3094" spans="1:10" ht="15" customHeight="1" x14ac:dyDescent="0.4">
      <c r="A3094" s="6">
        <v>2026</v>
      </c>
      <c r="B3094" s="6">
        <f t="shared" si="374"/>
        <v>32</v>
      </c>
      <c r="C3094" s="13" t="s">
        <v>23</v>
      </c>
      <c r="D3094" s="2" t="s">
        <v>9</v>
      </c>
      <c r="E3094" s="14" t="str">
        <f t="shared" si="379"/>
        <v>Paint Booth</v>
      </c>
      <c r="F3094" s="22">
        <f t="shared" si="379"/>
        <v>3</v>
      </c>
      <c r="H3094" s="5" t="str">
        <f ca="1">_xlfn.FORMULATEXT(표1[[#This Row],[Q''ty]])</f>
        <v>=F2995</v>
      </c>
    </row>
    <row r="3095" spans="1:10" ht="15" customHeight="1" x14ac:dyDescent="0.4">
      <c r="A3095" s="6">
        <v>2026</v>
      </c>
      <c r="B3095" s="6">
        <f t="shared" si="374"/>
        <v>32</v>
      </c>
      <c r="C3095" s="13" t="s">
        <v>23</v>
      </c>
      <c r="D3095" s="2" t="s">
        <v>9</v>
      </c>
      <c r="E3095" s="14" t="str">
        <f t="shared" si="379"/>
        <v>Paint Line</v>
      </c>
      <c r="F3095" s="22">
        <f t="shared" si="379"/>
        <v>2</v>
      </c>
      <c r="H3095" s="5" t="str">
        <f ca="1">_xlfn.FORMULATEXT(표1[[#This Row],[Q''ty]])</f>
        <v>=F2996</v>
      </c>
    </row>
    <row r="3096" spans="1:10" ht="15" customHeight="1" x14ac:dyDescent="0.4">
      <c r="A3096" s="6">
        <v>2026</v>
      </c>
      <c r="B3096" s="6">
        <f t="shared" si="374"/>
        <v>32</v>
      </c>
      <c r="C3096" s="13" t="s">
        <v>23</v>
      </c>
      <c r="D3096" s="2" t="s">
        <v>9</v>
      </c>
      <c r="E3096" s="14" t="str">
        <f t="shared" si="379"/>
        <v>Roll Bending Machine</v>
      </c>
      <c r="F3096" s="22">
        <f t="shared" si="379"/>
        <v>2</v>
      </c>
      <c r="H3096" s="5" t="str">
        <f ca="1">_xlfn.FORMULATEXT(표1[[#This Row],[Q''ty]])</f>
        <v>=F2997</v>
      </c>
    </row>
    <row r="3097" spans="1:10" ht="15" customHeight="1" x14ac:dyDescent="0.4">
      <c r="A3097" s="6">
        <v>2026</v>
      </c>
      <c r="B3097" s="6">
        <f t="shared" si="374"/>
        <v>32</v>
      </c>
      <c r="C3097" s="13" t="s">
        <v>23</v>
      </c>
      <c r="D3097" s="2" t="s">
        <v>9</v>
      </c>
      <c r="E3097" s="14" t="str">
        <f t="shared" si="379"/>
        <v>L/W Machine</v>
      </c>
      <c r="F3097" s="22">
        <f t="shared" si="379"/>
        <v>2</v>
      </c>
      <c r="H3097" s="5" t="str">
        <f ca="1">_xlfn.FORMULATEXT(표1[[#This Row],[Q''ty]])</f>
        <v>=F2998</v>
      </c>
    </row>
    <row r="3098" spans="1:10" ht="15" customHeight="1" x14ac:dyDescent="0.4">
      <c r="A3098" s="6">
        <v>2026</v>
      </c>
      <c r="B3098" s="6">
        <f t="shared" si="374"/>
        <v>32</v>
      </c>
      <c r="C3098" s="13" t="s">
        <v>23</v>
      </c>
      <c r="D3098" s="2" t="s">
        <v>9</v>
      </c>
      <c r="E3098" s="14" t="str">
        <f t="shared" si="379"/>
        <v>C/W Machine</v>
      </c>
      <c r="F3098" s="22">
        <f t="shared" si="379"/>
        <v>3</v>
      </c>
      <c r="H3098" s="5" t="str">
        <f ca="1">_xlfn.FORMULATEXT(표1[[#This Row],[Q''ty]])</f>
        <v>=F2999</v>
      </c>
    </row>
    <row r="3099" spans="1:10" ht="15" customHeight="1" x14ac:dyDescent="0.4">
      <c r="A3099" s="6">
        <v>2026</v>
      </c>
      <c r="B3099" s="6">
        <f t="shared" si="374"/>
        <v>32</v>
      </c>
      <c r="C3099" s="13" t="s">
        <v>23</v>
      </c>
      <c r="D3099" s="2" t="s">
        <v>16</v>
      </c>
      <c r="E3099" s="14" t="str">
        <f t="shared" ref="E3099:E3114" si="380">E3000</f>
        <v>BT GT</v>
      </c>
      <c r="F3099" s="22">
        <v>1</v>
      </c>
      <c r="H3099" s="5" t="e">
        <f ca="1">_xlfn.FORMULATEXT(표1[[#This Row],[Q''ty]])</f>
        <v>#N/A</v>
      </c>
      <c r="I3099" s="28">
        <v>46245</v>
      </c>
      <c r="J3099" s="28">
        <v>46244</v>
      </c>
    </row>
    <row r="3100" spans="1:10" ht="15" customHeight="1" x14ac:dyDescent="0.4">
      <c r="A3100" s="6">
        <v>2026</v>
      </c>
      <c r="B3100" s="6">
        <f t="shared" si="374"/>
        <v>32</v>
      </c>
      <c r="C3100" s="13" t="s">
        <v>23</v>
      </c>
      <c r="D3100" s="2" t="s">
        <v>16</v>
      </c>
      <c r="E3100" s="14" t="str">
        <f t="shared" si="380"/>
        <v>WT GT</v>
      </c>
      <c r="F3100" s="22">
        <v>0</v>
      </c>
      <c r="H3100" s="5" t="e">
        <f ca="1">_xlfn.FORMULATEXT(표1[[#This Row],[Q''ty]])</f>
        <v>#N/A</v>
      </c>
      <c r="I3100" s="28">
        <v>46245</v>
      </c>
      <c r="J3100" s="28">
        <v>46244</v>
      </c>
    </row>
    <row r="3101" spans="1:10" ht="15" customHeight="1" x14ac:dyDescent="0.4">
      <c r="A3101" s="6">
        <v>2026</v>
      </c>
      <c r="B3101" s="6">
        <f t="shared" si="374"/>
        <v>32</v>
      </c>
      <c r="C3101" s="13" t="s">
        <v>23</v>
      </c>
      <c r="D3101" s="2" t="s">
        <v>16</v>
      </c>
      <c r="E3101" s="14" t="str">
        <f t="shared" si="380"/>
        <v>Bending</v>
      </c>
      <c r="F3101" s="22">
        <v>8</v>
      </c>
      <c r="H3101" s="5" t="e">
        <f ca="1">_xlfn.FORMULATEXT(표1[[#This Row],[Q''ty]])</f>
        <v>#N/A</v>
      </c>
      <c r="I3101" s="28">
        <v>46245</v>
      </c>
      <c r="J3101" s="28">
        <v>46244</v>
      </c>
    </row>
    <row r="3102" spans="1:10" ht="15" customHeight="1" x14ac:dyDescent="0.4">
      <c r="A3102" s="6">
        <v>2026</v>
      </c>
      <c r="B3102" s="6">
        <f t="shared" si="374"/>
        <v>32</v>
      </c>
      <c r="C3102" s="13" t="s">
        <v>23</v>
      </c>
      <c r="D3102" s="2" t="s">
        <v>16</v>
      </c>
      <c r="E3102" s="14" t="str">
        <f t="shared" si="380"/>
        <v>L/W</v>
      </c>
      <c r="F3102" s="22">
        <v>7</v>
      </c>
      <c r="H3102" s="5" t="e">
        <f ca="1">_xlfn.FORMULATEXT(표1[[#This Row],[Q''ty]])</f>
        <v>#N/A</v>
      </c>
      <c r="I3102" s="28">
        <v>46245</v>
      </c>
      <c r="J3102" s="28">
        <v>46244</v>
      </c>
    </row>
    <row r="3103" spans="1:10" ht="15" customHeight="1" thickBot="1" x14ac:dyDescent="0.45">
      <c r="A3103" s="15">
        <v>2026</v>
      </c>
      <c r="B3103" s="15">
        <f t="shared" si="374"/>
        <v>32</v>
      </c>
      <c r="C3103" s="16" t="s">
        <v>23</v>
      </c>
      <c r="D3103" s="17" t="s">
        <v>16</v>
      </c>
      <c r="E3103" s="18" t="str">
        <f t="shared" si="380"/>
        <v>C/W</v>
      </c>
      <c r="F3103" s="23">
        <v>4.7</v>
      </c>
      <c r="H3103" s="5" t="e">
        <f ca="1">_xlfn.FORMULATEXT(표1[[#This Row],[Q''ty]])</f>
        <v>#N/A</v>
      </c>
      <c r="I3103" s="28">
        <v>46245</v>
      </c>
      <c r="J3103" s="28">
        <v>46244</v>
      </c>
    </row>
    <row r="3104" spans="1:10" ht="15" customHeight="1" thickTop="1" x14ac:dyDescent="0.4">
      <c r="A3104" s="6">
        <v>2026</v>
      </c>
      <c r="B3104" s="6">
        <f t="shared" si="374"/>
        <v>32</v>
      </c>
      <c r="C3104" s="13" t="s">
        <v>24</v>
      </c>
      <c r="D3104" s="2" t="s">
        <v>9</v>
      </c>
      <c r="E3104" s="14" t="str">
        <f t="shared" si="380"/>
        <v>Growing Line</v>
      </c>
      <c r="F3104" s="22">
        <f t="shared" ref="F3104:F3109" si="381">F3005</f>
        <v>20</v>
      </c>
      <c r="H3104" s="5" t="str">
        <f ca="1">_xlfn.FORMULATEXT(표1[[#This Row],[Q''ty]])</f>
        <v>=F3005</v>
      </c>
    </row>
    <row r="3105" spans="1:10" ht="15" customHeight="1" x14ac:dyDescent="0.4">
      <c r="A3105" s="6">
        <v>2026</v>
      </c>
      <c r="B3105" s="6">
        <f t="shared" si="374"/>
        <v>32</v>
      </c>
      <c r="C3105" s="13" t="s">
        <v>24</v>
      </c>
      <c r="D3105" s="2" t="s">
        <v>9</v>
      </c>
      <c r="E3105" s="14" t="str">
        <f t="shared" si="380"/>
        <v>Paint Booth</v>
      </c>
      <c r="F3105" s="22">
        <f t="shared" si="381"/>
        <v>22</v>
      </c>
      <c r="H3105" s="5" t="str">
        <f ca="1">_xlfn.FORMULATEXT(표1[[#This Row],[Q''ty]])</f>
        <v>=F3006</v>
      </c>
    </row>
    <row r="3106" spans="1:10" ht="15" customHeight="1" x14ac:dyDescent="0.4">
      <c r="A3106" s="6">
        <v>2026</v>
      </c>
      <c r="B3106" s="6">
        <f t="shared" si="374"/>
        <v>32</v>
      </c>
      <c r="C3106" s="13" t="s">
        <v>24</v>
      </c>
      <c r="D3106" s="2" t="s">
        <v>9</v>
      </c>
      <c r="E3106" s="14" t="str">
        <f t="shared" si="380"/>
        <v>Paint Line</v>
      </c>
      <c r="F3106" s="22">
        <f t="shared" si="381"/>
        <v>6</v>
      </c>
      <c r="H3106" s="5" t="str">
        <f ca="1">_xlfn.FORMULATEXT(표1[[#This Row],[Q''ty]])</f>
        <v>=F3007</v>
      </c>
    </row>
    <row r="3107" spans="1:10" ht="15" customHeight="1" x14ac:dyDescent="0.4">
      <c r="A3107" s="6">
        <v>2026</v>
      </c>
      <c r="B3107" s="6">
        <f t="shared" si="374"/>
        <v>32</v>
      </c>
      <c r="C3107" s="13" t="s">
        <v>24</v>
      </c>
      <c r="D3107" s="2" t="s">
        <v>9</v>
      </c>
      <c r="E3107" s="14" t="str">
        <f t="shared" si="380"/>
        <v>Roll Bending Machine</v>
      </c>
      <c r="F3107" s="22">
        <f t="shared" si="381"/>
        <v>4</v>
      </c>
      <c r="H3107" s="5" t="str">
        <f ca="1">_xlfn.FORMULATEXT(표1[[#This Row],[Q''ty]])</f>
        <v>=F3008</v>
      </c>
    </row>
    <row r="3108" spans="1:10" ht="15" customHeight="1" x14ac:dyDescent="0.4">
      <c r="A3108" s="6">
        <v>2026</v>
      </c>
      <c r="B3108" s="6">
        <f t="shared" si="374"/>
        <v>32</v>
      </c>
      <c r="C3108" s="13" t="s">
        <v>24</v>
      </c>
      <c r="D3108" s="2" t="s">
        <v>9</v>
      </c>
      <c r="E3108" s="14" t="str">
        <f t="shared" si="380"/>
        <v>L/W Machine</v>
      </c>
      <c r="F3108" s="22">
        <f t="shared" si="381"/>
        <v>10</v>
      </c>
      <c r="H3108" s="5" t="str">
        <f ca="1">_xlfn.FORMULATEXT(표1[[#This Row],[Q''ty]])</f>
        <v>=F3009</v>
      </c>
    </row>
    <row r="3109" spans="1:10" ht="15" customHeight="1" x14ac:dyDescent="0.4">
      <c r="A3109" s="6">
        <v>2026</v>
      </c>
      <c r="B3109" s="6">
        <f t="shared" ref="B3109:B3172" si="382">B3010+1</f>
        <v>32</v>
      </c>
      <c r="C3109" s="13" t="s">
        <v>24</v>
      </c>
      <c r="D3109" s="2" t="s">
        <v>9</v>
      </c>
      <c r="E3109" s="14" t="str">
        <f t="shared" si="380"/>
        <v>C/W Machine</v>
      </c>
      <c r="F3109" s="22">
        <f t="shared" si="381"/>
        <v>12</v>
      </c>
      <c r="H3109" s="5" t="str">
        <f ca="1">_xlfn.FORMULATEXT(표1[[#This Row],[Q''ty]])</f>
        <v>=F3010</v>
      </c>
    </row>
    <row r="3110" spans="1:10" ht="15" customHeight="1" x14ac:dyDescent="0.4">
      <c r="A3110" s="6">
        <v>2026</v>
      </c>
      <c r="B3110" s="6">
        <f t="shared" si="382"/>
        <v>32</v>
      </c>
      <c r="C3110" s="13" t="s">
        <v>24</v>
      </c>
      <c r="D3110" s="2" t="s">
        <v>16</v>
      </c>
      <c r="E3110" s="14" t="str">
        <f t="shared" si="380"/>
        <v>BT GT</v>
      </c>
      <c r="F3110" s="22">
        <v>37</v>
      </c>
      <c r="H3110" s="5" t="e">
        <f ca="1">_xlfn.FORMULATEXT(표1[[#This Row],[Q''ty]])</f>
        <v>#N/A</v>
      </c>
      <c r="I3110" s="28">
        <v>46245</v>
      </c>
      <c r="J3110" s="28">
        <v>46244</v>
      </c>
    </row>
    <row r="3111" spans="1:10" ht="15" customHeight="1" x14ac:dyDescent="0.4">
      <c r="A3111" s="6">
        <v>2026</v>
      </c>
      <c r="B3111" s="6">
        <f t="shared" si="382"/>
        <v>32</v>
      </c>
      <c r="C3111" s="13" t="s">
        <v>24</v>
      </c>
      <c r="D3111" s="2" t="s">
        <v>16</v>
      </c>
      <c r="E3111" s="14" t="str">
        <f t="shared" si="380"/>
        <v>WT GT</v>
      </c>
      <c r="F3111" s="22">
        <v>37</v>
      </c>
      <c r="H3111" s="5" t="e">
        <f ca="1">_xlfn.FORMULATEXT(표1[[#This Row],[Q''ty]])</f>
        <v>#N/A</v>
      </c>
      <c r="I3111" s="28">
        <v>46245</v>
      </c>
      <c r="J3111" s="28">
        <v>46244</v>
      </c>
    </row>
    <row r="3112" spans="1:10" ht="15" customHeight="1" x14ac:dyDescent="0.4">
      <c r="A3112" s="6">
        <v>2026</v>
      </c>
      <c r="B3112" s="6">
        <f t="shared" si="382"/>
        <v>32</v>
      </c>
      <c r="C3112" s="13" t="s">
        <v>24</v>
      </c>
      <c r="D3112" s="2" t="s">
        <v>16</v>
      </c>
      <c r="E3112" s="14" t="str">
        <f t="shared" si="380"/>
        <v>Bending</v>
      </c>
      <c r="F3112" s="22">
        <v>240</v>
      </c>
      <c r="H3112" s="5" t="e">
        <f ca="1">_xlfn.FORMULATEXT(표1[[#This Row],[Q''ty]])</f>
        <v>#N/A</v>
      </c>
      <c r="I3112" s="28">
        <v>46245</v>
      </c>
      <c r="J3112" s="28">
        <v>46244</v>
      </c>
    </row>
    <row r="3113" spans="1:10" ht="15" customHeight="1" x14ac:dyDescent="0.4">
      <c r="A3113" s="6">
        <v>2026</v>
      </c>
      <c r="B3113" s="6">
        <f t="shared" si="382"/>
        <v>32</v>
      </c>
      <c r="C3113" s="13" t="s">
        <v>24</v>
      </c>
      <c r="D3113" s="2" t="s">
        <v>16</v>
      </c>
      <c r="E3113" s="14" t="str">
        <f t="shared" si="380"/>
        <v>L/W</v>
      </c>
      <c r="F3113" s="22">
        <v>240</v>
      </c>
      <c r="H3113" s="5" t="e">
        <f ca="1">_xlfn.FORMULATEXT(표1[[#This Row],[Q''ty]])</f>
        <v>#N/A</v>
      </c>
      <c r="I3113" s="28">
        <v>46245</v>
      </c>
      <c r="J3113" s="28">
        <v>46244</v>
      </c>
    </row>
    <row r="3114" spans="1:10" ht="15" customHeight="1" thickBot="1" x14ac:dyDescent="0.45">
      <c r="A3114" s="15">
        <v>2026</v>
      </c>
      <c r="B3114" s="15">
        <f t="shared" si="382"/>
        <v>32</v>
      </c>
      <c r="C3114" s="16" t="s">
        <v>24</v>
      </c>
      <c r="D3114" s="17" t="s">
        <v>16</v>
      </c>
      <c r="E3114" s="18" t="str">
        <f t="shared" si="380"/>
        <v>C/W</v>
      </c>
      <c r="F3114" s="23">
        <v>285</v>
      </c>
      <c r="H3114" s="5" t="e">
        <f ca="1">_xlfn.FORMULATEXT(표1[[#This Row],[Q''ty]])</f>
        <v>#N/A</v>
      </c>
      <c r="I3114" s="28">
        <v>46245</v>
      </c>
      <c r="J3114" s="28">
        <v>46244</v>
      </c>
    </row>
    <row r="3115" spans="1:10" ht="15" customHeight="1" thickTop="1" x14ac:dyDescent="0.4">
      <c r="A3115" s="6">
        <v>2026</v>
      </c>
      <c r="B3115" s="6">
        <f t="shared" si="382"/>
        <v>32</v>
      </c>
      <c r="C3115" s="13" t="s">
        <v>25</v>
      </c>
      <c r="D3115" s="2" t="s">
        <v>9</v>
      </c>
      <c r="E3115" s="14" t="s">
        <v>10</v>
      </c>
      <c r="F3115" s="22">
        <f t="shared" ref="F3115:F3120" si="383">F3016</f>
        <v>3</v>
      </c>
      <c r="H3115" s="5" t="str">
        <f ca="1">_xlfn.FORMULATEXT(표1[[#This Row],[Q''ty]])</f>
        <v>=F3016</v>
      </c>
    </row>
    <row r="3116" spans="1:10" ht="15" customHeight="1" x14ac:dyDescent="0.4">
      <c r="A3116" s="6">
        <v>2026</v>
      </c>
      <c r="B3116" s="6">
        <f t="shared" si="382"/>
        <v>32</v>
      </c>
      <c r="C3116" s="13" t="s">
        <v>25</v>
      </c>
      <c r="D3116" s="2" t="s">
        <v>9</v>
      </c>
      <c r="E3116" s="14" t="s">
        <v>11</v>
      </c>
      <c r="F3116" s="22">
        <f t="shared" si="383"/>
        <v>3</v>
      </c>
      <c r="H3116" s="5" t="str">
        <f ca="1">_xlfn.FORMULATEXT(표1[[#This Row],[Q''ty]])</f>
        <v>=F3017</v>
      </c>
    </row>
    <row r="3117" spans="1:10" ht="15" customHeight="1" x14ac:dyDescent="0.4">
      <c r="A3117" s="6">
        <v>2026</v>
      </c>
      <c r="B3117" s="6">
        <f t="shared" si="382"/>
        <v>32</v>
      </c>
      <c r="C3117" s="13" t="s">
        <v>25</v>
      </c>
      <c r="D3117" s="2" t="s">
        <v>9</v>
      </c>
      <c r="E3117" s="14" t="s">
        <v>12</v>
      </c>
      <c r="F3117" s="22">
        <f t="shared" si="383"/>
        <v>2</v>
      </c>
      <c r="H3117" s="5" t="str">
        <f ca="1">_xlfn.FORMULATEXT(표1[[#This Row],[Q''ty]])</f>
        <v>=F3018</v>
      </c>
    </row>
    <row r="3118" spans="1:10" ht="15" customHeight="1" x14ac:dyDescent="0.4">
      <c r="A3118" s="6">
        <v>2026</v>
      </c>
      <c r="B3118" s="6">
        <f t="shared" si="382"/>
        <v>32</v>
      </c>
      <c r="C3118" s="13" t="s">
        <v>25</v>
      </c>
      <c r="D3118" s="2" t="s">
        <v>9</v>
      </c>
      <c r="E3118" s="14" t="s">
        <v>13</v>
      </c>
      <c r="F3118" s="22">
        <f t="shared" si="383"/>
        <v>2</v>
      </c>
      <c r="H3118" s="5" t="str">
        <f ca="1">_xlfn.FORMULATEXT(표1[[#This Row],[Q''ty]])</f>
        <v>=F3019</v>
      </c>
    </row>
    <row r="3119" spans="1:10" ht="15" customHeight="1" x14ac:dyDescent="0.4">
      <c r="A3119" s="6">
        <v>2026</v>
      </c>
      <c r="B3119" s="6">
        <f t="shared" si="382"/>
        <v>32</v>
      </c>
      <c r="C3119" s="13" t="s">
        <v>25</v>
      </c>
      <c r="D3119" s="2" t="s">
        <v>9</v>
      </c>
      <c r="E3119" s="14" t="s">
        <v>14</v>
      </c>
      <c r="F3119" s="22">
        <f t="shared" si="383"/>
        <v>3</v>
      </c>
      <c r="H3119" s="5" t="str">
        <f ca="1">_xlfn.FORMULATEXT(표1[[#This Row],[Q''ty]])</f>
        <v>=F3020</v>
      </c>
    </row>
    <row r="3120" spans="1:10" ht="15" customHeight="1" x14ac:dyDescent="0.4">
      <c r="A3120" s="6">
        <v>2026</v>
      </c>
      <c r="B3120" s="6">
        <f t="shared" si="382"/>
        <v>32</v>
      </c>
      <c r="C3120" s="13" t="s">
        <v>25</v>
      </c>
      <c r="D3120" s="2" t="s">
        <v>9</v>
      </c>
      <c r="E3120" s="14" t="s">
        <v>15</v>
      </c>
      <c r="F3120" s="22">
        <f t="shared" si="383"/>
        <v>4</v>
      </c>
      <c r="H3120" s="5" t="str">
        <f ca="1">_xlfn.FORMULATEXT(표1[[#This Row],[Q''ty]])</f>
        <v>=F3021</v>
      </c>
    </row>
    <row r="3121" spans="1:10" ht="15" customHeight="1" x14ac:dyDescent="0.4">
      <c r="A3121" s="6">
        <v>2026</v>
      </c>
      <c r="B3121" s="6">
        <f t="shared" si="382"/>
        <v>32</v>
      </c>
      <c r="C3121" s="13" t="s">
        <v>25</v>
      </c>
      <c r="D3121" s="2" t="s">
        <v>16</v>
      </c>
      <c r="E3121" s="14" t="s">
        <v>17</v>
      </c>
      <c r="F3121" s="22">
        <v>0</v>
      </c>
      <c r="H3121" s="5" t="e">
        <f ca="1">_xlfn.FORMULATEXT(표1[[#This Row],[Q''ty]])</f>
        <v>#N/A</v>
      </c>
      <c r="I3121" s="28">
        <v>46245</v>
      </c>
      <c r="J3121" s="28">
        <v>46244</v>
      </c>
    </row>
    <row r="3122" spans="1:10" ht="15" customHeight="1" x14ac:dyDescent="0.4">
      <c r="A3122" s="6">
        <v>2026</v>
      </c>
      <c r="B3122" s="6">
        <f t="shared" si="382"/>
        <v>32</v>
      </c>
      <c r="C3122" s="13" t="s">
        <v>25</v>
      </c>
      <c r="D3122" s="2" t="s">
        <v>16</v>
      </c>
      <c r="E3122" s="14" t="s">
        <v>18</v>
      </c>
      <c r="F3122" s="22">
        <v>0</v>
      </c>
      <c r="H3122" s="5" t="e">
        <f ca="1">_xlfn.FORMULATEXT(표1[[#This Row],[Q''ty]])</f>
        <v>#N/A</v>
      </c>
      <c r="I3122" s="28">
        <v>46245</v>
      </c>
      <c r="J3122" s="28">
        <v>46244</v>
      </c>
    </row>
    <row r="3123" spans="1:10" ht="15" customHeight="1" x14ac:dyDescent="0.4">
      <c r="A3123" s="6">
        <v>2026</v>
      </c>
      <c r="B3123" s="6">
        <f t="shared" si="382"/>
        <v>32</v>
      </c>
      <c r="C3123" s="13" t="s">
        <v>25</v>
      </c>
      <c r="D3123" s="2" t="s">
        <v>16</v>
      </c>
      <c r="E3123" s="14" t="s">
        <v>19</v>
      </c>
      <c r="F3123" s="22">
        <v>0</v>
      </c>
      <c r="H3123" s="5" t="e">
        <f ca="1">_xlfn.FORMULATEXT(표1[[#This Row],[Q''ty]])</f>
        <v>#N/A</v>
      </c>
      <c r="I3123" s="28">
        <v>46245</v>
      </c>
      <c r="J3123" s="28">
        <v>46244</v>
      </c>
    </row>
    <row r="3124" spans="1:10" ht="15" customHeight="1" x14ac:dyDescent="0.4">
      <c r="A3124" s="6">
        <v>2026</v>
      </c>
      <c r="B3124" s="6">
        <f t="shared" si="382"/>
        <v>32</v>
      </c>
      <c r="C3124" s="13" t="s">
        <v>25</v>
      </c>
      <c r="D3124" s="2" t="s">
        <v>16</v>
      </c>
      <c r="E3124" s="14" t="s">
        <v>20</v>
      </c>
      <c r="F3124" s="22">
        <v>0</v>
      </c>
      <c r="H3124" s="5" t="e">
        <f ca="1">_xlfn.FORMULATEXT(표1[[#This Row],[Q''ty]])</f>
        <v>#N/A</v>
      </c>
      <c r="I3124" s="28">
        <v>46245</v>
      </c>
      <c r="J3124" s="28">
        <v>46244</v>
      </c>
    </row>
    <row r="3125" spans="1:10" ht="15" customHeight="1" thickBot="1" x14ac:dyDescent="0.45">
      <c r="A3125" s="15">
        <v>2026</v>
      </c>
      <c r="B3125" s="15">
        <f t="shared" si="382"/>
        <v>32</v>
      </c>
      <c r="C3125" s="16" t="s">
        <v>25</v>
      </c>
      <c r="D3125" s="17" t="s">
        <v>16</v>
      </c>
      <c r="E3125" s="18" t="s">
        <v>21</v>
      </c>
      <c r="F3125" s="23">
        <v>0</v>
      </c>
      <c r="H3125" s="5" t="e">
        <f ca="1">_xlfn.FORMULATEXT(표1[[#This Row],[Q''ty]])</f>
        <v>#N/A</v>
      </c>
      <c r="I3125" s="28">
        <v>46245</v>
      </c>
      <c r="J3125" s="28">
        <v>46244</v>
      </c>
    </row>
    <row r="3126" spans="1:10" ht="15" customHeight="1" thickTop="1" x14ac:dyDescent="0.4">
      <c r="A3126" s="6">
        <v>2026</v>
      </c>
      <c r="B3126" s="6">
        <f t="shared" si="382"/>
        <v>32</v>
      </c>
      <c r="C3126" s="13" t="s">
        <v>26</v>
      </c>
      <c r="D3126" s="2" t="s">
        <v>9</v>
      </c>
      <c r="E3126" s="14" t="s">
        <v>10</v>
      </c>
      <c r="F3126" s="22">
        <f t="shared" ref="F3126:F3131" si="384">F3027</f>
        <v>6</v>
      </c>
      <c r="H3126" s="5" t="str">
        <f ca="1">_xlfn.FORMULATEXT(표1[[#This Row],[Q''ty]])</f>
        <v>=F3027</v>
      </c>
    </row>
    <row r="3127" spans="1:10" ht="15" customHeight="1" x14ac:dyDescent="0.4">
      <c r="A3127" s="6">
        <v>2026</v>
      </c>
      <c r="B3127" s="6">
        <f t="shared" si="382"/>
        <v>32</v>
      </c>
      <c r="C3127" s="13" t="s">
        <v>26</v>
      </c>
      <c r="D3127" s="2" t="s">
        <v>9</v>
      </c>
      <c r="E3127" s="14" t="s">
        <v>11</v>
      </c>
      <c r="F3127" s="22">
        <f t="shared" si="384"/>
        <v>4</v>
      </c>
      <c r="H3127" s="5" t="str">
        <f ca="1">_xlfn.FORMULATEXT(표1[[#This Row],[Q''ty]])</f>
        <v>=F3028</v>
      </c>
    </row>
    <row r="3128" spans="1:10" ht="15" customHeight="1" x14ac:dyDescent="0.4">
      <c r="A3128" s="6">
        <v>2026</v>
      </c>
      <c r="B3128" s="6">
        <f t="shared" si="382"/>
        <v>32</v>
      </c>
      <c r="C3128" s="13" t="s">
        <v>26</v>
      </c>
      <c r="D3128" s="2" t="s">
        <v>9</v>
      </c>
      <c r="E3128" s="14" t="s">
        <v>12</v>
      </c>
      <c r="F3128" s="22">
        <f t="shared" si="384"/>
        <v>2</v>
      </c>
      <c r="H3128" s="5" t="str">
        <f ca="1">_xlfn.FORMULATEXT(표1[[#This Row],[Q''ty]])</f>
        <v>=F3029</v>
      </c>
    </row>
    <row r="3129" spans="1:10" ht="15" customHeight="1" x14ac:dyDescent="0.4">
      <c r="A3129" s="6">
        <v>2026</v>
      </c>
      <c r="B3129" s="6">
        <f t="shared" si="382"/>
        <v>32</v>
      </c>
      <c r="C3129" s="13" t="s">
        <v>26</v>
      </c>
      <c r="D3129" s="2" t="s">
        <v>9</v>
      </c>
      <c r="E3129" s="14" t="s">
        <v>13</v>
      </c>
      <c r="F3129" s="22">
        <f t="shared" si="384"/>
        <v>3</v>
      </c>
      <c r="H3129" s="5" t="str">
        <f ca="1">_xlfn.FORMULATEXT(표1[[#This Row],[Q''ty]])</f>
        <v>=F3030</v>
      </c>
    </row>
    <row r="3130" spans="1:10" ht="15" customHeight="1" x14ac:dyDescent="0.4">
      <c r="A3130" s="6">
        <v>2026</v>
      </c>
      <c r="B3130" s="6">
        <f t="shared" si="382"/>
        <v>32</v>
      </c>
      <c r="C3130" s="13" t="s">
        <v>26</v>
      </c>
      <c r="D3130" s="2" t="s">
        <v>9</v>
      </c>
      <c r="E3130" s="14" t="s">
        <v>14</v>
      </c>
      <c r="F3130" s="22">
        <f t="shared" si="384"/>
        <v>4</v>
      </c>
      <c r="H3130" s="5" t="str">
        <f ca="1">_xlfn.FORMULATEXT(표1[[#This Row],[Q''ty]])</f>
        <v>=F3031</v>
      </c>
    </row>
    <row r="3131" spans="1:10" ht="15" customHeight="1" x14ac:dyDescent="0.4">
      <c r="A3131" s="6">
        <v>2026</v>
      </c>
      <c r="B3131" s="6">
        <f t="shared" si="382"/>
        <v>32</v>
      </c>
      <c r="C3131" s="13" t="s">
        <v>26</v>
      </c>
      <c r="D3131" s="2" t="s">
        <v>9</v>
      </c>
      <c r="E3131" s="14" t="s">
        <v>15</v>
      </c>
      <c r="F3131" s="22">
        <f t="shared" si="384"/>
        <v>6</v>
      </c>
      <c r="H3131" s="5" t="str">
        <f ca="1">_xlfn.FORMULATEXT(표1[[#This Row],[Q''ty]])</f>
        <v>=F3032</v>
      </c>
    </row>
    <row r="3132" spans="1:10" ht="15" customHeight="1" x14ac:dyDescent="0.4">
      <c r="A3132" s="6">
        <v>2026</v>
      </c>
      <c r="B3132" s="6">
        <f t="shared" si="382"/>
        <v>32</v>
      </c>
      <c r="C3132" s="13" t="s">
        <v>26</v>
      </c>
      <c r="D3132" s="2" t="s">
        <v>16</v>
      </c>
      <c r="E3132" s="14" t="str">
        <f t="shared" ref="E3132:E3169" si="385">E3033</f>
        <v>BT GT</v>
      </c>
      <c r="F3132" s="22">
        <v>18</v>
      </c>
      <c r="H3132" s="5" t="e">
        <f ca="1">_xlfn.FORMULATEXT(표1[[#This Row],[Q''ty]])</f>
        <v>#N/A</v>
      </c>
      <c r="I3132" s="28">
        <v>46245</v>
      </c>
      <c r="J3132" s="28">
        <v>46244</v>
      </c>
    </row>
    <row r="3133" spans="1:10" ht="15" customHeight="1" x14ac:dyDescent="0.4">
      <c r="A3133" s="6">
        <v>2026</v>
      </c>
      <c r="B3133" s="6">
        <f t="shared" si="382"/>
        <v>32</v>
      </c>
      <c r="C3133" s="13" t="s">
        <v>26</v>
      </c>
      <c r="D3133" s="2" t="s">
        <v>16</v>
      </c>
      <c r="E3133" s="14" t="str">
        <f t="shared" si="385"/>
        <v>WT GT</v>
      </c>
      <c r="F3133" s="22">
        <v>20</v>
      </c>
      <c r="H3133" s="5" t="e">
        <f ca="1">_xlfn.FORMULATEXT(표1[[#This Row],[Q''ty]])</f>
        <v>#N/A</v>
      </c>
      <c r="I3133" s="28">
        <v>46245</v>
      </c>
      <c r="J3133" s="28">
        <v>46244</v>
      </c>
    </row>
    <row r="3134" spans="1:10" ht="15" customHeight="1" x14ac:dyDescent="0.4">
      <c r="A3134" s="6">
        <v>2026</v>
      </c>
      <c r="B3134" s="6">
        <f t="shared" si="382"/>
        <v>32</v>
      </c>
      <c r="C3134" s="13" t="s">
        <v>26</v>
      </c>
      <c r="D3134" s="2" t="s">
        <v>16</v>
      </c>
      <c r="E3134" s="14" t="str">
        <f t="shared" si="385"/>
        <v>Bending</v>
      </c>
      <c r="F3134" s="22">
        <v>184</v>
      </c>
      <c r="H3134" s="5" t="e">
        <f ca="1">_xlfn.FORMULATEXT(표1[[#This Row],[Q''ty]])</f>
        <v>#N/A</v>
      </c>
      <c r="I3134" s="28">
        <v>46245</v>
      </c>
      <c r="J3134" s="28">
        <v>46244</v>
      </c>
    </row>
    <row r="3135" spans="1:10" ht="15" customHeight="1" x14ac:dyDescent="0.4">
      <c r="A3135" s="6">
        <v>2026</v>
      </c>
      <c r="B3135" s="6">
        <f t="shared" si="382"/>
        <v>32</v>
      </c>
      <c r="C3135" s="13" t="s">
        <v>26</v>
      </c>
      <c r="D3135" s="2" t="s">
        <v>16</v>
      </c>
      <c r="E3135" s="14" t="str">
        <f t="shared" si="385"/>
        <v>L/W</v>
      </c>
      <c r="F3135" s="22">
        <v>183</v>
      </c>
      <c r="H3135" s="5" t="e">
        <f ca="1">_xlfn.FORMULATEXT(표1[[#This Row],[Q''ty]])</f>
        <v>#N/A</v>
      </c>
      <c r="I3135" s="28">
        <v>46245</v>
      </c>
      <c r="J3135" s="28">
        <v>46244</v>
      </c>
    </row>
    <row r="3136" spans="1:10" ht="15" customHeight="1" thickBot="1" x14ac:dyDescent="0.45">
      <c r="A3136" s="15">
        <v>2026</v>
      </c>
      <c r="B3136" s="15">
        <f t="shared" si="382"/>
        <v>32</v>
      </c>
      <c r="C3136" s="16" t="s">
        <v>26</v>
      </c>
      <c r="D3136" s="17" t="s">
        <v>16</v>
      </c>
      <c r="E3136" s="18" t="str">
        <f t="shared" si="385"/>
        <v>C/W</v>
      </c>
      <c r="F3136" s="23">
        <v>197</v>
      </c>
      <c r="H3136" s="5" t="e">
        <f ca="1">_xlfn.FORMULATEXT(표1[[#This Row],[Q''ty]])</f>
        <v>#N/A</v>
      </c>
      <c r="I3136" s="28">
        <v>46245</v>
      </c>
      <c r="J3136" s="28">
        <v>46244</v>
      </c>
    </row>
    <row r="3137" spans="1:10" ht="15" customHeight="1" thickTop="1" x14ac:dyDescent="0.4">
      <c r="A3137" s="6">
        <v>2026</v>
      </c>
      <c r="B3137" s="6">
        <f t="shared" si="382"/>
        <v>32</v>
      </c>
      <c r="C3137" s="13" t="s">
        <v>27</v>
      </c>
      <c r="D3137" s="2" t="s">
        <v>9</v>
      </c>
      <c r="E3137" s="14" t="str">
        <f t="shared" si="385"/>
        <v>Growing Line</v>
      </c>
      <c r="F3137" s="22">
        <f t="shared" ref="F3137:F3142" si="386">F3038</f>
        <v>30</v>
      </c>
      <c r="H3137" s="5" t="str">
        <f ca="1">_xlfn.FORMULATEXT(표1[[#This Row],[Q''ty]])</f>
        <v>=F3038</v>
      </c>
    </row>
    <row r="3138" spans="1:10" ht="15" customHeight="1" x14ac:dyDescent="0.4">
      <c r="A3138" s="6">
        <v>2026</v>
      </c>
      <c r="B3138" s="6">
        <f t="shared" si="382"/>
        <v>32</v>
      </c>
      <c r="C3138" s="13" t="s">
        <v>27</v>
      </c>
      <c r="D3138" s="2" t="s">
        <v>9</v>
      </c>
      <c r="E3138" s="14" t="str">
        <f t="shared" si="385"/>
        <v>Paint Booth</v>
      </c>
      <c r="F3138" s="22">
        <f t="shared" si="386"/>
        <v>16</v>
      </c>
      <c r="H3138" s="5" t="str">
        <f ca="1">_xlfn.FORMULATEXT(표1[[#This Row],[Q''ty]])</f>
        <v>=F3039</v>
      </c>
    </row>
    <row r="3139" spans="1:10" ht="15" customHeight="1" x14ac:dyDescent="0.4">
      <c r="A3139" s="6">
        <v>2026</v>
      </c>
      <c r="B3139" s="6">
        <f t="shared" si="382"/>
        <v>32</v>
      </c>
      <c r="C3139" s="13" t="s">
        <v>27</v>
      </c>
      <c r="D3139" s="2" t="s">
        <v>9</v>
      </c>
      <c r="E3139" s="14" t="str">
        <f t="shared" si="385"/>
        <v>Paint Line</v>
      </c>
      <c r="F3139" s="22">
        <f t="shared" si="386"/>
        <v>8</v>
      </c>
      <c r="H3139" s="5" t="str">
        <f ca="1">_xlfn.FORMULATEXT(표1[[#This Row],[Q''ty]])</f>
        <v>=F3040</v>
      </c>
    </row>
    <row r="3140" spans="1:10" ht="15" customHeight="1" x14ac:dyDescent="0.4">
      <c r="A3140" s="6">
        <v>2026</v>
      </c>
      <c r="B3140" s="6">
        <f t="shared" si="382"/>
        <v>32</v>
      </c>
      <c r="C3140" s="13" t="s">
        <v>27</v>
      </c>
      <c r="D3140" s="2" t="s">
        <v>9</v>
      </c>
      <c r="E3140" s="14" t="str">
        <f t="shared" si="385"/>
        <v>Roll Bending Machine</v>
      </c>
      <c r="F3140" s="22">
        <f t="shared" si="386"/>
        <v>6</v>
      </c>
      <c r="H3140" s="5" t="str">
        <f ca="1">_xlfn.FORMULATEXT(표1[[#This Row],[Q''ty]])</f>
        <v>=F3041</v>
      </c>
    </row>
    <row r="3141" spans="1:10" ht="15" customHeight="1" x14ac:dyDescent="0.4">
      <c r="A3141" s="6">
        <v>2026</v>
      </c>
      <c r="B3141" s="6">
        <f t="shared" si="382"/>
        <v>32</v>
      </c>
      <c r="C3141" s="13" t="s">
        <v>27</v>
      </c>
      <c r="D3141" s="2" t="s">
        <v>9</v>
      </c>
      <c r="E3141" s="14" t="str">
        <f t="shared" si="385"/>
        <v>L/W Machine</v>
      </c>
      <c r="F3141" s="22">
        <f t="shared" si="386"/>
        <v>11</v>
      </c>
      <c r="H3141" s="5" t="str">
        <f ca="1">_xlfn.FORMULATEXT(표1[[#This Row],[Q''ty]])</f>
        <v>=F3042</v>
      </c>
    </row>
    <row r="3142" spans="1:10" ht="15" customHeight="1" x14ac:dyDescent="0.4">
      <c r="A3142" s="6">
        <v>2026</v>
      </c>
      <c r="B3142" s="6">
        <f t="shared" si="382"/>
        <v>32</v>
      </c>
      <c r="C3142" s="13" t="s">
        <v>27</v>
      </c>
      <c r="D3142" s="2" t="s">
        <v>9</v>
      </c>
      <c r="E3142" s="14" t="str">
        <f t="shared" si="385"/>
        <v>C/W Machine</v>
      </c>
      <c r="F3142" s="22">
        <f t="shared" si="386"/>
        <v>15</v>
      </c>
      <c r="H3142" s="5" t="str">
        <f ca="1">_xlfn.FORMULATEXT(표1[[#This Row],[Q''ty]])</f>
        <v>=F3043</v>
      </c>
    </row>
    <row r="3143" spans="1:10" ht="15" customHeight="1" x14ac:dyDescent="0.4">
      <c r="A3143" s="6">
        <v>2026</v>
      </c>
      <c r="B3143" s="6">
        <f t="shared" si="382"/>
        <v>32</v>
      </c>
      <c r="C3143" s="13" t="s">
        <v>27</v>
      </c>
      <c r="D3143" s="2" t="s">
        <v>16</v>
      </c>
      <c r="E3143" s="14" t="str">
        <f t="shared" si="385"/>
        <v>BT GT</v>
      </c>
      <c r="F3143" s="22">
        <v>75</v>
      </c>
      <c r="H3143" s="5" t="e">
        <f ca="1">_xlfn.FORMULATEXT(표1[[#This Row],[Q''ty]])</f>
        <v>#N/A</v>
      </c>
      <c r="I3143" s="28">
        <v>46245</v>
      </c>
      <c r="J3143" s="28">
        <v>46245</v>
      </c>
    </row>
    <row r="3144" spans="1:10" ht="15" customHeight="1" x14ac:dyDescent="0.4">
      <c r="A3144" s="6">
        <v>2026</v>
      </c>
      <c r="B3144" s="6">
        <f t="shared" si="382"/>
        <v>32</v>
      </c>
      <c r="C3144" s="13" t="s">
        <v>27</v>
      </c>
      <c r="D3144" s="2" t="s">
        <v>16</v>
      </c>
      <c r="E3144" s="14" t="str">
        <f t="shared" si="385"/>
        <v>WT GT</v>
      </c>
      <c r="F3144" s="22">
        <v>70</v>
      </c>
      <c r="H3144" s="5" t="e">
        <f ca="1">_xlfn.FORMULATEXT(표1[[#This Row],[Q''ty]])</f>
        <v>#N/A</v>
      </c>
      <c r="I3144" s="28">
        <v>46245</v>
      </c>
      <c r="J3144" s="28">
        <v>46245</v>
      </c>
    </row>
    <row r="3145" spans="1:10" ht="15" customHeight="1" x14ac:dyDescent="0.4">
      <c r="A3145" s="6">
        <v>2026</v>
      </c>
      <c r="B3145" s="6">
        <f t="shared" si="382"/>
        <v>32</v>
      </c>
      <c r="C3145" s="13" t="s">
        <v>27</v>
      </c>
      <c r="D3145" s="2" t="s">
        <v>16</v>
      </c>
      <c r="E3145" s="14" t="str">
        <f t="shared" si="385"/>
        <v>Bending</v>
      </c>
      <c r="F3145" s="22">
        <v>677</v>
      </c>
      <c r="H3145" s="5" t="e">
        <f ca="1">_xlfn.FORMULATEXT(표1[[#This Row],[Q''ty]])</f>
        <v>#N/A</v>
      </c>
      <c r="I3145" s="28">
        <v>46245</v>
      </c>
      <c r="J3145" s="28">
        <v>46245</v>
      </c>
    </row>
    <row r="3146" spans="1:10" ht="15" customHeight="1" x14ac:dyDescent="0.4">
      <c r="A3146" s="6">
        <v>2026</v>
      </c>
      <c r="B3146" s="6">
        <f t="shared" si="382"/>
        <v>32</v>
      </c>
      <c r="C3146" s="13" t="s">
        <v>27</v>
      </c>
      <c r="D3146" s="2" t="s">
        <v>16</v>
      </c>
      <c r="E3146" s="14" t="str">
        <f t="shared" si="385"/>
        <v>L/W</v>
      </c>
      <c r="F3146" s="22">
        <v>684</v>
      </c>
      <c r="H3146" s="5" t="e">
        <f ca="1">_xlfn.FORMULATEXT(표1[[#This Row],[Q''ty]])</f>
        <v>#N/A</v>
      </c>
      <c r="I3146" s="28">
        <v>46245</v>
      </c>
      <c r="J3146" s="28">
        <v>46245</v>
      </c>
    </row>
    <row r="3147" spans="1:10" ht="15" customHeight="1" thickBot="1" x14ac:dyDescent="0.45">
      <c r="A3147" s="15">
        <v>2026</v>
      </c>
      <c r="B3147" s="15">
        <f t="shared" si="382"/>
        <v>32</v>
      </c>
      <c r="C3147" s="16" t="s">
        <v>27</v>
      </c>
      <c r="D3147" s="17" t="s">
        <v>16</v>
      </c>
      <c r="E3147" s="18" t="str">
        <f t="shared" si="385"/>
        <v>C/W</v>
      </c>
      <c r="F3147" s="23">
        <v>626</v>
      </c>
      <c r="H3147" s="5" t="e">
        <f ca="1">_xlfn.FORMULATEXT(표1[[#This Row],[Q''ty]])</f>
        <v>#N/A</v>
      </c>
      <c r="I3147" s="28">
        <v>46245</v>
      </c>
      <c r="J3147" s="28">
        <v>46245</v>
      </c>
    </row>
    <row r="3148" spans="1:10" ht="15" customHeight="1" thickTop="1" x14ac:dyDescent="0.4">
      <c r="A3148" s="6">
        <v>2026</v>
      </c>
      <c r="B3148" s="6">
        <f t="shared" si="382"/>
        <v>32</v>
      </c>
      <c r="C3148" s="13" t="s">
        <v>28</v>
      </c>
      <c r="D3148" s="2" t="s">
        <v>9</v>
      </c>
      <c r="E3148" s="14" t="str">
        <f t="shared" si="385"/>
        <v>Growing Line</v>
      </c>
      <c r="F3148" s="22">
        <f t="shared" ref="F3148:F3153" si="387">F3049</f>
        <v>6</v>
      </c>
      <c r="H3148" s="5" t="str">
        <f ca="1">_xlfn.FORMULATEXT(표1[[#This Row],[Q''ty]])</f>
        <v>=F3049</v>
      </c>
    </row>
    <row r="3149" spans="1:10" ht="15" customHeight="1" x14ac:dyDescent="0.4">
      <c r="A3149" s="6">
        <v>2026</v>
      </c>
      <c r="B3149" s="6">
        <f t="shared" si="382"/>
        <v>32</v>
      </c>
      <c r="C3149" s="13" t="s">
        <v>28</v>
      </c>
      <c r="D3149" s="2" t="s">
        <v>9</v>
      </c>
      <c r="E3149" s="14" t="str">
        <f t="shared" si="385"/>
        <v>Paint Booth</v>
      </c>
      <c r="F3149" s="22">
        <f t="shared" si="387"/>
        <v>4</v>
      </c>
      <c r="H3149" s="5" t="str">
        <f ca="1">_xlfn.FORMULATEXT(표1[[#This Row],[Q''ty]])</f>
        <v>=F3050</v>
      </c>
    </row>
    <row r="3150" spans="1:10" ht="15" customHeight="1" x14ac:dyDescent="0.4">
      <c r="A3150" s="6">
        <v>2026</v>
      </c>
      <c r="B3150" s="6">
        <f t="shared" si="382"/>
        <v>32</v>
      </c>
      <c r="C3150" s="13" t="s">
        <v>28</v>
      </c>
      <c r="D3150" s="2" t="s">
        <v>9</v>
      </c>
      <c r="E3150" s="14" t="str">
        <f t="shared" si="385"/>
        <v>Paint Line</v>
      </c>
      <c r="F3150" s="22">
        <f t="shared" si="387"/>
        <v>4</v>
      </c>
      <c r="H3150" s="5" t="str">
        <f ca="1">_xlfn.FORMULATEXT(표1[[#This Row],[Q''ty]])</f>
        <v>=F3051</v>
      </c>
    </row>
    <row r="3151" spans="1:10" ht="15" customHeight="1" x14ac:dyDescent="0.4">
      <c r="A3151" s="6">
        <v>2026</v>
      </c>
      <c r="B3151" s="6">
        <f t="shared" si="382"/>
        <v>32</v>
      </c>
      <c r="C3151" s="13" t="s">
        <v>28</v>
      </c>
      <c r="D3151" s="2" t="s">
        <v>9</v>
      </c>
      <c r="E3151" s="14" t="str">
        <f t="shared" si="385"/>
        <v>Roll Bending Machine</v>
      </c>
      <c r="F3151" s="22">
        <f t="shared" si="387"/>
        <v>3</v>
      </c>
      <c r="H3151" s="5" t="str">
        <f ca="1">_xlfn.FORMULATEXT(표1[[#This Row],[Q''ty]])</f>
        <v>=F3052</v>
      </c>
    </row>
    <row r="3152" spans="1:10" ht="15" customHeight="1" x14ac:dyDescent="0.4">
      <c r="A3152" s="6">
        <v>2026</v>
      </c>
      <c r="B3152" s="6">
        <f t="shared" si="382"/>
        <v>32</v>
      </c>
      <c r="C3152" s="13" t="s">
        <v>28</v>
      </c>
      <c r="D3152" s="2" t="s">
        <v>9</v>
      </c>
      <c r="E3152" s="14" t="str">
        <f t="shared" si="385"/>
        <v>L/W Machine</v>
      </c>
      <c r="F3152" s="22">
        <f t="shared" si="387"/>
        <v>4</v>
      </c>
      <c r="H3152" s="5" t="str">
        <f ca="1">_xlfn.FORMULATEXT(표1[[#This Row],[Q''ty]])</f>
        <v>=F3053</v>
      </c>
    </row>
    <row r="3153" spans="1:10" ht="15" customHeight="1" x14ac:dyDescent="0.4">
      <c r="A3153" s="6">
        <v>2026</v>
      </c>
      <c r="B3153" s="6">
        <f t="shared" si="382"/>
        <v>32</v>
      </c>
      <c r="C3153" s="13" t="s">
        <v>28</v>
      </c>
      <c r="D3153" s="2" t="s">
        <v>9</v>
      </c>
      <c r="E3153" s="14" t="str">
        <f t="shared" si="385"/>
        <v>C/W Machine</v>
      </c>
      <c r="F3153" s="22">
        <f t="shared" si="387"/>
        <v>6.5</v>
      </c>
      <c r="H3153" s="5" t="str">
        <f ca="1">_xlfn.FORMULATEXT(표1[[#This Row],[Q''ty]])</f>
        <v>=F3054</v>
      </c>
    </row>
    <row r="3154" spans="1:10" ht="15" customHeight="1" x14ac:dyDescent="0.4">
      <c r="A3154" s="6">
        <v>2026</v>
      </c>
      <c r="B3154" s="6">
        <f t="shared" si="382"/>
        <v>32</v>
      </c>
      <c r="C3154" s="13" t="s">
        <v>28</v>
      </c>
      <c r="D3154" s="2" t="s">
        <v>16</v>
      </c>
      <c r="E3154" s="14" t="str">
        <f t="shared" si="385"/>
        <v>BT GT</v>
      </c>
      <c r="F3154" s="22">
        <v>10</v>
      </c>
      <c r="H3154" s="5" t="e">
        <f ca="1">_xlfn.FORMULATEXT(표1[[#This Row],[Q''ty]])</f>
        <v>#N/A</v>
      </c>
      <c r="I3154" s="28">
        <v>46246</v>
      </c>
      <c r="J3154" s="28">
        <v>46245</v>
      </c>
    </row>
    <row r="3155" spans="1:10" ht="15" customHeight="1" x14ac:dyDescent="0.4">
      <c r="A3155" s="6">
        <v>2026</v>
      </c>
      <c r="B3155" s="6">
        <f t="shared" si="382"/>
        <v>32</v>
      </c>
      <c r="C3155" s="13" t="s">
        <v>28</v>
      </c>
      <c r="D3155" s="2" t="s">
        <v>16</v>
      </c>
      <c r="E3155" s="14" t="str">
        <f t="shared" si="385"/>
        <v>WT GT</v>
      </c>
      <c r="F3155" s="22">
        <v>10</v>
      </c>
      <c r="H3155" s="5" t="e">
        <f ca="1">_xlfn.FORMULATEXT(표1[[#This Row],[Q''ty]])</f>
        <v>#N/A</v>
      </c>
      <c r="I3155" s="28">
        <v>46246</v>
      </c>
      <c r="J3155" s="28">
        <v>46245</v>
      </c>
    </row>
    <row r="3156" spans="1:10" ht="15" customHeight="1" x14ac:dyDescent="0.4">
      <c r="A3156" s="6">
        <v>2026</v>
      </c>
      <c r="B3156" s="6">
        <f t="shared" si="382"/>
        <v>32</v>
      </c>
      <c r="C3156" s="13" t="s">
        <v>28</v>
      </c>
      <c r="D3156" s="2" t="s">
        <v>16</v>
      </c>
      <c r="E3156" s="14" t="str">
        <f t="shared" si="385"/>
        <v>Bending</v>
      </c>
      <c r="F3156" s="22">
        <v>87</v>
      </c>
      <c r="H3156" s="5" t="e">
        <f ca="1">_xlfn.FORMULATEXT(표1[[#This Row],[Q''ty]])</f>
        <v>#N/A</v>
      </c>
      <c r="I3156" s="28">
        <v>46246</v>
      </c>
      <c r="J3156" s="28">
        <v>46245</v>
      </c>
    </row>
    <row r="3157" spans="1:10" ht="15" customHeight="1" x14ac:dyDescent="0.4">
      <c r="A3157" s="6">
        <v>2026</v>
      </c>
      <c r="B3157" s="6">
        <f t="shared" si="382"/>
        <v>32</v>
      </c>
      <c r="C3157" s="13" t="s">
        <v>28</v>
      </c>
      <c r="D3157" s="2" t="s">
        <v>16</v>
      </c>
      <c r="E3157" s="14" t="str">
        <f t="shared" si="385"/>
        <v>L/W</v>
      </c>
      <c r="F3157" s="22">
        <v>96</v>
      </c>
      <c r="H3157" s="5" t="e">
        <f ca="1">_xlfn.FORMULATEXT(표1[[#This Row],[Q''ty]])</f>
        <v>#N/A</v>
      </c>
      <c r="I3157" s="28">
        <v>46246</v>
      </c>
      <c r="J3157" s="28">
        <v>46245</v>
      </c>
    </row>
    <row r="3158" spans="1:10" ht="15" customHeight="1" thickBot="1" x14ac:dyDescent="0.45">
      <c r="A3158" s="15">
        <v>2026</v>
      </c>
      <c r="B3158" s="15">
        <f t="shared" si="382"/>
        <v>32</v>
      </c>
      <c r="C3158" s="16" t="s">
        <v>28</v>
      </c>
      <c r="D3158" s="17" t="s">
        <v>16</v>
      </c>
      <c r="E3158" s="18" t="str">
        <f t="shared" si="385"/>
        <v>C/W</v>
      </c>
      <c r="F3158" s="23">
        <v>130</v>
      </c>
      <c r="H3158" s="5" t="e">
        <f ca="1">_xlfn.FORMULATEXT(표1[[#This Row],[Q''ty]])</f>
        <v>#N/A</v>
      </c>
      <c r="I3158" s="28">
        <v>46246</v>
      </c>
      <c r="J3158" s="28">
        <v>46245</v>
      </c>
    </row>
    <row r="3159" spans="1:10" ht="15" customHeight="1" thickTop="1" x14ac:dyDescent="0.4">
      <c r="A3159" s="6">
        <v>2026</v>
      </c>
      <c r="B3159" s="6">
        <f t="shared" si="382"/>
        <v>32</v>
      </c>
      <c r="C3159" s="13" t="s">
        <v>29</v>
      </c>
      <c r="D3159" s="2" t="s">
        <v>9</v>
      </c>
      <c r="E3159" s="14" t="str">
        <f t="shared" si="385"/>
        <v>Growing Line</v>
      </c>
      <c r="F3159" s="21">
        <f t="shared" ref="F3159:F3164" si="388">F3060</f>
        <v>11</v>
      </c>
      <c r="H3159" s="5" t="str">
        <f ca="1">_xlfn.FORMULATEXT(표1[[#This Row],[Q''ty]])</f>
        <v>=F3060</v>
      </c>
    </row>
    <row r="3160" spans="1:10" ht="15" customHeight="1" x14ac:dyDescent="0.4">
      <c r="A3160" s="6">
        <v>2026</v>
      </c>
      <c r="B3160" s="6">
        <f t="shared" si="382"/>
        <v>32</v>
      </c>
      <c r="C3160" s="13" t="s">
        <v>29</v>
      </c>
      <c r="D3160" s="2" t="s">
        <v>9</v>
      </c>
      <c r="E3160" s="14" t="str">
        <f t="shared" si="385"/>
        <v>Paint Booth</v>
      </c>
      <c r="F3160" s="22">
        <f t="shared" si="388"/>
        <v>6</v>
      </c>
      <c r="H3160" s="5" t="str">
        <f ca="1">_xlfn.FORMULATEXT(표1[[#This Row],[Q''ty]])</f>
        <v>=F3061</v>
      </c>
    </row>
    <row r="3161" spans="1:10" ht="15" customHeight="1" x14ac:dyDescent="0.4">
      <c r="A3161" s="6">
        <v>2026</v>
      </c>
      <c r="B3161" s="6">
        <f t="shared" si="382"/>
        <v>32</v>
      </c>
      <c r="C3161" s="13" t="s">
        <v>29</v>
      </c>
      <c r="D3161" s="2" t="s">
        <v>9</v>
      </c>
      <c r="E3161" s="14" t="str">
        <f t="shared" si="385"/>
        <v>Paint Line</v>
      </c>
      <c r="F3161" s="22">
        <f t="shared" si="388"/>
        <v>4</v>
      </c>
      <c r="H3161" s="5" t="str">
        <f ca="1">_xlfn.FORMULATEXT(표1[[#This Row],[Q''ty]])</f>
        <v>=F3062</v>
      </c>
    </row>
    <row r="3162" spans="1:10" ht="15" customHeight="1" x14ac:dyDescent="0.4">
      <c r="A3162" s="6">
        <v>2026</v>
      </c>
      <c r="B3162" s="6">
        <f t="shared" si="382"/>
        <v>32</v>
      </c>
      <c r="C3162" s="13" t="s">
        <v>29</v>
      </c>
      <c r="D3162" s="2" t="s">
        <v>9</v>
      </c>
      <c r="E3162" s="14" t="str">
        <f t="shared" si="385"/>
        <v>Roll Bending Machine</v>
      </c>
      <c r="F3162" s="22">
        <f t="shared" si="388"/>
        <v>4</v>
      </c>
      <c r="H3162" s="5" t="str">
        <f ca="1">_xlfn.FORMULATEXT(표1[[#This Row],[Q''ty]])</f>
        <v>=F3063</v>
      </c>
    </row>
    <row r="3163" spans="1:10" ht="15" customHeight="1" x14ac:dyDescent="0.4">
      <c r="A3163" s="6">
        <v>2026</v>
      </c>
      <c r="B3163" s="6">
        <f t="shared" si="382"/>
        <v>32</v>
      </c>
      <c r="C3163" s="13" t="s">
        <v>29</v>
      </c>
      <c r="D3163" s="2" t="s">
        <v>9</v>
      </c>
      <c r="E3163" s="14" t="str">
        <f t="shared" si="385"/>
        <v>L/W Machine</v>
      </c>
      <c r="F3163" s="22">
        <f t="shared" si="388"/>
        <v>7</v>
      </c>
      <c r="H3163" s="5" t="str">
        <f ca="1">_xlfn.FORMULATEXT(표1[[#This Row],[Q''ty]])</f>
        <v>=F3064</v>
      </c>
    </row>
    <row r="3164" spans="1:10" ht="15" customHeight="1" x14ac:dyDescent="0.4">
      <c r="A3164" s="6">
        <v>2026</v>
      </c>
      <c r="B3164" s="6">
        <f t="shared" si="382"/>
        <v>32</v>
      </c>
      <c r="C3164" s="13" t="s">
        <v>29</v>
      </c>
      <c r="D3164" s="2" t="s">
        <v>9</v>
      </c>
      <c r="E3164" s="14" t="str">
        <f t="shared" si="385"/>
        <v>C/W Machine</v>
      </c>
      <c r="F3164" s="22">
        <f t="shared" si="388"/>
        <v>12.5</v>
      </c>
      <c r="H3164" s="5" t="str">
        <f ca="1">_xlfn.FORMULATEXT(표1[[#This Row],[Q''ty]])</f>
        <v>=F3065</v>
      </c>
    </row>
    <row r="3165" spans="1:10" ht="15" customHeight="1" x14ac:dyDescent="0.4">
      <c r="A3165" s="6">
        <v>2026</v>
      </c>
      <c r="B3165" s="6">
        <f t="shared" si="382"/>
        <v>32</v>
      </c>
      <c r="C3165" s="13" t="s">
        <v>29</v>
      </c>
      <c r="D3165" s="2" t="s">
        <v>16</v>
      </c>
      <c r="E3165" s="14" t="str">
        <f t="shared" si="385"/>
        <v>BT GT</v>
      </c>
      <c r="F3165" s="22">
        <v>0</v>
      </c>
      <c r="H3165" s="5" t="e">
        <f ca="1">_xlfn.FORMULATEXT(표1[[#This Row],[Q''ty]])</f>
        <v>#N/A</v>
      </c>
      <c r="I3165" s="28">
        <v>46245</v>
      </c>
      <c r="J3165" s="28">
        <v>46245</v>
      </c>
    </row>
    <row r="3166" spans="1:10" ht="15" customHeight="1" x14ac:dyDescent="0.4">
      <c r="A3166" s="6">
        <v>2026</v>
      </c>
      <c r="B3166" s="6">
        <f t="shared" si="382"/>
        <v>32</v>
      </c>
      <c r="C3166" s="13" t="s">
        <v>29</v>
      </c>
      <c r="D3166" s="2" t="s">
        <v>16</v>
      </c>
      <c r="E3166" s="14" t="str">
        <f t="shared" si="385"/>
        <v>WT GT</v>
      </c>
      <c r="F3166" s="22">
        <v>0</v>
      </c>
      <c r="H3166" s="5" t="e">
        <f ca="1">_xlfn.FORMULATEXT(표1[[#This Row],[Q''ty]])</f>
        <v>#N/A</v>
      </c>
      <c r="I3166" s="28">
        <v>46245</v>
      </c>
      <c r="J3166" s="28">
        <v>46245</v>
      </c>
    </row>
    <row r="3167" spans="1:10" ht="15" customHeight="1" x14ac:dyDescent="0.4">
      <c r="A3167" s="6">
        <v>2026</v>
      </c>
      <c r="B3167" s="6">
        <f t="shared" si="382"/>
        <v>32</v>
      </c>
      <c r="C3167" s="13" t="s">
        <v>29</v>
      </c>
      <c r="D3167" s="2" t="s">
        <v>16</v>
      </c>
      <c r="E3167" s="14" t="str">
        <f t="shared" si="385"/>
        <v>Bending</v>
      </c>
      <c r="F3167" s="22">
        <v>0</v>
      </c>
      <c r="H3167" s="5" t="e">
        <f ca="1">_xlfn.FORMULATEXT(표1[[#This Row],[Q''ty]])</f>
        <v>#N/A</v>
      </c>
      <c r="I3167" s="28">
        <v>46245</v>
      </c>
      <c r="J3167" s="28">
        <v>46245</v>
      </c>
    </row>
    <row r="3168" spans="1:10" ht="15" customHeight="1" x14ac:dyDescent="0.4">
      <c r="A3168" s="6">
        <v>2026</v>
      </c>
      <c r="B3168" s="6">
        <f t="shared" si="382"/>
        <v>32</v>
      </c>
      <c r="C3168" s="13" t="s">
        <v>29</v>
      </c>
      <c r="D3168" s="2" t="s">
        <v>16</v>
      </c>
      <c r="E3168" s="14" t="str">
        <f t="shared" si="385"/>
        <v>L/W</v>
      </c>
      <c r="F3168" s="22">
        <v>0</v>
      </c>
      <c r="H3168" s="5" t="e">
        <f ca="1">_xlfn.FORMULATEXT(표1[[#This Row],[Q''ty]])</f>
        <v>#N/A</v>
      </c>
      <c r="I3168" s="28">
        <v>46245</v>
      </c>
      <c r="J3168" s="28">
        <v>46245</v>
      </c>
    </row>
    <row r="3169" spans="1:10" ht="15" customHeight="1" thickBot="1" x14ac:dyDescent="0.45">
      <c r="A3169" s="6">
        <v>2026</v>
      </c>
      <c r="B3169" s="6">
        <f t="shared" si="382"/>
        <v>32</v>
      </c>
      <c r="C3169" s="13" t="s">
        <v>29</v>
      </c>
      <c r="D3169" s="2" t="s">
        <v>16</v>
      </c>
      <c r="E3169" s="14" t="str">
        <f t="shared" si="385"/>
        <v>C/W</v>
      </c>
      <c r="F3169" s="22">
        <v>0</v>
      </c>
      <c r="H3169" s="5" t="e">
        <f ca="1">_xlfn.FORMULATEXT(표1[[#This Row],[Q''ty]])</f>
        <v>#N/A</v>
      </c>
      <c r="I3169" s="28">
        <v>46245</v>
      </c>
      <c r="J3169" s="28">
        <v>46245</v>
      </c>
    </row>
    <row r="3170" spans="1:10" ht="15" customHeight="1" thickTop="1" x14ac:dyDescent="0.4">
      <c r="A3170" s="9">
        <v>2026</v>
      </c>
      <c r="B3170" s="9">
        <f t="shared" si="382"/>
        <v>33</v>
      </c>
      <c r="C3170" s="10" t="s">
        <v>8</v>
      </c>
      <c r="D3170" s="11" t="s">
        <v>9</v>
      </c>
      <c r="E3170" s="12" t="s">
        <v>10</v>
      </c>
      <c r="F3170" s="21">
        <f t="shared" ref="F3170:F3175" si="389">F3071</f>
        <v>15</v>
      </c>
      <c r="H3170" s="5" t="str">
        <f ca="1">_xlfn.FORMULATEXT(표1[[#This Row],[Q''ty]])</f>
        <v>=F3071</v>
      </c>
    </row>
    <row r="3171" spans="1:10" s="2" customFormat="1" ht="15" customHeight="1" x14ac:dyDescent="0.4">
      <c r="A3171" s="6">
        <v>2026</v>
      </c>
      <c r="B3171" s="6">
        <f t="shared" si="382"/>
        <v>33</v>
      </c>
      <c r="C3171" s="13" t="s">
        <v>8</v>
      </c>
      <c r="D3171" s="2" t="s">
        <v>9</v>
      </c>
      <c r="E3171" s="14" t="s">
        <v>11</v>
      </c>
      <c r="F3171" s="22">
        <f t="shared" si="389"/>
        <v>10</v>
      </c>
      <c r="H3171" s="5" t="str">
        <f ca="1">_xlfn.FORMULATEXT(표1[[#This Row],[Q''ty]])</f>
        <v>=F3072</v>
      </c>
      <c r="I3171" s="26"/>
      <c r="J3171" s="26"/>
    </row>
    <row r="3172" spans="1:10" s="2" customFormat="1" ht="15" customHeight="1" x14ac:dyDescent="0.4">
      <c r="A3172" s="6">
        <v>2026</v>
      </c>
      <c r="B3172" s="6">
        <f t="shared" si="382"/>
        <v>33</v>
      </c>
      <c r="C3172" s="13" t="s">
        <v>8</v>
      </c>
      <c r="D3172" s="2" t="s">
        <v>9</v>
      </c>
      <c r="E3172" s="14" t="s">
        <v>12</v>
      </c>
      <c r="F3172" s="22">
        <f t="shared" si="389"/>
        <v>5</v>
      </c>
      <c r="H3172" s="5" t="str">
        <f ca="1">_xlfn.FORMULATEXT(표1[[#This Row],[Q''ty]])</f>
        <v>=F3073</v>
      </c>
      <c r="I3172" s="26"/>
      <c r="J3172" s="26"/>
    </row>
    <row r="3173" spans="1:10" ht="15" customHeight="1" x14ac:dyDescent="0.4">
      <c r="A3173" s="6">
        <v>2026</v>
      </c>
      <c r="B3173" s="6">
        <f t="shared" ref="B3173:B3236" si="390">B3074+1</f>
        <v>33</v>
      </c>
      <c r="C3173" s="13" t="s">
        <v>8</v>
      </c>
      <c r="D3173" s="2" t="s">
        <v>9</v>
      </c>
      <c r="E3173" s="14" t="s">
        <v>13</v>
      </c>
      <c r="F3173" s="22">
        <f t="shared" si="389"/>
        <v>6</v>
      </c>
      <c r="H3173" s="5" t="str">
        <f ca="1">_xlfn.FORMULATEXT(표1[[#This Row],[Q''ty]])</f>
        <v>=F3074</v>
      </c>
    </row>
    <row r="3174" spans="1:10" ht="15" customHeight="1" x14ac:dyDescent="0.4">
      <c r="A3174" s="6">
        <v>2026</v>
      </c>
      <c r="B3174" s="6">
        <f t="shared" si="390"/>
        <v>33</v>
      </c>
      <c r="C3174" s="13" t="s">
        <v>8</v>
      </c>
      <c r="D3174" s="2" t="s">
        <v>9</v>
      </c>
      <c r="E3174" s="14" t="s">
        <v>14</v>
      </c>
      <c r="F3174" s="22">
        <f t="shared" si="389"/>
        <v>10</v>
      </c>
      <c r="H3174" s="5" t="str">
        <f ca="1">_xlfn.FORMULATEXT(표1[[#This Row],[Q''ty]])</f>
        <v>=F3075</v>
      </c>
    </row>
    <row r="3175" spans="1:10" ht="15" customHeight="1" x14ac:dyDescent="0.4">
      <c r="A3175" s="6">
        <v>2026</v>
      </c>
      <c r="B3175" s="6">
        <f t="shared" si="390"/>
        <v>33</v>
      </c>
      <c r="C3175" s="13" t="s">
        <v>8</v>
      </c>
      <c r="D3175" s="2" t="s">
        <v>9</v>
      </c>
      <c r="E3175" s="14" t="s">
        <v>15</v>
      </c>
      <c r="F3175" s="22">
        <f t="shared" si="389"/>
        <v>10</v>
      </c>
      <c r="H3175" s="5" t="str">
        <f ca="1">_xlfn.FORMULATEXT(표1[[#This Row],[Q''ty]])</f>
        <v>=F3076</v>
      </c>
    </row>
    <row r="3176" spans="1:10" ht="15" customHeight="1" x14ac:dyDescent="0.4">
      <c r="A3176" s="6">
        <v>2026</v>
      </c>
      <c r="B3176" s="6">
        <f t="shared" si="390"/>
        <v>33</v>
      </c>
      <c r="C3176" s="13" t="s">
        <v>8</v>
      </c>
      <c r="D3176" s="2" t="s">
        <v>16</v>
      </c>
      <c r="E3176" s="14" t="s">
        <v>17</v>
      </c>
      <c r="F3176" s="22">
        <v>19</v>
      </c>
      <c r="H3176" s="5" t="e">
        <f ca="1">_xlfn.FORMULATEXT(표1[[#This Row],[Q''ty]])</f>
        <v>#N/A</v>
      </c>
      <c r="I3176" s="28">
        <v>46258</v>
      </c>
      <c r="J3176" s="28">
        <v>46251</v>
      </c>
    </row>
    <row r="3177" spans="1:10" s="2" customFormat="1" ht="15" customHeight="1" x14ac:dyDescent="0.4">
      <c r="A3177" s="6">
        <v>2026</v>
      </c>
      <c r="B3177" s="6">
        <f t="shared" si="390"/>
        <v>33</v>
      </c>
      <c r="C3177" s="13" t="s">
        <v>8</v>
      </c>
      <c r="D3177" s="2" t="s">
        <v>16</v>
      </c>
      <c r="E3177" s="14" t="s">
        <v>18</v>
      </c>
      <c r="F3177" s="22">
        <v>23</v>
      </c>
      <c r="H3177" s="5" t="e">
        <f ca="1">_xlfn.FORMULATEXT(표1[[#This Row],[Q''ty]])</f>
        <v>#N/A</v>
      </c>
      <c r="I3177" s="28">
        <v>46258</v>
      </c>
      <c r="J3177" s="28">
        <v>46251</v>
      </c>
    </row>
    <row r="3178" spans="1:10" ht="15" customHeight="1" x14ac:dyDescent="0.4">
      <c r="A3178" s="6">
        <v>2026</v>
      </c>
      <c r="B3178" s="6">
        <f t="shared" si="390"/>
        <v>33</v>
      </c>
      <c r="C3178" s="13" t="s">
        <v>8</v>
      </c>
      <c r="D3178" s="2" t="s">
        <v>16</v>
      </c>
      <c r="E3178" s="14" t="s">
        <v>19</v>
      </c>
      <c r="F3178" s="22">
        <v>88</v>
      </c>
      <c r="H3178" s="5" t="e">
        <f ca="1">_xlfn.FORMULATEXT(표1[[#This Row],[Q''ty]])</f>
        <v>#N/A</v>
      </c>
      <c r="I3178" s="28">
        <v>46258</v>
      </c>
      <c r="J3178" s="28">
        <v>46251</v>
      </c>
    </row>
    <row r="3179" spans="1:10" ht="15" customHeight="1" x14ac:dyDescent="0.4">
      <c r="A3179" s="6">
        <v>2026</v>
      </c>
      <c r="B3179" s="6">
        <f t="shared" si="390"/>
        <v>33</v>
      </c>
      <c r="C3179" s="13" t="s">
        <v>8</v>
      </c>
      <c r="D3179" s="2" t="s">
        <v>16</v>
      </c>
      <c r="E3179" s="14" t="s">
        <v>20</v>
      </c>
      <c r="F3179" s="22">
        <v>90</v>
      </c>
      <c r="H3179" s="5" t="e">
        <f ca="1">_xlfn.FORMULATEXT(표1[[#This Row],[Q''ty]])</f>
        <v>#N/A</v>
      </c>
      <c r="I3179" s="28">
        <v>46258</v>
      </c>
      <c r="J3179" s="28">
        <v>46251</v>
      </c>
    </row>
    <row r="3180" spans="1:10" ht="15" customHeight="1" thickBot="1" x14ac:dyDescent="0.45">
      <c r="A3180" s="15">
        <v>2026</v>
      </c>
      <c r="B3180" s="15">
        <f t="shared" si="390"/>
        <v>33</v>
      </c>
      <c r="C3180" s="16" t="s">
        <v>8</v>
      </c>
      <c r="D3180" s="17" t="s">
        <v>16</v>
      </c>
      <c r="E3180" s="18" t="s">
        <v>21</v>
      </c>
      <c r="F3180" s="23">
        <v>107</v>
      </c>
      <c r="H3180" s="5" t="e">
        <f ca="1">_xlfn.FORMULATEXT(표1[[#This Row],[Q''ty]])</f>
        <v>#N/A</v>
      </c>
      <c r="I3180" s="28">
        <v>46258</v>
      </c>
      <c r="J3180" s="28">
        <v>46251</v>
      </c>
    </row>
    <row r="3181" spans="1:10" ht="15" customHeight="1" thickTop="1" x14ac:dyDescent="0.4">
      <c r="A3181" s="9">
        <v>2026</v>
      </c>
      <c r="B3181" s="9">
        <f t="shared" si="390"/>
        <v>33</v>
      </c>
      <c r="C3181" s="10" t="s">
        <v>22</v>
      </c>
      <c r="D3181" s="11" t="s">
        <v>9</v>
      </c>
      <c r="E3181" s="12" t="s">
        <v>10</v>
      </c>
      <c r="F3181" s="21">
        <f t="shared" ref="F3181:F3186" si="391">F3082</f>
        <v>14</v>
      </c>
      <c r="H3181" s="5" t="str">
        <f ca="1">_xlfn.FORMULATEXT(표1[[#This Row],[Q''ty]])</f>
        <v>=F3082</v>
      </c>
    </row>
    <row r="3182" spans="1:10" s="2" customFormat="1" ht="15" customHeight="1" x14ac:dyDescent="0.4">
      <c r="A3182" s="6">
        <v>2026</v>
      </c>
      <c r="B3182" s="6">
        <f t="shared" si="390"/>
        <v>33</v>
      </c>
      <c r="C3182" s="13" t="s">
        <v>22</v>
      </c>
      <c r="D3182" s="2" t="s">
        <v>9</v>
      </c>
      <c r="E3182" s="14" t="s">
        <v>11</v>
      </c>
      <c r="F3182" s="22">
        <f t="shared" si="391"/>
        <v>8</v>
      </c>
      <c r="H3182" s="5" t="str">
        <f ca="1">_xlfn.FORMULATEXT(표1[[#This Row],[Q''ty]])</f>
        <v>=F3083</v>
      </c>
      <c r="I3182" s="26"/>
      <c r="J3182" s="26"/>
    </row>
    <row r="3183" spans="1:10" s="2" customFormat="1" ht="15" customHeight="1" x14ac:dyDescent="0.4">
      <c r="A3183" s="6">
        <v>2026</v>
      </c>
      <c r="B3183" s="6">
        <f t="shared" si="390"/>
        <v>33</v>
      </c>
      <c r="C3183" s="13" t="s">
        <v>22</v>
      </c>
      <c r="D3183" s="2" t="s">
        <v>9</v>
      </c>
      <c r="E3183" s="14" t="s">
        <v>12</v>
      </c>
      <c r="F3183" s="22">
        <f t="shared" si="391"/>
        <v>4</v>
      </c>
      <c r="H3183" s="5" t="str">
        <f ca="1">_xlfn.FORMULATEXT(표1[[#This Row],[Q''ty]])</f>
        <v>=F3084</v>
      </c>
      <c r="I3183" s="26"/>
      <c r="J3183" s="26"/>
    </row>
    <row r="3184" spans="1:10" ht="15" customHeight="1" x14ac:dyDescent="0.4">
      <c r="A3184" s="6">
        <v>2026</v>
      </c>
      <c r="B3184" s="6">
        <f t="shared" si="390"/>
        <v>33</v>
      </c>
      <c r="C3184" s="13" t="s">
        <v>22</v>
      </c>
      <c r="D3184" s="2" t="s">
        <v>9</v>
      </c>
      <c r="E3184" s="14" t="s">
        <v>13</v>
      </c>
      <c r="F3184" s="22">
        <f t="shared" si="391"/>
        <v>3</v>
      </c>
      <c r="H3184" s="5" t="str">
        <f ca="1">_xlfn.FORMULATEXT(표1[[#This Row],[Q''ty]])</f>
        <v>=F3085</v>
      </c>
    </row>
    <row r="3185" spans="1:10" ht="15" customHeight="1" x14ac:dyDescent="0.4">
      <c r="A3185" s="6">
        <v>2026</v>
      </c>
      <c r="B3185" s="6">
        <f t="shared" si="390"/>
        <v>33</v>
      </c>
      <c r="C3185" s="13" t="s">
        <v>22</v>
      </c>
      <c r="D3185" s="2" t="s">
        <v>9</v>
      </c>
      <c r="E3185" s="14" t="s">
        <v>14</v>
      </c>
      <c r="F3185" s="22">
        <f t="shared" si="391"/>
        <v>6</v>
      </c>
      <c r="H3185" s="5" t="str">
        <f ca="1">_xlfn.FORMULATEXT(표1[[#This Row],[Q''ty]])</f>
        <v>=F3086</v>
      </c>
    </row>
    <row r="3186" spans="1:10" ht="15" customHeight="1" x14ac:dyDescent="0.4">
      <c r="A3186" s="6">
        <v>2026</v>
      </c>
      <c r="B3186" s="6">
        <f t="shared" si="390"/>
        <v>33</v>
      </c>
      <c r="C3186" s="13" t="s">
        <v>22</v>
      </c>
      <c r="D3186" s="2" t="s">
        <v>9</v>
      </c>
      <c r="E3186" s="14" t="s">
        <v>15</v>
      </c>
      <c r="F3186" s="22">
        <f t="shared" si="391"/>
        <v>8.8000000000000007</v>
      </c>
      <c r="H3186" s="5" t="str">
        <f ca="1">_xlfn.FORMULATEXT(표1[[#This Row],[Q''ty]])</f>
        <v>=F3087</v>
      </c>
    </row>
    <row r="3187" spans="1:10" ht="15" customHeight="1" x14ac:dyDescent="0.4">
      <c r="A3187" s="6">
        <v>2026</v>
      </c>
      <c r="B3187" s="6">
        <f t="shared" si="390"/>
        <v>33</v>
      </c>
      <c r="C3187" s="13" t="s">
        <v>22</v>
      </c>
      <c r="D3187" s="2" t="s">
        <v>16</v>
      </c>
      <c r="E3187" s="14" t="s">
        <v>17</v>
      </c>
      <c r="F3187" s="22">
        <v>17</v>
      </c>
      <c r="H3187" s="5" t="e">
        <f ca="1">_xlfn.FORMULATEXT(표1[[#This Row],[Q''ty]])</f>
        <v>#N/A</v>
      </c>
      <c r="I3187" s="28">
        <v>46258</v>
      </c>
      <c r="J3187" s="28">
        <v>46251</v>
      </c>
    </row>
    <row r="3188" spans="1:10" s="2" customFormat="1" ht="15" customHeight="1" x14ac:dyDescent="0.4">
      <c r="A3188" s="6">
        <v>2026</v>
      </c>
      <c r="B3188" s="6">
        <f t="shared" si="390"/>
        <v>33</v>
      </c>
      <c r="C3188" s="13" t="s">
        <v>22</v>
      </c>
      <c r="D3188" s="2" t="s">
        <v>16</v>
      </c>
      <c r="E3188" s="14" t="s">
        <v>18</v>
      </c>
      <c r="F3188" s="22">
        <v>19</v>
      </c>
      <c r="H3188" s="5" t="e">
        <f ca="1">_xlfn.FORMULATEXT(표1[[#This Row],[Q''ty]])</f>
        <v>#N/A</v>
      </c>
      <c r="I3188" s="28">
        <v>46258</v>
      </c>
      <c r="J3188" s="28">
        <v>46251</v>
      </c>
    </row>
    <row r="3189" spans="1:10" ht="15" customHeight="1" x14ac:dyDescent="0.4">
      <c r="A3189" s="6">
        <v>2026</v>
      </c>
      <c r="B3189" s="6">
        <f t="shared" si="390"/>
        <v>33</v>
      </c>
      <c r="C3189" s="13" t="s">
        <v>22</v>
      </c>
      <c r="D3189" s="2" t="s">
        <v>16</v>
      </c>
      <c r="E3189" s="14" t="s">
        <v>19</v>
      </c>
      <c r="F3189" s="22">
        <v>129</v>
      </c>
      <c r="H3189" s="5" t="e">
        <f ca="1">_xlfn.FORMULATEXT(표1[[#This Row],[Q''ty]])</f>
        <v>#N/A</v>
      </c>
      <c r="I3189" s="28">
        <v>46258</v>
      </c>
      <c r="J3189" s="28">
        <v>46251</v>
      </c>
    </row>
    <row r="3190" spans="1:10" ht="15" customHeight="1" x14ac:dyDescent="0.4">
      <c r="A3190" s="6">
        <v>2026</v>
      </c>
      <c r="B3190" s="6">
        <f t="shared" si="390"/>
        <v>33</v>
      </c>
      <c r="C3190" s="13" t="s">
        <v>22</v>
      </c>
      <c r="D3190" s="2" t="s">
        <v>16</v>
      </c>
      <c r="E3190" s="14" t="s">
        <v>20</v>
      </c>
      <c r="F3190" s="22">
        <v>131</v>
      </c>
      <c r="H3190" s="5" t="e">
        <f ca="1">_xlfn.FORMULATEXT(표1[[#This Row],[Q''ty]])</f>
        <v>#N/A</v>
      </c>
      <c r="I3190" s="28">
        <v>46258</v>
      </c>
      <c r="J3190" s="28">
        <v>46251</v>
      </c>
    </row>
    <row r="3191" spans="1:10" ht="15" customHeight="1" thickBot="1" x14ac:dyDescent="0.45">
      <c r="A3191" s="15">
        <v>2026</v>
      </c>
      <c r="B3191" s="15">
        <f t="shared" si="390"/>
        <v>33</v>
      </c>
      <c r="C3191" s="16" t="s">
        <v>22</v>
      </c>
      <c r="D3191" s="17" t="s">
        <v>16</v>
      </c>
      <c r="E3191" s="18" t="s">
        <v>21</v>
      </c>
      <c r="F3191" s="23">
        <v>137</v>
      </c>
      <c r="H3191" s="5" t="e">
        <f ca="1">_xlfn.FORMULATEXT(표1[[#This Row],[Q''ty]])</f>
        <v>#N/A</v>
      </c>
      <c r="I3191" s="28">
        <v>46258</v>
      </c>
      <c r="J3191" s="28">
        <v>46251</v>
      </c>
    </row>
    <row r="3192" spans="1:10" ht="15" customHeight="1" thickTop="1" x14ac:dyDescent="0.4">
      <c r="A3192" s="6">
        <v>2026</v>
      </c>
      <c r="B3192" s="6">
        <f t="shared" si="390"/>
        <v>33</v>
      </c>
      <c r="C3192" s="13" t="s">
        <v>23</v>
      </c>
      <c r="D3192" s="2" t="s">
        <v>9</v>
      </c>
      <c r="E3192" s="14" t="str">
        <f t="shared" ref="E3192:F3197" si="392">E3093</f>
        <v>Growing Line</v>
      </c>
      <c r="F3192" s="22">
        <f t="shared" si="392"/>
        <v>5</v>
      </c>
      <c r="H3192" s="5" t="str">
        <f ca="1">_xlfn.FORMULATEXT(표1[[#This Row],[Q''ty]])</f>
        <v>=F3093</v>
      </c>
    </row>
    <row r="3193" spans="1:10" ht="15" customHeight="1" x14ac:dyDescent="0.4">
      <c r="A3193" s="6">
        <v>2026</v>
      </c>
      <c r="B3193" s="6">
        <f t="shared" si="390"/>
        <v>33</v>
      </c>
      <c r="C3193" s="13" t="s">
        <v>23</v>
      </c>
      <c r="D3193" s="2" t="s">
        <v>9</v>
      </c>
      <c r="E3193" s="14" t="str">
        <f t="shared" si="392"/>
        <v>Paint Booth</v>
      </c>
      <c r="F3193" s="22">
        <f t="shared" si="392"/>
        <v>3</v>
      </c>
      <c r="H3193" s="5" t="str">
        <f ca="1">_xlfn.FORMULATEXT(표1[[#This Row],[Q''ty]])</f>
        <v>=F3094</v>
      </c>
    </row>
    <row r="3194" spans="1:10" ht="15" customHeight="1" x14ac:dyDescent="0.4">
      <c r="A3194" s="6">
        <v>2026</v>
      </c>
      <c r="B3194" s="6">
        <f t="shared" si="390"/>
        <v>33</v>
      </c>
      <c r="C3194" s="13" t="s">
        <v>23</v>
      </c>
      <c r="D3194" s="2" t="s">
        <v>9</v>
      </c>
      <c r="E3194" s="14" t="str">
        <f t="shared" si="392"/>
        <v>Paint Line</v>
      </c>
      <c r="F3194" s="22">
        <f t="shared" si="392"/>
        <v>2</v>
      </c>
      <c r="H3194" s="5" t="str">
        <f ca="1">_xlfn.FORMULATEXT(표1[[#This Row],[Q''ty]])</f>
        <v>=F3095</v>
      </c>
    </row>
    <row r="3195" spans="1:10" ht="15" customHeight="1" x14ac:dyDescent="0.4">
      <c r="A3195" s="6">
        <v>2026</v>
      </c>
      <c r="B3195" s="6">
        <f t="shared" si="390"/>
        <v>33</v>
      </c>
      <c r="C3195" s="13" t="s">
        <v>23</v>
      </c>
      <c r="D3195" s="2" t="s">
        <v>9</v>
      </c>
      <c r="E3195" s="14" t="str">
        <f t="shared" si="392"/>
        <v>Roll Bending Machine</v>
      </c>
      <c r="F3195" s="22">
        <f t="shared" si="392"/>
        <v>2</v>
      </c>
      <c r="H3195" s="5" t="str">
        <f ca="1">_xlfn.FORMULATEXT(표1[[#This Row],[Q''ty]])</f>
        <v>=F3096</v>
      </c>
    </row>
    <row r="3196" spans="1:10" ht="15" customHeight="1" x14ac:dyDescent="0.4">
      <c r="A3196" s="6">
        <v>2026</v>
      </c>
      <c r="B3196" s="6">
        <f t="shared" si="390"/>
        <v>33</v>
      </c>
      <c r="C3196" s="13" t="s">
        <v>23</v>
      </c>
      <c r="D3196" s="2" t="s">
        <v>9</v>
      </c>
      <c r="E3196" s="14" t="str">
        <f t="shared" si="392"/>
        <v>L/W Machine</v>
      </c>
      <c r="F3196" s="22">
        <f t="shared" si="392"/>
        <v>2</v>
      </c>
      <c r="H3196" s="5" t="str">
        <f ca="1">_xlfn.FORMULATEXT(표1[[#This Row],[Q''ty]])</f>
        <v>=F3097</v>
      </c>
    </row>
    <row r="3197" spans="1:10" ht="15" customHeight="1" x14ac:dyDescent="0.4">
      <c r="A3197" s="6">
        <v>2026</v>
      </c>
      <c r="B3197" s="6">
        <f t="shared" si="390"/>
        <v>33</v>
      </c>
      <c r="C3197" s="13" t="s">
        <v>23</v>
      </c>
      <c r="D3197" s="2" t="s">
        <v>9</v>
      </c>
      <c r="E3197" s="14" t="str">
        <f t="shared" si="392"/>
        <v>C/W Machine</v>
      </c>
      <c r="F3197" s="22">
        <f t="shared" si="392"/>
        <v>3</v>
      </c>
      <c r="H3197" s="5" t="str">
        <f ca="1">_xlfn.FORMULATEXT(표1[[#This Row],[Q''ty]])</f>
        <v>=F3098</v>
      </c>
    </row>
    <row r="3198" spans="1:10" ht="15" customHeight="1" x14ac:dyDescent="0.4">
      <c r="A3198" s="6">
        <v>2026</v>
      </c>
      <c r="B3198" s="6">
        <f t="shared" si="390"/>
        <v>33</v>
      </c>
      <c r="C3198" s="13" t="s">
        <v>23</v>
      </c>
      <c r="D3198" s="2" t="s">
        <v>16</v>
      </c>
      <c r="E3198" s="14" t="str">
        <f t="shared" ref="E3198:E3213" si="393">E3099</f>
        <v>BT GT</v>
      </c>
      <c r="F3198" s="22">
        <v>3</v>
      </c>
      <c r="H3198" s="5" t="e">
        <f ca="1">_xlfn.FORMULATEXT(표1[[#This Row],[Q''ty]])</f>
        <v>#N/A</v>
      </c>
      <c r="I3198" s="28">
        <v>46258</v>
      </c>
      <c r="J3198" s="28">
        <v>46251</v>
      </c>
    </row>
    <row r="3199" spans="1:10" ht="15" customHeight="1" x14ac:dyDescent="0.4">
      <c r="A3199" s="6">
        <v>2026</v>
      </c>
      <c r="B3199" s="6">
        <f t="shared" si="390"/>
        <v>33</v>
      </c>
      <c r="C3199" s="13" t="s">
        <v>23</v>
      </c>
      <c r="D3199" s="2" t="s">
        <v>16</v>
      </c>
      <c r="E3199" s="14" t="str">
        <f t="shared" si="393"/>
        <v>WT GT</v>
      </c>
      <c r="F3199" s="22">
        <v>3</v>
      </c>
      <c r="H3199" s="5" t="e">
        <f ca="1">_xlfn.FORMULATEXT(표1[[#This Row],[Q''ty]])</f>
        <v>#N/A</v>
      </c>
      <c r="I3199" s="28">
        <v>46258</v>
      </c>
      <c r="J3199" s="28">
        <v>46251</v>
      </c>
    </row>
    <row r="3200" spans="1:10" ht="15" customHeight="1" x14ac:dyDescent="0.4">
      <c r="A3200" s="6">
        <v>2026</v>
      </c>
      <c r="B3200" s="6">
        <f t="shared" si="390"/>
        <v>33</v>
      </c>
      <c r="C3200" s="13" t="s">
        <v>23</v>
      </c>
      <c r="D3200" s="2" t="s">
        <v>16</v>
      </c>
      <c r="E3200" s="14" t="str">
        <f t="shared" si="393"/>
        <v>Bending</v>
      </c>
      <c r="F3200" s="22">
        <v>31</v>
      </c>
      <c r="H3200" s="5" t="e">
        <f ca="1">_xlfn.FORMULATEXT(표1[[#This Row],[Q''ty]])</f>
        <v>#N/A</v>
      </c>
      <c r="I3200" s="28">
        <v>46258</v>
      </c>
      <c r="J3200" s="28">
        <v>46251</v>
      </c>
    </row>
    <row r="3201" spans="1:10" ht="15" customHeight="1" x14ac:dyDescent="0.4">
      <c r="A3201" s="6">
        <v>2026</v>
      </c>
      <c r="B3201" s="6">
        <f t="shared" si="390"/>
        <v>33</v>
      </c>
      <c r="C3201" s="13" t="s">
        <v>23</v>
      </c>
      <c r="D3201" s="2" t="s">
        <v>16</v>
      </c>
      <c r="E3201" s="14" t="str">
        <f t="shared" si="393"/>
        <v>L/W</v>
      </c>
      <c r="F3201" s="22">
        <v>28</v>
      </c>
      <c r="H3201" s="5" t="e">
        <f ca="1">_xlfn.FORMULATEXT(표1[[#This Row],[Q''ty]])</f>
        <v>#N/A</v>
      </c>
      <c r="I3201" s="28">
        <v>46258</v>
      </c>
      <c r="J3201" s="28">
        <v>46251</v>
      </c>
    </row>
    <row r="3202" spans="1:10" ht="15" customHeight="1" thickBot="1" x14ac:dyDescent="0.45">
      <c r="A3202" s="15">
        <v>2026</v>
      </c>
      <c r="B3202" s="15">
        <f t="shared" si="390"/>
        <v>33</v>
      </c>
      <c r="C3202" s="16" t="s">
        <v>23</v>
      </c>
      <c r="D3202" s="17" t="s">
        <v>16</v>
      </c>
      <c r="E3202" s="18" t="str">
        <f t="shared" si="393"/>
        <v>C/W</v>
      </c>
      <c r="F3202" s="23">
        <v>32</v>
      </c>
      <c r="H3202" s="5" t="e">
        <f ca="1">_xlfn.FORMULATEXT(표1[[#This Row],[Q''ty]])</f>
        <v>#N/A</v>
      </c>
      <c r="I3202" s="28">
        <v>46258</v>
      </c>
      <c r="J3202" s="28">
        <v>46251</v>
      </c>
    </row>
    <row r="3203" spans="1:10" ht="15" customHeight="1" thickTop="1" x14ac:dyDescent="0.4">
      <c r="A3203" s="6">
        <v>2026</v>
      </c>
      <c r="B3203" s="6">
        <f t="shared" si="390"/>
        <v>33</v>
      </c>
      <c r="C3203" s="13" t="s">
        <v>24</v>
      </c>
      <c r="D3203" s="2" t="s">
        <v>9</v>
      </c>
      <c r="E3203" s="14" t="str">
        <f t="shared" si="393"/>
        <v>Growing Line</v>
      </c>
      <c r="F3203" s="22">
        <f t="shared" ref="F3203:F3208" si="394">F3104</f>
        <v>20</v>
      </c>
      <c r="H3203" s="5" t="str">
        <f ca="1">_xlfn.FORMULATEXT(표1[[#This Row],[Q''ty]])</f>
        <v>=F3104</v>
      </c>
    </row>
    <row r="3204" spans="1:10" ht="15" customHeight="1" x14ac:dyDescent="0.4">
      <c r="A3204" s="6">
        <v>2026</v>
      </c>
      <c r="B3204" s="6">
        <f t="shared" si="390"/>
        <v>33</v>
      </c>
      <c r="C3204" s="13" t="s">
        <v>24</v>
      </c>
      <c r="D3204" s="2" t="s">
        <v>9</v>
      </c>
      <c r="E3204" s="14" t="str">
        <f t="shared" si="393"/>
        <v>Paint Booth</v>
      </c>
      <c r="F3204" s="22">
        <f t="shared" si="394"/>
        <v>22</v>
      </c>
      <c r="H3204" s="5" t="str">
        <f ca="1">_xlfn.FORMULATEXT(표1[[#This Row],[Q''ty]])</f>
        <v>=F3105</v>
      </c>
    </row>
    <row r="3205" spans="1:10" ht="15" customHeight="1" x14ac:dyDescent="0.4">
      <c r="A3205" s="6">
        <v>2026</v>
      </c>
      <c r="B3205" s="6">
        <f t="shared" si="390"/>
        <v>33</v>
      </c>
      <c r="C3205" s="13" t="s">
        <v>24</v>
      </c>
      <c r="D3205" s="2" t="s">
        <v>9</v>
      </c>
      <c r="E3205" s="14" t="str">
        <f t="shared" si="393"/>
        <v>Paint Line</v>
      </c>
      <c r="F3205" s="22">
        <f t="shared" si="394"/>
        <v>6</v>
      </c>
      <c r="H3205" s="5" t="str">
        <f ca="1">_xlfn.FORMULATEXT(표1[[#This Row],[Q''ty]])</f>
        <v>=F3106</v>
      </c>
    </row>
    <row r="3206" spans="1:10" ht="15" customHeight="1" x14ac:dyDescent="0.4">
      <c r="A3206" s="6">
        <v>2026</v>
      </c>
      <c r="B3206" s="6">
        <f t="shared" si="390"/>
        <v>33</v>
      </c>
      <c r="C3206" s="13" t="s">
        <v>24</v>
      </c>
      <c r="D3206" s="2" t="s">
        <v>9</v>
      </c>
      <c r="E3206" s="14" t="str">
        <f t="shared" si="393"/>
        <v>Roll Bending Machine</v>
      </c>
      <c r="F3206" s="22">
        <f t="shared" si="394"/>
        <v>4</v>
      </c>
      <c r="H3206" s="5" t="str">
        <f ca="1">_xlfn.FORMULATEXT(표1[[#This Row],[Q''ty]])</f>
        <v>=F3107</v>
      </c>
    </row>
    <row r="3207" spans="1:10" ht="15" customHeight="1" x14ac:dyDescent="0.4">
      <c r="A3207" s="6">
        <v>2026</v>
      </c>
      <c r="B3207" s="6">
        <f t="shared" si="390"/>
        <v>33</v>
      </c>
      <c r="C3207" s="13" t="s">
        <v>24</v>
      </c>
      <c r="D3207" s="2" t="s">
        <v>9</v>
      </c>
      <c r="E3207" s="14" t="str">
        <f t="shared" si="393"/>
        <v>L/W Machine</v>
      </c>
      <c r="F3207" s="22">
        <f t="shared" si="394"/>
        <v>10</v>
      </c>
      <c r="H3207" s="5" t="str">
        <f ca="1">_xlfn.FORMULATEXT(표1[[#This Row],[Q''ty]])</f>
        <v>=F3108</v>
      </c>
    </row>
    <row r="3208" spans="1:10" ht="15" customHeight="1" x14ac:dyDescent="0.4">
      <c r="A3208" s="6">
        <v>2026</v>
      </c>
      <c r="B3208" s="6">
        <f t="shared" si="390"/>
        <v>33</v>
      </c>
      <c r="C3208" s="13" t="s">
        <v>24</v>
      </c>
      <c r="D3208" s="2" t="s">
        <v>9</v>
      </c>
      <c r="E3208" s="14" t="str">
        <f t="shared" si="393"/>
        <v>C/W Machine</v>
      </c>
      <c r="F3208" s="22">
        <f t="shared" si="394"/>
        <v>12</v>
      </c>
      <c r="H3208" s="5" t="str">
        <f ca="1">_xlfn.FORMULATEXT(표1[[#This Row],[Q''ty]])</f>
        <v>=F3109</v>
      </c>
    </row>
    <row r="3209" spans="1:10" ht="15" customHeight="1" x14ac:dyDescent="0.4">
      <c r="A3209" s="6">
        <v>2026</v>
      </c>
      <c r="B3209" s="6">
        <f t="shared" si="390"/>
        <v>33</v>
      </c>
      <c r="C3209" s="13" t="s">
        <v>24</v>
      </c>
      <c r="D3209" s="2" t="s">
        <v>16</v>
      </c>
      <c r="E3209" s="14" t="str">
        <f t="shared" si="393"/>
        <v>BT GT</v>
      </c>
      <c r="F3209" s="22">
        <v>39</v>
      </c>
      <c r="H3209" s="5" t="e">
        <f ca="1">_xlfn.FORMULATEXT(표1[[#This Row],[Q''ty]])</f>
        <v>#N/A</v>
      </c>
      <c r="I3209" s="28">
        <v>46258</v>
      </c>
      <c r="J3209" s="28">
        <v>46251</v>
      </c>
    </row>
    <row r="3210" spans="1:10" ht="15" customHeight="1" x14ac:dyDescent="0.4">
      <c r="A3210" s="6">
        <v>2026</v>
      </c>
      <c r="B3210" s="6">
        <f t="shared" si="390"/>
        <v>33</v>
      </c>
      <c r="C3210" s="13" t="s">
        <v>24</v>
      </c>
      <c r="D3210" s="2" t="s">
        <v>16</v>
      </c>
      <c r="E3210" s="14" t="str">
        <f t="shared" si="393"/>
        <v>WT GT</v>
      </c>
      <c r="F3210" s="22">
        <v>37</v>
      </c>
      <c r="H3210" s="5" t="e">
        <f ca="1">_xlfn.FORMULATEXT(표1[[#This Row],[Q''ty]])</f>
        <v>#N/A</v>
      </c>
      <c r="I3210" s="28">
        <v>46258</v>
      </c>
      <c r="J3210" s="28">
        <v>46251</v>
      </c>
    </row>
    <row r="3211" spans="1:10" ht="15" customHeight="1" x14ac:dyDescent="0.4">
      <c r="A3211" s="6">
        <v>2026</v>
      </c>
      <c r="B3211" s="6">
        <f t="shared" si="390"/>
        <v>33</v>
      </c>
      <c r="C3211" s="13" t="s">
        <v>24</v>
      </c>
      <c r="D3211" s="2" t="s">
        <v>16</v>
      </c>
      <c r="E3211" s="14" t="str">
        <f t="shared" si="393"/>
        <v>Bending</v>
      </c>
      <c r="F3211" s="22">
        <v>257</v>
      </c>
      <c r="H3211" s="5" t="e">
        <f ca="1">_xlfn.FORMULATEXT(표1[[#This Row],[Q''ty]])</f>
        <v>#N/A</v>
      </c>
      <c r="I3211" s="28">
        <v>46258</v>
      </c>
      <c r="J3211" s="28">
        <v>46251</v>
      </c>
    </row>
    <row r="3212" spans="1:10" ht="15" customHeight="1" x14ac:dyDescent="0.4">
      <c r="A3212" s="6">
        <v>2026</v>
      </c>
      <c r="B3212" s="6">
        <f t="shared" si="390"/>
        <v>33</v>
      </c>
      <c r="C3212" s="13" t="s">
        <v>24</v>
      </c>
      <c r="D3212" s="2" t="s">
        <v>16</v>
      </c>
      <c r="E3212" s="14" t="str">
        <f t="shared" si="393"/>
        <v>L/W</v>
      </c>
      <c r="F3212" s="22">
        <v>257</v>
      </c>
      <c r="H3212" s="5" t="e">
        <f ca="1">_xlfn.FORMULATEXT(표1[[#This Row],[Q''ty]])</f>
        <v>#N/A</v>
      </c>
      <c r="I3212" s="28">
        <v>46258</v>
      </c>
      <c r="J3212" s="28">
        <v>46251</v>
      </c>
    </row>
    <row r="3213" spans="1:10" ht="15" customHeight="1" thickBot="1" x14ac:dyDescent="0.45">
      <c r="A3213" s="15">
        <v>2026</v>
      </c>
      <c r="B3213" s="15">
        <f t="shared" si="390"/>
        <v>33</v>
      </c>
      <c r="C3213" s="16" t="s">
        <v>24</v>
      </c>
      <c r="D3213" s="17" t="s">
        <v>16</v>
      </c>
      <c r="E3213" s="18" t="str">
        <f t="shared" si="393"/>
        <v>C/W</v>
      </c>
      <c r="F3213" s="23">
        <v>274</v>
      </c>
      <c r="H3213" s="5" t="e">
        <f ca="1">_xlfn.FORMULATEXT(표1[[#This Row],[Q''ty]])</f>
        <v>#N/A</v>
      </c>
      <c r="I3213" s="28">
        <v>46258</v>
      </c>
      <c r="J3213" s="28">
        <v>46251</v>
      </c>
    </row>
    <row r="3214" spans="1:10" ht="15" customHeight="1" thickTop="1" x14ac:dyDescent="0.4">
      <c r="A3214" s="6">
        <v>2026</v>
      </c>
      <c r="B3214" s="6">
        <f t="shared" si="390"/>
        <v>33</v>
      </c>
      <c r="C3214" s="13" t="s">
        <v>25</v>
      </c>
      <c r="D3214" s="2" t="s">
        <v>9</v>
      </c>
      <c r="E3214" s="14" t="s">
        <v>10</v>
      </c>
      <c r="F3214" s="22">
        <f t="shared" ref="F3214:F3219" si="395">F3115</f>
        <v>3</v>
      </c>
      <c r="H3214" s="5" t="str">
        <f ca="1">_xlfn.FORMULATEXT(표1[[#This Row],[Q''ty]])</f>
        <v>=F3115</v>
      </c>
    </row>
    <row r="3215" spans="1:10" ht="15" customHeight="1" x14ac:dyDescent="0.4">
      <c r="A3215" s="6">
        <v>2026</v>
      </c>
      <c r="B3215" s="6">
        <f t="shared" si="390"/>
        <v>33</v>
      </c>
      <c r="C3215" s="13" t="s">
        <v>25</v>
      </c>
      <c r="D3215" s="2" t="s">
        <v>9</v>
      </c>
      <c r="E3215" s="14" t="s">
        <v>11</v>
      </c>
      <c r="F3215" s="22">
        <f t="shared" si="395"/>
        <v>3</v>
      </c>
      <c r="H3215" s="5" t="str">
        <f ca="1">_xlfn.FORMULATEXT(표1[[#This Row],[Q''ty]])</f>
        <v>=F3116</v>
      </c>
    </row>
    <row r="3216" spans="1:10" ht="15" customHeight="1" x14ac:dyDescent="0.4">
      <c r="A3216" s="6">
        <v>2026</v>
      </c>
      <c r="B3216" s="6">
        <f t="shared" si="390"/>
        <v>33</v>
      </c>
      <c r="C3216" s="13" t="s">
        <v>25</v>
      </c>
      <c r="D3216" s="2" t="s">
        <v>9</v>
      </c>
      <c r="E3216" s="14" t="s">
        <v>12</v>
      </c>
      <c r="F3216" s="22">
        <f t="shared" si="395"/>
        <v>2</v>
      </c>
      <c r="H3216" s="5" t="str">
        <f ca="1">_xlfn.FORMULATEXT(표1[[#This Row],[Q''ty]])</f>
        <v>=F3117</v>
      </c>
    </row>
    <row r="3217" spans="1:10" ht="15" customHeight="1" x14ac:dyDescent="0.4">
      <c r="A3217" s="6">
        <v>2026</v>
      </c>
      <c r="B3217" s="6">
        <f t="shared" si="390"/>
        <v>33</v>
      </c>
      <c r="C3217" s="13" t="s">
        <v>25</v>
      </c>
      <c r="D3217" s="2" t="s">
        <v>9</v>
      </c>
      <c r="E3217" s="14" t="s">
        <v>13</v>
      </c>
      <c r="F3217" s="22">
        <f t="shared" si="395"/>
        <v>2</v>
      </c>
      <c r="H3217" s="5" t="str">
        <f ca="1">_xlfn.FORMULATEXT(표1[[#This Row],[Q''ty]])</f>
        <v>=F3118</v>
      </c>
    </row>
    <row r="3218" spans="1:10" ht="15" customHeight="1" x14ac:dyDescent="0.4">
      <c r="A3218" s="6">
        <v>2026</v>
      </c>
      <c r="B3218" s="6">
        <f t="shared" si="390"/>
        <v>33</v>
      </c>
      <c r="C3218" s="13" t="s">
        <v>25</v>
      </c>
      <c r="D3218" s="2" t="s">
        <v>9</v>
      </c>
      <c r="E3218" s="14" t="s">
        <v>14</v>
      </c>
      <c r="F3218" s="22">
        <f t="shared" si="395"/>
        <v>3</v>
      </c>
      <c r="H3218" s="5" t="str">
        <f ca="1">_xlfn.FORMULATEXT(표1[[#This Row],[Q''ty]])</f>
        <v>=F3119</v>
      </c>
    </row>
    <row r="3219" spans="1:10" ht="15" customHeight="1" x14ac:dyDescent="0.4">
      <c r="A3219" s="6">
        <v>2026</v>
      </c>
      <c r="B3219" s="6">
        <f t="shared" si="390"/>
        <v>33</v>
      </c>
      <c r="C3219" s="13" t="s">
        <v>25</v>
      </c>
      <c r="D3219" s="2" t="s">
        <v>9</v>
      </c>
      <c r="E3219" s="14" t="s">
        <v>15</v>
      </c>
      <c r="F3219" s="22">
        <f t="shared" si="395"/>
        <v>4</v>
      </c>
      <c r="H3219" s="5" t="str">
        <f ca="1">_xlfn.FORMULATEXT(표1[[#This Row],[Q''ty]])</f>
        <v>=F3120</v>
      </c>
    </row>
    <row r="3220" spans="1:10" ht="15" customHeight="1" x14ac:dyDescent="0.4">
      <c r="A3220" s="6">
        <v>2026</v>
      </c>
      <c r="B3220" s="6">
        <f t="shared" si="390"/>
        <v>33</v>
      </c>
      <c r="C3220" s="13" t="s">
        <v>25</v>
      </c>
      <c r="D3220" s="2" t="s">
        <v>16</v>
      </c>
      <c r="E3220" s="14" t="s">
        <v>17</v>
      </c>
      <c r="F3220" s="22">
        <v>0</v>
      </c>
      <c r="H3220" s="5" t="e">
        <f ca="1">_xlfn.FORMULATEXT(표1[[#This Row],[Q''ty]])</f>
        <v>#N/A</v>
      </c>
      <c r="I3220" s="28">
        <v>46258</v>
      </c>
      <c r="J3220" s="28">
        <v>46251</v>
      </c>
    </row>
    <row r="3221" spans="1:10" ht="15" customHeight="1" x14ac:dyDescent="0.4">
      <c r="A3221" s="6">
        <v>2026</v>
      </c>
      <c r="B3221" s="6">
        <f t="shared" si="390"/>
        <v>33</v>
      </c>
      <c r="C3221" s="13" t="s">
        <v>25</v>
      </c>
      <c r="D3221" s="2" t="s">
        <v>16</v>
      </c>
      <c r="E3221" s="14" t="s">
        <v>18</v>
      </c>
      <c r="F3221" s="22">
        <v>0</v>
      </c>
      <c r="H3221" s="5" t="e">
        <f ca="1">_xlfn.FORMULATEXT(표1[[#This Row],[Q''ty]])</f>
        <v>#N/A</v>
      </c>
      <c r="I3221" s="28">
        <v>46258</v>
      </c>
      <c r="J3221" s="28">
        <v>46251</v>
      </c>
    </row>
    <row r="3222" spans="1:10" ht="15" customHeight="1" x14ac:dyDescent="0.4">
      <c r="A3222" s="6">
        <v>2026</v>
      </c>
      <c r="B3222" s="6">
        <f t="shared" si="390"/>
        <v>33</v>
      </c>
      <c r="C3222" s="13" t="s">
        <v>25</v>
      </c>
      <c r="D3222" s="2" t="s">
        <v>16</v>
      </c>
      <c r="E3222" s="14" t="s">
        <v>19</v>
      </c>
      <c r="F3222" s="22">
        <v>0</v>
      </c>
      <c r="H3222" s="5" t="e">
        <f ca="1">_xlfn.FORMULATEXT(표1[[#This Row],[Q''ty]])</f>
        <v>#N/A</v>
      </c>
      <c r="I3222" s="28">
        <v>46258</v>
      </c>
      <c r="J3222" s="28">
        <v>46251</v>
      </c>
    </row>
    <row r="3223" spans="1:10" ht="15" customHeight="1" x14ac:dyDescent="0.4">
      <c r="A3223" s="6">
        <v>2026</v>
      </c>
      <c r="B3223" s="6">
        <f t="shared" si="390"/>
        <v>33</v>
      </c>
      <c r="C3223" s="13" t="s">
        <v>25</v>
      </c>
      <c r="D3223" s="2" t="s">
        <v>16</v>
      </c>
      <c r="E3223" s="14" t="s">
        <v>20</v>
      </c>
      <c r="F3223" s="22">
        <v>0</v>
      </c>
      <c r="H3223" s="5" t="e">
        <f ca="1">_xlfn.FORMULATEXT(표1[[#This Row],[Q''ty]])</f>
        <v>#N/A</v>
      </c>
      <c r="I3223" s="28">
        <v>46258</v>
      </c>
      <c r="J3223" s="28">
        <v>46251</v>
      </c>
    </row>
    <row r="3224" spans="1:10" ht="15" customHeight="1" thickBot="1" x14ac:dyDescent="0.45">
      <c r="A3224" s="15">
        <v>2026</v>
      </c>
      <c r="B3224" s="15">
        <f t="shared" si="390"/>
        <v>33</v>
      </c>
      <c r="C3224" s="16" t="s">
        <v>25</v>
      </c>
      <c r="D3224" s="17" t="s">
        <v>16</v>
      </c>
      <c r="E3224" s="18" t="s">
        <v>21</v>
      </c>
      <c r="F3224" s="23">
        <v>0</v>
      </c>
      <c r="H3224" s="5" t="e">
        <f ca="1">_xlfn.FORMULATEXT(표1[[#This Row],[Q''ty]])</f>
        <v>#N/A</v>
      </c>
      <c r="I3224" s="28">
        <v>46258</v>
      </c>
      <c r="J3224" s="28">
        <v>46251</v>
      </c>
    </row>
    <row r="3225" spans="1:10" ht="15" customHeight="1" thickTop="1" x14ac:dyDescent="0.4">
      <c r="A3225" s="6">
        <v>2026</v>
      </c>
      <c r="B3225" s="6">
        <f t="shared" si="390"/>
        <v>33</v>
      </c>
      <c r="C3225" s="13" t="s">
        <v>26</v>
      </c>
      <c r="D3225" s="2" t="s">
        <v>9</v>
      </c>
      <c r="E3225" s="14" t="s">
        <v>10</v>
      </c>
      <c r="F3225" s="22">
        <f t="shared" ref="F3225:F3230" si="396">F3126</f>
        <v>6</v>
      </c>
      <c r="H3225" s="5" t="str">
        <f ca="1">_xlfn.FORMULATEXT(표1[[#This Row],[Q''ty]])</f>
        <v>=F3126</v>
      </c>
    </row>
    <row r="3226" spans="1:10" ht="15" customHeight="1" x14ac:dyDescent="0.4">
      <c r="A3226" s="6">
        <v>2026</v>
      </c>
      <c r="B3226" s="6">
        <f t="shared" si="390"/>
        <v>33</v>
      </c>
      <c r="C3226" s="13" t="s">
        <v>26</v>
      </c>
      <c r="D3226" s="2" t="s">
        <v>9</v>
      </c>
      <c r="E3226" s="14" t="s">
        <v>11</v>
      </c>
      <c r="F3226" s="22">
        <f t="shared" si="396"/>
        <v>4</v>
      </c>
      <c r="H3226" s="5" t="str">
        <f ca="1">_xlfn.FORMULATEXT(표1[[#This Row],[Q''ty]])</f>
        <v>=F3127</v>
      </c>
    </row>
    <row r="3227" spans="1:10" ht="15" customHeight="1" x14ac:dyDescent="0.4">
      <c r="A3227" s="6">
        <v>2026</v>
      </c>
      <c r="B3227" s="6">
        <f t="shared" si="390"/>
        <v>33</v>
      </c>
      <c r="C3227" s="13" t="s">
        <v>26</v>
      </c>
      <c r="D3227" s="2" t="s">
        <v>9</v>
      </c>
      <c r="E3227" s="14" t="s">
        <v>12</v>
      </c>
      <c r="F3227" s="22">
        <f t="shared" si="396"/>
        <v>2</v>
      </c>
      <c r="H3227" s="5" t="str">
        <f ca="1">_xlfn.FORMULATEXT(표1[[#This Row],[Q''ty]])</f>
        <v>=F3128</v>
      </c>
    </row>
    <row r="3228" spans="1:10" ht="15" customHeight="1" x14ac:dyDescent="0.4">
      <c r="A3228" s="6">
        <v>2026</v>
      </c>
      <c r="B3228" s="6">
        <f t="shared" si="390"/>
        <v>33</v>
      </c>
      <c r="C3228" s="13" t="s">
        <v>26</v>
      </c>
      <c r="D3228" s="2" t="s">
        <v>9</v>
      </c>
      <c r="E3228" s="14" t="s">
        <v>13</v>
      </c>
      <c r="F3228" s="22">
        <f t="shared" si="396"/>
        <v>3</v>
      </c>
      <c r="H3228" s="5" t="str">
        <f ca="1">_xlfn.FORMULATEXT(표1[[#This Row],[Q''ty]])</f>
        <v>=F3129</v>
      </c>
    </row>
    <row r="3229" spans="1:10" ht="15" customHeight="1" x14ac:dyDescent="0.4">
      <c r="A3229" s="6">
        <v>2026</v>
      </c>
      <c r="B3229" s="6">
        <f t="shared" si="390"/>
        <v>33</v>
      </c>
      <c r="C3229" s="13" t="s">
        <v>26</v>
      </c>
      <c r="D3229" s="2" t="s">
        <v>9</v>
      </c>
      <c r="E3229" s="14" t="s">
        <v>14</v>
      </c>
      <c r="F3229" s="22">
        <f t="shared" si="396"/>
        <v>4</v>
      </c>
      <c r="H3229" s="5" t="str">
        <f ca="1">_xlfn.FORMULATEXT(표1[[#This Row],[Q''ty]])</f>
        <v>=F3130</v>
      </c>
    </row>
    <row r="3230" spans="1:10" ht="15" customHeight="1" x14ac:dyDescent="0.4">
      <c r="A3230" s="6">
        <v>2026</v>
      </c>
      <c r="B3230" s="6">
        <f t="shared" si="390"/>
        <v>33</v>
      </c>
      <c r="C3230" s="13" t="s">
        <v>26</v>
      </c>
      <c r="D3230" s="2" t="s">
        <v>9</v>
      </c>
      <c r="E3230" s="14" t="s">
        <v>15</v>
      </c>
      <c r="F3230" s="22">
        <f t="shared" si="396"/>
        <v>6</v>
      </c>
      <c r="H3230" s="5" t="str">
        <f ca="1">_xlfn.FORMULATEXT(표1[[#This Row],[Q''ty]])</f>
        <v>=F3131</v>
      </c>
    </row>
    <row r="3231" spans="1:10" ht="15" customHeight="1" x14ac:dyDescent="0.4">
      <c r="A3231" s="6">
        <v>2026</v>
      </c>
      <c r="B3231" s="6">
        <f t="shared" si="390"/>
        <v>33</v>
      </c>
      <c r="C3231" s="13" t="s">
        <v>26</v>
      </c>
      <c r="D3231" s="2" t="s">
        <v>16</v>
      </c>
      <c r="E3231" s="14" t="str">
        <f t="shared" ref="E3231:E3268" si="397">E3132</f>
        <v>BT GT</v>
      </c>
      <c r="F3231" s="22">
        <v>21</v>
      </c>
      <c r="H3231" s="5" t="e">
        <f ca="1">_xlfn.FORMULATEXT(표1[[#This Row],[Q''ty]])</f>
        <v>#N/A</v>
      </c>
      <c r="I3231" s="28">
        <v>46258</v>
      </c>
      <c r="J3231" s="28">
        <v>46251</v>
      </c>
    </row>
    <row r="3232" spans="1:10" ht="15" customHeight="1" x14ac:dyDescent="0.4">
      <c r="A3232" s="6">
        <v>2026</v>
      </c>
      <c r="B3232" s="6">
        <f t="shared" si="390"/>
        <v>33</v>
      </c>
      <c r="C3232" s="13" t="s">
        <v>26</v>
      </c>
      <c r="D3232" s="2" t="s">
        <v>16</v>
      </c>
      <c r="E3232" s="14" t="str">
        <f t="shared" si="397"/>
        <v>WT GT</v>
      </c>
      <c r="F3232" s="22">
        <v>17</v>
      </c>
      <c r="H3232" s="5" t="e">
        <f ca="1">_xlfn.FORMULATEXT(표1[[#This Row],[Q''ty]])</f>
        <v>#N/A</v>
      </c>
      <c r="I3232" s="28">
        <v>46258</v>
      </c>
      <c r="J3232" s="28">
        <v>46251</v>
      </c>
    </row>
    <row r="3233" spans="1:10" ht="15" customHeight="1" x14ac:dyDescent="0.4">
      <c r="A3233" s="6">
        <v>2026</v>
      </c>
      <c r="B3233" s="6">
        <f t="shared" si="390"/>
        <v>33</v>
      </c>
      <c r="C3233" s="13" t="s">
        <v>26</v>
      </c>
      <c r="D3233" s="2" t="s">
        <v>16</v>
      </c>
      <c r="E3233" s="14" t="str">
        <f t="shared" si="397"/>
        <v>Bending</v>
      </c>
      <c r="F3233" s="22">
        <v>167</v>
      </c>
      <c r="H3233" s="5" t="e">
        <f ca="1">_xlfn.FORMULATEXT(표1[[#This Row],[Q''ty]])</f>
        <v>#N/A</v>
      </c>
      <c r="I3233" s="28">
        <v>46258</v>
      </c>
      <c r="J3233" s="28">
        <v>46251</v>
      </c>
    </row>
    <row r="3234" spans="1:10" ht="15" customHeight="1" x14ac:dyDescent="0.4">
      <c r="A3234" s="6">
        <v>2026</v>
      </c>
      <c r="B3234" s="6">
        <f t="shared" si="390"/>
        <v>33</v>
      </c>
      <c r="C3234" s="13" t="s">
        <v>26</v>
      </c>
      <c r="D3234" s="2" t="s">
        <v>16</v>
      </c>
      <c r="E3234" s="14" t="str">
        <f t="shared" si="397"/>
        <v>L/W</v>
      </c>
      <c r="F3234" s="22">
        <v>174</v>
      </c>
      <c r="H3234" s="5" t="e">
        <f ca="1">_xlfn.FORMULATEXT(표1[[#This Row],[Q''ty]])</f>
        <v>#N/A</v>
      </c>
      <c r="I3234" s="28">
        <v>46258</v>
      </c>
      <c r="J3234" s="28">
        <v>46251</v>
      </c>
    </row>
    <row r="3235" spans="1:10" ht="15" customHeight="1" thickBot="1" x14ac:dyDescent="0.45">
      <c r="A3235" s="15">
        <v>2026</v>
      </c>
      <c r="B3235" s="15">
        <f t="shared" si="390"/>
        <v>33</v>
      </c>
      <c r="C3235" s="16" t="s">
        <v>26</v>
      </c>
      <c r="D3235" s="17" t="s">
        <v>16</v>
      </c>
      <c r="E3235" s="18" t="str">
        <f t="shared" si="397"/>
        <v>C/W</v>
      </c>
      <c r="F3235" s="23">
        <v>191</v>
      </c>
      <c r="H3235" s="5" t="e">
        <f ca="1">_xlfn.FORMULATEXT(표1[[#This Row],[Q''ty]])</f>
        <v>#N/A</v>
      </c>
      <c r="I3235" s="28">
        <v>46258</v>
      </c>
      <c r="J3235" s="28">
        <v>46251</v>
      </c>
    </row>
    <row r="3236" spans="1:10" ht="15" customHeight="1" thickTop="1" x14ac:dyDescent="0.4">
      <c r="A3236" s="6">
        <v>2026</v>
      </c>
      <c r="B3236" s="6">
        <f t="shared" si="390"/>
        <v>33</v>
      </c>
      <c r="C3236" s="13" t="s">
        <v>27</v>
      </c>
      <c r="D3236" s="2" t="s">
        <v>9</v>
      </c>
      <c r="E3236" s="14" t="str">
        <f t="shared" si="397"/>
        <v>Growing Line</v>
      </c>
      <c r="F3236" s="22">
        <f t="shared" ref="F3236:F3241" si="398">F3137</f>
        <v>30</v>
      </c>
      <c r="H3236" s="5" t="str">
        <f ca="1">_xlfn.FORMULATEXT(표1[[#This Row],[Q''ty]])</f>
        <v>=F3137</v>
      </c>
    </row>
    <row r="3237" spans="1:10" ht="15" customHeight="1" x14ac:dyDescent="0.4">
      <c r="A3237" s="6">
        <v>2026</v>
      </c>
      <c r="B3237" s="6">
        <f t="shared" ref="B3237:B3300" si="399">B3138+1</f>
        <v>33</v>
      </c>
      <c r="C3237" s="13" t="s">
        <v>27</v>
      </c>
      <c r="D3237" s="2" t="s">
        <v>9</v>
      </c>
      <c r="E3237" s="14" t="str">
        <f t="shared" si="397"/>
        <v>Paint Booth</v>
      </c>
      <c r="F3237" s="22">
        <f t="shared" si="398"/>
        <v>16</v>
      </c>
      <c r="H3237" s="5" t="str">
        <f ca="1">_xlfn.FORMULATEXT(표1[[#This Row],[Q''ty]])</f>
        <v>=F3138</v>
      </c>
    </row>
    <row r="3238" spans="1:10" ht="15" customHeight="1" x14ac:dyDescent="0.4">
      <c r="A3238" s="6">
        <v>2026</v>
      </c>
      <c r="B3238" s="6">
        <f t="shared" si="399"/>
        <v>33</v>
      </c>
      <c r="C3238" s="13" t="s">
        <v>27</v>
      </c>
      <c r="D3238" s="2" t="s">
        <v>9</v>
      </c>
      <c r="E3238" s="14" t="str">
        <f t="shared" si="397"/>
        <v>Paint Line</v>
      </c>
      <c r="F3238" s="22">
        <f t="shared" si="398"/>
        <v>8</v>
      </c>
      <c r="H3238" s="5" t="str">
        <f ca="1">_xlfn.FORMULATEXT(표1[[#This Row],[Q''ty]])</f>
        <v>=F3139</v>
      </c>
    </row>
    <row r="3239" spans="1:10" ht="15" customHeight="1" x14ac:dyDescent="0.4">
      <c r="A3239" s="6">
        <v>2026</v>
      </c>
      <c r="B3239" s="6">
        <f t="shared" si="399"/>
        <v>33</v>
      </c>
      <c r="C3239" s="13" t="s">
        <v>27</v>
      </c>
      <c r="D3239" s="2" t="s">
        <v>9</v>
      </c>
      <c r="E3239" s="14" t="str">
        <f t="shared" si="397"/>
        <v>Roll Bending Machine</v>
      </c>
      <c r="F3239" s="22">
        <f t="shared" si="398"/>
        <v>6</v>
      </c>
      <c r="H3239" s="5" t="str">
        <f ca="1">_xlfn.FORMULATEXT(표1[[#This Row],[Q''ty]])</f>
        <v>=F3140</v>
      </c>
    </row>
    <row r="3240" spans="1:10" ht="15" customHeight="1" x14ac:dyDescent="0.4">
      <c r="A3240" s="6">
        <v>2026</v>
      </c>
      <c r="B3240" s="6">
        <f t="shared" si="399"/>
        <v>33</v>
      </c>
      <c r="C3240" s="13" t="s">
        <v>27</v>
      </c>
      <c r="D3240" s="2" t="s">
        <v>9</v>
      </c>
      <c r="E3240" s="14" t="str">
        <f t="shared" si="397"/>
        <v>L/W Machine</v>
      </c>
      <c r="F3240" s="22">
        <f t="shared" si="398"/>
        <v>11</v>
      </c>
      <c r="H3240" s="5" t="str">
        <f ca="1">_xlfn.FORMULATEXT(표1[[#This Row],[Q''ty]])</f>
        <v>=F3141</v>
      </c>
    </row>
    <row r="3241" spans="1:10" ht="15" customHeight="1" x14ac:dyDescent="0.4">
      <c r="A3241" s="6">
        <v>2026</v>
      </c>
      <c r="B3241" s="6">
        <f t="shared" si="399"/>
        <v>33</v>
      </c>
      <c r="C3241" s="13" t="s">
        <v>27</v>
      </c>
      <c r="D3241" s="2" t="s">
        <v>9</v>
      </c>
      <c r="E3241" s="14" t="str">
        <f t="shared" si="397"/>
        <v>C/W Machine</v>
      </c>
      <c r="F3241" s="22">
        <f t="shared" si="398"/>
        <v>15</v>
      </c>
      <c r="H3241" s="5" t="str">
        <f ca="1">_xlfn.FORMULATEXT(표1[[#This Row],[Q''ty]])</f>
        <v>=F3142</v>
      </c>
    </row>
    <row r="3242" spans="1:10" ht="15" customHeight="1" x14ac:dyDescent="0.4">
      <c r="A3242" s="6">
        <v>2026</v>
      </c>
      <c r="B3242" s="6">
        <f t="shared" si="399"/>
        <v>33</v>
      </c>
      <c r="C3242" s="13" t="s">
        <v>27</v>
      </c>
      <c r="D3242" s="2" t="s">
        <v>16</v>
      </c>
      <c r="E3242" s="14" t="str">
        <f t="shared" si="397"/>
        <v>BT GT</v>
      </c>
      <c r="F3242" s="22">
        <v>78</v>
      </c>
      <c r="H3242" s="5" t="e">
        <f ca="1">_xlfn.FORMULATEXT(표1[[#This Row],[Q''ty]])</f>
        <v>#N/A</v>
      </c>
      <c r="I3242" s="28">
        <v>46258</v>
      </c>
      <c r="J3242" s="28">
        <v>46258</v>
      </c>
    </row>
    <row r="3243" spans="1:10" ht="15" customHeight="1" x14ac:dyDescent="0.4">
      <c r="A3243" s="6">
        <v>2026</v>
      </c>
      <c r="B3243" s="6">
        <f t="shared" si="399"/>
        <v>33</v>
      </c>
      <c r="C3243" s="13" t="s">
        <v>27</v>
      </c>
      <c r="D3243" s="2" t="s">
        <v>16</v>
      </c>
      <c r="E3243" s="14" t="str">
        <f t="shared" si="397"/>
        <v>WT GT</v>
      </c>
      <c r="F3243" s="22">
        <v>57</v>
      </c>
      <c r="H3243" s="5" t="e">
        <f ca="1">_xlfn.FORMULATEXT(표1[[#This Row],[Q''ty]])</f>
        <v>#N/A</v>
      </c>
      <c r="I3243" s="28">
        <v>46258</v>
      </c>
      <c r="J3243" s="28">
        <v>46258</v>
      </c>
    </row>
    <row r="3244" spans="1:10" ht="15" customHeight="1" x14ac:dyDescent="0.4">
      <c r="A3244" s="6">
        <v>2026</v>
      </c>
      <c r="B3244" s="6">
        <f t="shared" si="399"/>
        <v>33</v>
      </c>
      <c r="C3244" s="13" t="s">
        <v>27</v>
      </c>
      <c r="D3244" s="2" t="s">
        <v>16</v>
      </c>
      <c r="E3244" s="14" t="str">
        <f t="shared" si="397"/>
        <v>Bending</v>
      </c>
      <c r="F3244" s="22">
        <v>648</v>
      </c>
      <c r="H3244" s="5" t="e">
        <f ca="1">_xlfn.FORMULATEXT(표1[[#This Row],[Q''ty]])</f>
        <v>#N/A</v>
      </c>
      <c r="I3244" s="28">
        <v>46258</v>
      </c>
      <c r="J3244" s="28">
        <v>46258</v>
      </c>
    </row>
    <row r="3245" spans="1:10" ht="15" customHeight="1" x14ac:dyDescent="0.4">
      <c r="A3245" s="6">
        <v>2026</v>
      </c>
      <c r="B3245" s="6">
        <f t="shared" si="399"/>
        <v>33</v>
      </c>
      <c r="C3245" s="13" t="s">
        <v>27</v>
      </c>
      <c r="D3245" s="2" t="s">
        <v>16</v>
      </c>
      <c r="E3245" s="14" t="str">
        <f t="shared" si="397"/>
        <v>L/W</v>
      </c>
      <c r="F3245" s="22">
        <v>640</v>
      </c>
      <c r="H3245" s="5" t="e">
        <f ca="1">_xlfn.FORMULATEXT(표1[[#This Row],[Q''ty]])</f>
        <v>#N/A</v>
      </c>
      <c r="I3245" s="28">
        <v>46258</v>
      </c>
      <c r="J3245" s="28">
        <v>46258</v>
      </c>
    </row>
    <row r="3246" spans="1:10" ht="15" customHeight="1" thickBot="1" x14ac:dyDescent="0.45">
      <c r="A3246" s="15">
        <v>2026</v>
      </c>
      <c r="B3246" s="15">
        <f t="shared" si="399"/>
        <v>33</v>
      </c>
      <c r="C3246" s="16" t="s">
        <v>27</v>
      </c>
      <c r="D3246" s="17" t="s">
        <v>16</v>
      </c>
      <c r="E3246" s="18" t="str">
        <f t="shared" si="397"/>
        <v>C/W</v>
      </c>
      <c r="F3246" s="23">
        <v>608</v>
      </c>
      <c r="H3246" s="5" t="e">
        <f ca="1">_xlfn.FORMULATEXT(표1[[#This Row],[Q''ty]])</f>
        <v>#N/A</v>
      </c>
      <c r="I3246" s="28">
        <v>46258</v>
      </c>
      <c r="J3246" s="28">
        <v>46258</v>
      </c>
    </row>
    <row r="3247" spans="1:10" ht="15" customHeight="1" thickTop="1" x14ac:dyDescent="0.4">
      <c r="A3247" s="6">
        <v>2026</v>
      </c>
      <c r="B3247" s="6">
        <f t="shared" si="399"/>
        <v>33</v>
      </c>
      <c r="C3247" s="13" t="s">
        <v>28</v>
      </c>
      <c r="D3247" s="2" t="s">
        <v>9</v>
      </c>
      <c r="E3247" s="14" t="str">
        <f t="shared" si="397"/>
        <v>Growing Line</v>
      </c>
      <c r="F3247" s="22">
        <f t="shared" ref="F3247:F3252" si="400">F3148</f>
        <v>6</v>
      </c>
      <c r="H3247" s="5" t="str">
        <f ca="1">_xlfn.FORMULATEXT(표1[[#This Row],[Q''ty]])</f>
        <v>=F3148</v>
      </c>
    </row>
    <row r="3248" spans="1:10" ht="15" customHeight="1" x14ac:dyDescent="0.4">
      <c r="A3248" s="6">
        <v>2026</v>
      </c>
      <c r="B3248" s="6">
        <f t="shared" si="399"/>
        <v>33</v>
      </c>
      <c r="C3248" s="13" t="s">
        <v>28</v>
      </c>
      <c r="D3248" s="2" t="s">
        <v>9</v>
      </c>
      <c r="E3248" s="14" t="str">
        <f t="shared" si="397"/>
        <v>Paint Booth</v>
      </c>
      <c r="F3248" s="22">
        <f t="shared" si="400"/>
        <v>4</v>
      </c>
      <c r="H3248" s="5" t="str">
        <f ca="1">_xlfn.FORMULATEXT(표1[[#This Row],[Q''ty]])</f>
        <v>=F3149</v>
      </c>
    </row>
    <row r="3249" spans="1:10" ht="15" customHeight="1" x14ac:dyDescent="0.4">
      <c r="A3249" s="6">
        <v>2026</v>
      </c>
      <c r="B3249" s="6">
        <f t="shared" si="399"/>
        <v>33</v>
      </c>
      <c r="C3249" s="13" t="s">
        <v>28</v>
      </c>
      <c r="D3249" s="2" t="s">
        <v>9</v>
      </c>
      <c r="E3249" s="14" t="str">
        <f t="shared" si="397"/>
        <v>Paint Line</v>
      </c>
      <c r="F3249" s="22">
        <f t="shared" si="400"/>
        <v>4</v>
      </c>
      <c r="H3249" s="5" t="str">
        <f ca="1">_xlfn.FORMULATEXT(표1[[#This Row],[Q''ty]])</f>
        <v>=F3150</v>
      </c>
    </row>
    <row r="3250" spans="1:10" ht="15" customHeight="1" x14ac:dyDescent="0.4">
      <c r="A3250" s="6">
        <v>2026</v>
      </c>
      <c r="B3250" s="6">
        <f t="shared" si="399"/>
        <v>33</v>
      </c>
      <c r="C3250" s="13" t="s">
        <v>28</v>
      </c>
      <c r="D3250" s="2" t="s">
        <v>9</v>
      </c>
      <c r="E3250" s="14" t="str">
        <f t="shared" si="397"/>
        <v>Roll Bending Machine</v>
      </c>
      <c r="F3250" s="22">
        <f t="shared" si="400"/>
        <v>3</v>
      </c>
      <c r="H3250" s="5" t="str">
        <f ca="1">_xlfn.FORMULATEXT(표1[[#This Row],[Q''ty]])</f>
        <v>=F3151</v>
      </c>
    </row>
    <row r="3251" spans="1:10" ht="15" customHeight="1" x14ac:dyDescent="0.4">
      <c r="A3251" s="6">
        <v>2026</v>
      </c>
      <c r="B3251" s="6">
        <f t="shared" si="399"/>
        <v>33</v>
      </c>
      <c r="C3251" s="13" t="s">
        <v>28</v>
      </c>
      <c r="D3251" s="2" t="s">
        <v>9</v>
      </c>
      <c r="E3251" s="14" t="str">
        <f t="shared" si="397"/>
        <v>L/W Machine</v>
      </c>
      <c r="F3251" s="22">
        <f t="shared" si="400"/>
        <v>4</v>
      </c>
      <c r="H3251" s="5" t="str">
        <f ca="1">_xlfn.FORMULATEXT(표1[[#This Row],[Q''ty]])</f>
        <v>=F3152</v>
      </c>
    </row>
    <row r="3252" spans="1:10" ht="15" customHeight="1" x14ac:dyDescent="0.4">
      <c r="A3252" s="6">
        <v>2026</v>
      </c>
      <c r="B3252" s="6">
        <f t="shared" si="399"/>
        <v>33</v>
      </c>
      <c r="C3252" s="13" t="s">
        <v>28</v>
      </c>
      <c r="D3252" s="2" t="s">
        <v>9</v>
      </c>
      <c r="E3252" s="14" t="str">
        <f t="shared" si="397"/>
        <v>C/W Machine</v>
      </c>
      <c r="F3252" s="22">
        <f t="shared" si="400"/>
        <v>6.5</v>
      </c>
      <c r="H3252" s="5" t="str">
        <f ca="1">_xlfn.FORMULATEXT(표1[[#This Row],[Q''ty]])</f>
        <v>=F3153</v>
      </c>
    </row>
    <row r="3253" spans="1:10" ht="15" customHeight="1" x14ac:dyDescent="0.4">
      <c r="A3253" s="6">
        <v>2026</v>
      </c>
      <c r="B3253" s="6">
        <f t="shared" si="399"/>
        <v>33</v>
      </c>
      <c r="C3253" s="13" t="s">
        <v>28</v>
      </c>
      <c r="D3253" s="2" t="s">
        <v>16</v>
      </c>
      <c r="E3253" s="14" t="str">
        <f t="shared" si="397"/>
        <v>BT GT</v>
      </c>
      <c r="F3253" s="22">
        <v>0</v>
      </c>
      <c r="H3253" s="5" t="e">
        <f ca="1">_xlfn.FORMULATEXT(표1[[#This Row],[Q''ty]])</f>
        <v>#N/A</v>
      </c>
      <c r="I3253" s="28">
        <v>46258</v>
      </c>
      <c r="J3253" s="25" t="s">
        <v>38</v>
      </c>
    </row>
    <row r="3254" spans="1:10" ht="15" customHeight="1" x14ac:dyDescent="0.4">
      <c r="A3254" s="6">
        <v>2026</v>
      </c>
      <c r="B3254" s="6">
        <f t="shared" si="399"/>
        <v>33</v>
      </c>
      <c r="C3254" s="13" t="s">
        <v>28</v>
      </c>
      <c r="D3254" s="2" t="s">
        <v>16</v>
      </c>
      <c r="E3254" s="14" t="str">
        <f t="shared" si="397"/>
        <v>WT GT</v>
      </c>
      <c r="F3254" s="22">
        <v>0</v>
      </c>
      <c r="H3254" s="5" t="e">
        <f ca="1">_xlfn.FORMULATEXT(표1[[#This Row],[Q''ty]])</f>
        <v>#N/A</v>
      </c>
      <c r="I3254" s="28">
        <v>46258</v>
      </c>
      <c r="J3254" s="25" t="s">
        <v>38</v>
      </c>
    </row>
    <row r="3255" spans="1:10" ht="15" customHeight="1" x14ac:dyDescent="0.4">
      <c r="A3255" s="6">
        <v>2026</v>
      </c>
      <c r="B3255" s="6">
        <f t="shared" si="399"/>
        <v>33</v>
      </c>
      <c r="C3255" s="13" t="s">
        <v>28</v>
      </c>
      <c r="D3255" s="2" t="s">
        <v>16</v>
      </c>
      <c r="E3255" s="14" t="str">
        <f t="shared" si="397"/>
        <v>Bending</v>
      </c>
      <c r="F3255" s="22">
        <v>0</v>
      </c>
      <c r="H3255" s="5" t="e">
        <f ca="1">_xlfn.FORMULATEXT(표1[[#This Row],[Q''ty]])</f>
        <v>#N/A</v>
      </c>
      <c r="I3255" s="28">
        <v>46258</v>
      </c>
      <c r="J3255" s="25" t="s">
        <v>38</v>
      </c>
    </row>
    <row r="3256" spans="1:10" ht="15" customHeight="1" x14ac:dyDescent="0.4">
      <c r="A3256" s="6">
        <v>2026</v>
      </c>
      <c r="B3256" s="6">
        <f t="shared" si="399"/>
        <v>33</v>
      </c>
      <c r="C3256" s="13" t="s">
        <v>28</v>
      </c>
      <c r="D3256" s="2" t="s">
        <v>16</v>
      </c>
      <c r="E3256" s="14" t="str">
        <f t="shared" si="397"/>
        <v>L/W</v>
      </c>
      <c r="F3256" s="22">
        <v>0</v>
      </c>
      <c r="H3256" s="5" t="e">
        <f ca="1">_xlfn.FORMULATEXT(표1[[#This Row],[Q''ty]])</f>
        <v>#N/A</v>
      </c>
      <c r="I3256" s="28">
        <v>46258</v>
      </c>
      <c r="J3256" s="25" t="s">
        <v>38</v>
      </c>
    </row>
    <row r="3257" spans="1:10" ht="15" customHeight="1" thickBot="1" x14ac:dyDescent="0.45">
      <c r="A3257" s="15">
        <v>2026</v>
      </c>
      <c r="B3257" s="15">
        <f t="shared" si="399"/>
        <v>33</v>
      </c>
      <c r="C3257" s="16" t="s">
        <v>28</v>
      </c>
      <c r="D3257" s="17" t="s">
        <v>16</v>
      </c>
      <c r="E3257" s="18" t="str">
        <f t="shared" si="397"/>
        <v>C/W</v>
      </c>
      <c r="F3257" s="22">
        <v>0</v>
      </c>
      <c r="H3257" s="5" t="e">
        <f ca="1">_xlfn.FORMULATEXT(표1[[#This Row],[Q''ty]])</f>
        <v>#N/A</v>
      </c>
      <c r="I3257" s="28">
        <v>46258</v>
      </c>
      <c r="J3257" s="25" t="s">
        <v>38</v>
      </c>
    </row>
    <row r="3258" spans="1:10" ht="15" customHeight="1" thickTop="1" x14ac:dyDescent="0.4">
      <c r="A3258" s="6">
        <v>2026</v>
      </c>
      <c r="B3258" s="6">
        <f t="shared" si="399"/>
        <v>33</v>
      </c>
      <c r="C3258" s="13" t="s">
        <v>29</v>
      </c>
      <c r="D3258" s="2" t="s">
        <v>9</v>
      </c>
      <c r="E3258" s="14" t="str">
        <f t="shared" si="397"/>
        <v>Growing Line</v>
      </c>
      <c r="F3258" s="21">
        <f t="shared" ref="F3258:F3263" si="401">F3159</f>
        <v>11</v>
      </c>
      <c r="H3258" s="5" t="str">
        <f ca="1">_xlfn.FORMULATEXT(표1[[#This Row],[Q''ty]])</f>
        <v>=F3159</v>
      </c>
    </row>
    <row r="3259" spans="1:10" ht="15" customHeight="1" x14ac:dyDescent="0.4">
      <c r="A3259" s="6">
        <v>2026</v>
      </c>
      <c r="B3259" s="6">
        <f t="shared" si="399"/>
        <v>33</v>
      </c>
      <c r="C3259" s="13" t="s">
        <v>29</v>
      </c>
      <c r="D3259" s="2" t="s">
        <v>9</v>
      </c>
      <c r="E3259" s="14" t="str">
        <f t="shared" si="397"/>
        <v>Paint Booth</v>
      </c>
      <c r="F3259" s="22">
        <f t="shared" si="401"/>
        <v>6</v>
      </c>
      <c r="H3259" s="5" t="str">
        <f ca="1">_xlfn.FORMULATEXT(표1[[#This Row],[Q''ty]])</f>
        <v>=F3160</v>
      </c>
    </row>
    <row r="3260" spans="1:10" ht="15" customHeight="1" x14ac:dyDescent="0.4">
      <c r="A3260" s="6">
        <v>2026</v>
      </c>
      <c r="B3260" s="6">
        <f t="shared" si="399"/>
        <v>33</v>
      </c>
      <c r="C3260" s="13" t="s">
        <v>29</v>
      </c>
      <c r="D3260" s="2" t="s">
        <v>9</v>
      </c>
      <c r="E3260" s="14" t="str">
        <f t="shared" si="397"/>
        <v>Paint Line</v>
      </c>
      <c r="F3260" s="22">
        <f t="shared" si="401"/>
        <v>4</v>
      </c>
      <c r="H3260" s="5" t="str">
        <f ca="1">_xlfn.FORMULATEXT(표1[[#This Row],[Q''ty]])</f>
        <v>=F3161</v>
      </c>
    </row>
    <row r="3261" spans="1:10" ht="15" customHeight="1" x14ac:dyDescent="0.4">
      <c r="A3261" s="6">
        <v>2026</v>
      </c>
      <c r="B3261" s="6">
        <f t="shared" si="399"/>
        <v>33</v>
      </c>
      <c r="C3261" s="13" t="s">
        <v>29</v>
      </c>
      <c r="D3261" s="2" t="s">
        <v>9</v>
      </c>
      <c r="E3261" s="14" t="str">
        <f t="shared" si="397"/>
        <v>Roll Bending Machine</v>
      </c>
      <c r="F3261" s="22">
        <f t="shared" si="401"/>
        <v>4</v>
      </c>
      <c r="H3261" s="5" t="str">
        <f ca="1">_xlfn.FORMULATEXT(표1[[#This Row],[Q''ty]])</f>
        <v>=F3162</v>
      </c>
    </row>
    <row r="3262" spans="1:10" ht="15" customHeight="1" x14ac:dyDescent="0.4">
      <c r="A3262" s="6">
        <v>2026</v>
      </c>
      <c r="B3262" s="6">
        <f t="shared" si="399"/>
        <v>33</v>
      </c>
      <c r="C3262" s="13" t="s">
        <v>29</v>
      </c>
      <c r="D3262" s="2" t="s">
        <v>9</v>
      </c>
      <c r="E3262" s="14" t="str">
        <f t="shared" si="397"/>
        <v>L/W Machine</v>
      </c>
      <c r="F3262" s="22">
        <f t="shared" si="401"/>
        <v>7</v>
      </c>
      <c r="H3262" s="5" t="str">
        <f ca="1">_xlfn.FORMULATEXT(표1[[#This Row],[Q''ty]])</f>
        <v>=F3163</v>
      </c>
    </row>
    <row r="3263" spans="1:10" ht="15" customHeight="1" x14ac:dyDescent="0.4">
      <c r="A3263" s="6">
        <v>2026</v>
      </c>
      <c r="B3263" s="6">
        <f t="shared" si="399"/>
        <v>33</v>
      </c>
      <c r="C3263" s="13" t="s">
        <v>29</v>
      </c>
      <c r="D3263" s="2" t="s">
        <v>9</v>
      </c>
      <c r="E3263" s="14" t="str">
        <f t="shared" si="397"/>
        <v>C/W Machine</v>
      </c>
      <c r="F3263" s="22">
        <f t="shared" si="401"/>
        <v>12.5</v>
      </c>
      <c r="H3263" s="5" t="str">
        <f ca="1">_xlfn.FORMULATEXT(표1[[#This Row],[Q''ty]])</f>
        <v>=F3164</v>
      </c>
    </row>
    <row r="3264" spans="1:10" ht="15" customHeight="1" x14ac:dyDescent="0.4">
      <c r="A3264" s="6">
        <v>2026</v>
      </c>
      <c r="B3264" s="6">
        <f t="shared" si="399"/>
        <v>33</v>
      </c>
      <c r="C3264" s="13" t="s">
        <v>29</v>
      </c>
      <c r="D3264" s="2" t="s">
        <v>16</v>
      </c>
      <c r="E3264" s="14" t="str">
        <f t="shared" si="397"/>
        <v>BT GT</v>
      </c>
      <c r="F3264" s="22">
        <v>0</v>
      </c>
      <c r="H3264" s="5" t="e">
        <f ca="1">_xlfn.FORMULATEXT(표1[[#This Row],[Q''ty]])</f>
        <v>#N/A</v>
      </c>
      <c r="I3264" s="28">
        <v>46258</v>
      </c>
      <c r="J3264" s="25" t="s">
        <v>38</v>
      </c>
    </row>
    <row r="3265" spans="1:10" ht="15" customHeight="1" x14ac:dyDescent="0.4">
      <c r="A3265" s="6">
        <v>2026</v>
      </c>
      <c r="B3265" s="6">
        <f t="shared" si="399"/>
        <v>33</v>
      </c>
      <c r="C3265" s="13" t="s">
        <v>29</v>
      </c>
      <c r="D3265" s="2" t="s">
        <v>16</v>
      </c>
      <c r="E3265" s="14" t="str">
        <f t="shared" si="397"/>
        <v>WT GT</v>
      </c>
      <c r="F3265" s="22">
        <v>0</v>
      </c>
      <c r="H3265" s="5" t="e">
        <f ca="1">_xlfn.FORMULATEXT(표1[[#This Row],[Q''ty]])</f>
        <v>#N/A</v>
      </c>
      <c r="I3265" s="28">
        <v>46258</v>
      </c>
      <c r="J3265" s="25" t="s">
        <v>38</v>
      </c>
    </row>
    <row r="3266" spans="1:10" ht="15" customHeight="1" x14ac:dyDescent="0.4">
      <c r="A3266" s="6">
        <v>2026</v>
      </c>
      <c r="B3266" s="6">
        <f t="shared" si="399"/>
        <v>33</v>
      </c>
      <c r="C3266" s="13" t="s">
        <v>29</v>
      </c>
      <c r="D3266" s="2" t="s">
        <v>16</v>
      </c>
      <c r="E3266" s="14" t="str">
        <f t="shared" si="397"/>
        <v>Bending</v>
      </c>
      <c r="F3266" s="22">
        <v>0</v>
      </c>
      <c r="H3266" s="5" t="e">
        <f ca="1">_xlfn.FORMULATEXT(표1[[#This Row],[Q''ty]])</f>
        <v>#N/A</v>
      </c>
      <c r="I3266" s="28">
        <v>46258</v>
      </c>
      <c r="J3266" s="25" t="s">
        <v>38</v>
      </c>
    </row>
    <row r="3267" spans="1:10" ht="15" customHeight="1" x14ac:dyDescent="0.4">
      <c r="A3267" s="6">
        <v>2026</v>
      </c>
      <c r="B3267" s="6">
        <f t="shared" si="399"/>
        <v>33</v>
      </c>
      <c r="C3267" s="13" t="s">
        <v>29</v>
      </c>
      <c r="D3267" s="2" t="s">
        <v>16</v>
      </c>
      <c r="E3267" s="14" t="str">
        <f t="shared" si="397"/>
        <v>L/W</v>
      </c>
      <c r="F3267" s="22">
        <v>0</v>
      </c>
      <c r="H3267" s="5" t="e">
        <f ca="1">_xlfn.FORMULATEXT(표1[[#This Row],[Q''ty]])</f>
        <v>#N/A</v>
      </c>
      <c r="I3267" s="28">
        <v>46258</v>
      </c>
      <c r="J3267" s="25" t="s">
        <v>38</v>
      </c>
    </row>
    <row r="3268" spans="1:10" ht="15" customHeight="1" thickBot="1" x14ac:dyDescent="0.45">
      <c r="A3268" s="6">
        <v>2026</v>
      </c>
      <c r="B3268" s="6">
        <f t="shared" si="399"/>
        <v>33</v>
      </c>
      <c r="C3268" s="13" t="s">
        <v>29</v>
      </c>
      <c r="D3268" s="2" t="s">
        <v>16</v>
      </c>
      <c r="E3268" s="14" t="str">
        <f t="shared" si="397"/>
        <v>C/W</v>
      </c>
      <c r="F3268" s="22">
        <v>0</v>
      </c>
      <c r="H3268" s="5" t="e">
        <f ca="1">_xlfn.FORMULATEXT(표1[[#This Row],[Q''ty]])</f>
        <v>#N/A</v>
      </c>
      <c r="I3268" s="28">
        <v>46258</v>
      </c>
      <c r="J3268" s="25" t="s">
        <v>38</v>
      </c>
    </row>
    <row r="3269" spans="1:10" ht="15" customHeight="1" thickTop="1" x14ac:dyDescent="0.4">
      <c r="A3269" s="9">
        <v>2026</v>
      </c>
      <c r="B3269" s="9">
        <f t="shared" si="399"/>
        <v>34</v>
      </c>
      <c r="C3269" s="10" t="s">
        <v>8</v>
      </c>
      <c r="D3269" s="11" t="s">
        <v>9</v>
      </c>
      <c r="E3269" s="12" t="s">
        <v>10</v>
      </c>
      <c r="F3269" s="21">
        <f t="shared" ref="F3269:F3274" si="402">F3170</f>
        <v>15</v>
      </c>
      <c r="H3269" s="5" t="str">
        <f ca="1">_xlfn.FORMULATEXT(표1[[#This Row],[Q''ty]])</f>
        <v>=F3170</v>
      </c>
    </row>
    <row r="3270" spans="1:10" s="2" customFormat="1" ht="15" customHeight="1" x14ac:dyDescent="0.4">
      <c r="A3270" s="6">
        <v>2026</v>
      </c>
      <c r="B3270" s="6">
        <f t="shared" si="399"/>
        <v>34</v>
      </c>
      <c r="C3270" s="13" t="s">
        <v>8</v>
      </c>
      <c r="D3270" s="2" t="s">
        <v>9</v>
      </c>
      <c r="E3270" s="14" t="s">
        <v>11</v>
      </c>
      <c r="F3270" s="22">
        <f t="shared" si="402"/>
        <v>10</v>
      </c>
      <c r="H3270" s="5" t="str">
        <f ca="1">_xlfn.FORMULATEXT(표1[[#This Row],[Q''ty]])</f>
        <v>=F3171</v>
      </c>
      <c r="I3270" s="26"/>
      <c r="J3270" s="26"/>
    </row>
    <row r="3271" spans="1:10" s="2" customFormat="1" ht="15" customHeight="1" x14ac:dyDescent="0.4">
      <c r="A3271" s="6">
        <v>2026</v>
      </c>
      <c r="B3271" s="6">
        <f t="shared" si="399"/>
        <v>34</v>
      </c>
      <c r="C3271" s="13" t="s">
        <v>8</v>
      </c>
      <c r="D3271" s="2" t="s">
        <v>9</v>
      </c>
      <c r="E3271" s="14" t="s">
        <v>12</v>
      </c>
      <c r="F3271" s="22">
        <f t="shared" si="402"/>
        <v>5</v>
      </c>
      <c r="H3271" s="5" t="str">
        <f ca="1">_xlfn.FORMULATEXT(표1[[#This Row],[Q''ty]])</f>
        <v>=F3172</v>
      </c>
      <c r="I3271" s="26"/>
      <c r="J3271" s="26"/>
    </row>
    <row r="3272" spans="1:10" ht="15" customHeight="1" x14ac:dyDescent="0.4">
      <c r="A3272" s="6">
        <v>2026</v>
      </c>
      <c r="B3272" s="6">
        <f t="shared" si="399"/>
        <v>34</v>
      </c>
      <c r="C3272" s="13" t="s">
        <v>8</v>
      </c>
      <c r="D3272" s="2" t="s">
        <v>9</v>
      </c>
      <c r="E3272" s="14" t="s">
        <v>13</v>
      </c>
      <c r="F3272" s="22">
        <f t="shared" si="402"/>
        <v>6</v>
      </c>
      <c r="H3272" s="5" t="str">
        <f ca="1">_xlfn.FORMULATEXT(표1[[#This Row],[Q''ty]])</f>
        <v>=F3173</v>
      </c>
    </row>
    <row r="3273" spans="1:10" ht="15" customHeight="1" x14ac:dyDescent="0.4">
      <c r="A3273" s="6">
        <v>2026</v>
      </c>
      <c r="B3273" s="6">
        <f t="shared" si="399"/>
        <v>34</v>
      </c>
      <c r="C3273" s="13" t="s">
        <v>8</v>
      </c>
      <c r="D3273" s="2" t="s">
        <v>9</v>
      </c>
      <c r="E3273" s="14" t="s">
        <v>14</v>
      </c>
      <c r="F3273" s="22">
        <f t="shared" si="402"/>
        <v>10</v>
      </c>
      <c r="H3273" s="5" t="str">
        <f ca="1">_xlfn.FORMULATEXT(표1[[#This Row],[Q''ty]])</f>
        <v>=F3174</v>
      </c>
    </row>
    <row r="3274" spans="1:10" ht="15" customHeight="1" x14ac:dyDescent="0.4">
      <c r="A3274" s="6">
        <v>2026</v>
      </c>
      <c r="B3274" s="6">
        <f t="shared" si="399"/>
        <v>34</v>
      </c>
      <c r="C3274" s="13" t="s">
        <v>8</v>
      </c>
      <c r="D3274" s="2" t="s">
        <v>9</v>
      </c>
      <c r="E3274" s="14" t="s">
        <v>15</v>
      </c>
      <c r="F3274" s="22">
        <f t="shared" si="402"/>
        <v>10</v>
      </c>
      <c r="H3274" s="5" t="str">
        <f ca="1">_xlfn.FORMULATEXT(표1[[#This Row],[Q''ty]])</f>
        <v>=F3175</v>
      </c>
    </row>
    <row r="3275" spans="1:10" ht="15" customHeight="1" x14ac:dyDescent="0.4">
      <c r="A3275" s="6">
        <v>2026</v>
      </c>
      <c r="B3275" s="6">
        <f t="shared" si="399"/>
        <v>34</v>
      </c>
      <c r="C3275" s="13" t="s">
        <v>8</v>
      </c>
      <c r="D3275" s="2" t="s">
        <v>16</v>
      </c>
      <c r="E3275" s="14" t="s">
        <v>17</v>
      </c>
      <c r="F3275" s="22">
        <v>15</v>
      </c>
      <c r="H3275" s="5" t="e">
        <f ca="1">_xlfn.FORMULATEXT(표1[[#This Row],[Q''ty]])</f>
        <v>#N/A</v>
      </c>
      <c r="I3275" s="28">
        <v>46259</v>
      </c>
      <c r="J3275" s="28">
        <v>46258</v>
      </c>
    </row>
    <row r="3276" spans="1:10" s="2" customFormat="1" ht="15" customHeight="1" x14ac:dyDescent="0.4">
      <c r="A3276" s="6">
        <v>2026</v>
      </c>
      <c r="B3276" s="6">
        <f t="shared" si="399"/>
        <v>34</v>
      </c>
      <c r="C3276" s="13" t="s">
        <v>8</v>
      </c>
      <c r="D3276" s="2" t="s">
        <v>16</v>
      </c>
      <c r="E3276" s="14" t="s">
        <v>18</v>
      </c>
      <c r="F3276" s="22">
        <v>19</v>
      </c>
      <c r="H3276" s="5" t="e">
        <f ca="1">_xlfn.FORMULATEXT(표1[[#This Row],[Q''ty]])</f>
        <v>#N/A</v>
      </c>
      <c r="I3276" s="28">
        <v>46259</v>
      </c>
      <c r="J3276" s="28">
        <v>46258</v>
      </c>
    </row>
    <row r="3277" spans="1:10" ht="15" customHeight="1" x14ac:dyDescent="0.4">
      <c r="A3277" s="6">
        <v>2026</v>
      </c>
      <c r="B3277" s="6">
        <f t="shared" si="399"/>
        <v>34</v>
      </c>
      <c r="C3277" s="13" t="s">
        <v>8</v>
      </c>
      <c r="D3277" s="2" t="s">
        <v>16</v>
      </c>
      <c r="E3277" s="14" t="s">
        <v>19</v>
      </c>
      <c r="F3277" s="22">
        <v>262</v>
      </c>
      <c r="H3277" s="5" t="e">
        <f ca="1">_xlfn.FORMULATEXT(표1[[#This Row],[Q''ty]])</f>
        <v>#N/A</v>
      </c>
      <c r="I3277" s="28">
        <v>46259</v>
      </c>
      <c r="J3277" s="28">
        <v>46258</v>
      </c>
    </row>
    <row r="3278" spans="1:10" ht="15" customHeight="1" x14ac:dyDescent="0.4">
      <c r="A3278" s="6">
        <v>2026</v>
      </c>
      <c r="B3278" s="6">
        <f t="shared" si="399"/>
        <v>34</v>
      </c>
      <c r="C3278" s="13" t="s">
        <v>8</v>
      </c>
      <c r="D3278" s="2" t="s">
        <v>16</v>
      </c>
      <c r="E3278" s="14" t="s">
        <v>20</v>
      </c>
      <c r="F3278" s="22">
        <v>266</v>
      </c>
      <c r="H3278" s="5" t="e">
        <f ca="1">_xlfn.FORMULATEXT(표1[[#This Row],[Q''ty]])</f>
        <v>#N/A</v>
      </c>
      <c r="I3278" s="28">
        <v>46259</v>
      </c>
      <c r="J3278" s="28">
        <v>46258</v>
      </c>
    </row>
    <row r="3279" spans="1:10" ht="15" customHeight="1" thickBot="1" x14ac:dyDescent="0.45">
      <c r="A3279" s="15">
        <v>2026</v>
      </c>
      <c r="B3279" s="15">
        <f t="shared" si="399"/>
        <v>34</v>
      </c>
      <c r="C3279" s="16" t="s">
        <v>8</v>
      </c>
      <c r="D3279" s="17" t="s">
        <v>16</v>
      </c>
      <c r="E3279" s="18" t="s">
        <v>21</v>
      </c>
      <c r="F3279" s="23">
        <v>217</v>
      </c>
      <c r="H3279" s="5" t="e">
        <f ca="1">_xlfn.FORMULATEXT(표1[[#This Row],[Q''ty]])</f>
        <v>#N/A</v>
      </c>
      <c r="I3279" s="28">
        <v>46259</v>
      </c>
      <c r="J3279" s="28">
        <v>46258</v>
      </c>
    </row>
    <row r="3280" spans="1:10" ht="15" customHeight="1" thickTop="1" x14ac:dyDescent="0.4">
      <c r="A3280" s="9">
        <v>2026</v>
      </c>
      <c r="B3280" s="9">
        <f t="shared" si="399"/>
        <v>34</v>
      </c>
      <c r="C3280" s="10" t="s">
        <v>22</v>
      </c>
      <c r="D3280" s="11" t="s">
        <v>9</v>
      </c>
      <c r="E3280" s="12" t="s">
        <v>10</v>
      </c>
      <c r="F3280" s="21">
        <f t="shared" ref="F3280:F3285" si="403">F3181</f>
        <v>14</v>
      </c>
      <c r="H3280" s="5" t="str">
        <f ca="1">_xlfn.FORMULATEXT(표1[[#This Row],[Q''ty]])</f>
        <v>=F3181</v>
      </c>
    </row>
    <row r="3281" spans="1:10" s="2" customFormat="1" ht="15" customHeight="1" x14ac:dyDescent="0.4">
      <c r="A3281" s="6">
        <v>2026</v>
      </c>
      <c r="B3281" s="6">
        <f t="shared" si="399"/>
        <v>34</v>
      </c>
      <c r="C3281" s="13" t="s">
        <v>22</v>
      </c>
      <c r="D3281" s="2" t="s">
        <v>9</v>
      </c>
      <c r="E3281" s="14" t="s">
        <v>11</v>
      </c>
      <c r="F3281" s="22">
        <f t="shared" si="403"/>
        <v>8</v>
      </c>
      <c r="H3281" s="5" t="str">
        <f ca="1">_xlfn.FORMULATEXT(표1[[#This Row],[Q''ty]])</f>
        <v>=F3182</v>
      </c>
      <c r="I3281" s="26"/>
      <c r="J3281" s="26"/>
    </row>
    <row r="3282" spans="1:10" s="2" customFormat="1" ht="15" customHeight="1" x14ac:dyDescent="0.4">
      <c r="A3282" s="6">
        <v>2026</v>
      </c>
      <c r="B3282" s="6">
        <f t="shared" si="399"/>
        <v>34</v>
      </c>
      <c r="C3282" s="13" t="s">
        <v>22</v>
      </c>
      <c r="D3282" s="2" t="s">
        <v>9</v>
      </c>
      <c r="E3282" s="14" t="s">
        <v>12</v>
      </c>
      <c r="F3282" s="22">
        <f t="shared" si="403"/>
        <v>4</v>
      </c>
      <c r="H3282" s="5" t="str">
        <f ca="1">_xlfn.FORMULATEXT(표1[[#This Row],[Q''ty]])</f>
        <v>=F3183</v>
      </c>
      <c r="I3282" s="26"/>
      <c r="J3282" s="26"/>
    </row>
    <row r="3283" spans="1:10" ht="15" customHeight="1" x14ac:dyDescent="0.4">
      <c r="A3283" s="6">
        <v>2026</v>
      </c>
      <c r="B3283" s="6">
        <f t="shared" si="399"/>
        <v>34</v>
      </c>
      <c r="C3283" s="13" t="s">
        <v>22</v>
      </c>
      <c r="D3283" s="2" t="s">
        <v>9</v>
      </c>
      <c r="E3283" s="14" t="s">
        <v>13</v>
      </c>
      <c r="F3283" s="22">
        <f t="shared" si="403"/>
        <v>3</v>
      </c>
      <c r="H3283" s="5" t="str">
        <f ca="1">_xlfn.FORMULATEXT(표1[[#This Row],[Q''ty]])</f>
        <v>=F3184</v>
      </c>
    </row>
    <row r="3284" spans="1:10" ht="15" customHeight="1" x14ac:dyDescent="0.4">
      <c r="A3284" s="6">
        <v>2026</v>
      </c>
      <c r="B3284" s="6">
        <f t="shared" si="399"/>
        <v>34</v>
      </c>
      <c r="C3284" s="13" t="s">
        <v>22</v>
      </c>
      <c r="D3284" s="2" t="s">
        <v>9</v>
      </c>
      <c r="E3284" s="14" t="s">
        <v>14</v>
      </c>
      <c r="F3284" s="22">
        <f t="shared" si="403"/>
        <v>6</v>
      </c>
      <c r="H3284" s="5" t="str">
        <f ca="1">_xlfn.FORMULATEXT(표1[[#This Row],[Q''ty]])</f>
        <v>=F3185</v>
      </c>
    </row>
    <row r="3285" spans="1:10" ht="15" customHeight="1" x14ac:dyDescent="0.4">
      <c r="A3285" s="6">
        <v>2026</v>
      </c>
      <c r="B3285" s="6">
        <f t="shared" si="399"/>
        <v>34</v>
      </c>
      <c r="C3285" s="13" t="s">
        <v>22</v>
      </c>
      <c r="D3285" s="2" t="s">
        <v>9</v>
      </c>
      <c r="E3285" s="14" t="s">
        <v>15</v>
      </c>
      <c r="F3285" s="22">
        <f t="shared" si="403"/>
        <v>8.8000000000000007</v>
      </c>
      <c r="H3285" s="5" t="str">
        <f ca="1">_xlfn.FORMULATEXT(표1[[#This Row],[Q''ty]])</f>
        <v>=F3186</v>
      </c>
    </row>
    <row r="3286" spans="1:10" ht="15" customHeight="1" x14ac:dyDescent="0.4">
      <c r="A3286" s="6">
        <v>2026</v>
      </c>
      <c r="B3286" s="6">
        <f t="shared" si="399"/>
        <v>34</v>
      </c>
      <c r="C3286" s="13" t="s">
        <v>22</v>
      </c>
      <c r="D3286" s="2" t="s">
        <v>16</v>
      </c>
      <c r="E3286" s="14" t="s">
        <v>17</v>
      </c>
      <c r="F3286" s="22">
        <v>15</v>
      </c>
      <c r="H3286" s="5" t="e">
        <f ca="1">_xlfn.FORMULATEXT(표1[[#This Row],[Q''ty]])</f>
        <v>#N/A</v>
      </c>
      <c r="I3286" s="28">
        <v>46259</v>
      </c>
      <c r="J3286" s="28">
        <v>46258</v>
      </c>
    </row>
    <row r="3287" spans="1:10" s="2" customFormat="1" ht="15" customHeight="1" x14ac:dyDescent="0.4">
      <c r="A3287" s="6">
        <v>2026</v>
      </c>
      <c r="B3287" s="6">
        <f t="shared" si="399"/>
        <v>34</v>
      </c>
      <c r="C3287" s="13" t="s">
        <v>22</v>
      </c>
      <c r="D3287" s="2" t="s">
        <v>16</v>
      </c>
      <c r="E3287" s="14" t="s">
        <v>18</v>
      </c>
      <c r="F3287" s="22">
        <v>19</v>
      </c>
      <c r="H3287" s="5" t="e">
        <f ca="1">_xlfn.FORMULATEXT(표1[[#This Row],[Q''ty]])</f>
        <v>#N/A</v>
      </c>
      <c r="I3287" s="28">
        <v>46259</v>
      </c>
      <c r="J3287" s="28">
        <v>46258</v>
      </c>
    </row>
    <row r="3288" spans="1:10" ht="15" customHeight="1" x14ac:dyDescent="0.4">
      <c r="A3288" s="6">
        <v>2026</v>
      </c>
      <c r="B3288" s="6">
        <f t="shared" si="399"/>
        <v>34</v>
      </c>
      <c r="C3288" s="13" t="s">
        <v>22</v>
      </c>
      <c r="D3288" s="2" t="s">
        <v>16</v>
      </c>
      <c r="E3288" s="14" t="s">
        <v>19</v>
      </c>
      <c r="F3288" s="22">
        <v>218</v>
      </c>
      <c r="H3288" s="5" t="e">
        <f ca="1">_xlfn.FORMULATEXT(표1[[#This Row],[Q''ty]])</f>
        <v>#N/A</v>
      </c>
      <c r="I3288" s="28">
        <v>46259</v>
      </c>
      <c r="J3288" s="28">
        <v>46258</v>
      </c>
    </row>
    <row r="3289" spans="1:10" ht="15" customHeight="1" x14ac:dyDescent="0.4">
      <c r="A3289" s="6">
        <v>2026</v>
      </c>
      <c r="B3289" s="6">
        <f t="shared" si="399"/>
        <v>34</v>
      </c>
      <c r="C3289" s="13" t="s">
        <v>22</v>
      </c>
      <c r="D3289" s="2" t="s">
        <v>16</v>
      </c>
      <c r="E3289" s="14" t="s">
        <v>20</v>
      </c>
      <c r="F3289" s="22">
        <v>211</v>
      </c>
      <c r="H3289" s="5" t="e">
        <f ca="1">_xlfn.FORMULATEXT(표1[[#This Row],[Q''ty]])</f>
        <v>#N/A</v>
      </c>
      <c r="I3289" s="28">
        <v>46259</v>
      </c>
      <c r="J3289" s="28">
        <v>46258</v>
      </c>
    </row>
    <row r="3290" spans="1:10" ht="15" customHeight="1" thickBot="1" x14ac:dyDescent="0.45">
      <c r="A3290" s="15">
        <v>2026</v>
      </c>
      <c r="B3290" s="15">
        <f t="shared" si="399"/>
        <v>34</v>
      </c>
      <c r="C3290" s="16" t="s">
        <v>22</v>
      </c>
      <c r="D3290" s="17" t="s">
        <v>16</v>
      </c>
      <c r="E3290" s="18" t="s">
        <v>21</v>
      </c>
      <c r="F3290" s="23">
        <v>218</v>
      </c>
      <c r="H3290" s="5" t="e">
        <f ca="1">_xlfn.FORMULATEXT(표1[[#This Row],[Q''ty]])</f>
        <v>#N/A</v>
      </c>
      <c r="I3290" s="28">
        <v>46259</v>
      </c>
      <c r="J3290" s="28">
        <v>46258</v>
      </c>
    </row>
    <row r="3291" spans="1:10" ht="15" customHeight="1" thickTop="1" x14ac:dyDescent="0.4">
      <c r="A3291" s="6">
        <v>2026</v>
      </c>
      <c r="B3291" s="6">
        <f t="shared" si="399"/>
        <v>34</v>
      </c>
      <c r="C3291" s="13" t="s">
        <v>23</v>
      </c>
      <c r="D3291" s="2" t="s">
        <v>9</v>
      </c>
      <c r="E3291" s="14" t="str">
        <f t="shared" ref="E3291:F3296" si="404">E3192</f>
        <v>Growing Line</v>
      </c>
      <c r="F3291" s="22">
        <f t="shared" si="404"/>
        <v>5</v>
      </c>
      <c r="H3291" s="5" t="str">
        <f ca="1">_xlfn.FORMULATEXT(표1[[#This Row],[Q''ty]])</f>
        <v>=F3192</v>
      </c>
    </row>
    <row r="3292" spans="1:10" ht="15" customHeight="1" x14ac:dyDescent="0.4">
      <c r="A3292" s="6">
        <v>2026</v>
      </c>
      <c r="B3292" s="6">
        <f t="shared" si="399"/>
        <v>34</v>
      </c>
      <c r="C3292" s="13" t="s">
        <v>23</v>
      </c>
      <c r="D3292" s="2" t="s">
        <v>9</v>
      </c>
      <c r="E3292" s="14" t="str">
        <f t="shared" si="404"/>
        <v>Paint Booth</v>
      </c>
      <c r="F3292" s="22">
        <f t="shared" si="404"/>
        <v>3</v>
      </c>
      <c r="H3292" s="5" t="str">
        <f ca="1">_xlfn.FORMULATEXT(표1[[#This Row],[Q''ty]])</f>
        <v>=F3193</v>
      </c>
    </row>
    <row r="3293" spans="1:10" ht="15" customHeight="1" x14ac:dyDescent="0.4">
      <c r="A3293" s="6">
        <v>2026</v>
      </c>
      <c r="B3293" s="6">
        <f t="shared" si="399"/>
        <v>34</v>
      </c>
      <c r="C3293" s="13" t="s">
        <v>23</v>
      </c>
      <c r="D3293" s="2" t="s">
        <v>9</v>
      </c>
      <c r="E3293" s="14" t="str">
        <f t="shared" si="404"/>
        <v>Paint Line</v>
      </c>
      <c r="F3293" s="22">
        <f t="shared" si="404"/>
        <v>2</v>
      </c>
      <c r="H3293" s="5" t="str">
        <f ca="1">_xlfn.FORMULATEXT(표1[[#This Row],[Q''ty]])</f>
        <v>=F3194</v>
      </c>
    </row>
    <row r="3294" spans="1:10" ht="15" customHeight="1" x14ac:dyDescent="0.4">
      <c r="A3294" s="6">
        <v>2026</v>
      </c>
      <c r="B3294" s="6">
        <f t="shared" si="399"/>
        <v>34</v>
      </c>
      <c r="C3294" s="13" t="s">
        <v>23</v>
      </c>
      <c r="D3294" s="2" t="s">
        <v>9</v>
      </c>
      <c r="E3294" s="14" t="str">
        <f t="shared" si="404"/>
        <v>Roll Bending Machine</v>
      </c>
      <c r="F3294" s="22">
        <f t="shared" si="404"/>
        <v>2</v>
      </c>
      <c r="H3294" s="5" t="str">
        <f ca="1">_xlfn.FORMULATEXT(표1[[#This Row],[Q''ty]])</f>
        <v>=F3195</v>
      </c>
    </row>
    <row r="3295" spans="1:10" ht="15" customHeight="1" x14ac:dyDescent="0.4">
      <c r="A3295" s="6">
        <v>2026</v>
      </c>
      <c r="B3295" s="6">
        <f t="shared" si="399"/>
        <v>34</v>
      </c>
      <c r="C3295" s="13" t="s">
        <v>23</v>
      </c>
      <c r="D3295" s="2" t="s">
        <v>9</v>
      </c>
      <c r="E3295" s="14" t="str">
        <f t="shared" si="404"/>
        <v>L/W Machine</v>
      </c>
      <c r="F3295" s="22">
        <f t="shared" si="404"/>
        <v>2</v>
      </c>
      <c r="H3295" s="5" t="str">
        <f ca="1">_xlfn.FORMULATEXT(표1[[#This Row],[Q''ty]])</f>
        <v>=F3196</v>
      </c>
    </row>
    <row r="3296" spans="1:10" ht="15" customHeight="1" x14ac:dyDescent="0.4">
      <c r="A3296" s="6">
        <v>2026</v>
      </c>
      <c r="B3296" s="6">
        <f t="shared" si="399"/>
        <v>34</v>
      </c>
      <c r="C3296" s="13" t="s">
        <v>23</v>
      </c>
      <c r="D3296" s="2" t="s">
        <v>9</v>
      </c>
      <c r="E3296" s="14" t="str">
        <f t="shared" si="404"/>
        <v>C/W Machine</v>
      </c>
      <c r="F3296" s="22">
        <f t="shared" si="404"/>
        <v>3</v>
      </c>
      <c r="H3296" s="5" t="str">
        <f ca="1">_xlfn.FORMULATEXT(표1[[#This Row],[Q''ty]])</f>
        <v>=F3197</v>
      </c>
    </row>
    <row r="3297" spans="1:10" ht="15" customHeight="1" x14ac:dyDescent="0.4">
      <c r="A3297" s="6">
        <v>2026</v>
      </c>
      <c r="B3297" s="6">
        <f t="shared" si="399"/>
        <v>34</v>
      </c>
      <c r="C3297" s="13" t="s">
        <v>23</v>
      </c>
      <c r="D3297" s="2" t="s">
        <v>16</v>
      </c>
      <c r="E3297" s="14" t="str">
        <f t="shared" ref="E3297:E3312" si="405">E3198</f>
        <v>BT GT</v>
      </c>
      <c r="F3297" s="22">
        <v>2</v>
      </c>
      <c r="H3297" s="5" t="e">
        <f ca="1">_xlfn.FORMULATEXT(표1[[#This Row],[Q''ty]])</f>
        <v>#N/A</v>
      </c>
      <c r="I3297" s="28">
        <v>46259</v>
      </c>
      <c r="J3297" s="28">
        <v>46258</v>
      </c>
    </row>
    <row r="3298" spans="1:10" ht="15" customHeight="1" x14ac:dyDescent="0.4">
      <c r="A3298" s="6">
        <v>2026</v>
      </c>
      <c r="B3298" s="6">
        <f t="shared" si="399"/>
        <v>34</v>
      </c>
      <c r="C3298" s="13" t="s">
        <v>23</v>
      </c>
      <c r="D3298" s="2" t="s">
        <v>16</v>
      </c>
      <c r="E3298" s="14" t="str">
        <f t="shared" si="405"/>
        <v>WT GT</v>
      </c>
      <c r="F3298" s="22">
        <v>3</v>
      </c>
      <c r="H3298" s="5" t="e">
        <f ca="1">_xlfn.FORMULATEXT(표1[[#This Row],[Q''ty]])</f>
        <v>#N/A</v>
      </c>
      <c r="I3298" s="28">
        <v>46259</v>
      </c>
      <c r="J3298" s="28">
        <v>46258</v>
      </c>
    </row>
    <row r="3299" spans="1:10" ht="15" customHeight="1" x14ac:dyDescent="0.4">
      <c r="A3299" s="6">
        <v>2026</v>
      </c>
      <c r="B3299" s="6">
        <f t="shared" si="399"/>
        <v>34</v>
      </c>
      <c r="C3299" s="13" t="s">
        <v>23</v>
      </c>
      <c r="D3299" s="2" t="s">
        <v>16</v>
      </c>
      <c r="E3299" s="14" t="str">
        <f t="shared" si="405"/>
        <v>Bending</v>
      </c>
      <c r="F3299" s="22">
        <v>35</v>
      </c>
      <c r="H3299" s="5" t="e">
        <f ca="1">_xlfn.FORMULATEXT(표1[[#This Row],[Q''ty]])</f>
        <v>#N/A</v>
      </c>
      <c r="I3299" s="28">
        <v>46259</v>
      </c>
      <c r="J3299" s="28">
        <v>46258</v>
      </c>
    </row>
    <row r="3300" spans="1:10" ht="15" customHeight="1" x14ac:dyDescent="0.4">
      <c r="A3300" s="6">
        <v>2026</v>
      </c>
      <c r="B3300" s="6">
        <f t="shared" si="399"/>
        <v>34</v>
      </c>
      <c r="C3300" s="13" t="s">
        <v>23</v>
      </c>
      <c r="D3300" s="2" t="s">
        <v>16</v>
      </c>
      <c r="E3300" s="14" t="str">
        <f t="shared" si="405"/>
        <v>L/W</v>
      </c>
      <c r="F3300" s="22">
        <v>33</v>
      </c>
      <c r="H3300" s="5" t="e">
        <f ca="1">_xlfn.FORMULATEXT(표1[[#This Row],[Q''ty]])</f>
        <v>#N/A</v>
      </c>
      <c r="I3300" s="28">
        <v>46259</v>
      </c>
      <c r="J3300" s="28">
        <v>46258</v>
      </c>
    </row>
    <row r="3301" spans="1:10" ht="15" customHeight="1" thickBot="1" x14ac:dyDescent="0.45">
      <c r="A3301" s="15">
        <v>2026</v>
      </c>
      <c r="B3301" s="15">
        <f t="shared" ref="B3301:B3364" si="406">B3202+1</f>
        <v>34</v>
      </c>
      <c r="C3301" s="16" t="s">
        <v>23</v>
      </c>
      <c r="D3301" s="17" t="s">
        <v>16</v>
      </c>
      <c r="E3301" s="18" t="str">
        <f t="shared" si="405"/>
        <v>C/W</v>
      </c>
      <c r="F3301" s="23">
        <v>32</v>
      </c>
      <c r="H3301" s="5" t="e">
        <f ca="1">_xlfn.FORMULATEXT(표1[[#This Row],[Q''ty]])</f>
        <v>#N/A</v>
      </c>
      <c r="I3301" s="28">
        <v>46259</v>
      </c>
      <c r="J3301" s="28">
        <v>46258</v>
      </c>
    </row>
    <row r="3302" spans="1:10" ht="15" customHeight="1" thickTop="1" x14ac:dyDescent="0.4">
      <c r="A3302" s="6">
        <v>2026</v>
      </c>
      <c r="B3302" s="6">
        <f t="shared" si="406"/>
        <v>34</v>
      </c>
      <c r="C3302" s="13" t="s">
        <v>24</v>
      </c>
      <c r="D3302" s="2" t="s">
        <v>9</v>
      </c>
      <c r="E3302" s="14" t="str">
        <f t="shared" si="405"/>
        <v>Growing Line</v>
      </c>
      <c r="F3302" s="22">
        <f t="shared" ref="F3302:F3307" si="407">F3203</f>
        <v>20</v>
      </c>
      <c r="H3302" s="5" t="str">
        <f ca="1">_xlfn.FORMULATEXT(표1[[#This Row],[Q''ty]])</f>
        <v>=F3203</v>
      </c>
    </row>
    <row r="3303" spans="1:10" ht="15" customHeight="1" x14ac:dyDescent="0.4">
      <c r="A3303" s="6">
        <v>2026</v>
      </c>
      <c r="B3303" s="6">
        <f t="shared" si="406"/>
        <v>34</v>
      </c>
      <c r="C3303" s="13" t="s">
        <v>24</v>
      </c>
      <c r="D3303" s="2" t="s">
        <v>9</v>
      </c>
      <c r="E3303" s="14" t="str">
        <f t="shared" si="405"/>
        <v>Paint Booth</v>
      </c>
      <c r="F3303" s="22">
        <f t="shared" si="407"/>
        <v>22</v>
      </c>
      <c r="H3303" s="5" t="str">
        <f ca="1">_xlfn.FORMULATEXT(표1[[#This Row],[Q''ty]])</f>
        <v>=F3204</v>
      </c>
    </row>
    <row r="3304" spans="1:10" ht="15" customHeight="1" x14ac:dyDescent="0.4">
      <c r="A3304" s="6">
        <v>2026</v>
      </c>
      <c r="B3304" s="6">
        <f t="shared" si="406"/>
        <v>34</v>
      </c>
      <c r="C3304" s="13" t="s">
        <v>24</v>
      </c>
      <c r="D3304" s="2" t="s">
        <v>9</v>
      </c>
      <c r="E3304" s="14" t="str">
        <f t="shared" si="405"/>
        <v>Paint Line</v>
      </c>
      <c r="F3304" s="22">
        <f t="shared" si="407"/>
        <v>6</v>
      </c>
      <c r="H3304" s="5" t="str">
        <f ca="1">_xlfn.FORMULATEXT(표1[[#This Row],[Q''ty]])</f>
        <v>=F3205</v>
      </c>
    </row>
    <row r="3305" spans="1:10" ht="15" customHeight="1" x14ac:dyDescent="0.4">
      <c r="A3305" s="6">
        <v>2026</v>
      </c>
      <c r="B3305" s="6">
        <f t="shared" si="406"/>
        <v>34</v>
      </c>
      <c r="C3305" s="13" t="s">
        <v>24</v>
      </c>
      <c r="D3305" s="2" t="s">
        <v>9</v>
      </c>
      <c r="E3305" s="14" t="str">
        <f t="shared" si="405"/>
        <v>Roll Bending Machine</v>
      </c>
      <c r="F3305" s="22">
        <f t="shared" si="407"/>
        <v>4</v>
      </c>
      <c r="H3305" s="5" t="str">
        <f ca="1">_xlfn.FORMULATEXT(표1[[#This Row],[Q''ty]])</f>
        <v>=F3206</v>
      </c>
    </row>
    <row r="3306" spans="1:10" ht="15" customHeight="1" x14ac:dyDescent="0.4">
      <c r="A3306" s="6">
        <v>2026</v>
      </c>
      <c r="B3306" s="6">
        <f t="shared" si="406"/>
        <v>34</v>
      </c>
      <c r="C3306" s="13" t="s">
        <v>24</v>
      </c>
      <c r="D3306" s="2" t="s">
        <v>9</v>
      </c>
      <c r="E3306" s="14" t="str">
        <f t="shared" si="405"/>
        <v>L/W Machine</v>
      </c>
      <c r="F3306" s="22">
        <f t="shared" si="407"/>
        <v>10</v>
      </c>
      <c r="H3306" s="5" t="str">
        <f ca="1">_xlfn.FORMULATEXT(표1[[#This Row],[Q''ty]])</f>
        <v>=F3207</v>
      </c>
    </row>
    <row r="3307" spans="1:10" ht="15" customHeight="1" x14ac:dyDescent="0.4">
      <c r="A3307" s="6">
        <v>2026</v>
      </c>
      <c r="B3307" s="6">
        <f t="shared" si="406"/>
        <v>34</v>
      </c>
      <c r="C3307" s="13" t="s">
        <v>24</v>
      </c>
      <c r="D3307" s="2" t="s">
        <v>9</v>
      </c>
      <c r="E3307" s="14" t="str">
        <f t="shared" si="405"/>
        <v>C/W Machine</v>
      </c>
      <c r="F3307" s="22">
        <f t="shared" si="407"/>
        <v>12</v>
      </c>
      <c r="H3307" s="5" t="str">
        <f ca="1">_xlfn.FORMULATEXT(표1[[#This Row],[Q''ty]])</f>
        <v>=F3208</v>
      </c>
    </row>
    <row r="3308" spans="1:10" ht="15" customHeight="1" x14ac:dyDescent="0.4">
      <c r="A3308" s="6">
        <v>2026</v>
      </c>
      <c r="B3308" s="6">
        <f t="shared" si="406"/>
        <v>34</v>
      </c>
      <c r="C3308" s="13" t="s">
        <v>24</v>
      </c>
      <c r="D3308" s="2" t="s">
        <v>16</v>
      </c>
      <c r="E3308" s="14" t="str">
        <f t="shared" si="405"/>
        <v>BT GT</v>
      </c>
      <c r="F3308" s="22">
        <v>37</v>
      </c>
      <c r="H3308" s="5" t="e">
        <f ca="1">_xlfn.FORMULATEXT(표1[[#This Row],[Q''ty]])</f>
        <v>#N/A</v>
      </c>
      <c r="I3308" s="28">
        <v>46259</v>
      </c>
      <c r="J3308" s="28">
        <v>46258</v>
      </c>
    </row>
    <row r="3309" spans="1:10" ht="15" customHeight="1" x14ac:dyDescent="0.4">
      <c r="A3309" s="6">
        <v>2026</v>
      </c>
      <c r="B3309" s="6">
        <f t="shared" si="406"/>
        <v>34</v>
      </c>
      <c r="C3309" s="13" t="s">
        <v>24</v>
      </c>
      <c r="D3309" s="2" t="s">
        <v>16</v>
      </c>
      <c r="E3309" s="14" t="str">
        <f t="shared" si="405"/>
        <v>WT GT</v>
      </c>
      <c r="F3309" s="22">
        <v>37</v>
      </c>
      <c r="H3309" s="5" t="e">
        <f ca="1">_xlfn.FORMULATEXT(표1[[#This Row],[Q''ty]])</f>
        <v>#N/A</v>
      </c>
      <c r="I3309" s="28">
        <v>46259</v>
      </c>
      <c r="J3309" s="28">
        <v>46258</v>
      </c>
    </row>
    <row r="3310" spans="1:10" ht="15" customHeight="1" x14ac:dyDescent="0.4">
      <c r="A3310" s="6">
        <v>2026</v>
      </c>
      <c r="B3310" s="6">
        <f t="shared" si="406"/>
        <v>34</v>
      </c>
      <c r="C3310" s="13" t="s">
        <v>24</v>
      </c>
      <c r="D3310" s="2" t="s">
        <v>16</v>
      </c>
      <c r="E3310" s="14" t="str">
        <f t="shared" si="405"/>
        <v>Bending</v>
      </c>
      <c r="F3310" s="22">
        <v>244</v>
      </c>
      <c r="H3310" s="5" t="e">
        <f ca="1">_xlfn.FORMULATEXT(표1[[#This Row],[Q''ty]])</f>
        <v>#N/A</v>
      </c>
      <c r="I3310" s="28">
        <v>46259</v>
      </c>
      <c r="J3310" s="28">
        <v>46258</v>
      </c>
    </row>
    <row r="3311" spans="1:10" ht="15" customHeight="1" x14ac:dyDescent="0.4">
      <c r="A3311" s="6">
        <v>2026</v>
      </c>
      <c r="B3311" s="6">
        <f t="shared" si="406"/>
        <v>34</v>
      </c>
      <c r="C3311" s="13" t="s">
        <v>24</v>
      </c>
      <c r="D3311" s="2" t="s">
        <v>16</v>
      </c>
      <c r="E3311" s="14" t="str">
        <f t="shared" si="405"/>
        <v>L/W</v>
      </c>
      <c r="F3311" s="22">
        <v>244</v>
      </c>
      <c r="H3311" s="5" t="e">
        <f ca="1">_xlfn.FORMULATEXT(표1[[#This Row],[Q''ty]])</f>
        <v>#N/A</v>
      </c>
      <c r="I3311" s="28">
        <v>46259</v>
      </c>
      <c r="J3311" s="28">
        <v>46258</v>
      </c>
    </row>
    <row r="3312" spans="1:10" ht="15" customHeight="1" thickBot="1" x14ac:dyDescent="0.45">
      <c r="A3312" s="15">
        <v>2026</v>
      </c>
      <c r="B3312" s="15">
        <f t="shared" si="406"/>
        <v>34</v>
      </c>
      <c r="C3312" s="16" t="s">
        <v>24</v>
      </c>
      <c r="D3312" s="17" t="s">
        <v>16</v>
      </c>
      <c r="E3312" s="18" t="str">
        <f t="shared" si="405"/>
        <v>C/W</v>
      </c>
      <c r="F3312" s="23">
        <v>258</v>
      </c>
      <c r="H3312" s="5" t="e">
        <f ca="1">_xlfn.FORMULATEXT(표1[[#This Row],[Q''ty]])</f>
        <v>#N/A</v>
      </c>
      <c r="I3312" s="28">
        <v>46259</v>
      </c>
      <c r="J3312" s="28">
        <v>46258</v>
      </c>
    </row>
    <row r="3313" spans="1:10" ht="15" customHeight="1" thickTop="1" x14ac:dyDescent="0.4">
      <c r="A3313" s="6">
        <v>2026</v>
      </c>
      <c r="B3313" s="6">
        <f t="shared" si="406"/>
        <v>34</v>
      </c>
      <c r="C3313" s="13" t="s">
        <v>25</v>
      </c>
      <c r="D3313" s="2" t="s">
        <v>9</v>
      </c>
      <c r="E3313" s="14" t="s">
        <v>10</v>
      </c>
      <c r="F3313" s="22">
        <f t="shared" ref="F3313:F3318" si="408">F3214</f>
        <v>3</v>
      </c>
      <c r="H3313" s="5" t="str">
        <f ca="1">_xlfn.FORMULATEXT(표1[[#This Row],[Q''ty]])</f>
        <v>=F3214</v>
      </c>
    </row>
    <row r="3314" spans="1:10" ht="15" customHeight="1" x14ac:dyDescent="0.4">
      <c r="A3314" s="6">
        <v>2026</v>
      </c>
      <c r="B3314" s="6">
        <f t="shared" si="406"/>
        <v>34</v>
      </c>
      <c r="C3314" s="13" t="s">
        <v>25</v>
      </c>
      <c r="D3314" s="2" t="s">
        <v>9</v>
      </c>
      <c r="E3314" s="14" t="s">
        <v>11</v>
      </c>
      <c r="F3314" s="22">
        <f t="shared" si="408"/>
        <v>3</v>
      </c>
      <c r="H3314" s="5" t="str">
        <f ca="1">_xlfn.FORMULATEXT(표1[[#This Row],[Q''ty]])</f>
        <v>=F3215</v>
      </c>
    </row>
    <row r="3315" spans="1:10" ht="15" customHeight="1" x14ac:dyDescent="0.4">
      <c r="A3315" s="6">
        <v>2026</v>
      </c>
      <c r="B3315" s="6">
        <f t="shared" si="406"/>
        <v>34</v>
      </c>
      <c r="C3315" s="13" t="s">
        <v>25</v>
      </c>
      <c r="D3315" s="2" t="s">
        <v>9</v>
      </c>
      <c r="E3315" s="14" t="s">
        <v>12</v>
      </c>
      <c r="F3315" s="22">
        <f t="shared" si="408"/>
        <v>2</v>
      </c>
      <c r="H3315" s="5" t="str">
        <f ca="1">_xlfn.FORMULATEXT(표1[[#This Row],[Q''ty]])</f>
        <v>=F3216</v>
      </c>
    </row>
    <row r="3316" spans="1:10" ht="15" customHeight="1" x14ac:dyDescent="0.4">
      <c r="A3316" s="6">
        <v>2026</v>
      </c>
      <c r="B3316" s="6">
        <f t="shared" si="406"/>
        <v>34</v>
      </c>
      <c r="C3316" s="13" t="s">
        <v>25</v>
      </c>
      <c r="D3316" s="2" t="s">
        <v>9</v>
      </c>
      <c r="E3316" s="14" t="s">
        <v>13</v>
      </c>
      <c r="F3316" s="22">
        <f t="shared" si="408"/>
        <v>2</v>
      </c>
      <c r="H3316" s="5" t="str">
        <f ca="1">_xlfn.FORMULATEXT(표1[[#This Row],[Q''ty]])</f>
        <v>=F3217</v>
      </c>
    </row>
    <row r="3317" spans="1:10" ht="15" customHeight="1" x14ac:dyDescent="0.4">
      <c r="A3317" s="6">
        <v>2026</v>
      </c>
      <c r="B3317" s="6">
        <f t="shared" si="406"/>
        <v>34</v>
      </c>
      <c r="C3317" s="13" t="s">
        <v>25</v>
      </c>
      <c r="D3317" s="2" t="s">
        <v>9</v>
      </c>
      <c r="E3317" s="14" t="s">
        <v>14</v>
      </c>
      <c r="F3317" s="22">
        <f t="shared" si="408"/>
        <v>3</v>
      </c>
      <c r="H3317" s="5" t="str">
        <f ca="1">_xlfn.FORMULATEXT(표1[[#This Row],[Q''ty]])</f>
        <v>=F3218</v>
      </c>
    </row>
    <row r="3318" spans="1:10" ht="15" customHeight="1" x14ac:dyDescent="0.4">
      <c r="A3318" s="6">
        <v>2026</v>
      </c>
      <c r="B3318" s="6">
        <f t="shared" si="406"/>
        <v>34</v>
      </c>
      <c r="C3318" s="13" t="s">
        <v>25</v>
      </c>
      <c r="D3318" s="2" t="s">
        <v>9</v>
      </c>
      <c r="E3318" s="14" t="s">
        <v>15</v>
      </c>
      <c r="F3318" s="22">
        <f t="shared" si="408"/>
        <v>4</v>
      </c>
      <c r="H3318" s="5" t="str">
        <f ca="1">_xlfn.FORMULATEXT(표1[[#This Row],[Q''ty]])</f>
        <v>=F3219</v>
      </c>
    </row>
    <row r="3319" spans="1:10" ht="15" customHeight="1" x14ac:dyDescent="0.4">
      <c r="A3319" s="6">
        <v>2026</v>
      </c>
      <c r="B3319" s="6">
        <f t="shared" si="406"/>
        <v>34</v>
      </c>
      <c r="C3319" s="13" t="s">
        <v>25</v>
      </c>
      <c r="D3319" s="2" t="s">
        <v>16</v>
      </c>
      <c r="E3319" s="14" t="s">
        <v>17</v>
      </c>
      <c r="F3319" s="22">
        <v>0</v>
      </c>
      <c r="H3319" s="5" t="e">
        <f ca="1">_xlfn.FORMULATEXT(표1[[#This Row],[Q''ty]])</f>
        <v>#N/A</v>
      </c>
      <c r="I3319" s="28">
        <v>46259</v>
      </c>
      <c r="J3319" s="28">
        <v>46258</v>
      </c>
    </row>
    <row r="3320" spans="1:10" ht="15" customHeight="1" x14ac:dyDescent="0.4">
      <c r="A3320" s="6">
        <v>2026</v>
      </c>
      <c r="B3320" s="6">
        <f t="shared" si="406"/>
        <v>34</v>
      </c>
      <c r="C3320" s="13" t="s">
        <v>25</v>
      </c>
      <c r="D3320" s="2" t="s">
        <v>16</v>
      </c>
      <c r="E3320" s="14" t="s">
        <v>18</v>
      </c>
      <c r="F3320" s="22">
        <v>0</v>
      </c>
      <c r="H3320" s="5" t="e">
        <f ca="1">_xlfn.FORMULATEXT(표1[[#This Row],[Q''ty]])</f>
        <v>#N/A</v>
      </c>
      <c r="I3320" s="28">
        <v>46259</v>
      </c>
      <c r="J3320" s="28">
        <v>46258</v>
      </c>
    </row>
    <row r="3321" spans="1:10" ht="15" customHeight="1" x14ac:dyDescent="0.4">
      <c r="A3321" s="6">
        <v>2026</v>
      </c>
      <c r="B3321" s="6">
        <f t="shared" si="406"/>
        <v>34</v>
      </c>
      <c r="C3321" s="13" t="s">
        <v>25</v>
      </c>
      <c r="D3321" s="2" t="s">
        <v>16</v>
      </c>
      <c r="E3321" s="14" t="s">
        <v>19</v>
      </c>
      <c r="F3321" s="22">
        <v>0</v>
      </c>
      <c r="H3321" s="5" t="e">
        <f ca="1">_xlfn.FORMULATEXT(표1[[#This Row],[Q''ty]])</f>
        <v>#N/A</v>
      </c>
      <c r="I3321" s="28">
        <v>46259</v>
      </c>
      <c r="J3321" s="28">
        <v>46258</v>
      </c>
    </row>
    <row r="3322" spans="1:10" ht="15" customHeight="1" x14ac:dyDescent="0.4">
      <c r="A3322" s="6">
        <v>2026</v>
      </c>
      <c r="B3322" s="6">
        <f t="shared" si="406"/>
        <v>34</v>
      </c>
      <c r="C3322" s="13" t="s">
        <v>25</v>
      </c>
      <c r="D3322" s="2" t="s">
        <v>16</v>
      </c>
      <c r="E3322" s="14" t="s">
        <v>20</v>
      </c>
      <c r="F3322" s="22">
        <v>0</v>
      </c>
      <c r="H3322" s="5" t="e">
        <f ca="1">_xlfn.FORMULATEXT(표1[[#This Row],[Q''ty]])</f>
        <v>#N/A</v>
      </c>
      <c r="I3322" s="28">
        <v>46259</v>
      </c>
      <c r="J3322" s="28">
        <v>46258</v>
      </c>
    </row>
    <row r="3323" spans="1:10" ht="15" customHeight="1" thickBot="1" x14ac:dyDescent="0.45">
      <c r="A3323" s="15">
        <v>2026</v>
      </c>
      <c r="B3323" s="15">
        <f t="shared" si="406"/>
        <v>34</v>
      </c>
      <c r="C3323" s="16" t="s">
        <v>25</v>
      </c>
      <c r="D3323" s="17" t="s">
        <v>16</v>
      </c>
      <c r="E3323" s="18" t="s">
        <v>21</v>
      </c>
      <c r="F3323" s="23">
        <v>0</v>
      </c>
      <c r="H3323" s="5" t="e">
        <f ca="1">_xlfn.FORMULATEXT(표1[[#This Row],[Q''ty]])</f>
        <v>#N/A</v>
      </c>
      <c r="I3323" s="28">
        <v>46259</v>
      </c>
      <c r="J3323" s="28">
        <v>46258</v>
      </c>
    </row>
    <row r="3324" spans="1:10" ht="15" customHeight="1" thickTop="1" x14ac:dyDescent="0.4">
      <c r="A3324" s="6">
        <v>2026</v>
      </c>
      <c r="B3324" s="6">
        <f t="shared" si="406"/>
        <v>34</v>
      </c>
      <c r="C3324" s="13" t="s">
        <v>26</v>
      </c>
      <c r="D3324" s="2" t="s">
        <v>9</v>
      </c>
      <c r="E3324" s="14" t="s">
        <v>10</v>
      </c>
      <c r="F3324" s="22">
        <f t="shared" ref="F3324:F3329" si="409">F3225</f>
        <v>6</v>
      </c>
      <c r="H3324" s="5" t="str">
        <f ca="1">_xlfn.FORMULATEXT(표1[[#This Row],[Q''ty]])</f>
        <v>=F3225</v>
      </c>
    </row>
    <row r="3325" spans="1:10" ht="15" customHeight="1" x14ac:dyDescent="0.4">
      <c r="A3325" s="6">
        <v>2026</v>
      </c>
      <c r="B3325" s="6">
        <f t="shared" si="406"/>
        <v>34</v>
      </c>
      <c r="C3325" s="13" t="s">
        <v>26</v>
      </c>
      <c r="D3325" s="2" t="s">
        <v>9</v>
      </c>
      <c r="E3325" s="14" t="s">
        <v>11</v>
      </c>
      <c r="F3325" s="22">
        <f t="shared" si="409"/>
        <v>4</v>
      </c>
      <c r="H3325" s="5" t="str">
        <f ca="1">_xlfn.FORMULATEXT(표1[[#This Row],[Q''ty]])</f>
        <v>=F3226</v>
      </c>
    </row>
    <row r="3326" spans="1:10" ht="15" customHeight="1" x14ac:dyDescent="0.4">
      <c r="A3326" s="6">
        <v>2026</v>
      </c>
      <c r="B3326" s="6">
        <f t="shared" si="406"/>
        <v>34</v>
      </c>
      <c r="C3326" s="13" t="s">
        <v>26</v>
      </c>
      <c r="D3326" s="2" t="s">
        <v>9</v>
      </c>
      <c r="E3326" s="14" t="s">
        <v>12</v>
      </c>
      <c r="F3326" s="22">
        <f t="shared" si="409"/>
        <v>2</v>
      </c>
      <c r="H3326" s="5" t="str">
        <f ca="1">_xlfn.FORMULATEXT(표1[[#This Row],[Q''ty]])</f>
        <v>=F3227</v>
      </c>
    </row>
    <row r="3327" spans="1:10" ht="15" customHeight="1" x14ac:dyDescent="0.4">
      <c r="A3327" s="6">
        <v>2026</v>
      </c>
      <c r="B3327" s="6">
        <f t="shared" si="406"/>
        <v>34</v>
      </c>
      <c r="C3327" s="13" t="s">
        <v>26</v>
      </c>
      <c r="D3327" s="2" t="s">
        <v>9</v>
      </c>
      <c r="E3327" s="14" t="s">
        <v>13</v>
      </c>
      <c r="F3327" s="22">
        <f t="shared" si="409"/>
        <v>3</v>
      </c>
      <c r="H3327" s="5" t="str">
        <f ca="1">_xlfn.FORMULATEXT(표1[[#This Row],[Q''ty]])</f>
        <v>=F3228</v>
      </c>
    </row>
    <row r="3328" spans="1:10" ht="15" customHeight="1" x14ac:dyDescent="0.4">
      <c r="A3328" s="6">
        <v>2026</v>
      </c>
      <c r="B3328" s="6">
        <f t="shared" si="406"/>
        <v>34</v>
      </c>
      <c r="C3328" s="13" t="s">
        <v>26</v>
      </c>
      <c r="D3328" s="2" t="s">
        <v>9</v>
      </c>
      <c r="E3328" s="14" t="s">
        <v>14</v>
      </c>
      <c r="F3328" s="22">
        <f t="shared" si="409"/>
        <v>4</v>
      </c>
      <c r="H3328" s="5" t="str">
        <f ca="1">_xlfn.FORMULATEXT(표1[[#This Row],[Q''ty]])</f>
        <v>=F3229</v>
      </c>
    </row>
    <row r="3329" spans="1:10" ht="15" customHeight="1" x14ac:dyDescent="0.4">
      <c r="A3329" s="6">
        <v>2026</v>
      </c>
      <c r="B3329" s="6">
        <f t="shared" si="406"/>
        <v>34</v>
      </c>
      <c r="C3329" s="13" t="s">
        <v>26</v>
      </c>
      <c r="D3329" s="2" t="s">
        <v>9</v>
      </c>
      <c r="E3329" s="14" t="s">
        <v>15</v>
      </c>
      <c r="F3329" s="22">
        <f t="shared" si="409"/>
        <v>6</v>
      </c>
      <c r="H3329" s="5" t="str">
        <f ca="1">_xlfn.FORMULATEXT(표1[[#This Row],[Q''ty]])</f>
        <v>=F3230</v>
      </c>
    </row>
    <row r="3330" spans="1:10" ht="15" customHeight="1" x14ac:dyDescent="0.4">
      <c r="A3330" s="6">
        <v>2026</v>
      </c>
      <c r="B3330" s="6">
        <f t="shared" si="406"/>
        <v>34</v>
      </c>
      <c r="C3330" s="13" t="s">
        <v>26</v>
      </c>
      <c r="D3330" s="2" t="s">
        <v>16</v>
      </c>
      <c r="E3330" s="14" t="str">
        <f t="shared" ref="E3330:E3367" si="410">E3231</f>
        <v>BT GT</v>
      </c>
      <c r="F3330" s="22">
        <v>25</v>
      </c>
      <c r="H3330" s="5" t="e">
        <f ca="1">_xlfn.FORMULATEXT(표1[[#This Row],[Q''ty]])</f>
        <v>#N/A</v>
      </c>
      <c r="I3330" s="28">
        <v>46259</v>
      </c>
      <c r="J3330" s="28">
        <v>46259</v>
      </c>
    </row>
    <row r="3331" spans="1:10" ht="15" customHeight="1" x14ac:dyDescent="0.4">
      <c r="A3331" s="6">
        <v>2026</v>
      </c>
      <c r="B3331" s="6">
        <f t="shared" si="406"/>
        <v>34</v>
      </c>
      <c r="C3331" s="13" t="s">
        <v>26</v>
      </c>
      <c r="D3331" s="2" t="s">
        <v>16</v>
      </c>
      <c r="E3331" s="14" t="str">
        <f t="shared" si="410"/>
        <v>WT GT</v>
      </c>
      <c r="F3331" s="22">
        <v>26</v>
      </c>
      <c r="H3331" s="5" t="e">
        <f ca="1">_xlfn.FORMULATEXT(표1[[#This Row],[Q''ty]])</f>
        <v>#N/A</v>
      </c>
      <c r="I3331" s="28">
        <v>46259</v>
      </c>
      <c r="J3331" s="28">
        <v>46259</v>
      </c>
    </row>
    <row r="3332" spans="1:10" ht="15" customHeight="1" x14ac:dyDescent="0.4">
      <c r="A3332" s="6">
        <v>2026</v>
      </c>
      <c r="B3332" s="6">
        <f t="shared" si="406"/>
        <v>34</v>
      </c>
      <c r="C3332" s="13" t="s">
        <v>26</v>
      </c>
      <c r="D3332" s="2" t="s">
        <v>16</v>
      </c>
      <c r="E3332" s="14" t="str">
        <f t="shared" si="410"/>
        <v>Bending</v>
      </c>
      <c r="F3332" s="22">
        <v>168</v>
      </c>
      <c r="H3332" s="5" t="e">
        <f ca="1">_xlfn.FORMULATEXT(표1[[#This Row],[Q''ty]])</f>
        <v>#N/A</v>
      </c>
      <c r="I3332" s="28">
        <v>46259</v>
      </c>
      <c r="J3332" s="28">
        <v>46259</v>
      </c>
    </row>
    <row r="3333" spans="1:10" ht="15" customHeight="1" x14ac:dyDescent="0.4">
      <c r="A3333" s="6">
        <v>2026</v>
      </c>
      <c r="B3333" s="6">
        <f t="shared" si="406"/>
        <v>34</v>
      </c>
      <c r="C3333" s="13" t="s">
        <v>26</v>
      </c>
      <c r="D3333" s="2" t="s">
        <v>16</v>
      </c>
      <c r="E3333" s="14" t="str">
        <f t="shared" si="410"/>
        <v>L/W</v>
      </c>
      <c r="F3333" s="22">
        <v>159</v>
      </c>
      <c r="H3333" s="5" t="e">
        <f ca="1">_xlfn.FORMULATEXT(표1[[#This Row],[Q''ty]])</f>
        <v>#N/A</v>
      </c>
      <c r="I3333" s="28">
        <v>46259</v>
      </c>
      <c r="J3333" s="28">
        <v>46259</v>
      </c>
    </row>
    <row r="3334" spans="1:10" ht="15" customHeight="1" thickBot="1" x14ac:dyDescent="0.45">
      <c r="A3334" s="15">
        <v>2026</v>
      </c>
      <c r="B3334" s="15">
        <f t="shared" si="406"/>
        <v>34</v>
      </c>
      <c r="C3334" s="16" t="s">
        <v>26</v>
      </c>
      <c r="D3334" s="17" t="s">
        <v>16</v>
      </c>
      <c r="E3334" s="18" t="str">
        <f t="shared" si="410"/>
        <v>C/W</v>
      </c>
      <c r="F3334" s="23">
        <v>191</v>
      </c>
      <c r="H3334" s="5" t="e">
        <f ca="1">_xlfn.FORMULATEXT(표1[[#This Row],[Q''ty]])</f>
        <v>#N/A</v>
      </c>
      <c r="I3334" s="28">
        <v>46259</v>
      </c>
      <c r="J3334" s="28">
        <v>46259</v>
      </c>
    </row>
    <row r="3335" spans="1:10" ht="15" customHeight="1" thickTop="1" x14ac:dyDescent="0.4">
      <c r="A3335" s="6">
        <v>2026</v>
      </c>
      <c r="B3335" s="6">
        <f t="shared" si="406"/>
        <v>34</v>
      </c>
      <c r="C3335" s="13" t="s">
        <v>27</v>
      </c>
      <c r="D3335" s="2" t="s">
        <v>9</v>
      </c>
      <c r="E3335" s="14" t="str">
        <f t="shared" si="410"/>
        <v>Growing Line</v>
      </c>
      <c r="F3335" s="22">
        <f t="shared" ref="F3335:F3340" si="411">F3236</f>
        <v>30</v>
      </c>
      <c r="H3335" s="5" t="str">
        <f ca="1">_xlfn.FORMULATEXT(표1[[#This Row],[Q''ty]])</f>
        <v>=F3236</v>
      </c>
    </row>
    <row r="3336" spans="1:10" ht="15" customHeight="1" x14ac:dyDescent="0.4">
      <c r="A3336" s="6">
        <v>2026</v>
      </c>
      <c r="B3336" s="6">
        <f t="shared" si="406"/>
        <v>34</v>
      </c>
      <c r="C3336" s="13" t="s">
        <v>27</v>
      </c>
      <c r="D3336" s="2" t="s">
        <v>9</v>
      </c>
      <c r="E3336" s="14" t="str">
        <f t="shared" si="410"/>
        <v>Paint Booth</v>
      </c>
      <c r="F3336" s="22">
        <f t="shared" si="411"/>
        <v>16</v>
      </c>
      <c r="H3336" s="5" t="str">
        <f ca="1">_xlfn.FORMULATEXT(표1[[#This Row],[Q''ty]])</f>
        <v>=F3237</v>
      </c>
    </row>
    <row r="3337" spans="1:10" ht="15" customHeight="1" x14ac:dyDescent="0.4">
      <c r="A3337" s="6">
        <v>2026</v>
      </c>
      <c r="B3337" s="6">
        <f t="shared" si="406"/>
        <v>34</v>
      </c>
      <c r="C3337" s="13" t="s">
        <v>27</v>
      </c>
      <c r="D3337" s="2" t="s">
        <v>9</v>
      </c>
      <c r="E3337" s="14" t="str">
        <f t="shared" si="410"/>
        <v>Paint Line</v>
      </c>
      <c r="F3337" s="22">
        <f t="shared" si="411"/>
        <v>8</v>
      </c>
      <c r="H3337" s="5" t="str">
        <f ca="1">_xlfn.FORMULATEXT(표1[[#This Row],[Q''ty]])</f>
        <v>=F3238</v>
      </c>
    </row>
    <row r="3338" spans="1:10" ht="15" customHeight="1" x14ac:dyDescent="0.4">
      <c r="A3338" s="6">
        <v>2026</v>
      </c>
      <c r="B3338" s="6">
        <f t="shared" si="406"/>
        <v>34</v>
      </c>
      <c r="C3338" s="13" t="s">
        <v>27</v>
      </c>
      <c r="D3338" s="2" t="s">
        <v>9</v>
      </c>
      <c r="E3338" s="14" t="str">
        <f t="shared" si="410"/>
        <v>Roll Bending Machine</v>
      </c>
      <c r="F3338" s="22">
        <f t="shared" si="411"/>
        <v>6</v>
      </c>
      <c r="H3338" s="5" t="str">
        <f ca="1">_xlfn.FORMULATEXT(표1[[#This Row],[Q''ty]])</f>
        <v>=F3239</v>
      </c>
    </row>
    <row r="3339" spans="1:10" ht="15" customHeight="1" x14ac:dyDescent="0.4">
      <c r="A3339" s="6">
        <v>2026</v>
      </c>
      <c r="B3339" s="6">
        <f t="shared" si="406"/>
        <v>34</v>
      </c>
      <c r="C3339" s="13" t="s">
        <v>27</v>
      </c>
      <c r="D3339" s="2" t="s">
        <v>9</v>
      </c>
      <c r="E3339" s="14" t="str">
        <f t="shared" si="410"/>
        <v>L/W Machine</v>
      </c>
      <c r="F3339" s="22">
        <f t="shared" si="411"/>
        <v>11</v>
      </c>
      <c r="H3339" s="5" t="str">
        <f ca="1">_xlfn.FORMULATEXT(표1[[#This Row],[Q''ty]])</f>
        <v>=F3240</v>
      </c>
    </row>
    <row r="3340" spans="1:10" ht="15" customHeight="1" x14ac:dyDescent="0.4">
      <c r="A3340" s="6">
        <v>2026</v>
      </c>
      <c r="B3340" s="6">
        <f t="shared" si="406"/>
        <v>34</v>
      </c>
      <c r="C3340" s="13" t="s">
        <v>27</v>
      </c>
      <c r="D3340" s="2" t="s">
        <v>9</v>
      </c>
      <c r="E3340" s="14" t="str">
        <f t="shared" si="410"/>
        <v>C/W Machine</v>
      </c>
      <c r="F3340" s="22">
        <f t="shared" si="411"/>
        <v>15</v>
      </c>
      <c r="H3340" s="5" t="str">
        <f ca="1">_xlfn.FORMULATEXT(표1[[#This Row],[Q''ty]])</f>
        <v>=F3241</v>
      </c>
    </row>
    <row r="3341" spans="1:10" ht="15" customHeight="1" x14ac:dyDescent="0.4">
      <c r="A3341" s="6">
        <v>2026</v>
      </c>
      <c r="B3341" s="6">
        <f t="shared" si="406"/>
        <v>34</v>
      </c>
      <c r="C3341" s="13" t="s">
        <v>27</v>
      </c>
      <c r="D3341" s="2" t="s">
        <v>16</v>
      </c>
      <c r="E3341" s="14" t="str">
        <f t="shared" si="410"/>
        <v>BT GT</v>
      </c>
      <c r="F3341" s="22">
        <v>67</v>
      </c>
      <c r="H3341" s="5" t="e">
        <f ca="1">_xlfn.FORMULATEXT(표1[[#This Row],[Q''ty]])</f>
        <v>#N/A</v>
      </c>
      <c r="I3341" s="28">
        <v>46259</v>
      </c>
      <c r="J3341" s="28">
        <v>46259</v>
      </c>
    </row>
    <row r="3342" spans="1:10" ht="15" customHeight="1" x14ac:dyDescent="0.4">
      <c r="A3342" s="6">
        <v>2026</v>
      </c>
      <c r="B3342" s="6">
        <f t="shared" si="406"/>
        <v>34</v>
      </c>
      <c r="C3342" s="13" t="s">
        <v>27</v>
      </c>
      <c r="D3342" s="2" t="s">
        <v>16</v>
      </c>
      <c r="E3342" s="14" t="str">
        <f t="shared" si="410"/>
        <v>WT GT</v>
      </c>
      <c r="F3342" s="22">
        <v>64</v>
      </c>
      <c r="H3342" s="5" t="e">
        <f ca="1">_xlfn.FORMULATEXT(표1[[#This Row],[Q''ty]])</f>
        <v>#N/A</v>
      </c>
      <c r="I3342" s="28">
        <v>46259</v>
      </c>
      <c r="J3342" s="28">
        <v>46259</v>
      </c>
    </row>
    <row r="3343" spans="1:10" ht="15" customHeight="1" x14ac:dyDescent="0.4">
      <c r="A3343" s="6">
        <v>2026</v>
      </c>
      <c r="B3343" s="6">
        <f t="shared" si="406"/>
        <v>34</v>
      </c>
      <c r="C3343" s="13" t="s">
        <v>27</v>
      </c>
      <c r="D3343" s="2" t="s">
        <v>16</v>
      </c>
      <c r="E3343" s="14" t="str">
        <f t="shared" si="410"/>
        <v>Bending</v>
      </c>
      <c r="F3343" s="22">
        <v>618</v>
      </c>
      <c r="H3343" s="5" t="e">
        <f ca="1">_xlfn.FORMULATEXT(표1[[#This Row],[Q''ty]])</f>
        <v>#N/A</v>
      </c>
      <c r="I3343" s="28">
        <v>46259</v>
      </c>
      <c r="J3343" s="28">
        <v>46259</v>
      </c>
    </row>
    <row r="3344" spans="1:10" ht="15" customHeight="1" x14ac:dyDescent="0.4">
      <c r="A3344" s="6">
        <v>2026</v>
      </c>
      <c r="B3344" s="6">
        <f t="shared" si="406"/>
        <v>34</v>
      </c>
      <c r="C3344" s="13" t="s">
        <v>27</v>
      </c>
      <c r="D3344" s="2" t="s">
        <v>16</v>
      </c>
      <c r="E3344" s="14" t="str">
        <f t="shared" si="410"/>
        <v>L/W</v>
      </c>
      <c r="F3344" s="22">
        <v>622</v>
      </c>
      <c r="H3344" s="5" t="e">
        <f ca="1">_xlfn.FORMULATEXT(표1[[#This Row],[Q''ty]])</f>
        <v>#N/A</v>
      </c>
      <c r="I3344" s="28">
        <v>46259</v>
      </c>
      <c r="J3344" s="28">
        <v>46259</v>
      </c>
    </row>
    <row r="3345" spans="1:10" ht="15" customHeight="1" thickBot="1" x14ac:dyDescent="0.45">
      <c r="A3345" s="15">
        <v>2026</v>
      </c>
      <c r="B3345" s="15">
        <f t="shared" si="406"/>
        <v>34</v>
      </c>
      <c r="C3345" s="16" t="s">
        <v>27</v>
      </c>
      <c r="D3345" s="17" t="s">
        <v>16</v>
      </c>
      <c r="E3345" s="18" t="str">
        <f t="shared" si="410"/>
        <v>C/W</v>
      </c>
      <c r="F3345" s="23">
        <v>554</v>
      </c>
      <c r="H3345" s="5" t="e">
        <f ca="1">_xlfn.FORMULATEXT(표1[[#This Row],[Q''ty]])</f>
        <v>#N/A</v>
      </c>
      <c r="I3345" s="28">
        <v>46259</v>
      </c>
      <c r="J3345" s="28">
        <v>46259</v>
      </c>
    </row>
    <row r="3346" spans="1:10" ht="15" customHeight="1" thickTop="1" x14ac:dyDescent="0.4">
      <c r="A3346" s="6">
        <v>2026</v>
      </c>
      <c r="B3346" s="6">
        <f t="shared" si="406"/>
        <v>34</v>
      </c>
      <c r="C3346" s="13" t="s">
        <v>28</v>
      </c>
      <c r="D3346" s="2" t="s">
        <v>9</v>
      </c>
      <c r="E3346" s="14" t="str">
        <f t="shared" si="410"/>
        <v>Growing Line</v>
      </c>
      <c r="F3346" s="22">
        <f t="shared" ref="F3346:F3351" si="412">F3247</f>
        <v>6</v>
      </c>
      <c r="H3346" s="5" t="str">
        <f ca="1">_xlfn.FORMULATEXT(표1[[#This Row],[Q''ty]])</f>
        <v>=F3247</v>
      </c>
    </row>
    <row r="3347" spans="1:10" ht="15" customHeight="1" x14ac:dyDescent="0.4">
      <c r="A3347" s="6">
        <v>2026</v>
      </c>
      <c r="B3347" s="6">
        <f t="shared" si="406"/>
        <v>34</v>
      </c>
      <c r="C3347" s="13" t="s">
        <v>28</v>
      </c>
      <c r="D3347" s="2" t="s">
        <v>9</v>
      </c>
      <c r="E3347" s="14" t="str">
        <f t="shared" si="410"/>
        <v>Paint Booth</v>
      </c>
      <c r="F3347" s="22">
        <f t="shared" si="412"/>
        <v>4</v>
      </c>
      <c r="H3347" s="5" t="str">
        <f ca="1">_xlfn.FORMULATEXT(표1[[#This Row],[Q''ty]])</f>
        <v>=F3248</v>
      </c>
    </row>
    <row r="3348" spans="1:10" ht="15" customHeight="1" x14ac:dyDescent="0.4">
      <c r="A3348" s="6">
        <v>2026</v>
      </c>
      <c r="B3348" s="6">
        <f t="shared" si="406"/>
        <v>34</v>
      </c>
      <c r="C3348" s="13" t="s">
        <v>28</v>
      </c>
      <c r="D3348" s="2" t="s">
        <v>9</v>
      </c>
      <c r="E3348" s="14" t="str">
        <f t="shared" si="410"/>
        <v>Paint Line</v>
      </c>
      <c r="F3348" s="22">
        <f t="shared" si="412"/>
        <v>4</v>
      </c>
      <c r="H3348" s="5" t="str">
        <f ca="1">_xlfn.FORMULATEXT(표1[[#This Row],[Q''ty]])</f>
        <v>=F3249</v>
      </c>
    </row>
    <row r="3349" spans="1:10" ht="15" customHeight="1" x14ac:dyDescent="0.4">
      <c r="A3349" s="6">
        <v>2026</v>
      </c>
      <c r="B3349" s="6">
        <f t="shared" si="406"/>
        <v>34</v>
      </c>
      <c r="C3349" s="13" t="s">
        <v>28</v>
      </c>
      <c r="D3349" s="2" t="s">
        <v>9</v>
      </c>
      <c r="E3349" s="14" t="str">
        <f t="shared" si="410"/>
        <v>Roll Bending Machine</v>
      </c>
      <c r="F3349" s="22">
        <f t="shared" si="412"/>
        <v>3</v>
      </c>
      <c r="H3349" s="5" t="str">
        <f ca="1">_xlfn.FORMULATEXT(표1[[#This Row],[Q''ty]])</f>
        <v>=F3250</v>
      </c>
    </row>
    <row r="3350" spans="1:10" ht="15" customHeight="1" x14ac:dyDescent="0.4">
      <c r="A3350" s="6">
        <v>2026</v>
      </c>
      <c r="B3350" s="6">
        <f t="shared" si="406"/>
        <v>34</v>
      </c>
      <c r="C3350" s="13" t="s">
        <v>28</v>
      </c>
      <c r="D3350" s="2" t="s">
        <v>9</v>
      </c>
      <c r="E3350" s="14" t="str">
        <f t="shared" si="410"/>
        <v>L/W Machine</v>
      </c>
      <c r="F3350" s="22">
        <f t="shared" si="412"/>
        <v>4</v>
      </c>
      <c r="H3350" s="5" t="str">
        <f ca="1">_xlfn.FORMULATEXT(표1[[#This Row],[Q''ty]])</f>
        <v>=F3251</v>
      </c>
    </row>
    <row r="3351" spans="1:10" ht="15" customHeight="1" x14ac:dyDescent="0.4">
      <c r="A3351" s="6">
        <v>2026</v>
      </c>
      <c r="B3351" s="6">
        <f t="shared" si="406"/>
        <v>34</v>
      </c>
      <c r="C3351" s="13" t="s">
        <v>28</v>
      </c>
      <c r="D3351" s="2" t="s">
        <v>9</v>
      </c>
      <c r="E3351" s="14" t="str">
        <f t="shared" si="410"/>
        <v>C/W Machine</v>
      </c>
      <c r="F3351" s="22">
        <f t="shared" si="412"/>
        <v>6.5</v>
      </c>
      <c r="H3351" s="5" t="str">
        <f ca="1">_xlfn.FORMULATEXT(표1[[#This Row],[Q''ty]])</f>
        <v>=F3252</v>
      </c>
    </row>
    <row r="3352" spans="1:10" ht="15" customHeight="1" x14ac:dyDescent="0.4">
      <c r="A3352" s="6">
        <v>2026</v>
      </c>
      <c r="B3352" s="6">
        <f t="shared" si="406"/>
        <v>34</v>
      </c>
      <c r="C3352" s="13" t="s">
        <v>28</v>
      </c>
      <c r="D3352" s="2" t="s">
        <v>16</v>
      </c>
      <c r="E3352" s="14" t="str">
        <f t="shared" si="410"/>
        <v>BT GT</v>
      </c>
      <c r="F3352" s="22">
        <v>0</v>
      </c>
      <c r="H3352" s="5" t="e">
        <f ca="1">_xlfn.FORMULATEXT(표1[[#This Row],[Q''ty]])</f>
        <v>#N/A</v>
      </c>
      <c r="I3352" s="28">
        <v>46259</v>
      </c>
      <c r="J3352" s="28">
        <v>46259</v>
      </c>
    </row>
    <row r="3353" spans="1:10" ht="15" customHeight="1" x14ac:dyDescent="0.4">
      <c r="A3353" s="6">
        <v>2026</v>
      </c>
      <c r="B3353" s="6">
        <f t="shared" si="406"/>
        <v>34</v>
      </c>
      <c r="C3353" s="13" t="s">
        <v>28</v>
      </c>
      <c r="D3353" s="2" t="s">
        <v>16</v>
      </c>
      <c r="E3353" s="14" t="str">
        <f t="shared" si="410"/>
        <v>WT GT</v>
      </c>
      <c r="F3353" s="22">
        <v>0</v>
      </c>
      <c r="H3353" s="5" t="e">
        <f ca="1">_xlfn.FORMULATEXT(표1[[#This Row],[Q''ty]])</f>
        <v>#N/A</v>
      </c>
      <c r="I3353" s="28">
        <v>46259</v>
      </c>
      <c r="J3353" s="28">
        <v>46259</v>
      </c>
    </row>
    <row r="3354" spans="1:10" ht="15" customHeight="1" x14ac:dyDescent="0.4">
      <c r="A3354" s="6">
        <v>2026</v>
      </c>
      <c r="B3354" s="6">
        <f t="shared" si="406"/>
        <v>34</v>
      </c>
      <c r="C3354" s="13" t="s">
        <v>28</v>
      </c>
      <c r="D3354" s="2" t="s">
        <v>16</v>
      </c>
      <c r="E3354" s="14" t="str">
        <f t="shared" si="410"/>
        <v>Bending</v>
      </c>
      <c r="F3354" s="22">
        <v>0</v>
      </c>
      <c r="H3354" s="5" t="e">
        <f ca="1">_xlfn.FORMULATEXT(표1[[#This Row],[Q''ty]])</f>
        <v>#N/A</v>
      </c>
      <c r="I3354" s="28">
        <v>46259</v>
      </c>
      <c r="J3354" s="28">
        <v>46259</v>
      </c>
    </row>
    <row r="3355" spans="1:10" ht="15" customHeight="1" x14ac:dyDescent="0.4">
      <c r="A3355" s="6">
        <v>2026</v>
      </c>
      <c r="B3355" s="6">
        <f t="shared" si="406"/>
        <v>34</v>
      </c>
      <c r="C3355" s="13" t="s">
        <v>28</v>
      </c>
      <c r="D3355" s="2" t="s">
        <v>16</v>
      </c>
      <c r="E3355" s="14" t="str">
        <f t="shared" si="410"/>
        <v>L/W</v>
      </c>
      <c r="F3355" s="22">
        <v>0</v>
      </c>
      <c r="H3355" s="5" t="e">
        <f ca="1">_xlfn.FORMULATEXT(표1[[#This Row],[Q''ty]])</f>
        <v>#N/A</v>
      </c>
      <c r="I3355" s="28">
        <v>46259</v>
      </c>
      <c r="J3355" s="28">
        <v>46259</v>
      </c>
    </row>
    <row r="3356" spans="1:10" ht="15" customHeight="1" thickBot="1" x14ac:dyDescent="0.45">
      <c r="A3356" s="15">
        <v>2026</v>
      </c>
      <c r="B3356" s="15">
        <f t="shared" si="406"/>
        <v>34</v>
      </c>
      <c r="C3356" s="16" t="s">
        <v>28</v>
      </c>
      <c r="D3356" s="17" t="s">
        <v>16</v>
      </c>
      <c r="E3356" s="18" t="str">
        <f t="shared" si="410"/>
        <v>C/W</v>
      </c>
      <c r="F3356" s="23">
        <v>0</v>
      </c>
      <c r="H3356" s="5" t="e">
        <f ca="1">_xlfn.FORMULATEXT(표1[[#This Row],[Q''ty]])</f>
        <v>#N/A</v>
      </c>
      <c r="I3356" s="28">
        <v>46259</v>
      </c>
      <c r="J3356" s="28">
        <v>46259</v>
      </c>
    </row>
    <row r="3357" spans="1:10" ht="15" customHeight="1" thickTop="1" x14ac:dyDescent="0.4">
      <c r="A3357" s="6">
        <v>2026</v>
      </c>
      <c r="B3357" s="6">
        <f t="shared" si="406"/>
        <v>34</v>
      </c>
      <c r="C3357" s="13" t="s">
        <v>29</v>
      </c>
      <c r="D3357" s="2" t="s">
        <v>9</v>
      </c>
      <c r="E3357" s="14" t="str">
        <f t="shared" si="410"/>
        <v>Growing Line</v>
      </c>
      <c r="F3357" s="21">
        <f t="shared" ref="F3357:F3362" si="413">F3258</f>
        <v>11</v>
      </c>
      <c r="H3357" s="5" t="str">
        <f ca="1">_xlfn.FORMULATEXT(표1[[#This Row],[Q''ty]])</f>
        <v>=F3258</v>
      </c>
    </row>
    <row r="3358" spans="1:10" ht="15" customHeight="1" x14ac:dyDescent="0.4">
      <c r="A3358" s="6">
        <v>2026</v>
      </c>
      <c r="B3358" s="6">
        <f t="shared" si="406"/>
        <v>34</v>
      </c>
      <c r="C3358" s="13" t="s">
        <v>29</v>
      </c>
      <c r="D3358" s="2" t="s">
        <v>9</v>
      </c>
      <c r="E3358" s="14" t="str">
        <f t="shared" si="410"/>
        <v>Paint Booth</v>
      </c>
      <c r="F3358" s="22">
        <f t="shared" si="413"/>
        <v>6</v>
      </c>
      <c r="H3358" s="5" t="str">
        <f ca="1">_xlfn.FORMULATEXT(표1[[#This Row],[Q''ty]])</f>
        <v>=F3259</v>
      </c>
    </row>
    <row r="3359" spans="1:10" ht="15" customHeight="1" x14ac:dyDescent="0.4">
      <c r="A3359" s="6">
        <v>2026</v>
      </c>
      <c r="B3359" s="6">
        <f t="shared" si="406"/>
        <v>34</v>
      </c>
      <c r="C3359" s="13" t="s">
        <v>29</v>
      </c>
      <c r="D3359" s="2" t="s">
        <v>9</v>
      </c>
      <c r="E3359" s="14" t="str">
        <f t="shared" si="410"/>
        <v>Paint Line</v>
      </c>
      <c r="F3359" s="22">
        <f t="shared" si="413"/>
        <v>4</v>
      </c>
      <c r="H3359" s="5" t="str">
        <f ca="1">_xlfn.FORMULATEXT(표1[[#This Row],[Q''ty]])</f>
        <v>=F3260</v>
      </c>
    </row>
    <row r="3360" spans="1:10" ht="15" customHeight="1" x14ac:dyDescent="0.4">
      <c r="A3360" s="6">
        <v>2026</v>
      </c>
      <c r="B3360" s="6">
        <f t="shared" si="406"/>
        <v>34</v>
      </c>
      <c r="C3360" s="13" t="s">
        <v>29</v>
      </c>
      <c r="D3360" s="2" t="s">
        <v>9</v>
      </c>
      <c r="E3360" s="14" t="str">
        <f t="shared" si="410"/>
        <v>Roll Bending Machine</v>
      </c>
      <c r="F3360" s="22">
        <f t="shared" si="413"/>
        <v>4</v>
      </c>
      <c r="H3360" s="5" t="str">
        <f ca="1">_xlfn.FORMULATEXT(표1[[#This Row],[Q''ty]])</f>
        <v>=F3261</v>
      </c>
    </row>
    <row r="3361" spans="1:10" ht="15" customHeight="1" x14ac:dyDescent="0.4">
      <c r="A3361" s="6">
        <v>2026</v>
      </c>
      <c r="B3361" s="6">
        <f t="shared" si="406"/>
        <v>34</v>
      </c>
      <c r="C3361" s="13" t="s">
        <v>29</v>
      </c>
      <c r="D3361" s="2" t="s">
        <v>9</v>
      </c>
      <c r="E3361" s="14" t="str">
        <f t="shared" si="410"/>
        <v>L/W Machine</v>
      </c>
      <c r="F3361" s="22">
        <f t="shared" si="413"/>
        <v>7</v>
      </c>
      <c r="H3361" s="5" t="str">
        <f ca="1">_xlfn.FORMULATEXT(표1[[#This Row],[Q''ty]])</f>
        <v>=F3262</v>
      </c>
    </row>
    <row r="3362" spans="1:10" ht="15" customHeight="1" x14ac:dyDescent="0.4">
      <c r="A3362" s="6">
        <v>2026</v>
      </c>
      <c r="B3362" s="6">
        <f t="shared" si="406"/>
        <v>34</v>
      </c>
      <c r="C3362" s="13" t="s">
        <v>29</v>
      </c>
      <c r="D3362" s="2" t="s">
        <v>9</v>
      </c>
      <c r="E3362" s="14" t="str">
        <f t="shared" si="410"/>
        <v>C/W Machine</v>
      </c>
      <c r="F3362" s="22">
        <f t="shared" si="413"/>
        <v>12.5</v>
      </c>
      <c r="H3362" s="5" t="str">
        <f ca="1">_xlfn.FORMULATEXT(표1[[#This Row],[Q''ty]])</f>
        <v>=F3263</v>
      </c>
    </row>
    <row r="3363" spans="1:10" ht="15" customHeight="1" x14ac:dyDescent="0.4">
      <c r="A3363" s="6">
        <v>2026</v>
      </c>
      <c r="B3363" s="6">
        <f t="shared" si="406"/>
        <v>34</v>
      </c>
      <c r="C3363" s="13" t="s">
        <v>29</v>
      </c>
      <c r="D3363" s="2" t="s">
        <v>16</v>
      </c>
      <c r="E3363" s="14" t="str">
        <f t="shared" si="410"/>
        <v>BT GT</v>
      </c>
      <c r="F3363" s="22">
        <v>12</v>
      </c>
      <c r="H3363" s="5" t="e">
        <f ca="1">_xlfn.FORMULATEXT(표1[[#This Row],[Q''ty]])</f>
        <v>#N/A</v>
      </c>
    </row>
    <row r="3364" spans="1:10" ht="15" customHeight="1" x14ac:dyDescent="0.4">
      <c r="A3364" s="6">
        <v>2026</v>
      </c>
      <c r="B3364" s="6">
        <f t="shared" si="406"/>
        <v>34</v>
      </c>
      <c r="C3364" s="13" t="s">
        <v>29</v>
      </c>
      <c r="D3364" s="2" t="s">
        <v>16</v>
      </c>
      <c r="E3364" s="14" t="str">
        <f t="shared" si="410"/>
        <v>WT GT</v>
      </c>
      <c r="F3364" s="22">
        <v>8</v>
      </c>
      <c r="H3364" s="5" t="e">
        <f ca="1">_xlfn.FORMULATEXT(표1[[#This Row],[Q''ty]])</f>
        <v>#N/A</v>
      </c>
    </row>
    <row r="3365" spans="1:10" ht="15" customHeight="1" x14ac:dyDescent="0.4">
      <c r="A3365" s="6">
        <v>2026</v>
      </c>
      <c r="B3365" s="6">
        <f t="shared" ref="B3365:B3428" si="414">B3266+1</f>
        <v>34</v>
      </c>
      <c r="C3365" s="13" t="s">
        <v>29</v>
      </c>
      <c r="D3365" s="2" t="s">
        <v>16</v>
      </c>
      <c r="E3365" s="14" t="str">
        <f t="shared" si="410"/>
        <v>Bending</v>
      </c>
      <c r="F3365" s="22">
        <v>63</v>
      </c>
      <c r="H3365" s="5" t="e">
        <f ca="1">_xlfn.FORMULATEXT(표1[[#This Row],[Q''ty]])</f>
        <v>#N/A</v>
      </c>
    </row>
    <row r="3366" spans="1:10" ht="15" customHeight="1" x14ac:dyDescent="0.4">
      <c r="A3366" s="6">
        <v>2026</v>
      </c>
      <c r="B3366" s="6">
        <f t="shared" si="414"/>
        <v>34</v>
      </c>
      <c r="C3366" s="13" t="s">
        <v>29</v>
      </c>
      <c r="D3366" s="2" t="s">
        <v>16</v>
      </c>
      <c r="E3366" s="14" t="str">
        <f t="shared" si="410"/>
        <v>L/W</v>
      </c>
      <c r="F3366" s="22">
        <v>53</v>
      </c>
      <c r="H3366" s="5" t="e">
        <f ca="1">_xlfn.FORMULATEXT(표1[[#This Row],[Q''ty]])</f>
        <v>#N/A</v>
      </c>
    </row>
    <row r="3367" spans="1:10" ht="15" customHeight="1" thickBot="1" x14ac:dyDescent="0.45">
      <c r="A3367" s="6">
        <v>2026</v>
      </c>
      <c r="B3367" s="6">
        <f t="shared" si="414"/>
        <v>34</v>
      </c>
      <c r="C3367" s="13" t="s">
        <v>29</v>
      </c>
      <c r="D3367" s="2" t="s">
        <v>16</v>
      </c>
      <c r="E3367" s="14" t="str">
        <f t="shared" si="410"/>
        <v>C/W</v>
      </c>
      <c r="F3367" s="22">
        <v>91</v>
      </c>
      <c r="H3367" s="5" t="e">
        <f ca="1">_xlfn.FORMULATEXT(표1[[#This Row],[Q''ty]])</f>
        <v>#N/A</v>
      </c>
    </row>
    <row r="3368" spans="1:10" ht="15" customHeight="1" thickTop="1" x14ac:dyDescent="0.4">
      <c r="A3368" s="9">
        <v>2026</v>
      </c>
      <c r="B3368" s="9">
        <f t="shared" si="414"/>
        <v>35</v>
      </c>
      <c r="C3368" s="10" t="s">
        <v>8</v>
      </c>
      <c r="D3368" s="11" t="s">
        <v>9</v>
      </c>
      <c r="E3368" s="12" t="s">
        <v>10</v>
      </c>
      <c r="F3368" s="21">
        <f t="shared" ref="F3368:F3373" si="415">F3269</f>
        <v>15</v>
      </c>
      <c r="H3368" s="5" t="str">
        <f ca="1">_xlfn.FORMULATEXT(표1[[#This Row],[Q''ty]])</f>
        <v>=F3269</v>
      </c>
    </row>
    <row r="3369" spans="1:10" s="2" customFormat="1" ht="15" customHeight="1" x14ac:dyDescent="0.4">
      <c r="A3369" s="6">
        <v>2026</v>
      </c>
      <c r="B3369" s="6">
        <f t="shared" si="414"/>
        <v>35</v>
      </c>
      <c r="C3369" s="13" t="s">
        <v>8</v>
      </c>
      <c r="D3369" s="2" t="s">
        <v>9</v>
      </c>
      <c r="E3369" s="14" t="s">
        <v>11</v>
      </c>
      <c r="F3369" s="22">
        <f t="shared" si="415"/>
        <v>10</v>
      </c>
      <c r="H3369" s="5" t="str">
        <f ca="1">_xlfn.FORMULATEXT(표1[[#This Row],[Q''ty]])</f>
        <v>=F3270</v>
      </c>
      <c r="I3369" s="26"/>
      <c r="J3369" s="26"/>
    </row>
    <row r="3370" spans="1:10" s="2" customFormat="1" ht="15" customHeight="1" x14ac:dyDescent="0.4">
      <c r="A3370" s="6">
        <v>2026</v>
      </c>
      <c r="B3370" s="6">
        <f t="shared" si="414"/>
        <v>35</v>
      </c>
      <c r="C3370" s="13" t="s">
        <v>8</v>
      </c>
      <c r="D3370" s="2" t="s">
        <v>9</v>
      </c>
      <c r="E3370" s="14" t="s">
        <v>12</v>
      </c>
      <c r="F3370" s="22">
        <f t="shared" si="415"/>
        <v>5</v>
      </c>
      <c r="H3370" s="5" t="str">
        <f ca="1">_xlfn.FORMULATEXT(표1[[#This Row],[Q''ty]])</f>
        <v>=F3271</v>
      </c>
      <c r="I3370" s="26"/>
      <c r="J3370" s="26"/>
    </row>
    <row r="3371" spans="1:10" ht="15" customHeight="1" x14ac:dyDescent="0.4">
      <c r="A3371" s="6">
        <v>2026</v>
      </c>
      <c r="B3371" s="6">
        <f t="shared" si="414"/>
        <v>35</v>
      </c>
      <c r="C3371" s="13" t="s">
        <v>8</v>
      </c>
      <c r="D3371" s="2" t="s">
        <v>9</v>
      </c>
      <c r="E3371" s="14" t="s">
        <v>13</v>
      </c>
      <c r="F3371" s="22">
        <f t="shared" si="415"/>
        <v>6</v>
      </c>
      <c r="H3371" s="5" t="str">
        <f ca="1">_xlfn.FORMULATEXT(표1[[#This Row],[Q''ty]])</f>
        <v>=F3272</v>
      </c>
    </row>
    <row r="3372" spans="1:10" ht="15" customHeight="1" x14ac:dyDescent="0.4">
      <c r="A3372" s="6">
        <v>2026</v>
      </c>
      <c r="B3372" s="6">
        <f t="shared" si="414"/>
        <v>35</v>
      </c>
      <c r="C3372" s="13" t="s">
        <v>8</v>
      </c>
      <c r="D3372" s="2" t="s">
        <v>9</v>
      </c>
      <c r="E3372" s="14" t="s">
        <v>14</v>
      </c>
      <c r="F3372" s="22">
        <f t="shared" si="415"/>
        <v>10</v>
      </c>
      <c r="H3372" s="5" t="str">
        <f ca="1">_xlfn.FORMULATEXT(표1[[#This Row],[Q''ty]])</f>
        <v>=F3273</v>
      </c>
    </row>
    <row r="3373" spans="1:10" ht="15" customHeight="1" x14ac:dyDescent="0.4">
      <c r="A3373" s="6">
        <v>2026</v>
      </c>
      <c r="B3373" s="6">
        <f t="shared" si="414"/>
        <v>35</v>
      </c>
      <c r="C3373" s="13" t="s">
        <v>8</v>
      </c>
      <c r="D3373" s="2" t="s">
        <v>9</v>
      </c>
      <c r="E3373" s="14" t="s">
        <v>15</v>
      </c>
      <c r="F3373" s="22">
        <f t="shared" si="415"/>
        <v>10</v>
      </c>
      <c r="H3373" s="5" t="str">
        <f ca="1">_xlfn.FORMULATEXT(표1[[#This Row],[Q''ty]])</f>
        <v>=F3274</v>
      </c>
      <c r="I3373" s="28"/>
      <c r="J3373" s="28"/>
    </row>
    <row r="3374" spans="1:10" ht="15" customHeight="1" x14ac:dyDescent="0.4">
      <c r="A3374" s="6">
        <v>2026</v>
      </c>
      <c r="B3374" s="6">
        <f t="shared" si="414"/>
        <v>35</v>
      </c>
      <c r="C3374" s="13" t="s">
        <v>8</v>
      </c>
      <c r="D3374" s="2" t="s">
        <v>16</v>
      </c>
      <c r="E3374" s="14" t="s">
        <v>17</v>
      </c>
      <c r="F3374" s="22">
        <v>17</v>
      </c>
      <c r="H3374" s="5" t="e">
        <f ca="1">_xlfn.FORMULATEXT(표1[[#This Row],[Q''ty]])</f>
        <v>#N/A</v>
      </c>
      <c r="I3374" s="28">
        <v>46265</v>
      </c>
      <c r="J3374" s="28">
        <v>46265</v>
      </c>
    </row>
    <row r="3375" spans="1:10" s="2" customFormat="1" ht="15" customHeight="1" x14ac:dyDescent="0.4">
      <c r="A3375" s="6">
        <v>2026</v>
      </c>
      <c r="B3375" s="6">
        <f t="shared" si="414"/>
        <v>35</v>
      </c>
      <c r="C3375" s="13" t="s">
        <v>8</v>
      </c>
      <c r="D3375" s="2" t="s">
        <v>16</v>
      </c>
      <c r="E3375" s="14" t="s">
        <v>18</v>
      </c>
      <c r="F3375" s="22">
        <v>14</v>
      </c>
      <c r="H3375" s="5" t="e">
        <f ca="1">_xlfn.FORMULATEXT(표1[[#This Row],[Q''ty]])</f>
        <v>#N/A</v>
      </c>
      <c r="I3375" s="28">
        <v>46265</v>
      </c>
      <c r="J3375" s="28">
        <v>46265</v>
      </c>
    </row>
    <row r="3376" spans="1:10" ht="15" customHeight="1" x14ac:dyDescent="0.4">
      <c r="A3376" s="6">
        <v>2026</v>
      </c>
      <c r="B3376" s="6">
        <f t="shared" si="414"/>
        <v>35</v>
      </c>
      <c r="C3376" s="13" t="s">
        <v>8</v>
      </c>
      <c r="D3376" s="2" t="s">
        <v>16</v>
      </c>
      <c r="E3376" s="14" t="s">
        <v>19</v>
      </c>
      <c r="F3376" s="22">
        <v>249</v>
      </c>
      <c r="H3376" s="5" t="e">
        <f ca="1">_xlfn.FORMULATEXT(표1[[#This Row],[Q''ty]])</f>
        <v>#N/A</v>
      </c>
      <c r="I3376" s="28">
        <v>46265</v>
      </c>
      <c r="J3376" s="28">
        <v>46265</v>
      </c>
    </row>
    <row r="3377" spans="1:10" ht="15" customHeight="1" x14ac:dyDescent="0.4">
      <c r="A3377" s="6">
        <v>2026</v>
      </c>
      <c r="B3377" s="6">
        <f t="shared" si="414"/>
        <v>35</v>
      </c>
      <c r="C3377" s="13" t="s">
        <v>8</v>
      </c>
      <c r="D3377" s="2" t="s">
        <v>16</v>
      </c>
      <c r="E3377" s="14" t="s">
        <v>20</v>
      </c>
      <c r="F3377" s="22">
        <v>252</v>
      </c>
      <c r="H3377" s="5" t="e">
        <f ca="1">_xlfn.FORMULATEXT(표1[[#This Row],[Q''ty]])</f>
        <v>#N/A</v>
      </c>
      <c r="I3377" s="28">
        <v>46265</v>
      </c>
      <c r="J3377" s="28">
        <v>46265</v>
      </c>
    </row>
    <row r="3378" spans="1:10" ht="15" customHeight="1" thickBot="1" x14ac:dyDescent="0.45">
      <c r="A3378" s="15">
        <v>2026</v>
      </c>
      <c r="B3378" s="15">
        <f t="shared" si="414"/>
        <v>35</v>
      </c>
      <c r="C3378" s="16" t="s">
        <v>8</v>
      </c>
      <c r="D3378" s="17" t="s">
        <v>16</v>
      </c>
      <c r="E3378" s="18" t="s">
        <v>21</v>
      </c>
      <c r="F3378" s="23">
        <v>264</v>
      </c>
      <c r="H3378" s="5" t="e">
        <f ca="1">_xlfn.FORMULATEXT(표1[[#This Row],[Q''ty]])</f>
        <v>#N/A</v>
      </c>
      <c r="I3378" s="28">
        <v>46265</v>
      </c>
      <c r="J3378" s="28">
        <v>46265</v>
      </c>
    </row>
    <row r="3379" spans="1:10" ht="15" customHeight="1" thickTop="1" x14ac:dyDescent="0.4">
      <c r="A3379" s="9">
        <v>2026</v>
      </c>
      <c r="B3379" s="9">
        <f t="shared" si="414"/>
        <v>35</v>
      </c>
      <c r="C3379" s="10" t="s">
        <v>22</v>
      </c>
      <c r="D3379" s="11" t="s">
        <v>9</v>
      </c>
      <c r="E3379" s="12" t="s">
        <v>10</v>
      </c>
      <c r="F3379" s="21">
        <f t="shared" ref="F3379:F3384" si="416">F3280</f>
        <v>14</v>
      </c>
      <c r="H3379" s="5" t="str">
        <f ca="1">_xlfn.FORMULATEXT(표1[[#This Row],[Q''ty]])</f>
        <v>=F3280</v>
      </c>
    </row>
    <row r="3380" spans="1:10" s="2" customFormat="1" ht="15" customHeight="1" x14ac:dyDescent="0.4">
      <c r="A3380" s="6">
        <v>2026</v>
      </c>
      <c r="B3380" s="6">
        <f t="shared" si="414"/>
        <v>35</v>
      </c>
      <c r="C3380" s="13" t="s">
        <v>22</v>
      </c>
      <c r="D3380" s="2" t="s">
        <v>9</v>
      </c>
      <c r="E3380" s="14" t="s">
        <v>11</v>
      </c>
      <c r="F3380" s="22">
        <f t="shared" si="416"/>
        <v>8</v>
      </c>
      <c r="H3380" s="5" t="str">
        <f ca="1">_xlfn.FORMULATEXT(표1[[#This Row],[Q''ty]])</f>
        <v>=F3281</v>
      </c>
      <c r="I3380" s="26"/>
      <c r="J3380" s="26"/>
    </row>
    <row r="3381" spans="1:10" s="2" customFormat="1" ht="15" customHeight="1" x14ac:dyDescent="0.4">
      <c r="A3381" s="6">
        <v>2026</v>
      </c>
      <c r="B3381" s="6">
        <f t="shared" si="414"/>
        <v>35</v>
      </c>
      <c r="C3381" s="13" t="s">
        <v>22</v>
      </c>
      <c r="D3381" s="2" t="s">
        <v>9</v>
      </c>
      <c r="E3381" s="14" t="s">
        <v>12</v>
      </c>
      <c r="F3381" s="22">
        <f t="shared" si="416"/>
        <v>4</v>
      </c>
      <c r="H3381" s="5" t="str">
        <f ca="1">_xlfn.FORMULATEXT(표1[[#This Row],[Q''ty]])</f>
        <v>=F3282</v>
      </c>
      <c r="I3381" s="26"/>
      <c r="J3381" s="26"/>
    </row>
    <row r="3382" spans="1:10" ht="15" customHeight="1" x14ac:dyDescent="0.4">
      <c r="A3382" s="6">
        <v>2026</v>
      </c>
      <c r="B3382" s="6">
        <f t="shared" si="414"/>
        <v>35</v>
      </c>
      <c r="C3382" s="13" t="s">
        <v>22</v>
      </c>
      <c r="D3382" s="2" t="s">
        <v>9</v>
      </c>
      <c r="E3382" s="14" t="s">
        <v>13</v>
      </c>
      <c r="F3382" s="22">
        <f t="shared" si="416"/>
        <v>3</v>
      </c>
      <c r="H3382" s="5" t="str">
        <f ca="1">_xlfn.FORMULATEXT(표1[[#This Row],[Q''ty]])</f>
        <v>=F3283</v>
      </c>
    </row>
    <row r="3383" spans="1:10" ht="15" customHeight="1" x14ac:dyDescent="0.4">
      <c r="A3383" s="6">
        <v>2026</v>
      </c>
      <c r="B3383" s="6">
        <f t="shared" si="414"/>
        <v>35</v>
      </c>
      <c r="C3383" s="13" t="s">
        <v>22</v>
      </c>
      <c r="D3383" s="2" t="s">
        <v>9</v>
      </c>
      <c r="E3383" s="14" t="s">
        <v>14</v>
      </c>
      <c r="F3383" s="22">
        <f t="shared" si="416"/>
        <v>6</v>
      </c>
      <c r="H3383" s="5" t="str">
        <f ca="1">_xlfn.FORMULATEXT(표1[[#This Row],[Q''ty]])</f>
        <v>=F3284</v>
      </c>
    </row>
    <row r="3384" spans="1:10" ht="15" customHeight="1" x14ac:dyDescent="0.4">
      <c r="A3384" s="6">
        <v>2026</v>
      </c>
      <c r="B3384" s="6">
        <f t="shared" si="414"/>
        <v>35</v>
      </c>
      <c r="C3384" s="13" t="s">
        <v>22</v>
      </c>
      <c r="D3384" s="2" t="s">
        <v>9</v>
      </c>
      <c r="E3384" s="14" t="s">
        <v>15</v>
      </c>
      <c r="F3384" s="22">
        <f t="shared" si="416"/>
        <v>8.8000000000000007</v>
      </c>
      <c r="H3384" s="5" t="str">
        <f ca="1">_xlfn.FORMULATEXT(표1[[#This Row],[Q''ty]])</f>
        <v>=F3285</v>
      </c>
    </row>
    <row r="3385" spans="1:10" ht="15" customHeight="1" x14ac:dyDescent="0.4">
      <c r="A3385" s="6">
        <v>2026</v>
      </c>
      <c r="B3385" s="6">
        <f t="shared" si="414"/>
        <v>35</v>
      </c>
      <c r="C3385" s="13" t="s">
        <v>22</v>
      </c>
      <c r="D3385" s="2" t="s">
        <v>16</v>
      </c>
      <c r="E3385" s="14" t="s">
        <v>17</v>
      </c>
      <c r="F3385" s="22">
        <v>16</v>
      </c>
      <c r="H3385" s="5" t="e">
        <f ca="1">_xlfn.FORMULATEXT(표1[[#This Row],[Q''ty]])</f>
        <v>#N/A</v>
      </c>
      <c r="I3385" s="28">
        <v>46265</v>
      </c>
      <c r="J3385" s="28">
        <v>46265</v>
      </c>
    </row>
    <row r="3386" spans="1:10" s="2" customFormat="1" ht="15" customHeight="1" x14ac:dyDescent="0.4">
      <c r="A3386" s="6">
        <v>2026</v>
      </c>
      <c r="B3386" s="6">
        <f t="shared" si="414"/>
        <v>35</v>
      </c>
      <c r="C3386" s="13" t="s">
        <v>22</v>
      </c>
      <c r="D3386" s="2" t="s">
        <v>16</v>
      </c>
      <c r="E3386" s="14" t="s">
        <v>18</v>
      </c>
      <c r="F3386" s="22">
        <v>14</v>
      </c>
      <c r="H3386" s="5" t="e">
        <f ca="1">_xlfn.FORMULATEXT(표1[[#This Row],[Q''ty]])</f>
        <v>#N/A</v>
      </c>
      <c r="I3386" s="28">
        <v>46265</v>
      </c>
      <c r="J3386" s="28">
        <v>46265</v>
      </c>
    </row>
    <row r="3387" spans="1:10" ht="15" customHeight="1" x14ac:dyDescent="0.4">
      <c r="A3387" s="6">
        <v>2026</v>
      </c>
      <c r="B3387" s="6">
        <f t="shared" si="414"/>
        <v>35</v>
      </c>
      <c r="C3387" s="13" t="s">
        <v>22</v>
      </c>
      <c r="D3387" s="2" t="s">
        <v>16</v>
      </c>
      <c r="E3387" s="14" t="s">
        <v>19</v>
      </c>
      <c r="F3387" s="22">
        <v>192</v>
      </c>
      <c r="H3387" s="5" t="e">
        <f ca="1">_xlfn.FORMULATEXT(표1[[#This Row],[Q''ty]])</f>
        <v>#N/A</v>
      </c>
      <c r="I3387" s="28">
        <v>46265</v>
      </c>
      <c r="J3387" s="28">
        <v>46265</v>
      </c>
    </row>
    <row r="3388" spans="1:10" ht="15" customHeight="1" x14ac:dyDescent="0.4">
      <c r="A3388" s="6">
        <v>2026</v>
      </c>
      <c r="B3388" s="6">
        <f t="shared" si="414"/>
        <v>35</v>
      </c>
      <c r="C3388" s="13" t="s">
        <v>22</v>
      </c>
      <c r="D3388" s="2" t="s">
        <v>16</v>
      </c>
      <c r="E3388" s="14" t="s">
        <v>20</v>
      </c>
      <c r="F3388" s="22">
        <v>206</v>
      </c>
      <c r="H3388" s="5" t="e">
        <f ca="1">_xlfn.FORMULATEXT(표1[[#This Row],[Q''ty]])</f>
        <v>#N/A</v>
      </c>
      <c r="I3388" s="28">
        <v>46265</v>
      </c>
      <c r="J3388" s="28">
        <v>46265</v>
      </c>
    </row>
    <row r="3389" spans="1:10" ht="15" customHeight="1" thickBot="1" x14ac:dyDescent="0.45">
      <c r="A3389" s="15">
        <v>2026</v>
      </c>
      <c r="B3389" s="15">
        <f t="shared" si="414"/>
        <v>35</v>
      </c>
      <c r="C3389" s="16" t="s">
        <v>22</v>
      </c>
      <c r="D3389" s="17" t="s">
        <v>16</v>
      </c>
      <c r="E3389" s="18" t="s">
        <v>21</v>
      </c>
      <c r="F3389" s="23">
        <v>208</v>
      </c>
      <c r="H3389" s="5" t="e">
        <f ca="1">_xlfn.FORMULATEXT(표1[[#This Row],[Q''ty]])</f>
        <v>#N/A</v>
      </c>
      <c r="I3389" s="28">
        <v>46265</v>
      </c>
      <c r="J3389" s="28">
        <v>46265</v>
      </c>
    </row>
    <row r="3390" spans="1:10" ht="15" customHeight="1" thickTop="1" x14ac:dyDescent="0.4">
      <c r="A3390" s="6">
        <v>2026</v>
      </c>
      <c r="B3390" s="6">
        <f t="shared" si="414"/>
        <v>35</v>
      </c>
      <c r="C3390" s="13" t="s">
        <v>23</v>
      </c>
      <c r="D3390" s="2" t="s">
        <v>9</v>
      </c>
      <c r="E3390" s="14" t="str">
        <f t="shared" ref="E3390:F3395" si="417">E3291</f>
        <v>Growing Line</v>
      </c>
      <c r="F3390" s="22">
        <f t="shared" si="417"/>
        <v>5</v>
      </c>
      <c r="H3390" s="5" t="str">
        <f ca="1">_xlfn.FORMULATEXT(표1[[#This Row],[Q''ty]])</f>
        <v>=F3291</v>
      </c>
    </row>
    <row r="3391" spans="1:10" ht="15" customHeight="1" x14ac:dyDescent="0.4">
      <c r="A3391" s="6">
        <v>2026</v>
      </c>
      <c r="B3391" s="6">
        <f t="shared" si="414"/>
        <v>35</v>
      </c>
      <c r="C3391" s="13" t="s">
        <v>23</v>
      </c>
      <c r="D3391" s="2" t="s">
        <v>9</v>
      </c>
      <c r="E3391" s="14" t="str">
        <f t="shared" si="417"/>
        <v>Paint Booth</v>
      </c>
      <c r="F3391" s="22">
        <f t="shared" si="417"/>
        <v>3</v>
      </c>
      <c r="H3391" s="5" t="str">
        <f ca="1">_xlfn.FORMULATEXT(표1[[#This Row],[Q''ty]])</f>
        <v>=F3292</v>
      </c>
    </row>
    <row r="3392" spans="1:10" ht="15" customHeight="1" x14ac:dyDescent="0.4">
      <c r="A3392" s="6">
        <v>2026</v>
      </c>
      <c r="B3392" s="6">
        <f t="shared" si="414"/>
        <v>35</v>
      </c>
      <c r="C3392" s="13" t="s">
        <v>23</v>
      </c>
      <c r="D3392" s="2" t="s">
        <v>9</v>
      </c>
      <c r="E3392" s="14" t="str">
        <f t="shared" si="417"/>
        <v>Paint Line</v>
      </c>
      <c r="F3392" s="22">
        <f t="shared" si="417"/>
        <v>2</v>
      </c>
      <c r="H3392" s="5" t="str">
        <f ca="1">_xlfn.FORMULATEXT(표1[[#This Row],[Q''ty]])</f>
        <v>=F3293</v>
      </c>
    </row>
    <row r="3393" spans="1:10" ht="15" customHeight="1" x14ac:dyDescent="0.4">
      <c r="A3393" s="6">
        <v>2026</v>
      </c>
      <c r="B3393" s="6">
        <f t="shared" si="414"/>
        <v>35</v>
      </c>
      <c r="C3393" s="13" t="s">
        <v>23</v>
      </c>
      <c r="D3393" s="2" t="s">
        <v>9</v>
      </c>
      <c r="E3393" s="14" t="str">
        <f t="shared" si="417"/>
        <v>Roll Bending Machine</v>
      </c>
      <c r="F3393" s="22">
        <f t="shared" si="417"/>
        <v>2</v>
      </c>
      <c r="H3393" s="5" t="str">
        <f ca="1">_xlfn.FORMULATEXT(표1[[#This Row],[Q''ty]])</f>
        <v>=F3294</v>
      </c>
    </row>
    <row r="3394" spans="1:10" ht="15" customHeight="1" x14ac:dyDescent="0.4">
      <c r="A3394" s="6">
        <v>2026</v>
      </c>
      <c r="B3394" s="6">
        <f t="shared" si="414"/>
        <v>35</v>
      </c>
      <c r="C3394" s="13" t="s">
        <v>23</v>
      </c>
      <c r="D3394" s="2" t="s">
        <v>9</v>
      </c>
      <c r="E3394" s="14" t="str">
        <f t="shared" si="417"/>
        <v>L/W Machine</v>
      </c>
      <c r="F3394" s="22">
        <f t="shared" si="417"/>
        <v>2</v>
      </c>
      <c r="H3394" s="5" t="str">
        <f ca="1">_xlfn.FORMULATEXT(표1[[#This Row],[Q''ty]])</f>
        <v>=F3295</v>
      </c>
    </row>
    <row r="3395" spans="1:10" ht="15" customHeight="1" x14ac:dyDescent="0.4">
      <c r="A3395" s="6">
        <v>2026</v>
      </c>
      <c r="B3395" s="6">
        <f t="shared" si="414"/>
        <v>35</v>
      </c>
      <c r="C3395" s="13" t="s">
        <v>23</v>
      </c>
      <c r="D3395" s="2" t="s">
        <v>9</v>
      </c>
      <c r="E3395" s="14" t="str">
        <f t="shared" si="417"/>
        <v>C/W Machine</v>
      </c>
      <c r="F3395" s="22">
        <f t="shared" si="417"/>
        <v>3</v>
      </c>
      <c r="H3395" s="5" t="str">
        <f ca="1">_xlfn.FORMULATEXT(표1[[#This Row],[Q''ty]])</f>
        <v>=F3296</v>
      </c>
    </row>
    <row r="3396" spans="1:10" ht="15" customHeight="1" x14ac:dyDescent="0.4">
      <c r="A3396" s="6">
        <v>2026</v>
      </c>
      <c r="B3396" s="6">
        <f t="shared" si="414"/>
        <v>35</v>
      </c>
      <c r="C3396" s="13" t="s">
        <v>23</v>
      </c>
      <c r="D3396" s="2" t="s">
        <v>16</v>
      </c>
      <c r="E3396" s="14" t="str">
        <f t="shared" ref="E3396:E3411" si="418">E3297</f>
        <v>BT GT</v>
      </c>
      <c r="F3396" s="22">
        <v>3</v>
      </c>
      <c r="H3396" s="5" t="e">
        <f ca="1">_xlfn.FORMULATEXT(표1[[#This Row],[Q''ty]])</f>
        <v>#N/A</v>
      </c>
      <c r="I3396" s="28">
        <v>46265</v>
      </c>
      <c r="J3396" s="28">
        <v>46265</v>
      </c>
    </row>
    <row r="3397" spans="1:10" ht="15" customHeight="1" x14ac:dyDescent="0.4">
      <c r="A3397" s="6">
        <v>2026</v>
      </c>
      <c r="B3397" s="6">
        <f t="shared" si="414"/>
        <v>35</v>
      </c>
      <c r="C3397" s="13" t="s">
        <v>23</v>
      </c>
      <c r="D3397" s="2" t="s">
        <v>16</v>
      </c>
      <c r="E3397" s="14" t="str">
        <f t="shared" si="418"/>
        <v>WT GT</v>
      </c>
      <c r="F3397" s="22">
        <v>3</v>
      </c>
      <c r="H3397" s="5" t="e">
        <f ca="1">_xlfn.FORMULATEXT(표1[[#This Row],[Q''ty]])</f>
        <v>#N/A</v>
      </c>
      <c r="I3397" s="28">
        <v>46265</v>
      </c>
      <c r="J3397" s="28">
        <v>46265</v>
      </c>
    </row>
    <row r="3398" spans="1:10" ht="15" customHeight="1" x14ac:dyDescent="0.4">
      <c r="A3398" s="6">
        <v>2026</v>
      </c>
      <c r="B3398" s="6">
        <f t="shared" si="414"/>
        <v>35</v>
      </c>
      <c r="C3398" s="13" t="s">
        <v>23</v>
      </c>
      <c r="D3398" s="2" t="s">
        <v>16</v>
      </c>
      <c r="E3398" s="14" t="str">
        <f t="shared" si="418"/>
        <v>Bending</v>
      </c>
      <c r="F3398" s="22">
        <v>31</v>
      </c>
      <c r="H3398" s="5" t="e">
        <f ca="1">_xlfn.FORMULATEXT(표1[[#This Row],[Q''ty]])</f>
        <v>#N/A</v>
      </c>
      <c r="I3398" s="28">
        <v>46265</v>
      </c>
      <c r="J3398" s="28">
        <v>46265</v>
      </c>
    </row>
    <row r="3399" spans="1:10" ht="15" customHeight="1" x14ac:dyDescent="0.4">
      <c r="A3399" s="6">
        <v>2026</v>
      </c>
      <c r="B3399" s="6">
        <f t="shared" si="414"/>
        <v>35</v>
      </c>
      <c r="C3399" s="13" t="s">
        <v>23</v>
      </c>
      <c r="D3399" s="2" t="s">
        <v>16</v>
      </c>
      <c r="E3399" s="14" t="str">
        <f t="shared" si="418"/>
        <v>L/W</v>
      </c>
      <c r="F3399" s="22">
        <v>37</v>
      </c>
      <c r="H3399" s="5" t="e">
        <f ca="1">_xlfn.FORMULATEXT(표1[[#This Row],[Q''ty]])</f>
        <v>#N/A</v>
      </c>
      <c r="I3399" s="28">
        <v>46265</v>
      </c>
      <c r="J3399" s="28">
        <v>46265</v>
      </c>
    </row>
    <row r="3400" spans="1:10" ht="15" customHeight="1" thickBot="1" x14ac:dyDescent="0.45">
      <c r="A3400" s="15">
        <v>2026</v>
      </c>
      <c r="B3400" s="15">
        <f t="shared" si="414"/>
        <v>35</v>
      </c>
      <c r="C3400" s="16" t="s">
        <v>23</v>
      </c>
      <c r="D3400" s="17" t="s">
        <v>16</v>
      </c>
      <c r="E3400" s="18" t="str">
        <f t="shared" si="418"/>
        <v>C/W</v>
      </c>
      <c r="F3400" s="23">
        <v>32</v>
      </c>
      <c r="H3400" s="5" t="e">
        <f ca="1">_xlfn.FORMULATEXT(표1[[#This Row],[Q''ty]])</f>
        <v>#N/A</v>
      </c>
      <c r="I3400" s="28">
        <v>46265</v>
      </c>
      <c r="J3400" s="28">
        <v>46265</v>
      </c>
    </row>
    <row r="3401" spans="1:10" ht="15" customHeight="1" thickTop="1" x14ac:dyDescent="0.4">
      <c r="A3401" s="6">
        <v>2026</v>
      </c>
      <c r="B3401" s="6">
        <f t="shared" si="414"/>
        <v>35</v>
      </c>
      <c r="C3401" s="13" t="s">
        <v>24</v>
      </c>
      <c r="D3401" s="2" t="s">
        <v>9</v>
      </c>
      <c r="E3401" s="14" t="str">
        <f t="shared" si="418"/>
        <v>Growing Line</v>
      </c>
      <c r="F3401" s="22">
        <f t="shared" ref="F3401:F3406" si="419">F3302</f>
        <v>20</v>
      </c>
      <c r="H3401" s="5" t="str">
        <f ca="1">_xlfn.FORMULATEXT(표1[[#This Row],[Q''ty]])</f>
        <v>=F3302</v>
      </c>
    </row>
    <row r="3402" spans="1:10" ht="15" customHeight="1" x14ac:dyDescent="0.4">
      <c r="A3402" s="6">
        <v>2026</v>
      </c>
      <c r="B3402" s="6">
        <f t="shared" si="414"/>
        <v>35</v>
      </c>
      <c r="C3402" s="13" t="s">
        <v>24</v>
      </c>
      <c r="D3402" s="2" t="s">
        <v>9</v>
      </c>
      <c r="E3402" s="14" t="str">
        <f t="shared" si="418"/>
        <v>Paint Booth</v>
      </c>
      <c r="F3402" s="22">
        <f t="shared" si="419"/>
        <v>22</v>
      </c>
      <c r="H3402" s="5" t="str">
        <f ca="1">_xlfn.FORMULATEXT(표1[[#This Row],[Q''ty]])</f>
        <v>=F3303</v>
      </c>
    </row>
    <row r="3403" spans="1:10" ht="15" customHeight="1" x14ac:dyDescent="0.4">
      <c r="A3403" s="6">
        <v>2026</v>
      </c>
      <c r="B3403" s="6">
        <f t="shared" si="414"/>
        <v>35</v>
      </c>
      <c r="C3403" s="13" t="s">
        <v>24</v>
      </c>
      <c r="D3403" s="2" t="s">
        <v>9</v>
      </c>
      <c r="E3403" s="14" t="str">
        <f t="shared" si="418"/>
        <v>Paint Line</v>
      </c>
      <c r="F3403" s="22">
        <f t="shared" si="419"/>
        <v>6</v>
      </c>
      <c r="H3403" s="5" t="str">
        <f ca="1">_xlfn.FORMULATEXT(표1[[#This Row],[Q''ty]])</f>
        <v>=F3304</v>
      </c>
    </row>
    <row r="3404" spans="1:10" ht="15" customHeight="1" x14ac:dyDescent="0.4">
      <c r="A3404" s="6">
        <v>2026</v>
      </c>
      <c r="B3404" s="6">
        <f t="shared" si="414"/>
        <v>35</v>
      </c>
      <c r="C3404" s="13" t="s">
        <v>24</v>
      </c>
      <c r="D3404" s="2" t="s">
        <v>9</v>
      </c>
      <c r="E3404" s="14" t="str">
        <f t="shared" si="418"/>
        <v>Roll Bending Machine</v>
      </c>
      <c r="F3404" s="22">
        <f t="shared" si="419"/>
        <v>4</v>
      </c>
      <c r="H3404" s="5" t="str">
        <f ca="1">_xlfn.FORMULATEXT(표1[[#This Row],[Q''ty]])</f>
        <v>=F3305</v>
      </c>
    </row>
    <row r="3405" spans="1:10" ht="15" customHeight="1" x14ac:dyDescent="0.4">
      <c r="A3405" s="6">
        <v>2026</v>
      </c>
      <c r="B3405" s="6">
        <f t="shared" si="414"/>
        <v>35</v>
      </c>
      <c r="C3405" s="13" t="s">
        <v>24</v>
      </c>
      <c r="D3405" s="2" t="s">
        <v>9</v>
      </c>
      <c r="E3405" s="14" t="str">
        <f t="shared" si="418"/>
        <v>L/W Machine</v>
      </c>
      <c r="F3405" s="22">
        <f t="shared" si="419"/>
        <v>10</v>
      </c>
      <c r="H3405" s="5" t="str">
        <f ca="1">_xlfn.FORMULATEXT(표1[[#This Row],[Q''ty]])</f>
        <v>=F3306</v>
      </c>
    </row>
    <row r="3406" spans="1:10" ht="15" customHeight="1" x14ac:dyDescent="0.4">
      <c r="A3406" s="6">
        <v>2026</v>
      </c>
      <c r="B3406" s="6">
        <f t="shared" si="414"/>
        <v>35</v>
      </c>
      <c r="C3406" s="13" t="s">
        <v>24</v>
      </c>
      <c r="D3406" s="2" t="s">
        <v>9</v>
      </c>
      <c r="E3406" s="14" t="str">
        <f t="shared" si="418"/>
        <v>C/W Machine</v>
      </c>
      <c r="F3406" s="22">
        <f t="shared" si="419"/>
        <v>12</v>
      </c>
      <c r="H3406" s="5" t="str">
        <f ca="1">_xlfn.FORMULATEXT(표1[[#This Row],[Q''ty]])</f>
        <v>=F3307</v>
      </c>
    </row>
    <row r="3407" spans="1:10" ht="15" customHeight="1" x14ac:dyDescent="0.4">
      <c r="A3407" s="6">
        <v>2026</v>
      </c>
      <c r="B3407" s="6">
        <f t="shared" si="414"/>
        <v>35</v>
      </c>
      <c r="C3407" s="13" t="s">
        <v>24</v>
      </c>
      <c r="D3407" s="2" t="s">
        <v>16</v>
      </c>
      <c r="E3407" s="14" t="str">
        <f t="shared" si="418"/>
        <v>BT GT</v>
      </c>
      <c r="F3407" s="22">
        <v>36</v>
      </c>
      <c r="H3407" s="5" t="e">
        <f ca="1">_xlfn.FORMULATEXT(표1[[#This Row],[Q''ty]])</f>
        <v>#N/A</v>
      </c>
      <c r="I3407" s="28">
        <v>46265</v>
      </c>
      <c r="J3407" s="28">
        <v>46265</v>
      </c>
    </row>
    <row r="3408" spans="1:10" ht="15" customHeight="1" x14ac:dyDescent="0.4">
      <c r="A3408" s="6">
        <v>2026</v>
      </c>
      <c r="B3408" s="6">
        <f t="shared" si="414"/>
        <v>35</v>
      </c>
      <c r="C3408" s="13" t="s">
        <v>24</v>
      </c>
      <c r="D3408" s="2" t="s">
        <v>16</v>
      </c>
      <c r="E3408" s="14" t="str">
        <f t="shared" si="418"/>
        <v>WT GT</v>
      </c>
      <c r="F3408" s="22">
        <v>36</v>
      </c>
      <c r="H3408" s="5" t="e">
        <f ca="1">_xlfn.FORMULATEXT(표1[[#This Row],[Q''ty]])</f>
        <v>#N/A</v>
      </c>
      <c r="I3408" s="28">
        <v>46265</v>
      </c>
      <c r="J3408" s="28">
        <v>46265</v>
      </c>
    </row>
    <row r="3409" spans="1:10" ht="15" customHeight="1" x14ac:dyDescent="0.4">
      <c r="A3409" s="6">
        <v>2026</v>
      </c>
      <c r="B3409" s="6">
        <f t="shared" si="414"/>
        <v>35</v>
      </c>
      <c r="C3409" s="13" t="s">
        <v>24</v>
      </c>
      <c r="D3409" s="2" t="s">
        <v>16</v>
      </c>
      <c r="E3409" s="14" t="str">
        <f t="shared" si="418"/>
        <v>Bending</v>
      </c>
      <c r="F3409" s="22">
        <v>271</v>
      </c>
      <c r="H3409" s="5" t="e">
        <f ca="1">_xlfn.FORMULATEXT(표1[[#This Row],[Q''ty]])</f>
        <v>#N/A</v>
      </c>
      <c r="I3409" s="28">
        <v>46265</v>
      </c>
      <c r="J3409" s="28">
        <v>46265</v>
      </c>
    </row>
    <row r="3410" spans="1:10" ht="15" customHeight="1" x14ac:dyDescent="0.4">
      <c r="A3410" s="6">
        <v>2026</v>
      </c>
      <c r="B3410" s="6">
        <f t="shared" si="414"/>
        <v>35</v>
      </c>
      <c r="C3410" s="13" t="s">
        <v>24</v>
      </c>
      <c r="D3410" s="2" t="s">
        <v>16</v>
      </c>
      <c r="E3410" s="14" t="str">
        <f t="shared" si="418"/>
        <v>L/W</v>
      </c>
      <c r="F3410" s="22">
        <v>271</v>
      </c>
      <c r="H3410" s="5" t="e">
        <f ca="1">_xlfn.FORMULATEXT(표1[[#This Row],[Q''ty]])</f>
        <v>#N/A</v>
      </c>
      <c r="I3410" s="28">
        <v>46265</v>
      </c>
      <c r="J3410" s="28">
        <v>46265</v>
      </c>
    </row>
    <row r="3411" spans="1:10" ht="15" customHeight="1" thickBot="1" x14ac:dyDescent="0.45">
      <c r="A3411" s="15">
        <v>2026</v>
      </c>
      <c r="B3411" s="15">
        <f t="shared" si="414"/>
        <v>35</v>
      </c>
      <c r="C3411" s="16" t="s">
        <v>24</v>
      </c>
      <c r="D3411" s="17" t="s">
        <v>16</v>
      </c>
      <c r="E3411" s="18" t="str">
        <f t="shared" si="418"/>
        <v>C/W</v>
      </c>
      <c r="F3411" s="23">
        <v>292</v>
      </c>
      <c r="H3411" s="5" t="e">
        <f ca="1">_xlfn.FORMULATEXT(표1[[#This Row],[Q''ty]])</f>
        <v>#N/A</v>
      </c>
      <c r="I3411" s="28">
        <v>46265</v>
      </c>
      <c r="J3411" s="28">
        <v>46265</v>
      </c>
    </row>
    <row r="3412" spans="1:10" ht="15" customHeight="1" thickTop="1" x14ac:dyDescent="0.4">
      <c r="A3412" s="6">
        <v>2026</v>
      </c>
      <c r="B3412" s="6">
        <f t="shared" si="414"/>
        <v>35</v>
      </c>
      <c r="C3412" s="13" t="s">
        <v>25</v>
      </c>
      <c r="D3412" s="2" t="s">
        <v>9</v>
      </c>
      <c r="E3412" s="14" t="s">
        <v>10</v>
      </c>
      <c r="F3412" s="22">
        <f t="shared" ref="F3412:F3417" si="420">F3313</f>
        <v>3</v>
      </c>
      <c r="H3412" s="5" t="str">
        <f ca="1">_xlfn.FORMULATEXT(표1[[#This Row],[Q''ty]])</f>
        <v>=F3313</v>
      </c>
    </row>
    <row r="3413" spans="1:10" ht="15" customHeight="1" x14ac:dyDescent="0.4">
      <c r="A3413" s="6">
        <v>2026</v>
      </c>
      <c r="B3413" s="6">
        <f t="shared" si="414"/>
        <v>35</v>
      </c>
      <c r="C3413" s="13" t="s">
        <v>25</v>
      </c>
      <c r="D3413" s="2" t="s">
        <v>9</v>
      </c>
      <c r="E3413" s="14" t="s">
        <v>11</v>
      </c>
      <c r="F3413" s="22">
        <f t="shared" si="420"/>
        <v>3</v>
      </c>
      <c r="H3413" s="5" t="str">
        <f ca="1">_xlfn.FORMULATEXT(표1[[#This Row],[Q''ty]])</f>
        <v>=F3314</v>
      </c>
    </row>
    <row r="3414" spans="1:10" ht="15" customHeight="1" x14ac:dyDescent="0.4">
      <c r="A3414" s="6">
        <v>2026</v>
      </c>
      <c r="B3414" s="6">
        <f t="shared" si="414"/>
        <v>35</v>
      </c>
      <c r="C3414" s="13" t="s">
        <v>25</v>
      </c>
      <c r="D3414" s="2" t="s">
        <v>9</v>
      </c>
      <c r="E3414" s="14" t="s">
        <v>12</v>
      </c>
      <c r="F3414" s="22">
        <f t="shared" si="420"/>
        <v>2</v>
      </c>
      <c r="H3414" s="5" t="str">
        <f ca="1">_xlfn.FORMULATEXT(표1[[#This Row],[Q''ty]])</f>
        <v>=F3315</v>
      </c>
    </row>
    <row r="3415" spans="1:10" ht="15" customHeight="1" x14ac:dyDescent="0.4">
      <c r="A3415" s="6">
        <v>2026</v>
      </c>
      <c r="B3415" s="6">
        <f t="shared" si="414"/>
        <v>35</v>
      </c>
      <c r="C3415" s="13" t="s">
        <v>25</v>
      </c>
      <c r="D3415" s="2" t="s">
        <v>9</v>
      </c>
      <c r="E3415" s="14" t="s">
        <v>13</v>
      </c>
      <c r="F3415" s="22">
        <f t="shared" si="420"/>
        <v>2</v>
      </c>
      <c r="H3415" s="5" t="str">
        <f ca="1">_xlfn.FORMULATEXT(표1[[#This Row],[Q''ty]])</f>
        <v>=F3316</v>
      </c>
    </row>
    <row r="3416" spans="1:10" ht="15" customHeight="1" x14ac:dyDescent="0.4">
      <c r="A3416" s="6">
        <v>2026</v>
      </c>
      <c r="B3416" s="6">
        <f t="shared" si="414"/>
        <v>35</v>
      </c>
      <c r="C3416" s="13" t="s">
        <v>25</v>
      </c>
      <c r="D3416" s="2" t="s">
        <v>9</v>
      </c>
      <c r="E3416" s="14" t="s">
        <v>14</v>
      </c>
      <c r="F3416" s="22">
        <f t="shared" si="420"/>
        <v>3</v>
      </c>
      <c r="H3416" s="5" t="str">
        <f ca="1">_xlfn.FORMULATEXT(표1[[#This Row],[Q''ty]])</f>
        <v>=F3317</v>
      </c>
    </row>
    <row r="3417" spans="1:10" ht="15" customHeight="1" x14ac:dyDescent="0.4">
      <c r="A3417" s="6">
        <v>2026</v>
      </c>
      <c r="B3417" s="6">
        <f t="shared" si="414"/>
        <v>35</v>
      </c>
      <c r="C3417" s="13" t="s">
        <v>25</v>
      </c>
      <c r="D3417" s="2" t="s">
        <v>9</v>
      </c>
      <c r="E3417" s="14" t="s">
        <v>15</v>
      </c>
      <c r="F3417" s="22">
        <f t="shared" si="420"/>
        <v>4</v>
      </c>
      <c r="H3417" s="5" t="str">
        <f ca="1">_xlfn.FORMULATEXT(표1[[#This Row],[Q''ty]])</f>
        <v>=F3318</v>
      </c>
    </row>
    <row r="3418" spans="1:10" ht="15" customHeight="1" x14ac:dyDescent="0.4">
      <c r="A3418" s="6">
        <v>2026</v>
      </c>
      <c r="B3418" s="6">
        <f t="shared" si="414"/>
        <v>35</v>
      </c>
      <c r="C3418" s="13" t="s">
        <v>25</v>
      </c>
      <c r="D3418" s="2" t="s">
        <v>16</v>
      </c>
      <c r="E3418" s="14" t="s">
        <v>17</v>
      </c>
      <c r="F3418" s="22">
        <v>0</v>
      </c>
      <c r="H3418" s="5" t="e">
        <f ca="1">_xlfn.FORMULATEXT(표1[[#This Row],[Q''ty]])</f>
        <v>#N/A</v>
      </c>
      <c r="I3418" s="28">
        <v>46265</v>
      </c>
      <c r="J3418" s="28">
        <v>46262</v>
      </c>
    </row>
    <row r="3419" spans="1:10" ht="15" customHeight="1" x14ac:dyDescent="0.4">
      <c r="A3419" s="6">
        <v>2026</v>
      </c>
      <c r="B3419" s="6">
        <f t="shared" si="414"/>
        <v>35</v>
      </c>
      <c r="C3419" s="13" t="s">
        <v>25</v>
      </c>
      <c r="D3419" s="2" t="s">
        <v>16</v>
      </c>
      <c r="E3419" s="14" t="s">
        <v>18</v>
      </c>
      <c r="F3419" s="22">
        <v>0</v>
      </c>
      <c r="H3419" s="5" t="e">
        <f ca="1">_xlfn.FORMULATEXT(표1[[#This Row],[Q''ty]])</f>
        <v>#N/A</v>
      </c>
      <c r="I3419" s="28">
        <v>46265</v>
      </c>
      <c r="J3419" s="28">
        <v>46262</v>
      </c>
    </row>
    <row r="3420" spans="1:10" ht="15" customHeight="1" x14ac:dyDescent="0.4">
      <c r="A3420" s="6">
        <v>2026</v>
      </c>
      <c r="B3420" s="6">
        <f t="shared" si="414"/>
        <v>35</v>
      </c>
      <c r="C3420" s="13" t="s">
        <v>25</v>
      </c>
      <c r="D3420" s="2" t="s">
        <v>16</v>
      </c>
      <c r="E3420" s="14" t="s">
        <v>19</v>
      </c>
      <c r="F3420" s="22">
        <v>0</v>
      </c>
      <c r="H3420" s="5" t="e">
        <f ca="1">_xlfn.FORMULATEXT(표1[[#This Row],[Q''ty]])</f>
        <v>#N/A</v>
      </c>
      <c r="I3420" s="28">
        <v>46265</v>
      </c>
      <c r="J3420" s="28">
        <v>46262</v>
      </c>
    </row>
    <row r="3421" spans="1:10" ht="15" customHeight="1" x14ac:dyDescent="0.4">
      <c r="A3421" s="6">
        <v>2026</v>
      </c>
      <c r="B3421" s="6">
        <f t="shared" si="414"/>
        <v>35</v>
      </c>
      <c r="C3421" s="13" t="s">
        <v>25</v>
      </c>
      <c r="D3421" s="2" t="s">
        <v>16</v>
      </c>
      <c r="E3421" s="14" t="s">
        <v>20</v>
      </c>
      <c r="F3421" s="22">
        <v>0</v>
      </c>
      <c r="H3421" s="5" t="e">
        <f ca="1">_xlfn.FORMULATEXT(표1[[#This Row],[Q''ty]])</f>
        <v>#N/A</v>
      </c>
      <c r="I3421" s="28">
        <v>46265</v>
      </c>
      <c r="J3421" s="28">
        <v>46262</v>
      </c>
    </row>
    <row r="3422" spans="1:10" ht="15" customHeight="1" thickBot="1" x14ac:dyDescent="0.45">
      <c r="A3422" s="15">
        <v>2026</v>
      </c>
      <c r="B3422" s="15">
        <f t="shared" si="414"/>
        <v>35</v>
      </c>
      <c r="C3422" s="16" t="s">
        <v>25</v>
      </c>
      <c r="D3422" s="17" t="s">
        <v>16</v>
      </c>
      <c r="E3422" s="18" t="s">
        <v>21</v>
      </c>
      <c r="F3422" s="23">
        <v>0</v>
      </c>
      <c r="H3422" s="5" t="e">
        <f ca="1">_xlfn.FORMULATEXT(표1[[#This Row],[Q''ty]])</f>
        <v>#N/A</v>
      </c>
      <c r="I3422" s="28">
        <v>46265</v>
      </c>
      <c r="J3422" s="28">
        <v>46262</v>
      </c>
    </row>
    <row r="3423" spans="1:10" ht="15" customHeight="1" thickTop="1" x14ac:dyDescent="0.4">
      <c r="A3423" s="6">
        <v>2026</v>
      </c>
      <c r="B3423" s="6">
        <f t="shared" si="414"/>
        <v>35</v>
      </c>
      <c r="C3423" s="13" t="s">
        <v>26</v>
      </c>
      <c r="D3423" s="2" t="s">
        <v>9</v>
      </c>
      <c r="E3423" s="14" t="s">
        <v>10</v>
      </c>
      <c r="F3423" s="22">
        <f t="shared" ref="F3423:F3428" si="421">F3324</f>
        <v>6</v>
      </c>
      <c r="H3423" s="5" t="str">
        <f ca="1">_xlfn.FORMULATEXT(표1[[#This Row],[Q''ty]])</f>
        <v>=F3324</v>
      </c>
    </row>
    <row r="3424" spans="1:10" ht="15" customHeight="1" x14ac:dyDescent="0.4">
      <c r="A3424" s="6">
        <v>2026</v>
      </c>
      <c r="B3424" s="6">
        <f t="shared" si="414"/>
        <v>35</v>
      </c>
      <c r="C3424" s="13" t="s">
        <v>26</v>
      </c>
      <c r="D3424" s="2" t="s">
        <v>9</v>
      </c>
      <c r="E3424" s="14" t="s">
        <v>11</v>
      </c>
      <c r="F3424" s="22">
        <f t="shared" si="421"/>
        <v>4</v>
      </c>
      <c r="H3424" s="5" t="str">
        <f ca="1">_xlfn.FORMULATEXT(표1[[#This Row],[Q''ty]])</f>
        <v>=F3325</v>
      </c>
    </row>
    <row r="3425" spans="1:10" ht="15" customHeight="1" x14ac:dyDescent="0.4">
      <c r="A3425" s="6">
        <v>2026</v>
      </c>
      <c r="B3425" s="6">
        <f t="shared" si="414"/>
        <v>35</v>
      </c>
      <c r="C3425" s="13" t="s">
        <v>26</v>
      </c>
      <c r="D3425" s="2" t="s">
        <v>9</v>
      </c>
      <c r="E3425" s="14" t="s">
        <v>12</v>
      </c>
      <c r="F3425" s="22">
        <f t="shared" si="421"/>
        <v>2</v>
      </c>
      <c r="H3425" s="5" t="str">
        <f ca="1">_xlfn.FORMULATEXT(표1[[#This Row],[Q''ty]])</f>
        <v>=F3326</v>
      </c>
    </row>
    <row r="3426" spans="1:10" ht="15" customHeight="1" x14ac:dyDescent="0.4">
      <c r="A3426" s="6">
        <v>2026</v>
      </c>
      <c r="B3426" s="6">
        <f t="shared" si="414"/>
        <v>35</v>
      </c>
      <c r="C3426" s="13" t="s">
        <v>26</v>
      </c>
      <c r="D3426" s="2" t="s">
        <v>9</v>
      </c>
      <c r="E3426" s="14" t="s">
        <v>13</v>
      </c>
      <c r="F3426" s="22">
        <f t="shared" si="421"/>
        <v>3</v>
      </c>
      <c r="H3426" s="5" t="str">
        <f ca="1">_xlfn.FORMULATEXT(표1[[#This Row],[Q''ty]])</f>
        <v>=F3327</v>
      </c>
    </row>
    <row r="3427" spans="1:10" ht="15" customHeight="1" x14ac:dyDescent="0.4">
      <c r="A3427" s="6">
        <v>2026</v>
      </c>
      <c r="B3427" s="6">
        <f t="shared" si="414"/>
        <v>35</v>
      </c>
      <c r="C3427" s="13" t="s">
        <v>26</v>
      </c>
      <c r="D3427" s="2" t="s">
        <v>9</v>
      </c>
      <c r="E3427" s="14" t="s">
        <v>14</v>
      </c>
      <c r="F3427" s="22">
        <f t="shared" si="421"/>
        <v>4</v>
      </c>
      <c r="H3427" s="5" t="str">
        <f ca="1">_xlfn.FORMULATEXT(표1[[#This Row],[Q''ty]])</f>
        <v>=F3328</v>
      </c>
    </row>
    <row r="3428" spans="1:10" ht="15" customHeight="1" x14ac:dyDescent="0.4">
      <c r="A3428" s="6">
        <v>2026</v>
      </c>
      <c r="B3428" s="6">
        <f t="shared" si="414"/>
        <v>35</v>
      </c>
      <c r="C3428" s="13" t="s">
        <v>26</v>
      </c>
      <c r="D3428" s="2" t="s">
        <v>9</v>
      </c>
      <c r="E3428" s="14" t="s">
        <v>15</v>
      </c>
      <c r="F3428" s="22">
        <f t="shared" si="421"/>
        <v>6</v>
      </c>
      <c r="H3428" s="5" t="str">
        <f ca="1">_xlfn.FORMULATEXT(표1[[#This Row],[Q''ty]])</f>
        <v>=F3329</v>
      </c>
    </row>
    <row r="3429" spans="1:10" ht="15" customHeight="1" x14ac:dyDescent="0.4">
      <c r="A3429" s="6">
        <v>2026</v>
      </c>
      <c r="B3429" s="6">
        <f t="shared" ref="B3429:B3492" si="422">B3330+1</f>
        <v>35</v>
      </c>
      <c r="C3429" s="13" t="s">
        <v>26</v>
      </c>
      <c r="D3429" s="2" t="s">
        <v>16</v>
      </c>
      <c r="E3429" s="14" t="str">
        <f t="shared" ref="E3429:E3466" si="423">E3330</f>
        <v>BT GT</v>
      </c>
      <c r="F3429" s="22">
        <v>24</v>
      </c>
      <c r="H3429" s="5" t="e">
        <f ca="1">_xlfn.FORMULATEXT(표1[[#This Row],[Q''ty]])</f>
        <v>#N/A</v>
      </c>
      <c r="I3429" s="28">
        <v>46265</v>
      </c>
      <c r="J3429" s="28">
        <v>46265</v>
      </c>
    </row>
    <row r="3430" spans="1:10" ht="15" customHeight="1" x14ac:dyDescent="0.4">
      <c r="A3430" s="6">
        <v>2026</v>
      </c>
      <c r="B3430" s="6">
        <f t="shared" si="422"/>
        <v>35</v>
      </c>
      <c r="C3430" s="13" t="s">
        <v>26</v>
      </c>
      <c r="D3430" s="2" t="s">
        <v>16</v>
      </c>
      <c r="E3430" s="14" t="str">
        <f t="shared" si="423"/>
        <v>WT GT</v>
      </c>
      <c r="F3430" s="22">
        <v>24</v>
      </c>
      <c r="H3430" s="5" t="e">
        <f ca="1">_xlfn.FORMULATEXT(표1[[#This Row],[Q''ty]])</f>
        <v>#N/A</v>
      </c>
      <c r="I3430" s="28">
        <v>46265</v>
      </c>
      <c r="J3430" s="28">
        <v>46265</v>
      </c>
    </row>
    <row r="3431" spans="1:10" ht="15" customHeight="1" x14ac:dyDescent="0.4">
      <c r="A3431" s="6">
        <v>2026</v>
      </c>
      <c r="B3431" s="6">
        <f t="shared" si="422"/>
        <v>35</v>
      </c>
      <c r="C3431" s="13" t="s">
        <v>26</v>
      </c>
      <c r="D3431" s="2" t="s">
        <v>16</v>
      </c>
      <c r="E3431" s="14" t="str">
        <f t="shared" si="423"/>
        <v>Bending</v>
      </c>
      <c r="F3431" s="22">
        <v>189</v>
      </c>
      <c r="H3431" s="5" t="e">
        <f ca="1">_xlfn.FORMULATEXT(표1[[#This Row],[Q''ty]])</f>
        <v>#N/A</v>
      </c>
      <c r="I3431" s="28">
        <v>46265</v>
      </c>
      <c r="J3431" s="28">
        <v>46265</v>
      </c>
    </row>
    <row r="3432" spans="1:10" ht="15" customHeight="1" x14ac:dyDescent="0.4">
      <c r="A3432" s="6">
        <v>2026</v>
      </c>
      <c r="B3432" s="6">
        <f t="shared" si="422"/>
        <v>35</v>
      </c>
      <c r="C3432" s="13" t="s">
        <v>26</v>
      </c>
      <c r="D3432" s="2" t="s">
        <v>16</v>
      </c>
      <c r="E3432" s="14" t="str">
        <f t="shared" si="423"/>
        <v>L/W</v>
      </c>
      <c r="F3432" s="22">
        <v>180</v>
      </c>
      <c r="H3432" s="5" t="e">
        <f ca="1">_xlfn.FORMULATEXT(표1[[#This Row],[Q''ty]])</f>
        <v>#N/A</v>
      </c>
      <c r="I3432" s="28">
        <v>46265</v>
      </c>
      <c r="J3432" s="28">
        <v>46265</v>
      </c>
    </row>
    <row r="3433" spans="1:10" ht="15" customHeight="1" thickBot="1" x14ac:dyDescent="0.45">
      <c r="A3433" s="15">
        <v>2026</v>
      </c>
      <c r="B3433" s="15">
        <f t="shared" si="422"/>
        <v>35</v>
      </c>
      <c r="C3433" s="16" t="s">
        <v>26</v>
      </c>
      <c r="D3433" s="17" t="s">
        <v>16</v>
      </c>
      <c r="E3433" s="18" t="str">
        <f t="shared" si="423"/>
        <v>C/W</v>
      </c>
      <c r="F3433" s="23">
        <v>198</v>
      </c>
      <c r="H3433" s="5" t="e">
        <f ca="1">_xlfn.FORMULATEXT(표1[[#This Row],[Q''ty]])</f>
        <v>#N/A</v>
      </c>
      <c r="I3433" s="28">
        <v>46265</v>
      </c>
      <c r="J3433" s="28">
        <v>46265</v>
      </c>
    </row>
    <row r="3434" spans="1:10" ht="15" customHeight="1" thickTop="1" x14ac:dyDescent="0.4">
      <c r="A3434" s="6">
        <v>2026</v>
      </c>
      <c r="B3434" s="6">
        <f t="shared" si="422"/>
        <v>35</v>
      </c>
      <c r="C3434" s="13" t="s">
        <v>27</v>
      </c>
      <c r="D3434" s="2" t="s">
        <v>9</v>
      </c>
      <c r="E3434" s="14" t="str">
        <f t="shared" si="423"/>
        <v>Growing Line</v>
      </c>
      <c r="F3434" s="22">
        <f t="shared" ref="F3434:F3439" si="424">F3335</f>
        <v>30</v>
      </c>
      <c r="H3434" s="5" t="str">
        <f ca="1">_xlfn.FORMULATEXT(표1[[#This Row],[Q''ty]])</f>
        <v>=F3335</v>
      </c>
    </row>
    <row r="3435" spans="1:10" ht="15" customHeight="1" x14ac:dyDescent="0.4">
      <c r="A3435" s="6">
        <v>2026</v>
      </c>
      <c r="B3435" s="6">
        <f t="shared" si="422"/>
        <v>35</v>
      </c>
      <c r="C3435" s="13" t="s">
        <v>27</v>
      </c>
      <c r="D3435" s="2" t="s">
        <v>9</v>
      </c>
      <c r="E3435" s="14" t="str">
        <f t="shared" si="423"/>
        <v>Paint Booth</v>
      </c>
      <c r="F3435" s="22">
        <f t="shared" si="424"/>
        <v>16</v>
      </c>
      <c r="H3435" s="5" t="str">
        <f ca="1">_xlfn.FORMULATEXT(표1[[#This Row],[Q''ty]])</f>
        <v>=F3336</v>
      </c>
    </row>
    <row r="3436" spans="1:10" ht="15" customHeight="1" x14ac:dyDescent="0.4">
      <c r="A3436" s="6">
        <v>2026</v>
      </c>
      <c r="B3436" s="6">
        <f t="shared" si="422"/>
        <v>35</v>
      </c>
      <c r="C3436" s="13" t="s">
        <v>27</v>
      </c>
      <c r="D3436" s="2" t="s">
        <v>9</v>
      </c>
      <c r="E3436" s="14" t="str">
        <f t="shared" si="423"/>
        <v>Paint Line</v>
      </c>
      <c r="F3436" s="22">
        <f t="shared" si="424"/>
        <v>8</v>
      </c>
      <c r="H3436" s="5" t="str">
        <f ca="1">_xlfn.FORMULATEXT(표1[[#This Row],[Q''ty]])</f>
        <v>=F3337</v>
      </c>
    </row>
    <row r="3437" spans="1:10" ht="15" customHeight="1" x14ac:dyDescent="0.4">
      <c r="A3437" s="6">
        <v>2026</v>
      </c>
      <c r="B3437" s="6">
        <f t="shared" si="422"/>
        <v>35</v>
      </c>
      <c r="C3437" s="13" t="s">
        <v>27</v>
      </c>
      <c r="D3437" s="2" t="s">
        <v>9</v>
      </c>
      <c r="E3437" s="14" t="str">
        <f t="shared" si="423"/>
        <v>Roll Bending Machine</v>
      </c>
      <c r="F3437" s="22">
        <f t="shared" si="424"/>
        <v>6</v>
      </c>
      <c r="H3437" s="5" t="str">
        <f ca="1">_xlfn.FORMULATEXT(표1[[#This Row],[Q''ty]])</f>
        <v>=F3338</v>
      </c>
    </row>
    <row r="3438" spans="1:10" ht="15" customHeight="1" x14ac:dyDescent="0.4">
      <c r="A3438" s="6">
        <v>2026</v>
      </c>
      <c r="B3438" s="6">
        <f t="shared" si="422"/>
        <v>35</v>
      </c>
      <c r="C3438" s="13" t="s">
        <v>27</v>
      </c>
      <c r="D3438" s="2" t="s">
        <v>9</v>
      </c>
      <c r="E3438" s="14" t="str">
        <f t="shared" si="423"/>
        <v>L/W Machine</v>
      </c>
      <c r="F3438" s="22">
        <f t="shared" si="424"/>
        <v>11</v>
      </c>
      <c r="H3438" s="5" t="str">
        <f ca="1">_xlfn.FORMULATEXT(표1[[#This Row],[Q''ty]])</f>
        <v>=F3339</v>
      </c>
    </row>
    <row r="3439" spans="1:10" ht="15" customHeight="1" x14ac:dyDescent="0.4">
      <c r="A3439" s="6">
        <v>2026</v>
      </c>
      <c r="B3439" s="6">
        <f t="shared" si="422"/>
        <v>35</v>
      </c>
      <c r="C3439" s="13" t="s">
        <v>27</v>
      </c>
      <c r="D3439" s="2" t="s">
        <v>9</v>
      </c>
      <c r="E3439" s="14" t="str">
        <f t="shared" si="423"/>
        <v>C/W Machine</v>
      </c>
      <c r="F3439" s="22">
        <f t="shared" si="424"/>
        <v>15</v>
      </c>
      <c r="H3439" s="5" t="str">
        <f ca="1">_xlfn.FORMULATEXT(표1[[#This Row],[Q''ty]])</f>
        <v>=F3340</v>
      </c>
    </row>
    <row r="3440" spans="1:10" ht="15" customHeight="1" x14ac:dyDescent="0.4">
      <c r="A3440" s="6">
        <v>2026</v>
      </c>
      <c r="B3440" s="6">
        <f t="shared" si="422"/>
        <v>35</v>
      </c>
      <c r="C3440" s="13" t="s">
        <v>27</v>
      </c>
      <c r="D3440" s="2" t="s">
        <v>16</v>
      </c>
      <c r="E3440" s="14" t="str">
        <f t="shared" si="423"/>
        <v>BT GT</v>
      </c>
      <c r="F3440" s="22">
        <v>73</v>
      </c>
      <c r="H3440" s="5" t="e">
        <f ca="1">_xlfn.FORMULATEXT(표1[[#This Row],[Q''ty]])</f>
        <v>#N/A</v>
      </c>
      <c r="I3440" s="28">
        <v>46266</v>
      </c>
      <c r="J3440" s="28">
        <v>46266</v>
      </c>
    </row>
    <row r="3441" spans="1:10" ht="15" customHeight="1" x14ac:dyDescent="0.4">
      <c r="A3441" s="6">
        <v>2026</v>
      </c>
      <c r="B3441" s="6">
        <f t="shared" si="422"/>
        <v>35</v>
      </c>
      <c r="C3441" s="13" t="s">
        <v>27</v>
      </c>
      <c r="D3441" s="2" t="s">
        <v>16</v>
      </c>
      <c r="E3441" s="14" t="str">
        <f t="shared" si="423"/>
        <v>WT GT</v>
      </c>
      <c r="F3441" s="22">
        <v>84</v>
      </c>
      <c r="H3441" s="5" t="e">
        <f ca="1">_xlfn.FORMULATEXT(표1[[#This Row],[Q''ty]])</f>
        <v>#N/A</v>
      </c>
      <c r="I3441" s="28">
        <v>46266</v>
      </c>
      <c r="J3441" s="28">
        <v>46266</v>
      </c>
    </row>
    <row r="3442" spans="1:10" ht="15" customHeight="1" x14ac:dyDescent="0.4">
      <c r="A3442" s="6">
        <v>2026</v>
      </c>
      <c r="B3442" s="6">
        <f t="shared" si="422"/>
        <v>35</v>
      </c>
      <c r="C3442" s="13" t="s">
        <v>27</v>
      </c>
      <c r="D3442" s="2" t="s">
        <v>16</v>
      </c>
      <c r="E3442" s="14" t="str">
        <f t="shared" si="423"/>
        <v>Bending</v>
      </c>
      <c r="F3442" s="22">
        <v>651</v>
      </c>
      <c r="H3442" s="5" t="e">
        <f ca="1">_xlfn.FORMULATEXT(표1[[#This Row],[Q''ty]])</f>
        <v>#N/A</v>
      </c>
      <c r="I3442" s="28">
        <v>46266</v>
      </c>
      <c r="J3442" s="28">
        <v>46266</v>
      </c>
    </row>
    <row r="3443" spans="1:10" ht="15" customHeight="1" x14ac:dyDescent="0.4">
      <c r="A3443" s="6">
        <v>2026</v>
      </c>
      <c r="B3443" s="6">
        <f t="shared" si="422"/>
        <v>35</v>
      </c>
      <c r="C3443" s="13" t="s">
        <v>27</v>
      </c>
      <c r="D3443" s="2" t="s">
        <v>16</v>
      </c>
      <c r="E3443" s="14" t="str">
        <f t="shared" si="423"/>
        <v>L/W</v>
      </c>
      <c r="F3443" s="22">
        <v>642</v>
      </c>
      <c r="H3443" s="5" t="e">
        <f ca="1">_xlfn.FORMULATEXT(표1[[#This Row],[Q''ty]])</f>
        <v>#N/A</v>
      </c>
      <c r="I3443" s="28">
        <v>46266</v>
      </c>
      <c r="J3443" s="28">
        <v>46266</v>
      </c>
    </row>
    <row r="3444" spans="1:10" ht="15" customHeight="1" thickBot="1" x14ac:dyDescent="0.45">
      <c r="A3444" s="15">
        <v>2026</v>
      </c>
      <c r="B3444" s="15">
        <f t="shared" si="422"/>
        <v>35</v>
      </c>
      <c r="C3444" s="16" t="s">
        <v>27</v>
      </c>
      <c r="D3444" s="17" t="s">
        <v>16</v>
      </c>
      <c r="E3444" s="18" t="str">
        <f t="shared" si="423"/>
        <v>C/W</v>
      </c>
      <c r="F3444" s="23">
        <v>612</v>
      </c>
      <c r="H3444" s="5" t="e">
        <f ca="1">_xlfn.FORMULATEXT(표1[[#This Row],[Q''ty]])</f>
        <v>#N/A</v>
      </c>
      <c r="I3444" s="28">
        <v>46266</v>
      </c>
      <c r="J3444" s="28">
        <v>46266</v>
      </c>
    </row>
    <row r="3445" spans="1:10" ht="15" customHeight="1" thickTop="1" x14ac:dyDescent="0.4">
      <c r="A3445" s="6">
        <v>2026</v>
      </c>
      <c r="B3445" s="6">
        <f t="shared" si="422"/>
        <v>35</v>
      </c>
      <c r="C3445" s="13" t="s">
        <v>28</v>
      </c>
      <c r="D3445" s="2" t="s">
        <v>9</v>
      </c>
      <c r="E3445" s="14" t="str">
        <f t="shared" si="423"/>
        <v>Growing Line</v>
      </c>
      <c r="F3445" s="22">
        <f t="shared" ref="F3445:F3450" si="425">F3346</f>
        <v>6</v>
      </c>
      <c r="H3445" s="5" t="str">
        <f ca="1">_xlfn.FORMULATEXT(표1[[#This Row],[Q''ty]])</f>
        <v>=F3346</v>
      </c>
    </row>
    <row r="3446" spans="1:10" ht="15" customHeight="1" x14ac:dyDescent="0.4">
      <c r="A3446" s="6">
        <v>2026</v>
      </c>
      <c r="B3446" s="6">
        <f t="shared" si="422"/>
        <v>35</v>
      </c>
      <c r="C3446" s="13" t="s">
        <v>28</v>
      </c>
      <c r="D3446" s="2" t="s">
        <v>9</v>
      </c>
      <c r="E3446" s="14" t="str">
        <f t="shared" si="423"/>
        <v>Paint Booth</v>
      </c>
      <c r="F3446" s="22">
        <f t="shared" si="425"/>
        <v>4</v>
      </c>
      <c r="H3446" s="5" t="str">
        <f ca="1">_xlfn.FORMULATEXT(표1[[#This Row],[Q''ty]])</f>
        <v>=F3347</v>
      </c>
    </row>
    <row r="3447" spans="1:10" ht="15" customHeight="1" x14ac:dyDescent="0.4">
      <c r="A3447" s="6">
        <v>2026</v>
      </c>
      <c r="B3447" s="6">
        <f t="shared" si="422"/>
        <v>35</v>
      </c>
      <c r="C3447" s="13" t="s">
        <v>28</v>
      </c>
      <c r="D3447" s="2" t="s">
        <v>9</v>
      </c>
      <c r="E3447" s="14" t="str">
        <f t="shared" si="423"/>
        <v>Paint Line</v>
      </c>
      <c r="F3447" s="22">
        <f t="shared" si="425"/>
        <v>4</v>
      </c>
      <c r="H3447" s="5" t="str">
        <f ca="1">_xlfn.FORMULATEXT(표1[[#This Row],[Q''ty]])</f>
        <v>=F3348</v>
      </c>
    </row>
    <row r="3448" spans="1:10" ht="15" customHeight="1" x14ac:dyDescent="0.4">
      <c r="A3448" s="6">
        <v>2026</v>
      </c>
      <c r="B3448" s="6">
        <f t="shared" si="422"/>
        <v>35</v>
      </c>
      <c r="C3448" s="13" t="s">
        <v>28</v>
      </c>
      <c r="D3448" s="2" t="s">
        <v>9</v>
      </c>
      <c r="E3448" s="14" t="str">
        <f t="shared" si="423"/>
        <v>Roll Bending Machine</v>
      </c>
      <c r="F3448" s="22">
        <f t="shared" si="425"/>
        <v>3</v>
      </c>
      <c r="H3448" s="5" t="str">
        <f ca="1">_xlfn.FORMULATEXT(표1[[#This Row],[Q''ty]])</f>
        <v>=F3349</v>
      </c>
    </row>
    <row r="3449" spans="1:10" ht="15" customHeight="1" x14ac:dyDescent="0.4">
      <c r="A3449" s="6">
        <v>2026</v>
      </c>
      <c r="B3449" s="6">
        <f t="shared" si="422"/>
        <v>35</v>
      </c>
      <c r="C3449" s="13" t="s">
        <v>28</v>
      </c>
      <c r="D3449" s="2" t="s">
        <v>9</v>
      </c>
      <c r="E3449" s="14" t="str">
        <f t="shared" si="423"/>
        <v>L/W Machine</v>
      </c>
      <c r="F3449" s="22">
        <f t="shared" si="425"/>
        <v>4</v>
      </c>
      <c r="H3449" s="5" t="str">
        <f ca="1">_xlfn.FORMULATEXT(표1[[#This Row],[Q''ty]])</f>
        <v>=F3350</v>
      </c>
    </row>
    <row r="3450" spans="1:10" ht="15" customHeight="1" x14ac:dyDescent="0.4">
      <c r="A3450" s="6">
        <v>2026</v>
      </c>
      <c r="B3450" s="6">
        <f t="shared" si="422"/>
        <v>35</v>
      </c>
      <c r="C3450" s="13" t="s">
        <v>28</v>
      </c>
      <c r="D3450" s="2" t="s">
        <v>9</v>
      </c>
      <c r="E3450" s="14" t="str">
        <f t="shared" si="423"/>
        <v>C/W Machine</v>
      </c>
      <c r="F3450" s="22">
        <f t="shared" si="425"/>
        <v>6.5</v>
      </c>
      <c r="H3450" s="5" t="str">
        <f ca="1">_xlfn.FORMULATEXT(표1[[#This Row],[Q''ty]])</f>
        <v>=F3351</v>
      </c>
    </row>
    <row r="3451" spans="1:10" ht="15" customHeight="1" x14ac:dyDescent="0.4">
      <c r="A3451" s="6">
        <v>2026</v>
      </c>
      <c r="B3451" s="6">
        <f t="shared" si="422"/>
        <v>35</v>
      </c>
      <c r="C3451" s="13" t="s">
        <v>28</v>
      </c>
      <c r="D3451" s="2" t="s">
        <v>16</v>
      </c>
      <c r="E3451" s="14" t="str">
        <f t="shared" si="423"/>
        <v>BT GT</v>
      </c>
      <c r="F3451" s="22">
        <v>11</v>
      </c>
      <c r="H3451" s="5" t="e">
        <f ca="1">_xlfn.FORMULATEXT(표1[[#This Row],[Q''ty]])</f>
        <v>#N/A</v>
      </c>
      <c r="I3451" s="28">
        <v>46266</v>
      </c>
      <c r="J3451" s="28">
        <v>46266</v>
      </c>
    </row>
    <row r="3452" spans="1:10" ht="15" customHeight="1" x14ac:dyDescent="0.4">
      <c r="A3452" s="6">
        <v>2026</v>
      </c>
      <c r="B3452" s="6">
        <f t="shared" si="422"/>
        <v>35</v>
      </c>
      <c r="C3452" s="13" t="s">
        <v>28</v>
      </c>
      <c r="D3452" s="2" t="s">
        <v>16</v>
      </c>
      <c r="E3452" s="14" t="str">
        <f t="shared" si="423"/>
        <v>WT GT</v>
      </c>
      <c r="F3452" s="22">
        <v>12</v>
      </c>
      <c r="H3452" s="5" t="e">
        <f ca="1">_xlfn.FORMULATEXT(표1[[#This Row],[Q''ty]])</f>
        <v>#N/A</v>
      </c>
      <c r="I3452" s="28">
        <v>46266</v>
      </c>
      <c r="J3452" s="28">
        <v>46266</v>
      </c>
    </row>
    <row r="3453" spans="1:10" ht="15" customHeight="1" x14ac:dyDescent="0.4">
      <c r="A3453" s="6">
        <v>2026</v>
      </c>
      <c r="B3453" s="6">
        <f t="shared" si="422"/>
        <v>35</v>
      </c>
      <c r="C3453" s="13" t="s">
        <v>28</v>
      </c>
      <c r="D3453" s="2" t="s">
        <v>16</v>
      </c>
      <c r="E3453" s="14" t="str">
        <f t="shared" si="423"/>
        <v>Bending</v>
      </c>
      <c r="F3453" s="22">
        <v>113</v>
      </c>
      <c r="H3453" s="5" t="e">
        <f ca="1">_xlfn.FORMULATEXT(표1[[#This Row],[Q''ty]])</f>
        <v>#N/A</v>
      </c>
      <c r="I3453" s="28">
        <v>46266</v>
      </c>
      <c r="J3453" s="28">
        <v>46266</v>
      </c>
    </row>
    <row r="3454" spans="1:10" ht="15" customHeight="1" x14ac:dyDescent="0.4">
      <c r="A3454" s="6">
        <v>2026</v>
      </c>
      <c r="B3454" s="6">
        <f t="shared" si="422"/>
        <v>35</v>
      </c>
      <c r="C3454" s="13" t="s">
        <v>28</v>
      </c>
      <c r="D3454" s="2" t="s">
        <v>16</v>
      </c>
      <c r="E3454" s="14" t="str">
        <f t="shared" si="423"/>
        <v>L/W</v>
      </c>
      <c r="F3454" s="22">
        <v>109</v>
      </c>
      <c r="H3454" s="5" t="e">
        <f ca="1">_xlfn.FORMULATEXT(표1[[#This Row],[Q''ty]])</f>
        <v>#N/A</v>
      </c>
      <c r="I3454" s="28">
        <v>46266</v>
      </c>
      <c r="J3454" s="28">
        <v>46266</v>
      </c>
    </row>
    <row r="3455" spans="1:10" ht="15" customHeight="1" thickBot="1" x14ac:dyDescent="0.45">
      <c r="A3455" s="15">
        <v>2026</v>
      </c>
      <c r="B3455" s="15">
        <f t="shared" si="422"/>
        <v>35</v>
      </c>
      <c r="C3455" s="16" t="s">
        <v>28</v>
      </c>
      <c r="D3455" s="17" t="s">
        <v>16</v>
      </c>
      <c r="E3455" s="18" t="str">
        <f t="shared" si="423"/>
        <v>C/W</v>
      </c>
      <c r="F3455" s="23">
        <v>119</v>
      </c>
      <c r="H3455" s="5" t="e">
        <f ca="1">_xlfn.FORMULATEXT(표1[[#This Row],[Q''ty]])</f>
        <v>#N/A</v>
      </c>
      <c r="I3455" s="28">
        <v>46266</v>
      </c>
      <c r="J3455" s="28">
        <v>46266</v>
      </c>
    </row>
    <row r="3456" spans="1:10" ht="15" customHeight="1" thickTop="1" x14ac:dyDescent="0.4">
      <c r="A3456" s="6">
        <v>2026</v>
      </c>
      <c r="B3456" s="6">
        <f t="shared" si="422"/>
        <v>35</v>
      </c>
      <c r="C3456" s="13" t="s">
        <v>29</v>
      </c>
      <c r="D3456" s="2" t="s">
        <v>9</v>
      </c>
      <c r="E3456" s="14" t="str">
        <f t="shared" si="423"/>
        <v>Growing Line</v>
      </c>
      <c r="F3456" s="21">
        <f t="shared" ref="F3456:F3461" si="426">F3357</f>
        <v>11</v>
      </c>
      <c r="H3456" s="5" t="str">
        <f ca="1">_xlfn.FORMULATEXT(표1[[#This Row],[Q''ty]])</f>
        <v>=F3357</v>
      </c>
    </row>
    <row r="3457" spans="1:10" ht="15" customHeight="1" x14ac:dyDescent="0.4">
      <c r="A3457" s="6">
        <v>2026</v>
      </c>
      <c r="B3457" s="6">
        <f t="shared" si="422"/>
        <v>35</v>
      </c>
      <c r="C3457" s="13" t="s">
        <v>29</v>
      </c>
      <c r="D3457" s="2" t="s">
        <v>9</v>
      </c>
      <c r="E3457" s="14" t="str">
        <f t="shared" si="423"/>
        <v>Paint Booth</v>
      </c>
      <c r="F3457" s="22">
        <f t="shared" si="426"/>
        <v>6</v>
      </c>
      <c r="H3457" s="5" t="str">
        <f ca="1">_xlfn.FORMULATEXT(표1[[#This Row],[Q''ty]])</f>
        <v>=F3358</v>
      </c>
    </row>
    <row r="3458" spans="1:10" ht="15" customHeight="1" x14ac:dyDescent="0.4">
      <c r="A3458" s="6">
        <v>2026</v>
      </c>
      <c r="B3458" s="6">
        <f t="shared" si="422"/>
        <v>35</v>
      </c>
      <c r="C3458" s="13" t="s">
        <v>29</v>
      </c>
      <c r="D3458" s="2" t="s">
        <v>9</v>
      </c>
      <c r="E3458" s="14" t="str">
        <f t="shared" si="423"/>
        <v>Paint Line</v>
      </c>
      <c r="F3458" s="22">
        <f t="shared" si="426"/>
        <v>4</v>
      </c>
      <c r="H3458" s="5" t="str">
        <f ca="1">_xlfn.FORMULATEXT(표1[[#This Row],[Q''ty]])</f>
        <v>=F3359</v>
      </c>
    </row>
    <row r="3459" spans="1:10" ht="15" customHeight="1" x14ac:dyDescent="0.4">
      <c r="A3459" s="6">
        <v>2026</v>
      </c>
      <c r="B3459" s="6">
        <f t="shared" si="422"/>
        <v>35</v>
      </c>
      <c r="C3459" s="13" t="s">
        <v>29</v>
      </c>
      <c r="D3459" s="2" t="s">
        <v>9</v>
      </c>
      <c r="E3459" s="14" t="str">
        <f t="shared" si="423"/>
        <v>Roll Bending Machine</v>
      </c>
      <c r="F3459" s="22">
        <f t="shared" si="426"/>
        <v>4</v>
      </c>
      <c r="H3459" s="5" t="str">
        <f ca="1">_xlfn.FORMULATEXT(표1[[#This Row],[Q''ty]])</f>
        <v>=F3360</v>
      </c>
    </row>
    <row r="3460" spans="1:10" ht="15" customHeight="1" x14ac:dyDescent="0.4">
      <c r="A3460" s="6">
        <v>2026</v>
      </c>
      <c r="B3460" s="6">
        <f t="shared" si="422"/>
        <v>35</v>
      </c>
      <c r="C3460" s="13" t="s">
        <v>29</v>
      </c>
      <c r="D3460" s="2" t="s">
        <v>9</v>
      </c>
      <c r="E3460" s="14" t="str">
        <f t="shared" si="423"/>
        <v>L/W Machine</v>
      </c>
      <c r="F3460" s="22">
        <f t="shared" si="426"/>
        <v>7</v>
      </c>
      <c r="H3460" s="5" t="str">
        <f ca="1">_xlfn.FORMULATEXT(표1[[#This Row],[Q''ty]])</f>
        <v>=F3361</v>
      </c>
    </row>
    <row r="3461" spans="1:10" ht="15" customHeight="1" x14ac:dyDescent="0.4">
      <c r="A3461" s="6">
        <v>2026</v>
      </c>
      <c r="B3461" s="6">
        <f t="shared" si="422"/>
        <v>35</v>
      </c>
      <c r="C3461" s="13" t="s">
        <v>29</v>
      </c>
      <c r="D3461" s="2" t="s">
        <v>9</v>
      </c>
      <c r="E3461" s="14" t="str">
        <f t="shared" si="423"/>
        <v>C/W Machine</v>
      </c>
      <c r="F3461" s="22">
        <f t="shared" si="426"/>
        <v>12.5</v>
      </c>
      <c r="H3461" s="5" t="str">
        <f ca="1">_xlfn.FORMULATEXT(표1[[#This Row],[Q''ty]])</f>
        <v>=F3362</v>
      </c>
    </row>
    <row r="3462" spans="1:10" ht="15" customHeight="1" x14ac:dyDescent="0.4">
      <c r="A3462" s="6">
        <v>2026</v>
      </c>
      <c r="B3462" s="6">
        <f t="shared" si="422"/>
        <v>35</v>
      </c>
      <c r="C3462" s="13" t="s">
        <v>29</v>
      </c>
      <c r="D3462" s="2" t="s">
        <v>16</v>
      </c>
      <c r="E3462" s="14" t="str">
        <f t="shared" si="423"/>
        <v>BT GT</v>
      </c>
      <c r="F3462" s="22">
        <v>9</v>
      </c>
      <c r="H3462" s="5" t="e">
        <f ca="1">_xlfn.FORMULATEXT(표1[[#This Row],[Q''ty]])</f>
        <v>#N/A</v>
      </c>
      <c r="I3462" s="28">
        <v>46265</v>
      </c>
      <c r="J3462" s="28">
        <v>46265</v>
      </c>
    </row>
    <row r="3463" spans="1:10" ht="15" customHeight="1" x14ac:dyDescent="0.4">
      <c r="A3463" s="6">
        <v>2026</v>
      </c>
      <c r="B3463" s="6">
        <f t="shared" si="422"/>
        <v>35</v>
      </c>
      <c r="C3463" s="13" t="s">
        <v>29</v>
      </c>
      <c r="D3463" s="2" t="s">
        <v>16</v>
      </c>
      <c r="E3463" s="14" t="str">
        <f t="shared" si="423"/>
        <v>WT GT</v>
      </c>
      <c r="F3463" s="22">
        <v>8</v>
      </c>
      <c r="H3463" s="5" t="e">
        <f ca="1">_xlfn.FORMULATEXT(표1[[#This Row],[Q''ty]])</f>
        <v>#N/A</v>
      </c>
      <c r="I3463" s="28">
        <v>46265</v>
      </c>
      <c r="J3463" s="28">
        <v>46265</v>
      </c>
    </row>
    <row r="3464" spans="1:10" ht="15" customHeight="1" x14ac:dyDescent="0.4">
      <c r="A3464" s="6">
        <v>2026</v>
      </c>
      <c r="B3464" s="6">
        <f t="shared" si="422"/>
        <v>35</v>
      </c>
      <c r="C3464" s="13" t="s">
        <v>29</v>
      </c>
      <c r="D3464" s="2" t="s">
        <v>16</v>
      </c>
      <c r="E3464" s="14" t="str">
        <f t="shared" si="423"/>
        <v>Bending</v>
      </c>
      <c r="F3464" s="22">
        <v>142</v>
      </c>
      <c r="H3464" s="5" t="e">
        <f ca="1">_xlfn.FORMULATEXT(표1[[#This Row],[Q''ty]])</f>
        <v>#N/A</v>
      </c>
      <c r="I3464" s="28">
        <v>46265</v>
      </c>
      <c r="J3464" s="28">
        <v>46265</v>
      </c>
    </row>
    <row r="3465" spans="1:10" ht="15" customHeight="1" x14ac:dyDescent="0.4">
      <c r="A3465" s="6">
        <v>2026</v>
      </c>
      <c r="B3465" s="6">
        <f t="shared" si="422"/>
        <v>35</v>
      </c>
      <c r="C3465" s="13" t="s">
        <v>29</v>
      </c>
      <c r="D3465" s="2" t="s">
        <v>16</v>
      </c>
      <c r="E3465" s="14" t="str">
        <f t="shared" si="423"/>
        <v>L/W</v>
      </c>
      <c r="F3465" s="22">
        <v>145</v>
      </c>
      <c r="H3465" s="5" t="e">
        <f ca="1">_xlfn.FORMULATEXT(표1[[#This Row],[Q''ty]])</f>
        <v>#N/A</v>
      </c>
      <c r="I3465" s="28">
        <v>46265</v>
      </c>
      <c r="J3465" s="28">
        <v>46265</v>
      </c>
    </row>
    <row r="3466" spans="1:10" ht="15" customHeight="1" thickBot="1" x14ac:dyDescent="0.45">
      <c r="A3466" s="6">
        <v>2026</v>
      </c>
      <c r="B3466" s="6">
        <f t="shared" si="422"/>
        <v>35</v>
      </c>
      <c r="C3466" s="13" t="s">
        <v>29</v>
      </c>
      <c r="D3466" s="2" t="s">
        <v>16</v>
      </c>
      <c r="E3466" s="14" t="str">
        <f t="shared" si="423"/>
        <v>C/W</v>
      </c>
      <c r="F3466" s="22">
        <v>121</v>
      </c>
      <c r="H3466" s="5" t="e">
        <f ca="1">_xlfn.FORMULATEXT(표1[[#This Row],[Q''ty]])</f>
        <v>#N/A</v>
      </c>
      <c r="I3466" s="28">
        <v>46265</v>
      </c>
      <c r="J3466" s="28">
        <v>46265</v>
      </c>
    </row>
    <row r="3467" spans="1:10" ht="15" customHeight="1" thickTop="1" x14ac:dyDescent="0.4">
      <c r="A3467" s="9">
        <v>2026</v>
      </c>
      <c r="B3467" s="9">
        <f t="shared" si="422"/>
        <v>36</v>
      </c>
      <c r="C3467" s="10" t="s">
        <v>8</v>
      </c>
      <c r="D3467" s="11" t="s">
        <v>9</v>
      </c>
      <c r="E3467" s="12" t="s">
        <v>10</v>
      </c>
      <c r="F3467" s="21">
        <f t="shared" ref="F3467:F3472" si="427">F3368</f>
        <v>15</v>
      </c>
      <c r="H3467" s="5" t="str">
        <f ca="1">_xlfn.FORMULATEXT(표1[[#This Row],[Q''ty]])</f>
        <v>=F3368</v>
      </c>
    </row>
    <row r="3468" spans="1:10" s="2" customFormat="1" ht="15" customHeight="1" x14ac:dyDescent="0.4">
      <c r="A3468" s="6">
        <v>2026</v>
      </c>
      <c r="B3468" s="6">
        <f t="shared" si="422"/>
        <v>36</v>
      </c>
      <c r="C3468" s="13" t="s">
        <v>8</v>
      </c>
      <c r="D3468" s="2" t="s">
        <v>9</v>
      </c>
      <c r="E3468" s="14" t="s">
        <v>11</v>
      </c>
      <c r="F3468" s="22">
        <f t="shared" si="427"/>
        <v>10</v>
      </c>
      <c r="H3468" s="5" t="str">
        <f ca="1">_xlfn.FORMULATEXT(표1[[#This Row],[Q''ty]])</f>
        <v>=F3369</v>
      </c>
      <c r="I3468" s="26"/>
      <c r="J3468" s="26"/>
    </row>
    <row r="3469" spans="1:10" s="2" customFormat="1" ht="15" customHeight="1" x14ac:dyDescent="0.4">
      <c r="A3469" s="6">
        <v>2026</v>
      </c>
      <c r="B3469" s="6">
        <f t="shared" si="422"/>
        <v>36</v>
      </c>
      <c r="C3469" s="13" t="s">
        <v>8</v>
      </c>
      <c r="D3469" s="2" t="s">
        <v>9</v>
      </c>
      <c r="E3469" s="14" t="s">
        <v>12</v>
      </c>
      <c r="F3469" s="22">
        <f t="shared" si="427"/>
        <v>5</v>
      </c>
      <c r="H3469" s="5" t="str">
        <f ca="1">_xlfn.FORMULATEXT(표1[[#This Row],[Q''ty]])</f>
        <v>=F3370</v>
      </c>
      <c r="I3469" s="26"/>
      <c r="J3469" s="26"/>
    </row>
    <row r="3470" spans="1:10" ht="15" customHeight="1" x14ac:dyDescent="0.4">
      <c r="A3470" s="6">
        <v>2026</v>
      </c>
      <c r="B3470" s="6">
        <f t="shared" si="422"/>
        <v>36</v>
      </c>
      <c r="C3470" s="13" t="s">
        <v>8</v>
      </c>
      <c r="D3470" s="2" t="s">
        <v>9</v>
      </c>
      <c r="E3470" s="14" t="s">
        <v>13</v>
      </c>
      <c r="F3470" s="22">
        <f t="shared" si="427"/>
        <v>6</v>
      </c>
      <c r="H3470" s="5" t="str">
        <f ca="1">_xlfn.FORMULATEXT(표1[[#This Row],[Q''ty]])</f>
        <v>=F3371</v>
      </c>
    </row>
    <row r="3471" spans="1:10" ht="15" customHeight="1" x14ac:dyDescent="0.4">
      <c r="A3471" s="6">
        <v>2026</v>
      </c>
      <c r="B3471" s="6">
        <f t="shared" si="422"/>
        <v>36</v>
      </c>
      <c r="C3471" s="13" t="s">
        <v>8</v>
      </c>
      <c r="D3471" s="2" t="s">
        <v>9</v>
      </c>
      <c r="E3471" s="14" t="s">
        <v>14</v>
      </c>
      <c r="F3471" s="22">
        <f t="shared" si="427"/>
        <v>10</v>
      </c>
      <c r="H3471" s="5" t="str">
        <f ca="1">_xlfn.FORMULATEXT(표1[[#This Row],[Q''ty]])</f>
        <v>=F3372</v>
      </c>
    </row>
    <row r="3472" spans="1:10" ht="15" customHeight="1" x14ac:dyDescent="0.4">
      <c r="A3472" s="6">
        <v>2026</v>
      </c>
      <c r="B3472" s="6">
        <f t="shared" si="422"/>
        <v>36</v>
      </c>
      <c r="C3472" s="13" t="s">
        <v>8</v>
      </c>
      <c r="D3472" s="2" t="s">
        <v>9</v>
      </c>
      <c r="E3472" s="14" t="s">
        <v>15</v>
      </c>
      <c r="F3472" s="22">
        <f t="shared" si="427"/>
        <v>10</v>
      </c>
      <c r="H3472" s="5" t="str">
        <f ca="1">_xlfn.FORMULATEXT(표1[[#This Row],[Q''ty]])</f>
        <v>=F3373</v>
      </c>
    </row>
    <row r="3473" spans="1:10" ht="15" customHeight="1" x14ac:dyDescent="0.4">
      <c r="A3473" s="6">
        <v>2026</v>
      </c>
      <c r="B3473" s="6">
        <f t="shared" si="422"/>
        <v>36</v>
      </c>
      <c r="C3473" s="13" t="s">
        <v>8</v>
      </c>
      <c r="D3473" s="2" t="s">
        <v>16</v>
      </c>
      <c r="E3473" s="14" t="s">
        <v>17</v>
      </c>
      <c r="F3473" s="22">
        <v>16</v>
      </c>
      <c r="H3473" s="5" t="e">
        <f ca="1">_xlfn.FORMULATEXT(표1[[#This Row],[Q''ty]])</f>
        <v>#N/A</v>
      </c>
      <c r="I3473" s="28">
        <v>46273</v>
      </c>
      <c r="J3473" s="28">
        <v>46272</v>
      </c>
    </row>
    <row r="3474" spans="1:10" s="2" customFormat="1" ht="15" customHeight="1" x14ac:dyDescent="0.4">
      <c r="A3474" s="6">
        <v>2026</v>
      </c>
      <c r="B3474" s="6">
        <f t="shared" si="422"/>
        <v>36</v>
      </c>
      <c r="C3474" s="13" t="s">
        <v>8</v>
      </c>
      <c r="D3474" s="2" t="s">
        <v>16</v>
      </c>
      <c r="E3474" s="14" t="s">
        <v>18</v>
      </c>
      <c r="F3474" s="22">
        <v>12</v>
      </c>
      <c r="H3474" s="5" t="e">
        <f ca="1">_xlfn.FORMULATEXT(표1[[#This Row],[Q''ty]])</f>
        <v>#N/A</v>
      </c>
      <c r="I3474" s="28">
        <v>46273</v>
      </c>
      <c r="J3474" s="28">
        <v>46272</v>
      </c>
    </row>
    <row r="3475" spans="1:10" ht="15" customHeight="1" x14ac:dyDescent="0.4">
      <c r="A3475" s="6">
        <v>2026</v>
      </c>
      <c r="B3475" s="6">
        <f t="shared" si="422"/>
        <v>36</v>
      </c>
      <c r="C3475" s="13" t="s">
        <v>8</v>
      </c>
      <c r="D3475" s="2" t="s">
        <v>16</v>
      </c>
      <c r="E3475" s="14" t="s">
        <v>19</v>
      </c>
      <c r="F3475" s="22">
        <v>155</v>
      </c>
      <c r="H3475" s="5" t="e">
        <f ca="1">_xlfn.FORMULATEXT(표1[[#This Row],[Q''ty]])</f>
        <v>#N/A</v>
      </c>
      <c r="I3475" s="28">
        <v>46273</v>
      </c>
      <c r="J3475" s="28">
        <v>46272</v>
      </c>
    </row>
    <row r="3476" spans="1:10" ht="15" customHeight="1" x14ac:dyDescent="0.4">
      <c r="A3476" s="6">
        <v>2026</v>
      </c>
      <c r="B3476" s="6">
        <f t="shared" si="422"/>
        <v>36</v>
      </c>
      <c r="C3476" s="13" t="s">
        <v>8</v>
      </c>
      <c r="D3476" s="2" t="s">
        <v>16</v>
      </c>
      <c r="E3476" s="14" t="s">
        <v>20</v>
      </c>
      <c r="F3476" s="22">
        <v>165</v>
      </c>
      <c r="H3476" s="5" t="e">
        <f ca="1">_xlfn.FORMULATEXT(표1[[#This Row],[Q''ty]])</f>
        <v>#N/A</v>
      </c>
      <c r="I3476" s="28">
        <v>46273</v>
      </c>
      <c r="J3476" s="28">
        <v>46272</v>
      </c>
    </row>
    <row r="3477" spans="1:10" ht="15" customHeight="1" thickBot="1" x14ac:dyDescent="0.45">
      <c r="A3477" s="15">
        <v>2026</v>
      </c>
      <c r="B3477" s="15">
        <f t="shared" si="422"/>
        <v>36</v>
      </c>
      <c r="C3477" s="16" t="s">
        <v>8</v>
      </c>
      <c r="D3477" s="17" t="s">
        <v>16</v>
      </c>
      <c r="E3477" s="18" t="s">
        <v>21</v>
      </c>
      <c r="F3477" s="23">
        <v>178</v>
      </c>
      <c r="H3477" s="5" t="e">
        <f ca="1">_xlfn.FORMULATEXT(표1[[#This Row],[Q''ty]])</f>
        <v>#N/A</v>
      </c>
      <c r="I3477" s="28">
        <v>46273</v>
      </c>
      <c r="J3477" s="28">
        <v>46272</v>
      </c>
    </row>
    <row r="3478" spans="1:10" ht="15" customHeight="1" thickTop="1" x14ac:dyDescent="0.4">
      <c r="A3478" s="9">
        <v>2026</v>
      </c>
      <c r="B3478" s="9">
        <f t="shared" si="422"/>
        <v>36</v>
      </c>
      <c r="C3478" s="10" t="s">
        <v>22</v>
      </c>
      <c r="D3478" s="11" t="s">
        <v>9</v>
      </c>
      <c r="E3478" s="12" t="s">
        <v>10</v>
      </c>
      <c r="F3478" s="21">
        <f t="shared" ref="F3478:F3483" si="428">F3379</f>
        <v>14</v>
      </c>
      <c r="H3478" s="5" t="str">
        <f ca="1">_xlfn.FORMULATEXT(표1[[#This Row],[Q''ty]])</f>
        <v>=F3379</v>
      </c>
    </row>
    <row r="3479" spans="1:10" s="2" customFormat="1" ht="15" customHeight="1" x14ac:dyDescent="0.4">
      <c r="A3479" s="6">
        <v>2026</v>
      </c>
      <c r="B3479" s="6">
        <f t="shared" si="422"/>
        <v>36</v>
      </c>
      <c r="C3479" s="13" t="s">
        <v>22</v>
      </c>
      <c r="D3479" s="2" t="s">
        <v>9</v>
      </c>
      <c r="E3479" s="14" t="s">
        <v>11</v>
      </c>
      <c r="F3479" s="22">
        <f t="shared" si="428"/>
        <v>8</v>
      </c>
      <c r="H3479" s="5" t="str">
        <f ca="1">_xlfn.FORMULATEXT(표1[[#This Row],[Q''ty]])</f>
        <v>=F3380</v>
      </c>
      <c r="I3479" s="26"/>
      <c r="J3479" s="26"/>
    </row>
    <row r="3480" spans="1:10" s="2" customFormat="1" ht="15" customHeight="1" x14ac:dyDescent="0.4">
      <c r="A3480" s="6">
        <v>2026</v>
      </c>
      <c r="B3480" s="6">
        <f t="shared" si="422"/>
        <v>36</v>
      </c>
      <c r="C3480" s="13" t="s">
        <v>22</v>
      </c>
      <c r="D3480" s="2" t="s">
        <v>9</v>
      </c>
      <c r="E3480" s="14" t="s">
        <v>12</v>
      </c>
      <c r="F3480" s="22">
        <f t="shared" si="428"/>
        <v>4</v>
      </c>
      <c r="H3480" s="5" t="str">
        <f ca="1">_xlfn.FORMULATEXT(표1[[#This Row],[Q''ty]])</f>
        <v>=F3381</v>
      </c>
      <c r="I3480" s="26"/>
      <c r="J3480" s="26"/>
    </row>
    <row r="3481" spans="1:10" ht="15" customHeight="1" x14ac:dyDescent="0.4">
      <c r="A3481" s="6">
        <v>2026</v>
      </c>
      <c r="B3481" s="6">
        <f t="shared" si="422"/>
        <v>36</v>
      </c>
      <c r="C3481" s="13" t="s">
        <v>22</v>
      </c>
      <c r="D3481" s="2" t="s">
        <v>9</v>
      </c>
      <c r="E3481" s="14" t="s">
        <v>13</v>
      </c>
      <c r="F3481" s="22">
        <f t="shared" si="428"/>
        <v>3</v>
      </c>
      <c r="H3481" s="5" t="str">
        <f ca="1">_xlfn.FORMULATEXT(표1[[#This Row],[Q''ty]])</f>
        <v>=F3382</v>
      </c>
    </row>
    <row r="3482" spans="1:10" ht="15" customHeight="1" x14ac:dyDescent="0.4">
      <c r="A3482" s="6">
        <v>2026</v>
      </c>
      <c r="B3482" s="6">
        <f t="shared" si="422"/>
        <v>36</v>
      </c>
      <c r="C3482" s="13" t="s">
        <v>22</v>
      </c>
      <c r="D3482" s="2" t="s">
        <v>9</v>
      </c>
      <c r="E3482" s="14" t="s">
        <v>14</v>
      </c>
      <c r="F3482" s="22">
        <f t="shared" si="428"/>
        <v>6</v>
      </c>
      <c r="H3482" s="5" t="str">
        <f ca="1">_xlfn.FORMULATEXT(표1[[#This Row],[Q''ty]])</f>
        <v>=F3383</v>
      </c>
    </row>
    <row r="3483" spans="1:10" ht="15" customHeight="1" x14ac:dyDescent="0.4">
      <c r="A3483" s="6">
        <v>2026</v>
      </c>
      <c r="B3483" s="6">
        <f t="shared" si="422"/>
        <v>36</v>
      </c>
      <c r="C3483" s="13" t="s">
        <v>22</v>
      </c>
      <c r="D3483" s="2" t="s">
        <v>9</v>
      </c>
      <c r="E3483" s="14" t="s">
        <v>15</v>
      </c>
      <c r="F3483" s="22">
        <f t="shared" si="428"/>
        <v>8.8000000000000007</v>
      </c>
      <c r="H3483" s="5" t="str">
        <f ca="1">_xlfn.FORMULATEXT(표1[[#This Row],[Q''ty]])</f>
        <v>=F3384</v>
      </c>
    </row>
    <row r="3484" spans="1:10" ht="15" customHeight="1" x14ac:dyDescent="0.4">
      <c r="A3484" s="6">
        <v>2026</v>
      </c>
      <c r="B3484" s="6">
        <f t="shared" si="422"/>
        <v>36</v>
      </c>
      <c r="C3484" s="13" t="s">
        <v>22</v>
      </c>
      <c r="D3484" s="2" t="s">
        <v>16</v>
      </c>
      <c r="E3484" s="14" t="s">
        <v>17</v>
      </c>
      <c r="F3484" s="22">
        <v>16</v>
      </c>
      <c r="H3484" s="5" t="e">
        <f ca="1">_xlfn.FORMULATEXT(표1[[#This Row],[Q''ty]])</f>
        <v>#N/A</v>
      </c>
      <c r="I3484" s="28">
        <v>46273</v>
      </c>
      <c r="J3484" s="28">
        <v>46272</v>
      </c>
    </row>
    <row r="3485" spans="1:10" s="2" customFormat="1" ht="15" customHeight="1" x14ac:dyDescent="0.4">
      <c r="A3485" s="6">
        <v>2026</v>
      </c>
      <c r="B3485" s="6">
        <f t="shared" si="422"/>
        <v>36</v>
      </c>
      <c r="C3485" s="13" t="s">
        <v>22</v>
      </c>
      <c r="D3485" s="2" t="s">
        <v>16</v>
      </c>
      <c r="E3485" s="14" t="s">
        <v>18</v>
      </c>
      <c r="F3485" s="22">
        <v>13</v>
      </c>
      <c r="H3485" s="5" t="e">
        <f ca="1">_xlfn.FORMULATEXT(표1[[#This Row],[Q''ty]])</f>
        <v>#N/A</v>
      </c>
      <c r="I3485" s="28">
        <v>46273</v>
      </c>
      <c r="J3485" s="28">
        <v>46272</v>
      </c>
    </row>
    <row r="3486" spans="1:10" ht="15" customHeight="1" x14ac:dyDescent="0.4">
      <c r="A3486" s="6">
        <v>2026</v>
      </c>
      <c r="B3486" s="6">
        <f t="shared" si="422"/>
        <v>36</v>
      </c>
      <c r="C3486" s="13" t="s">
        <v>22</v>
      </c>
      <c r="D3486" s="2" t="s">
        <v>16</v>
      </c>
      <c r="E3486" s="14" t="s">
        <v>19</v>
      </c>
      <c r="F3486" s="22">
        <v>130</v>
      </c>
      <c r="H3486" s="5" t="e">
        <f ca="1">_xlfn.FORMULATEXT(표1[[#This Row],[Q''ty]])</f>
        <v>#N/A</v>
      </c>
      <c r="I3486" s="28">
        <v>46273</v>
      </c>
      <c r="J3486" s="28">
        <v>46272</v>
      </c>
    </row>
    <row r="3487" spans="1:10" ht="15" customHeight="1" x14ac:dyDescent="0.4">
      <c r="A3487" s="6">
        <v>2026</v>
      </c>
      <c r="B3487" s="6">
        <f t="shared" si="422"/>
        <v>36</v>
      </c>
      <c r="C3487" s="13" t="s">
        <v>22</v>
      </c>
      <c r="D3487" s="2" t="s">
        <v>16</v>
      </c>
      <c r="E3487" s="14" t="s">
        <v>20</v>
      </c>
      <c r="F3487" s="22">
        <v>142</v>
      </c>
      <c r="H3487" s="5" t="e">
        <f ca="1">_xlfn.FORMULATEXT(표1[[#This Row],[Q''ty]])</f>
        <v>#N/A</v>
      </c>
      <c r="I3487" s="28">
        <v>46273</v>
      </c>
      <c r="J3487" s="28">
        <v>46272</v>
      </c>
    </row>
    <row r="3488" spans="1:10" ht="15" customHeight="1" thickBot="1" x14ac:dyDescent="0.45">
      <c r="A3488" s="15">
        <v>2026</v>
      </c>
      <c r="B3488" s="15">
        <f t="shared" si="422"/>
        <v>36</v>
      </c>
      <c r="C3488" s="16" t="s">
        <v>22</v>
      </c>
      <c r="D3488" s="17" t="s">
        <v>16</v>
      </c>
      <c r="E3488" s="18" t="s">
        <v>21</v>
      </c>
      <c r="F3488" s="23">
        <v>146</v>
      </c>
      <c r="H3488" s="5" t="e">
        <f ca="1">_xlfn.FORMULATEXT(표1[[#This Row],[Q''ty]])</f>
        <v>#N/A</v>
      </c>
      <c r="I3488" s="28">
        <v>46273</v>
      </c>
      <c r="J3488" s="28">
        <v>46272</v>
      </c>
    </row>
    <row r="3489" spans="1:10" ht="15" customHeight="1" thickTop="1" x14ac:dyDescent="0.4">
      <c r="A3489" s="6">
        <v>2026</v>
      </c>
      <c r="B3489" s="6">
        <f t="shared" si="422"/>
        <v>36</v>
      </c>
      <c r="C3489" s="13" t="s">
        <v>23</v>
      </c>
      <c r="D3489" s="2" t="s">
        <v>9</v>
      </c>
      <c r="E3489" s="14" t="str">
        <f t="shared" ref="E3489:F3494" si="429">E3390</f>
        <v>Growing Line</v>
      </c>
      <c r="F3489" s="22">
        <f t="shared" si="429"/>
        <v>5</v>
      </c>
      <c r="H3489" s="5" t="str">
        <f ca="1">_xlfn.FORMULATEXT(표1[[#This Row],[Q''ty]])</f>
        <v>=F3390</v>
      </c>
    </row>
    <row r="3490" spans="1:10" ht="15" customHeight="1" x14ac:dyDescent="0.4">
      <c r="A3490" s="6">
        <v>2026</v>
      </c>
      <c r="B3490" s="6">
        <f t="shared" si="422"/>
        <v>36</v>
      </c>
      <c r="C3490" s="13" t="s">
        <v>23</v>
      </c>
      <c r="D3490" s="2" t="s">
        <v>9</v>
      </c>
      <c r="E3490" s="14" t="str">
        <f t="shared" si="429"/>
        <v>Paint Booth</v>
      </c>
      <c r="F3490" s="22">
        <f t="shared" si="429"/>
        <v>3</v>
      </c>
      <c r="H3490" s="5" t="str">
        <f ca="1">_xlfn.FORMULATEXT(표1[[#This Row],[Q''ty]])</f>
        <v>=F3391</v>
      </c>
    </row>
    <row r="3491" spans="1:10" ht="15" customHeight="1" x14ac:dyDescent="0.4">
      <c r="A3491" s="6">
        <v>2026</v>
      </c>
      <c r="B3491" s="6">
        <f t="shared" si="422"/>
        <v>36</v>
      </c>
      <c r="C3491" s="13" t="s">
        <v>23</v>
      </c>
      <c r="D3491" s="2" t="s">
        <v>9</v>
      </c>
      <c r="E3491" s="14" t="str">
        <f t="shared" si="429"/>
        <v>Paint Line</v>
      </c>
      <c r="F3491" s="22">
        <f t="shared" si="429"/>
        <v>2</v>
      </c>
      <c r="H3491" s="5" t="str">
        <f ca="1">_xlfn.FORMULATEXT(표1[[#This Row],[Q''ty]])</f>
        <v>=F3392</v>
      </c>
    </row>
    <row r="3492" spans="1:10" ht="15" customHeight="1" x14ac:dyDescent="0.4">
      <c r="A3492" s="6">
        <v>2026</v>
      </c>
      <c r="B3492" s="6">
        <f t="shared" si="422"/>
        <v>36</v>
      </c>
      <c r="C3492" s="13" t="s">
        <v>23</v>
      </c>
      <c r="D3492" s="2" t="s">
        <v>9</v>
      </c>
      <c r="E3492" s="14" t="str">
        <f t="shared" si="429"/>
        <v>Roll Bending Machine</v>
      </c>
      <c r="F3492" s="22">
        <f t="shared" si="429"/>
        <v>2</v>
      </c>
      <c r="H3492" s="5" t="str">
        <f ca="1">_xlfn.FORMULATEXT(표1[[#This Row],[Q''ty]])</f>
        <v>=F3393</v>
      </c>
    </row>
    <row r="3493" spans="1:10" ht="15" customHeight="1" x14ac:dyDescent="0.4">
      <c r="A3493" s="6">
        <v>2026</v>
      </c>
      <c r="B3493" s="6">
        <f t="shared" ref="B3493:B3556" si="430">B3394+1</f>
        <v>36</v>
      </c>
      <c r="C3493" s="13" t="s">
        <v>23</v>
      </c>
      <c r="D3493" s="2" t="s">
        <v>9</v>
      </c>
      <c r="E3493" s="14" t="str">
        <f t="shared" si="429"/>
        <v>L/W Machine</v>
      </c>
      <c r="F3493" s="22">
        <f t="shared" si="429"/>
        <v>2</v>
      </c>
      <c r="H3493" s="5" t="str">
        <f ca="1">_xlfn.FORMULATEXT(표1[[#This Row],[Q''ty]])</f>
        <v>=F3394</v>
      </c>
    </row>
    <row r="3494" spans="1:10" ht="15" customHeight="1" x14ac:dyDescent="0.4">
      <c r="A3494" s="6">
        <v>2026</v>
      </c>
      <c r="B3494" s="6">
        <f t="shared" si="430"/>
        <v>36</v>
      </c>
      <c r="C3494" s="13" t="s">
        <v>23</v>
      </c>
      <c r="D3494" s="2" t="s">
        <v>9</v>
      </c>
      <c r="E3494" s="14" t="str">
        <f t="shared" si="429"/>
        <v>C/W Machine</v>
      </c>
      <c r="F3494" s="22">
        <f t="shared" si="429"/>
        <v>3</v>
      </c>
      <c r="H3494" s="5" t="str">
        <f ca="1">_xlfn.FORMULATEXT(표1[[#This Row],[Q''ty]])</f>
        <v>=F3395</v>
      </c>
    </row>
    <row r="3495" spans="1:10" ht="15" customHeight="1" x14ac:dyDescent="0.4">
      <c r="A3495" s="6">
        <v>2026</v>
      </c>
      <c r="B3495" s="6">
        <f t="shared" si="430"/>
        <v>36</v>
      </c>
      <c r="C3495" s="13" t="s">
        <v>23</v>
      </c>
      <c r="D3495" s="2" t="s">
        <v>16</v>
      </c>
      <c r="E3495" s="14" t="str">
        <f t="shared" ref="E3495:E3510" si="431">E3396</f>
        <v>BT GT</v>
      </c>
      <c r="F3495" s="22">
        <v>2</v>
      </c>
      <c r="H3495" s="5" t="e">
        <f ca="1">_xlfn.FORMULATEXT(표1[[#This Row],[Q''ty]])</f>
        <v>#N/A</v>
      </c>
      <c r="I3495" s="28">
        <v>46273</v>
      </c>
      <c r="J3495" s="28">
        <v>46272</v>
      </c>
    </row>
    <row r="3496" spans="1:10" ht="15" customHeight="1" x14ac:dyDescent="0.4">
      <c r="A3496" s="6">
        <v>2026</v>
      </c>
      <c r="B3496" s="6">
        <f t="shared" si="430"/>
        <v>36</v>
      </c>
      <c r="C3496" s="13" t="s">
        <v>23</v>
      </c>
      <c r="D3496" s="2" t="s">
        <v>16</v>
      </c>
      <c r="E3496" s="14" t="str">
        <f t="shared" si="431"/>
        <v>WT GT</v>
      </c>
      <c r="F3496" s="22">
        <v>3</v>
      </c>
      <c r="H3496" s="5" t="e">
        <f ca="1">_xlfn.FORMULATEXT(표1[[#This Row],[Q''ty]])</f>
        <v>#N/A</v>
      </c>
      <c r="I3496" s="28">
        <v>46273</v>
      </c>
      <c r="J3496" s="28">
        <v>46272</v>
      </c>
    </row>
    <row r="3497" spans="1:10" ht="15" customHeight="1" x14ac:dyDescent="0.4">
      <c r="A3497" s="6">
        <v>2026</v>
      </c>
      <c r="B3497" s="6">
        <f t="shared" si="430"/>
        <v>36</v>
      </c>
      <c r="C3497" s="13" t="s">
        <v>23</v>
      </c>
      <c r="D3497" s="2" t="s">
        <v>16</v>
      </c>
      <c r="E3497" s="14" t="str">
        <f t="shared" si="431"/>
        <v>Bending</v>
      </c>
      <c r="F3497" s="22">
        <v>31</v>
      </c>
      <c r="H3497" s="5" t="e">
        <f ca="1">_xlfn.FORMULATEXT(표1[[#This Row],[Q''ty]])</f>
        <v>#N/A</v>
      </c>
      <c r="I3497" s="28">
        <v>46273</v>
      </c>
      <c r="J3497" s="28">
        <v>46272</v>
      </c>
    </row>
    <row r="3498" spans="1:10" ht="15" customHeight="1" x14ac:dyDescent="0.4">
      <c r="A3498" s="6">
        <v>2026</v>
      </c>
      <c r="B3498" s="6">
        <f t="shared" si="430"/>
        <v>36</v>
      </c>
      <c r="C3498" s="13" t="s">
        <v>23</v>
      </c>
      <c r="D3498" s="2" t="s">
        <v>16</v>
      </c>
      <c r="E3498" s="14" t="str">
        <f t="shared" si="431"/>
        <v>L/W</v>
      </c>
      <c r="F3498" s="22">
        <v>30</v>
      </c>
      <c r="H3498" s="5" t="e">
        <f ca="1">_xlfn.FORMULATEXT(표1[[#This Row],[Q''ty]])</f>
        <v>#N/A</v>
      </c>
      <c r="I3498" s="28">
        <v>46273</v>
      </c>
      <c r="J3498" s="28">
        <v>46272</v>
      </c>
    </row>
    <row r="3499" spans="1:10" ht="15" customHeight="1" thickBot="1" x14ac:dyDescent="0.45">
      <c r="A3499" s="15">
        <v>2026</v>
      </c>
      <c r="B3499" s="15">
        <f t="shared" si="430"/>
        <v>36</v>
      </c>
      <c r="C3499" s="16" t="s">
        <v>23</v>
      </c>
      <c r="D3499" s="17" t="s">
        <v>16</v>
      </c>
      <c r="E3499" s="18" t="str">
        <f t="shared" si="431"/>
        <v>C/W</v>
      </c>
      <c r="F3499" s="23">
        <v>28</v>
      </c>
      <c r="H3499" s="5" t="e">
        <f ca="1">_xlfn.FORMULATEXT(표1[[#This Row],[Q''ty]])</f>
        <v>#N/A</v>
      </c>
      <c r="I3499" s="28">
        <v>46273</v>
      </c>
      <c r="J3499" s="28">
        <v>46272</v>
      </c>
    </row>
    <row r="3500" spans="1:10" ht="15" customHeight="1" thickTop="1" x14ac:dyDescent="0.4">
      <c r="A3500" s="6">
        <v>2026</v>
      </c>
      <c r="B3500" s="6">
        <f t="shared" si="430"/>
        <v>36</v>
      </c>
      <c r="C3500" s="13" t="s">
        <v>24</v>
      </c>
      <c r="D3500" s="2" t="s">
        <v>9</v>
      </c>
      <c r="E3500" s="14" t="str">
        <f t="shared" si="431"/>
        <v>Growing Line</v>
      </c>
      <c r="F3500" s="22">
        <f t="shared" ref="F3500:F3505" si="432">F3401</f>
        <v>20</v>
      </c>
      <c r="H3500" s="5" t="str">
        <f ca="1">_xlfn.FORMULATEXT(표1[[#This Row],[Q''ty]])</f>
        <v>=F3401</v>
      </c>
    </row>
    <row r="3501" spans="1:10" ht="15" customHeight="1" x14ac:dyDescent="0.4">
      <c r="A3501" s="6">
        <v>2026</v>
      </c>
      <c r="B3501" s="6">
        <f t="shared" si="430"/>
        <v>36</v>
      </c>
      <c r="C3501" s="13" t="s">
        <v>24</v>
      </c>
      <c r="D3501" s="2" t="s">
        <v>9</v>
      </c>
      <c r="E3501" s="14" t="str">
        <f t="shared" si="431"/>
        <v>Paint Booth</v>
      </c>
      <c r="F3501" s="22">
        <f t="shared" si="432"/>
        <v>22</v>
      </c>
      <c r="H3501" s="5" t="str">
        <f ca="1">_xlfn.FORMULATEXT(표1[[#This Row],[Q''ty]])</f>
        <v>=F3402</v>
      </c>
    </row>
    <row r="3502" spans="1:10" ht="15" customHeight="1" x14ac:dyDescent="0.4">
      <c r="A3502" s="6">
        <v>2026</v>
      </c>
      <c r="B3502" s="6">
        <f t="shared" si="430"/>
        <v>36</v>
      </c>
      <c r="C3502" s="13" t="s">
        <v>24</v>
      </c>
      <c r="D3502" s="2" t="s">
        <v>9</v>
      </c>
      <c r="E3502" s="14" t="str">
        <f t="shared" si="431"/>
        <v>Paint Line</v>
      </c>
      <c r="F3502" s="22">
        <f t="shared" si="432"/>
        <v>6</v>
      </c>
      <c r="H3502" s="5" t="str">
        <f ca="1">_xlfn.FORMULATEXT(표1[[#This Row],[Q''ty]])</f>
        <v>=F3403</v>
      </c>
    </row>
    <row r="3503" spans="1:10" ht="15" customHeight="1" x14ac:dyDescent="0.4">
      <c r="A3503" s="6">
        <v>2026</v>
      </c>
      <c r="B3503" s="6">
        <f t="shared" si="430"/>
        <v>36</v>
      </c>
      <c r="C3503" s="13" t="s">
        <v>24</v>
      </c>
      <c r="D3503" s="2" t="s">
        <v>9</v>
      </c>
      <c r="E3503" s="14" t="str">
        <f t="shared" si="431"/>
        <v>Roll Bending Machine</v>
      </c>
      <c r="F3503" s="22">
        <f t="shared" si="432"/>
        <v>4</v>
      </c>
      <c r="H3503" s="5" t="str">
        <f ca="1">_xlfn.FORMULATEXT(표1[[#This Row],[Q''ty]])</f>
        <v>=F3404</v>
      </c>
    </row>
    <row r="3504" spans="1:10" ht="15" customHeight="1" x14ac:dyDescent="0.4">
      <c r="A3504" s="6">
        <v>2026</v>
      </c>
      <c r="B3504" s="6">
        <f t="shared" si="430"/>
        <v>36</v>
      </c>
      <c r="C3504" s="13" t="s">
        <v>24</v>
      </c>
      <c r="D3504" s="2" t="s">
        <v>9</v>
      </c>
      <c r="E3504" s="14" t="str">
        <f t="shared" si="431"/>
        <v>L/W Machine</v>
      </c>
      <c r="F3504" s="22">
        <f t="shared" si="432"/>
        <v>10</v>
      </c>
      <c r="H3504" s="5" t="str">
        <f ca="1">_xlfn.FORMULATEXT(표1[[#This Row],[Q''ty]])</f>
        <v>=F3405</v>
      </c>
    </row>
    <row r="3505" spans="1:10" ht="15" customHeight="1" x14ac:dyDescent="0.4">
      <c r="A3505" s="6">
        <v>2026</v>
      </c>
      <c r="B3505" s="6">
        <f t="shared" si="430"/>
        <v>36</v>
      </c>
      <c r="C3505" s="13" t="s">
        <v>24</v>
      </c>
      <c r="D3505" s="2" t="s">
        <v>9</v>
      </c>
      <c r="E3505" s="14" t="str">
        <f t="shared" si="431"/>
        <v>C/W Machine</v>
      </c>
      <c r="F3505" s="22">
        <f t="shared" si="432"/>
        <v>12</v>
      </c>
      <c r="H3505" s="5" t="str">
        <f ca="1">_xlfn.FORMULATEXT(표1[[#This Row],[Q''ty]])</f>
        <v>=F3406</v>
      </c>
    </row>
    <row r="3506" spans="1:10" ht="15" customHeight="1" x14ac:dyDescent="0.4">
      <c r="A3506" s="6">
        <v>2026</v>
      </c>
      <c r="B3506" s="6">
        <f t="shared" si="430"/>
        <v>36</v>
      </c>
      <c r="C3506" s="13" t="s">
        <v>24</v>
      </c>
      <c r="D3506" s="2" t="s">
        <v>16</v>
      </c>
      <c r="E3506" s="14" t="str">
        <f t="shared" si="431"/>
        <v>BT GT</v>
      </c>
      <c r="F3506" s="22">
        <v>35</v>
      </c>
      <c r="H3506" s="5" t="e">
        <f ca="1">_xlfn.FORMULATEXT(표1[[#This Row],[Q''ty]])</f>
        <v>#N/A</v>
      </c>
      <c r="I3506" s="28">
        <v>46273</v>
      </c>
      <c r="J3506" s="28">
        <v>46272</v>
      </c>
    </row>
    <row r="3507" spans="1:10" ht="15" customHeight="1" x14ac:dyDescent="0.4">
      <c r="A3507" s="6">
        <v>2026</v>
      </c>
      <c r="B3507" s="6">
        <f t="shared" si="430"/>
        <v>36</v>
      </c>
      <c r="C3507" s="13" t="s">
        <v>24</v>
      </c>
      <c r="D3507" s="2" t="s">
        <v>16</v>
      </c>
      <c r="E3507" s="14" t="str">
        <f t="shared" si="431"/>
        <v>WT GT</v>
      </c>
      <c r="F3507" s="22">
        <v>31</v>
      </c>
      <c r="H3507" s="5" t="e">
        <f ca="1">_xlfn.FORMULATEXT(표1[[#This Row],[Q''ty]])</f>
        <v>#N/A</v>
      </c>
      <c r="I3507" s="28">
        <v>46273</v>
      </c>
      <c r="J3507" s="28">
        <v>46272</v>
      </c>
    </row>
    <row r="3508" spans="1:10" ht="15" customHeight="1" x14ac:dyDescent="0.4">
      <c r="A3508" s="6">
        <v>2026</v>
      </c>
      <c r="B3508" s="6">
        <f t="shared" si="430"/>
        <v>36</v>
      </c>
      <c r="C3508" s="13" t="s">
        <v>24</v>
      </c>
      <c r="D3508" s="2" t="s">
        <v>16</v>
      </c>
      <c r="E3508" s="14" t="str">
        <f t="shared" si="431"/>
        <v>Bending</v>
      </c>
      <c r="F3508" s="22">
        <v>281</v>
      </c>
      <c r="H3508" s="5" t="e">
        <f ca="1">_xlfn.FORMULATEXT(표1[[#This Row],[Q''ty]])</f>
        <v>#N/A</v>
      </c>
      <c r="I3508" s="28">
        <v>46273</v>
      </c>
      <c r="J3508" s="28">
        <v>46272</v>
      </c>
    </row>
    <row r="3509" spans="1:10" ht="15" customHeight="1" x14ac:dyDescent="0.4">
      <c r="A3509" s="6">
        <v>2026</v>
      </c>
      <c r="B3509" s="6">
        <f t="shared" si="430"/>
        <v>36</v>
      </c>
      <c r="C3509" s="13" t="s">
        <v>24</v>
      </c>
      <c r="D3509" s="2" t="s">
        <v>16</v>
      </c>
      <c r="E3509" s="14" t="str">
        <f t="shared" si="431"/>
        <v>L/W</v>
      </c>
      <c r="F3509" s="22">
        <v>281</v>
      </c>
      <c r="H3509" s="5" t="e">
        <f ca="1">_xlfn.FORMULATEXT(표1[[#This Row],[Q''ty]])</f>
        <v>#N/A</v>
      </c>
      <c r="I3509" s="28">
        <v>46273</v>
      </c>
      <c r="J3509" s="28">
        <v>46272</v>
      </c>
    </row>
    <row r="3510" spans="1:10" ht="15" customHeight="1" thickBot="1" x14ac:dyDescent="0.45">
      <c r="A3510" s="15">
        <v>2026</v>
      </c>
      <c r="B3510" s="15">
        <f t="shared" si="430"/>
        <v>36</v>
      </c>
      <c r="C3510" s="16" t="s">
        <v>24</v>
      </c>
      <c r="D3510" s="17" t="s">
        <v>16</v>
      </c>
      <c r="E3510" s="18" t="str">
        <f t="shared" si="431"/>
        <v>C/W</v>
      </c>
      <c r="F3510" s="23">
        <v>300</v>
      </c>
      <c r="H3510" s="5" t="e">
        <f ca="1">_xlfn.FORMULATEXT(표1[[#This Row],[Q''ty]])</f>
        <v>#N/A</v>
      </c>
      <c r="I3510" s="28">
        <v>46273</v>
      </c>
      <c r="J3510" s="28">
        <v>46272</v>
      </c>
    </row>
    <row r="3511" spans="1:10" ht="15" customHeight="1" thickTop="1" x14ac:dyDescent="0.4">
      <c r="A3511" s="6">
        <v>2026</v>
      </c>
      <c r="B3511" s="6">
        <f t="shared" si="430"/>
        <v>36</v>
      </c>
      <c r="C3511" s="13" t="s">
        <v>25</v>
      </c>
      <c r="D3511" s="2" t="s">
        <v>9</v>
      </c>
      <c r="E3511" s="14" t="s">
        <v>10</v>
      </c>
      <c r="F3511" s="22">
        <f t="shared" ref="F3511:F3516" si="433">F3412</f>
        <v>3</v>
      </c>
      <c r="H3511" s="5" t="str">
        <f ca="1">_xlfn.FORMULATEXT(표1[[#This Row],[Q''ty]])</f>
        <v>=F3412</v>
      </c>
    </row>
    <row r="3512" spans="1:10" ht="15" customHeight="1" x14ac:dyDescent="0.4">
      <c r="A3512" s="6">
        <v>2026</v>
      </c>
      <c r="B3512" s="6">
        <f t="shared" si="430"/>
        <v>36</v>
      </c>
      <c r="C3512" s="13" t="s">
        <v>25</v>
      </c>
      <c r="D3512" s="2" t="s">
        <v>9</v>
      </c>
      <c r="E3512" s="14" t="s">
        <v>11</v>
      </c>
      <c r="F3512" s="22">
        <f t="shared" si="433"/>
        <v>3</v>
      </c>
      <c r="H3512" s="5" t="str">
        <f ca="1">_xlfn.FORMULATEXT(표1[[#This Row],[Q''ty]])</f>
        <v>=F3413</v>
      </c>
    </row>
    <row r="3513" spans="1:10" ht="15" customHeight="1" x14ac:dyDescent="0.4">
      <c r="A3513" s="6">
        <v>2026</v>
      </c>
      <c r="B3513" s="6">
        <f t="shared" si="430"/>
        <v>36</v>
      </c>
      <c r="C3513" s="13" t="s">
        <v>25</v>
      </c>
      <c r="D3513" s="2" t="s">
        <v>9</v>
      </c>
      <c r="E3513" s="14" t="s">
        <v>12</v>
      </c>
      <c r="F3513" s="22">
        <f t="shared" si="433"/>
        <v>2</v>
      </c>
      <c r="H3513" s="5" t="str">
        <f ca="1">_xlfn.FORMULATEXT(표1[[#This Row],[Q''ty]])</f>
        <v>=F3414</v>
      </c>
    </row>
    <row r="3514" spans="1:10" ht="15" customHeight="1" x14ac:dyDescent="0.4">
      <c r="A3514" s="6">
        <v>2026</v>
      </c>
      <c r="B3514" s="6">
        <f t="shared" si="430"/>
        <v>36</v>
      </c>
      <c r="C3514" s="13" t="s">
        <v>25</v>
      </c>
      <c r="D3514" s="2" t="s">
        <v>9</v>
      </c>
      <c r="E3514" s="14" t="s">
        <v>13</v>
      </c>
      <c r="F3514" s="22">
        <f t="shared" si="433"/>
        <v>2</v>
      </c>
      <c r="H3514" s="5" t="str">
        <f ca="1">_xlfn.FORMULATEXT(표1[[#This Row],[Q''ty]])</f>
        <v>=F3415</v>
      </c>
    </row>
    <row r="3515" spans="1:10" ht="15" customHeight="1" x14ac:dyDescent="0.4">
      <c r="A3515" s="6">
        <v>2026</v>
      </c>
      <c r="B3515" s="6">
        <f t="shared" si="430"/>
        <v>36</v>
      </c>
      <c r="C3515" s="13" t="s">
        <v>25</v>
      </c>
      <c r="D3515" s="2" t="s">
        <v>9</v>
      </c>
      <c r="E3515" s="14" t="s">
        <v>14</v>
      </c>
      <c r="F3515" s="22">
        <f t="shared" si="433"/>
        <v>3</v>
      </c>
      <c r="H3515" s="5" t="str">
        <f ca="1">_xlfn.FORMULATEXT(표1[[#This Row],[Q''ty]])</f>
        <v>=F3416</v>
      </c>
    </row>
    <row r="3516" spans="1:10" ht="15" customHeight="1" x14ac:dyDescent="0.4">
      <c r="A3516" s="6">
        <v>2026</v>
      </c>
      <c r="B3516" s="6">
        <f t="shared" si="430"/>
        <v>36</v>
      </c>
      <c r="C3516" s="13" t="s">
        <v>25</v>
      </c>
      <c r="D3516" s="2" t="s">
        <v>9</v>
      </c>
      <c r="E3516" s="14" t="s">
        <v>15</v>
      </c>
      <c r="F3516" s="22">
        <f t="shared" si="433"/>
        <v>4</v>
      </c>
      <c r="H3516" s="5" t="str">
        <f ca="1">_xlfn.FORMULATEXT(표1[[#This Row],[Q''ty]])</f>
        <v>=F3417</v>
      </c>
    </row>
    <row r="3517" spans="1:10" ht="15" customHeight="1" x14ac:dyDescent="0.4">
      <c r="A3517" s="6">
        <v>2026</v>
      </c>
      <c r="B3517" s="6">
        <f t="shared" si="430"/>
        <v>36</v>
      </c>
      <c r="C3517" s="13" t="s">
        <v>25</v>
      </c>
      <c r="D3517" s="2" t="s">
        <v>16</v>
      </c>
      <c r="E3517" s="14" t="s">
        <v>17</v>
      </c>
      <c r="F3517" s="22">
        <v>0</v>
      </c>
      <c r="H3517" s="5" t="e">
        <f ca="1">_xlfn.FORMULATEXT(표1[[#This Row],[Q''ty]])</f>
        <v>#N/A</v>
      </c>
      <c r="I3517" s="28">
        <v>46273</v>
      </c>
      <c r="J3517" s="28">
        <v>46272</v>
      </c>
    </row>
    <row r="3518" spans="1:10" ht="15" customHeight="1" x14ac:dyDescent="0.4">
      <c r="A3518" s="6">
        <v>2026</v>
      </c>
      <c r="B3518" s="6">
        <f t="shared" si="430"/>
        <v>36</v>
      </c>
      <c r="C3518" s="13" t="s">
        <v>25</v>
      </c>
      <c r="D3518" s="2" t="s">
        <v>16</v>
      </c>
      <c r="E3518" s="14" t="s">
        <v>18</v>
      </c>
      <c r="F3518" s="22">
        <v>0</v>
      </c>
      <c r="H3518" s="5" t="e">
        <f ca="1">_xlfn.FORMULATEXT(표1[[#This Row],[Q''ty]])</f>
        <v>#N/A</v>
      </c>
      <c r="I3518" s="28">
        <v>46273</v>
      </c>
      <c r="J3518" s="28">
        <v>46272</v>
      </c>
    </row>
    <row r="3519" spans="1:10" ht="15" customHeight="1" x14ac:dyDescent="0.4">
      <c r="A3519" s="6">
        <v>2026</v>
      </c>
      <c r="B3519" s="6">
        <f t="shared" si="430"/>
        <v>36</v>
      </c>
      <c r="C3519" s="13" t="s">
        <v>25</v>
      </c>
      <c r="D3519" s="2" t="s">
        <v>16</v>
      </c>
      <c r="E3519" s="14" t="s">
        <v>19</v>
      </c>
      <c r="F3519" s="22">
        <v>0</v>
      </c>
      <c r="H3519" s="5" t="e">
        <f ca="1">_xlfn.FORMULATEXT(표1[[#This Row],[Q''ty]])</f>
        <v>#N/A</v>
      </c>
      <c r="I3519" s="28">
        <v>46273</v>
      </c>
      <c r="J3519" s="28">
        <v>46272</v>
      </c>
    </row>
    <row r="3520" spans="1:10" ht="15" customHeight="1" x14ac:dyDescent="0.4">
      <c r="A3520" s="6">
        <v>2026</v>
      </c>
      <c r="B3520" s="6">
        <f t="shared" si="430"/>
        <v>36</v>
      </c>
      <c r="C3520" s="13" t="s">
        <v>25</v>
      </c>
      <c r="D3520" s="2" t="s">
        <v>16</v>
      </c>
      <c r="E3520" s="14" t="s">
        <v>20</v>
      </c>
      <c r="F3520" s="22">
        <v>0</v>
      </c>
      <c r="H3520" s="5" t="e">
        <f ca="1">_xlfn.FORMULATEXT(표1[[#This Row],[Q''ty]])</f>
        <v>#N/A</v>
      </c>
      <c r="I3520" s="28">
        <v>46273</v>
      </c>
      <c r="J3520" s="28">
        <v>46272</v>
      </c>
    </row>
    <row r="3521" spans="1:10" ht="15" customHeight="1" thickBot="1" x14ac:dyDescent="0.45">
      <c r="A3521" s="15">
        <v>2026</v>
      </c>
      <c r="B3521" s="15">
        <f t="shared" si="430"/>
        <v>36</v>
      </c>
      <c r="C3521" s="16" t="s">
        <v>25</v>
      </c>
      <c r="D3521" s="17" t="s">
        <v>16</v>
      </c>
      <c r="E3521" s="18" t="s">
        <v>21</v>
      </c>
      <c r="F3521" s="23">
        <v>0</v>
      </c>
      <c r="H3521" s="5" t="e">
        <f ca="1">_xlfn.FORMULATEXT(표1[[#This Row],[Q''ty]])</f>
        <v>#N/A</v>
      </c>
      <c r="I3521" s="28">
        <v>46273</v>
      </c>
      <c r="J3521" s="28">
        <v>46272</v>
      </c>
    </row>
    <row r="3522" spans="1:10" ht="15" customHeight="1" thickTop="1" x14ac:dyDescent="0.4">
      <c r="A3522" s="6">
        <v>2026</v>
      </c>
      <c r="B3522" s="6">
        <f t="shared" si="430"/>
        <v>36</v>
      </c>
      <c r="C3522" s="13" t="s">
        <v>26</v>
      </c>
      <c r="D3522" s="2" t="s">
        <v>9</v>
      </c>
      <c r="E3522" s="14" t="s">
        <v>10</v>
      </c>
      <c r="F3522" s="22">
        <f t="shared" ref="F3522:F3527" si="434">F3423</f>
        <v>6</v>
      </c>
      <c r="H3522" s="5" t="str">
        <f ca="1">_xlfn.FORMULATEXT(표1[[#This Row],[Q''ty]])</f>
        <v>=F3423</v>
      </c>
    </row>
    <row r="3523" spans="1:10" ht="15" customHeight="1" x14ac:dyDescent="0.4">
      <c r="A3523" s="6">
        <v>2026</v>
      </c>
      <c r="B3523" s="6">
        <f t="shared" si="430"/>
        <v>36</v>
      </c>
      <c r="C3523" s="13" t="s">
        <v>26</v>
      </c>
      <c r="D3523" s="2" t="s">
        <v>9</v>
      </c>
      <c r="E3523" s="14" t="s">
        <v>11</v>
      </c>
      <c r="F3523" s="22">
        <f t="shared" si="434"/>
        <v>4</v>
      </c>
      <c r="H3523" s="5" t="str">
        <f ca="1">_xlfn.FORMULATEXT(표1[[#This Row],[Q''ty]])</f>
        <v>=F3424</v>
      </c>
    </row>
    <row r="3524" spans="1:10" ht="15" customHeight="1" x14ac:dyDescent="0.4">
      <c r="A3524" s="6">
        <v>2026</v>
      </c>
      <c r="B3524" s="6">
        <f t="shared" si="430"/>
        <v>36</v>
      </c>
      <c r="C3524" s="13" t="s">
        <v>26</v>
      </c>
      <c r="D3524" s="2" t="s">
        <v>9</v>
      </c>
      <c r="E3524" s="14" t="s">
        <v>12</v>
      </c>
      <c r="F3524" s="22">
        <f t="shared" si="434"/>
        <v>2</v>
      </c>
      <c r="H3524" s="5" t="str">
        <f ca="1">_xlfn.FORMULATEXT(표1[[#This Row],[Q''ty]])</f>
        <v>=F3425</v>
      </c>
    </row>
    <row r="3525" spans="1:10" ht="15" customHeight="1" x14ac:dyDescent="0.4">
      <c r="A3525" s="6">
        <v>2026</v>
      </c>
      <c r="B3525" s="6">
        <f t="shared" si="430"/>
        <v>36</v>
      </c>
      <c r="C3525" s="13" t="s">
        <v>26</v>
      </c>
      <c r="D3525" s="2" t="s">
        <v>9</v>
      </c>
      <c r="E3525" s="14" t="s">
        <v>13</v>
      </c>
      <c r="F3525" s="22">
        <f t="shared" si="434"/>
        <v>3</v>
      </c>
      <c r="H3525" s="5" t="str">
        <f ca="1">_xlfn.FORMULATEXT(표1[[#This Row],[Q''ty]])</f>
        <v>=F3426</v>
      </c>
    </row>
    <row r="3526" spans="1:10" ht="15" customHeight="1" x14ac:dyDescent="0.4">
      <c r="A3526" s="6">
        <v>2026</v>
      </c>
      <c r="B3526" s="6">
        <f t="shared" si="430"/>
        <v>36</v>
      </c>
      <c r="C3526" s="13" t="s">
        <v>26</v>
      </c>
      <c r="D3526" s="2" t="s">
        <v>9</v>
      </c>
      <c r="E3526" s="14" t="s">
        <v>14</v>
      </c>
      <c r="F3526" s="22">
        <f t="shared" si="434"/>
        <v>4</v>
      </c>
      <c r="H3526" s="5" t="str">
        <f ca="1">_xlfn.FORMULATEXT(표1[[#This Row],[Q''ty]])</f>
        <v>=F3427</v>
      </c>
    </row>
    <row r="3527" spans="1:10" ht="15" customHeight="1" x14ac:dyDescent="0.4">
      <c r="A3527" s="6">
        <v>2026</v>
      </c>
      <c r="B3527" s="6">
        <f t="shared" si="430"/>
        <v>36</v>
      </c>
      <c r="C3527" s="13" t="s">
        <v>26</v>
      </c>
      <c r="D3527" s="2" t="s">
        <v>9</v>
      </c>
      <c r="E3527" s="14" t="s">
        <v>15</v>
      </c>
      <c r="F3527" s="22">
        <f t="shared" si="434"/>
        <v>6</v>
      </c>
      <c r="H3527" s="5" t="str">
        <f ca="1">_xlfn.FORMULATEXT(표1[[#This Row],[Q''ty]])</f>
        <v>=F3428</v>
      </c>
    </row>
    <row r="3528" spans="1:10" ht="15" customHeight="1" x14ac:dyDescent="0.4">
      <c r="A3528" s="6">
        <v>2026</v>
      </c>
      <c r="B3528" s="6">
        <f t="shared" si="430"/>
        <v>36</v>
      </c>
      <c r="C3528" s="13" t="s">
        <v>26</v>
      </c>
      <c r="D3528" s="2" t="s">
        <v>16</v>
      </c>
      <c r="E3528" s="14" t="str">
        <f t="shared" ref="E3528:E3565" si="435">E3429</f>
        <v>BT GT</v>
      </c>
      <c r="F3528" s="22">
        <v>20</v>
      </c>
      <c r="H3528" s="5" t="e">
        <f ca="1">_xlfn.FORMULATEXT(표1[[#This Row],[Q''ty]])</f>
        <v>#N/A</v>
      </c>
      <c r="I3528" s="28">
        <v>46273</v>
      </c>
      <c r="J3528" s="28">
        <v>46272</v>
      </c>
    </row>
    <row r="3529" spans="1:10" ht="15" customHeight="1" x14ac:dyDescent="0.4">
      <c r="A3529" s="6">
        <v>2026</v>
      </c>
      <c r="B3529" s="6">
        <f t="shared" si="430"/>
        <v>36</v>
      </c>
      <c r="C3529" s="13" t="s">
        <v>26</v>
      </c>
      <c r="D3529" s="2" t="s">
        <v>16</v>
      </c>
      <c r="E3529" s="14" t="str">
        <f t="shared" si="435"/>
        <v>WT GT</v>
      </c>
      <c r="F3529" s="22">
        <v>21</v>
      </c>
      <c r="H3529" s="5" t="e">
        <f ca="1">_xlfn.FORMULATEXT(표1[[#This Row],[Q''ty]])</f>
        <v>#N/A</v>
      </c>
      <c r="I3529" s="28">
        <v>46273</v>
      </c>
      <c r="J3529" s="28">
        <v>46272</v>
      </c>
    </row>
    <row r="3530" spans="1:10" ht="15" customHeight="1" x14ac:dyDescent="0.4">
      <c r="A3530" s="6">
        <v>2026</v>
      </c>
      <c r="B3530" s="6">
        <f t="shared" si="430"/>
        <v>36</v>
      </c>
      <c r="C3530" s="13" t="s">
        <v>26</v>
      </c>
      <c r="D3530" s="2" t="s">
        <v>16</v>
      </c>
      <c r="E3530" s="14" t="str">
        <f t="shared" si="435"/>
        <v>Bending</v>
      </c>
      <c r="F3530" s="22">
        <v>163</v>
      </c>
      <c r="H3530" s="5" t="e">
        <f ca="1">_xlfn.FORMULATEXT(표1[[#This Row],[Q''ty]])</f>
        <v>#N/A</v>
      </c>
      <c r="I3530" s="28">
        <v>46273</v>
      </c>
      <c r="J3530" s="28">
        <v>46272</v>
      </c>
    </row>
    <row r="3531" spans="1:10" ht="15" customHeight="1" x14ac:dyDescent="0.4">
      <c r="A3531" s="6">
        <v>2026</v>
      </c>
      <c r="B3531" s="6">
        <f t="shared" si="430"/>
        <v>36</v>
      </c>
      <c r="C3531" s="13" t="s">
        <v>26</v>
      </c>
      <c r="D3531" s="2" t="s">
        <v>16</v>
      </c>
      <c r="E3531" s="14" t="str">
        <f t="shared" si="435"/>
        <v>L/W</v>
      </c>
      <c r="F3531" s="22">
        <v>176</v>
      </c>
      <c r="H3531" s="5" t="e">
        <f ca="1">_xlfn.FORMULATEXT(표1[[#This Row],[Q''ty]])</f>
        <v>#N/A</v>
      </c>
      <c r="I3531" s="28">
        <v>46273</v>
      </c>
      <c r="J3531" s="28">
        <v>46272</v>
      </c>
    </row>
    <row r="3532" spans="1:10" ht="15" customHeight="1" thickBot="1" x14ac:dyDescent="0.45">
      <c r="A3532" s="15">
        <v>2026</v>
      </c>
      <c r="B3532" s="15">
        <f t="shared" si="430"/>
        <v>36</v>
      </c>
      <c r="C3532" s="16" t="s">
        <v>26</v>
      </c>
      <c r="D3532" s="17" t="s">
        <v>16</v>
      </c>
      <c r="E3532" s="18" t="str">
        <f t="shared" si="435"/>
        <v>C/W</v>
      </c>
      <c r="F3532" s="23">
        <v>193</v>
      </c>
      <c r="H3532" s="5" t="e">
        <f ca="1">_xlfn.FORMULATEXT(표1[[#This Row],[Q''ty]])</f>
        <v>#N/A</v>
      </c>
      <c r="I3532" s="28">
        <v>46273</v>
      </c>
      <c r="J3532" s="28">
        <v>46272</v>
      </c>
    </row>
    <row r="3533" spans="1:10" ht="15" customHeight="1" thickTop="1" x14ac:dyDescent="0.4">
      <c r="A3533" s="6">
        <v>2026</v>
      </c>
      <c r="B3533" s="6">
        <f t="shared" si="430"/>
        <v>36</v>
      </c>
      <c r="C3533" s="13" t="s">
        <v>27</v>
      </c>
      <c r="D3533" s="2" t="s">
        <v>9</v>
      </c>
      <c r="E3533" s="14" t="str">
        <f t="shared" si="435"/>
        <v>Growing Line</v>
      </c>
      <c r="F3533" s="22">
        <f t="shared" ref="F3533:F3538" si="436">F3434</f>
        <v>30</v>
      </c>
      <c r="H3533" s="5" t="str">
        <f ca="1">_xlfn.FORMULATEXT(표1[[#This Row],[Q''ty]])</f>
        <v>=F3434</v>
      </c>
    </row>
    <row r="3534" spans="1:10" ht="15" customHeight="1" x14ac:dyDescent="0.4">
      <c r="A3534" s="6">
        <v>2026</v>
      </c>
      <c r="B3534" s="6">
        <f t="shared" si="430"/>
        <v>36</v>
      </c>
      <c r="C3534" s="13" t="s">
        <v>27</v>
      </c>
      <c r="D3534" s="2" t="s">
        <v>9</v>
      </c>
      <c r="E3534" s="14" t="str">
        <f t="shared" si="435"/>
        <v>Paint Booth</v>
      </c>
      <c r="F3534" s="22">
        <f t="shared" si="436"/>
        <v>16</v>
      </c>
      <c r="H3534" s="5" t="str">
        <f ca="1">_xlfn.FORMULATEXT(표1[[#This Row],[Q''ty]])</f>
        <v>=F3435</v>
      </c>
    </row>
    <row r="3535" spans="1:10" ht="15" customHeight="1" x14ac:dyDescent="0.4">
      <c r="A3535" s="6">
        <v>2026</v>
      </c>
      <c r="B3535" s="6">
        <f t="shared" si="430"/>
        <v>36</v>
      </c>
      <c r="C3535" s="13" t="s">
        <v>27</v>
      </c>
      <c r="D3535" s="2" t="s">
        <v>9</v>
      </c>
      <c r="E3535" s="14" t="str">
        <f t="shared" si="435"/>
        <v>Paint Line</v>
      </c>
      <c r="F3535" s="22">
        <f t="shared" si="436"/>
        <v>8</v>
      </c>
      <c r="H3535" s="5" t="str">
        <f ca="1">_xlfn.FORMULATEXT(표1[[#This Row],[Q''ty]])</f>
        <v>=F3436</v>
      </c>
    </row>
    <row r="3536" spans="1:10" ht="15" customHeight="1" x14ac:dyDescent="0.4">
      <c r="A3536" s="6">
        <v>2026</v>
      </c>
      <c r="B3536" s="6">
        <f t="shared" si="430"/>
        <v>36</v>
      </c>
      <c r="C3536" s="13" t="s">
        <v>27</v>
      </c>
      <c r="D3536" s="2" t="s">
        <v>9</v>
      </c>
      <c r="E3536" s="14" t="str">
        <f t="shared" si="435"/>
        <v>Roll Bending Machine</v>
      </c>
      <c r="F3536" s="22">
        <f t="shared" si="436"/>
        <v>6</v>
      </c>
      <c r="H3536" s="5" t="str">
        <f ca="1">_xlfn.FORMULATEXT(표1[[#This Row],[Q''ty]])</f>
        <v>=F3437</v>
      </c>
    </row>
    <row r="3537" spans="1:10" ht="15" customHeight="1" x14ac:dyDescent="0.4">
      <c r="A3537" s="6">
        <v>2026</v>
      </c>
      <c r="B3537" s="6">
        <f t="shared" si="430"/>
        <v>36</v>
      </c>
      <c r="C3537" s="13" t="s">
        <v>27</v>
      </c>
      <c r="D3537" s="2" t="s">
        <v>9</v>
      </c>
      <c r="E3537" s="14" t="str">
        <f t="shared" si="435"/>
        <v>L/W Machine</v>
      </c>
      <c r="F3537" s="22">
        <f t="shared" si="436"/>
        <v>11</v>
      </c>
      <c r="H3537" s="5" t="str">
        <f ca="1">_xlfn.FORMULATEXT(표1[[#This Row],[Q''ty]])</f>
        <v>=F3438</v>
      </c>
    </row>
    <row r="3538" spans="1:10" ht="15" customHeight="1" x14ac:dyDescent="0.4">
      <c r="A3538" s="6">
        <v>2026</v>
      </c>
      <c r="B3538" s="6">
        <f t="shared" si="430"/>
        <v>36</v>
      </c>
      <c r="C3538" s="13" t="s">
        <v>27</v>
      </c>
      <c r="D3538" s="2" t="s">
        <v>9</v>
      </c>
      <c r="E3538" s="14" t="str">
        <f t="shared" si="435"/>
        <v>C/W Machine</v>
      </c>
      <c r="F3538" s="22">
        <f t="shared" si="436"/>
        <v>15</v>
      </c>
      <c r="H3538" s="5" t="str">
        <f ca="1">_xlfn.FORMULATEXT(표1[[#This Row],[Q''ty]])</f>
        <v>=F3439</v>
      </c>
    </row>
    <row r="3539" spans="1:10" ht="15" customHeight="1" x14ac:dyDescent="0.4">
      <c r="A3539" s="6">
        <v>2026</v>
      </c>
      <c r="B3539" s="6">
        <f t="shared" si="430"/>
        <v>36</v>
      </c>
      <c r="C3539" s="13" t="s">
        <v>27</v>
      </c>
      <c r="D3539" s="2" t="s">
        <v>16</v>
      </c>
      <c r="E3539" s="14" t="str">
        <f t="shared" si="435"/>
        <v>BT GT</v>
      </c>
      <c r="F3539" s="22">
        <v>60</v>
      </c>
      <c r="H3539" s="5" t="e">
        <f ca="1">_xlfn.FORMULATEXT(표1[[#This Row],[Q''ty]])</f>
        <v>#N/A</v>
      </c>
      <c r="I3539" s="28">
        <v>46273</v>
      </c>
      <c r="J3539" s="28">
        <v>46273</v>
      </c>
    </row>
    <row r="3540" spans="1:10" ht="15" customHeight="1" x14ac:dyDescent="0.4">
      <c r="A3540" s="6">
        <v>2026</v>
      </c>
      <c r="B3540" s="6">
        <f t="shared" si="430"/>
        <v>36</v>
      </c>
      <c r="C3540" s="13" t="s">
        <v>27</v>
      </c>
      <c r="D3540" s="2" t="s">
        <v>16</v>
      </c>
      <c r="E3540" s="14" t="str">
        <f t="shared" si="435"/>
        <v>WT GT</v>
      </c>
      <c r="F3540" s="22">
        <v>59</v>
      </c>
      <c r="H3540" s="5" t="e">
        <f ca="1">_xlfn.FORMULATEXT(표1[[#This Row],[Q''ty]])</f>
        <v>#N/A</v>
      </c>
      <c r="I3540" s="28">
        <v>46273</v>
      </c>
      <c r="J3540" s="28">
        <v>46273</v>
      </c>
    </row>
    <row r="3541" spans="1:10" ht="15" customHeight="1" x14ac:dyDescent="0.4">
      <c r="A3541" s="6">
        <v>2026</v>
      </c>
      <c r="B3541" s="6">
        <f t="shared" si="430"/>
        <v>36</v>
      </c>
      <c r="C3541" s="13" t="s">
        <v>27</v>
      </c>
      <c r="D3541" s="2" t="s">
        <v>16</v>
      </c>
      <c r="E3541" s="14" t="str">
        <f t="shared" si="435"/>
        <v>Bending</v>
      </c>
      <c r="F3541" s="22">
        <v>590</v>
      </c>
      <c r="H3541" s="5" t="e">
        <f ca="1">_xlfn.FORMULATEXT(표1[[#This Row],[Q''ty]])</f>
        <v>#N/A</v>
      </c>
      <c r="I3541" s="28">
        <v>46273</v>
      </c>
      <c r="J3541" s="28">
        <v>46273</v>
      </c>
    </row>
    <row r="3542" spans="1:10" ht="15" customHeight="1" x14ac:dyDescent="0.4">
      <c r="A3542" s="6">
        <v>2026</v>
      </c>
      <c r="B3542" s="6">
        <f t="shared" si="430"/>
        <v>36</v>
      </c>
      <c r="C3542" s="13" t="s">
        <v>27</v>
      </c>
      <c r="D3542" s="2" t="s">
        <v>16</v>
      </c>
      <c r="E3542" s="14" t="str">
        <f t="shared" si="435"/>
        <v>L/W</v>
      </c>
      <c r="F3542" s="22">
        <v>606</v>
      </c>
      <c r="H3542" s="5" t="e">
        <f ca="1">_xlfn.FORMULATEXT(표1[[#This Row],[Q''ty]])</f>
        <v>#N/A</v>
      </c>
      <c r="I3542" s="28">
        <v>46273</v>
      </c>
      <c r="J3542" s="28">
        <v>46273</v>
      </c>
    </row>
    <row r="3543" spans="1:10" ht="15" customHeight="1" thickBot="1" x14ac:dyDescent="0.45">
      <c r="A3543" s="15">
        <v>2026</v>
      </c>
      <c r="B3543" s="15">
        <f t="shared" si="430"/>
        <v>36</v>
      </c>
      <c r="C3543" s="16" t="s">
        <v>27</v>
      </c>
      <c r="D3543" s="17" t="s">
        <v>16</v>
      </c>
      <c r="E3543" s="18" t="str">
        <f t="shared" si="435"/>
        <v>C/W</v>
      </c>
      <c r="F3543" s="23">
        <v>539</v>
      </c>
      <c r="H3543" s="5" t="e">
        <f ca="1">_xlfn.FORMULATEXT(표1[[#This Row],[Q''ty]])</f>
        <v>#N/A</v>
      </c>
      <c r="I3543" s="28">
        <v>46273</v>
      </c>
      <c r="J3543" s="28">
        <v>46273</v>
      </c>
    </row>
    <row r="3544" spans="1:10" ht="15" customHeight="1" thickTop="1" x14ac:dyDescent="0.4">
      <c r="A3544" s="6">
        <v>2026</v>
      </c>
      <c r="B3544" s="6">
        <f t="shared" si="430"/>
        <v>36</v>
      </c>
      <c r="C3544" s="13" t="s">
        <v>28</v>
      </c>
      <c r="D3544" s="2" t="s">
        <v>9</v>
      </c>
      <c r="E3544" s="14" t="str">
        <f t="shared" si="435"/>
        <v>Growing Line</v>
      </c>
      <c r="F3544" s="22">
        <f t="shared" ref="F3544:F3549" si="437">F3445</f>
        <v>6</v>
      </c>
      <c r="H3544" s="5" t="str">
        <f ca="1">_xlfn.FORMULATEXT(표1[[#This Row],[Q''ty]])</f>
        <v>=F3445</v>
      </c>
    </row>
    <row r="3545" spans="1:10" ht="15" customHeight="1" x14ac:dyDescent="0.4">
      <c r="A3545" s="6">
        <v>2026</v>
      </c>
      <c r="B3545" s="6">
        <f t="shared" si="430"/>
        <v>36</v>
      </c>
      <c r="C3545" s="13" t="s">
        <v>28</v>
      </c>
      <c r="D3545" s="2" t="s">
        <v>9</v>
      </c>
      <c r="E3545" s="14" t="str">
        <f t="shared" si="435"/>
        <v>Paint Booth</v>
      </c>
      <c r="F3545" s="22">
        <f t="shared" si="437"/>
        <v>4</v>
      </c>
      <c r="H3545" s="5" t="str">
        <f ca="1">_xlfn.FORMULATEXT(표1[[#This Row],[Q''ty]])</f>
        <v>=F3446</v>
      </c>
    </row>
    <row r="3546" spans="1:10" ht="15" customHeight="1" x14ac:dyDescent="0.4">
      <c r="A3546" s="6">
        <v>2026</v>
      </c>
      <c r="B3546" s="6">
        <f t="shared" si="430"/>
        <v>36</v>
      </c>
      <c r="C3546" s="13" t="s">
        <v>28</v>
      </c>
      <c r="D3546" s="2" t="s">
        <v>9</v>
      </c>
      <c r="E3546" s="14" t="str">
        <f t="shared" si="435"/>
        <v>Paint Line</v>
      </c>
      <c r="F3546" s="22">
        <f t="shared" si="437"/>
        <v>4</v>
      </c>
      <c r="H3546" s="5" t="str">
        <f ca="1">_xlfn.FORMULATEXT(표1[[#This Row],[Q''ty]])</f>
        <v>=F3447</v>
      </c>
    </row>
    <row r="3547" spans="1:10" ht="15" customHeight="1" x14ac:dyDescent="0.4">
      <c r="A3547" s="6">
        <v>2026</v>
      </c>
      <c r="B3547" s="6">
        <f t="shared" si="430"/>
        <v>36</v>
      </c>
      <c r="C3547" s="13" t="s">
        <v>28</v>
      </c>
      <c r="D3547" s="2" t="s">
        <v>9</v>
      </c>
      <c r="E3547" s="14" t="str">
        <f t="shared" si="435"/>
        <v>Roll Bending Machine</v>
      </c>
      <c r="F3547" s="22">
        <f t="shared" si="437"/>
        <v>3</v>
      </c>
      <c r="H3547" s="5" t="str">
        <f ca="1">_xlfn.FORMULATEXT(표1[[#This Row],[Q''ty]])</f>
        <v>=F3448</v>
      </c>
    </row>
    <row r="3548" spans="1:10" ht="15" customHeight="1" x14ac:dyDescent="0.4">
      <c r="A3548" s="6">
        <v>2026</v>
      </c>
      <c r="B3548" s="6">
        <f t="shared" si="430"/>
        <v>36</v>
      </c>
      <c r="C3548" s="13" t="s">
        <v>28</v>
      </c>
      <c r="D3548" s="2" t="s">
        <v>9</v>
      </c>
      <c r="E3548" s="14" t="str">
        <f t="shared" si="435"/>
        <v>L/W Machine</v>
      </c>
      <c r="F3548" s="22">
        <f t="shared" si="437"/>
        <v>4</v>
      </c>
      <c r="H3548" s="5" t="str">
        <f ca="1">_xlfn.FORMULATEXT(표1[[#This Row],[Q''ty]])</f>
        <v>=F3449</v>
      </c>
    </row>
    <row r="3549" spans="1:10" ht="15" customHeight="1" x14ac:dyDescent="0.4">
      <c r="A3549" s="6">
        <v>2026</v>
      </c>
      <c r="B3549" s="6">
        <f t="shared" si="430"/>
        <v>36</v>
      </c>
      <c r="C3549" s="13" t="s">
        <v>28</v>
      </c>
      <c r="D3549" s="2" t="s">
        <v>9</v>
      </c>
      <c r="E3549" s="14" t="str">
        <f t="shared" si="435"/>
        <v>C/W Machine</v>
      </c>
      <c r="F3549" s="22">
        <f t="shared" si="437"/>
        <v>6.5</v>
      </c>
      <c r="H3549" s="5" t="str">
        <f ca="1">_xlfn.FORMULATEXT(표1[[#This Row],[Q''ty]])</f>
        <v>=F3450</v>
      </c>
    </row>
    <row r="3550" spans="1:10" ht="15" customHeight="1" x14ac:dyDescent="0.4">
      <c r="A3550" s="6">
        <v>2026</v>
      </c>
      <c r="B3550" s="6">
        <f t="shared" si="430"/>
        <v>36</v>
      </c>
      <c r="C3550" s="13" t="s">
        <v>28</v>
      </c>
      <c r="D3550" s="2" t="s">
        <v>16</v>
      </c>
      <c r="E3550" s="14" t="str">
        <f t="shared" si="435"/>
        <v>BT GT</v>
      </c>
      <c r="F3550" s="22">
        <v>9</v>
      </c>
      <c r="H3550" s="5" t="e">
        <f ca="1">_xlfn.FORMULATEXT(표1[[#This Row],[Q''ty]])</f>
        <v>#N/A</v>
      </c>
      <c r="I3550" s="28">
        <v>46273</v>
      </c>
      <c r="J3550" s="28">
        <v>46272</v>
      </c>
    </row>
    <row r="3551" spans="1:10" ht="15" customHeight="1" x14ac:dyDescent="0.4">
      <c r="A3551" s="6">
        <v>2026</v>
      </c>
      <c r="B3551" s="6">
        <f t="shared" si="430"/>
        <v>36</v>
      </c>
      <c r="C3551" s="13" t="s">
        <v>28</v>
      </c>
      <c r="D3551" s="2" t="s">
        <v>16</v>
      </c>
      <c r="E3551" s="14" t="str">
        <f t="shared" si="435"/>
        <v>WT GT</v>
      </c>
      <c r="F3551" s="22">
        <v>12</v>
      </c>
      <c r="H3551" s="5" t="e">
        <f ca="1">_xlfn.FORMULATEXT(표1[[#This Row],[Q''ty]])</f>
        <v>#N/A</v>
      </c>
      <c r="I3551" s="28">
        <v>46273</v>
      </c>
      <c r="J3551" s="28">
        <v>46272</v>
      </c>
    </row>
    <row r="3552" spans="1:10" ht="15" customHeight="1" x14ac:dyDescent="0.4">
      <c r="A3552" s="6">
        <v>2026</v>
      </c>
      <c r="B3552" s="6">
        <f t="shared" si="430"/>
        <v>36</v>
      </c>
      <c r="C3552" s="13" t="s">
        <v>28</v>
      </c>
      <c r="D3552" s="2" t="s">
        <v>16</v>
      </c>
      <c r="E3552" s="14" t="str">
        <f t="shared" si="435"/>
        <v>Bending</v>
      </c>
      <c r="F3552" s="22">
        <v>81</v>
      </c>
      <c r="H3552" s="5" t="e">
        <f ca="1">_xlfn.FORMULATEXT(표1[[#This Row],[Q''ty]])</f>
        <v>#N/A</v>
      </c>
      <c r="I3552" s="28">
        <v>46273</v>
      </c>
      <c r="J3552" s="28">
        <v>46272</v>
      </c>
    </row>
    <row r="3553" spans="1:10" ht="15" customHeight="1" x14ac:dyDescent="0.4">
      <c r="A3553" s="6">
        <v>2026</v>
      </c>
      <c r="B3553" s="6">
        <f t="shared" si="430"/>
        <v>36</v>
      </c>
      <c r="C3553" s="13" t="s">
        <v>28</v>
      </c>
      <c r="D3553" s="2" t="s">
        <v>16</v>
      </c>
      <c r="E3553" s="14" t="str">
        <f t="shared" si="435"/>
        <v>L/W</v>
      </c>
      <c r="F3553" s="22">
        <v>90</v>
      </c>
      <c r="H3553" s="5" t="e">
        <f ca="1">_xlfn.FORMULATEXT(표1[[#This Row],[Q''ty]])</f>
        <v>#N/A</v>
      </c>
      <c r="I3553" s="28">
        <v>46273</v>
      </c>
      <c r="J3553" s="28">
        <v>46272</v>
      </c>
    </row>
    <row r="3554" spans="1:10" ht="15" customHeight="1" thickBot="1" x14ac:dyDescent="0.45">
      <c r="A3554" s="15">
        <v>2026</v>
      </c>
      <c r="B3554" s="15">
        <f t="shared" si="430"/>
        <v>36</v>
      </c>
      <c r="C3554" s="16" t="s">
        <v>28</v>
      </c>
      <c r="D3554" s="17" t="s">
        <v>16</v>
      </c>
      <c r="E3554" s="18" t="str">
        <f t="shared" si="435"/>
        <v>C/W</v>
      </c>
      <c r="F3554" s="23">
        <v>102</v>
      </c>
      <c r="H3554" s="5" t="e">
        <f ca="1">_xlfn.FORMULATEXT(표1[[#This Row],[Q''ty]])</f>
        <v>#N/A</v>
      </c>
      <c r="I3554" s="28">
        <v>46273</v>
      </c>
      <c r="J3554" s="28">
        <v>46272</v>
      </c>
    </row>
    <row r="3555" spans="1:10" ht="15" customHeight="1" thickTop="1" x14ac:dyDescent="0.4">
      <c r="A3555" s="6">
        <v>2026</v>
      </c>
      <c r="B3555" s="6">
        <f t="shared" si="430"/>
        <v>36</v>
      </c>
      <c r="C3555" s="13" t="s">
        <v>29</v>
      </c>
      <c r="D3555" s="2" t="s">
        <v>9</v>
      </c>
      <c r="E3555" s="14" t="str">
        <f t="shared" si="435"/>
        <v>Growing Line</v>
      </c>
      <c r="F3555" s="21">
        <f t="shared" ref="F3555:F3560" si="438">F3456</f>
        <v>11</v>
      </c>
      <c r="H3555" s="5" t="str">
        <f ca="1">_xlfn.FORMULATEXT(표1[[#This Row],[Q''ty]])</f>
        <v>=F3456</v>
      </c>
    </row>
    <row r="3556" spans="1:10" ht="15" customHeight="1" x14ac:dyDescent="0.4">
      <c r="A3556" s="6">
        <v>2026</v>
      </c>
      <c r="B3556" s="6">
        <f t="shared" si="430"/>
        <v>36</v>
      </c>
      <c r="C3556" s="13" t="s">
        <v>29</v>
      </c>
      <c r="D3556" s="2" t="s">
        <v>9</v>
      </c>
      <c r="E3556" s="14" t="str">
        <f t="shared" si="435"/>
        <v>Paint Booth</v>
      </c>
      <c r="F3556" s="22">
        <f t="shared" si="438"/>
        <v>6</v>
      </c>
      <c r="H3556" s="5" t="str">
        <f ca="1">_xlfn.FORMULATEXT(표1[[#This Row],[Q''ty]])</f>
        <v>=F3457</v>
      </c>
    </row>
    <row r="3557" spans="1:10" ht="15" customHeight="1" x14ac:dyDescent="0.4">
      <c r="A3557" s="6">
        <v>2026</v>
      </c>
      <c r="B3557" s="6">
        <f t="shared" ref="B3557:B3620" si="439">B3458+1</f>
        <v>36</v>
      </c>
      <c r="C3557" s="13" t="s">
        <v>29</v>
      </c>
      <c r="D3557" s="2" t="s">
        <v>9</v>
      </c>
      <c r="E3557" s="14" t="str">
        <f t="shared" si="435"/>
        <v>Paint Line</v>
      </c>
      <c r="F3557" s="22">
        <f t="shared" si="438"/>
        <v>4</v>
      </c>
      <c r="H3557" s="5" t="str">
        <f ca="1">_xlfn.FORMULATEXT(표1[[#This Row],[Q''ty]])</f>
        <v>=F3458</v>
      </c>
    </row>
    <row r="3558" spans="1:10" ht="15" customHeight="1" x14ac:dyDescent="0.4">
      <c r="A3558" s="6">
        <v>2026</v>
      </c>
      <c r="B3558" s="6">
        <f t="shared" si="439"/>
        <v>36</v>
      </c>
      <c r="C3558" s="13" t="s">
        <v>29</v>
      </c>
      <c r="D3558" s="2" t="s">
        <v>9</v>
      </c>
      <c r="E3558" s="14" t="str">
        <f t="shared" si="435"/>
        <v>Roll Bending Machine</v>
      </c>
      <c r="F3558" s="22">
        <f t="shared" si="438"/>
        <v>4</v>
      </c>
      <c r="H3558" s="5" t="str">
        <f ca="1">_xlfn.FORMULATEXT(표1[[#This Row],[Q''ty]])</f>
        <v>=F3459</v>
      </c>
    </row>
    <row r="3559" spans="1:10" ht="15" customHeight="1" x14ac:dyDescent="0.4">
      <c r="A3559" s="6">
        <v>2026</v>
      </c>
      <c r="B3559" s="6">
        <f t="shared" si="439"/>
        <v>36</v>
      </c>
      <c r="C3559" s="13" t="s">
        <v>29</v>
      </c>
      <c r="D3559" s="2" t="s">
        <v>9</v>
      </c>
      <c r="E3559" s="14" t="str">
        <f t="shared" si="435"/>
        <v>L/W Machine</v>
      </c>
      <c r="F3559" s="22">
        <f t="shared" si="438"/>
        <v>7</v>
      </c>
      <c r="H3559" s="5" t="str">
        <f ca="1">_xlfn.FORMULATEXT(표1[[#This Row],[Q''ty]])</f>
        <v>=F3460</v>
      </c>
    </row>
    <row r="3560" spans="1:10" ht="15" customHeight="1" x14ac:dyDescent="0.4">
      <c r="A3560" s="6">
        <v>2026</v>
      </c>
      <c r="B3560" s="6">
        <f t="shared" si="439"/>
        <v>36</v>
      </c>
      <c r="C3560" s="13" t="s">
        <v>29</v>
      </c>
      <c r="D3560" s="2" t="s">
        <v>9</v>
      </c>
      <c r="E3560" s="14" t="str">
        <f t="shared" si="435"/>
        <v>C/W Machine</v>
      </c>
      <c r="F3560" s="22">
        <f t="shared" si="438"/>
        <v>12.5</v>
      </c>
      <c r="H3560" s="5" t="str">
        <f ca="1">_xlfn.FORMULATEXT(표1[[#This Row],[Q''ty]])</f>
        <v>=F3461</v>
      </c>
    </row>
    <row r="3561" spans="1:10" ht="15" customHeight="1" x14ac:dyDescent="0.4">
      <c r="A3561" s="6">
        <v>2026</v>
      </c>
      <c r="B3561" s="6">
        <f t="shared" si="439"/>
        <v>36</v>
      </c>
      <c r="C3561" s="13" t="s">
        <v>29</v>
      </c>
      <c r="D3561" s="2" t="s">
        <v>16</v>
      </c>
      <c r="E3561" s="14" t="str">
        <f t="shared" si="435"/>
        <v>BT GT</v>
      </c>
      <c r="F3561" s="22">
        <v>9</v>
      </c>
      <c r="H3561" s="5" t="e">
        <f ca="1">_xlfn.FORMULATEXT(표1[[#This Row],[Q''ty]])</f>
        <v>#N/A</v>
      </c>
      <c r="I3561" s="28">
        <v>46273</v>
      </c>
      <c r="J3561" s="28">
        <v>46273</v>
      </c>
    </row>
    <row r="3562" spans="1:10" ht="15" customHeight="1" x14ac:dyDescent="0.4">
      <c r="A3562" s="6">
        <v>2026</v>
      </c>
      <c r="B3562" s="6">
        <f t="shared" si="439"/>
        <v>36</v>
      </c>
      <c r="C3562" s="13" t="s">
        <v>29</v>
      </c>
      <c r="D3562" s="2" t="s">
        <v>16</v>
      </c>
      <c r="E3562" s="14" t="str">
        <f t="shared" si="435"/>
        <v>WT GT</v>
      </c>
      <c r="F3562" s="22">
        <v>9</v>
      </c>
      <c r="H3562" s="5" t="e">
        <f ca="1">_xlfn.FORMULATEXT(표1[[#This Row],[Q''ty]])</f>
        <v>#N/A</v>
      </c>
      <c r="I3562" s="28">
        <v>46273</v>
      </c>
      <c r="J3562" s="28">
        <v>46273</v>
      </c>
    </row>
    <row r="3563" spans="1:10" ht="15" customHeight="1" x14ac:dyDescent="0.4">
      <c r="A3563" s="6">
        <v>2026</v>
      </c>
      <c r="B3563" s="6">
        <f t="shared" si="439"/>
        <v>36</v>
      </c>
      <c r="C3563" s="13" t="s">
        <v>29</v>
      </c>
      <c r="D3563" s="2" t="s">
        <v>16</v>
      </c>
      <c r="E3563" s="14" t="str">
        <f t="shared" si="435"/>
        <v>Bending</v>
      </c>
      <c r="F3563" s="22">
        <v>112</v>
      </c>
      <c r="H3563" s="5" t="e">
        <f ca="1">_xlfn.FORMULATEXT(표1[[#This Row],[Q''ty]])</f>
        <v>#N/A</v>
      </c>
      <c r="I3563" s="28">
        <v>46273</v>
      </c>
      <c r="J3563" s="28">
        <v>46273</v>
      </c>
    </row>
    <row r="3564" spans="1:10" ht="15" customHeight="1" x14ac:dyDescent="0.4">
      <c r="A3564" s="6">
        <v>2026</v>
      </c>
      <c r="B3564" s="6">
        <f t="shared" si="439"/>
        <v>36</v>
      </c>
      <c r="C3564" s="13" t="s">
        <v>29</v>
      </c>
      <c r="D3564" s="2" t="s">
        <v>16</v>
      </c>
      <c r="E3564" s="14" t="str">
        <f t="shared" si="435"/>
        <v>L/W</v>
      </c>
      <c r="F3564" s="22">
        <v>117</v>
      </c>
      <c r="H3564" s="5" t="e">
        <f ca="1">_xlfn.FORMULATEXT(표1[[#This Row],[Q''ty]])</f>
        <v>#N/A</v>
      </c>
      <c r="I3564" s="28">
        <v>46273</v>
      </c>
      <c r="J3564" s="28">
        <v>46273</v>
      </c>
    </row>
    <row r="3565" spans="1:10" ht="15" customHeight="1" thickBot="1" x14ac:dyDescent="0.45">
      <c r="A3565" s="6">
        <v>2026</v>
      </c>
      <c r="B3565" s="6">
        <f t="shared" si="439"/>
        <v>36</v>
      </c>
      <c r="C3565" s="13" t="s">
        <v>29</v>
      </c>
      <c r="D3565" s="2" t="s">
        <v>16</v>
      </c>
      <c r="E3565" s="14" t="str">
        <f t="shared" si="435"/>
        <v>C/W</v>
      </c>
      <c r="F3565" s="22">
        <v>104</v>
      </c>
      <c r="H3565" s="5" t="e">
        <f ca="1">_xlfn.FORMULATEXT(표1[[#This Row],[Q''ty]])</f>
        <v>#N/A</v>
      </c>
      <c r="I3565" s="28">
        <v>46273</v>
      </c>
      <c r="J3565" s="28">
        <v>46273</v>
      </c>
    </row>
    <row r="3566" spans="1:10" ht="15" customHeight="1" thickTop="1" x14ac:dyDescent="0.4">
      <c r="A3566" s="9">
        <v>2026</v>
      </c>
      <c r="B3566" s="9">
        <f t="shared" si="439"/>
        <v>37</v>
      </c>
      <c r="C3566" s="10" t="s">
        <v>8</v>
      </c>
      <c r="D3566" s="11" t="s">
        <v>9</v>
      </c>
      <c r="E3566" s="12" t="s">
        <v>10</v>
      </c>
      <c r="F3566" s="21">
        <f t="shared" ref="F3566:F3571" si="440">F3467</f>
        <v>15</v>
      </c>
      <c r="H3566" s="5" t="str">
        <f ca="1">_xlfn.FORMULATEXT(표1[[#This Row],[Q''ty]])</f>
        <v>=F3467</v>
      </c>
    </row>
    <row r="3567" spans="1:10" s="2" customFormat="1" ht="15" customHeight="1" x14ac:dyDescent="0.4">
      <c r="A3567" s="6">
        <v>2026</v>
      </c>
      <c r="B3567" s="6">
        <f t="shared" si="439"/>
        <v>37</v>
      </c>
      <c r="C3567" s="13" t="s">
        <v>8</v>
      </c>
      <c r="D3567" s="2" t="s">
        <v>9</v>
      </c>
      <c r="E3567" s="14" t="s">
        <v>11</v>
      </c>
      <c r="F3567" s="22">
        <f t="shared" si="440"/>
        <v>10</v>
      </c>
      <c r="H3567" s="5" t="str">
        <f ca="1">_xlfn.FORMULATEXT(표1[[#This Row],[Q''ty]])</f>
        <v>=F3468</v>
      </c>
      <c r="I3567" s="26"/>
      <c r="J3567" s="26"/>
    </row>
    <row r="3568" spans="1:10" s="2" customFormat="1" ht="15" customHeight="1" x14ac:dyDescent="0.4">
      <c r="A3568" s="6">
        <v>2026</v>
      </c>
      <c r="B3568" s="6">
        <f t="shared" si="439"/>
        <v>37</v>
      </c>
      <c r="C3568" s="13" t="s">
        <v>8</v>
      </c>
      <c r="D3568" s="2" t="s">
        <v>9</v>
      </c>
      <c r="E3568" s="14" t="s">
        <v>12</v>
      </c>
      <c r="F3568" s="22">
        <f t="shared" si="440"/>
        <v>5</v>
      </c>
      <c r="H3568" s="5" t="str">
        <f ca="1">_xlfn.FORMULATEXT(표1[[#This Row],[Q''ty]])</f>
        <v>=F3469</v>
      </c>
      <c r="I3568" s="26"/>
      <c r="J3568" s="26"/>
    </row>
    <row r="3569" spans="1:10" ht="15" customHeight="1" x14ac:dyDescent="0.4">
      <c r="A3569" s="6">
        <v>2026</v>
      </c>
      <c r="B3569" s="6">
        <f t="shared" si="439"/>
        <v>37</v>
      </c>
      <c r="C3569" s="13" t="s">
        <v>8</v>
      </c>
      <c r="D3569" s="2" t="s">
        <v>9</v>
      </c>
      <c r="E3569" s="14" t="s">
        <v>13</v>
      </c>
      <c r="F3569" s="22">
        <f t="shared" si="440"/>
        <v>6</v>
      </c>
      <c r="H3569" s="5" t="str">
        <f ca="1">_xlfn.FORMULATEXT(표1[[#This Row],[Q''ty]])</f>
        <v>=F3470</v>
      </c>
    </row>
    <row r="3570" spans="1:10" ht="15" customHeight="1" x14ac:dyDescent="0.4">
      <c r="A3570" s="6">
        <v>2026</v>
      </c>
      <c r="B3570" s="6">
        <f t="shared" si="439"/>
        <v>37</v>
      </c>
      <c r="C3570" s="13" t="s">
        <v>8</v>
      </c>
      <c r="D3570" s="2" t="s">
        <v>9</v>
      </c>
      <c r="E3570" s="14" t="s">
        <v>14</v>
      </c>
      <c r="F3570" s="22">
        <f t="shared" si="440"/>
        <v>10</v>
      </c>
      <c r="H3570" s="5" t="str">
        <f ca="1">_xlfn.FORMULATEXT(표1[[#This Row],[Q''ty]])</f>
        <v>=F3471</v>
      </c>
    </row>
    <row r="3571" spans="1:10" ht="15" customHeight="1" x14ac:dyDescent="0.4">
      <c r="A3571" s="6">
        <v>2026</v>
      </c>
      <c r="B3571" s="6">
        <f t="shared" si="439"/>
        <v>37</v>
      </c>
      <c r="C3571" s="13" t="s">
        <v>8</v>
      </c>
      <c r="D3571" s="2" t="s">
        <v>9</v>
      </c>
      <c r="E3571" s="14" t="s">
        <v>15</v>
      </c>
      <c r="F3571" s="22">
        <f t="shared" si="440"/>
        <v>10</v>
      </c>
      <c r="H3571" s="5" t="str">
        <f ca="1">_xlfn.FORMULATEXT(표1[[#This Row],[Q''ty]])</f>
        <v>=F3472</v>
      </c>
    </row>
    <row r="3572" spans="1:10" ht="15" customHeight="1" x14ac:dyDescent="0.4">
      <c r="A3572" s="6">
        <v>2026</v>
      </c>
      <c r="B3572" s="6">
        <f t="shared" si="439"/>
        <v>37</v>
      </c>
      <c r="C3572" s="13" t="s">
        <v>8</v>
      </c>
      <c r="D3572" s="2" t="s">
        <v>16</v>
      </c>
      <c r="E3572" s="14" t="s">
        <v>17</v>
      </c>
      <c r="F3572" s="22">
        <v>21</v>
      </c>
      <c r="H3572" s="5" t="e">
        <f ca="1">_xlfn.FORMULATEXT(표1[[#This Row],[Q''ty]])</f>
        <v>#N/A</v>
      </c>
      <c r="I3572" s="28">
        <v>46280</v>
      </c>
      <c r="J3572" s="28">
        <v>46279</v>
      </c>
    </row>
    <row r="3573" spans="1:10" s="2" customFormat="1" ht="15" customHeight="1" x14ac:dyDescent="0.4">
      <c r="A3573" s="6">
        <v>2026</v>
      </c>
      <c r="B3573" s="6">
        <f t="shared" si="439"/>
        <v>37</v>
      </c>
      <c r="C3573" s="13" t="s">
        <v>8</v>
      </c>
      <c r="D3573" s="2" t="s">
        <v>16</v>
      </c>
      <c r="E3573" s="14" t="s">
        <v>18</v>
      </c>
      <c r="F3573" s="22">
        <v>20</v>
      </c>
      <c r="H3573" s="5" t="e">
        <f ca="1">_xlfn.FORMULATEXT(표1[[#This Row],[Q''ty]])</f>
        <v>#N/A</v>
      </c>
      <c r="I3573" s="28">
        <v>46280</v>
      </c>
      <c r="J3573" s="28">
        <v>46279</v>
      </c>
    </row>
    <row r="3574" spans="1:10" ht="15" customHeight="1" x14ac:dyDescent="0.4">
      <c r="A3574" s="6">
        <v>2026</v>
      </c>
      <c r="B3574" s="6">
        <f t="shared" si="439"/>
        <v>37</v>
      </c>
      <c r="C3574" s="13" t="s">
        <v>8</v>
      </c>
      <c r="D3574" s="2" t="s">
        <v>16</v>
      </c>
      <c r="E3574" s="14" t="s">
        <v>19</v>
      </c>
      <c r="F3574" s="22">
        <v>253</v>
      </c>
      <c r="H3574" s="5" t="e">
        <f ca="1">_xlfn.FORMULATEXT(표1[[#This Row],[Q''ty]])</f>
        <v>#N/A</v>
      </c>
      <c r="I3574" s="28">
        <v>46280</v>
      </c>
      <c r="J3574" s="28">
        <v>46279</v>
      </c>
    </row>
    <row r="3575" spans="1:10" ht="15" customHeight="1" x14ac:dyDescent="0.4">
      <c r="A3575" s="6">
        <v>2026</v>
      </c>
      <c r="B3575" s="6">
        <f t="shared" si="439"/>
        <v>37</v>
      </c>
      <c r="C3575" s="13" t="s">
        <v>8</v>
      </c>
      <c r="D3575" s="2" t="s">
        <v>16</v>
      </c>
      <c r="E3575" s="14" t="s">
        <v>20</v>
      </c>
      <c r="F3575" s="22">
        <v>260</v>
      </c>
      <c r="H3575" s="5" t="e">
        <f ca="1">_xlfn.FORMULATEXT(표1[[#This Row],[Q''ty]])</f>
        <v>#N/A</v>
      </c>
      <c r="I3575" s="28">
        <v>46280</v>
      </c>
      <c r="J3575" s="28">
        <v>46279</v>
      </c>
    </row>
    <row r="3576" spans="1:10" ht="15" customHeight="1" thickBot="1" x14ac:dyDescent="0.45">
      <c r="A3576" s="15">
        <v>2026</v>
      </c>
      <c r="B3576" s="15">
        <f t="shared" si="439"/>
        <v>37</v>
      </c>
      <c r="C3576" s="16" t="s">
        <v>8</v>
      </c>
      <c r="D3576" s="17" t="s">
        <v>16</v>
      </c>
      <c r="E3576" s="18" t="s">
        <v>21</v>
      </c>
      <c r="F3576" s="23">
        <v>298</v>
      </c>
      <c r="H3576" s="5" t="e">
        <f ca="1">_xlfn.FORMULATEXT(표1[[#This Row],[Q''ty]])</f>
        <v>#N/A</v>
      </c>
      <c r="I3576" s="28">
        <v>46280</v>
      </c>
      <c r="J3576" s="28">
        <v>46279</v>
      </c>
    </row>
    <row r="3577" spans="1:10" ht="15" customHeight="1" thickTop="1" x14ac:dyDescent="0.4">
      <c r="A3577" s="9">
        <v>2026</v>
      </c>
      <c r="B3577" s="9">
        <f t="shared" si="439"/>
        <v>37</v>
      </c>
      <c r="C3577" s="10" t="s">
        <v>22</v>
      </c>
      <c r="D3577" s="11" t="s">
        <v>9</v>
      </c>
      <c r="E3577" s="12" t="s">
        <v>10</v>
      </c>
      <c r="F3577" s="21">
        <f t="shared" ref="F3577:F3582" si="441">F3478</f>
        <v>14</v>
      </c>
      <c r="H3577" s="5" t="str">
        <f ca="1">_xlfn.FORMULATEXT(표1[[#This Row],[Q''ty]])</f>
        <v>=F3478</v>
      </c>
    </row>
    <row r="3578" spans="1:10" s="2" customFormat="1" ht="15" customHeight="1" x14ac:dyDescent="0.4">
      <c r="A3578" s="6">
        <v>2026</v>
      </c>
      <c r="B3578" s="6">
        <f t="shared" si="439"/>
        <v>37</v>
      </c>
      <c r="C3578" s="13" t="s">
        <v>22</v>
      </c>
      <c r="D3578" s="2" t="s">
        <v>9</v>
      </c>
      <c r="E3578" s="14" t="s">
        <v>11</v>
      </c>
      <c r="F3578" s="22">
        <f t="shared" si="441"/>
        <v>8</v>
      </c>
      <c r="H3578" s="5" t="str">
        <f ca="1">_xlfn.FORMULATEXT(표1[[#This Row],[Q''ty]])</f>
        <v>=F3479</v>
      </c>
      <c r="I3578" s="26"/>
      <c r="J3578" s="26"/>
    </row>
    <row r="3579" spans="1:10" s="2" customFormat="1" ht="15" customHeight="1" x14ac:dyDescent="0.4">
      <c r="A3579" s="6">
        <v>2026</v>
      </c>
      <c r="B3579" s="6">
        <f t="shared" si="439"/>
        <v>37</v>
      </c>
      <c r="C3579" s="13" t="s">
        <v>22</v>
      </c>
      <c r="D3579" s="2" t="s">
        <v>9</v>
      </c>
      <c r="E3579" s="14" t="s">
        <v>12</v>
      </c>
      <c r="F3579" s="22">
        <f t="shared" si="441"/>
        <v>4</v>
      </c>
      <c r="H3579" s="5" t="str">
        <f ca="1">_xlfn.FORMULATEXT(표1[[#This Row],[Q''ty]])</f>
        <v>=F3480</v>
      </c>
      <c r="I3579" s="26"/>
      <c r="J3579" s="26"/>
    </row>
    <row r="3580" spans="1:10" ht="15" customHeight="1" x14ac:dyDescent="0.4">
      <c r="A3580" s="6">
        <v>2026</v>
      </c>
      <c r="B3580" s="6">
        <f t="shared" si="439"/>
        <v>37</v>
      </c>
      <c r="C3580" s="13" t="s">
        <v>22</v>
      </c>
      <c r="D3580" s="2" t="s">
        <v>9</v>
      </c>
      <c r="E3580" s="14" t="s">
        <v>13</v>
      </c>
      <c r="F3580" s="22">
        <f t="shared" si="441"/>
        <v>3</v>
      </c>
      <c r="H3580" s="5" t="str">
        <f ca="1">_xlfn.FORMULATEXT(표1[[#This Row],[Q''ty]])</f>
        <v>=F3481</v>
      </c>
    </row>
    <row r="3581" spans="1:10" ht="15" customHeight="1" x14ac:dyDescent="0.4">
      <c r="A3581" s="6">
        <v>2026</v>
      </c>
      <c r="B3581" s="6">
        <f t="shared" si="439"/>
        <v>37</v>
      </c>
      <c r="C3581" s="13" t="s">
        <v>22</v>
      </c>
      <c r="D3581" s="2" t="s">
        <v>9</v>
      </c>
      <c r="E3581" s="14" t="s">
        <v>14</v>
      </c>
      <c r="F3581" s="22">
        <f t="shared" si="441"/>
        <v>6</v>
      </c>
      <c r="H3581" s="5" t="str">
        <f ca="1">_xlfn.FORMULATEXT(표1[[#This Row],[Q''ty]])</f>
        <v>=F3482</v>
      </c>
    </row>
    <row r="3582" spans="1:10" ht="15" customHeight="1" x14ac:dyDescent="0.4">
      <c r="A3582" s="6">
        <v>2026</v>
      </c>
      <c r="B3582" s="6">
        <f t="shared" si="439"/>
        <v>37</v>
      </c>
      <c r="C3582" s="13" t="s">
        <v>22</v>
      </c>
      <c r="D3582" s="2" t="s">
        <v>9</v>
      </c>
      <c r="E3582" s="14" t="s">
        <v>15</v>
      </c>
      <c r="F3582" s="22">
        <f t="shared" si="441"/>
        <v>8.8000000000000007</v>
      </c>
      <c r="H3582" s="5" t="str">
        <f ca="1">_xlfn.FORMULATEXT(표1[[#This Row],[Q''ty]])</f>
        <v>=F3483</v>
      </c>
      <c r="I3582" s="28">
        <v>46280</v>
      </c>
      <c r="J3582" s="28">
        <v>46279</v>
      </c>
    </row>
    <row r="3583" spans="1:10" ht="15" customHeight="1" x14ac:dyDescent="0.4">
      <c r="A3583" s="6">
        <v>2026</v>
      </c>
      <c r="B3583" s="6">
        <f t="shared" si="439"/>
        <v>37</v>
      </c>
      <c r="C3583" s="13" t="s">
        <v>22</v>
      </c>
      <c r="D3583" s="2" t="s">
        <v>16</v>
      </c>
      <c r="E3583" s="14" t="s">
        <v>17</v>
      </c>
      <c r="F3583" s="22">
        <v>21</v>
      </c>
      <c r="H3583" s="5" t="e">
        <f ca="1">_xlfn.FORMULATEXT(표1[[#This Row],[Q''ty]])</f>
        <v>#N/A</v>
      </c>
      <c r="I3583" s="28">
        <v>46280</v>
      </c>
      <c r="J3583" s="28">
        <v>46279</v>
      </c>
    </row>
    <row r="3584" spans="1:10" s="2" customFormat="1" ht="15" customHeight="1" x14ac:dyDescent="0.4">
      <c r="A3584" s="6">
        <v>2026</v>
      </c>
      <c r="B3584" s="6">
        <f t="shared" si="439"/>
        <v>37</v>
      </c>
      <c r="C3584" s="13" t="s">
        <v>22</v>
      </c>
      <c r="D3584" s="2" t="s">
        <v>16</v>
      </c>
      <c r="E3584" s="14" t="s">
        <v>18</v>
      </c>
      <c r="F3584" s="22">
        <v>22</v>
      </c>
      <c r="H3584" s="5" t="e">
        <f ca="1">_xlfn.FORMULATEXT(표1[[#This Row],[Q''ty]])</f>
        <v>#N/A</v>
      </c>
      <c r="I3584" s="28">
        <v>46280</v>
      </c>
      <c r="J3584" s="28">
        <v>46279</v>
      </c>
    </row>
    <row r="3585" spans="1:10" ht="15" customHeight="1" x14ac:dyDescent="0.4">
      <c r="A3585" s="6">
        <v>2026</v>
      </c>
      <c r="B3585" s="6">
        <f t="shared" si="439"/>
        <v>37</v>
      </c>
      <c r="C3585" s="13" t="s">
        <v>22</v>
      </c>
      <c r="D3585" s="2" t="s">
        <v>16</v>
      </c>
      <c r="E3585" s="14" t="s">
        <v>19</v>
      </c>
      <c r="F3585" s="22">
        <v>206</v>
      </c>
      <c r="H3585" s="5" t="e">
        <f ca="1">_xlfn.FORMULATEXT(표1[[#This Row],[Q''ty]])</f>
        <v>#N/A</v>
      </c>
      <c r="I3585" s="28">
        <v>46280</v>
      </c>
      <c r="J3585" s="28">
        <v>46279</v>
      </c>
    </row>
    <row r="3586" spans="1:10" ht="15" customHeight="1" x14ac:dyDescent="0.4">
      <c r="A3586" s="6">
        <v>2026</v>
      </c>
      <c r="B3586" s="6">
        <f t="shared" si="439"/>
        <v>37</v>
      </c>
      <c r="C3586" s="13" t="s">
        <v>22</v>
      </c>
      <c r="D3586" s="2" t="s">
        <v>16</v>
      </c>
      <c r="E3586" s="14" t="s">
        <v>20</v>
      </c>
      <c r="F3586" s="22">
        <v>221</v>
      </c>
      <c r="H3586" s="5" t="e">
        <f ca="1">_xlfn.FORMULATEXT(표1[[#This Row],[Q''ty]])</f>
        <v>#N/A</v>
      </c>
      <c r="I3586" s="28">
        <v>46280</v>
      </c>
      <c r="J3586" s="28">
        <v>46279</v>
      </c>
    </row>
    <row r="3587" spans="1:10" ht="15" customHeight="1" thickBot="1" x14ac:dyDescent="0.45">
      <c r="A3587" s="15">
        <v>2026</v>
      </c>
      <c r="B3587" s="15">
        <f t="shared" si="439"/>
        <v>37</v>
      </c>
      <c r="C3587" s="16" t="s">
        <v>22</v>
      </c>
      <c r="D3587" s="17" t="s">
        <v>16</v>
      </c>
      <c r="E3587" s="18" t="s">
        <v>21</v>
      </c>
      <c r="F3587" s="23">
        <v>231</v>
      </c>
      <c r="H3587" s="5" t="e">
        <f ca="1">_xlfn.FORMULATEXT(표1[[#This Row],[Q''ty]])</f>
        <v>#N/A</v>
      </c>
    </row>
    <row r="3588" spans="1:10" ht="15" customHeight="1" thickTop="1" x14ac:dyDescent="0.4">
      <c r="A3588" s="6">
        <v>2026</v>
      </c>
      <c r="B3588" s="6">
        <f t="shared" si="439"/>
        <v>37</v>
      </c>
      <c r="C3588" s="13" t="s">
        <v>23</v>
      </c>
      <c r="D3588" s="2" t="s">
        <v>9</v>
      </c>
      <c r="E3588" s="14" t="str">
        <f t="shared" ref="E3588:F3593" si="442">E3489</f>
        <v>Growing Line</v>
      </c>
      <c r="F3588" s="22">
        <f t="shared" si="442"/>
        <v>5</v>
      </c>
      <c r="H3588" s="5" t="str">
        <f ca="1">_xlfn.FORMULATEXT(표1[[#This Row],[Q''ty]])</f>
        <v>=F3489</v>
      </c>
    </row>
    <row r="3589" spans="1:10" ht="15" customHeight="1" x14ac:dyDescent="0.4">
      <c r="A3589" s="6">
        <v>2026</v>
      </c>
      <c r="B3589" s="6">
        <f t="shared" si="439"/>
        <v>37</v>
      </c>
      <c r="C3589" s="13" t="s">
        <v>23</v>
      </c>
      <c r="D3589" s="2" t="s">
        <v>9</v>
      </c>
      <c r="E3589" s="14" t="str">
        <f t="shared" si="442"/>
        <v>Paint Booth</v>
      </c>
      <c r="F3589" s="22">
        <f t="shared" si="442"/>
        <v>3</v>
      </c>
      <c r="H3589" s="5" t="str">
        <f ca="1">_xlfn.FORMULATEXT(표1[[#This Row],[Q''ty]])</f>
        <v>=F3490</v>
      </c>
    </row>
    <row r="3590" spans="1:10" ht="15" customHeight="1" x14ac:dyDescent="0.4">
      <c r="A3590" s="6">
        <v>2026</v>
      </c>
      <c r="B3590" s="6">
        <f t="shared" si="439"/>
        <v>37</v>
      </c>
      <c r="C3590" s="13" t="s">
        <v>23</v>
      </c>
      <c r="D3590" s="2" t="s">
        <v>9</v>
      </c>
      <c r="E3590" s="14" t="str">
        <f t="shared" si="442"/>
        <v>Paint Line</v>
      </c>
      <c r="F3590" s="22">
        <f t="shared" si="442"/>
        <v>2</v>
      </c>
      <c r="H3590" s="5" t="str">
        <f ca="1">_xlfn.FORMULATEXT(표1[[#This Row],[Q''ty]])</f>
        <v>=F3491</v>
      </c>
    </row>
    <row r="3591" spans="1:10" ht="15" customHeight="1" x14ac:dyDescent="0.4">
      <c r="A3591" s="6">
        <v>2026</v>
      </c>
      <c r="B3591" s="6">
        <f t="shared" si="439"/>
        <v>37</v>
      </c>
      <c r="C3591" s="13" t="s">
        <v>23</v>
      </c>
      <c r="D3591" s="2" t="s">
        <v>9</v>
      </c>
      <c r="E3591" s="14" t="str">
        <f t="shared" si="442"/>
        <v>Roll Bending Machine</v>
      </c>
      <c r="F3591" s="22">
        <f t="shared" si="442"/>
        <v>2</v>
      </c>
      <c r="H3591" s="5" t="str">
        <f ca="1">_xlfn.FORMULATEXT(표1[[#This Row],[Q''ty]])</f>
        <v>=F3492</v>
      </c>
    </row>
    <row r="3592" spans="1:10" ht="15" customHeight="1" x14ac:dyDescent="0.4">
      <c r="A3592" s="6">
        <v>2026</v>
      </c>
      <c r="B3592" s="6">
        <f t="shared" si="439"/>
        <v>37</v>
      </c>
      <c r="C3592" s="13" t="s">
        <v>23</v>
      </c>
      <c r="D3592" s="2" t="s">
        <v>9</v>
      </c>
      <c r="E3592" s="14" t="str">
        <f t="shared" si="442"/>
        <v>L/W Machine</v>
      </c>
      <c r="F3592" s="22">
        <f t="shared" si="442"/>
        <v>2</v>
      </c>
      <c r="H3592" s="5" t="str">
        <f ca="1">_xlfn.FORMULATEXT(표1[[#This Row],[Q''ty]])</f>
        <v>=F3493</v>
      </c>
    </row>
    <row r="3593" spans="1:10" ht="15" customHeight="1" x14ac:dyDescent="0.4">
      <c r="A3593" s="6">
        <v>2026</v>
      </c>
      <c r="B3593" s="6">
        <f t="shared" si="439"/>
        <v>37</v>
      </c>
      <c r="C3593" s="13" t="s">
        <v>23</v>
      </c>
      <c r="D3593" s="2" t="s">
        <v>9</v>
      </c>
      <c r="E3593" s="14" t="str">
        <f t="shared" si="442"/>
        <v>C/W Machine</v>
      </c>
      <c r="F3593" s="22">
        <f t="shared" si="442"/>
        <v>3</v>
      </c>
      <c r="H3593" s="5" t="str">
        <f ca="1">_xlfn.FORMULATEXT(표1[[#This Row],[Q''ty]])</f>
        <v>=F3494</v>
      </c>
    </row>
    <row r="3594" spans="1:10" ht="15" customHeight="1" x14ac:dyDescent="0.4">
      <c r="A3594" s="6">
        <v>2026</v>
      </c>
      <c r="B3594" s="6">
        <f t="shared" si="439"/>
        <v>37</v>
      </c>
      <c r="C3594" s="13" t="s">
        <v>23</v>
      </c>
      <c r="D3594" s="2" t="s">
        <v>16</v>
      </c>
      <c r="E3594" s="14" t="str">
        <f t="shared" ref="E3594:E3609" si="443">E3495</f>
        <v>BT GT</v>
      </c>
      <c r="F3594" s="22">
        <v>3</v>
      </c>
      <c r="H3594" s="5" t="e">
        <f ca="1">_xlfn.FORMULATEXT(표1[[#This Row],[Q''ty]])</f>
        <v>#N/A</v>
      </c>
      <c r="I3594" s="28">
        <v>46280</v>
      </c>
      <c r="J3594" s="28">
        <v>46279</v>
      </c>
    </row>
    <row r="3595" spans="1:10" ht="15" customHeight="1" x14ac:dyDescent="0.4">
      <c r="A3595" s="6">
        <v>2026</v>
      </c>
      <c r="B3595" s="6">
        <f t="shared" si="439"/>
        <v>37</v>
      </c>
      <c r="C3595" s="13" t="s">
        <v>23</v>
      </c>
      <c r="D3595" s="2" t="s">
        <v>16</v>
      </c>
      <c r="E3595" s="14" t="str">
        <f t="shared" si="443"/>
        <v>WT GT</v>
      </c>
      <c r="F3595" s="22">
        <v>3</v>
      </c>
      <c r="H3595" s="5" t="e">
        <f ca="1">_xlfn.FORMULATEXT(표1[[#This Row],[Q''ty]])</f>
        <v>#N/A</v>
      </c>
      <c r="I3595" s="28">
        <v>46280</v>
      </c>
      <c r="J3595" s="28">
        <v>46279</v>
      </c>
    </row>
    <row r="3596" spans="1:10" ht="15" customHeight="1" x14ac:dyDescent="0.4">
      <c r="A3596" s="6">
        <v>2026</v>
      </c>
      <c r="B3596" s="6">
        <f t="shared" si="439"/>
        <v>37</v>
      </c>
      <c r="C3596" s="13" t="s">
        <v>23</v>
      </c>
      <c r="D3596" s="2" t="s">
        <v>16</v>
      </c>
      <c r="E3596" s="14" t="str">
        <f t="shared" si="443"/>
        <v>Bending</v>
      </c>
      <c r="F3596" s="22">
        <v>28</v>
      </c>
      <c r="H3596" s="5" t="e">
        <f ca="1">_xlfn.FORMULATEXT(표1[[#This Row],[Q''ty]])</f>
        <v>#N/A</v>
      </c>
      <c r="I3596" s="28">
        <v>46280</v>
      </c>
      <c r="J3596" s="28">
        <v>46279</v>
      </c>
    </row>
    <row r="3597" spans="1:10" ht="15" customHeight="1" x14ac:dyDescent="0.4">
      <c r="A3597" s="6">
        <v>2026</v>
      </c>
      <c r="B3597" s="6">
        <f t="shared" si="439"/>
        <v>37</v>
      </c>
      <c r="C3597" s="13" t="s">
        <v>23</v>
      </c>
      <c r="D3597" s="2" t="s">
        <v>16</v>
      </c>
      <c r="E3597" s="14" t="str">
        <f t="shared" si="443"/>
        <v>L/W</v>
      </c>
      <c r="F3597" s="22">
        <v>27</v>
      </c>
      <c r="H3597" s="5" t="e">
        <f ca="1">_xlfn.FORMULATEXT(표1[[#This Row],[Q''ty]])</f>
        <v>#N/A</v>
      </c>
      <c r="I3597" s="28">
        <v>46280</v>
      </c>
      <c r="J3597" s="28">
        <v>46279</v>
      </c>
    </row>
    <row r="3598" spans="1:10" ht="15" customHeight="1" thickBot="1" x14ac:dyDescent="0.45">
      <c r="A3598" s="15">
        <v>2026</v>
      </c>
      <c r="B3598" s="15">
        <f t="shared" si="439"/>
        <v>37</v>
      </c>
      <c r="C3598" s="16" t="s">
        <v>23</v>
      </c>
      <c r="D3598" s="17" t="s">
        <v>16</v>
      </c>
      <c r="E3598" s="18" t="str">
        <f t="shared" si="443"/>
        <v>C/W</v>
      </c>
      <c r="F3598" s="23">
        <v>30.5</v>
      </c>
      <c r="H3598" s="5" t="e">
        <f ca="1">_xlfn.FORMULATEXT(표1[[#This Row],[Q''ty]])</f>
        <v>#N/A</v>
      </c>
      <c r="I3598" s="28">
        <v>46280</v>
      </c>
      <c r="J3598" s="28">
        <v>46279</v>
      </c>
    </row>
    <row r="3599" spans="1:10" ht="15" customHeight="1" thickTop="1" x14ac:dyDescent="0.4">
      <c r="A3599" s="6">
        <v>2026</v>
      </c>
      <c r="B3599" s="6">
        <f t="shared" si="439"/>
        <v>37</v>
      </c>
      <c r="C3599" s="13" t="s">
        <v>24</v>
      </c>
      <c r="D3599" s="2" t="s">
        <v>9</v>
      </c>
      <c r="E3599" s="14" t="str">
        <f t="shared" si="443"/>
        <v>Growing Line</v>
      </c>
      <c r="F3599" s="22">
        <f t="shared" ref="F3599:F3604" si="444">F3500</f>
        <v>20</v>
      </c>
      <c r="H3599" s="5" t="str">
        <f ca="1">_xlfn.FORMULATEXT(표1[[#This Row],[Q''ty]])</f>
        <v>=F3500</v>
      </c>
    </row>
    <row r="3600" spans="1:10" ht="15" customHeight="1" x14ac:dyDescent="0.4">
      <c r="A3600" s="6">
        <v>2026</v>
      </c>
      <c r="B3600" s="6">
        <f t="shared" si="439"/>
        <v>37</v>
      </c>
      <c r="C3600" s="13" t="s">
        <v>24</v>
      </c>
      <c r="D3600" s="2" t="s">
        <v>9</v>
      </c>
      <c r="E3600" s="14" t="str">
        <f t="shared" si="443"/>
        <v>Paint Booth</v>
      </c>
      <c r="F3600" s="22">
        <f t="shared" si="444"/>
        <v>22</v>
      </c>
      <c r="H3600" s="5" t="str">
        <f ca="1">_xlfn.FORMULATEXT(표1[[#This Row],[Q''ty]])</f>
        <v>=F3501</v>
      </c>
    </row>
    <row r="3601" spans="1:10" ht="15" customHeight="1" x14ac:dyDescent="0.4">
      <c r="A3601" s="6">
        <v>2026</v>
      </c>
      <c r="B3601" s="6">
        <f t="shared" si="439"/>
        <v>37</v>
      </c>
      <c r="C3601" s="13" t="s">
        <v>24</v>
      </c>
      <c r="D3601" s="2" t="s">
        <v>9</v>
      </c>
      <c r="E3601" s="14" t="str">
        <f t="shared" si="443"/>
        <v>Paint Line</v>
      </c>
      <c r="F3601" s="22">
        <f t="shared" si="444"/>
        <v>6</v>
      </c>
      <c r="H3601" s="5" t="str">
        <f ca="1">_xlfn.FORMULATEXT(표1[[#This Row],[Q''ty]])</f>
        <v>=F3502</v>
      </c>
    </row>
    <row r="3602" spans="1:10" ht="15" customHeight="1" x14ac:dyDescent="0.4">
      <c r="A3602" s="6">
        <v>2026</v>
      </c>
      <c r="B3602" s="6">
        <f t="shared" si="439"/>
        <v>37</v>
      </c>
      <c r="C3602" s="13" t="s">
        <v>24</v>
      </c>
      <c r="D3602" s="2" t="s">
        <v>9</v>
      </c>
      <c r="E3602" s="14" t="str">
        <f t="shared" si="443"/>
        <v>Roll Bending Machine</v>
      </c>
      <c r="F3602" s="22">
        <f t="shared" si="444"/>
        <v>4</v>
      </c>
      <c r="H3602" s="5" t="str">
        <f ca="1">_xlfn.FORMULATEXT(표1[[#This Row],[Q''ty]])</f>
        <v>=F3503</v>
      </c>
    </row>
    <row r="3603" spans="1:10" ht="15" customHeight="1" x14ac:dyDescent="0.4">
      <c r="A3603" s="6">
        <v>2026</v>
      </c>
      <c r="B3603" s="6">
        <f t="shared" si="439"/>
        <v>37</v>
      </c>
      <c r="C3603" s="13" t="s">
        <v>24</v>
      </c>
      <c r="D3603" s="2" t="s">
        <v>9</v>
      </c>
      <c r="E3603" s="14" t="str">
        <f t="shared" si="443"/>
        <v>L/W Machine</v>
      </c>
      <c r="F3603" s="22">
        <f t="shared" si="444"/>
        <v>10</v>
      </c>
      <c r="H3603" s="5" t="str">
        <f ca="1">_xlfn.FORMULATEXT(표1[[#This Row],[Q''ty]])</f>
        <v>=F3504</v>
      </c>
    </row>
    <row r="3604" spans="1:10" ht="15" customHeight="1" x14ac:dyDescent="0.4">
      <c r="A3604" s="6">
        <v>2026</v>
      </c>
      <c r="B3604" s="6">
        <f t="shared" si="439"/>
        <v>37</v>
      </c>
      <c r="C3604" s="13" t="s">
        <v>24</v>
      </c>
      <c r="D3604" s="2" t="s">
        <v>9</v>
      </c>
      <c r="E3604" s="14" t="str">
        <f t="shared" si="443"/>
        <v>C/W Machine</v>
      </c>
      <c r="F3604" s="22">
        <f t="shared" si="444"/>
        <v>12</v>
      </c>
      <c r="H3604" s="5" t="str">
        <f ca="1">_xlfn.FORMULATEXT(표1[[#This Row],[Q''ty]])</f>
        <v>=F3505</v>
      </c>
    </row>
    <row r="3605" spans="1:10" ht="15" customHeight="1" x14ac:dyDescent="0.4">
      <c r="A3605" s="6">
        <v>2026</v>
      </c>
      <c r="B3605" s="6">
        <f t="shared" si="439"/>
        <v>37</v>
      </c>
      <c r="C3605" s="13" t="s">
        <v>24</v>
      </c>
      <c r="D3605" s="2" t="s">
        <v>16</v>
      </c>
      <c r="E3605" s="14" t="str">
        <f t="shared" si="443"/>
        <v>BT GT</v>
      </c>
      <c r="F3605" s="22">
        <v>30</v>
      </c>
      <c r="H3605" s="5" t="e">
        <f ca="1">_xlfn.FORMULATEXT(표1[[#This Row],[Q''ty]])</f>
        <v>#N/A</v>
      </c>
      <c r="I3605" s="28">
        <v>46280</v>
      </c>
      <c r="J3605" s="28">
        <v>46279</v>
      </c>
    </row>
    <row r="3606" spans="1:10" ht="15" customHeight="1" x14ac:dyDescent="0.4">
      <c r="A3606" s="6">
        <v>2026</v>
      </c>
      <c r="B3606" s="6">
        <f t="shared" si="439"/>
        <v>37</v>
      </c>
      <c r="C3606" s="13" t="s">
        <v>24</v>
      </c>
      <c r="D3606" s="2" t="s">
        <v>16</v>
      </c>
      <c r="E3606" s="14" t="str">
        <f t="shared" si="443"/>
        <v>WT GT</v>
      </c>
      <c r="F3606" s="22">
        <v>37</v>
      </c>
      <c r="H3606" s="5" t="e">
        <f ca="1">_xlfn.FORMULATEXT(표1[[#This Row],[Q''ty]])</f>
        <v>#N/A</v>
      </c>
      <c r="I3606" s="28">
        <v>46280</v>
      </c>
      <c r="J3606" s="28">
        <v>46279</v>
      </c>
    </row>
    <row r="3607" spans="1:10" ht="15" customHeight="1" x14ac:dyDescent="0.4">
      <c r="A3607" s="6">
        <v>2026</v>
      </c>
      <c r="B3607" s="6">
        <f t="shared" si="439"/>
        <v>37</v>
      </c>
      <c r="C3607" s="13" t="s">
        <v>24</v>
      </c>
      <c r="D3607" s="2" t="s">
        <v>16</v>
      </c>
      <c r="E3607" s="14" t="str">
        <f t="shared" si="443"/>
        <v>Bending</v>
      </c>
      <c r="F3607" s="22">
        <v>278</v>
      </c>
      <c r="H3607" s="5" t="e">
        <f ca="1">_xlfn.FORMULATEXT(표1[[#This Row],[Q''ty]])</f>
        <v>#N/A</v>
      </c>
      <c r="I3607" s="28">
        <v>46280</v>
      </c>
      <c r="J3607" s="28">
        <v>46279</v>
      </c>
    </row>
    <row r="3608" spans="1:10" ht="15" customHeight="1" x14ac:dyDescent="0.4">
      <c r="A3608" s="6">
        <v>2026</v>
      </c>
      <c r="B3608" s="6">
        <f t="shared" si="439"/>
        <v>37</v>
      </c>
      <c r="C3608" s="13" t="s">
        <v>24</v>
      </c>
      <c r="D3608" s="2" t="s">
        <v>16</v>
      </c>
      <c r="E3608" s="14" t="str">
        <f t="shared" si="443"/>
        <v>L/W</v>
      </c>
      <c r="F3608" s="22">
        <v>276</v>
      </c>
      <c r="H3608" s="5" t="e">
        <f ca="1">_xlfn.FORMULATEXT(표1[[#This Row],[Q''ty]])</f>
        <v>#N/A</v>
      </c>
      <c r="I3608" s="28">
        <v>46280</v>
      </c>
      <c r="J3608" s="28">
        <v>46279</v>
      </c>
    </row>
    <row r="3609" spans="1:10" ht="15" customHeight="1" thickBot="1" x14ac:dyDescent="0.45">
      <c r="A3609" s="15">
        <v>2026</v>
      </c>
      <c r="B3609" s="15">
        <f t="shared" si="439"/>
        <v>37</v>
      </c>
      <c r="C3609" s="16" t="s">
        <v>24</v>
      </c>
      <c r="D3609" s="17" t="s">
        <v>16</v>
      </c>
      <c r="E3609" s="18" t="str">
        <f t="shared" si="443"/>
        <v>C/W</v>
      </c>
      <c r="F3609" s="23">
        <v>253</v>
      </c>
      <c r="H3609" s="5" t="e">
        <f ca="1">_xlfn.FORMULATEXT(표1[[#This Row],[Q''ty]])</f>
        <v>#N/A</v>
      </c>
      <c r="I3609" s="28">
        <v>46280</v>
      </c>
      <c r="J3609" s="28">
        <v>46279</v>
      </c>
    </row>
    <row r="3610" spans="1:10" ht="15" customHeight="1" thickTop="1" x14ac:dyDescent="0.4">
      <c r="A3610" s="6">
        <v>2026</v>
      </c>
      <c r="B3610" s="6">
        <f t="shared" si="439"/>
        <v>37</v>
      </c>
      <c r="C3610" s="13" t="s">
        <v>25</v>
      </c>
      <c r="D3610" s="2" t="s">
        <v>9</v>
      </c>
      <c r="E3610" s="14" t="s">
        <v>10</v>
      </c>
      <c r="F3610" s="22">
        <f t="shared" ref="F3610:F3615" si="445">F3511</f>
        <v>3</v>
      </c>
      <c r="H3610" s="5" t="str">
        <f ca="1">_xlfn.FORMULATEXT(표1[[#This Row],[Q''ty]])</f>
        <v>=F3511</v>
      </c>
    </row>
    <row r="3611" spans="1:10" ht="15" customHeight="1" x14ac:dyDescent="0.4">
      <c r="A3611" s="6">
        <v>2026</v>
      </c>
      <c r="B3611" s="6">
        <f t="shared" si="439"/>
        <v>37</v>
      </c>
      <c r="C3611" s="13" t="s">
        <v>25</v>
      </c>
      <c r="D3611" s="2" t="s">
        <v>9</v>
      </c>
      <c r="E3611" s="14" t="s">
        <v>11</v>
      </c>
      <c r="F3611" s="22">
        <f t="shared" si="445"/>
        <v>3</v>
      </c>
      <c r="H3611" s="5" t="str">
        <f ca="1">_xlfn.FORMULATEXT(표1[[#This Row],[Q''ty]])</f>
        <v>=F3512</v>
      </c>
    </row>
    <row r="3612" spans="1:10" ht="15" customHeight="1" x14ac:dyDescent="0.4">
      <c r="A3612" s="6">
        <v>2026</v>
      </c>
      <c r="B3612" s="6">
        <f t="shared" si="439"/>
        <v>37</v>
      </c>
      <c r="C3612" s="13" t="s">
        <v>25</v>
      </c>
      <c r="D3612" s="2" t="s">
        <v>9</v>
      </c>
      <c r="E3612" s="14" t="s">
        <v>12</v>
      </c>
      <c r="F3612" s="22">
        <f t="shared" si="445"/>
        <v>2</v>
      </c>
      <c r="H3612" s="5" t="str">
        <f ca="1">_xlfn.FORMULATEXT(표1[[#This Row],[Q''ty]])</f>
        <v>=F3513</v>
      </c>
    </row>
    <row r="3613" spans="1:10" ht="15" customHeight="1" x14ac:dyDescent="0.4">
      <c r="A3613" s="6">
        <v>2026</v>
      </c>
      <c r="B3613" s="6">
        <f t="shared" si="439"/>
        <v>37</v>
      </c>
      <c r="C3613" s="13" t="s">
        <v>25</v>
      </c>
      <c r="D3613" s="2" t="s">
        <v>9</v>
      </c>
      <c r="E3613" s="14" t="s">
        <v>13</v>
      </c>
      <c r="F3613" s="22">
        <f t="shared" si="445"/>
        <v>2</v>
      </c>
      <c r="H3613" s="5" t="str">
        <f ca="1">_xlfn.FORMULATEXT(표1[[#This Row],[Q''ty]])</f>
        <v>=F3514</v>
      </c>
    </row>
    <row r="3614" spans="1:10" ht="15" customHeight="1" x14ac:dyDescent="0.4">
      <c r="A3614" s="6">
        <v>2026</v>
      </c>
      <c r="B3614" s="6">
        <f t="shared" si="439"/>
        <v>37</v>
      </c>
      <c r="C3614" s="13" t="s">
        <v>25</v>
      </c>
      <c r="D3614" s="2" t="s">
        <v>9</v>
      </c>
      <c r="E3614" s="14" t="s">
        <v>14</v>
      </c>
      <c r="F3614" s="22">
        <f t="shared" si="445"/>
        <v>3</v>
      </c>
      <c r="H3614" s="5" t="str">
        <f ca="1">_xlfn.FORMULATEXT(표1[[#This Row],[Q''ty]])</f>
        <v>=F3515</v>
      </c>
    </row>
    <row r="3615" spans="1:10" ht="15" customHeight="1" x14ac:dyDescent="0.4">
      <c r="A3615" s="6">
        <v>2026</v>
      </c>
      <c r="B3615" s="6">
        <f t="shared" si="439"/>
        <v>37</v>
      </c>
      <c r="C3615" s="13" t="s">
        <v>25</v>
      </c>
      <c r="D3615" s="2" t="s">
        <v>9</v>
      </c>
      <c r="E3615" s="14" t="s">
        <v>15</v>
      </c>
      <c r="F3615" s="22">
        <f t="shared" si="445"/>
        <v>4</v>
      </c>
      <c r="H3615" s="5" t="str">
        <f ca="1">_xlfn.FORMULATEXT(표1[[#This Row],[Q''ty]])</f>
        <v>=F3516</v>
      </c>
    </row>
    <row r="3616" spans="1:10" ht="15" customHeight="1" x14ac:dyDescent="0.4">
      <c r="A3616" s="6">
        <v>2026</v>
      </c>
      <c r="B3616" s="6">
        <f t="shared" si="439"/>
        <v>37</v>
      </c>
      <c r="C3616" s="13" t="s">
        <v>25</v>
      </c>
      <c r="D3616" s="2" t="s">
        <v>16</v>
      </c>
      <c r="E3616" s="14" t="s">
        <v>17</v>
      </c>
      <c r="F3616" s="22">
        <v>0</v>
      </c>
      <c r="H3616" s="5" t="e">
        <f ca="1">_xlfn.FORMULATEXT(표1[[#This Row],[Q''ty]])</f>
        <v>#N/A</v>
      </c>
      <c r="I3616" s="28">
        <v>46280</v>
      </c>
      <c r="J3616" s="28">
        <v>46279</v>
      </c>
    </row>
    <row r="3617" spans="1:10" ht="15" customHeight="1" x14ac:dyDescent="0.4">
      <c r="A3617" s="6">
        <v>2026</v>
      </c>
      <c r="B3617" s="6">
        <f t="shared" si="439"/>
        <v>37</v>
      </c>
      <c r="C3617" s="13" t="s">
        <v>25</v>
      </c>
      <c r="D3617" s="2" t="s">
        <v>16</v>
      </c>
      <c r="E3617" s="14" t="s">
        <v>18</v>
      </c>
      <c r="F3617" s="22">
        <v>0</v>
      </c>
      <c r="H3617" s="5" t="e">
        <f ca="1">_xlfn.FORMULATEXT(표1[[#This Row],[Q''ty]])</f>
        <v>#N/A</v>
      </c>
      <c r="I3617" s="28">
        <v>46280</v>
      </c>
      <c r="J3617" s="28">
        <v>46279</v>
      </c>
    </row>
    <row r="3618" spans="1:10" ht="15" customHeight="1" x14ac:dyDescent="0.4">
      <c r="A3618" s="6">
        <v>2026</v>
      </c>
      <c r="B3618" s="6">
        <f t="shared" si="439"/>
        <v>37</v>
      </c>
      <c r="C3618" s="13" t="s">
        <v>25</v>
      </c>
      <c r="D3618" s="2" t="s">
        <v>16</v>
      </c>
      <c r="E3618" s="14" t="s">
        <v>19</v>
      </c>
      <c r="F3618" s="22">
        <v>0</v>
      </c>
      <c r="H3618" s="5" t="e">
        <f ca="1">_xlfn.FORMULATEXT(표1[[#This Row],[Q''ty]])</f>
        <v>#N/A</v>
      </c>
      <c r="I3618" s="28">
        <v>46280</v>
      </c>
      <c r="J3618" s="28">
        <v>46279</v>
      </c>
    </row>
    <row r="3619" spans="1:10" ht="15" customHeight="1" x14ac:dyDescent="0.4">
      <c r="A3619" s="6">
        <v>2026</v>
      </c>
      <c r="B3619" s="6">
        <f t="shared" si="439"/>
        <v>37</v>
      </c>
      <c r="C3619" s="13" t="s">
        <v>25</v>
      </c>
      <c r="D3619" s="2" t="s">
        <v>16</v>
      </c>
      <c r="E3619" s="14" t="s">
        <v>20</v>
      </c>
      <c r="F3619" s="22">
        <v>0</v>
      </c>
      <c r="H3619" s="5" t="e">
        <f ca="1">_xlfn.FORMULATEXT(표1[[#This Row],[Q''ty]])</f>
        <v>#N/A</v>
      </c>
      <c r="I3619" s="28">
        <v>46280</v>
      </c>
      <c r="J3619" s="28">
        <v>46279</v>
      </c>
    </row>
    <row r="3620" spans="1:10" ht="15" customHeight="1" thickBot="1" x14ac:dyDescent="0.45">
      <c r="A3620" s="15">
        <v>2026</v>
      </c>
      <c r="B3620" s="15">
        <f t="shared" si="439"/>
        <v>37</v>
      </c>
      <c r="C3620" s="16" t="s">
        <v>25</v>
      </c>
      <c r="D3620" s="17" t="s">
        <v>16</v>
      </c>
      <c r="E3620" s="18" t="s">
        <v>21</v>
      </c>
      <c r="F3620" s="23">
        <v>0</v>
      </c>
      <c r="H3620" s="5" t="e">
        <f ca="1">_xlfn.FORMULATEXT(표1[[#This Row],[Q''ty]])</f>
        <v>#N/A</v>
      </c>
      <c r="I3620" s="28">
        <v>46280</v>
      </c>
      <c r="J3620" s="28">
        <v>46279</v>
      </c>
    </row>
    <row r="3621" spans="1:10" ht="15" customHeight="1" thickTop="1" x14ac:dyDescent="0.4">
      <c r="A3621" s="6">
        <v>2026</v>
      </c>
      <c r="B3621" s="6">
        <f t="shared" ref="B3621:B3684" si="446">B3522+1</f>
        <v>37</v>
      </c>
      <c r="C3621" s="13" t="s">
        <v>26</v>
      </c>
      <c r="D3621" s="2" t="s">
        <v>9</v>
      </c>
      <c r="E3621" s="14" t="s">
        <v>10</v>
      </c>
      <c r="F3621" s="22">
        <f t="shared" ref="F3621:F3626" si="447">F3522</f>
        <v>6</v>
      </c>
      <c r="H3621" s="5" t="str">
        <f ca="1">_xlfn.FORMULATEXT(표1[[#This Row],[Q''ty]])</f>
        <v>=F3522</v>
      </c>
    </row>
    <row r="3622" spans="1:10" ht="15" customHeight="1" x14ac:dyDescent="0.4">
      <c r="A3622" s="6">
        <v>2026</v>
      </c>
      <c r="B3622" s="6">
        <f t="shared" si="446"/>
        <v>37</v>
      </c>
      <c r="C3622" s="13" t="s">
        <v>26</v>
      </c>
      <c r="D3622" s="2" t="s">
        <v>9</v>
      </c>
      <c r="E3622" s="14" t="s">
        <v>11</v>
      </c>
      <c r="F3622" s="22">
        <f t="shared" si="447"/>
        <v>4</v>
      </c>
      <c r="H3622" s="5" t="str">
        <f ca="1">_xlfn.FORMULATEXT(표1[[#This Row],[Q''ty]])</f>
        <v>=F3523</v>
      </c>
    </row>
    <row r="3623" spans="1:10" ht="15" customHeight="1" x14ac:dyDescent="0.4">
      <c r="A3623" s="6">
        <v>2026</v>
      </c>
      <c r="B3623" s="6">
        <f t="shared" si="446"/>
        <v>37</v>
      </c>
      <c r="C3623" s="13" t="s">
        <v>26</v>
      </c>
      <c r="D3623" s="2" t="s">
        <v>9</v>
      </c>
      <c r="E3623" s="14" t="s">
        <v>12</v>
      </c>
      <c r="F3623" s="22">
        <f t="shared" si="447"/>
        <v>2</v>
      </c>
      <c r="H3623" s="5" t="str">
        <f ca="1">_xlfn.FORMULATEXT(표1[[#This Row],[Q''ty]])</f>
        <v>=F3524</v>
      </c>
    </row>
    <row r="3624" spans="1:10" ht="15" customHeight="1" x14ac:dyDescent="0.4">
      <c r="A3624" s="6">
        <v>2026</v>
      </c>
      <c r="B3624" s="6">
        <f t="shared" si="446"/>
        <v>37</v>
      </c>
      <c r="C3624" s="13" t="s">
        <v>26</v>
      </c>
      <c r="D3624" s="2" t="s">
        <v>9</v>
      </c>
      <c r="E3624" s="14" t="s">
        <v>13</v>
      </c>
      <c r="F3624" s="22">
        <f t="shared" si="447"/>
        <v>3</v>
      </c>
      <c r="H3624" s="5" t="str">
        <f ca="1">_xlfn.FORMULATEXT(표1[[#This Row],[Q''ty]])</f>
        <v>=F3525</v>
      </c>
    </row>
    <row r="3625" spans="1:10" ht="15" customHeight="1" x14ac:dyDescent="0.4">
      <c r="A3625" s="6">
        <v>2026</v>
      </c>
      <c r="B3625" s="6">
        <f t="shared" si="446"/>
        <v>37</v>
      </c>
      <c r="C3625" s="13" t="s">
        <v>26</v>
      </c>
      <c r="D3625" s="2" t="s">
        <v>9</v>
      </c>
      <c r="E3625" s="14" t="s">
        <v>14</v>
      </c>
      <c r="F3625" s="22">
        <f t="shared" si="447"/>
        <v>4</v>
      </c>
      <c r="H3625" s="5" t="str">
        <f ca="1">_xlfn.FORMULATEXT(표1[[#This Row],[Q''ty]])</f>
        <v>=F3526</v>
      </c>
    </row>
    <row r="3626" spans="1:10" ht="15" customHeight="1" x14ac:dyDescent="0.4">
      <c r="A3626" s="6">
        <v>2026</v>
      </c>
      <c r="B3626" s="6">
        <f t="shared" si="446"/>
        <v>37</v>
      </c>
      <c r="C3626" s="13" t="s">
        <v>26</v>
      </c>
      <c r="D3626" s="2" t="s">
        <v>9</v>
      </c>
      <c r="E3626" s="14" t="s">
        <v>15</v>
      </c>
      <c r="F3626" s="22">
        <f t="shared" si="447"/>
        <v>6</v>
      </c>
      <c r="H3626" s="5" t="str">
        <f ca="1">_xlfn.FORMULATEXT(표1[[#This Row],[Q''ty]])</f>
        <v>=F3527</v>
      </c>
    </row>
    <row r="3627" spans="1:10" ht="15" customHeight="1" x14ac:dyDescent="0.4">
      <c r="A3627" s="6">
        <v>2026</v>
      </c>
      <c r="B3627" s="6">
        <f t="shared" si="446"/>
        <v>37</v>
      </c>
      <c r="C3627" s="13" t="s">
        <v>26</v>
      </c>
      <c r="D3627" s="2" t="s">
        <v>16</v>
      </c>
      <c r="E3627" s="14" t="str">
        <f t="shared" ref="E3627:E3664" si="448">E3528</f>
        <v>BT GT</v>
      </c>
      <c r="F3627" s="22">
        <v>25</v>
      </c>
      <c r="H3627" s="5" t="e">
        <f ca="1">_xlfn.FORMULATEXT(표1[[#This Row],[Q''ty]])</f>
        <v>#N/A</v>
      </c>
      <c r="I3627" s="28">
        <v>46280</v>
      </c>
      <c r="J3627" s="28">
        <v>46279</v>
      </c>
    </row>
    <row r="3628" spans="1:10" ht="15" customHeight="1" x14ac:dyDescent="0.4">
      <c r="A3628" s="6">
        <v>2026</v>
      </c>
      <c r="B3628" s="6">
        <f t="shared" si="446"/>
        <v>37</v>
      </c>
      <c r="C3628" s="13" t="s">
        <v>26</v>
      </c>
      <c r="D3628" s="2" t="s">
        <v>16</v>
      </c>
      <c r="E3628" s="14" t="str">
        <f t="shared" si="448"/>
        <v>WT GT</v>
      </c>
      <c r="F3628" s="22">
        <v>22</v>
      </c>
      <c r="H3628" s="5" t="e">
        <f ca="1">_xlfn.FORMULATEXT(표1[[#This Row],[Q''ty]])</f>
        <v>#N/A</v>
      </c>
      <c r="I3628" s="28">
        <v>46280</v>
      </c>
      <c r="J3628" s="28">
        <v>46279</v>
      </c>
    </row>
    <row r="3629" spans="1:10" ht="15" customHeight="1" x14ac:dyDescent="0.4">
      <c r="A3629" s="6">
        <v>2026</v>
      </c>
      <c r="B3629" s="6">
        <f t="shared" si="446"/>
        <v>37</v>
      </c>
      <c r="C3629" s="13" t="s">
        <v>26</v>
      </c>
      <c r="D3629" s="2" t="s">
        <v>16</v>
      </c>
      <c r="E3629" s="14" t="str">
        <f t="shared" si="448"/>
        <v>Bending</v>
      </c>
      <c r="F3629" s="22">
        <v>168</v>
      </c>
      <c r="H3629" s="5" t="e">
        <f ca="1">_xlfn.FORMULATEXT(표1[[#This Row],[Q''ty]])</f>
        <v>#N/A</v>
      </c>
      <c r="I3629" s="28">
        <v>46280</v>
      </c>
      <c r="J3629" s="28">
        <v>46279</v>
      </c>
    </row>
    <row r="3630" spans="1:10" ht="15" customHeight="1" x14ac:dyDescent="0.4">
      <c r="A3630" s="6">
        <v>2026</v>
      </c>
      <c r="B3630" s="6">
        <f t="shared" si="446"/>
        <v>37</v>
      </c>
      <c r="C3630" s="13" t="s">
        <v>26</v>
      </c>
      <c r="D3630" s="2" t="s">
        <v>16</v>
      </c>
      <c r="E3630" s="14" t="str">
        <f t="shared" si="448"/>
        <v>L/W</v>
      </c>
      <c r="F3630" s="22">
        <v>164</v>
      </c>
      <c r="H3630" s="5" t="e">
        <f ca="1">_xlfn.FORMULATEXT(표1[[#This Row],[Q''ty]])</f>
        <v>#N/A</v>
      </c>
      <c r="I3630" s="28">
        <v>46280</v>
      </c>
      <c r="J3630" s="28">
        <v>46279</v>
      </c>
    </row>
    <row r="3631" spans="1:10" ht="15" customHeight="1" thickBot="1" x14ac:dyDescent="0.45">
      <c r="A3631" s="15">
        <v>2026</v>
      </c>
      <c r="B3631" s="15">
        <f t="shared" si="446"/>
        <v>37</v>
      </c>
      <c r="C3631" s="16" t="s">
        <v>26</v>
      </c>
      <c r="D3631" s="17" t="s">
        <v>16</v>
      </c>
      <c r="E3631" s="18" t="str">
        <f t="shared" si="448"/>
        <v>C/W</v>
      </c>
      <c r="F3631" s="23">
        <v>213</v>
      </c>
      <c r="H3631" s="5" t="e">
        <f ca="1">_xlfn.FORMULATEXT(표1[[#This Row],[Q''ty]])</f>
        <v>#N/A</v>
      </c>
      <c r="I3631" s="28">
        <v>46280</v>
      </c>
      <c r="J3631" s="28">
        <v>46279</v>
      </c>
    </row>
    <row r="3632" spans="1:10" ht="15" customHeight="1" thickTop="1" x14ac:dyDescent="0.4">
      <c r="A3632" s="6">
        <v>2026</v>
      </c>
      <c r="B3632" s="6">
        <f t="shared" si="446"/>
        <v>37</v>
      </c>
      <c r="C3632" s="13" t="s">
        <v>27</v>
      </c>
      <c r="D3632" s="2" t="s">
        <v>9</v>
      </c>
      <c r="E3632" s="14" t="str">
        <f t="shared" si="448"/>
        <v>Growing Line</v>
      </c>
      <c r="F3632" s="22">
        <f t="shared" ref="F3632:F3637" si="449">F3533</f>
        <v>30</v>
      </c>
      <c r="H3632" s="5" t="str">
        <f ca="1">_xlfn.FORMULATEXT(표1[[#This Row],[Q''ty]])</f>
        <v>=F3533</v>
      </c>
    </row>
    <row r="3633" spans="1:10" ht="15" customHeight="1" x14ac:dyDescent="0.4">
      <c r="A3633" s="6">
        <v>2026</v>
      </c>
      <c r="B3633" s="6">
        <f t="shared" si="446"/>
        <v>37</v>
      </c>
      <c r="C3633" s="13" t="s">
        <v>27</v>
      </c>
      <c r="D3633" s="2" t="s">
        <v>9</v>
      </c>
      <c r="E3633" s="14" t="str">
        <f t="shared" si="448"/>
        <v>Paint Booth</v>
      </c>
      <c r="F3633" s="22">
        <f t="shared" si="449"/>
        <v>16</v>
      </c>
      <c r="H3633" s="5" t="str">
        <f ca="1">_xlfn.FORMULATEXT(표1[[#This Row],[Q''ty]])</f>
        <v>=F3534</v>
      </c>
    </row>
    <row r="3634" spans="1:10" ht="15" customHeight="1" x14ac:dyDescent="0.4">
      <c r="A3634" s="6">
        <v>2026</v>
      </c>
      <c r="B3634" s="6">
        <f t="shared" si="446"/>
        <v>37</v>
      </c>
      <c r="C3634" s="13" t="s">
        <v>27</v>
      </c>
      <c r="D3634" s="2" t="s">
        <v>9</v>
      </c>
      <c r="E3634" s="14" t="str">
        <f t="shared" si="448"/>
        <v>Paint Line</v>
      </c>
      <c r="F3634" s="22">
        <f t="shared" si="449"/>
        <v>8</v>
      </c>
      <c r="H3634" s="5" t="str">
        <f ca="1">_xlfn.FORMULATEXT(표1[[#This Row],[Q''ty]])</f>
        <v>=F3535</v>
      </c>
    </row>
    <row r="3635" spans="1:10" ht="15" customHeight="1" x14ac:dyDescent="0.4">
      <c r="A3635" s="6">
        <v>2026</v>
      </c>
      <c r="B3635" s="6">
        <f t="shared" si="446"/>
        <v>37</v>
      </c>
      <c r="C3635" s="13" t="s">
        <v>27</v>
      </c>
      <c r="D3635" s="2" t="s">
        <v>9</v>
      </c>
      <c r="E3635" s="14" t="str">
        <f t="shared" si="448"/>
        <v>Roll Bending Machine</v>
      </c>
      <c r="F3635" s="22">
        <f t="shared" si="449"/>
        <v>6</v>
      </c>
      <c r="H3635" s="5" t="str">
        <f ca="1">_xlfn.FORMULATEXT(표1[[#This Row],[Q''ty]])</f>
        <v>=F3536</v>
      </c>
    </row>
    <row r="3636" spans="1:10" ht="15" customHeight="1" x14ac:dyDescent="0.4">
      <c r="A3636" s="6">
        <v>2026</v>
      </c>
      <c r="B3636" s="6">
        <f t="shared" si="446"/>
        <v>37</v>
      </c>
      <c r="C3636" s="13" t="s">
        <v>27</v>
      </c>
      <c r="D3636" s="2" t="s">
        <v>9</v>
      </c>
      <c r="E3636" s="14" t="str">
        <f t="shared" si="448"/>
        <v>L/W Machine</v>
      </c>
      <c r="F3636" s="22">
        <f t="shared" si="449"/>
        <v>11</v>
      </c>
      <c r="H3636" s="5" t="str">
        <f ca="1">_xlfn.FORMULATEXT(표1[[#This Row],[Q''ty]])</f>
        <v>=F3537</v>
      </c>
    </row>
    <row r="3637" spans="1:10" ht="15" customHeight="1" x14ac:dyDescent="0.4">
      <c r="A3637" s="6">
        <v>2026</v>
      </c>
      <c r="B3637" s="6">
        <f t="shared" si="446"/>
        <v>37</v>
      </c>
      <c r="C3637" s="13" t="s">
        <v>27</v>
      </c>
      <c r="D3637" s="2" t="s">
        <v>9</v>
      </c>
      <c r="E3637" s="14" t="str">
        <f t="shared" si="448"/>
        <v>C/W Machine</v>
      </c>
      <c r="F3637" s="22">
        <f t="shared" si="449"/>
        <v>15</v>
      </c>
      <c r="H3637" s="5" t="str">
        <f ca="1">_xlfn.FORMULATEXT(표1[[#This Row],[Q''ty]])</f>
        <v>=F3538</v>
      </c>
    </row>
    <row r="3638" spans="1:10" ht="15" customHeight="1" x14ac:dyDescent="0.4">
      <c r="A3638" s="6">
        <v>2026</v>
      </c>
      <c r="B3638" s="6">
        <f t="shared" si="446"/>
        <v>37</v>
      </c>
      <c r="C3638" s="13" t="s">
        <v>27</v>
      </c>
      <c r="D3638" s="2" t="s">
        <v>16</v>
      </c>
      <c r="E3638" s="14" t="str">
        <f t="shared" si="448"/>
        <v>BT GT</v>
      </c>
      <c r="F3638" s="22">
        <v>62</v>
      </c>
      <c r="H3638" s="5" t="e">
        <f ca="1">_xlfn.FORMULATEXT(표1[[#This Row],[Q''ty]])</f>
        <v>#N/A</v>
      </c>
      <c r="I3638" s="28">
        <v>46280</v>
      </c>
      <c r="J3638" s="28">
        <v>46280</v>
      </c>
    </row>
    <row r="3639" spans="1:10" ht="15" customHeight="1" x14ac:dyDescent="0.4">
      <c r="A3639" s="6">
        <v>2026</v>
      </c>
      <c r="B3639" s="6">
        <f t="shared" si="446"/>
        <v>37</v>
      </c>
      <c r="C3639" s="13" t="s">
        <v>27</v>
      </c>
      <c r="D3639" s="2" t="s">
        <v>16</v>
      </c>
      <c r="E3639" s="14" t="str">
        <f t="shared" si="448"/>
        <v>WT GT</v>
      </c>
      <c r="F3639" s="22">
        <v>77</v>
      </c>
      <c r="H3639" s="5" t="e">
        <f ca="1">_xlfn.FORMULATEXT(표1[[#This Row],[Q''ty]])</f>
        <v>#N/A</v>
      </c>
      <c r="I3639" s="28">
        <v>46280</v>
      </c>
      <c r="J3639" s="28">
        <v>46280</v>
      </c>
    </row>
    <row r="3640" spans="1:10" ht="15" customHeight="1" x14ac:dyDescent="0.4">
      <c r="A3640" s="6">
        <v>2026</v>
      </c>
      <c r="B3640" s="6">
        <f t="shared" si="446"/>
        <v>37</v>
      </c>
      <c r="C3640" s="13" t="s">
        <v>27</v>
      </c>
      <c r="D3640" s="2" t="s">
        <v>16</v>
      </c>
      <c r="E3640" s="14" t="str">
        <f t="shared" si="448"/>
        <v>Bending</v>
      </c>
      <c r="F3640" s="22">
        <v>518</v>
      </c>
      <c r="H3640" s="5" t="e">
        <f ca="1">_xlfn.FORMULATEXT(표1[[#This Row],[Q''ty]])</f>
        <v>#N/A</v>
      </c>
      <c r="I3640" s="28">
        <v>46280</v>
      </c>
      <c r="J3640" s="28">
        <v>46280</v>
      </c>
    </row>
    <row r="3641" spans="1:10" ht="15" customHeight="1" x14ac:dyDescent="0.4">
      <c r="A3641" s="6">
        <v>2026</v>
      </c>
      <c r="B3641" s="6">
        <f t="shared" si="446"/>
        <v>37</v>
      </c>
      <c r="C3641" s="13" t="s">
        <v>27</v>
      </c>
      <c r="D3641" s="2" t="s">
        <v>16</v>
      </c>
      <c r="E3641" s="14" t="str">
        <f t="shared" si="448"/>
        <v>L/W</v>
      </c>
      <c r="F3641" s="22">
        <v>523</v>
      </c>
      <c r="H3641" s="5" t="e">
        <f ca="1">_xlfn.FORMULATEXT(표1[[#This Row],[Q''ty]])</f>
        <v>#N/A</v>
      </c>
      <c r="I3641" s="28">
        <v>46280</v>
      </c>
      <c r="J3641" s="28">
        <v>46280</v>
      </c>
    </row>
    <row r="3642" spans="1:10" ht="15" customHeight="1" thickBot="1" x14ac:dyDescent="0.45">
      <c r="A3642" s="15">
        <v>2026</v>
      </c>
      <c r="B3642" s="15">
        <f t="shared" si="446"/>
        <v>37</v>
      </c>
      <c r="C3642" s="16" t="s">
        <v>27</v>
      </c>
      <c r="D3642" s="17" t="s">
        <v>16</v>
      </c>
      <c r="E3642" s="18" t="str">
        <f t="shared" si="448"/>
        <v>C/W</v>
      </c>
      <c r="F3642" s="23">
        <v>441</v>
      </c>
      <c r="H3642" s="5" t="e">
        <f ca="1">_xlfn.FORMULATEXT(표1[[#This Row],[Q''ty]])</f>
        <v>#N/A</v>
      </c>
      <c r="I3642" s="28">
        <v>46280</v>
      </c>
      <c r="J3642" s="28">
        <v>46280</v>
      </c>
    </row>
    <row r="3643" spans="1:10" ht="15" customHeight="1" thickTop="1" x14ac:dyDescent="0.4">
      <c r="A3643" s="6">
        <v>2026</v>
      </c>
      <c r="B3643" s="6">
        <f t="shared" si="446"/>
        <v>37</v>
      </c>
      <c r="C3643" s="13" t="s">
        <v>28</v>
      </c>
      <c r="D3643" s="2" t="s">
        <v>9</v>
      </c>
      <c r="E3643" s="14" t="str">
        <f t="shared" si="448"/>
        <v>Growing Line</v>
      </c>
      <c r="F3643" s="22">
        <f t="shared" ref="F3643:F3648" si="450">F3544</f>
        <v>6</v>
      </c>
      <c r="H3643" s="5" t="str">
        <f ca="1">_xlfn.FORMULATEXT(표1[[#This Row],[Q''ty]])</f>
        <v>=F3544</v>
      </c>
    </row>
    <row r="3644" spans="1:10" ht="15" customHeight="1" x14ac:dyDescent="0.4">
      <c r="A3644" s="6">
        <v>2026</v>
      </c>
      <c r="B3644" s="6">
        <f t="shared" si="446"/>
        <v>37</v>
      </c>
      <c r="C3644" s="13" t="s">
        <v>28</v>
      </c>
      <c r="D3644" s="2" t="s">
        <v>9</v>
      </c>
      <c r="E3644" s="14" t="str">
        <f t="shared" si="448"/>
        <v>Paint Booth</v>
      </c>
      <c r="F3644" s="22">
        <f t="shared" si="450"/>
        <v>4</v>
      </c>
      <c r="H3644" s="5" t="str">
        <f ca="1">_xlfn.FORMULATEXT(표1[[#This Row],[Q''ty]])</f>
        <v>=F3545</v>
      </c>
    </row>
    <row r="3645" spans="1:10" ht="15" customHeight="1" x14ac:dyDescent="0.4">
      <c r="A3645" s="6">
        <v>2026</v>
      </c>
      <c r="B3645" s="6">
        <f t="shared" si="446"/>
        <v>37</v>
      </c>
      <c r="C3645" s="13" t="s">
        <v>28</v>
      </c>
      <c r="D3645" s="2" t="s">
        <v>9</v>
      </c>
      <c r="E3645" s="14" t="str">
        <f t="shared" si="448"/>
        <v>Paint Line</v>
      </c>
      <c r="F3645" s="22">
        <f t="shared" si="450"/>
        <v>4</v>
      </c>
      <c r="H3645" s="5" t="str">
        <f ca="1">_xlfn.FORMULATEXT(표1[[#This Row],[Q''ty]])</f>
        <v>=F3546</v>
      </c>
    </row>
    <row r="3646" spans="1:10" ht="15" customHeight="1" x14ac:dyDescent="0.4">
      <c r="A3646" s="6">
        <v>2026</v>
      </c>
      <c r="B3646" s="6">
        <f t="shared" si="446"/>
        <v>37</v>
      </c>
      <c r="C3646" s="13" t="s">
        <v>28</v>
      </c>
      <c r="D3646" s="2" t="s">
        <v>9</v>
      </c>
      <c r="E3646" s="14" t="str">
        <f t="shared" si="448"/>
        <v>Roll Bending Machine</v>
      </c>
      <c r="F3646" s="22">
        <f t="shared" si="450"/>
        <v>3</v>
      </c>
      <c r="H3646" s="5" t="str">
        <f ca="1">_xlfn.FORMULATEXT(표1[[#This Row],[Q''ty]])</f>
        <v>=F3547</v>
      </c>
    </row>
    <row r="3647" spans="1:10" ht="15" customHeight="1" x14ac:dyDescent="0.4">
      <c r="A3647" s="6">
        <v>2026</v>
      </c>
      <c r="B3647" s="6">
        <f t="shared" si="446"/>
        <v>37</v>
      </c>
      <c r="C3647" s="13" t="s">
        <v>28</v>
      </c>
      <c r="D3647" s="2" t="s">
        <v>9</v>
      </c>
      <c r="E3647" s="14" t="str">
        <f t="shared" si="448"/>
        <v>L/W Machine</v>
      </c>
      <c r="F3647" s="22">
        <f t="shared" si="450"/>
        <v>4</v>
      </c>
      <c r="H3647" s="5" t="str">
        <f ca="1">_xlfn.FORMULATEXT(표1[[#This Row],[Q''ty]])</f>
        <v>=F3548</v>
      </c>
    </row>
    <row r="3648" spans="1:10" ht="15" customHeight="1" x14ac:dyDescent="0.4">
      <c r="A3648" s="6">
        <v>2026</v>
      </c>
      <c r="B3648" s="6">
        <f t="shared" si="446"/>
        <v>37</v>
      </c>
      <c r="C3648" s="13" t="s">
        <v>28</v>
      </c>
      <c r="D3648" s="2" t="s">
        <v>9</v>
      </c>
      <c r="E3648" s="14" t="str">
        <f t="shared" si="448"/>
        <v>C/W Machine</v>
      </c>
      <c r="F3648" s="22">
        <f t="shared" si="450"/>
        <v>6.5</v>
      </c>
      <c r="H3648" s="5" t="str">
        <f ca="1">_xlfn.FORMULATEXT(표1[[#This Row],[Q''ty]])</f>
        <v>=F3549</v>
      </c>
    </row>
    <row r="3649" spans="1:10" ht="15" customHeight="1" x14ac:dyDescent="0.4">
      <c r="A3649" s="6">
        <v>2026</v>
      </c>
      <c r="B3649" s="6">
        <f t="shared" si="446"/>
        <v>37</v>
      </c>
      <c r="C3649" s="13" t="s">
        <v>28</v>
      </c>
      <c r="D3649" s="2" t="s">
        <v>16</v>
      </c>
      <c r="E3649" s="14" t="str">
        <f t="shared" si="448"/>
        <v>BT GT</v>
      </c>
      <c r="F3649" s="22">
        <v>8</v>
      </c>
      <c r="H3649" s="5" t="e">
        <f ca="1">_xlfn.FORMULATEXT(표1[[#This Row],[Q''ty]])</f>
        <v>#N/A</v>
      </c>
      <c r="I3649" s="28">
        <v>46280</v>
      </c>
      <c r="J3649" s="28">
        <v>46279</v>
      </c>
    </row>
    <row r="3650" spans="1:10" ht="15" customHeight="1" x14ac:dyDescent="0.4">
      <c r="A3650" s="6">
        <v>2026</v>
      </c>
      <c r="B3650" s="6">
        <f t="shared" si="446"/>
        <v>37</v>
      </c>
      <c r="C3650" s="13" t="s">
        <v>28</v>
      </c>
      <c r="D3650" s="2" t="s">
        <v>16</v>
      </c>
      <c r="E3650" s="14" t="str">
        <f t="shared" si="448"/>
        <v>WT GT</v>
      </c>
      <c r="F3650" s="22">
        <v>15</v>
      </c>
      <c r="H3650" s="5" t="e">
        <f ca="1">_xlfn.FORMULATEXT(표1[[#This Row],[Q''ty]])</f>
        <v>#N/A</v>
      </c>
      <c r="I3650" s="28">
        <v>46280</v>
      </c>
      <c r="J3650" s="28">
        <v>46279</v>
      </c>
    </row>
    <row r="3651" spans="1:10" ht="15" customHeight="1" x14ac:dyDescent="0.4">
      <c r="A3651" s="6">
        <v>2026</v>
      </c>
      <c r="B3651" s="6">
        <f t="shared" si="446"/>
        <v>37</v>
      </c>
      <c r="C3651" s="13" t="s">
        <v>28</v>
      </c>
      <c r="D3651" s="2" t="s">
        <v>16</v>
      </c>
      <c r="E3651" s="14" t="str">
        <f t="shared" si="448"/>
        <v>Bending</v>
      </c>
      <c r="F3651" s="22">
        <v>98</v>
      </c>
      <c r="H3651" s="5" t="e">
        <f ca="1">_xlfn.FORMULATEXT(표1[[#This Row],[Q''ty]])</f>
        <v>#N/A</v>
      </c>
      <c r="I3651" s="28">
        <v>46280</v>
      </c>
      <c r="J3651" s="28">
        <v>46279</v>
      </c>
    </row>
    <row r="3652" spans="1:10" ht="15" customHeight="1" x14ac:dyDescent="0.4">
      <c r="A3652" s="6">
        <v>2026</v>
      </c>
      <c r="B3652" s="6">
        <f t="shared" si="446"/>
        <v>37</v>
      </c>
      <c r="C3652" s="13" t="s">
        <v>28</v>
      </c>
      <c r="D3652" s="2" t="s">
        <v>16</v>
      </c>
      <c r="E3652" s="14" t="str">
        <f t="shared" si="448"/>
        <v>L/W</v>
      </c>
      <c r="F3652" s="22">
        <v>94</v>
      </c>
      <c r="H3652" s="5" t="e">
        <f ca="1">_xlfn.FORMULATEXT(표1[[#This Row],[Q''ty]])</f>
        <v>#N/A</v>
      </c>
      <c r="I3652" s="28">
        <v>46280</v>
      </c>
      <c r="J3652" s="28">
        <v>46279</v>
      </c>
    </row>
    <row r="3653" spans="1:10" ht="15" customHeight="1" thickBot="1" x14ac:dyDescent="0.45">
      <c r="A3653" s="15">
        <v>2026</v>
      </c>
      <c r="B3653" s="15">
        <f t="shared" si="446"/>
        <v>37</v>
      </c>
      <c r="C3653" s="16" t="s">
        <v>28</v>
      </c>
      <c r="D3653" s="17" t="s">
        <v>16</v>
      </c>
      <c r="E3653" s="18" t="str">
        <f t="shared" si="448"/>
        <v>C/W</v>
      </c>
      <c r="F3653" s="23">
        <v>108</v>
      </c>
      <c r="H3653" s="5" t="e">
        <f ca="1">_xlfn.FORMULATEXT(표1[[#This Row],[Q''ty]])</f>
        <v>#N/A</v>
      </c>
      <c r="I3653" s="28">
        <v>46280</v>
      </c>
      <c r="J3653" s="28">
        <v>46279</v>
      </c>
    </row>
    <row r="3654" spans="1:10" ht="15" customHeight="1" thickTop="1" x14ac:dyDescent="0.4">
      <c r="A3654" s="6">
        <v>2026</v>
      </c>
      <c r="B3654" s="6">
        <f t="shared" si="446"/>
        <v>37</v>
      </c>
      <c r="C3654" s="13" t="s">
        <v>29</v>
      </c>
      <c r="D3654" s="2" t="s">
        <v>9</v>
      </c>
      <c r="E3654" s="14" t="str">
        <f t="shared" si="448"/>
        <v>Growing Line</v>
      </c>
      <c r="F3654" s="21">
        <f t="shared" ref="F3654:F3659" si="451">F3555</f>
        <v>11</v>
      </c>
      <c r="H3654" s="5" t="str">
        <f ca="1">_xlfn.FORMULATEXT(표1[[#This Row],[Q''ty]])</f>
        <v>=F3555</v>
      </c>
    </row>
    <row r="3655" spans="1:10" ht="15" customHeight="1" x14ac:dyDescent="0.4">
      <c r="A3655" s="6">
        <v>2026</v>
      </c>
      <c r="B3655" s="6">
        <f t="shared" si="446"/>
        <v>37</v>
      </c>
      <c r="C3655" s="13" t="s">
        <v>29</v>
      </c>
      <c r="D3655" s="2" t="s">
        <v>9</v>
      </c>
      <c r="E3655" s="14" t="str">
        <f t="shared" si="448"/>
        <v>Paint Booth</v>
      </c>
      <c r="F3655" s="22">
        <f t="shared" si="451"/>
        <v>6</v>
      </c>
      <c r="H3655" s="5" t="str">
        <f ca="1">_xlfn.FORMULATEXT(표1[[#This Row],[Q''ty]])</f>
        <v>=F3556</v>
      </c>
    </row>
    <row r="3656" spans="1:10" ht="15" customHeight="1" x14ac:dyDescent="0.4">
      <c r="A3656" s="6">
        <v>2026</v>
      </c>
      <c r="B3656" s="6">
        <f t="shared" si="446"/>
        <v>37</v>
      </c>
      <c r="C3656" s="13" t="s">
        <v>29</v>
      </c>
      <c r="D3656" s="2" t="s">
        <v>9</v>
      </c>
      <c r="E3656" s="14" t="str">
        <f t="shared" si="448"/>
        <v>Paint Line</v>
      </c>
      <c r="F3656" s="22">
        <f t="shared" si="451"/>
        <v>4</v>
      </c>
      <c r="H3656" s="5" t="str">
        <f ca="1">_xlfn.FORMULATEXT(표1[[#This Row],[Q''ty]])</f>
        <v>=F3557</v>
      </c>
    </row>
    <row r="3657" spans="1:10" ht="15" customHeight="1" x14ac:dyDescent="0.4">
      <c r="A3657" s="6">
        <v>2026</v>
      </c>
      <c r="B3657" s="6">
        <f t="shared" si="446"/>
        <v>37</v>
      </c>
      <c r="C3657" s="13" t="s">
        <v>29</v>
      </c>
      <c r="D3657" s="2" t="s">
        <v>9</v>
      </c>
      <c r="E3657" s="14" t="str">
        <f t="shared" si="448"/>
        <v>Roll Bending Machine</v>
      </c>
      <c r="F3657" s="22">
        <f t="shared" si="451"/>
        <v>4</v>
      </c>
      <c r="H3657" s="5" t="str">
        <f ca="1">_xlfn.FORMULATEXT(표1[[#This Row],[Q''ty]])</f>
        <v>=F3558</v>
      </c>
    </row>
    <row r="3658" spans="1:10" ht="15" customHeight="1" x14ac:dyDescent="0.4">
      <c r="A3658" s="6">
        <v>2026</v>
      </c>
      <c r="B3658" s="6">
        <f t="shared" si="446"/>
        <v>37</v>
      </c>
      <c r="C3658" s="13" t="s">
        <v>29</v>
      </c>
      <c r="D3658" s="2" t="s">
        <v>9</v>
      </c>
      <c r="E3658" s="14" t="str">
        <f t="shared" si="448"/>
        <v>L/W Machine</v>
      </c>
      <c r="F3658" s="22">
        <f t="shared" si="451"/>
        <v>7</v>
      </c>
      <c r="H3658" s="5" t="str">
        <f ca="1">_xlfn.FORMULATEXT(표1[[#This Row],[Q''ty]])</f>
        <v>=F3559</v>
      </c>
    </row>
    <row r="3659" spans="1:10" ht="15" customHeight="1" x14ac:dyDescent="0.4">
      <c r="A3659" s="6">
        <v>2026</v>
      </c>
      <c r="B3659" s="6">
        <f t="shared" si="446"/>
        <v>37</v>
      </c>
      <c r="C3659" s="13" t="s">
        <v>29</v>
      </c>
      <c r="D3659" s="2" t="s">
        <v>9</v>
      </c>
      <c r="E3659" s="14" t="str">
        <f t="shared" si="448"/>
        <v>C/W Machine</v>
      </c>
      <c r="F3659" s="22">
        <f t="shared" si="451"/>
        <v>12.5</v>
      </c>
      <c r="H3659" s="5" t="str">
        <f ca="1">_xlfn.FORMULATEXT(표1[[#This Row],[Q''ty]])</f>
        <v>=F3560</v>
      </c>
    </row>
    <row r="3660" spans="1:10" ht="15" customHeight="1" x14ac:dyDescent="0.4">
      <c r="A3660" s="6">
        <v>2026</v>
      </c>
      <c r="B3660" s="6">
        <f t="shared" si="446"/>
        <v>37</v>
      </c>
      <c r="C3660" s="13" t="s">
        <v>29</v>
      </c>
      <c r="D3660" s="2" t="s">
        <v>16</v>
      </c>
      <c r="E3660" s="14" t="str">
        <f t="shared" si="448"/>
        <v>BT GT</v>
      </c>
      <c r="F3660" s="22">
        <v>13</v>
      </c>
      <c r="H3660" s="5" t="e">
        <f ca="1">_xlfn.FORMULATEXT(표1[[#This Row],[Q''ty]])</f>
        <v>#N/A</v>
      </c>
      <c r="I3660" s="28">
        <v>46280</v>
      </c>
      <c r="J3660" s="28">
        <v>46280</v>
      </c>
    </row>
    <row r="3661" spans="1:10" ht="15" customHeight="1" x14ac:dyDescent="0.4">
      <c r="A3661" s="6">
        <v>2026</v>
      </c>
      <c r="B3661" s="6">
        <f t="shared" si="446"/>
        <v>37</v>
      </c>
      <c r="C3661" s="13" t="s">
        <v>29</v>
      </c>
      <c r="D3661" s="2" t="s">
        <v>16</v>
      </c>
      <c r="E3661" s="14" t="str">
        <f t="shared" si="448"/>
        <v>WT GT</v>
      </c>
      <c r="F3661" s="22">
        <v>11</v>
      </c>
      <c r="H3661" s="5" t="e">
        <f ca="1">_xlfn.FORMULATEXT(표1[[#This Row],[Q''ty]])</f>
        <v>#N/A</v>
      </c>
      <c r="I3661" s="28">
        <v>46280</v>
      </c>
      <c r="J3661" s="28">
        <v>46280</v>
      </c>
    </row>
    <row r="3662" spans="1:10" ht="15" customHeight="1" x14ac:dyDescent="0.4">
      <c r="A3662" s="6">
        <v>2026</v>
      </c>
      <c r="B3662" s="6">
        <f t="shared" si="446"/>
        <v>37</v>
      </c>
      <c r="C3662" s="13" t="s">
        <v>29</v>
      </c>
      <c r="D3662" s="2" t="s">
        <v>16</v>
      </c>
      <c r="E3662" s="14" t="str">
        <f t="shared" si="448"/>
        <v>Bending</v>
      </c>
      <c r="F3662" s="22">
        <v>128</v>
      </c>
      <c r="H3662" s="5" t="e">
        <f ca="1">_xlfn.FORMULATEXT(표1[[#This Row],[Q''ty]])</f>
        <v>#N/A</v>
      </c>
      <c r="I3662" s="28">
        <v>46280</v>
      </c>
      <c r="J3662" s="28">
        <v>46280</v>
      </c>
    </row>
    <row r="3663" spans="1:10" ht="15" customHeight="1" x14ac:dyDescent="0.4">
      <c r="A3663" s="6">
        <v>2026</v>
      </c>
      <c r="B3663" s="6">
        <f t="shared" si="446"/>
        <v>37</v>
      </c>
      <c r="C3663" s="13" t="s">
        <v>29</v>
      </c>
      <c r="D3663" s="2" t="s">
        <v>16</v>
      </c>
      <c r="E3663" s="14" t="str">
        <f t="shared" si="448"/>
        <v>L/W</v>
      </c>
      <c r="F3663" s="22">
        <v>125</v>
      </c>
      <c r="H3663" s="5" t="e">
        <f ca="1">_xlfn.FORMULATEXT(표1[[#This Row],[Q''ty]])</f>
        <v>#N/A</v>
      </c>
      <c r="I3663" s="28">
        <v>46280</v>
      </c>
      <c r="J3663" s="28">
        <v>46280</v>
      </c>
    </row>
    <row r="3664" spans="1:10" ht="15" customHeight="1" thickBot="1" x14ac:dyDescent="0.45">
      <c r="A3664" s="6">
        <v>2026</v>
      </c>
      <c r="B3664" s="6">
        <f t="shared" si="446"/>
        <v>37</v>
      </c>
      <c r="C3664" s="13" t="s">
        <v>29</v>
      </c>
      <c r="D3664" s="2" t="s">
        <v>16</v>
      </c>
      <c r="E3664" s="14" t="str">
        <f t="shared" si="448"/>
        <v>C/W</v>
      </c>
      <c r="F3664" s="22">
        <v>147</v>
      </c>
      <c r="H3664" s="5" t="e">
        <f ca="1">_xlfn.FORMULATEXT(표1[[#This Row],[Q''ty]])</f>
        <v>#N/A</v>
      </c>
      <c r="I3664" s="28">
        <v>46280</v>
      </c>
      <c r="J3664" s="28">
        <v>46280</v>
      </c>
    </row>
    <row r="3665" spans="1:10" ht="15" customHeight="1" thickTop="1" x14ac:dyDescent="0.4">
      <c r="A3665" s="9">
        <v>2026</v>
      </c>
      <c r="B3665" s="9">
        <f t="shared" si="446"/>
        <v>38</v>
      </c>
      <c r="C3665" s="10" t="s">
        <v>8</v>
      </c>
      <c r="D3665" s="11" t="s">
        <v>9</v>
      </c>
      <c r="E3665" s="12" t="s">
        <v>10</v>
      </c>
      <c r="F3665" s="21">
        <f t="shared" ref="F3665:F3670" si="452">F3566</f>
        <v>15</v>
      </c>
      <c r="H3665" s="5" t="str">
        <f ca="1">_xlfn.FORMULATEXT(표1[[#This Row],[Q''ty]])</f>
        <v>=F3566</v>
      </c>
    </row>
    <row r="3666" spans="1:10" s="2" customFormat="1" ht="15" customHeight="1" x14ac:dyDescent="0.4">
      <c r="A3666" s="6">
        <v>2026</v>
      </c>
      <c r="B3666" s="6">
        <f t="shared" si="446"/>
        <v>38</v>
      </c>
      <c r="C3666" s="13" t="s">
        <v>8</v>
      </c>
      <c r="D3666" s="2" t="s">
        <v>9</v>
      </c>
      <c r="E3666" s="14" t="s">
        <v>11</v>
      </c>
      <c r="F3666" s="22">
        <f t="shared" si="452"/>
        <v>10</v>
      </c>
      <c r="H3666" s="5" t="str">
        <f ca="1">_xlfn.FORMULATEXT(표1[[#This Row],[Q''ty]])</f>
        <v>=F3567</v>
      </c>
      <c r="I3666" s="26"/>
      <c r="J3666" s="26"/>
    </row>
    <row r="3667" spans="1:10" s="2" customFormat="1" ht="15" customHeight="1" x14ac:dyDescent="0.4">
      <c r="A3667" s="6">
        <v>2026</v>
      </c>
      <c r="B3667" s="6">
        <f t="shared" si="446"/>
        <v>38</v>
      </c>
      <c r="C3667" s="13" t="s">
        <v>8</v>
      </c>
      <c r="D3667" s="2" t="s">
        <v>9</v>
      </c>
      <c r="E3667" s="14" t="s">
        <v>12</v>
      </c>
      <c r="F3667" s="22">
        <f t="shared" si="452"/>
        <v>5</v>
      </c>
      <c r="H3667" s="5" t="str">
        <f ca="1">_xlfn.FORMULATEXT(표1[[#This Row],[Q''ty]])</f>
        <v>=F3568</v>
      </c>
      <c r="I3667" s="26"/>
      <c r="J3667" s="26"/>
    </row>
    <row r="3668" spans="1:10" ht="15" customHeight="1" x14ac:dyDescent="0.4">
      <c r="A3668" s="6">
        <v>2026</v>
      </c>
      <c r="B3668" s="6">
        <f t="shared" si="446"/>
        <v>38</v>
      </c>
      <c r="C3668" s="13" t="s">
        <v>8</v>
      </c>
      <c r="D3668" s="2" t="s">
        <v>9</v>
      </c>
      <c r="E3668" s="14" t="s">
        <v>13</v>
      </c>
      <c r="F3668" s="22">
        <f t="shared" si="452"/>
        <v>6</v>
      </c>
      <c r="H3668" s="5" t="str">
        <f ca="1">_xlfn.FORMULATEXT(표1[[#This Row],[Q''ty]])</f>
        <v>=F3569</v>
      </c>
    </row>
    <row r="3669" spans="1:10" ht="15" customHeight="1" x14ac:dyDescent="0.4">
      <c r="A3669" s="6">
        <v>2026</v>
      </c>
      <c r="B3669" s="6">
        <f t="shared" si="446"/>
        <v>38</v>
      </c>
      <c r="C3669" s="13" t="s">
        <v>8</v>
      </c>
      <c r="D3669" s="2" t="s">
        <v>9</v>
      </c>
      <c r="E3669" s="14" t="s">
        <v>14</v>
      </c>
      <c r="F3669" s="22">
        <f t="shared" si="452"/>
        <v>10</v>
      </c>
      <c r="H3669" s="5" t="str">
        <f ca="1">_xlfn.FORMULATEXT(표1[[#This Row],[Q''ty]])</f>
        <v>=F3570</v>
      </c>
    </row>
    <row r="3670" spans="1:10" ht="15" customHeight="1" x14ac:dyDescent="0.4">
      <c r="A3670" s="6">
        <v>2026</v>
      </c>
      <c r="B3670" s="6">
        <f t="shared" si="446"/>
        <v>38</v>
      </c>
      <c r="C3670" s="13" t="s">
        <v>8</v>
      </c>
      <c r="D3670" s="2" t="s">
        <v>9</v>
      </c>
      <c r="E3670" s="14" t="s">
        <v>15</v>
      </c>
      <c r="F3670" s="22">
        <f t="shared" si="452"/>
        <v>10</v>
      </c>
      <c r="H3670" s="5" t="str">
        <f ca="1">_xlfn.FORMULATEXT(표1[[#This Row],[Q''ty]])</f>
        <v>=F3571</v>
      </c>
    </row>
    <row r="3671" spans="1:10" ht="15" customHeight="1" x14ac:dyDescent="0.4">
      <c r="A3671" s="6">
        <v>2026</v>
      </c>
      <c r="B3671" s="6">
        <f t="shared" si="446"/>
        <v>38</v>
      </c>
      <c r="C3671" s="13" t="s">
        <v>8</v>
      </c>
      <c r="D3671" s="2" t="s">
        <v>16</v>
      </c>
      <c r="E3671" s="14" t="s">
        <v>17</v>
      </c>
      <c r="F3671" s="22">
        <v>22</v>
      </c>
      <c r="H3671" s="5" t="e">
        <f ca="1">_xlfn.FORMULATEXT(표1[[#This Row],[Q''ty]])</f>
        <v>#N/A</v>
      </c>
      <c r="I3671" s="28">
        <v>46287</v>
      </c>
      <c r="J3671" s="28">
        <v>46286</v>
      </c>
    </row>
    <row r="3672" spans="1:10" s="2" customFormat="1" ht="15" customHeight="1" x14ac:dyDescent="0.4">
      <c r="A3672" s="6">
        <v>2026</v>
      </c>
      <c r="B3672" s="6">
        <f t="shared" si="446"/>
        <v>38</v>
      </c>
      <c r="C3672" s="13" t="s">
        <v>8</v>
      </c>
      <c r="D3672" s="2" t="s">
        <v>16</v>
      </c>
      <c r="E3672" s="14" t="s">
        <v>18</v>
      </c>
      <c r="F3672" s="22">
        <v>24</v>
      </c>
      <c r="H3672" s="5" t="e">
        <f ca="1">_xlfn.FORMULATEXT(표1[[#This Row],[Q''ty]])</f>
        <v>#N/A</v>
      </c>
      <c r="I3672" s="28">
        <v>46287</v>
      </c>
      <c r="J3672" s="28">
        <v>46286</v>
      </c>
    </row>
    <row r="3673" spans="1:10" ht="15" customHeight="1" x14ac:dyDescent="0.4">
      <c r="A3673" s="6">
        <v>2026</v>
      </c>
      <c r="B3673" s="6">
        <f t="shared" si="446"/>
        <v>38</v>
      </c>
      <c r="C3673" s="13" t="s">
        <v>8</v>
      </c>
      <c r="D3673" s="2" t="s">
        <v>16</v>
      </c>
      <c r="E3673" s="14" t="s">
        <v>19</v>
      </c>
      <c r="F3673" s="22">
        <v>286</v>
      </c>
      <c r="H3673" s="5" t="e">
        <f ca="1">_xlfn.FORMULATEXT(표1[[#This Row],[Q''ty]])</f>
        <v>#N/A</v>
      </c>
      <c r="I3673" s="28">
        <v>46287</v>
      </c>
      <c r="J3673" s="28">
        <v>46286</v>
      </c>
    </row>
    <row r="3674" spans="1:10" ht="15" customHeight="1" x14ac:dyDescent="0.4">
      <c r="A3674" s="6">
        <v>2026</v>
      </c>
      <c r="B3674" s="6">
        <f t="shared" si="446"/>
        <v>38</v>
      </c>
      <c r="C3674" s="13" t="s">
        <v>8</v>
      </c>
      <c r="D3674" s="2" t="s">
        <v>16</v>
      </c>
      <c r="E3674" s="14" t="s">
        <v>20</v>
      </c>
      <c r="F3674" s="22">
        <v>286</v>
      </c>
      <c r="H3674" s="5" t="e">
        <f ca="1">_xlfn.FORMULATEXT(표1[[#This Row],[Q''ty]])</f>
        <v>#N/A</v>
      </c>
      <c r="I3674" s="28">
        <v>46287</v>
      </c>
      <c r="J3674" s="28">
        <v>46286</v>
      </c>
    </row>
    <row r="3675" spans="1:10" ht="15" customHeight="1" thickBot="1" x14ac:dyDescent="0.45">
      <c r="A3675" s="15">
        <v>2026</v>
      </c>
      <c r="B3675" s="15">
        <f t="shared" si="446"/>
        <v>38</v>
      </c>
      <c r="C3675" s="16" t="s">
        <v>8</v>
      </c>
      <c r="D3675" s="17" t="s">
        <v>16</v>
      </c>
      <c r="E3675" s="18" t="s">
        <v>21</v>
      </c>
      <c r="F3675" s="23">
        <v>297</v>
      </c>
      <c r="H3675" s="5" t="e">
        <f ca="1">_xlfn.FORMULATEXT(표1[[#This Row],[Q''ty]])</f>
        <v>#N/A</v>
      </c>
      <c r="I3675" s="28">
        <v>46287</v>
      </c>
      <c r="J3675" s="28">
        <v>46286</v>
      </c>
    </row>
    <row r="3676" spans="1:10" ht="15" customHeight="1" thickTop="1" x14ac:dyDescent="0.4">
      <c r="A3676" s="9">
        <v>2026</v>
      </c>
      <c r="B3676" s="9">
        <f t="shared" si="446"/>
        <v>38</v>
      </c>
      <c r="C3676" s="10" t="s">
        <v>22</v>
      </c>
      <c r="D3676" s="11" t="s">
        <v>9</v>
      </c>
      <c r="E3676" s="12" t="s">
        <v>10</v>
      </c>
      <c r="F3676" s="21">
        <f t="shared" ref="F3676:F3681" si="453">F3577</f>
        <v>14</v>
      </c>
      <c r="H3676" s="5" t="str">
        <f ca="1">_xlfn.FORMULATEXT(표1[[#This Row],[Q''ty]])</f>
        <v>=F3577</v>
      </c>
    </row>
    <row r="3677" spans="1:10" s="2" customFormat="1" ht="15" customHeight="1" x14ac:dyDescent="0.4">
      <c r="A3677" s="6">
        <v>2026</v>
      </c>
      <c r="B3677" s="6">
        <f t="shared" si="446"/>
        <v>38</v>
      </c>
      <c r="C3677" s="13" t="s">
        <v>22</v>
      </c>
      <c r="D3677" s="2" t="s">
        <v>9</v>
      </c>
      <c r="E3677" s="14" t="s">
        <v>11</v>
      </c>
      <c r="F3677" s="22">
        <f t="shared" si="453"/>
        <v>8</v>
      </c>
      <c r="H3677" s="5" t="str">
        <f ca="1">_xlfn.FORMULATEXT(표1[[#This Row],[Q''ty]])</f>
        <v>=F3578</v>
      </c>
      <c r="I3677" s="26"/>
      <c r="J3677" s="26"/>
    </row>
    <row r="3678" spans="1:10" s="2" customFormat="1" ht="15" customHeight="1" x14ac:dyDescent="0.4">
      <c r="A3678" s="6">
        <v>2026</v>
      </c>
      <c r="B3678" s="6">
        <f t="shared" si="446"/>
        <v>38</v>
      </c>
      <c r="C3678" s="13" t="s">
        <v>22</v>
      </c>
      <c r="D3678" s="2" t="s">
        <v>9</v>
      </c>
      <c r="E3678" s="14" t="s">
        <v>12</v>
      </c>
      <c r="F3678" s="22">
        <f t="shared" si="453"/>
        <v>4</v>
      </c>
      <c r="H3678" s="5" t="str">
        <f ca="1">_xlfn.FORMULATEXT(표1[[#This Row],[Q''ty]])</f>
        <v>=F3579</v>
      </c>
      <c r="I3678" s="26"/>
      <c r="J3678" s="26"/>
    </row>
    <row r="3679" spans="1:10" ht="15" customHeight="1" x14ac:dyDescent="0.4">
      <c r="A3679" s="6">
        <v>2026</v>
      </c>
      <c r="B3679" s="6">
        <f t="shared" si="446"/>
        <v>38</v>
      </c>
      <c r="C3679" s="13" t="s">
        <v>22</v>
      </c>
      <c r="D3679" s="2" t="s">
        <v>9</v>
      </c>
      <c r="E3679" s="14" t="s">
        <v>13</v>
      </c>
      <c r="F3679" s="22">
        <f t="shared" si="453"/>
        <v>3</v>
      </c>
      <c r="H3679" s="5" t="str">
        <f ca="1">_xlfn.FORMULATEXT(표1[[#This Row],[Q''ty]])</f>
        <v>=F3580</v>
      </c>
    </row>
    <row r="3680" spans="1:10" ht="15" customHeight="1" x14ac:dyDescent="0.4">
      <c r="A3680" s="6">
        <v>2026</v>
      </c>
      <c r="B3680" s="6">
        <f t="shared" si="446"/>
        <v>38</v>
      </c>
      <c r="C3680" s="13" t="s">
        <v>22</v>
      </c>
      <c r="D3680" s="2" t="s">
        <v>9</v>
      </c>
      <c r="E3680" s="14" t="s">
        <v>14</v>
      </c>
      <c r="F3680" s="22">
        <f t="shared" si="453"/>
        <v>6</v>
      </c>
      <c r="H3680" s="5" t="str">
        <f ca="1">_xlfn.FORMULATEXT(표1[[#This Row],[Q''ty]])</f>
        <v>=F3581</v>
      </c>
    </row>
    <row r="3681" spans="1:10" ht="15" customHeight="1" x14ac:dyDescent="0.4">
      <c r="A3681" s="6">
        <v>2026</v>
      </c>
      <c r="B3681" s="6">
        <f t="shared" si="446"/>
        <v>38</v>
      </c>
      <c r="C3681" s="13" t="s">
        <v>22</v>
      </c>
      <c r="D3681" s="2" t="s">
        <v>9</v>
      </c>
      <c r="E3681" s="14" t="s">
        <v>15</v>
      </c>
      <c r="F3681" s="22">
        <f t="shared" si="453"/>
        <v>8.8000000000000007</v>
      </c>
      <c r="H3681" s="5" t="str">
        <f ca="1">_xlfn.FORMULATEXT(표1[[#This Row],[Q''ty]])</f>
        <v>=F3582</v>
      </c>
    </row>
    <row r="3682" spans="1:10" ht="15" customHeight="1" x14ac:dyDescent="0.4">
      <c r="A3682" s="6">
        <v>2026</v>
      </c>
      <c r="B3682" s="6">
        <f t="shared" si="446"/>
        <v>38</v>
      </c>
      <c r="C3682" s="13" t="s">
        <v>22</v>
      </c>
      <c r="D3682" s="2" t="s">
        <v>16</v>
      </c>
      <c r="E3682" s="14" t="s">
        <v>17</v>
      </c>
      <c r="F3682" s="22">
        <v>24</v>
      </c>
      <c r="H3682" s="5" t="e">
        <f ca="1">_xlfn.FORMULATEXT(표1[[#This Row],[Q''ty]])</f>
        <v>#N/A</v>
      </c>
      <c r="I3682" s="28">
        <v>46287</v>
      </c>
      <c r="J3682" s="28">
        <v>46286</v>
      </c>
    </row>
    <row r="3683" spans="1:10" s="2" customFormat="1" ht="15" customHeight="1" x14ac:dyDescent="0.4">
      <c r="A3683" s="6">
        <v>2026</v>
      </c>
      <c r="B3683" s="6">
        <f t="shared" si="446"/>
        <v>38</v>
      </c>
      <c r="C3683" s="13" t="s">
        <v>22</v>
      </c>
      <c r="D3683" s="2" t="s">
        <v>16</v>
      </c>
      <c r="E3683" s="14" t="s">
        <v>18</v>
      </c>
      <c r="F3683" s="22">
        <v>22</v>
      </c>
      <c r="H3683" s="5" t="e">
        <f ca="1">_xlfn.FORMULATEXT(표1[[#This Row],[Q''ty]])</f>
        <v>#N/A</v>
      </c>
      <c r="I3683" s="28">
        <v>46287</v>
      </c>
      <c r="J3683" s="28">
        <v>46286</v>
      </c>
    </row>
    <row r="3684" spans="1:10" ht="15" customHeight="1" x14ac:dyDescent="0.4">
      <c r="A3684" s="6">
        <v>2026</v>
      </c>
      <c r="B3684" s="6">
        <f t="shared" si="446"/>
        <v>38</v>
      </c>
      <c r="C3684" s="13" t="s">
        <v>22</v>
      </c>
      <c r="D3684" s="2" t="s">
        <v>16</v>
      </c>
      <c r="E3684" s="14" t="s">
        <v>19</v>
      </c>
      <c r="F3684" s="22">
        <v>221</v>
      </c>
      <c r="H3684" s="5" t="e">
        <f ca="1">_xlfn.FORMULATEXT(표1[[#This Row],[Q''ty]])</f>
        <v>#N/A</v>
      </c>
      <c r="I3684" s="28">
        <v>46287</v>
      </c>
      <c r="J3684" s="28">
        <v>46286</v>
      </c>
    </row>
    <row r="3685" spans="1:10" ht="15" customHeight="1" x14ac:dyDescent="0.4">
      <c r="A3685" s="6">
        <v>2026</v>
      </c>
      <c r="B3685" s="6">
        <f t="shared" ref="B3685:B3748" si="454">B3586+1</f>
        <v>38</v>
      </c>
      <c r="C3685" s="13" t="s">
        <v>22</v>
      </c>
      <c r="D3685" s="2" t="s">
        <v>16</v>
      </c>
      <c r="E3685" s="14" t="s">
        <v>20</v>
      </c>
      <c r="F3685" s="22">
        <v>225</v>
      </c>
      <c r="H3685" s="5" t="e">
        <f ca="1">_xlfn.FORMULATEXT(표1[[#This Row],[Q''ty]])</f>
        <v>#N/A</v>
      </c>
      <c r="I3685" s="28">
        <v>46287</v>
      </c>
      <c r="J3685" s="28">
        <v>46286</v>
      </c>
    </row>
    <row r="3686" spans="1:10" ht="15" customHeight="1" thickBot="1" x14ac:dyDescent="0.45">
      <c r="A3686" s="15">
        <v>2026</v>
      </c>
      <c r="B3686" s="15">
        <f t="shared" si="454"/>
        <v>38</v>
      </c>
      <c r="C3686" s="16" t="s">
        <v>22</v>
      </c>
      <c r="D3686" s="17" t="s">
        <v>16</v>
      </c>
      <c r="E3686" s="18" t="s">
        <v>21</v>
      </c>
      <c r="F3686" s="23">
        <v>241</v>
      </c>
      <c r="H3686" s="5" t="e">
        <f ca="1">_xlfn.FORMULATEXT(표1[[#This Row],[Q''ty]])</f>
        <v>#N/A</v>
      </c>
      <c r="I3686" s="28">
        <v>46287</v>
      </c>
      <c r="J3686" s="28">
        <v>46286</v>
      </c>
    </row>
    <row r="3687" spans="1:10" ht="15" customHeight="1" thickTop="1" x14ac:dyDescent="0.4">
      <c r="A3687" s="6">
        <v>2026</v>
      </c>
      <c r="B3687" s="6">
        <f t="shared" si="454"/>
        <v>38</v>
      </c>
      <c r="C3687" s="13" t="s">
        <v>23</v>
      </c>
      <c r="D3687" s="2" t="s">
        <v>9</v>
      </c>
      <c r="E3687" s="14" t="str">
        <f t="shared" ref="E3687:F3692" si="455">E3588</f>
        <v>Growing Line</v>
      </c>
      <c r="F3687" s="22">
        <f t="shared" si="455"/>
        <v>5</v>
      </c>
      <c r="H3687" s="5" t="str">
        <f ca="1">_xlfn.FORMULATEXT(표1[[#This Row],[Q''ty]])</f>
        <v>=F3588</v>
      </c>
    </row>
    <row r="3688" spans="1:10" ht="15" customHeight="1" x14ac:dyDescent="0.4">
      <c r="A3688" s="6">
        <v>2026</v>
      </c>
      <c r="B3688" s="6">
        <f t="shared" si="454"/>
        <v>38</v>
      </c>
      <c r="C3688" s="13" t="s">
        <v>23</v>
      </c>
      <c r="D3688" s="2" t="s">
        <v>9</v>
      </c>
      <c r="E3688" s="14" t="str">
        <f t="shared" si="455"/>
        <v>Paint Booth</v>
      </c>
      <c r="F3688" s="22">
        <f t="shared" si="455"/>
        <v>3</v>
      </c>
      <c r="H3688" s="5" t="str">
        <f ca="1">_xlfn.FORMULATEXT(표1[[#This Row],[Q''ty]])</f>
        <v>=F3589</v>
      </c>
    </row>
    <row r="3689" spans="1:10" ht="15" customHeight="1" x14ac:dyDescent="0.4">
      <c r="A3689" s="6">
        <v>2026</v>
      </c>
      <c r="B3689" s="6">
        <f t="shared" si="454"/>
        <v>38</v>
      </c>
      <c r="C3689" s="13" t="s">
        <v>23</v>
      </c>
      <c r="D3689" s="2" t="s">
        <v>9</v>
      </c>
      <c r="E3689" s="14" t="str">
        <f t="shared" si="455"/>
        <v>Paint Line</v>
      </c>
      <c r="F3689" s="22">
        <f t="shared" si="455"/>
        <v>2</v>
      </c>
      <c r="H3689" s="5" t="str">
        <f ca="1">_xlfn.FORMULATEXT(표1[[#This Row],[Q''ty]])</f>
        <v>=F3590</v>
      </c>
    </row>
    <row r="3690" spans="1:10" ht="15" customHeight="1" x14ac:dyDescent="0.4">
      <c r="A3690" s="6">
        <v>2026</v>
      </c>
      <c r="B3690" s="6">
        <f t="shared" si="454"/>
        <v>38</v>
      </c>
      <c r="C3690" s="13" t="s">
        <v>23</v>
      </c>
      <c r="D3690" s="2" t="s">
        <v>9</v>
      </c>
      <c r="E3690" s="14" t="str">
        <f t="shared" si="455"/>
        <v>Roll Bending Machine</v>
      </c>
      <c r="F3690" s="22">
        <f t="shared" si="455"/>
        <v>2</v>
      </c>
      <c r="H3690" s="5" t="str">
        <f ca="1">_xlfn.FORMULATEXT(표1[[#This Row],[Q''ty]])</f>
        <v>=F3591</v>
      </c>
    </row>
    <row r="3691" spans="1:10" ht="15" customHeight="1" x14ac:dyDescent="0.4">
      <c r="A3691" s="6">
        <v>2026</v>
      </c>
      <c r="B3691" s="6">
        <f t="shared" si="454"/>
        <v>38</v>
      </c>
      <c r="C3691" s="13" t="s">
        <v>23</v>
      </c>
      <c r="D3691" s="2" t="s">
        <v>9</v>
      </c>
      <c r="E3691" s="14" t="str">
        <f t="shared" si="455"/>
        <v>L/W Machine</v>
      </c>
      <c r="F3691" s="22">
        <f t="shared" si="455"/>
        <v>2</v>
      </c>
      <c r="H3691" s="5" t="str">
        <f ca="1">_xlfn.FORMULATEXT(표1[[#This Row],[Q''ty]])</f>
        <v>=F3592</v>
      </c>
    </row>
    <row r="3692" spans="1:10" ht="15" customHeight="1" x14ac:dyDescent="0.4">
      <c r="A3692" s="6">
        <v>2026</v>
      </c>
      <c r="B3692" s="6">
        <f t="shared" si="454"/>
        <v>38</v>
      </c>
      <c r="C3692" s="13" t="s">
        <v>23</v>
      </c>
      <c r="D3692" s="2" t="s">
        <v>9</v>
      </c>
      <c r="E3692" s="14" t="str">
        <f t="shared" si="455"/>
        <v>C/W Machine</v>
      </c>
      <c r="F3692" s="22">
        <f t="shared" si="455"/>
        <v>3</v>
      </c>
      <c r="H3692" s="5" t="str">
        <f ca="1">_xlfn.FORMULATEXT(표1[[#This Row],[Q''ty]])</f>
        <v>=F3593</v>
      </c>
    </row>
    <row r="3693" spans="1:10" ht="15" customHeight="1" x14ac:dyDescent="0.4">
      <c r="A3693" s="6">
        <v>2026</v>
      </c>
      <c r="B3693" s="6">
        <f t="shared" si="454"/>
        <v>38</v>
      </c>
      <c r="C3693" s="13" t="s">
        <v>23</v>
      </c>
      <c r="D3693" s="2" t="s">
        <v>16</v>
      </c>
      <c r="E3693" s="14" t="str">
        <f t="shared" ref="E3693:E3708" si="456">E3594</f>
        <v>BT GT</v>
      </c>
      <c r="F3693" s="22">
        <v>3</v>
      </c>
      <c r="H3693" s="5" t="e">
        <f ca="1">_xlfn.FORMULATEXT(표1[[#This Row],[Q''ty]])</f>
        <v>#N/A</v>
      </c>
      <c r="I3693" s="28">
        <v>46287</v>
      </c>
      <c r="J3693" s="28">
        <v>46286</v>
      </c>
    </row>
    <row r="3694" spans="1:10" ht="15" customHeight="1" x14ac:dyDescent="0.4">
      <c r="A3694" s="6">
        <v>2026</v>
      </c>
      <c r="B3694" s="6">
        <f t="shared" si="454"/>
        <v>38</v>
      </c>
      <c r="C3694" s="13" t="s">
        <v>23</v>
      </c>
      <c r="D3694" s="2" t="s">
        <v>16</v>
      </c>
      <c r="E3694" s="14" t="str">
        <f t="shared" si="456"/>
        <v>WT GT</v>
      </c>
      <c r="F3694" s="22">
        <v>3</v>
      </c>
      <c r="H3694" s="5" t="e">
        <f ca="1">_xlfn.FORMULATEXT(표1[[#This Row],[Q''ty]])</f>
        <v>#N/A</v>
      </c>
      <c r="I3694" s="28">
        <v>46287</v>
      </c>
      <c r="J3694" s="28">
        <v>46286</v>
      </c>
    </row>
    <row r="3695" spans="1:10" ht="15" customHeight="1" x14ac:dyDescent="0.4">
      <c r="A3695" s="6">
        <v>2026</v>
      </c>
      <c r="B3695" s="6">
        <f t="shared" si="454"/>
        <v>38</v>
      </c>
      <c r="C3695" s="13" t="s">
        <v>23</v>
      </c>
      <c r="D3695" s="2" t="s">
        <v>16</v>
      </c>
      <c r="E3695" s="14" t="str">
        <f t="shared" si="456"/>
        <v>Bending</v>
      </c>
      <c r="F3695" s="22">
        <v>20</v>
      </c>
      <c r="H3695" s="5" t="e">
        <f ca="1">_xlfn.FORMULATEXT(표1[[#This Row],[Q''ty]])</f>
        <v>#N/A</v>
      </c>
      <c r="I3695" s="28">
        <v>46287</v>
      </c>
      <c r="J3695" s="28">
        <v>46286</v>
      </c>
    </row>
    <row r="3696" spans="1:10" ht="15" customHeight="1" x14ac:dyDescent="0.4">
      <c r="A3696" s="6">
        <v>2026</v>
      </c>
      <c r="B3696" s="6">
        <f t="shared" si="454"/>
        <v>38</v>
      </c>
      <c r="C3696" s="13" t="s">
        <v>23</v>
      </c>
      <c r="D3696" s="2" t="s">
        <v>16</v>
      </c>
      <c r="E3696" s="14" t="str">
        <f t="shared" si="456"/>
        <v>L/W</v>
      </c>
      <c r="F3696" s="22">
        <v>24</v>
      </c>
      <c r="H3696" s="5" t="e">
        <f ca="1">_xlfn.FORMULATEXT(표1[[#This Row],[Q''ty]])</f>
        <v>#N/A</v>
      </c>
      <c r="I3696" s="28">
        <v>46287</v>
      </c>
      <c r="J3696" s="28">
        <v>46286</v>
      </c>
    </row>
    <row r="3697" spans="1:10" ht="15" customHeight="1" thickBot="1" x14ac:dyDescent="0.45">
      <c r="A3697" s="15">
        <v>2026</v>
      </c>
      <c r="B3697" s="15">
        <f t="shared" si="454"/>
        <v>38</v>
      </c>
      <c r="C3697" s="16" t="s">
        <v>23</v>
      </c>
      <c r="D3697" s="17" t="s">
        <v>16</v>
      </c>
      <c r="E3697" s="18" t="str">
        <f t="shared" si="456"/>
        <v>C/W</v>
      </c>
      <c r="F3697" s="23">
        <v>24.5</v>
      </c>
      <c r="H3697" s="5" t="e">
        <f ca="1">_xlfn.FORMULATEXT(표1[[#This Row],[Q''ty]])</f>
        <v>#N/A</v>
      </c>
      <c r="I3697" s="28">
        <v>46287</v>
      </c>
      <c r="J3697" s="28">
        <v>46286</v>
      </c>
    </row>
    <row r="3698" spans="1:10" ht="15" customHeight="1" thickTop="1" x14ac:dyDescent="0.4">
      <c r="A3698" s="6">
        <v>2026</v>
      </c>
      <c r="B3698" s="6">
        <f t="shared" si="454"/>
        <v>38</v>
      </c>
      <c r="C3698" s="13" t="s">
        <v>24</v>
      </c>
      <c r="D3698" s="2" t="s">
        <v>9</v>
      </c>
      <c r="E3698" s="14" t="str">
        <f t="shared" si="456"/>
        <v>Growing Line</v>
      </c>
      <c r="F3698" s="22">
        <f t="shared" ref="F3698:F3703" si="457">F3599</f>
        <v>20</v>
      </c>
      <c r="H3698" s="5" t="str">
        <f ca="1">_xlfn.FORMULATEXT(표1[[#This Row],[Q''ty]])</f>
        <v>=F3599</v>
      </c>
    </row>
    <row r="3699" spans="1:10" ht="15" customHeight="1" x14ac:dyDescent="0.4">
      <c r="A3699" s="6">
        <v>2026</v>
      </c>
      <c r="B3699" s="6">
        <f t="shared" si="454"/>
        <v>38</v>
      </c>
      <c r="C3699" s="13" t="s">
        <v>24</v>
      </c>
      <c r="D3699" s="2" t="s">
        <v>9</v>
      </c>
      <c r="E3699" s="14" t="str">
        <f t="shared" si="456"/>
        <v>Paint Booth</v>
      </c>
      <c r="F3699" s="22">
        <f t="shared" si="457"/>
        <v>22</v>
      </c>
      <c r="H3699" s="5" t="str">
        <f ca="1">_xlfn.FORMULATEXT(표1[[#This Row],[Q''ty]])</f>
        <v>=F3600</v>
      </c>
    </row>
    <row r="3700" spans="1:10" ht="15" customHeight="1" x14ac:dyDescent="0.4">
      <c r="A3700" s="6">
        <v>2026</v>
      </c>
      <c r="B3700" s="6">
        <f t="shared" si="454"/>
        <v>38</v>
      </c>
      <c r="C3700" s="13" t="s">
        <v>24</v>
      </c>
      <c r="D3700" s="2" t="s">
        <v>9</v>
      </c>
      <c r="E3700" s="14" t="str">
        <f t="shared" si="456"/>
        <v>Paint Line</v>
      </c>
      <c r="F3700" s="22">
        <f t="shared" si="457"/>
        <v>6</v>
      </c>
      <c r="H3700" s="5" t="str">
        <f ca="1">_xlfn.FORMULATEXT(표1[[#This Row],[Q''ty]])</f>
        <v>=F3601</v>
      </c>
    </row>
    <row r="3701" spans="1:10" ht="15" customHeight="1" x14ac:dyDescent="0.4">
      <c r="A3701" s="6">
        <v>2026</v>
      </c>
      <c r="B3701" s="6">
        <f t="shared" si="454"/>
        <v>38</v>
      </c>
      <c r="C3701" s="13" t="s">
        <v>24</v>
      </c>
      <c r="D3701" s="2" t="s">
        <v>9</v>
      </c>
      <c r="E3701" s="14" t="str">
        <f t="shared" si="456"/>
        <v>Roll Bending Machine</v>
      </c>
      <c r="F3701" s="22">
        <f t="shared" si="457"/>
        <v>4</v>
      </c>
      <c r="H3701" s="5" t="str">
        <f ca="1">_xlfn.FORMULATEXT(표1[[#This Row],[Q''ty]])</f>
        <v>=F3602</v>
      </c>
    </row>
    <row r="3702" spans="1:10" ht="15" customHeight="1" x14ac:dyDescent="0.4">
      <c r="A3702" s="6">
        <v>2026</v>
      </c>
      <c r="B3702" s="6">
        <f t="shared" si="454"/>
        <v>38</v>
      </c>
      <c r="C3702" s="13" t="s">
        <v>24</v>
      </c>
      <c r="D3702" s="2" t="s">
        <v>9</v>
      </c>
      <c r="E3702" s="14" t="str">
        <f t="shared" si="456"/>
        <v>L/W Machine</v>
      </c>
      <c r="F3702" s="22">
        <f t="shared" si="457"/>
        <v>10</v>
      </c>
      <c r="H3702" s="5" t="str">
        <f ca="1">_xlfn.FORMULATEXT(표1[[#This Row],[Q''ty]])</f>
        <v>=F3603</v>
      </c>
    </row>
    <row r="3703" spans="1:10" ht="15" customHeight="1" x14ac:dyDescent="0.4">
      <c r="A3703" s="6">
        <v>2026</v>
      </c>
      <c r="B3703" s="6">
        <f t="shared" si="454"/>
        <v>38</v>
      </c>
      <c r="C3703" s="13" t="s">
        <v>24</v>
      </c>
      <c r="D3703" s="2" t="s">
        <v>9</v>
      </c>
      <c r="E3703" s="14" t="str">
        <f t="shared" si="456"/>
        <v>C/W Machine</v>
      </c>
      <c r="F3703" s="22">
        <f t="shared" si="457"/>
        <v>12</v>
      </c>
      <c r="H3703" s="5" t="str">
        <f ca="1">_xlfn.FORMULATEXT(표1[[#This Row],[Q''ty]])</f>
        <v>=F3604</v>
      </c>
    </row>
    <row r="3704" spans="1:10" ht="15" customHeight="1" x14ac:dyDescent="0.4">
      <c r="A3704" s="6">
        <v>2026</v>
      </c>
      <c r="B3704" s="6">
        <f t="shared" si="454"/>
        <v>38</v>
      </c>
      <c r="C3704" s="13" t="s">
        <v>24</v>
      </c>
      <c r="D3704" s="2" t="s">
        <v>16</v>
      </c>
      <c r="E3704" s="14" t="str">
        <f t="shared" si="456"/>
        <v>BT GT</v>
      </c>
      <c r="F3704" s="22">
        <v>30</v>
      </c>
      <c r="H3704" s="5" t="e">
        <f ca="1">_xlfn.FORMULATEXT(표1[[#This Row],[Q''ty]])</f>
        <v>#N/A</v>
      </c>
      <c r="I3704" s="28">
        <v>46287</v>
      </c>
      <c r="J3704" s="28">
        <v>46286</v>
      </c>
    </row>
    <row r="3705" spans="1:10" ht="15" customHeight="1" x14ac:dyDescent="0.4">
      <c r="A3705" s="6">
        <v>2026</v>
      </c>
      <c r="B3705" s="6">
        <f t="shared" si="454"/>
        <v>38</v>
      </c>
      <c r="C3705" s="13" t="s">
        <v>24</v>
      </c>
      <c r="D3705" s="2" t="s">
        <v>16</v>
      </c>
      <c r="E3705" s="14" t="str">
        <f t="shared" si="456"/>
        <v>WT GT</v>
      </c>
      <c r="F3705" s="22">
        <v>36</v>
      </c>
      <c r="H3705" s="5" t="e">
        <f ca="1">_xlfn.FORMULATEXT(표1[[#This Row],[Q''ty]])</f>
        <v>#N/A</v>
      </c>
      <c r="I3705" s="28">
        <v>46287</v>
      </c>
      <c r="J3705" s="28">
        <v>46286</v>
      </c>
    </row>
    <row r="3706" spans="1:10" ht="15" customHeight="1" x14ac:dyDescent="0.4">
      <c r="A3706" s="6">
        <v>2026</v>
      </c>
      <c r="B3706" s="6">
        <f t="shared" si="454"/>
        <v>38</v>
      </c>
      <c r="C3706" s="13" t="s">
        <v>24</v>
      </c>
      <c r="D3706" s="2" t="s">
        <v>16</v>
      </c>
      <c r="E3706" s="14" t="str">
        <f t="shared" si="456"/>
        <v>Bending</v>
      </c>
      <c r="F3706" s="22">
        <v>262</v>
      </c>
      <c r="H3706" s="5" t="e">
        <f ca="1">_xlfn.FORMULATEXT(표1[[#This Row],[Q''ty]])</f>
        <v>#N/A</v>
      </c>
      <c r="I3706" s="28">
        <v>46287</v>
      </c>
      <c r="J3706" s="28">
        <v>46286</v>
      </c>
    </row>
    <row r="3707" spans="1:10" ht="15" customHeight="1" x14ac:dyDescent="0.4">
      <c r="A3707" s="6">
        <v>2026</v>
      </c>
      <c r="B3707" s="6">
        <f t="shared" si="454"/>
        <v>38</v>
      </c>
      <c r="C3707" s="13" t="s">
        <v>24</v>
      </c>
      <c r="D3707" s="2" t="s">
        <v>16</v>
      </c>
      <c r="E3707" s="14" t="str">
        <f t="shared" si="456"/>
        <v>L/W</v>
      </c>
      <c r="F3707" s="22">
        <v>262</v>
      </c>
      <c r="H3707" s="5" t="e">
        <f ca="1">_xlfn.FORMULATEXT(표1[[#This Row],[Q''ty]])</f>
        <v>#N/A</v>
      </c>
      <c r="I3707" s="28">
        <v>46287</v>
      </c>
      <c r="J3707" s="28">
        <v>46286</v>
      </c>
    </row>
    <row r="3708" spans="1:10" ht="15" customHeight="1" thickBot="1" x14ac:dyDescent="0.45">
      <c r="A3708" s="15">
        <v>2026</v>
      </c>
      <c r="B3708" s="15">
        <f t="shared" si="454"/>
        <v>38</v>
      </c>
      <c r="C3708" s="16" t="s">
        <v>24</v>
      </c>
      <c r="D3708" s="17" t="s">
        <v>16</v>
      </c>
      <c r="E3708" s="18" t="str">
        <f t="shared" si="456"/>
        <v>C/W</v>
      </c>
      <c r="F3708" s="23">
        <v>264</v>
      </c>
      <c r="H3708" s="5" t="e">
        <f ca="1">_xlfn.FORMULATEXT(표1[[#This Row],[Q''ty]])</f>
        <v>#N/A</v>
      </c>
      <c r="I3708" s="28">
        <v>46287</v>
      </c>
      <c r="J3708" s="28">
        <v>46286</v>
      </c>
    </row>
    <row r="3709" spans="1:10" ht="15" customHeight="1" thickTop="1" x14ac:dyDescent="0.4">
      <c r="A3709" s="6">
        <v>2026</v>
      </c>
      <c r="B3709" s="6">
        <f t="shared" si="454"/>
        <v>38</v>
      </c>
      <c r="C3709" s="13" t="s">
        <v>25</v>
      </c>
      <c r="D3709" s="2" t="s">
        <v>9</v>
      </c>
      <c r="E3709" s="14" t="s">
        <v>10</v>
      </c>
      <c r="F3709" s="22">
        <f t="shared" ref="F3709:F3714" si="458">F3610</f>
        <v>3</v>
      </c>
      <c r="H3709" s="5" t="str">
        <f ca="1">_xlfn.FORMULATEXT(표1[[#This Row],[Q''ty]])</f>
        <v>=F3610</v>
      </c>
    </row>
    <row r="3710" spans="1:10" ht="15" customHeight="1" x14ac:dyDescent="0.4">
      <c r="A3710" s="6">
        <v>2026</v>
      </c>
      <c r="B3710" s="6">
        <f t="shared" si="454"/>
        <v>38</v>
      </c>
      <c r="C3710" s="13" t="s">
        <v>25</v>
      </c>
      <c r="D3710" s="2" t="s">
        <v>9</v>
      </c>
      <c r="E3710" s="14" t="s">
        <v>11</v>
      </c>
      <c r="F3710" s="22">
        <f t="shared" si="458"/>
        <v>3</v>
      </c>
      <c r="H3710" s="5" t="str">
        <f ca="1">_xlfn.FORMULATEXT(표1[[#This Row],[Q''ty]])</f>
        <v>=F3611</v>
      </c>
    </row>
    <row r="3711" spans="1:10" ht="15" customHeight="1" x14ac:dyDescent="0.4">
      <c r="A3711" s="6">
        <v>2026</v>
      </c>
      <c r="B3711" s="6">
        <f t="shared" si="454"/>
        <v>38</v>
      </c>
      <c r="C3711" s="13" t="s">
        <v>25</v>
      </c>
      <c r="D3711" s="2" t="s">
        <v>9</v>
      </c>
      <c r="E3711" s="14" t="s">
        <v>12</v>
      </c>
      <c r="F3711" s="22">
        <f t="shared" si="458"/>
        <v>2</v>
      </c>
      <c r="H3711" s="5" t="str">
        <f ca="1">_xlfn.FORMULATEXT(표1[[#This Row],[Q''ty]])</f>
        <v>=F3612</v>
      </c>
    </row>
    <row r="3712" spans="1:10" ht="15" customHeight="1" x14ac:dyDescent="0.4">
      <c r="A3712" s="6">
        <v>2026</v>
      </c>
      <c r="B3712" s="6">
        <f t="shared" si="454"/>
        <v>38</v>
      </c>
      <c r="C3712" s="13" t="s">
        <v>25</v>
      </c>
      <c r="D3712" s="2" t="s">
        <v>9</v>
      </c>
      <c r="E3712" s="14" t="s">
        <v>13</v>
      </c>
      <c r="F3712" s="22">
        <f t="shared" si="458"/>
        <v>2</v>
      </c>
      <c r="H3712" s="5" t="str">
        <f ca="1">_xlfn.FORMULATEXT(표1[[#This Row],[Q''ty]])</f>
        <v>=F3613</v>
      </c>
    </row>
    <row r="3713" spans="1:10" ht="15" customHeight="1" x14ac:dyDescent="0.4">
      <c r="A3713" s="6">
        <v>2026</v>
      </c>
      <c r="B3713" s="6">
        <f t="shared" si="454"/>
        <v>38</v>
      </c>
      <c r="C3713" s="13" t="s">
        <v>25</v>
      </c>
      <c r="D3713" s="2" t="s">
        <v>9</v>
      </c>
      <c r="E3713" s="14" t="s">
        <v>14</v>
      </c>
      <c r="F3713" s="22">
        <f t="shared" si="458"/>
        <v>3</v>
      </c>
      <c r="H3713" s="5" t="str">
        <f ca="1">_xlfn.FORMULATEXT(표1[[#This Row],[Q''ty]])</f>
        <v>=F3614</v>
      </c>
    </row>
    <row r="3714" spans="1:10" ht="15" customHeight="1" x14ac:dyDescent="0.4">
      <c r="A3714" s="6">
        <v>2026</v>
      </c>
      <c r="B3714" s="6">
        <f t="shared" si="454"/>
        <v>38</v>
      </c>
      <c r="C3714" s="13" t="s">
        <v>25</v>
      </c>
      <c r="D3714" s="2" t="s">
        <v>9</v>
      </c>
      <c r="E3714" s="14" t="s">
        <v>15</v>
      </c>
      <c r="F3714" s="22">
        <f t="shared" si="458"/>
        <v>4</v>
      </c>
      <c r="H3714" s="5" t="str">
        <f ca="1">_xlfn.FORMULATEXT(표1[[#This Row],[Q''ty]])</f>
        <v>=F3615</v>
      </c>
    </row>
    <row r="3715" spans="1:10" ht="15" customHeight="1" x14ac:dyDescent="0.4">
      <c r="A3715" s="6">
        <v>2026</v>
      </c>
      <c r="B3715" s="6">
        <f t="shared" si="454"/>
        <v>38</v>
      </c>
      <c r="C3715" s="13" t="s">
        <v>25</v>
      </c>
      <c r="D3715" s="2" t="s">
        <v>16</v>
      </c>
      <c r="E3715" s="14" t="s">
        <v>17</v>
      </c>
      <c r="F3715" s="22">
        <v>0</v>
      </c>
      <c r="H3715" s="5" t="e">
        <f ca="1">_xlfn.FORMULATEXT(표1[[#This Row],[Q''ty]])</f>
        <v>#N/A</v>
      </c>
      <c r="I3715" s="28">
        <v>46287</v>
      </c>
      <c r="J3715" s="28">
        <v>46286</v>
      </c>
    </row>
    <row r="3716" spans="1:10" ht="15" customHeight="1" x14ac:dyDescent="0.4">
      <c r="A3716" s="6">
        <v>2026</v>
      </c>
      <c r="B3716" s="6">
        <f t="shared" si="454"/>
        <v>38</v>
      </c>
      <c r="C3716" s="13" t="s">
        <v>25</v>
      </c>
      <c r="D3716" s="2" t="s">
        <v>16</v>
      </c>
      <c r="E3716" s="14" t="s">
        <v>18</v>
      </c>
      <c r="F3716" s="22">
        <v>0</v>
      </c>
      <c r="H3716" s="5" t="e">
        <f ca="1">_xlfn.FORMULATEXT(표1[[#This Row],[Q''ty]])</f>
        <v>#N/A</v>
      </c>
      <c r="I3716" s="28">
        <v>46287</v>
      </c>
      <c r="J3716" s="28">
        <v>46286</v>
      </c>
    </row>
    <row r="3717" spans="1:10" ht="15" customHeight="1" x14ac:dyDescent="0.4">
      <c r="A3717" s="6">
        <v>2026</v>
      </c>
      <c r="B3717" s="6">
        <f t="shared" si="454"/>
        <v>38</v>
      </c>
      <c r="C3717" s="13" t="s">
        <v>25</v>
      </c>
      <c r="D3717" s="2" t="s">
        <v>16</v>
      </c>
      <c r="E3717" s="14" t="s">
        <v>19</v>
      </c>
      <c r="F3717" s="22">
        <v>0</v>
      </c>
      <c r="H3717" s="5" t="e">
        <f ca="1">_xlfn.FORMULATEXT(표1[[#This Row],[Q''ty]])</f>
        <v>#N/A</v>
      </c>
      <c r="I3717" s="28">
        <v>46287</v>
      </c>
      <c r="J3717" s="28">
        <v>46286</v>
      </c>
    </row>
    <row r="3718" spans="1:10" ht="15" customHeight="1" x14ac:dyDescent="0.4">
      <c r="A3718" s="6">
        <v>2026</v>
      </c>
      <c r="B3718" s="6">
        <f t="shared" si="454"/>
        <v>38</v>
      </c>
      <c r="C3718" s="13" t="s">
        <v>25</v>
      </c>
      <c r="D3718" s="2" t="s">
        <v>16</v>
      </c>
      <c r="E3718" s="14" t="s">
        <v>20</v>
      </c>
      <c r="F3718" s="22">
        <v>0</v>
      </c>
      <c r="H3718" s="5" t="e">
        <f ca="1">_xlfn.FORMULATEXT(표1[[#This Row],[Q''ty]])</f>
        <v>#N/A</v>
      </c>
      <c r="I3718" s="28">
        <v>46287</v>
      </c>
      <c r="J3718" s="28">
        <v>46286</v>
      </c>
    </row>
    <row r="3719" spans="1:10" ht="15" customHeight="1" thickBot="1" x14ac:dyDescent="0.45">
      <c r="A3719" s="15">
        <v>2026</v>
      </c>
      <c r="B3719" s="15">
        <f t="shared" si="454"/>
        <v>38</v>
      </c>
      <c r="C3719" s="16" t="s">
        <v>25</v>
      </c>
      <c r="D3719" s="17" t="s">
        <v>16</v>
      </c>
      <c r="E3719" s="18" t="s">
        <v>21</v>
      </c>
      <c r="F3719" s="23">
        <v>0</v>
      </c>
      <c r="H3719" s="5" t="e">
        <f ca="1">_xlfn.FORMULATEXT(표1[[#This Row],[Q''ty]])</f>
        <v>#N/A</v>
      </c>
      <c r="I3719" s="28">
        <v>46287</v>
      </c>
      <c r="J3719" s="28">
        <v>46286</v>
      </c>
    </row>
    <row r="3720" spans="1:10" ht="15" customHeight="1" thickTop="1" x14ac:dyDescent="0.4">
      <c r="A3720" s="6">
        <v>2026</v>
      </c>
      <c r="B3720" s="6">
        <f t="shared" si="454"/>
        <v>38</v>
      </c>
      <c r="C3720" s="13" t="s">
        <v>26</v>
      </c>
      <c r="D3720" s="2" t="s">
        <v>9</v>
      </c>
      <c r="E3720" s="14" t="s">
        <v>10</v>
      </c>
      <c r="F3720" s="22">
        <f t="shared" ref="F3720:F3725" si="459">F3621</f>
        <v>6</v>
      </c>
      <c r="H3720" s="5" t="str">
        <f ca="1">_xlfn.FORMULATEXT(표1[[#This Row],[Q''ty]])</f>
        <v>=F3621</v>
      </c>
    </row>
    <row r="3721" spans="1:10" ht="15" customHeight="1" x14ac:dyDescent="0.4">
      <c r="A3721" s="6">
        <v>2026</v>
      </c>
      <c r="B3721" s="6">
        <f t="shared" si="454"/>
        <v>38</v>
      </c>
      <c r="C3721" s="13" t="s">
        <v>26</v>
      </c>
      <c r="D3721" s="2" t="s">
        <v>9</v>
      </c>
      <c r="E3721" s="14" t="s">
        <v>11</v>
      </c>
      <c r="F3721" s="22">
        <f t="shared" si="459"/>
        <v>4</v>
      </c>
      <c r="H3721" s="5" t="str">
        <f ca="1">_xlfn.FORMULATEXT(표1[[#This Row],[Q''ty]])</f>
        <v>=F3622</v>
      </c>
    </row>
    <row r="3722" spans="1:10" ht="15" customHeight="1" x14ac:dyDescent="0.4">
      <c r="A3722" s="6">
        <v>2026</v>
      </c>
      <c r="B3722" s="6">
        <f t="shared" si="454"/>
        <v>38</v>
      </c>
      <c r="C3722" s="13" t="s">
        <v>26</v>
      </c>
      <c r="D3722" s="2" t="s">
        <v>9</v>
      </c>
      <c r="E3722" s="14" t="s">
        <v>12</v>
      </c>
      <c r="F3722" s="22">
        <f t="shared" si="459"/>
        <v>2</v>
      </c>
      <c r="H3722" s="5" t="str">
        <f ca="1">_xlfn.FORMULATEXT(표1[[#This Row],[Q''ty]])</f>
        <v>=F3623</v>
      </c>
    </row>
    <row r="3723" spans="1:10" ht="15" customHeight="1" x14ac:dyDescent="0.4">
      <c r="A3723" s="6">
        <v>2026</v>
      </c>
      <c r="B3723" s="6">
        <f t="shared" si="454"/>
        <v>38</v>
      </c>
      <c r="C3723" s="13" t="s">
        <v>26</v>
      </c>
      <c r="D3723" s="2" t="s">
        <v>9</v>
      </c>
      <c r="E3723" s="14" t="s">
        <v>13</v>
      </c>
      <c r="F3723" s="22">
        <f t="shared" si="459"/>
        <v>3</v>
      </c>
      <c r="H3723" s="5" t="str">
        <f ca="1">_xlfn.FORMULATEXT(표1[[#This Row],[Q''ty]])</f>
        <v>=F3624</v>
      </c>
    </row>
    <row r="3724" spans="1:10" ht="15" customHeight="1" x14ac:dyDescent="0.4">
      <c r="A3724" s="6">
        <v>2026</v>
      </c>
      <c r="B3724" s="6">
        <f t="shared" si="454"/>
        <v>38</v>
      </c>
      <c r="C3724" s="13" t="s">
        <v>26</v>
      </c>
      <c r="D3724" s="2" t="s">
        <v>9</v>
      </c>
      <c r="E3724" s="14" t="s">
        <v>14</v>
      </c>
      <c r="F3724" s="22">
        <f t="shared" si="459"/>
        <v>4</v>
      </c>
      <c r="H3724" s="5" t="str">
        <f ca="1">_xlfn.FORMULATEXT(표1[[#This Row],[Q''ty]])</f>
        <v>=F3625</v>
      </c>
    </row>
    <row r="3725" spans="1:10" ht="15" customHeight="1" x14ac:dyDescent="0.4">
      <c r="A3725" s="6">
        <v>2026</v>
      </c>
      <c r="B3725" s="6">
        <f t="shared" si="454"/>
        <v>38</v>
      </c>
      <c r="C3725" s="13" t="s">
        <v>26</v>
      </c>
      <c r="D3725" s="2" t="s">
        <v>9</v>
      </c>
      <c r="E3725" s="14" t="s">
        <v>15</v>
      </c>
      <c r="F3725" s="22">
        <f t="shared" si="459"/>
        <v>6</v>
      </c>
      <c r="H3725" s="5" t="str">
        <f ca="1">_xlfn.FORMULATEXT(표1[[#This Row],[Q''ty]])</f>
        <v>=F3626</v>
      </c>
    </row>
    <row r="3726" spans="1:10" ht="15" customHeight="1" x14ac:dyDescent="0.4">
      <c r="A3726" s="6">
        <v>2026</v>
      </c>
      <c r="B3726" s="6">
        <f t="shared" si="454"/>
        <v>38</v>
      </c>
      <c r="C3726" s="13" t="s">
        <v>26</v>
      </c>
      <c r="D3726" s="2" t="s">
        <v>16</v>
      </c>
      <c r="E3726" s="14" t="str">
        <f t="shared" ref="E3726:E3763" si="460">E3627</f>
        <v>BT GT</v>
      </c>
      <c r="F3726" s="22">
        <v>26</v>
      </c>
      <c r="H3726" s="5" t="e">
        <f ca="1">_xlfn.FORMULATEXT(표1[[#This Row],[Q''ty]])</f>
        <v>#N/A</v>
      </c>
      <c r="I3726" s="28">
        <v>46287</v>
      </c>
      <c r="J3726" s="28">
        <v>46286</v>
      </c>
    </row>
    <row r="3727" spans="1:10" ht="15" customHeight="1" x14ac:dyDescent="0.4">
      <c r="A3727" s="6">
        <v>2026</v>
      </c>
      <c r="B3727" s="6">
        <f t="shared" si="454"/>
        <v>38</v>
      </c>
      <c r="C3727" s="13" t="s">
        <v>26</v>
      </c>
      <c r="D3727" s="2" t="s">
        <v>16</v>
      </c>
      <c r="E3727" s="14" t="str">
        <f t="shared" si="460"/>
        <v>WT GT</v>
      </c>
      <c r="F3727" s="22">
        <v>26</v>
      </c>
      <c r="H3727" s="5" t="e">
        <f ca="1">_xlfn.FORMULATEXT(표1[[#This Row],[Q''ty]])</f>
        <v>#N/A</v>
      </c>
      <c r="I3727" s="28">
        <v>46287</v>
      </c>
      <c r="J3727" s="28">
        <v>46286</v>
      </c>
    </row>
    <row r="3728" spans="1:10" ht="15" customHeight="1" x14ac:dyDescent="0.4">
      <c r="A3728" s="6">
        <v>2026</v>
      </c>
      <c r="B3728" s="6">
        <f t="shared" si="454"/>
        <v>38</v>
      </c>
      <c r="C3728" s="13" t="s">
        <v>26</v>
      </c>
      <c r="D3728" s="2" t="s">
        <v>16</v>
      </c>
      <c r="E3728" s="14" t="str">
        <f t="shared" si="460"/>
        <v>Bending</v>
      </c>
      <c r="F3728" s="22">
        <v>120</v>
      </c>
      <c r="H3728" s="5" t="e">
        <f ca="1">_xlfn.FORMULATEXT(표1[[#This Row],[Q''ty]])</f>
        <v>#N/A</v>
      </c>
      <c r="I3728" s="28">
        <v>46287</v>
      </c>
      <c r="J3728" s="28">
        <v>46286</v>
      </c>
    </row>
    <row r="3729" spans="1:10" ht="15" customHeight="1" x14ac:dyDescent="0.4">
      <c r="A3729" s="6">
        <v>2026</v>
      </c>
      <c r="B3729" s="6">
        <f t="shared" si="454"/>
        <v>38</v>
      </c>
      <c r="C3729" s="13" t="s">
        <v>26</v>
      </c>
      <c r="D3729" s="2" t="s">
        <v>16</v>
      </c>
      <c r="E3729" s="14" t="str">
        <f t="shared" si="460"/>
        <v>L/W</v>
      </c>
      <c r="F3729" s="22">
        <v>126</v>
      </c>
      <c r="H3729" s="5" t="e">
        <f ca="1">_xlfn.FORMULATEXT(표1[[#This Row],[Q''ty]])</f>
        <v>#N/A</v>
      </c>
      <c r="I3729" s="28">
        <v>46287</v>
      </c>
      <c r="J3729" s="28">
        <v>46286</v>
      </c>
    </row>
    <row r="3730" spans="1:10" ht="15" customHeight="1" thickBot="1" x14ac:dyDescent="0.45">
      <c r="A3730" s="15">
        <v>2026</v>
      </c>
      <c r="B3730" s="15">
        <f t="shared" si="454"/>
        <v>38</v>
      </c>
      <c r="C3730" s="16" t="s">
        <v>26</v>
      </c>
      <c r="D3730" s="17" t="s">
        <v>16</v>
      </c>
      <c r="E3730" s="18" t="str">
        <f t="shared" si="460"/>
        <v>C/W</v>
      </c>
      <c r="F3730" s="23">
        <v>180</v>
      </c>
      <c r="H3730" s="5" t="e">
        <f ca="1">_xlfn.FORMULATEXT(표1[[#This Row],[Q''ty]])</f>
        <v>#N/A</v>
      </c>
      <c r="I3730" s="28">
        <v>46287</v>
      </c>
      <c r="J3730" s="28">
        <v>46286</v>
      </c>
    </row>
    <row r="3731" spans="1:10" ht="15" customHeight="1" thickTop="1" x14ac:dyDescent="0.4">
      <c r="A3731" s="6">
        <v>2026</v>
      </c>
      <c r="B3731" s="6">
        <f t="shared" si="454"/>
        <v>38</v>
      </c>
      <c r="C3731" s="13" t="s">
        <v>27</v>
      </c>
      <c r="D3731" s="2" t="s">
        <v>9</v>
      </c>
      <c r="E3731" s="14" t="str">
        <f t="shared" si="460"/>
        <v>Growing Line</v>
      </c>
      <c r="F3731" s="22">
        <f t="shared" ref="F3731:F3736" si="461">F3632</f>
        <v>30</v>
      </c>
      <c r="H3731" s="5" t="str">
        <f ca="1">_xlfn.FORMULATEXT(표1[[#This Row],[Q''ty]])</f>
        <v>=F3632</v>
      </c>
    </row>
    <row r="3732" spans="1:10" ht="15" customHeight="1" x14ac:dyDescent="0.4">
      <c r="A3732" s="6">
        <v>2026</v>
      </c>
      <c r="B3732" s="6">
        <f t="shared" si="454"/>
        <v>38</v>
      </c>
      <c r="C3732" s="13" t="s">
        <v>27</v>
      </c>
      <c r="D3732" s="2" t="s">
        <v>9</v>
      </c>
      <c r="E3732" s="14" t="str">
        <f t="shared" si="460"/>
        <v>Paint Booth</v>
      </c>
      <c r="F3732" s="22">
        <f t="shared" si="461"/>
        <v>16</v>
      </c>
      <c r="H3732" s="5" t="str">
        <f ca="1">_xlfn.FORMULATEXT(표1[[#This Row],[Q''ty]])</f>
        <v>=F3633</v>
      </c>
    </row>
    <row r="3733" spans="1:10" ht="15" customHeight="1" x14ac:dyDescent="0.4">
      <c r="A3733" s="6">
        <v>2026</v>
      </c>
      <c r="B3733" s="6">
        <f t="shared" si="454"/>
        <v>38</v>
      </c>
      <c r="C3733" s="13" t="s">
        <v>27</v>
      </c>
      <c r="D3733" s="2" t="s">
        <v>9</v>
      </c>
      <c r="E3733" s="14" t="str">
        <f t="shared" si="460"/>
        <v>Paint Line</v>
      </c>
      <c r="F3733" s="22">
        <f t="shared" si="461"/>
        <v>8</v>
      </c>
      <c r="H3733" s="5" t="str">
        <f ca="1">_xlfn.FORMULATEXT(표1[[#This Row],[Q''ty]])</f>
        <v>=F3634</v>
      </c>
    </row>
    <row r="3734" spans="1:10" ht="15" customHeight="1" x14ac:dyDescent="0.4">
      <c r="A3734" s="6">
        <v>2026</v>
      </c>
      <c r="B3734" s="6">
        <f t="shared" si="454"/>
        <v>38</v>
      </c>
      <c r="C3734" s="13" t="s">
        <v>27</v>
      </c>
      <c r="D3734" s="2" t="s">
        <v>9</v>
      </c>
      <c r="E3734" s="14" t="str">
        <f t="shared" si="460"/>
        <v>Roll Bending Machine</v>
      </c>
      <c r="F3734" s="22">
        <f t="shared" si="461"/>
        <v>6</v>
      </c>
      <c r="H3734" s="5" t="str">
        <f ca="1">_xlfn.FORMULATEXT(표1[[#This Row],[Q''ty]])</f>
        <v>=F3635</v>
      </c>
    </row>
    <row r="3735" spans="1:10" ht="15" customHeight="1" x14ac:dyDescent="0.4">
      <c r="A3735" s="6">
        <v>2026</v>
      </c>
      <c r="B3735" s="6">
        <f t="shared" si="454"/>
        <v>38</v>
      </c>
      <c r="C3735" s="13" t="s">
        <v>27</v>
      </c>
      <c r="D3735" s="2" t="s">
        <v>9</v>
      </c>
      <c r="E3735" s="14" t="str">
        <f t="shared" si="460"/>
        <v>L/W Machine</v>
      </c>
      <c r="F3735" s="22">
        <f t="shared" si="461"/>
        <v>11</v>
      </c>
      <c r="H3735" s="5" t="str">
        <f ca="1">_xlfn.FORMULATEXT(표1[[#This Row],[Q''ty]])</f>
        <v>=F3636</v>
      </c>
    </row>
    <row r="3736" spans="1:10" ht="15" customHeight="1" x14ac:dyDescent="0.4">
      <c r="A3736" s="6">
        <v>2026</v>
      </c>
      <c r="B3736" s="6">
        <f t="shared" si="454"/>
        <v>38</v>
      </c>
      <c r="C3736" s="13" t="s">
        <v>27</v>
      </c>
      <c r="D3736" s="2" t="s">
        <v>9</v>
      </c>
      <c r="E3736" s="14" t="str">
        <f t="shared" si="460"/>
        <v>C/W Machine</v>
      </c>
      <c r="F3736" s="22">
        <f t="shared" si="461"/>
        <v>15</v>
      </c>
      <c r="H3736" s="5" t="str">
        <f ca="1">_xlfn.FORMULATEXT(표1[[#This Row],[Q''ty]])</f>
        <v>=F3637</v>
      </c>
    </row>
    <row r="3737" spans="1:10" ht="15" customHeight="1" x14ac:dyDescent="0.4">
      <c r="A3737" s="6">
        <v>2026</v>
      </c>
      <c r="B3737" s="6">
        <f t="shared" si="454"/>
        <v>38</v>
      </c>
      <c r="C3737" s="13" t="s">
        <v>27</v>
      </c>
      <c r="D3737" s="2" t="s">
        <v>16</v>
      </c>
      <c r="E3737" s="14" t="str">
        <f t="shared" si="460"/>
        <v>BT GT</v>
      </c>
      <c r="F3737" s="22">
        <v>56</v>
      </c>
      <c r="H3737" s="5" t="e">
        <f ca="1">_xlfn.FORMULATEXT(표1[[#This Row],[Q''ty]])</f>
        <v>#N/A</v>
      </c>
      <c r="I3737" s="28">
        <v>46287</v>
      </c>
      <c r="J3737" s="28">
        <v>46287</v>
      </c>
    </row>
    <row r="3738" spans="1:10" ht="15" customHeight="1" x14ac:dyDescent="0.4">
      <c r="A3738" s="6">
        <v>2026</v>
      </c>
      <c r="B3738" s="6">
        <f t="shared" si="454"/>
        <v>38</v>
      </c>
      <c r="C3738" s="13" t="s">
        <v>27</v>
      </c>
      <c r="D3738" s="2" t="s">
        <v>16</v>
      </c>
      <c r="E3738" s="14" t="str">
        <f t="shared" si="460"/>
        <v>WT GT</v>
      </c>
      <c r="F3738" s="22">
        <v>72</v>
      </c>
      <c r="H3738" s="5" t="e">
        <f ca="1">_xlfn.FORMULATEXT(표1[[#This Row],[Q''ty]])</f>
        <v>#N/A</v>
      </c>
      <c r="I3738" s="28">
        <v>46287</v>
      </c>
      <c r="J3738" s="28">
        <v>46287</v>
      </c>
    </row>
    <row r="3739" spans="1:10" ht="15" customHeight="1" x14ac:dyDescent="0.4">
      <c r="A3739" s="6">
        <v>2026</v>
      </c>
      <c r="B3739" s="6">
        <f t="shared" si="454"/>
        <v>38</v>
      </c>
      <c r="C3739" s="13" t="s">
        <v>27</v>
      </c>
      <c r="D3739" s="2" t="s">
        <v>16</v>
      </c>
      <c r="E3739" s="14" t="str">
        <f t="shared" si="460"/>
        <v>Bending</v>
      </c>
      <c r="F3739" s="22">
        <v>515</v>
      </c>
      <c r="H3739" s="5" t="e">
        <f ca="1">_xlfn.FORMULATEXT(표1[[#This Row],[Q''ty]])</f>
        <v>#N/A</v>
      </c>
      <c r="I3739" s="28">
        <v>46287</v>
      </c>
      <c r="J3739" s="28">
        <v>46287</v>
      </c>
    </row>
    <row r="3740" spans="1:10" ht="15" customHeight="1" x14ac:dyDescent="0.4">
      <c r="A3740" s="6">
        <v>2026</v>
      </c>
      <c r="B3740" s="6">
        <f t="shared" si="454"/>
        <v>38</v>
      </c>
      <c r="C3740" s="13" t="s">
        <v>27</v>
      </c>
      <c r="D3740" s="2" t="s">
        <v>16</v>
      </c>
      <c r="E3740" s="14" t="str">
        <f t="shared" si="460"/>
        <v>L/W</v>
      </c>
      <c r="F3740" s="22">
        <v>553</v>
      </c>
      <c r="H3740" s="5" t="e">
        <f ca="1">_xlfn.FORMULATEXT(표1[[#This Row],[Q''ty]])</f>
        <v>#N/A</v>
      </c>
      <c r="I3740" s="28">
        <v>46287</v>
      </c>
      <c r="J3740" s="28">
        <v>46287</v>
      </c>
    </row>
    <row r="3741" spans="1:10" ht="15" customHeight="1" thickBot="1" x14ac:dyDescent="0.45">
      <c r="A3741" s="15">
        <v>2026</v>
      </c>
      <c r="B3741" s="15">
        <f t="shared" si="454"/>
        <v>38</v>
      </c>
      <c r="C3741" s="16" t="s">
        <v>27</v>
      </c>
      <c r="D3741" s="17" t="s">
        <v>16</v>
      </c>
      <c r="E3741" s="18" t="str">
        <f t="shared" si="460"/>
        <v>C/W</v>
      </c>
      <c r="F3741" s="23">
        <v>483</v>
      </c>
      <c r="H3741" s="5" t="e">
        <f ca="1">_xlfn.FORMULATEXT(표1[[#This Row],[Q''ty]])</f>
        <v>#N/A</v>
      </c>
      <c r="I3741" s="28">
        <v>46287</v>
      </c>
      <c r="J3741" s="28">
        <v>46287</v>
      </c>
    </row>
    <row r="3742" spans="1:10" ht="15" customHeight="1" thickTop="1" x14ac:dyDescent="0.4">
      <c r="A3742" s="6">
        <v>2026</v>
      </c>
      <c r="B3742" s="6">
        <f t="shared" si="454"/>
        <v>38</v>
      </c>
      <c r="C3742" s="13" t="s">
        <v>28</v>
      </c>
      <c r="D3742" s="2" t="s">
        <v>9</v>
      </c>
      <c r="E3742" s="14" t="str">
        <f t="shared" si="460"/>
        <v>Growing Line</v>
      </c>
      <c r="F3742" s="22">
        <f t="shared" ref="F3742:F3747" si="462">F3643</f>
        <v>6</v>
      </c>
      <c r="H3742" s="5" t="str">
        <f ca="1">_xlfn.FORMULATEXT(표1[[#This Row],[Q''ty]])</f>
        <v>=F3643</v>
      </c>
    </row>
    <row r="3743" spans="1:10" ht="15" customHeight="1" x14ac:dyDescent="0.4">
      <c r="A3743" s="6">
        <v>2026</v>
      </c>
      <c r="B3743" s="6">
        <f t="shared" si="454"/>
        <v>38</v>
      </c>
      <c r="C3743" s="13" t="s">
        <v>28</v>
      </c>
      <c r="D3743" s="2" t="s">
        <v>9</v>
      </c>
      <c r="E3743" s="14" t="str">
        <f t="shared" si="460"/>
        <v>Paint Booth</v>
      </c>
      <c r="F3743" s="22">
        <f t="shared" si="462"/>
        <v>4</v>
      </c>
      <c r="H3743" s="5" t="str">
        <f ca="1">_xlfn.FORMULATEXT(표1[[#This Row],[Q''ty]])</f>
        <v>=F3644</v>
      </c>
    </row>
    <row r="3744" spans="1:10" ht="15" customHeight="1" x14ac:dyDescent="0.4">
      <c r="A3744" s="6">
        <v>2026</v>
      </c>
      <c r="B3744" s="6">
        <f t="shared" si="454"/>
        <v>38</v>
      </c>
      <c r="C3744" s="13" t="s">
        <v>28</v>
      </c>
      <c r="D3744" s="2" t="s">
        <v>9</v>
      </c>
      <c r="E3744" s="14" t="str">
        <f t="shared" si="460"/>
        <v>Paint Line</v>
      </c>
      <c r="F3744" s="22">
        <f t="shared" si="462"/>
        <v>4</v>
      </c>
      <c r="H3744" s="5" t="str">
        <f ca="1">_xlfn.FORMULATEXT(표1[[#This Row],[Q''ty]])</f>
        <v>=F3645</v>
      </c>
    </row>
    <row r="3745" spans="1:10" ht="15" customHeight="1" x14ac:dyDescent="0.4">
      <c r="A3745" s="6">
        <v>2026</v>
      </c>
      <c r="B3745" s="6">
        <f t="shared" si="454"/>
        <v>38</v>
      </c>
      <c r="C3745" s="13" t="s">
        <v>28</v>
      </c>
      <c r="D3745" s="2" t="s">
        <v>9</v>
      </c>
      <c r="E3745" s="14" t="str">
        <f t="shared" si="460"/>
        <v>Roll Bending Machine</v>
      </c>
      <c r="F3745" s="22">
        <f t="shared" si="462"/>
        <v>3</v>
      </c>
      <c r="H3745" s="5" t="str">
        <f ca="1">_xlfn.FORMULATEXT(표1[[#This Row],[Q''ty]])</f>
        <v>=F3646</v>
      </c>
    </row>
    <row r="3746" spans="1:10" ht="15" customHeight="1" x14ac:dyDescent="0.4">
      <c r="A3746" s="6">
        <v>2026</v>
      </c>
      <c r="B3746" s="6">
        <f t="shared" si="454"/>
        <v>38</v>
      </c>
      <c r="C3746" s="13" t="s">
        <v>28</v>
      </c>
      <c r="D3746" s="2" t="s">
        <v>9</v>
      </c>
      <c r="E3746" s="14" t="str">
        <f t="shared" si="460"/>
        <v>L/W Machine</v>
      </c>
      <c r="F3746" s="22">
        <f t="shared" si="462"/>
        <v>4</v>
      </c>
      <c r="H3746" s="5" t="str">
        <f ca="1">_xlfn.FORMULATEXT(표1[[#This Row],[Q''ty]])</f>
        <v>=F3647</v>
      </c>
    </row>
    <row r="3747" spans="1:10" ht="15" customHeight="1" x14ac:dyDescent="0.4">
      <c r="A3747" s="6">
        <v>2026</v>
      </c>
      <c r="B3747" s="6">
        <f t="shared" si="454"/>
        <v>38</v>
      </c>
      <c r="C3747" s="13" t="s">
        <v>28</v>
      </c>
      <c r="D3747" s="2" t="s">
        <v>9</v>
      </c>
      <c r="E3747" s="14" t="str">
        <f t="shared" si="460"/>
        <v>C/W Machine</v>
      </c>
      <c r="F3747" s="22">
        <f t="shared" si="462"/>
        <v>6.5</v>
      </c>
      <c r="H3747" s="5" t="str">
        <f ca="1">_xlfn.FORMULATEXT(표1[[#This Row],[Q''ty]])</f>
        <v>=F3648</v>
      </c>
    </row>
    <row r="3748" spans="1:10" ht="15" customHeight="1" x14ac:dyDescent="0.4">
      <c r="A3748" s="6">
        <v>2026</v>
      </c>
      <c r="B3748" s="6">
        <f t="shared" si="454"/>
        <v>38</v>
      </c>
      <c r="C3748" s="13" t="s">
        <v>28</v>
      </c>
      <c r="D3748" s="2" t="s">
        <v>16</v>
      </c>
      <c r="E3748" s="14" t="str">
        <f t="shared" si="460"/>
        <v>BT GT</v>
      </c>
      <c r="F3748" s="22">
        <v>14</v>
      </c>
      <c r="H3748" s="5" t="e">
        <f ca="1">_xlfn.FORMULATEXT(표1[[#This Row],[Q''ty]])</f>
        <v>#N/A</v>
      </c>
      <c r="I3748" s="28">
        <v>46288</v>
      </c>
      <c r="J3748" s="28">
        <v>46287</v>
      </c>
    </row>
    <row r="3749" spans="1:10" ht="15" customHeight="1" x14ac:dyDescent="0.4">
      <c r="A3749" s="6">
        <v>2026</v>
      </c>
      <c r="B3749" s="6">
        <f t="shared" ref="B3749:B3812" si="463">B3650+1</f>
        <v>38</v>
      </c>
      <c r="C3749" s="13" t="s">
        <v>28</v>
      </c>
      <c r="D3749" s="2" t="s">
        <v>16</v>
      </c>
      <c r="E3749" s="14" t="str">
        <f t="shared" si="460"/>
        <v>WT GT</v>
      </c>
      <c r="F3749" s="22">
        <v>14</v>
      </c>
      <c r="H3749" s="5" t="e">
        <f ca="1">_xlfn.FORMULATEXT(표1[[#This Row],[Q''ty]])</f>
        <v>#N/A</v>
      </c>
      <c r="I3749" s="28">
        <v>46288</v>
      </c>
      <c r="J3749" s="28">
        <v>46287</v>
      </c>
    </row>
    <row r="3750" spans="1:10" ht="15" customHeight="1" x14ac:dyDescent="0.4">
      <c r="A3750" s="6">
        <v>2026</v>
      </c>
      <c r="B3750" s="6">
        <f t="shared" si="463"/>
        <v>38</v>
      </c>
      <c r="C3750" s="13" t="s">
        <v>28</v>
      </c>
      <c r="D3750" s="2" t="s">
        <v>16</v>
      </c>
      <c r="E3750" s="14" t="str">
        <f t="shared" si="460"/>
        <v>Bending</v>
      </c>
      <c r="F3750" s="22">
        <v>87</v>
      </c>
      <c r="H3750" s="5" t="e">
        <f ca="1">_xlfn.FORMULATEXT(표1[[#This Row],[Q''ty]])</f>
        <v>#N/A</v>
      </c>
      <c r="I3750" s="28">
        <v>46288</v>
      </c>
      <c r="J3750" s="28">
        <v>46287</v>
      </c>
    </row>
    <row r="3751" spans="1:10" ht="15" customHeight="1" x14ac:dyDescent="0.4">
      <c r="A3751" s="6">
        <v>2026</v>
      </c>
      <c r="B3751" s="6">
        <f t="shared" si="463"/>
        <v>38</v>
      </c>
      <c r="C3751" s="13" t="s">
        <v>28</v>
      </c>
      <c r="D3751" s="2" t="s">
        <v>16</v>
      </c>
      <c r="E3751" s="14" t="str">
        <f t="shared" si="460"/>
        <v>L/W</v>
      </c>
      <c r="F3751" s="22">
        <v>91</v>
      </c>
      <c r="H3751" s="5" t="e">
        <f ca="1">_xlfn.FORMULATEXT(표1[[#This Row],[Q''ty]])</f>
        <v>#N/A</v>
      </c>
      <c r="I3751" s="28">
        <v>46288</v>
      </c>
      <c r="J3751" s="28">
        <v>46287</v>
      </c>
    </row>
    <row r="3752" spans="1:10" ht="15" customHeight="1" thickBot="1" x14ac:dyDescent="0.45">
      <c r="A3752" s="15">
        <v>2026</v>
      </c>
      <c r="B3752" s="15">
        <f t="shared" si="463"/>
        <v>38</v>
      </c>
      <c r="C3752" s="16" t="s">
        <v>28</v>
      </c>
      <c r="D3752" s="17" t="s">
        <v>16</v>
      </c>
      <c r="E3752" s="18" t="str">
        <f t="shared" si="460"/>
        <v>C/W</v>
      </c>
      <c r="F3752" s="23">
        <v>111</v>
      </c>
      <c r="H3752" s="5" t="e">
        <f ca="1">_xlfn.FORMULATEXT(표1[[#This Row],[Q''ty]])</f>
        <v>#N/A</v>
      </c>
      <c r="I3752" s="28">
        <v>46288</v>
      </c>
      <c r="J3752" s="28">
        <v>46287</v>
      </c>
    </row>
    <row r="3753" spans="1:10" ht="15" customHeight="1" thickTop="1" x14ac:dyDescent="0.4">
      <c r="A3753" s="6">
        <v>2026</v>
      </c>
      <c r="B3753" s="6">
        <f t="shared" si="463"/>
        <v>38</v>
      </c>
      <c r="C3753" s="13" t="s">
        <v>29</v>
      </c>
      <c r="D3753" s="2" t="s">
        <v>9</v>
      </c>
      <c r="E3753" s="14" t="str">
        <f t="shared" si="460"/>
        <v>Growing Line</v>
      </c>
      <c r="F3753" s="21">
        <f t="shared" ref="F3753:F3758" si="464">F3654</f>
        <v>11</v>
      </c>
      <c r="H3753" s="5" t="str">
        <f ca="1">_xlfn.FORMULATEXT(표1[[#This Row],[Q''ty]])</f>
        <v>=F3654</v>
      </c>
    </row>
    <row r="3754" spans="1:10" ht="15" customHeight="1" x14ac:dyDescent="0.4">
      <c r="A3754" s="6">
        <v>2026</v>
      </c>
      <c r="B3754" s="6">
        <f t="shared" si="463"/>
        <v>38</v>
      </c>
      <c r="C3754" s="13" t="s">
        <v>29</v>
      </c>
      <c r="D3754" s="2" t="s">
        <v>9</v>
      </c>
      <c r="E3754" s="14" t="str">
        <f t="shared" si="460"/>
        <v>Paint Booth</v>
      </c>
      <c r="F3754" s="22">
        <f t="shared" si="464"/>
        <v>6</v>
      </c>
      <c r="H3754" s="5" t="str">
        <f ca="1">_xlfn.FORMULATEXT(표1[[#This Row],[Q''ty]])</f>
        <v>=F3655</v>
      </c>
    </row>
    <row r="3755" spans="1:10" ht="15" customHeight="1" x14ac:dyDescent="0.4">
      <c r="A3755" s="6">
        <v>2026</v>
      </c>
      <c r="B3755" s="6">
        <f t="shared" si="463"/>
        <v>38</v>
      </c>
      <c r="C3755" s="13" t="s">
        <v>29</v>
      </c>
      <c r="D3755" s="2" t="s">
        <v>9</v>
      </c>
      <c r="E3755" s="14" t="str">
        <f t="shared" si="460"/>
        <v>Paint Line</v>
      </c>
      <c r="F3755" s="22">
        <f t="shared" si="464"/>
        <v>4</v>
      </c>
      <c r="H3755" s="5" t="str">
        <f ca="1">_xlfn.FORMULATEXT(표1[[#This Row],[Q''ty]])</f>
        <v>=F3656</v>
      </c>
    </row>
    <row r="3756" spans="1:10" ht="15" customHeight="1" x14ac:dyDescent="0.4">
      <c r="A3756" s="6">
        <v>2026</v>
      </c>
      <c r="B3756" s="6">
        <f t="shared" si="463"/>
        <v>38</v>
      </c>
      <c r="C3756" s="13" t="s">
        <v>29</v>
      </c>
      <c r="D3756" s="2" t="s">
        <v>9</v>
      </c>
      <c r="E3756" s="14" t="str">
        <f t="shared" si="460"/>
        <v>Roll Bending Machine</v>
      </c>
      <c r="F3756" s="22">
        <f t="shared" si="464"/>
        <v>4</v>
      </c>
      <c r="H3756" s="5" t="str">
        <f ca="1">_xlfn.FORMULATEXT(표1[[#This Row],[Q''ty]])</f>
        <v>=F3657</v>
      </c>
    </row>
    <row r="3757" spans="1:10" ht="15" customHeight="1" x14ac:dyDescent="0.4">
      <c r="A3757" s="6">
        <v>2026</v>
      </c>
      <c r="B3757" s="6">
        <f t="shared" si="463"/>
        <v>38</v>
      </c>
      <c r="C3757" s="13" t="s">
        <v>29</v>
      </c>
      <c r="D3757" s="2" t="s">
        <v>9</v>
      </c>
      <c r="E3757" s="14" t="str">
        <f t="shared" si="460"/>
        <v>L/W Machine</v>
      </c>
      <c r="F3757" s="22">
        <f t="shared" si="464"/>
        <v>7</v>
      </c>
      <c r="H3757" s="5" t="str">
        <f ca="1">_xlfn.FORMULATEXT(표1[[#This Row],[Q''ty]])</f>
        <v>=F3658</v>
      </c>
    </row>
    <row r="3758" spans="1:10" ht="15" customHeight="1" x14ac:dyDescent="0.4">
      <c r="A3758" s="6">
        <v>2026</v>
      </c>
      <c r="B3758" s="6">
        <f t="shared" si="463"/>
        <v>38</v>
      </c>
      <c r="C3758" s="13" t="s">
        <v>29</v>
      </c>
      <c r="D3758" s="2" t="s">
        <v>9</v>
      </c>
      <c r="E3758" s="14" t="str">
        <f t="shared" si="460"/>
        <v>C/W Machine</v>
      </c>
      <c r="F3758" s="22">
        <f t="shared" si="464"/>
        <v>12.5</v>
      </c>
      <c r="H3758" s="5" t="str">
        <f ca="1">_xlfn.FORMULATEXT(표1[[#This Row],[Q''ty]])</f>
        <v>=F3659</v>
      </c>
    </row>
    <row r="3759" spans="1:10" ht="15" customHeight="1" x14ac:dyDescent="0.4">
      <c r="A3759" s="6">
        <v>2026</v>
      </c>
      <c r="B3759" s="6">
        <f t="shared" si="463"/>
        <v>38</v>
      </c>
      <c r="C3759" s="13" t="s">
        <v>29</v>
      </c>
      <c r="D3759" s="2" t="s">
        <v>16</v>
      </c>
      <c r="E3759" s="14" t="str">
        <f t="shared" si="460"/>
        <v>BT GT</v>
      </c>
      <c r="F3759" s="22">
        <v>14</v>
      </c>
      <c r="H3759" s="5" t="e">
        <f ca="1">_xlfn.FORMULATEXT(표1[[#This Row],[Q''ty]])</f>
        <v>#N/A</v>
      </c>
      <c r="I3759" s="28">
        <v>46287</v>
      </c>
      <c r="J3759" s="28">
        <v>46287</v>
      </c>
    </row>
    <row r="3760" spans="1:10" ht="15" customHeight="1" x14ac:dyDescent="0.4">
      <c r="A3760" s="6">
        <v>2026</v>
      </c>
      <c r="B3760" s="6">
        <f t="shared" si="463"/>
        <v>38</v>
      </c>
      <c r="C3760" s="13" t="s">
        <v>29</v>
      </c>
      <c r="D3760" s="2" t="s">
        <v>16</v>
      </c>
      <c r="E3760" s="14" t="str">
        <f t="shared" si="460"/>
        <v>WT GT</v>
      </c>
      <c r="F3760" s="22">
        <v>7</v>
      </c>
      <c r="H3760" s="5" t="e">
        <f ca="1">_xlfn.FORMULATEXT(표1[[#This Row],[Q''ty]])</f>
        <v>#N/A</v>
      </c>
      <c r="I3760" s="28">
        <v>46287</v>
      </c>
      <c r="J3760" s="28">
        <v>46287</v>
      </c>
    </row>
    <row r="3761" spans="1:10" ht="15" customHeight="1" x14ac:dyDescent="0.4">
      <c r="A3761" s="6">
        <v>2026</v>
      </c>
      <c r="B3761" s="6">
        <f t="shared" si="463"/>
        <v>38</v>
      </c>
      <c r="C3761" s="13" t="s">
        <v>29</v>
      </c>
      <c r="D3761" s="2" t="s">
        <v>16</v>
      </c>
      <c r="E3761" s="14" t="str">
        <f t="shared" si="460"/>
        <v>Bending</v>
      </c>
      <c r="F3761" s="22">
        <v>121</v>
      </c>
      <c r="H3761" s="5" t="e">
        <f ca="1">_xlfn.FORMULATEXT(표1[[#This Row],[Q''ty]])</f>
        <v>#N/A</v>
      </c>
      <c r="I3761" s="28">
        <v>46287</v>
      </c>
      <c r="J3761" s="28">
        <v>46287</v>
      </c>
    </row>
    <row r="3762" spans="1:10" ht="15" customHeight="1" x14ac:dyDescent="0.4">
      <c r="A3762" s="6">
        <v>2026</v>
      </c>
      <c r="B3762" s="6">
        <f t="shared" si="463"/>
        <v>38</v>
      </c>
      <c r="C3762" s="13" t="s">
        <v>29</v>
      </c>
      <c r="D3762" s="2" t="s">
        <v>16</v>
      </c>
      <c r="E3762" s="14" t="str">
        <f t="shared" si="460"/>
        <v>L/W</v>
      </c>
      <c r="F3762" s="22">
        <v>126</v>
      </c>
      <c r="H3762" s="5" t="e">
        <f ca="1">_xlfn.FORMULATEXT(표1[[#This Row],[Q''ty]])</f>
        <v>#N/A</v>
      </c>
      <c r="I3762" s="28">
        <v>46287</v>
      </c>
      <c r="J3762" s="28">
        <v>46287</v>
      </c>
    </row>
    <row r="3763" spans="1:10" ht="15" customHeight="1" thickBot="1" x14ac:dyDescent="0.45">
      <c r="A3763" s="6">
        <v>2026</v>
      </c>
      <c r="B3763" s="6">
        <f t="shared" si="463"/>
        <v>38</v>
      </c>
      <c r="C3763" s="13" t="s">
        <v>29</v>
      </c>
      <c r="D3763" s="2" t="s">
        <v>16</v>
      </c>
      <c r="E3763" s="14" t="str">
        <f t="shared" si="460"/>
        <v>C/W</v>
      </c>
      <c r="F3763" s="22">
        <v>121</v>
      </c>
      <c r="H3763" s="5" t="e">
        <f ca="1">_xlfn.FORMULATEXT(표1[[#This Row],[Q''ty]])</f>
        <v>#N/A</v>
      </c>
      <c r="I3763" s="28">
        <v>46287</v>
      </c>
      <c r="J3763" s="28">
        <v>46287</v>
      </c>
    </row>
    <row r="3764" spans="1:10" ht="15" customHeight="1" thickTop="1" x14ac:dyDescent="0.4">
      <c r="A3764" s="9">
        <v>2026</v>
      </c>
      <c r="B3764" s="9">
        <f t="shared" si="463"/>
        <v>39</v>
      </c>
      <c r="C3764" s="10" t="s">
        <v>8</v>
      </c>
      <c r="D3764" s="11" t="s">
        <v>9</v>
      </c>
      <c r="E3764" s="12" t="s">
        <v>10</v>
      </c>
      <c r="F3764" s="21">
        <f t="shared" ref="F3764:F3769" si="465">F3665</f>
        <v>15</v>
      </c>
      <c r="H3764" s="5" t="str">
        <f ca="1">_xlfn.FORMULATEXT(표1[[#This Row],[Q''ty]])</f>
        <v>=F3665</v>
      </c>
    </row>
    <row r="3765" spans="1:10" s="2" customFormat="1" ht="15" customHeight="1" x14ac:dyDescent="0.4">
      <c r="A3765" s="6">
        <v>2026</v>
      </c>
      <c r="B3765" s="6">
        <f t="shared" si="463"/>
        <v>39</v>
      </c>
      <c r="C3765" s="13" t="s">
        <v>8</v>
      </c>
      <c r="D3765" s="2" t="s">
        <v>9</v>
      </c>
      <c r="E3765" s="14" t="s">
        <v>11</v>
      </c>
      <c r="F3765" s="22">
        <f t="shared" si="465"/>
        <v>10</v>
      </c>
      <c r="H3765" s="5" t="str">
        <f ca="1">_xlfn.FORMULATEXT(표1[[#This Row],[Q''ty]])</f>
        <v>=F3666</v>
      </c>
      <c r="I3765" s="26"/>
      <c r="J3765" s="26"/>
    </row>
    <row r="3766" spans="1:10" s="2" customFormat="1" ht="15" customHeight="1" x14ac:dyDescent="0.4">
      <c r="A3766" s="6">
        <v>2026</v>
      </c>
      <c r="B3766" s="6">
        <f t="shared" si="463"/>
        <v>39</v>
      </c>
      <c r="C3766" s="13" t="s">
        <v>8</v>
      </c>
      <c r="D3766" s="2" t="s">
        <v>9</v>
      </c>
      <c r="E3766" s="14" t="s">
        <v>12</v>
      </c>
      <c r="F3766" s="22">
        <f t="shared" si="465"/>
        <v>5</v>
      </c>
      <c r="H3766" s="5" t="str">
        <f ca="1">_xlfn.FORMULATEXT(표1[[#This Row],[Q''ty]])</f>
        <v>=F3667</v>
      </c>
      <c r="I3766" s="26"/>
      <c r="J3766" s="26"/>
    </row>
    <row r="3767" spans="1:10" ht="15" customHeight="1" x14ac:dyDescent="0.4">
      <c r="A3767" s="6">
        <v>2026</v>
      </c>
      <c r="B3767" s="6">
        <f t="shared" si="463"/>
        <v>39</v>
      </c>
      <c r="C3767" s="13" t="s">
        <v>8</v>
      </c>
      <c r="D3767" s="2" t="s">
        <v>9</v>
      </c>
      <c r="E3767" s="14" t="s">
        <v>13</v>
      </c>
      <c r="F3767" s="22">
        <f t="shared" si="465"/>
        <v>6</v>
      </c>
      <c r="H3767" s="5" t="str">
        <f ca="1">_xlfn.FORMULATEXT(표1[[#This Row],[Q''ty]])</f>
        <v>=F3668</v>
      </c>
    </row>
    <row r="3768" spans="1:10" ht="15" customHeight="1" x14ac:dyDescent="0.4">
      <c r="A3768" s="6">
        <v>2026</v>
      </c>
      <c r="B3768" s="6">
        <f t="shared" si="463"/>
        <v>39</v>
      </c>
      <c r="C3768" s="13" t="s">
        <v>8</v>
      </c>
      <c r="D3768" s="2" t="s">
        <v>9</v>
      </c>
      <c r="E3768" s="14" t="s">
        <v>14</v>
      </c>
      <c r="F3768" s="22">
        <f t="shared" si="465"/>
        <v>10</v>
      </c>
      <c r="H3768" s="5" t="str">
        <f ca="1">_xlfn.FORMULATEXT(표1[[#This Row],[Q''ty]])</f>
        <v>=F3669</v>
      </c>
    </row>
    <row r="3769" spans="1:10" ht="15" customHeight="1" x14ac:dyDescent="0.4">
      <c r="A3769" s="6">
        <v>2026</v>
      </c>
      <c r="B3769" s="6">
        <f t="shared" si="463"/>
        <v>39</v>
      </c>
      <c r="C3769" s="13" t="s">
        <v>8</v>
      </c>
      <c r="D3769" s="2" t="s">
        <v>9</v>
      </c>
      <c r="E3769" s="14" t="s">
        <v>15</v>
      </c>
      <c r="F3769" s="22">
        <f t="shared" si="465"/>
        <v>10</v>
      </c>
      <c r="H3769" s="5" t="str">
        <f ca="1">_xlfn.FORMULATEXT(표1[[#This Row],[Q''ty]])</f>
        <v>=F3670</v>
      </c>
    </row>
    <row r="3770" spans="1:10" ht="15" customHeight="1" x14ac:dyDescent="0.4">
      <c r="A3770" s="6">
        <v>2026</v>
      </c>
      <c r="B3770" s="6">
        <f t="shared" si="463"/>
        <v>39</v>
      </c>
      <c r="C3770" s="13" t="s">
        <v>8</v>
      </c>
      <c r="D3770" s="2" t="s">
        <v>16</v>
      </c>
      <c r="E3770" s="14" t="s">
        <v>17</v>
      </c>
      <c r="F3770" s="22">
        <v>27</v>
      </c>
      <c r="H3770" s="5" t="e">
        <f ca="1">_xlfn.FORMULATEXT(표1[[#This Row],[Q''ty]])</f>
        <v>#N/A</v>
      </c>
      <c r="I3770" s="28">
        <v>46294</v>
      </c>
      <c r="J3770" s="28">
        <v>46293</v>
      </c>
    </row>
    <row r="3771" spans="1:10" s="2" customFormat="1" ht="15" customHeight="1" x14ac:dyDescent="0.4">
      <c r="A3771" s="6">
        <v>2026</v>
      </c>
      <c r="B3771" s="6">
        <f t="shared" si="463"/>
        <v>39</v>
      </c>
      <c r="C3771" s="13" t="s">
        <v>8</v>
      </c>
      <c r="D3771" s="2" t="s">
        <v>16</v>
      </c>
      <c r="E3771" s="14" t="s">
        <v>18</v>
      </c>
      <c r="F3771" s="22">
        <v>27</v>
      </c>
      <c r="H3771" s="5" t="e">
        <f ca="1">_xlfn.FORMULATEXT(표1[[#This Row],[Q''ty]])</f>
        <v>#N/A</v>
      </c>
      <c r="I3771" s="28">
        <v>46294</v>
      </c>
      <c r="J3771" s="28">
        <v>46293</v>
      </c>
    </row>
    <row r="3772" spans="1:10" ht="15" customHeight="1" x14ac:dyDescent="0.4">
      <c r="A3772" s="6">
        <v>2026</v>
      </c>
      <c r="B3772" s="6">
        <f t="shared" si="463"/>
        <v>39</v>
      </c>
      <c r="C3772" s="13" t="s">
        <v>8</v>
      </c>
      <c r="D3772" s="2" t="s">
        <v>16</v>
      </c>
      <c r="E3772" s="14" t="s">
        <v>19</v>
      </c>
      <c r="F3772" s="22">
        <v>300</v>
      </c>
      <c r="H3772" s="5" t="e">
        <f ca="1">_xlfn.FORMULATEXT(표1[[#This Row],[Q''ty]])</f>
        <v>#N/A</v>
      </c>
      <c r="I3772" s="28">
        <v>46294</v>
      </c>
      <c r="J3772" s="28">
        <v>46293</v>
      </c>
    </row>
    <row r="3773" spans="1:10" ht="15" customHeight="1" x14ac:dyDescent="0.4">
      <c r="A3773" s="6">
        <v>2026</v>
      </c>
      <c r="B3773" s="6">
        <f t="shared" si="463"/>
        <v>39</v>
      </c>
      <c r="C3773" s="13" t="s">
        <v>8</v>
      </c>
      <c r="D3773" s="2" t="s">
        <v>16</v>
      </c>
      <c r="E3773" s="14" t="s">
        <v>20</v>
      </c>
      <c r="F3773" s="22">
        <v>313</v>
      </c>
      <c r="H3773" s="5" t="e">
        <f ca="1">_xlfn.FORMULATEXT(표1[[#This Row],[Q''ty]])</f>
        <v>#N/A</v>
      </c>
      <c r="I3773" s="28">
        <v>46294</v>
      </c>
      <c r="J3773" s="28">
        <v>46293</v>
      </c>
    </row>
    <row r="3774" spans="1:10" ht="15" customHeight="1" thickBot="1" x14ac:dyDescent="0.45">
      <c r="A3774" s="15">
        <v>2026</v>
      </c>
      <c r="B3774" s="15">
        <f t="shared" si="463"/>
        <v>39</v>
      </c>
      <c r="C3774" s="16" t="s">
        <v>8</v>
      </c>
      <c r="D3774" s="17" t="s">
        <v>16</v>
      </c>
      <c r="E3774" s="18" t="s">
        <v>21</v>
      </c>
      <c r="F3774" s="23">
        <v>353</v>
      </c>
      <c r="H3774" s="5" t="e">
        <f ca="1">_xlfn.FORMULATEXT(표1[[#This Row],[Q''ty]])</f>
        <v>#N/A</v>
      </c>
      <c r="I3774" s="28">
        <v>46294</v>
      </c>
      <c r="J3774" s="28">
        <v>46293</v>
      </c>
    </row>
    <row r="3775" spans="1:10" ht="15" customHeight="1" thickTop="1" x14ac:dyDescent="0.4">
      <c r="A3775" s="9">
        <v>2026</v>
      </c>
      <c r="B3775" s="9">
        <f t="shared" si="463"/>
        <v>39</v>
      </c>
      <c r="C3775" s="10" t="s">
        <v>22</v>
      </c>
      <c r="D3775" s="11" t="s">
        <v>9</v>
      </c>
      <c r="E3775" s="12" t="s">
        <v>10</v>
      </c>
      <c r="F3775" s="21">
        <f t="shared" ref="F3775:F3780" si="466">F3676</f>
        <v>14</v>
      </c>
      <c r="H3775" s="5" t="str">
        <f ca="1">_xlfn.FORMULATEXT(표1[[#This Row],[Q''ty]])</f>
        <v>=F3676</v>
      </c>
    </row>
    <row r="3776" spans="1:10" s="2" customFormat="1" ht="15" customHeight="1" x14ac:dyDescent="0.4">
      <c r="A3776" s="6">
        <v>2026</v>
      </c>
      <c r="B3776" s="6">
        <f t="shared" si="463"/>
        <v>39</v>
      </c>
      <c r="C3776" s="13" t="s">
        <v>22</v>
      </c>
      <c r="D3776" s="2" t="s">
        <v>9</v>
      </c>
      <c r="E3776" s="14" t="s">
        <v>11</v>
      </c>
      <c r="F3776" s="22">
        <f t="shared" si="466"/>
        <v>8</v>
      </c>
      <c r="H3776" s="5" t="str">
        <f ca="1">_xlfn.FORMULATEXT(표1[[#This Row],[Q''ty]])</f>
        <v>=F3677</v>
      </c>
      <c r="I3776" s="26"/>
      <c r="J3776" s="26"/>
    </row>
    <row r="3777" spans="1:10" s="2" customFormat="1" ht="15" customHeight="1" x14ac:dyDescent="0.4">
      <c r="A3777" s="6">
        <v>2026</v>
      </c>
      <c r="B3777" s="6">
        <f t="shared" si="463"/>
        <v>39</v>
      </c>
      <c r="C3777" s="13" t="s">
        <v>22</v>
      </c>
      <c r="D3777" s="2" t="s">
        <v>9</v>
      </c>
      <c r="E3777" s="14" t="s">
        <v>12</v>
      </c>
      <c r="F3777" s="22">
        <f t="shared" si="466"/>
        <v>4</v>
      </c>
      <c r="H3777" s="5" t="str">
        <f ca="1">_xlfn.FORMULATEXT(표1[[#This Row],[Q''ty]])</f>
        <v>=F3678</v>
      </c>
      <c r="I3777" s="26"/>
      <c r="J3777" s="26"/>
    </row>
    <row r="3778" spans="1:10" ht="15" customHeight="1" x14ac:dyDescent="0.4">
      <c r="A3778" s="6">
        <v>2026</v>
      </c>
      <c r="B3778" s="6">
        <f t="shared" si="463"/>
        <v>39</v>
      </c>
      <c r="C3778" s="13" t="s">
        <v>22</v>
      </c>
      <c r="D3778" s="2" t="s">
        <v>9</v>
      </c>
      <c r="E3778" s="14" t="s">
        <v>13</v>
      </c>
      <c r="F3778" s="22">
        <f t="shared" si="466"/>
        <v>3</v>
      </c>
      <c r="H3778" s="5" t="str">
        <f ca="1">_xlfn.FORMULATEXT(표1[[#This Row],[Q''ty]])</f>
        <v>=F3679</v>
      </c>
    </row>
    <row r="3779" spans="1:10" ht="15" customHeight="1" x14ac:dyDescent="0.4">
      <c r="A3779" s="6">
        <v>2026</v>
      </c>
      <c r="B3779" s="6">
        <f t="shared" si="463"/>
        <v>39</v>
      </c>
      <c r="C3779" s="13" t="s">
        <v>22</v>
      </c>
      <c r="D3779" s="2" t="s">
        <v>9</v>
      </c>
      <c r="E3779" s="14" t="s">
        <v>14</v>
      </c>
      <c r="F3779" s="22">
        <f t="shared" si="466"/>
        <v>6</v>
      </c>
      <c r="H3779" s="5" t="str">
        <f ca="1">_xlfn.FORMULATEXT(표1[[#This Row],[Q''ty]])</f>
        <v>=F3680</v>
      </c>
    </row>
    <row r="3780" spans="1:10" ht="15" customHeight="1" x14ac:dyDescent="0.4">
      <c r="A3780" s="6">
        <v>2026</v>
      </c>
      <c r="B3780" s="6">
        <f t="shared" si="463"/>
        <v>39</v>
      </c>
      <c r="C3780" s="13" t="s">
        <v>22</v>
      </c>
      <c r="D3780" s="2" t="s">
        <v>9</v>
      </c>
      <c r="E3780" s="14" t="s">
        <v>15</v>
      </c>
      <c r="F3780" s="22">
        <f t="shared" si="466"/>
        <v>8.8000000000000007</v>
      </c>
      <c r="H3780" s="5" t="str">
        <f ca="1">_xlfn.FORMULATEXT(표1[[#This Row],[Q''ty]])</f>
        <v>=F3681</v>
      </c>
    </row>
    <row r="3781" spans="1:10" ht="15" customHeight="1" x14ac:dyDescent="0.4">
      <c r="A3781" s="6">
        <v>2026</v>
      </c>
      <c r="B3781" s="6">
        <f t="shared" si="463"/>
        <v>39</v>
      </c>
      <c r="C3781" s="13" t="s">
        <v>22</v>
      </c>
      <c r="D3781" s="2" t="s">
        <v>16</v>
      </c>
      <c r="E3781" s="14" t="s">
        <v>17</v>
      </c>
      <c r="F3781" s="22">
        <v>27</v>
      </c>
      <c r="H3781" s="5" t="e">
        <f ca="1">_xlfn.FORMULATEXT(표1[[#This Row],[Q''ty]])</f>
        <v>#N/A</v>
      </c>
      <c r="I3781" s="28">
        <v>46294</v>
      </c>
      <c r="J3781" s="28">
        <v>46293</v>
      </c>
    </row>
    <row r="3782" spans="1:10" s="2" customFormat="1" ht="15" customHeight="1" x14ac:dyDescent="0.4">
      <c r="A3782" s="6">
        <v>2026</v>
      </c>
      <c r="B3782" s="6">
        <f t="shared" si="463"/>
        <v>39</v>
      </c>
      <c r="C3782" s="13" t="s">
        <v>22</v>
      </c>
      <c r="D3782" s="2" t="s">
        <v>16</v>
      </c>
      <c r="E3782" s="14" t="s">
        <v>18</v>
      </c>
      <c r="F3782" s="22">
        <v>25</v>
      </c>
      <c r="H3782" s="5" t="e">
        <f ca="1">_xlfn.FORMULATEXT(표1[[#This Row],[Q''ty]])</f>
        <v>#N/A</v>
      </c>
      <c r="I3782" s="28">
        <v>46294</v>
      </c>
      <c r="J3782" s="28">
        <v>46293</v>
      </c>
    </row>
    <row r="3783" spans="1:10" ht="15" customHeight="1" x14ac:dyDescent="0.4">
      <c r="A3783" s="6">
        <v>2026</v>
      </c>
      <c r="B3783" s="6">
        <f t="shared" si="463"/>
        <v>39</v>
      </c>
      <c r="C3783" s="13" t="s">
        <v>22</v>
      </c>
      <c r="D3783" s="2" t="s">
        <v>16</v>
      </c>
      <c r="E3783" s="14" t="s">
        <v>19</v>
      </c>
      <c r="F3783" s="22">
        <v>237</v>
      </c>
      <c r="H3783" s="5" t="e">
        <f ca="1">_xlfn.FORMULATEXT(표1[[#This Row],[Q''ty]])</f>
        <v>#N/A</v>
      </c>
      <c r="I3783" s="28">
        <v>46294</v>
      </c>
      <c r="J3783" s="28">
        <v>46293</v>
      </c>
    </row>
    <row r="3784" spans="1:10" ht="15" customHeight="1" x14ac:dyDescent="0.4">
      <c r="A3784" s="6">
        <v>2026</v>
      </c>
      <c r="B3784" s="6">
        <f t="shared" si="463"/>
        <v>39</v>
      </c>
      <c r="C3784" s="13" t="s">
        <v>22</v>
      </c>
      <c r="D3784" s="2" t="s">
        <v>16</v>
      </c>
      <c r="E3784" s="14" t="s">
        <v>20</v>
      </c>
      <c r="F3784" s="22">
        <v>248</v>
      </c>
      <c r="H3784" s="5" t="e">
        <f ca="1">_xlfn.FORMULATEXT(표1[[#This Row],[Q''ty]])</f>
        <v>#N/A</v>
      </c>
      <c r="I3784" s="28">
        <v>46294</v>
      </c>
      <c r="J3784" s="28">
        <v>46293</v>
      </c>
    </row>
    <row r="3785" spans="1:10" ht="15" customHeight="1" thickBot="1" x14ac:dyDescent="0.45">
      <c r="A3785" s="15">
        <v>2026</v>
      </c>
      <c r="B3785" s="15">
        <f t="shared" si="463"/>
        <v>39</v>
      </c>
      <c r="C3785" s="16" t="s">
        <v>22</v>
      </c>
      <c r="D3785" s="17" t="s">
        <v>16</v>
      </c>
      <c r="E3785" s="18" t="s">
        <v>21</v>
      </c>
      <c r="F3785" s="23">
        <v>267</v>
      </c>
      <c r="H3785" s="5" t="e">
        <f ca="1">_xlfn.FORMULATEXT(표1[[#This Row],[Q''ty]])</f>
        <v>#N/A</v>
      </c>
      <c r="I3785" s="28">
        <v>46294</v>
      </c>
      <c r="J3785" s="28">
        <v>46293</v>
      </c>
    </row>
    <row r="3786" spans="1:10" ht="15" customHeight="1" thickTop="1" x14ac:dyDescent="0.4">
      <c r="A3786" s="6">
        <v>2026</v>
      </c>
      <c r="B3786" s="6">
        <f t="shared" si="463"/>
        <v>39</v>
      </c>
      <c r="C3786" s="13" t="s">
        <v>23</v>
      </c>
      <c r="D3786" s="2" t="s">
        <v>9</v>
      </c>
      <c r="E3786" s="14" t="str">
        <f t="shared" ref="E3786:F3791" si="467">E3687</f>
        <v>Growing Line</v>
      </c>
      <c r="F3786" s="22">
        <f t="shared" si="467"/>
        <v>5</v>
      </c>
      <c r="H3786" s="5" t="str">
        <f ca="1">_xlfn.FORMULATEXT(표1[[#This Row],[Q''ty]])</f>
        <v>=F3687</v>
      </c>
    </row>
    <row r="3787" spans="1:10" ht="15" customHeight="1" x14ac:dyDescent="0.4">
      <c r="A3787" s="6">
        <v>2026</v>
      </c>
      <c r="B3787" s="6">
        <f t="shared" si="463"/>
        <v>39</v>
      </c>
      <c r="C3787" s="13" t="s">
        <v>23</v>
      </c>
      <c r="D3787" s="2" t="s">
        <v>9</v>
      </c>
      <c r="E3787" s="14" t="str">
        <f t="shared" si="467"/>
        <v>Paint Booth</v>
      </c>
      <c r="F3787" s="22">
        <f t="shared" si="467"/>
        <v>3</v>
      </c>
      <c r="H3787" s="5" t="str">
        <f ca="1">_xlfn.FORMULATEXT(표1[[#This Row],[Q''ty]])</f>
        <v>=F3688</v>
      </c>
    </row>
    <row r="3788" spans="1:10" ht="15" customHeight="1" x14ac:dyDescent="0.4">
      <c r="A3788" s="6">
        <v>2026</v>
      </c>
      <c r="B3788" s="6">
        <f t="shared" si="463"/>
        <v>39</v>
      </c>
      <c r="C3788" s="13" t="s">
        <v>23</v>
      </c>
      <c r="D3788" s="2" t="s">
        <v>9</v>
      </c>
      <c r="E3788" s="14" t="str">
        <f t="shared" si="467"/>
        <v>Paint Line</v>
      </c>
      <c r="F3788" s="22">
        <f t="shared" si="467"/>
        <v>2</v>
      </c>
      <c r="H3788" s="5" t="str">
        <f ca="1">_xlfn.FORMULATEXT(표1[[#This Row],[Q''ty]])</f>
        <v>=F3689</v>
      </c>
    </row>
    <row r="3789" spans="1:10" ht="15" customHeight="1" x14ac:dyDescent="0.4">
      <c r="A3789" s="6">
        <v>2026</v>
      </c>
      <c r="B3789" s="6">
        <f t="shared" si="463"/>
        <v>39</v>
      </c>
      <c r="C3789" s="13" t="s">
        <v>23</v>
      </c>
      <c r="D3789" s="2" t="s">
        <v>9</v>
      </c>
      <c r="E3789" s="14" t="str">
        <f t="shared" si="467"/>
        <v>Roll Bending Machine</v>
      </c>
      <c r="F3789" s="22">
        <f t="shared" si="467"/>
        <v>2</v>
      </c>
      <c r="H3789" s="5" t="str">
        <f ca="1">_xlfn.FORMULATEXT(표1[[#This Row],[Q''ty]])</f>
        <v>=F3690</v>
      </c>
    </row>
    <row r="3790" spans="1:10" ht="15" customHeight="1" x14ac:dyDescent="0.4">
      <c r="A3790" s="6">
        <v>2026</v>
      </c>
      <c r="B3790" s="6">
        <f t="shared" si="463"/>
        <v>39</v>
      </c>
      <c r="C3790" s="13" t="s">
        <v>23</v>
      </c>
      <c r="D3790" s="2" t="s">
        <v>9</v>
      </c>
      <c r="E3790" s="14" t="str">
        <f t="shared" si="467"/>
        <v>L/W Machine</v>
      </c>
      <c r="F3790" s="22">
        <f t="shared" si="467"/>
        <v>2</v>
      </c>
      <c r="H3790" s="5" t="str">
        <f ca="1">_xlfn.FORMULATEXT(표1[[#This Row],[Q''ty]])</f>
        <v>=F3691</v>
      </c>
    </row>
    <row r="3791" spans="1:10" ht="15" customHeight="1" x14ac:dyDescent="0.4">
      <c r="A3791" s="6">
        <v>2026</v>
      </c>
      <c r="B3791" s="6">
        <f t="shared" si="463"/>
        <v>39</v>
      </c>
      <c r="C3791" s="13" t="s">
        <v>23</v>
      </c>
      <c r="D3791" s="2" t="s">
        <v>9</v>
      </c>
      <c r="E3791" s="14" t="str">
        <f t="shared" si="467"/>
        <v>C/W Machine</v>
      </c>
      <c r="F3791" s="22">
        <f t="shared" si="467"/>
        <v>3</v>
      </c>
      <c r="H3791" s="5" t="str">
        <f ca="1">_xlfn.FORMULATEXT(표1[[#This Row],[Q''ty]])</f>
        <v>=F3692</v>
      </c>
    </row>
    <row r="3792" spans="1:10" ht="15" customHeight="1" x14ac:dyDescent="0.4">
      <c r="A3792" s="6">
        <v>2026</v>
      </c>
      <c r="B3792" s="6">
        <f t="shared" si="463"/>
        <v>39</v>
      </c>
      <c r="C3792" s="13" t="s">
        <v>23</v>
      </c>
      <c r="D3792" s="2" t="s">
        <v>16</v>
      </c>
      <c r="E3792" s="14" t="str">
        <f t="shared" ref="E3792:E3807" si="468">E3693</f>
        <v>BT GT</v>
      </c>
      <c r="F3792" s="22">
        <v>2</v>
      </c>
      <c r="H3792" s="5" t="e">
        <f ca="1">_xlfn.FORMULATEXT(표1[[#This Row],[Q''ty]])</f>
        <v>#N/A</v>
      </c>
      <c r="I3792" s="28">
        <v>46294</v>
      </c>
      <c r="J3792" s="28">
        <v>46294</v>
      </c>
    </row>
    <row r="3793" spans="1:10" ht="15" customHeight="1" x14ac:dyDescent="0.4">
      <c r="A3793" s="6">
        <v>2026</v>
      </c>
      <c r="B3793" s="6">
        <f t="shared" si="463"/>
        <v>39</v>
      </c>
      <c r="C3793" s="13" t="s">
        <v>23</v>
      </c>
      <c r="D3793" s="2" t="s">
        <v>16</v>
      </c>
      <c r="E3793" s="14" t="str">
        <f t="shared" si="468"/>
        <v>WT GT</v>
      </c>
      <c r="F3793" s="22">
        <v>2</v>
      </c>
      <c r="H3793" s="5" t="e">
        <f ca="1">_xlfn.FORMULATEXT(표1[[#This Row],[Q''ty]])</f>
        <v>#N/A</v>
      </c>
      <c r="I3793" s="28">
        <v>46294</v>
      </c>
      <c r="J3793" s="28">
        <v>46294</v>
      </c>
    </row>
    <row r="3794" spans="1:10" ht="15" customHeight="1" x14ac:dyDescent="0.4">
      <c r="A3794" s="6">
        <v>2026</v>
      </c>
      <c r="B3794" s="6">
        <f t="shared" si="463"/>
        <v>39</v>
      </c>
      <c r="C3794" s="13" t="s">
        <v>23</v>
      </c>
      <c r="D3794" s="2" t="s">
        <v>16</v>
      </c>
      <c r="E3794" s="14" t="str">
        <f t="shared" si="468"/>
        <v>Bending</v>
      </c>
      <c r="F3794" s="22">
        <v>0</v>
      </c>
      <c r="H3794" s="5" t="e">
        <f ca="1">_xlfn.FORMULATEXT(표1[[#This Row],[Q''ty]])</f>
        <v>#N/A</v>
      </c>
      <c r="I3794" s="28">
        <v>46294</v>
      </c>
      <c r="J3794" s="28">
        <v>46294</v>
      </c>
    </row>
    <row r="3795" spans="1:10" ht="15" customHeight="1" x14ac:dyDescent="0.4">
      <c r="A3795" s="6">
        <v>2026</v>
      </c>
      <c r="B3795" s="6">
        <f t="shared" si="463"/>
        <v>39</v>
      </c>
      <c r="C3795" s="13" t="s">
        <v>23</v>
      </c>
      <c r="D3795" s="2" t="s">
        <v>16</v>
      </c>
      <c r="E3795" s="14" t="str">
        <f t="shared" si="468"/>
        <v>L/W</v>
      </c>
      <c r="F3795" s="22">
        <v>0</v>
      </c>
      <c r="H3795" s="5" t="e">
        <f ca="1">_xlfn.FORMULATEXT(표1[[#This Row],[Q''ty]])</f>
        <v>#N/A</v>
      </c>
      <c r="I3795" s="28">
        <v>46294</v>
      </c>
      <c r="J3795" s="28">
        <v>46294</v>
      </c>
    </row>
    <row r="3796" spans="1:10" ht="15" customHeight="1" thickBot="1" x14ac:dyDescent="0.45">
      <c r="A3796" s="15">
        <v>2026</v>
      </c>
      <c r="B3796" s="15">
        <f t="shared" si="463"/>
        <v>39</v>
      </c>
      <c r="C3796" s="16" t="s">
        <v>23</v>
      </c>
      <c r="D3796" s="17" t="s">
        <v>16</v>
      </c>
      <c r="E3796" s="18" t="str">
        <f t="shared" si="468"/>
        <v>C/W</v>
      </c>
      <c r="F3796" s="23">
        <v>11</v>
      </c>
      <c r="H3796" s="5" t="e">
        <f ca="1">_xlfn.FORMULATEXT(표1[[#This Row],[Q''ty]])</f>
        <v>#N/A</v>
      </c>
      <c r="I3796" s="28">
        <v>46294</v>
      </c>
      <c r="J3796" s="28">
        <v>46294</v>
      </c>
    </row>
    <row r="3797" spans="1:10" ht="15" customHeight="1" thickTop="1" x14ac:dyDescent="0.4">
      <c r="A3797" s="6">
        <v>2026</v>
      </c>
      <c r="B3797" s="6">
        <f t="shared" si="463"/>
        <v>39</v>
      </c>
      <c r="C3797" s="13" t="s">
        <v>24</v>
      </c>
      <c r="D3797" s="2" t="s">
        <v>9</v>
      </c>
      <c r="E3797" s="14" t="str">
        <f t="shared" si="468"/>
        <v>Growing Line</v>
      </c>
      <c r="F3797" s="22">
        <f t="shared" ref="F3797:F3802" si="469">F3698</f>
        <v>20</v>
      </c>
      <c r="H3797" s="5" t="str">
        <f ca="1">_xlfn.FORMULATEXT(표1[[#This Row],[Q''ty]])</f>
        <v>=F3698</v>
      </c>
    </row>
    <row r="3798" spans="1:10" ht="15" customHeight="1" x14ac:dyDescent="0.4">
      <c r="A3798" s="6">
        <v>2026</v>
      </c>
      <c r="B3798" s="6">
        <f t="shared" si="463"/>
        <v>39</v>
      </c>
      <c r="C3798" s="13" t="s">
        <v>24</v>
      </c>
      <c r="D3798" s="2" t="s">
        <v>9</v>
      </c>
      <c r="E3798" s="14" t="str">
        <f t="shared" si="468"/>
        <v>Paint Booth</v>
      </c>
      <c r="F3798" s="22">
        <f t="shared" si="469"/>
        <v>22</v>
      </c>
      <c r="H3798" s="5" t="str">
        <f ca="1">_xlfn.FORMULATEXT(표1[[#This Row],[Q''ty]])</f>
        <v>=F3699</v>
      </c>
    </row>
    <row r="3799" spans="1:10" ht="15" customHeight="1" x14ac:dyDescent="0.4">
      <c r="A3799" s="6">
        <v>2026</v>
      </c>
      <c r="B3799" s="6">
        <f t="shared" si="463"/>
        <v>39</v>
      </c>
      <c r="C3799" s="13" t="s">
        <v>24</v>
      </c>
      <c r="D3799" s="2" t="s">
        <v>9</v>
      </c>
      <c r="E3799" s="14" t="str">
        <f t="shared" si="468"/>
        <v>Paint Line</v>
      </c>
      <c r="F3799" s="22">
        <f t="shared" si="469"/>
        <v>6</v>
      </c>
      <c r="H3799" s="5" t="str">
        <f ca="1">_xlfn.FORMULATEXT(표1[[#This Row],[Q''ty]])</f>
        <v>=F3700</v>
      </c>
    </row>
    <row r="3800" spans="1:10" ht="15" customHeight="1" x14ac:dyDescent="0.4">
      <c r="A3800" s="6">
        <v>2026</v>
      </c>
      <c r="B3800" s="6">
        <f t="shared" si="463"/>
        <v>39</v>
      </c>
      <c r="C3800" s="13" t="s">
        <v>24</v>
      </c>
      <c r="D3800" s="2" t="s">
        <v>9</v>
      </c>
      <c r="E3800" s="14" t="str">
        <f t="shared" si="468"/>
        <v>Roll Bending Machine</v>
      </c>
      <c r="F3800" s="22">
        <f t="shared" si="469"/>
        <v>4</v>
      </c>
      <c r="H3800" s="5" t="str">
        <f ca="1">_xlfn.FORMULATEXT(표1[[#This Row],[Q''ty]])</f>
        <v>=F3701</v>
      </c>
    </row>
    <row r="3801" spans="1:10" ht="15" customHeight="1" x14ac:dyDescent="0.4">
      <c r="A3801" s="6">
        <v>2026</v>
      </c>
      <c r="B3801" s="6">
        <f t="shared" si="463"/>
        <v>39</v>
      </c>
      <c r="C3801" s="13" t="s">
        <v>24</v>
      </c>
      <c r="D3801" s="2" t="s">
        <v>9</v>
      </c>
      <c r="E3801" s="14" t="str">
        <f t="shared" si="468"/>
        <v>L/W Machine</v>
      </c>
      <c r="F3801" s="22">
        <f t="shared" si="469"/>
        <v>10</v>
      </c>
      <c r="H3801" s="5" t="str">
        <f ca="1">_xlfn.FORMULATEXT(표1[[#This Row],[Q''ty]])</f>
        <v>=F3702</v>
      </c>
    </row>
    <row r="3802" spans="1:10" ht="15" customHeight="1" x14ac:dyDescent="0.4">
      <c r="A3802" s="6">
        <v>2026</v>
      </c>
      <c r="B3802" s="6">
        <f t="shared" si="463"/>
        <v>39</v>
      </c>
      <c r="C3802" s="13" t="s">
        <v>24</v>
      </c>
      <c r="D3802" s="2" t="s">
        <v>9</v>
      </c>
      <c r="E3802" s="14" t="str">
        <f t="shared" si="468"/>
        <v>C/W Machine</v>
      </c>
      <c r="F3802" s="22">
        <f t="shared" si="469"/>
        <v>12</v>
      </c>
      <c r="H3802" s="5" t="str">
        <f ca="1">_xlfn.FORMULATEXT(표1[[#This Row],[Q''ty]])</f>
        <v>=F3703</v>
      </c>
    </row>
    <row r="3803" spans="1:10" ht="15" customHeight="1" x14ac:dyDescent="0.4">
      <c r="A3803" s="6">
        <v>2026</v>
      </c>
      <c r="B3803" s="6">
        <f t="shared" si="463"/>
        <v>39</v>
      </c>
      <c r="C3803" s="13" t="s">
        <v>24</v>
      </c>
      <c r="D3803" s="2" t="s">
        <v>16</v>
      </c>
      <c r="E3803" s="14" t="str">
        <f t="shared" si="468"/>
        <v>BT GT</v>
      </c>
      <c r="F3803" s="22">
        <v>28</v>
      </c>
      <c r="H3803" s="5" t="e">
        <f ca="1">_xlfn.FORMULATEXT(표1[[#This Row],[Q''ty]])</f>
        <v>#N/A</v>
      </c>
      <c r="I3803" s="28">
        <v>46294</v>
      </c>
      <c r="J3803" s="28">
        <v>46294</v>
      </c>
    </row>
    <row r="3804" spans="1:10" ht="15" customHeight="1" x14ac:dyDescent="0.4">
      <c r="A3804" s="6">
        <v>2026</v>
      </c>
      <c r="B3804" s="6">
        <f t="shared" si="463"/>
        <v>39</v>
      </c>
      <c r="C3804" s="13" t="s">
        <v>24</v>
      </c>
      <c r="D3804" s="2" t="s">
        <v>16</v>
      </c>
      <c r="E3804" s="14" t="str">
        <f t="shared" si="468"/>
        <v>WT GT</v>
      </c>
      <c r="F3804" s="22">
        <v>30</v>
      </c>
      <c r="H3804" s="5" t="e">
        <f ca="1">_xlfn.FORMULATEXT(표1[[#This Row],[Q''ty]])</f>
        <v>#N/A</v>
      </c>
      <c r="I3804" s="28">
        <v>46294</v>
      </c>
      <c r="J3804" s="28">
        <v>46294</v>
      </c>
    </row>
    <row r="3805" spans="1:10" ht="15" customHeight="1" x14ac:dyDescent="0.4">
      <c r="A3805" s="6">
        <v>2026</v>
      </c>
      <c r="B3805" s="6">
        <f t="shared" si="463"/>
        <v>39</v>
      </c>
      <c r="C3805" s="13" t="s">
        <v>24</v>
      </c>
      <c r="D3805" s="2" t="s">
        <v>16</v>
      </c>
      <c r="E3805" s="14" t="str">
        <f t="shared" si="468"/>
        <v>Bending</v>
      </c>
      <c r="F3805" s="22">
        <v>291</v>
      </c>
      <c r="H3805" s="5" t="e">
        <f ca="1">_xlfn.FORMULATEXT(표1[[#This Row],[Q''ty]])</f>
        <v>#N/A</v>
      </c>
      <c r="I3805" s="28">
        <v>46294</v>
      </c>
      <c r="J3805" s="28">
        <v>46294</v>
      </c>
    </row>
    <row r="3806" spans="1:10" ht="15" customHeight="1" x14ac:dyDescent="0.4">
      <c r="A3806" s="6">
        <v>2026</v>
      </c>
      <c r="B3806" s="6">
        <f t="shared" si="463"/>
        <v>39</v>
      </c>
      <c r="C3806" s="13" t="s">
        <v>24</v>
      </c>
      <c r="D3806" s="2" t="s">
        <v>16</v>
      </c>
      <c r="E3806" s="14" t="str">
        <f t="shared" si="468"/>
        <v>L/W</v>
      </c>
      <c r="F3806" s="22">
        <v>291</v>
      </c>
      <c r="H3806" s="5" t="e">
        <f ca="1">_xlfn.FORMULATEXT(표1[[#This Row],[Q''ty]])</f>
        <v>#N/A</v>
      </c>
      <c r="I3806" s="28">
        <v>46294</v>
      </c>
      <c r="J3806" s="28">
        <v>46294</v>
      </c>
    </row>
    <row r="3807" spans="1:10" ht="15" customHeight="1" thickBot="1" x14ac:dyDescent="0.45">
      <c r="A3807" s="15">
        <v>2026</v>
      </c>
      <c r="B3807" s="15">
        <f t="shared" si="463"/>
        <v>39</v>
      </c>
      <c r="C3807" s="16" t="s">
        <v>24</v>
      </c>
      <c r="D3807" s="17" t="s">
        <v>16</v>
      </c>
      <c r="E3807" s="18" t="str">
        <f t="shared" si="468"/>
        <v>C/W</v>
      </c>
      <c r="F3807" s="23">
        <v>265</v>
      </c>
      <c r="H3807" s="5" t="e">
        <f ca="1">_xlfn.FORMULATEXT(표1[[#This Row],[Q''ty]])</f>
        <v>#N/A</v>
      </c>
      <c r="I3807" s="28">
        <v>46294</v>
      </c>
      <c r="J3807" s="28">
        <v>46294</v>
      </c>
    </row>
    <row r="3808" spans="1:10" ht="15" customHeight="1" thickTop="1" x14ac:dyDescent="0.4">
      <c r="A3808" s="6">
        <v>2026</v>
      </c>
      <c r="B3808" s="6">
        <f t="shared" si="463"/>
        <v>39</v>
      </c>
      <c r="C3808" s="13" t="s">
        <v>25</v>
      </c>
      <c r="D3808" s="2" t="s">
        <v>9</v>
      </c>
      <c r="E3808" s="14" t="s">
        <v>10</v>
      </c>
      <c r="F3808" s="22">
        <f t="shared" ref="F3808:F3813" si="470">F3709</f>
        <v>3</v>
      </c>
      <c r="H3808" s="5" t="str">
        <f ca="1">_xlfn.FORMULATEXT(표1[[#This Row],[Q''ty]])</f>
        <v>=F3709</v>
      </c>
    </row>
    <row r="3809" spans="1:10" ht="15" customHeight="1" x14ac:dyDescent="0.4">
      <c r="A3809" s="6">
        <v>2026</v>
      </c>
      <c r="B3809" s="6">
        <f t="shared" si="463"/>
        <v>39</v>
      </c>
      <c r="C3809" s="13" t="s">
        <v>25</v>
      </c>
      <c r="D3809" s="2" t="s">
        <v>9</v>
      </c>
      <c r="E3809" s="14" t="s">
        <v>11</v>
      </c>
      <c r="F3809" s="22">
        <f t="shared" si="470"/>
        <v>3</v>
      </c>
      <c r="H3809" s="5" t="str">
        <f ca="1">_xlfn.FORMULATEXT(표1[[#This Row],[Q''ty]])</f>
        <v>=F3710</v>
      </c>
    </row>
    <row r="3810" spans="1:10" ht="15" customHeight="1" x14ac:dyDescent="0.4">
      <c r="A3810" s="6">
        <v>2026</v>
      </c>
      <c r="B3810" s="6">
        <f t="shared" si="463"/>
        <v>39</v>
      </c>
      <c r="C3810" s="13" t="s">
        <v>25</v>
      </c>
      <c r="D3810" s="2" t="s">
        <v>9</v>
      </c>
      <c r="E3810" s="14" t="s">
        <v>12</v>
      </c>
      <c r="F3810" s="22">
        <f t="shared" si="470"/>
        <v>2</v>
      </c>
      <c r="H3810" s="5" t="str">
        <f ca="1">_xlfn.FORMULATEXT(표1[[#This Row],[Q''ty]])</f>
        <v>=F3711</v>
      </c>
    </row>
    <row r="3811" spans="1:10" ht="15" customHeight="1" x14ac:dyDescent="0.4">
      <c r="A3811" s="6">
        <v>2026</v>
      </c>
      <c r="B3811" s="6">
        <f t="shared" si="463"/>
        <v>39</v>
      </c>
      <c r="C3811" s="13" t="s">
        <v>25</v>
      </c>
      <c r="D3811" s="2" t="s">
        <v>9</v>
      </c>
      <c r="E3811" s="14" t="s">
        <v>13</v>
      </c>
      <c r="F3811" s="22">
        <f t="shared" si="470"/>
        <v>2</v>
      </c>
      <c r="H3811" s="5" t="str">
        <f ca="1">_xlfn.FORMULATEXT(표1[[#This Row],[Q''ty]])</f>
        <v>=F3712</v>
      </c>
    </row>
    <row r="3812" spans="1:10" ht="15" customHeight="1" x14ac:dyDescent="0.4">
      <c r="A3812" s="6">
        <v>2026</v>
      </c>
      <c r="B3812" s="6">
        <f t="shared" si="463"/>
        <v>39</v>
      </c>
      <c r="C3812" s="13" t="s">
        <v>25</v>
      </c>
      <c r="D3812" s="2" t="s">
        <v>9</v>
      </c>
      <c r="E3812" s="14" t="s">
        <v>14</v>
      </c>
      <c r="F3812" s="22">
        <f t="shared" si="470"/>
        <v>3</v>
      </c>
      <c r="H3812" s="5" t="str">
        <f ca="1">_xlfn.FORMULATEXT(표1[[#This Row],[Q''ty]])</f>
        <v>=F3713</v>
      </c>
    </row>
    <row r="3813" spans="1:10" ht="15" customHeight="1" x14ac:dyDescent="0.4">
      <c r="A3813" s="6">
        <v>2026</v>
      </c>
      <c r="B3813" s="6">
        <f t="shared" ref="B3813:B3876" si="471">B3714+1</f>
        <v>39</v>
      </c>
      <c r="C3813" s="13" t="s">
        <v>25</v>
      </c>
      <c r="D3813" s="2" t="s">
        <v>9</v>
      </c>
      <c r="E3813" s="14" t="s">
        <v>15</v>
      </c>
      <c r="F3813" s="22">
        <f t="shared" si="470"/>
        <v>4</v>
      </c>
      <c r="H3813" s="5" t="str">
        <f ca="1">_xlfn.FORMULATEXT(표1[[#This Row],[Q''ty]])</f>
        <v>=F3714</v>
      </c>
    </row>
    <row r="3814" spans="1:10" ht="15" customHeight="1" x14ac:dyDescent="0.4">
      <c r="A3814" s="6">
        <v>2026</v>
      </c>
      <c r="B3814" s="6">
        <f t="shared" si="471"/>
        <v>39</v>
      </c>
      <c r="C3814" s="13" t="s">
        <v>25</v>
      </c>
      <c r="D3814" s="2" t="s">
        <v>16</v>
      </c>
      <c r="E3814" s="14" t="s">
        <v>17</v>
      </c>
      <c r="F3814" s="22">
        <v>0</v>
      </c>
      <c r="H3814" s="5" t="e">
        <f ca="1">_xlfn.FORMULATEXT(표1[[#This Row],[Q''ty]])</f>
        <v>#N/A</v>
      </c>
      <c r="I3814" s="28">
        <v>46294</v>
      </c>
      <c r="J3814" s="28">
        <v>46293</v>
      </c>
    </row>
    <row r="3815" spans="1:10" ht="15" customHeight="1" x14ac:dyDescent="0.4">
      <c r="A3815" s="6">
        <v>2026</v>
      </c>
      <c r="B3815" s="6">
        <f t="shared" si="471"/>
        <v>39</v>
      </c>
      <c r="C3815" s="13" t="s">
        <v>25</v>
      </c>
      <c r="D3815" s="2" t="s">
        <v>16</v>
      </c>
      <c r="E3815" s="14" t="s">
        <v>18</v>
      </c>
      <c r="F3815" s="22">
        <v>0</v>
      </c>
      <c r="H3815" s="5" t="e">
        <f ca="1">_xlfn.FORMULATEXT(표1[[#This Row],[Q''ty]])</f>
        <v>#N/A</v>
      </c>
      <c r="I3815" s="28">
        <v>46294</v>
      </c>
      <c r="J3815" s="28">
        <v>46293</v>
      </c>
    </row>
    <row r="3816" spans="1:10" ht="15" customHeight="1" x14ac:dyDescent="0.4">
      <c r="A3816" s="6">
        <v>2026</v>
      </c>
      <c r="B3816" s="6">
        <f t="shared" si="471"/>
        <v>39</v>
      </c>
      <c r="C3816" s="13" t="s">
        <v>25</v>
      </c>
      <c r="D3816" s="2" t="s">
        <v>16</v>
      </c>
      <c r="E3816" s="14" t="s">
        <v>19</v>
      </c>
      <c r="F3816" s="22">
        <v>0</v>
      </c>
      <c r="H3816" s="5" t="e">
        <f ca="1">_xlfn.FORMULATEXT(표1[[#This Row],[Q''ty]])</f>
        <v>#N/A</v>
      </c>
      <c r="I3816" s="28">
        <v>46294</v>
      </c>
      <c r="J3816" s="28">
        <v>46293</v>
      </c>
    </row>
    <row r="3817" spans="1:10" ht="15" customHeight="1" x14ac:dyDescent="0.4">
      <c r="A3817" s="6">
        <v>2026</v>
      </c>
      <c r="B3817" s="6">
        <f t="shared" si="471"/>
        <v>39</v>
      </c>
      <c r="C3817" s="13" t="s">
        <v>25</v>
      </c>
      <c r="D3817" s="2" t="s">
        <v>16</v>
      </c>
      <c r="E3817" s="14" t="s">
        <v>20</v>
      </c>
      <c r="F3817" s="22">
        <v>0</v>
      </c>
      <c r="H3817" s="5" t="e">
        <f ca="1">_xlfn.FORMULATEXT(표1[[#This Row],[Q''ty]])</f>
        <v>#N/A</v>
      </c>
      <c r="I3817" s="28">
        <v>46294</v>
      </c>
      <c r="J3817" s="28">
        <v>46293</v>
      </c>
    </row>
    <row r="3818" spans="1:10" ht="15" customHeight="1" thickBot="1" x14ac:dyDescent="0.45">
      <c r="A3818" s="15">
        <v>2026</v>
      </c>
      <c r="B3818" s="15">
        <f t="shared" si="471"/>
        <v>39</v>
      </c>
      <c r="C3818" s="16" t="s">
        <v>25</v>
      </c>
      <c r="D3818" s="17" t="s">
        <v>16</v>
      </c>
      <c r="E3818" s="18" t="s">
        <v>21</v>
      </c>
      <c r="F3818" s="23">
        <v>0</v>
      </c>
      <c r="H3818" s="5" t="e">
        <f ca="1">_xlfn.FORMULATEXT(표1[[#This Row],[Q''ty]])</f>
        <v>#N/A</v>
      </c>
      <c r="I3818" s="28">
        <v>46294</v>
      </c>
      <c r="J3818" s="28">
        <v>46293</v>
      </c>
    </row>
    <row r="3819" spans="1:10" ht="15" customHeight="1" thickTop="1" x14ac:dyDescent="0.4">
      <c r="A3819" s="6">
        <v>2026</v>
      </c>
      <c r="B3819" s="6">
        <f t="shared" si="471"/>
        <v>39</v>
      </c>
      <c r="C3819" s="13" t="s">
        <v>26</v>
      </c>
      <c r="D3819" s="2" t="s">
        <v>9</v>
      </c>
      <c r="E3819" s="14" t="s">
        <v>10</v>
      </c>
      <c r="F3819" s="22">
        <f t="shared" ref="F3819:F3824" si="472">F3720</f>
        <v>6</v>
      </c>
      <c r="H3819" s="5" t="str">
        <f ca="1">_xlfn.FORMULATEXT(표1[[#This Row],[Q''ty]])</f>
        <v>=F3720</v>
      </c>
    </row>
    <row r="3820" spans="1:10" ht="15" customHeight="1" x14ac:dyDescent="0.4">
      <c r="A3820" s="6">
        <v>2026</v>
      </c>
      <c r="B3820" s="6">
        <f t="shared" si="471"/>
        <v>39</v>
      </c>
      <c r="C3820" s="13" t="s">
        <v>26</v>
      </c>
      <c r="D3820" s="2" t="s">
        <v>9</v>
      </c>
      <c r="E3820" s="14" t="s">
        <v>11</v>
      </c>
      <c r="F3820" s="22">
        <f t="shared" si="472"/>
        <v>4</v>
      </c>
      <c r="H3820" s="5" t="str">
        <f ca="1">_xlfn.FORMULATEXT(표1[[#This Row],[Q''ty]])</f>
        <v>=F3721</v>
      </c>
    </row>
    <row r="3821" spans="1:10" ht="15" customHeight="1" x14ac:dyDescent="0.4">
      <c r="A3821" s="6">
        <v>2026</v>
      </c>
      <c r="B3821" s="6">
        <f t="shared" si="471"/>
        <v>39</v>
      </c>
      <c r="C3821" s="13" t="s">
        <v>26</v>
      </c>
      <c r="D3821" s="2" t="s">
        <v>9</v>
      </c>
      <c r="E3821" s="14" t="s">
        <v>12</v>
      </c>
      <c r="F3821" s="22">
        <f t="shared" si="472"/>
        <v>2</v>
      </c>
      <c r="H3821" s="5" t="str">
        <f ca="1">_xlfn.FORMULATEXT(표1[[#This Row],[Q''ty]])</f>
        <v>=F3722</v>
      </c>
    </row>
    <row r="3822" spans="1:10" ht="15" customHeight="1" x14ac:dyDescent="0.4">
      <c r="A3822" s="6">
        <v>2026</v>
      </c>
      <c r="B3822" s="6">
        <f t="shared" si="471"/>
        <v>39</v>
      </c>
      <c r="C3822" s="13" t="s">
        <v>26</v>
      </c>
      <c r="D3822" s="2" t="s">
        <v>9</v>
      </c>
      <c r="E3822" s="14" t="s">
        <v>13</v>
      </c>
      <c r="F3822" s="22">
        <f t="shared" si="472"/>
        <v>3</v>
      </c>
      <c r="H3822" s="5" t="str">
        <f ca="1">_xlfn.FORMULATEXT(표1[[#This Row],[Q''ty]])</f>
        <v>=F3723</v>
      </c>
    </row>
    <row r="3823" spans="1:10" ht="15" customHeight="1" x14ac:dyDescent="0.4">
      <c r="A3823" s="6">
        <v>2026</v>
      </c>
      <c r="B3823" s="6">
        <f t="shared" si="471"/>
        <v>39</v>
      </c>
      <c r="C3823" s="13" t="s">
        <v>26</v>
      </c>
      <c r="D3823" s="2" t="s">
        <v>9</v>
      </c>
      <c r="E3823" s="14" t="s">
        <v>14</v>
      </c>
      <c r="F3823" s="22">
        <f t="shared" si="472"/>
        <v>4</v>
      </c>
      <c r="H3823" s="5" t="str">
        <f ca="1">_xlfn.FORMULATEXT(표1[[#This Row],[Q''ty]])</f>
        <v>=F3724</v>
      </c>
    </row>
    <row r="3824" spans="1:10" ht="15" customHeight="1" x14ac:dyDescent="0.4">
      <c r="A3824" s="6">
        <v>2026</v>
      </c>
      <c r="B3824" s="6">
        <f t="shared" si="471"/>
        <v>39</v>
      </c>
      <c r="C3824" s="13" t="s">
        <v>26</v>
      </c>
      <c r="D3824" s="2" t="s">
        <v>9</v>
      </c>
      <c r="E3824" s="14" t="s">
        <v>15</v>
      </c>
      <c r="F3824" s="22">
        <f t="shared" si="472"/>
        <v>6</v>
      </c>
      <c r="H3824" s="5" t="str">
        <f ca="1">_xlfn.FORMULATEXT(표1[[#This Row],[Q''ty]])</f>
        <v>=F3725</v>
      </c>
    </row>
    <row r="3825" spans="1:10" ht="15" customHeight="1" x14ac:dyDescent="0.4">
      <c r="A3825" s="6">
        <v>2026</v>
      </c>
      <c r="B3825" s="6">
        <f t="shared" si="471"/>
        <v>39</v>
      </c>
      <c r="C3825" s="13" t="s">
        <v>26</v>
      </c>
      <c r="D3825" s="2" t="s">
        <v>16</v>
      </c>
      <c r="E3825" s="14" t="str">
        <f t="shared" ref="E3825:E3862" si="473">E3726</f>
        <v>BT GT</v>
      </c>
      <c r="F3825" s="22">
        <v>23</v>
      </c>
      <c r="H3825" s="5" t="e">
        <f ca="1">_xlfn.FORMULATEXT(표1[[#This Row],[Q''ty]])</f>
        <v>#N/A</v>
      </c>
      <c r="I3825" s="28">
        <v>46294</v>
      </c>
      <c r="J3825" s="28">
        <v>46293</v>
      </c>
    </row>
    <row r="3826" spans="1:10" ht="15" customHeight="1" x14ac:dyDescent="0.4">
      <c r="A3826" s="6">
        <v>2026</v>
      </c>
      <c r="B3826" s="6">
        <f t="shared" si="471"/>
        <v>39</v>
      </c>
      <c r="C3826" s="13" t="s">
        <v>26</v>
      </c>
      <c r="D3826" s="2" t="s">
        <v>16</v>
      </c>
      <c r="E3826" s="14" t="str">
        <f t="shared" si="473"/>
        <v>WT GT</v>
      </c>
      <c r="F3826" s="22">
        <v>22</v>
      </c>
      <c r="H3826" s="5" t="e">
        <f ca="1">_xlfn.FORMULATEXT(표1[[#This Row],[Q''ty]])</f>
        <v>#N/A</v>
      </c>
      <c r="I3826" s="28">
        <v>46294</v>
      </c>
      <c r="J3826" s="28">
        <v>46293</v>
      </c>
    </row>
    <row r="3827" spans="1:10" ht="15" customHeight="1" x14ac:dyDescent="0.4">
      <c r="A3827" s="6">
        <v>2026</v>
      </c>
      <c r="B3827" s="6">
        <f t="shared" si="471"/>
        <v>39</v>
      </c>
      <c r="C3827" s="13" t="s">
        <v>26</v>
      </c>
      <c r="D3827" s="2" t="s">
        <v>16</v>
      </c>
      <c r="E3827" s="14" t="str">
        <f t="shared" si="473"/>
        <v>Bending</v>
      </c>
      <c r="F3827" s="22">
        <v>14</v>
      </c>
      <c r="H3827" s="5" t="e">
        <f ca="1">_xlfn.FORMULATEXT(표1[[#This Row],[Q''ty]])</f>
        <v>#N/A</v>
      </c>
      <c r="I3827" s="28">
        <v>46294</v>
      </c>
      <c r="J3827" s="28">
        <v>46293</v>
      </c>
    </row>
    <row r="3828" spans="1:10" ht="15" customHeight="1" x14ac:dyDescent="0.4">
      <c r="A3828" s="6">
        <v>2026</v>
      </c>
      <c r="B3828" s="6">
        <f t="shared" si="471"/>
        <v>39</v>
      </c>
      <c r="C3828" s="13" t="s">
        <v>26</v>
      </c>
      <c r="D3828" s="2" t="s">
        <v>16</v>
      </c>
      <c r="E3828" s="14" t="str">
        <f t="shared" si="473"/>
        <v>L/W</v>
      </c>
      <c r="F3828" s="22">
        <v>14</v>
      </c>
      <c r="H3828" s="5" t="e">
        <f ca="1">_xlfn.FORMULATEXT(표1[[#This Row],[Q''ty]])</f>
        <v>#N/A</v>
      </c>
      <c r="I3828" s="28">
        <v>46294</v>
      </c>
      <c r="J3828" s="28">
        <v>46293</v>
      </c>
    </row>
    <row r="3829" spans="1:10" ht="15" customHeight="1" thickBot="1" x14ac:dyDescent="0.45">
      <c r="A3829" s="15">
        <v>2026</v>
      </c>
      <c r="B3829" s="15">
        <f t="shared" si="471"/>
        <v>39</v>
      </c>
      <c r="C3829" s="16" t="s">
        <v>26</v>
      </c>
      <c r="D3829" s="17" t="s">
        <v>16</v>
      </c>
      <c r="E3829" s="18" t="str">
        <f t="shared" si="473"/>
        <v>C/W</v>
      </c>
      <c r="F3829" s="23">
        <v>55</v>
      </c>
      <c r="H3829" s="5" t="e">
        <f ca="1">_xlfn.FORMULATEXT(표1[[#This Row],[Q''ty]])</f>
        <v>#N/A</v>
      </c>
      <c r="I3829" s="28">
        <v>46294</v>
      </c>
      <c r="J3829" s="28">
        <v>46293</v>
      </c>
    </row>
    <row r="3830" spans="1:10" ht="15" customHeight="1" thickTop="1" x14ac:dyDescent="0.4">
      <c r="A3830" s="6">
        <v>2026</v>
      </c>
      <c r="B3830" s="6">
        <f t="shared" si="471"/>
        <v>39</v>
      </c>
      <c r="C3830" s="13" t="s">
        <v>27</v>
      </c>
      <c r="D3830" s="2" t="s">
        <v>9</v>
      </c>
      <c r="E3830" s="14" t="str">
        <f t="shared" si="473"/>
        <v>Growing Line</v>
      </c>
      <c r="F3830" s="22">
        <f t="shared" ref="F3830:F3835" si="474">F3731</f>
        <v>30</v>
      </c>
      <c r="H3830" s="5" t="str">
        <f ca="1">_xlfn.FORMULATEXT(표1[[#This Row],[Q''ty]])</f>
        <v>=F3731</v>
      </c>
    </row>
    <row r="3831" spans="1:10" ht="15" customHeight="1" x14ac:dyDescent="0.4">
      <c r="A3831" s="6">
        <v>2026</v>
      </c>
      <c r="B3831" s="6">
        <f t="shared" si="471"/>
        <v>39</v>
      </c>
      <c r="C3831" s="13" t="s">
        <v>27</v>
      </c>
      <c r="D3831" s="2" t="s">
        <v>9</v>
      </c>
      <c r="E3831" s="14" t="str">
        <f t="shared" si="473"/>
        <v>Paint Booth</v>
      </c>
      <c r="F3831" s="22">
        <f t="shared" si="474"/>
        <v>16</v>
      </c>
      <c r="H3831" s="5" t="str">
        <f ca="1">_xlfn.FORMULATEXT(표1[[#This Row],[Q''ty]])</f>
        <v>=F3732</v>
      </c>
    </row>
    <row r="3832" spans="1:10" ht="15" customHeight="1" x14ac:dyDescent="0.4">
      <c r="A3832" s="6">
        <v>2026</v>
      </c>
      <c r="B3832" s="6">
        <f t="shared" si="471"/>
        <v>39</v>
      </c>
      <c r="C3832" s="13" t="s">
        <v>27</v>
      </c>
      <c r="D3832" s="2" t="s">
        <v>9</v>
      </c>
      <c r="E3832" s="14" t="str">
        <f t="shared" si="473"/>
        <v>Paint Line</v>
      </c>
      <c r="F3832" s="22">
        <f t="shared" si="474"/>
        <v>8</v>
      </c>
      <c r="H3832" s="5" t="str">
        <f ca="1">_xlfn.FORMULATEXT(표1[[#This Row],[Q''ty]])</f>
        <v>=F3733</v>
      </c>
    </row>
    <row r="3833" spans="1:10" ht="15" customHeight="1" x14ac:dyDescent="0.4">
      <c r="A3833" s="6">
        <v>2026</v>
      </c>
      <c r="B3833" s="6">
        <f t="shared" si="471"/>
        <v>39</v>
      </c>
      <c r="C3833" s="13" t="s">
        <v>27</v>
      </c>
      <c r="D3833" s="2" t="s">
        <v>9</v>
      </c>
      <c r="E3833" s="14" t="str">
        <f t="shared" si="473"/>
        <v>Roll Bending Machine</v>
      </c>
      <c r="F3833" s="22">
        <f t="shared" si="474"/>
        <v>6</v>
      </c>
      <c r="H3833" s="5" t="str">
        <f ca="1">_xlfn.FORMULATEXT(표1[[#This Row],[Q''ty]])</f>
        <v>=F3734</v>
      </c>
    </row>
    <row r="3834" spans="1:10" ht="15" customHeight="1" x14ac:dyDescent="0.4">
      <c r="A3834" s="6">
        <v>2026</v>
      </c>
      <c r="B3834" s="6">
        <f t="shared" si="471"/>
        <v>39</v>
      </c>
      <c r="C3834" s="13" t="s">
        <v>27</v>
      </c>
      <c r="D3834" s="2" t="s">
        <v>9</v>
      </c>
      <c r="E3834" s="14" t="str">
        <f t="shared" si="473"/>
        <v>L/W Machine</v>
      </c>
      <c r="F3834" s="22">
        <f t="shared" si="474"/>
        <v>11</v>
      </c>
      <c r="H3834" s="5" t="str">
        <f ca="1">_xlfn.FORMULATEXT(표1[[#This Row],[Q''ty]])</f>
        <v>=F3735</v>
      </c>
    </row>
    <row r="3835" spans="1:10" ht="15" customHeight="1" x14ac:dyDescent="0.4">
      <c r="A3835" s="6">
        <v>2026</v>
      </c>
      <c r="B3835" s="6">
        <f t="shared" si="471"/>
        <v>39</v>
      </c>
      <c r="C3835" s="13" t="s">
        <v>27</v>
      </c>
      <c r="D3835" s="2" t="s">
        <v>9</v>
      </c>
      <c r="E3835" s="14" t="str">
        <f t="shared" si="473"/>
        <v>C/W Machine</v>
      </c>
      <c r="F3835" s="22">
        <f t="shared" si="474"/>
        <v>15</v>
      </c>
      <c r="H3835" s="5" t="str">
        <f ca="1">_xlfn.FORMULATEXT(표1[[#This Row],[Q''ty]])</f>
        <v>=F3736</v>
      </c>
    </row>
    <row r="3836" spans="1:10" ht="15" customHeight="1" x14ac:dyDescent="0.4">
      <c r="A3836" s="6">
        <v>2026</v>
      </c>
      <c r="B3836" s="6">
        <f t="shared" si="471"/>
        <v>39</v>
      </c>
      <c r="C3836" s="13" t="s">
        <v>27</v>
      </c>
      <c r="D3836" s="2" t="s">
        <v>16</v>
      </c>
      <c r="E3836" s="14" t="str">
        <f t="shared" si="473"/>
        <v>BT GT</v>
      </c>
      <c r="F3836" s="22">
        <v>62</v>
      </c>
      <c r="H3836" s="5" t="e">
        <f ca="1">_xlfn.FORMULATEXT(표1[[#This Row],[Q''ty]])</f>
        <v>#N/A</v>
      </c>
      <c r="I3836" s="28">
        <v>46294</v>
      </c>
      <c r="J3836" s="28">
        <v>46294</v>
      </c>
    </row>
    <row r="3837" spans="1:10" ht="15" customHeight="1" x14ac:dyDescent="0.4">
      <c r="A3837" s="6">
        <v>2026</v>
      </c>
      <c r="B3837" s="6">
        <f t="shared" si="471"/>
        <v>39</v>
      </c>
      <c r="C3837" s="13" t="s">
        <v>27</v>
      </c>
      <c r="D3837" s="2" t="s">
        <v>16</v>
      </c>
      <c r="E3837" s="14" t="str">
        <f t="shared" si="473"/>
        <v>WT GT</v>
      </c>
      <c r="F3837" s="22">
        <v>83</v>
      </c>
      <c r="H3837" s="5" t="e">
        <f ca="1">_xlfn.FORMULATEXT(표1[[#This Row],[Q''ty]])</f>
        <v>#N/A</v>
      </c>
      <c r="I3837" s="28">
        <v>46294</v>
      </c>
      <c r="J3837" s="28">
        <v>46294</v>
      </c>
    </row>
    <row r="3838" spans="1:10" ht="15" customHeight="1" x14ac:dyDescent="0.4">
      <c r="A3838" s="6">
        <v>2026</v>
      </c>
      <c r="B3838" s="6">
        <f t="shared" si="471"/>
        <v>39</v>
      </c>
      <c r="C3838" s="13" t="s">
        <v>27</v>
      </c>
      <c r="D3838" s="2" t="s">
        <v>16</v>
      </c>
      <c r="E3838" s="14" t="str">
        <f t="shared" si="473"/>
        <v>Bending</v>
      </c>
      <c r="F3838" s="22">
        <v>591</v>
      </c>
      <c r="H3838" s="5" t="e">
        <f ca="1">_xlfn.FORMULATEXT(표1[[#This Row],[Q''ty]])</f>
        <v>#N/A</v>
      </c>
      <c r="I3838" s="28">
        <v>46294</v>
      </c>
      <c r="J3838" s="28">
        <v>46294</v>
      </c>
    </row>
    <row r="3839" spans="1:10" ht="15" customHeight="1" x14ac:dyDescent="0.4">
      <c r="A3839" s="6">
        <v>2026</v>
      </c>
      <c r="B3839" s="6">
        <f t="shared" si="471"/>
        <v>39</v>
      </c>
      <c r="C3839" s="13" t="s">
        <v>27</v>
      </c>
      <c r="D3839" s="2" t="s">
        <v>16</v>
      </c>
      <c r="E3839" s="14" t="str">
        <f t="shared" si="473"/>
        <v>L/W</v>
      </c>
      <c r="F3839" s="22">
        <v>590</v>
      </c>
      <c r="H3839" s="5" t="e">
        <f ca="1">_xlfn.FORMULATEXT(표1[[#This Row],[Q''ty]])</f>
        <v>#N/A</v>
      </c>
      <c r="I3839" s="28">
        <v>46294</v>
      </c>
      <c r="J3839" s="28">
        <v>46294</v>
      </c>
    </row>
    <row r="3840" spans="1:10" ht="15" customHeight="1" thickBot="1" x14ac:dyDescent="0.45">
      <c r="A3840" s="15">
        <v>2026</v>
      </c>
      <c r="B3840" s="15">
        <f t="shared" si="471"/>
        <v>39</v>
      </c>
      <c r="C3840" s="16" t="s">
        <v>27</v>
      </c>
      <c r="D3840" s="17" t="s">
        <v>16</v>
      </c>
      <c r="E3840" s="18" t="str">
        <f t="shared" si="473"/>
        <v>C/W</v>
      </c>
      <c r="F3840" s="23">
        <v>521</v>
      </c>
      <c r="H3840" s="5" t="e">
        <f ca="1">_xlfn.FORMULATEXT(표1[[#This Row],[Q''ty]])</f>
        <v>#N/A</v>
      </c>
      <c r="I3840" s="28">
        <v>46294</v>
      </c>
      <c r="J3840" s="28">
        <v>46294</v>
      </c>
    </row>
    <row r="3841" spans="1:10" ht="15" customHeight="1" thickTop="1" x14ac:dyDescent="0.4">
      <c r="A3841" s="6">
        <v>2026</v>
      </c>
      <c r="B3841" s="6">
        <f t="shared" si="471"/>
        <v>39</v>
      </c>
      <c r="C3841" s="13" t="s">
        <v>28</v>
      </c>
      <c r="D3841" s="2" t="s">
        <v>9</v>
      </c>
      <c r="E3841" s="14" t="str">
        <f t="shared" si="473"/>
        <v>Growing Line</v>
      </c>
      <c r="F3841" s="22">
        <f t="shared" ref="F3841:F3846" si="475">F3742</f>
        <v>6</v>
      </c>
      <c r="H3841" s="5" t="str">
        <f ca="1">_xlfn.FORMULATEXT(표1[[#This Row],[Q''ty]])</f>
        <v>=F3742</v>
      </c>
    </row>
    <row r="3842" spans="1:10" ht="15" customHeight="1" x14ac:dyDescent="0.4">
      <c r="A3842" s="6">
        <v>2026</v>
      </c>
      <c r="B3842" s="6">
        <f t="shared" si="471"/>
        <v>39</v>
      </c>
      <c r="C3842" s="13" t="s">
        <v>28</v>
      </c>
      <c r="D3842" s="2" t="s">
        <v>9</v>
      </c>
      <c r="E3842" s="14" t="str">
        <f t="shared" si="473"/>
        <v>Paint Booth</v>
      </c>
      <c r="F3842" s="22">
        <f t="shared" si="475"/>
        <v>4</v>
      </c>
      <c r="H3842" s="5" t="str">
        <f ca="1">_xlfn.FORMULATEXT(표1[[#This Row],[Q''ty]])</f>
        <v>=F3743</v>
      </c>
    </row>
    <row r="3843" spans="1:10" ht="15" customHeight="1" x14ac:dyDescent="0.4">
      <c r="A3843" s="6">
        <v>2026</v>
      </c>
      <c r="B3843" s="6">
        <f t="shared" si="471"/>
        <v>39</v>
      </c>
      <c r="C3843" s="13" t="s">
        <v>28</v>
      </c>
      <c r="D3843" s="2" t="s">
        <v>9</v>
      </c>
      <c r="E3843" s="14" t="str">
        <f t="shared" si="473"/>
        <v>Paint Line</v>
      </c>
      <c r="F3843" s="22">
        <f t="shared" si="475"/>
        <v>4</v>
      </c>
      <c r="H3843" s="5" t="str">
        <f ca="1">_xlfn.FORMULATEXT(표1[[#This Row],[Q''ty]])</f>
        <v>=F3744</v>
      </c>
    </row>
    <row r="3844" spans="1:10" ht="15" customHeight="1" x14ac:dyDescent="0.4">
      <c r="A3844" s="6">
        <v>2026</v>
      </c>
      <c r="B3844" s="6">
        <f t="shared" si="471"/>
        <v>39</v>
      </c>
      <c r="C3844" s="13" t="s">
        <v>28</v>
      </c>
      <c r="D3844" s="2" t="s">
        <v>9</v>
      </c>
      <c r="E3844" s="14" t="str">
        <f t="shared" si="473"/>
        <v>Roll Bending Machine</v>
      </c>
      <c r="F3844" s="22">
        <f t="shared" si="475"/>
        <v>3</v>
      </c>
      <c r="H3844" s="5" t="str">
        <f ca="1">_xlfn.FORMULATEXT(표1[[#This Row],[Q''ty]])</f>
        <v>=F3745</v>
      </c>
    </row>
    <row r="3845" spans="1:10" ht="15" customHeight="1" x14ac:dyDescent="0.4">
      <c r="A3845" s="6">
        <v>2026</v>
      </c>
      <c r="B3845" s="6">
        <f t="shared" si="471"/>
        <v>39</v>
      </c>
      <c r="C3845" s="13" t="s">
        <v>28</v>
      </c>
      <c r="D3845" s="2" t="s">
        <v>9</v>
      </c>
      <c r="E3845" s="14" t="str">
        <f t="shared" si="473"/>
        <v>L/W Machine</v>
      </c>
      <c r="F3845" s="22">
        <f t="shared" si="475"/>
        <v>4</v>
      </c>
      <c r="H3845" s="5" t="str">
        <f ca="1">_xlfn.FORMULATEXT(표1[[#This Row],[Q''ty]])</f>
        <v>=F3746</v>
      </c>
    </row>
    <row r="3846" spans="1:10" ht="15" customHeight="1" x14ac:dyDescent="0.4">
      <c r="A3846" s="6">
        <v>2026</v>
      </c>
      <c r="B3846" s="6">
        <f t="shared" si="471"/>
        <v>39</v>
      </c>
      <c r="C3846" s="13" t="s">
        <v>28</v>
      </c>
      <c r="D3846" s="2" t="s">
        <v>9</v>
      </c>
      <c r="E3846" s="14" t="str">
        <f t="shared" si="473"/>
        <v>C/W Machine</v>
      </c>
      <c r="F3846" s="22">
        <f t="shared" si="475"/>
        <v>6.5</v>
      </c>
      <c r="H3846" s="5" t="str">
        <f ca="1">_xlfn.FORMULATEXT(표1[[#This Row],[Q''ty]])</f>
        <v>=F3747</v>
      </c>
    </row>
    <row r="3847" spans="1:10" ht="15" customHeight="1" x14ac:dyDescent="0.4">
      <c r="A3847" s="6">
        <v>2026</v>
      </c>
      <c r="B3847" s="6">
        <f t="shared" si="471"/>
        <v>39</v>
      </c>
      <c r="C3847" s="13" t="s">
        <v>28</v>
      </c>
      <c r="D3847" s="2" t="s">
        <v>16</v>
      </c>
      <c r="E3847" s="14" t="str">
        <f t="shared" si="473"/>
        <v>BT GT</v>
      </c>
      <c r="F3847" s="22">
        <v>10</v>
      </c>
      <c r="H3847" s="5" t="e">
        <f ca="1">_xlfn.FORMULATEXT(표1[[#This Row],[Q''ty]])</f>
        <v>#N/A</v>
      </c>
      <c r="I3847" s="28">
        <v>46294</v>
      </c>
      <c r="J3847" s="28">
        <v>46294</v>
      </c>
    </row>
    <row r="3848" spans="1:10" ht="15" customHeight="1" x14ac:dyDescent="0.4">
      <c r="A3848" s="6">
        <v>2026</v>
      </c>
      <c r="B3848" s="6">
        <f t="shared" si="471"/>
        <v>39</v>
      </c>
      <c r="C3848" s="13" t="s">
        <v>28</v>
      </c>
      <c r="D3848" s="2" t="s">
        <v>16</v>
      </c>
      <c r="E3848" s="14" t="str">
        <f t="shared" si="473"/>
        <v>WT GT</v>
      </c>
      <c r="F3848" s="22">
        <v>10</v>
      </c>
      <c r="H3848" s="5" t="e">
        <f ca="1">_xlfn.FORMULATEXT(표1[[#This Row],[Q''ty]])</f>
        <v>#N/A</v>
      </c>
      <c r="I3848" s="28">
        <v>46294</v>
      </c>
      <c r="J3848" s="28">
        <v>46294</v>
      </c>
    </row>
    <row r="3849" spans="1:10" ht="15" customHeight="1" x14ac:dyDescent="0.4">
      <c r="A3849" s="6">
        <v>2026</v>
      </c>
      <c r="B3849" s="6">
        <f t="shared" si="471"/>
        <v>39</v>
      </c>
      <c r="C3849" s="13" t="s">
        <v>28</v>
      </c>
      <c r="D3849" s="2" t="s">
        <v>16</v>
      </c>
      <c r="E3849" s="14" t="str">
        <f t="shared" si="473"/>
        <v>Bending</v>
      </c>
      <c r="F3849" s="22">
        <v>71</v>
      </c>
      <c r="H3849" s="5" t="e">
        <f ca="1">_xlfn.FORMULATEXT(표1[[#This Row],[Q''ty]])</f>
        <v>#N/A</v>
      </c>
      <c r="I3849" s="28">
        <v>46294</v>
      </c>
      <c r="J3849" s="28">
        <v>46294</v>
      </c>
    </row>
    <row r="3850" spans="1:10" ht="15" customHeight="1" x14ac:dyDescent="0.4">
      <c r="A3850" s="6">
        <v>2026</v>
      </c>
      <c r="B3850" s="6">
        <f t="shared" si="471"/>
        <v>39</v>
      </c>
      <c r="C3850" s="13" t="s">
        <v>28</v>
      </c>
      <c r="D3850" s="2" t="s">
        <v>16</v>
      </c>
      <c r="E3850" s="14" t="str">
        <f t="shared" si="473"/>
        <v>L/W</v>
      </c>
      <c r="F3850" s="22">
        <v>66</v>
      </c>
      <c r="H3850" s="5" t="e">
        <f ca="1">_xlfn.FORMULATEXT(표1[[#This Row],[Q''ty]])</f>
        <v>#N/A</v>
      </c>
      <c r="I3850" s="28">
        <v>46294</v>
      </c>
      <c r="J3850" s="28">
        <v>46294</v>
      </c>
    </row>
    <row r="3851" spans="1:10" ht="15" customHeight="1" thickBot="1" x14ac:dyDescent="0.45">
      <c r="A3851" s="15">
        <v>2026</v>
      </c>
      <c r="B3851" s="15">
        <f t="shared" si="471"/>
        <v>39</v>
      </c>
      <c r="C3851" s="16" t="s">
        <v>28</v>
      </c>
      <c r="D3851" s="17" t="s">
        <v>16</v>
      </c>
      <c r="E3851" s="18" t="str">
        <f t="shared" si="473"/>
        <v>C/W</v>
      </c>
      <c r="F3851" s="23">
        <v>68</v>
      </c>
      <c r="H3851" s="5" t="e">
        <f ca="1">_xlfn.FORMULATEXT(표1[[#This Row],[Q''ty]])</f>
        <v>#N/A</v>
      </c>
      <c r="I3851" s="28">
        <v>46294</v>
      </c>
      <c r="J3851" s="28">
        <v>46294</v>
      </c>
    </row>
    <row r="3852" spans="1:10" ht="15" customHeight="1" thickTop="1" x14ac:dyDescent="0.4">
      <c r="A3852" s="6">
        <v>2026</v>
      </c>
      <c r="B3852" s="6">
        <f t="shared" si="471"/>
        <v>39</v>
      </c>
      <c r="C3852" s="13" t="s">
        <v>29</v>
      </c>
      <c r="D3852" s="2" t="s">
        <v>9</v>
      </c>
      <c r="E3852" s="14" t="str">
        <f t="shared" si="473"/>
        <v>Growing Line</v>
      </c>
      <c r="F3852" s="21">
        <f t="shared" ref="F3852:F3857" si="476">F3753</f>
        <v>11</v>
      </c>
      <c r="H3852" s="5" t="str">
        <f ca="1">_xlfn.FORMULATEXT(표1[[#This Row],[Q''ty]])</f>
        <v>=F3753</v>
      </c>
    </row>
    <row r="3853" spans="1:10" ht="15" customHeight="1" x14ac:dyDescent="0.4">
      <c r="A3853" s="6">
        <v>2026</v>
      </c>
      <c r="B3853" s="6">
        <f t="shared" si="471"/>
        <v>39</v>
      </c>
      <c r="C3853" s="13" t="s">
        <v>29</v>
      </c>
      <c r="D3853" s="2" t="s">
        <v>9</v>
      </c>
      <c r="E3853" s="14" t="str">
        <f t="shared" si="473"/>
        <v>Paint Booth</v>
      </c>
      <c r="F3853" s="22">
        <f t="shared" si="476"/>
        <v>6</v>
      </c>
      <c r="H3853" s="5" t="str">
        <f ca="1">_xlfn.FORMULATEXT(표1[[#This Row],[Q''ty]])</f>
        <v>=F3754</v>
      </c>
    </row>
    <row r="3854" spans="1:10" ht="15" customHeight="1" x14ac:dyDescent="0.4">
      <c r="A3854" s="6">
        <v>2026</v>
      </c>
      <c r="B3854" s="6">
        <f t="shared" si="471"/>
        <v>39</v>
      </c>
      <c r="C3854" s="13" t="s">
        <v>29</v>
      </c>
      <c r="D3854" s="2" t="s">
        <v>9</v>
      </c>
      <c r="E3854" s="14" t="str">
        <f t="shared" si="473"/>
        <v>Paint Line</v>
      </c>
      <c r="F3854" s="22">
        <f t="shared" si="476"/>
        <v>4</v>
      </c>
      <c r="H3854" s="5" t="str">
        <f ca="1">_xlfn.FORMULATEXT(표1[[#This Row],[Q''ty]])</f>
        <v>=F3755</v>
      </c>
    </row>
    <row r="3855" spans="1:10" ht="15" customHeight="1" x14ac:dyDescent="0.4">
      <c r="A3855" s="6">
        <v>2026</v>
      </c>
      <c r="B3855" s="6">
        <f t="shared" si="471"/>
        <v>39</v>
      </c>
      <c r="C3855" s="13" t="s">
        <v>29</v>
      </c>
      <c r="D3855" s="2" t="s">
        <v>9</v>
      </c>
      <c r="E3855" s="14" t="str">
        <f t="shared" si="473"/>
        <v>Roll Bending Machine</v>
      </c>
      <c r="F3855" s="22">
        <f t="shared" si="476"/>
        <v>4</v>
      </c>
      <c r="H3855" s="5" t="str">
        <f ca="1">_xlfn.FORMULATEXT(표1[[#This Row],[Q''ty]])</f>
        <v>=F3756</v>
      </c>
    </row>
    <row r="3856" spans="1:10" ht="15" customHeight="1" x14ac:dyDescent="0.4">
      <c r="A3856" s="6">
        <v>2026</v>
      </c>
      <c r="B3856" s="6">
        <f t="shared" si="471"/>
        <v>39</v>
      </c>
      <c r="C3856" s="13" t="s">
        <v>29</v>
      </c>
      <c r="D3856" s="2" t="s">
        <v>9</v>
      </c>
      <c r="E3856" s="14" t="str">
        <f t="shared" si="473"/>
        <v>L/W Machine</v>
      </c>
      <c r="F3856" s="22">
        <f t="shared" si="476"/>
        <v>7</v>
      </c>
      <c r="H3856" s="5" t="str">
        <f ca="1">_xlfn.FORMULATEXT(표1[[#This Row],[Q''ty]])</f>
        <v>=F3757</v>
      </c>
    </row>
    <row r="3857" spans="1:10" ht="15" customHeight="1" x14ac:dyDescent="0.4">
      <c r="A3857" s="6">
        <v>2026</v>
      </c>
      <c r="B3857" s="6">
        <f t="shared" si="471"/>
        <v>39</v>
      </c>
      <c r="C3857" s="13" t="s">
        <v>29</v>
      </c>
      <c r="D3857" s="2" t="s">
        <v>9</v>
      </c>
      <c r="E3857" s="14" t="str">
        <f t="shared" si="473"/>
        <v>C/W Machine</v>
      </c>
      <c r="F3857" s="22">
        <f t="shared" si="476"/>
        <v>12.5</v>
      </c>
      <c r="H3857" s="5" t="str">
        <f ca="1">_xlfn.FORMULATEXT(표1[[#This Row],[Q''ty]])</f>
        <v>=F3758</v>
      </c>
    </row>
    <row r="3858" spans="1:10" ht="15" customHeight="1" x14ac:dyDescent="0.4">
      <c r="A3858" s="6">
        <v>2026</v>
      </c>
      <c r="B3858" s="6">
        <f t="shared" si="471"/>
        <v>39</v>
      </c>
      <c r="C3858" s="13" t="s">
        <v>29</v>
      </c>
      <c r="D3858" s="2" t="s">
        <v>16</v>
      </c>
      <c r="E3858" s="14" t="str">
        <f t="shared" si="473"/>
        <v>BT GT</v>
      </c>
      <c r="F3858" s="22">
        <v>13</v>
      </c>
      <c r="H3858" s="5" t="e">
        <f ca="1">_xlfn.FORMULATEXT(표1[[#This Row],[Q''ty]])</f>
        <v>#N/A</v>
      </c>
      <c r="I3858" s="28">
        <v>46294</v>
      </c>
      <c r="J3858" s="28">
        <v>46294</v>
      </c>
    </row>
    <row r="3859" spans="1:10" ht="15" customHeight="1" x14ac:dyDescent="0.4">
      <c r="A3859" s="6">
        <v>2026</v>
      </c>
      <c r="B3859" s="6">
        <f t="shared" si="471"/>
        <v>39</v>
      </c>
      <c r="C3859" s="13" t="s">
        <v>29</v>
      </c>
      <c r="D3859" s="2" t="s">
        <v>16</v>
      </c>
      <c r="E3859" s="14" t="str">
        <f t="shared" si="473"/>
        <v>WT GT</v>
      </c>
      <c r="F3859" s="22">
        <v>13</v>
      </c>
      <c r="H3859" s="5" t="e">
        <f ca="1">_xlfn.FORMULATEXT(표1[[#This Row],[Q''ty]])</f>
        <v>#N/A</v>
      </c>
      <c r="I3859" s="28">
        <v>46294</v>
      </c>
      <c r="J3859" s="28">
        <v>46294</v>
      </c>
    </row>
    <row r="3860" spans="1:10" ht="15" customHeight="1" x14ac:dyDescent="0.4">
      <c r="A3860" s="6">
        <v>2026</v>
      </c>
      <c r="B3860" s="6">
        <f t="shared" si="471"/>
        <v>39</v>
      </c>
      <c r="C3860" s="13" t="s">
        <v>29</v>
      </c>
      <c r="D3860" s="2" t="s">
        <v>16</v>
      </c>
      <c r="E3860" s="14" t="str">
        <f t="shared" si="473"/>
        <v>Bending</v>
      </c>
      <c r="F3860" s="22">
        <v>130</v>
      </c>
      <c r="H3860" s="5" t="e">
        <f ca="1">_xlfn.FORMULATEXT(표1[[#This Row],[Q''ty]])</f>
        <v>#N/A</v>
      </c>
      <c r="I3860" s="28">
        <v>46294</v>
      </c>
      <c r="J3860" s="28">
        <v>46294</v>
      </c>
    </row>
    <row r="3861" spans="1:10" ht="15" customHeight="1" x14ac:dyDescent="0.4">
      <c r="A3861" s="6">
        <v>2026</v>
      </c>
      <c r="B3861" s="6">
        <f t="shared" si="471"/>
        <v>39</v>
      </c>
      <c r="C3861" s="13" t="s">
        <v>29</v>
      </c>
      <c r="D3861" s="2" t="s">
        <v>16</v>
      </c>
      <c r="E3861" s="14" t="str">
        <f t="shared" si="473"/>
        <v>L/W</v>
      </c>
      <c r="F3861" s="22">
        <v>143</v>
      </c>
      <c r="H3861" s="5" t="e">
        <f ca="1">_xlfn.FORMULATEXT(표1[[#This Row],[Q''ty]])</f>
        <v>#N/A</v>
      </c>
      <c r="I3861" s="28">
        <v>46294</v>
      </c>
      <c r="J3861" s="28">
        <v>46294</v>
      </c>
    </row>
    <row r="3862" spans="1:10" ht="15" customHeight="1" thickBot="1" x14ac:dyDescent="0.45">
      <c r="A3862" s="6">
        <v>2026</v>
      </c>
      <c r="B3862" s="6">
        <f t="shared" si="471"/>
        <v>39</v>
      </c>
      <c r="C3862" s="13" t="s">
        <v>29</v>
      </c>
      <c r="D3862" s="2" t="s">
        <v>16</v>
      </c>
      <c r="E3862" s="14" t="str">
        <f t="shared" si="473"/>
        <v>C/W</v>
      </c>
      <c r="F3862" s="22">
        <v>132</v>
      </c>
      <c r="H3862" s="5" t="e">
        <f ca="1">_xlfn.FORMULATEXT(표1[[#This Row],[Q''ty]])</f>
        <v>#N/A</v>
      </c>
      <c r="I3862" s="28">
        <v>46294</v>
      </c>
      <c r="J3862" s="28">
        <v>46294</v>
      </c>
    </row>
    <row r="3863" spans="1:10" ht="15" customHeight="1" thickTop="1" x14ac:dyDescent="0.4">
      <c r="A3863" s="9">
        <v>2026</v>
      </c>
      <c r="B3863" s="9">
        <f t="shared" si="471"/>
        <v>40</v>
      </c>
      <c r="C3863" s="10" t="s">
        <v>8</v>
      </c>
      <c r="D3863" s="11" t="s">
        <v>9</v>
      </c>
      <c r="E3863" s="12" t="s">
        <v>10</v>
      </c>
      <c r="F3863" s="21">
        <f t="shared" ref="F3863:F3868" si="477">F3764</f>
        <v>15</v>
      </c>
      <c r="H3863" s="5" t="str">
        <f ca="1">_xlfn.FORMULATEXT(표1[[#This Row],[Q''ty]])</f>
        <v>=F3764</v>
      </c>
    </row>
    <row r="3864" spans="1:10" s="2" customFormat="1" ht="15" customHeight="1" x14ac:dyDescent="0.4">
      <c r="A3864" s="6">
        <v>2026</v>
      </c>
      <c r="B3864" s="6">
        <f t="shared" si="471"/>
        <v>40</v>
      </c>
      <c r="C3864" s="13" t="s">
        <v>8</v>
      </c>
      <c r="D3864" s="2" t="s">
        <v>9</v>
      </c>
      <c r="E3864" s="14" t="s">
        <v>11</v>
      </c>
      <c r="F3864" s="22">
        <f t="shared" si="477"/>
        <v>10</v>
      </c>
      <c r="H3864" s="5" t="str">
        <f ca="1">_xlfn.FORMULATEXT(표1[[#This Row],[Q''ty]])</f>
        <v>=F3765</v>
      </c>
      <c r="I3864" s="26"/>
      <c r="J3864" s="26"/>
    </row>
    <row r="3865" spans="1:10" s="2" customFormat="1" ht="15" customHeight="1" x14ac:dyDescent="0.4">
      <c r="A3865" s="6">
        <v>2026</v>
      </c>
      <c r="B3865" s="6">
        <f t="shared" si="471"/>
        <v>40</v>
      </c>
      <c r="C3865" s="13" t="s">
        <v>8</v>
      </c>
      <c r="D3865" s="2" t="s">
        <v>9</v>
      </c>
      <c r="E3865" s="14" t="s">
        <v>12</v>
      </c>
      <c r="F3865" s="22">
        <f t="shared" si="477"/>
        <v>5</v>
      </c>
      <c r="H3865" s="5" t="str">
        <f ca="1">_xlfn.FORMULATEXT(표1[[#This Row],[Q''ty]])</f>
        <v>=F3766</v>
      </c>
      <c r="I3865" s="26"/>
      <c r="J3865" s="26"/>
    </row>
    <row r="3866" spans="1:10" ht="15" customHeight="1" x14ac:dyDescent="0.4">
      <c r="A3866" s="6">
        <v>2026</v>
      </c>
      <c r="B3866" s="6">
        <f t="shared" si="471"/>
        <v>40</v>
      </c>
      <c r="C3866" s="13" t="s">
        <v>8</v>
      </c>
      <c r="D3866" s="2" t="s">
        <v>9</v>
      </c>
      <c r="E3866" s="14" t="s">
        <v>13</v>
      </c>
      <c r="F3866" s="22">
        <f t="shared" si="477"/>
        <v>6</v>
      </c>
      <c r="H3866" s="5" t="str">
        <f ca="1">_xlfn.FORMULATEXT(표1[[#This Row],[Q''ty]])</f>
        <v>=F3767</v>
      </c>
    </row>
    <row r="3867" spans="1:10" ht="15" customHeight="1" x14ac:dyDescent="0.4">
      <c r="A3867" s="6">
        <v>2026</v>
      </c>
      <c r="B3867" s="6">
        <f t="shared" si="471"/>
        <v>40</v>
      </c>
      <c r="C3867" s="13" t="s">
        <v>8</v>
      </c>
      <c r="D3867" s="2" t="s">
        <v>9</v>
      </c>
      <c r="E3867" s="14" t="s">
        <v>14</v>
      </c>
      <c r="F3867" s="22">
        <f t="shared" si="477"/>
        <v>10</v>
      </c>
      <c r="H3867" s="5" t="str">
        <f ca="1">_xlfn.FORMULATEXT(표1[[#This Row],[Q''ty]])</f>
        <v>=F3768</v>
      </c>
    </row>
    <row r="3868" spans="1:10" ht="15" customHeight="1" x14ac:dyDescent="0.4">
      <c r="A3868" s="6">
        <v>2026</v>
      </c>
      <c r="B3868" s="6">
        <f t="shared" si="471"/>
        <v>40</v>
      </c>
      <c r="C3868" s="13" t="s">
        <v>8</v>
      </c>
      <c r="D3868" s="2" t="s">
        <v>9</v>
      </c>
      <c r="E3868" s="14" t="s">
        <v>15</v>
      </c>
      <c r="F3868" s="22">
        <f t="shared" si="477"/>
        <v>10</v>
      </c>
      <c r="H3868" s="5" t="str">
        <f ca="1">_xlfn.FORMULATEXT(표1[[#This Row],[Q''ty]])</f>
        <v>=F3769</v>
      </c>
    </row>
    <row r="3869" spans="1:10" ht="15" customHeight="1" x14ac:dyDescent="0.4">
      <c r="A3869" s="6">
        <v>2026</v>
      </c>
      <c r="B3869" s="6">
        <f t="shared" si="471"/>
        <v>40</v>
      </c>
      <c r="C3869" s="13" t="s">
        <v>8</v>
      </c>
      <c r="D3869" s="2" t="s">
        <v>16</v>
      </c>
      <c r="E3869" s="14" t="s">
        <v>17</v>
      </c>
      <c r="F3869" s="22">
        <v>27</v>
      </c>
      <c r="H3869" s="5" t="e">
        <f ca="1">_xlfn.FORMULATEXT(표1[[#This Row],[Q''ty]])</f>
        <v>#N/A</v>
      </c>
      <c r="I3869" s="28">
        <v>46301</v>
      </c>
      <c r="J3869" s="28">
        <v>46300</v>
      </c>
    </row>
    <row r="3870" spans="1:10" s="2" customFormat="1" ht="15" customHeight="1" x14ac:dyDescent="0.4">
      <c r="A3870" s="6">
        <v>2026</v>
      </c>
      <c r="B3870" s="6">
        <f t="shared" si="471"/>
        <v>40</v>
      </c>
      <c r="C3870" s="13" t="s">
        <v>8</v>
      </c>
      <c r="D3870" s="2" t="s">
        <v>16</v>
      </c>
      <c r="E3870" s="14" t="s">
        <v>18</v>
      </c>
      <c r="F3870" s="22">
        <v>27</v>
      </c>
      <c r="H3870" s="5" t="e">
        <f ca="1">_xlfn.FORMULATEXT(표1[[#This Row],[Q''ty]])</f>
        <v>#N/A</v>
      </c>
      <c r="I3870" s="28">
        <v>46301</v>
      </c>
      <c r="J3870" s="28">
        <v>46300</v>
      </c>
    </row>
    <row r="3871" spans="1:10" ht="15" customHeight="1" x14ac:dyDescent="0.4">
      <c r="A3871" s="6">
        <v>2026</v>
      </c>
      <c r="B3871" s="6">
        <f t="shared" si="471"/>
        <v>40</v>
      </c>
      <c r="C3871" s="13" t="s">
        <v>8</v>
      </c>
      <c r="D3871" s="2" t="s">
        <v>16</v>
      </c>
      <c r="E3871" s="14" t="s">
        <v>19</v>
      </c>
      <c r="F3871" s="22">
        <v>305</v>
      </c>
      <c r="H3871" s="5" t="e">
        <f ca="1">_xlfn.FORMULATEXT(표1[[#This Row],[Q''ty]])</f>
        <v>#N/A</v>
      </c>
      <c r="I3871" s="28">
        <v>46301</v>
      </c>
      <c r="J3871" s="28">
        <v>46300</v>
      </c>
    </row>
    <row r="3872" spans="1:10" ht="15" customHeight="1" x14ac:dyDescent="0.4">
      <c r="A3872" s="6">
        <v>2026</v>
      </c>
      <c r="B3872" s="6">
        <f t="shared" si="471"/>
        <v>40</v>
      </c>
      <c r="C3872" s="13" t="s">
        <v>8</v>
      </c>
      <c r="D3872" s="2" t="s">
        <v>16</v>
      </c>
      <c r="E3872" s="14" t="s">
        <v>20</v>
      </c>
      <c r="F3872" s="22">
        <v>310</v>
      </c>
      <c r="H3872" s="5" t="e">
        <f ca="1">_xlfn.FORMULATEXT(표1[[#This Row],[Q''ty]])</f>
        <v>#N/A</v>
      </c>
      <c r="I3872" s="28">
        <v>46301</v>
      </c>
      <c r="J3872" s="28">
        <v>46300</v>
      </c>
    </row>
    <row r="3873" spans="1:10" ht="15" customHeight="1" thickBot="1" x14ac:dyDescent="0.45">
      <c r="A3873" s="15">
        <v>2026</v>
      </c>
      <c r="B3873" s="15">
        <f t="shared" si="471"/>
        <v>40</v>
      </c>
      <c r="C3873" s="16" t="s">
        <v>8</v>
      </c>
      <c r="D3873" s="17" t="s">
        <v>16</v>
      </c>
      <c r="E3873" s="18" t="s">
        <v>21</v>
      </c>
      <c r="F3873" s="23">
        <v>340</v>
      </c>
      <c r="H3873" s="5" t="e">
        <f ca="1">_xlfn.FORMULATEXT(표1[[#This Row],[Q''ty]])</f>
        <v>#N/A</v>
      </c>
      <c r="I3873" s="28">
        <v>46301</v>
      </c>
      <c r="J3873" s="28">
        <v>46300</v>
      </c>
    </row>
    <row r="3874" spans="1:10" ht="15" customHeight="1" thickTop="1" x14ac:dyDescent="0.4">
      <c r="A3874" s="9">
        <v>2026</v>
      </c>
      <c r="B3874" s="9">
        <f t="shared" si="471"/>
        <v>40</v>
      </c>
      <c r="C3874" s="10" t="s">
        <v>22</v>
      </c>
      <c r="D3874" s="11" t="s">
        <v>9</v>
      </c>
      <c r="E3874" s="12" t="s">
        <v>10</v>
      </c>
      <c r="F3874" s="21">
        <f t="shared" ref="F3874:F3879" si="478">F3775</f>
        <v>14</v>
      </c>
      <c r="H3874" s="5" t="str">
        <f ca="1">_xlfn.FORMULATEXT(표1[[#This Row],[Q''ty]])</f>
        <v>=F3775</v>
      </c>
    </row>
    <row r="3875" spans="1:10" s="2" customFormat="1" ht="15" customHeight="1" x14ac:dyDescent="0.4">
      <c r="A3875" s="6">
        <v>2026</v>
      </c>
      <c r="B3875" s="6">
        <f t="shared" si="471"/>
        <v>40</v>
      </c>
      <c r="C3875" s="13" t="s">
        <v>22</v>
      </c>
      <c r="D3875" s="2" t="s">
        <v>9</v>
      </c>
      <c r="E3875" s="14" t="s">
        <v>11</v>
      </c>
      <c r="F3875" s="22">
        <f t="shared" si="478"/>
        <v>8</v>
      </c>
      <c r="H3875" s="5" t="str">
        <f ca="1">_xlfn.FORMULATEXT(표1[[#This Row],[Q''ty]])</f>
        <v>=F3776</v>
      </c>
      <c r="I3875" s="25"/>
      <c r="J3875" s="25"/>
    </row>
    <row r="3876" spans="1:10" s="2" customFormat="1" ht="15" customHeight="1" x14ac:dyDescent="0.4">
      <c r="A3876" s="6">
        <v>2026</v>
      </c>
      <c r="B3876" s="6">
        <f t="shared" si="471"/>
        <v>40</v>
      </c>
      <c r="C3876" s="13" t="s">
        <v>22</v>
      </c>
      <c r="D3876" s="2" t="s">
        <v>9</v>
      </c>
      <c r="E3876" s="14" t="s">
        <v>12</v>
      </c>
      <c r="F3876" s="22">
        <f t="shared" si="478"/>
        <v>4</v>
      </c>
      <c r="H3876" s="5" t="str">
        <f ca="1">_xlfn.FORMULATEXT(표1[[#This Row],[Q''ty]])</f>
        <v>=F3777</v>
      </c>
      <c r="I3876" s="25"/>
      <c r="J3876" s="25"/>
    </row>
    <row r="3877" spans="1:10" ht="15" customHeight="1" x14ac:dyDescent="0.4">
      <c r="A3877" s="6">
        <v>2026</v>
      </c>
      <c r="B3877" s="6">
        <f t="shared" ref="B3877:B3940" si="479">B3778+1</f>
        <v>40</v>
      </c>
      <c r="C3877" s="13" t="s">
        <v>22</v>
      </c>
      <c r="D3877" s="2" t="s">
        <v>9</v>
      </c>
      <c r="E3877" s="14" t="s">
        <v>13</v>
      </c>
      <c r="F3877" s="22">
        <f t="shared" si="478"/>
        <v>3</v>
      </c>
      <c r="H3877" s="5" t="str">
        <f ca="1">_xlfn.FORMULATEXT(표1[[#This Row],[Q''ty]])</f>
        <v>=F3778</v>
      </c>
    </row>
    <row r="3878" spans="1:10" ht="15" customHeight="1" x14ac:dyDescent="0.4">
      <c r="A3878" s="6">
        <v>2026</v>
      </c>
      <c r="B3878" s="6">
        <f t="shared" si="479"/>
        <v>40</v>
      </c>
      <c r="C3878" s="13" t="s">
        <v>22</v>
      </c>
      <c r="D3878" s="2" t="s">
        <v>9</v>
      </c>
      <c r="E3878" s="14" t="s">
        <v>14</v>
      </c>
      <c r="F3878" s="22">
        <f t="shared" si="478"/>
        <v>6</v>
      </c>
      <c r="H3878" s="5" t="str">
        <f ca="1">_xlfn.FORMULATEXT(표1[[#This Row],[Q''ty]])</f>
        <v>=F3779</v>
      </c>
    </row>
    <row r="3879" spans="1:10" ht="15" customHeight="1" x14ac:dyDescent="0.4">
      <c r="A3879" s="6">
        <v>2026</v>
      </c>
      <c r="B3879" s="6">
        <f t="shared" si="479"/>
        <v>40</v>
      </c>
      <c r="C3879" s="13" t="s">
        <v>22</v>
      </c>
      <c r="D3879" s="2" t="s">
        <v>9</v>
      </c>
      <c r="E3879" s="14" t="s">
        <v>15</v>
      </c>
      <c r="F3879" s="22">
        <f t="shared" si="478"/>
        <v>8.8000000000000007</v>
      </c>
      <c r="H3879" s="5" t="str">
        <f ca="1">_xlfn.FORMULATEXT(표1[[#This Row],[Q''ty]])</f>
        <v>=F3780</v>
      </c>
    </row>
    <row r="3880" spans="1:10" ht="15" customHeight="1" x14ac:dyDescent="0.4">
      <c r="A3880" s="6">
        <v>2026</v>
      </c>
      <c r="B3880" s="6">
        <f t="shared" si="479"/>
        <v>40</v>
      </c>
      <c r="C3880" s="13" t="s">
        <v>22</v>
      </c>
      <c r="D3880" s="2" t="s">
        <v>16</v>
      </c>
      <c r="E3880" s="14" t="s">
        <v>17</v>
      </c>
      <c r="F3880" s="22">
        <v>27</v>
      </c>
      <c r="H3880" s="5" t="e">
        <f ca="1">_xlfn.FORMULATEXT(표1[[#This Row],[Q''ty]])</f>
        <v>#N/A</v>
      </c>
      <c r="I3880" s="28">
        <v>46301</v>
      </c>
      <c r="J3880" s="28">
        <v>46300</v>
      </c>
    </row>
    <row r="3881" spans="1:10" s="2" customFormat="1" ht="15" customHeight="1" x14ac:dyDescent="0.4">
      <c r="A3881" s="6">
        <v>2026</v>
      </c>
      <c r="B3881" s="6">
        <f t="shared" si="479"/>
        <v>40</v>
      </c>
      <c r="C3881" s="13" t="s">
        <v>22</v>
      </c>
      <c r="D3881" s="2" t="s">
        <v>16</v>
      </c>
      <c r="E3881" s="14" t="s">
        <v>18</v>
      </c>
      <c r="F3881" s="22">
        <v>25</v>
      </c>
      <c r="H3881" s="5" t="e">
        <f ca="1">_xlfn.FORMULATEXT(표1[[#This Row],[Q''ty]])</f>
        <v>#N/A</v>
      </c>
      <c r="I3881" s="28">
        <v>46301</v>
      </c>
      <c r="J3881" s="28">
        <v>46300</v>
      </c>
    </row>
    <row r="3882" spans="1:10" ht="15" customHeight="1" x14ac:dyDescent="0.4">
      <c r="A3882" s="6">
        <v>2026</v>
      </c>
      <c r="B3882" s="6">
        <f t="shared" si="479"/>
        <v>40</v>
      </c>
      <c r="C3882" s="13" t="s">
        <v>22</v>
      </c>
      <c r="D3882" s="2" t="s">
        <v>16</v>
      </c>
      <c r="E3882" s="14" t="s">
        <v>19</v>
      </c>
      <c r="F3882" s="22">
        <v>225</v>
      </c>
      <c r="H3882" s="5" t="e">
        <f ca="1">_xlfn.FORMULATEXT(표1[[#This Row],[Q''ty]])</f>
        <v>#N/A</v>
      </c>
      <c r="I3882" s="28">
        <v>46301</v>
      </c>
      <c r="J3882" s="28">
        <v>46300</v>
      </c>
    </row>
    <row r="3883" spans="1:10" ht="15" customHeight="1" x14ac:dyDescent="0.4">
      <c r="A3883" s="6">
        <v>2026</v>
      </c>
      <c r="B3883" s="6">
        <f t="shared" si="479"/>
        <v>40</v>
      </c>
      <c r="C3883" s="13" t="s">
        <v>22</v>
      </c>
      <c r="D3883" s="2" t="s">
        <v>16</v>
      </c>
      <c r="E3883" s="14" t="s">
        <v>20</v>
      </c>
      <c r="F3883" s="22">
        <v>223</v>
      </c>
      <c r="H3883" s="5" t="e">
        <f ca="1">_xlfn.FORMULATEXT(표1[[#This Row],[Q''ty]])</f>
        <v>#N/A</v>
      </c>
      <c r="I3883" s="28">
        <v>46301</v>
      </c>
      <c r="J3883" s="28">
        <v>46300</v>
      </c>
    </row>
    <row r="3884" spans="1:10" ht="15" customHeight="1" thickBot="1" x14ac:dyDescent="0.45">
      <c r="A3884" s="15">
        <v>2026</v>
      </c>
      <c r="B3884" s="15">
        <f t="shared" si="479"/>
        <v>40</v>
      </c>
      <c r="C3884" s="16" t="s">
        <v>22</v>
      </c>
      <c r="D3884" s="17" t="s">
        <v>16</v>
      </c>
      <c r="E3884" s="18" t="s">
        <v>21</v>
      </c>
      <c r="F3884" s="23">
        <v>247</v>
      </c>
      <c r="H3884" s="5" t="e">
        <f ca="1">_xlfn.FORMULATEXT(표1[[#This Row],[Q''ty]])</f>
        <v>#N/A</v>
      </c>
      <c r="I3884" s="28">
        <v>46301</v>
      </c>
      <c r="J3884" s="28">
        <v>46300</v>
      </c>
    </row>
    <row r="3885" spans="1:10" ht="15" customHeight="1" thickTop="1" x14ac:dyDescent="0.4">
      <c r="A3885" s="6">
        <v>2026</v>
      </c>
      <c r="B3885" s="6">
        <f t="shared" si="479"/>
        <v>40</v>
      </c>
      <c r="C3885" s="13" t="s">
        <v>23</v>
      </c>
      <c r="D3885" s="2" t="s">
        <v>9</v>
      </c>
      <c r="E3885" s="14" t="str">
        <f t="shared" ref="E3885:F3890" si="480">E3786</f>
        <v>Growing Line</v>
      </c>
      <c r="F3885" s="22">
        <f t="shared" si="480"/>
        <v>5</v>
      </c>
      <c r="H3885" s="5" t="str">
        <f ca="1">_xlfn.FORMULATEXT(표1[[#This Row],[Q''ty]])</f>
        <v>=F3786</v>
      </c>
    </row>
    <row r="3886" spans="1:10" ht="15" customHeight="1" x14ac:dyDescent="0.4">
      <c r="A3886" s="6">
        <v>2026</v>
      </c>
      <c r="B3886" s="6">
        <f t="shared" si="479"/>
        <v>40</v>
      </c>
      <c r="C3886" s="13" t="s">
        <v>23</v>
      </c>
      <c r="D3886" s="2" t="s">
        <v>9</v>
      </c>
      <c r="E3886" s="14" t="str">
        <f t="shared" si="480"/>
        <v>Paint Booth</v>
      </c>
      <c r="F3886" s="22">
        <f t="shared" si="480"/>
        <v>3</v>
      </c>
      <c r="H3886" s="5" t="str">
        <f ca="1">_xlfn.FORMULATEXT(표1[[#This Row],[Q''ty]])</f>
        <v>=F3787</v>
      </c>
    </row>
    <row r="3887" spans="1:10" ht="15" customHeight="1" x14ac:dyDescent="0.4">
      <c r="A3887" s="6">
        <v>2026</v>
      </c>
      <c r="B3887" s="6">
        <f t="shared" si="479"/>
        <v>40</v>
      </c>
      <c r="C3887" s="13" t="s">
        <v>23</v>
      </c>
      <c r="D3887" s="2" t="s">
        <v>9</v>
      </c>
      <c r="E3887" s="14" t="str">
        <f t="shared" si="480"/>
        <v>Paint Line</v>
      </c>
      <c r="F3887" s="22">
        <f t="shared" si="480"/>
        <v>2</v>
      </c>
      <c r="H3887" s="5" t="str">
        <f ca="1">_xlfn.FORMULATEXT(표1[[#This Row],[Q''ty]])</f>
        <v>=F3788</v>
      </c>
    </row>
    <row r="3888" spans="1:10" ht="15" customHeight="1" x14ac:dyDescent="0.4">
      <c r="A3888" s="6">
        <v>2026</v>
      </c>
      <c r="B3888" s="6">
        <f t="shared" si="479"/>
        <v>40</v>
      </c>
      <c r="C3888" s="13" t="s">
        <v>23</v>
      </c>
      <c r="D3888" s="2" t="s">
        <v>9</v>
      </c>
      <c r="E3888" s="14" t="str">
        <f t="shared" si="480"/>
        <v>Roll Bending Machine</v>
      </c>
      <c r="F3888" s="22">
        <f t="shared" si="480"/>
        <v>2</v>
      </c>
      <c r="H3888" s="5" t="str">
        <f ca="1">_xlfn.FORMULATEXT(표1[[#This Row],[Q''ty]])</f>
        <v>=F3789</v>
      </c>
    </row>
    <row r="3889" spans="1:10" ht="15" customHeight="1" x14ac:dyDescent="0.4">
      <c r="A3889" s="6">
        <v>2026</v>
      </c>
      <c r="B3889" s="6">
        <f t="shared" si="479"/>
        <v>40</v>
      </c>
      <c r="C3889" s="13" t="s">
        <v>23</v>
      </c>
      <c r="D3889" s="2" t="s">
        <v>9</v>
      </c>
      <c r="E3889" s="14" t="str">
        <f t="shared" si="480"/>
        <v>L/W Machine</v>
      </c>
      <c r="F3889" s="22">
        <f t="shared" si="480"/>
        <v>2</v>
      </c>
      <c r="H3889" s="5" t="str">
        <f ca="1">_xlfn.FORMULATEXT(표1[[#This Row],[Q''ty]])</f>
        <v>=F3790</v>
      </c>
    </row>
    <row r="3890" spans="1:10" ht="15" customHeight="1" x14ac:dyDescent="0.4">
      <c r="A3890" s="6">
        <v>2026</v>
      </c>
      <c r="B3890" s="6">
        <f t="shared" si="479"/>
        <v>40</v>
      </c>
      <c r="C3890" s="13" t="s">
        <v>23</v>
      </c>
      <c r="D3890" s="2" t="s">
        <v>9</v>
      </c>
      <c r="E3890" s="14" t="str">
        <f t="shared" si="480"/>
        <v>C/W Machine</v>
      </c>
      <c r="F3890" s="22">
        <f t="shared" si="480"/>
        <v>3</v>
      </c>
      <c r="H3890" s="5" t="str">
        <f ca="1">_xlfn.FORMULATEXT(표1[[#This Row],[Q''ty]])</f>
        <v>=F3791</v>
      </c>
    </row>
    <row r="3891" spans="1:10" ht="15" customHeight="1" x14ac:dyDescent="0.4">
      <c r="A3891" s="6">
        <v>2026</v>
      </c>
      <c r="B3891" s="6">
        <f t="shared" si="479"/>
        <v>40</v>
      </c>
      <c r="C3891" s="13" t="s">
        <v>23</v>
      </c>
      <c r="D3891" s="2" t="s">
        <v>16</v>
      </c>
      <c r="E3891" s="14" t="str">
        <f t="shared" ref="E3891:E3906" si="481">E3792</f>
        <v>BT GT</v>
      </c>
      <c r="F3891" s="22">
        <v>2</v>
      </c>
      <c r="H3891" s="5" t="e">
        <f ca="1">_xlfn.FORMULATEXT(표1[[#This Row],[Q''ty]])</f>
        <v>#N/A</v>
      </c>
      <c r="I3891" s="28">
        <v>46301</v>
      </c>
      <c r="J3891" s="28">
        <v>46300</v>
      </c>
    </row>
    <row r="3892" spans="1:10" ht="15" customHeight="1" x14ac:dyDescent="0.4">
      <c r="A3892" s="6">
        <v>2026</v>
      </c>
      <c r="B3892" s="6">
        <f t="shared" si="479"/>
        <v>40</v>
      </c>
      <c r="C3892" s="13" t="s">
        <v>23</v>
      </c>
      <c r="D3892" s="2" t="s">
        <v>16</v>
      </c>
      <c r="E3892" s="14" t="str">
        <f t="shared" si="481"/>
        <v>WT GT</v>
      </c>
      <c r="F3892" s="22">
        <v>2</v>
      </c>
      <c r="H3892" s="5" t="e">
        <f ca="1">_xlfn.FORMULATEXT(표1[[#This Row],[Q''ty]])</f>
        <v>#N/A</v>
      </c>
      <c r="I3892" s="28">
        <v>46301</v>
      </c>
      <c r="J3892" s="28">
        <v>46300</v>
      </c>
    </row>
    <row r="3893" spans="1:10" ht="15" customHeight="1" x14ac:dyDescent="0.4">
      <c r="A3893" s="6">
        <v>2026</v>
      </c>
      <c r="B3893" s="6">
        <f t="shared" si="479"/>
        <v>40</v>
      </c>
      <c r="C3893" s="13" t="s">
        <v>23</v>
      </c>
      <c r="D3893" s="2" t="s">
        <v>16</v>
      </c>
      <c r="E3893" s="14" t="str">
        <f t="shared" si="481"/>
        <v>Bending</v>
      </c>
      <c r="F3893" s="22">
        <v>1</v>
      </c>
      <c r="H3893" s="5" t="e">
        <f ca="1">_xlfn.FORMULATEXT(표1[[#This Row],[Q''ty]])</f>
        <v>#N/A</v>
      </c>
      <c r="I3893" s="28">
        <v>46301</v>
      </c>
      <c r="J3893" s="28">
        <v>46300</v>
      </c>
    </row>
    <row r="3894" spans="1:10" ht="15" customHeight="1" x14ac:dyDescent="0.4">
      <c r="A3894" s="6">
        <v>2026</v>
      </c>
      <c r="B3894" s="6">
        <f t="shared" si="479"/>
        <v>40</v>
      </c>
      <c r="C3894" s="13" t="s">
        <v>23</v>
      </c>
      <c r="D3894" s="2" t="s">
        <v>16</v>
      </c>
      <c r="E3894" s="14" t="str">
        <f t="shared" si="481"/>
        <v>L/W</v>
      </c>
      <c r="F3894" s="22">
        <v>1</v>
      </c>
      <c r="H3894" s="5" t="e">
        <f ca="1">_xlfn.FORMULATEXT(표1[[#This Row],[Q''ty]])</f>
        <v>#N/A</v>
      </c>
      <c r="I3894" s="28">
        <v>46301</v>
      </c>
      <c r="J3894" s="28">
        <v>46300</v>
      </c>
    </row>
    <row r="3895" spans="1:10" ht="15" customHeight="1" thickBot="1" x14ac:dyDescent="0.45">
      <c r="A3895" s="15">
        <v>2026</v>
      </c>
      <c r="B3895" s="15">
        <f t="shared" si="479"/>
        <v>40</v>
      </c>
      <c r="C3895" s="16" t="s">
        <v>23</v>
      </c>
      <c r="D3895" s="17" t="s">
        <v>16</v>
      </c>
      <c r="E3895" s="18" t="str">
        <f t="shared" si="481"/>
        <v>C/W</v>
      </c>
      <c r="F3895" s="23">
        <v>3</v>
      </c>
      <c r="H3895" s="5" t="e">
        <f ca="1">_xlfn.FORMULATEXT(표1[[#This Row],[Q''ty]])</f>
        <v>#N/A</v>
      </c>
      <c r="I3895" s="28">
        <v>46301</v>
      </c>
      <c r="J3895" s="28">
        <v>46300</v>
      </c>
    </row>
    <row r="3896" spans="1:10" ht="15" customHeight="1" thickTop="1" x14ac:dyDescent="0.4">
      <c r="A3896" s="6">
        <v>2026</v>
      </c>
      <c r="B3896" s="6">
        <f t="shared" si="479"/>
        <v>40</v>
      </c>
      <c r="C3896" s="13" t="s">
        <v>24</v>
      </c>
      <c r="D3896" s="2" t="s">
        <v>9</v>
      </c>
      <c r="E3896" s="14" t="str">
        <f t="shared" si="481"/>
        <v>Growing Line</v>
      </c>
      <c r="F3896" s="22">
        <f t="shared" ref="F3896:F3901" si="482">F3797</f>
        <v>20</v>
      </c>
      <c r="H3896" s="5" t="str">
        <f ca="1">_xlfn.FORMULATEXT(표1[[#This Row],[Q''ty]])</f>
        <v>=F3797</v>
      </c>
    </row>
    <row r="3897" spans="1:10" ht="15" customHeight="1" x14ac:dyDescent="0.4">
      <c r="A3897" s="6">
        <v>2026</v>
      </c>
      <c r="B3897" s="6">
        <f t="shared" si="479"/>
        <v>40</v>
      </c>
      <c r="C3897" s="13" t="s">
        <v>24</v>
      </c>
      <c r="D3897" s="2" t="s">
        <v>9</v>
      </c>
      <c r="E3897" s="14" t="str">
        <f t="shared" si="481"/>
        <v>Paint Booth</v>
      </c>
      <c r="F3897" s="22">
        <f t="shared" si="482"/>
        <v>22</v>
      </c>
      <c r="H3897" s="5" t="str">
        <f ca="1">_xlfn.FORMULATEXT(표1[[#This Row],[Q''ty]])</f>
        <v>=F3798</v>
      </c>
    </row>
    <row r="3898" spans="1:10" ht="15" customHeight="1" x14ac:dyDescent="0.4">
      <c r="A3898" s="6">
        <v>2026</v>
      </c>
      <c r="B3898" s="6">
        <f t="shared" si="479"/>
        <v>40</v>
      </c>
      <c r="C3898" s="13" t="s">
        <v>24</v>
      </c>
      <c r="D3898" s="2" t="s">
        <v>9</v>
      </c>
      <c r="E3898" s="14" t="str">
        <f t="shared" si="481"/>
        <v>Paint Line</v>
      </c>
      <c r="F3898" s="22">
        <f t="shared" si="482"/>
        <v>6</v>
      </c>
      <c r="H3898" s="5" t="str">
        <f ca="1">_xlfn.FORMULATEXT(표1[[#This Row],[Q''ty]])</f>
        <v>=F3799</v>
      </c>
    </row>
    <row r="3899" spans="1:10" ht="15" customHeight="1" x14ac:dyDescent="0.4">
      <c r="A3899" s="6">
        <v>2026</v>
      </c>
      <c r="B3899" s="6">
        <f t="shared" si="479"/>
        <v>40</v>
      </c>
      <c r="C3899" s="13" t="s">
        <v>24</v>
      </c>
      <c r="D3899" s="2" t="s">
        <v>9</v>
      </c>
      <c r="E3899" s="14" t="str">
        <f t="shared" si="481"/>
        <v>Roll Bending Machine</v>
      </c>
      <c r="F3899" s="22">
        <f t="shared" si="482"/>
        <v>4</v>
      </c>
      <c r="H3899" s="5" t="str">
        <f ca="1">_xlfn.FORMULATEXT(표1[[#This Row],[Q''ty]])</f>
        <v>=F3800</v>
      </c>
    </row>
    <row r="3900" spans="1:10" ht="15" customHeight="1" x14ac:dyDescent="0.4">
      <c r="A3900" s="6">
        <v>2026</v>
      </c>
      <c r="B3900" s="6">
        <f t="shared" si="479"/>
        <v>40</v>
      </c>
      <c r="C3900" s="13" t="s">
        <v>24</v>
      </c>
      <c r="D3900" s="2" t="s">
        <v>9</v>
      </c>
      <c r="E3900" s="14" t="str">
        <f t="shared" si="481"/>
        <v>L/W Machine</v>
      </c>
      <c r="F3900" s="22">
        <f t="shared" si="482"/>
        <v>10</v>
      </c>
      <c r="H3900" s="5" t="str">
        <f ca="1">_xlfn.FORMULATEXT(표1[[#This Row],[Q''ty]])</f>
        <v>=F3801</v>
      </c>
    </row>
    <row r="3901" spans="1:10" ht="15" customHeight="1" x14ac:dyDescent="0.4">
      <c r="A3901" s="6">
        <v>2026</v>
      </c>
      <c r="B3901" s="6">
        <f t="shared" si="479"/>
        <v>40</v>
      </c>
      <c r="C3901" s="13" t="s">
        <v>24</v>
      </c>
      <c r="D3901" s="2" t="s">
        <v>9</v>
      </c>
      <c r="E3901" s="14" t="str">
        <f t="shared" si="481"/>
        <v>C/W Machine</v>
      </c>
      <c r="F3901" s="22">
        <f t="shared" si="482"/>
        <v>12</v>
      </c>
      <c r="H3901" s="5" t="str">
        <f ca="1">_xlfn.FORMULATEXT(표1[[#This Row],[Q''ty]])</f>
        <v>=F3802</v>
      </c>
    </row>
    <row r="3902" spans="1:10" ht="15" customHeight="1" x14ac:dyDescent="0.4">
      <c r="A3902" s="6">
        <v>2026</v>
      </c>
      <c r="B3902" s="6">
        <f t="shared" si="479"/>
        <v>40</v>
      </c>
      <c r="C3902" s="13" t="s">
        <v>24</v>
      </c>
      <c r="D3902" s="2" t="s">
        <v>16</v>
      </c>
      <c r="E3902" s="14" t="str">
        <f t="shared" si="481"/>
        <v>BT GT</v>
      </c>
      <c r="F3902" s="22">
        <v>12</v>
      </c>
      <c r="H3902" s="5" t="e">
        <f ca="1">_xlfn.FORMULATEXT(표1[[#This Row],[Q''ty]])</f>
        <v>#N/A</v>
      </c>
      <c r="I3902" s="28">
        <v>46301</v>
      </c>
      <c r="J3902" s="28">
        <v>46295</v>
      </c>
    </row>
    <row r="3903" spans="1:10" ht="15" customHeight="1" x14ac:dyDescent="0.4">
      <c r="A3903" s="6">
        <v>2026</v>
      </c>
      <c r="B3903" s="6">
        <f t="shared" si="479"/>
        <v>40</v>
      </c>
      <c r="C3903" s="13" t="s">
        <v>24</v>
      </c>
      <c r="D3903" s="2" t="s">
        <v>16</v>
      </c>
      <c r="E3903" s="14" t="str">
        <f t="shared" si="481"/>
        <v>WT GT</v>
      </c>
      <c r="F3903" s="22">
        <v>12</v>
      </c>
      <c r="H3903" s="5" t="e">
        <f ca="1">_xlfn.FORMULATEXT(표1[[#This Row],[Q''ty]])</f>
        <v>#N/A</v>
      </c>
      <c r="I3903" s="28">
        <v>46301</v>
      </c>
      <c r="J3903" s="28">
        <v>46295</v>
      </c>
    </row>
    <row r="3904" spans="1:10" ht="15" customHeight="1" x14ac:dyDescent="0.4">
      <c r="A3904" s="6">
        <v>2026</v>
      </c>
      <c r="B3904" s="6">
        <f t="shared" si="479"/>
        <v>40</v>
      </c>
      <c r="C3904" s="13" t="s">
        <v>24</v>
      </c>
      <c r="D3904" s="2" t="s">
        <v>16</v>
      </c>
      <c r="E3904" s="14" t="str">
        <f t="shared" si="481"/>
        <v>Bending</v>
      </c>
      <c r="F3904" s="22">
        <v>82</v>
      </c>
      <c r="H3904" s="5" t="e">
        <f ca="1">_xlfn.FORMULATEXT(표1[[#This Row],[Q''ty]])</f>
        <v>#N/A</v>
      </c>
      <c r="I3904" s="28">
        <v>46301</v>
      </c>
      <c r="J3904" s="28">
        <v>46295</v>
      </c>
    </row>
    <row r="3905" spans="1:10" ht="15" customHeight="1" x14ac:dyDescent="0.4">
      <c r="A3905" s="6">
        <v>2026</v>
      </c>
      <c r="B3905" s="6">
        <f t="shared" si="479"/>
        <v>40</v>
      </c>
      <c r="C3905" s="13" t="s">
        <v>24</v>
      </c>
      <c r="D3905" s="2" t="s">
        <v>16</v>
      </c>
      <c r="E3905" s="14" t="str">
        <f t="shared" si="481"/>
        <v>L/W</v>
      </c>
      <c r="F3905" s="22">
        <v>82</v>
      </c>
      <c r="H3905" s="5" t="e">
        <f ca="1">_xlfn.FORMULATEXT(표1[[#This Row],[Q''ty]])</f>
        <v>#N/A</v>
      </c>
      <c r="I3905" s="28">
        <v>46301</v>
      </c>
      <c r="J3905" s="28">
        <v>46295</v>
      </c>
    </row>
    <row r="3906" spans="1:10" ht="15" customHeight="1" thickBot="1" x14ac:dyDescent="0.45">
      <c r="A3906" s="15">
        <v>2026</v>
      </c>
      <c r="B3906" s="15">
        <f t="shared" si="479"/>
        <v>40</v>
      </c>
      <c r="C3906" s="16" t="s">
        <v>24</v>
      </c>
      <c r="D3906" s="17" t="s">
        <v>16</v>
      </c>
      <c r="E3906" s="18" t="str">
        <f t="shared" si="481"/>
        <v>C/W</v>
      </c>
      <c r="F3906" s="23">
        <v>88</v>
      </c>
      <c r="H3906" s="5" t="e">
        <f ca="1">_xlfn.FORMULATEXT(표1[[#This Row],[Q''ty]])</f>
        <v>#N/A</v>
      </c>
      <c r="I3906" s="28">
        <v>46301</v>
      </c>
      <c r="J3906" s="28">
        <v>46295</v>
      </c>
    </row>
    <row r="3907" spans="1:10" ht="15" customHeight="1" thickTop="1" x14ac:dyDescent="0.4">
      <c r="A3907" s="6">
        <v>2026</v>
      </c>
      <c r="B3907" s="6">
        <f t="shared" si="479"/>
        <v>40</v>
      </c>
      <c r="C3907" s="13" t="s">
        <v>25</v>
      </c>
      <c r="D3907" s="2" t="s">
        <v>9</v>
      </c>
      <c r="E3907" s="14" t="s">
        <v>10</v>
      </c>
      <c r="F3907" s="22">
        <f t="shared" ref="F3907:F3912" si="483">F3808</f>
        <v>3</v>
      </c>
      <c r="H3907" s="5" t="str">
        <f ca="1">_xlfn.FORMULATEXT(표1[[#This Row],[Q''ty]])</f>
        <v>=F3808</v>
      </c>
    </row>
    <row r="3908" spans="1:10" ht="15" customHeight="1" x14ac:dyDescent="0.4">
      <c r="A3908" s="6">
        <v>2026</v>
      </c>
      <c r="B3908" s="6">
        <f t="shared" si="479"/>
        <v>40</v>
      </c>
      <c r="C3908" s="13" t="s">
        <v>25</v>
      </c>
      <c r="D3908" s="2" t="s">
        <v>9</v>
      </c>
      <c r="E3908" s="14" t="s">
        <v>11</v>
      </c>
      <c r="F3908" s="22">
        <f t="shared" si="483"/>
        <v>3</v>
      </c>
      <c r="H3908" s="5" t="str">
        <f ca="1">_xlfn.FORMULATEXT(표1[[#This Row],[Q''ty]])</f>
        <v>=F3809</v>
      </c>
    </row>
    <row r="3909" spans="1:10" ht="15" customHeight="1" x14ac:dyDescent="0.4">
      <c r="A3909" s="6">
        <v>2026</v>
      </c>
      <c r="B3909" s="6">
        <f t="shared" si="479"/>
        <v>40</v>
      </c>
      <c r="C3909" s="13" t="s">
        <v>25</v>
      </c>
      <c r="D3909" s="2" t="s">
        <v>9</v>
      </c>
      <c r="E3909" s="14" t="s">
        <v>12</v>
      </c>
      <c r="F3909" s="22">
        <f t="shared" si="483"/>
        <v>2</v>
      </c>
      <c r="H3909" s="5" t="str">
        <f ca="1">_xlfn.FORMULATEXT(표1[[#This Row],[Q''ty]])</f>
        <v>=F3810</v>
      </c>
    </row>
    <row r="3910" spans="1:10" ht="15" customHeight="1" x14ac:dyDescent="0.4">
      <c r="A3910" s="6">
        <v>2026</v>
      </c>
      <c r="B3910" s="6">
        <f t="shared" si="479"/>
        <v>40</v>
      </c>
      <c r="C3910" s="13" t="s">
        <v>25</v>
      </c>
      <c r="D3910" s="2" t="s">
        <v>9</v>
      </c>
      <c r="E3910" s="14" t="s">
        <v>13</v>
      </c>
      <c r="F3910" s="22">
        <f t="shared" si="483"/>
        <v>2</v>
      </c>
      <c r="H3910" s="5" t="str">
        <f ca="1">_xlfn.FORMULATEXT(표1[[#This Row],[Q''ty]])</f>
        <v>=F3811</v>
      </c>
    </row>
    <row r="3911" spans="1:10" ht="15" customHeight="1" x14ac:dyDescent="0.4">
      <c r="A3911" s="6">
        <v>2026</v>
      </c>
      <c r="B3911" s="6">
        <f t="shared" si="479"/>
        <v>40</v>
      </c>
      <c r="C3911" s="13" t="s">
        <v>25</v>
      </c>
      <c r="D3911" s="2" t="s">
        <v>9</v>
      </c>
      <c r="E3911" s="14" t="s">
        <v>14</v>
      </c>
      <c r="F3911" s="22">
        <f t="shared" si="483"/>
        <v>3</v>
      </c>
      <c r="H3911" s="5" t="str">
        <f ca="1">_xlfn.FORMULATEXT(표1[[#This Row],[Q''ty]])</f>
        <v>=F3812</v>
      </c>
    </row>
    <row r="3912" spans="1:10" ht="15" customHeight="1" x14ac:dyDescent="0.4">
      <c r="A3912" s="6">
        <v>2026</v>
      </c>
      <c r="B3912" s="6">
        <f t="shared" si="479"/>
        <v>40</v>
      </c>
      <c r="C3912" s="13" t="s">
        <v>25</v>
      </c>
      <c r="D3912" s="2" t="s">
        <v>9</v>
      </c>
      <c r="E3912" s="14" t="s">
        <v>15</v>
      </c>
      <c r="F3912" s="22">
        <f t="shared" si="483"/>
        <v>4</v>
      </c>
      <c r="H3912" s="5" t="str">
        <f ca="1">_xlfn.FORMULATEXT(표1[[#This Row],[Q''ty]])</f>
        <v>=F3813</v>
      </c>
    </row>
    <row r="3913" spans="1:10" ht="15" customHeight="1" x14ac:dyDescent="0.4">
      <c r="A3913" s="6">
        <v>2026</v>
      </c>
      <c r="B3913" s="6">
        <f t="shared" si="479"/>
        <v>40</v>
      </c>
      <c r="C3913" s="13" t="s">
        <v>25</v>
      </c>
      <c r="D3913" s="2" t="s">
        <v>16</v>
      </c>
      <c r="E3913" s="14" t="s">
        <v>17</v>
      </c>
      <c r="F3913" s="22">
        <v>0</v>
      </c>
      <c r="H3913" s="5" t="e">
        <f ca="1">_xlfn.FORMULATEXT(표1[[#This Row],[Q''ty]])</f>
        <v>#N/A</v>
      </c>
      <c r="I3913" s="28">
        <v>46301</v>
      </c>
      <c r="J3913" s="28">
        <v>46300</v>
      </c>
    </row>
    <row r="3914" spans="1:10" ht="15" customHeight="1" x14ac:dyDescent="0.4">
      <c r="A3914" s="6">
        <v>2026</v>
      </c>
      <c r="B3914" s="6">
        <f t="shared" si="479"/>
        <v>40</v>
      </c>
      <c r="C3914" s="13" t="s">
        <v>25</v>
      </c>
      <c r="D3914" s="2" t="s">
        <v>16</v>
      </c>
      <c r="E3914" s="14" t="s">
        <v>18</v>
      </c>
      <c r="F3914" s="22">
        <v>0</v>
      </c>
      <c r="H3914" s="5" t="e">
        <f ca="1">_xlfn.FORMULATEXT(표1[[#This Row],[Q''ty]])</f>
        <v>#N/A</v>
      </c>
      <c r="I3914" s="28">
        <v>46301</v>
      </c>
      <c r="J3914" s="28">
        <v>46300</v>
      </c>
    </row>
    <row r="3915" spans="1:10" ht="15" customHeight="1" x14ac:dyDescent="0.4">
      <c r="A3915" s="6">
        <v>2026</v>
      </c>
      <c r="B3915" s="6">
        <f t="shared" si="479"/>
        <v>40</v>
      </c>
      <c r="C3915" s="13" t="s">
        <v>25</v>
      </c>
      <c r="D3915" s="2" t="s">
        <v>16</v>
      </c>
      <c r="E3915" s="14" t="s">
        <v>19</v>
      </c>
      <c r="F3915" s="22">
        <v>0</v>
      </c>
      <c r="H3915" s="5" t="e">
        <f ca="1">_xlfn.FORMULATEXT(표1[[#This Row],[Q''ty]])</f>
        <v>#N/A</v>
      </c>
      <c r="I3915" s="28">
        <v>46301</v>
      </c>
      <c r="J3915" s="28">
        <v>46300</v>
      </c>
    </row>
    <row r="3916" spans="1:10" ht="15" customHeight="1" x14ac:dyDescent="0.4">
      <c r="A3916" s="6">
        <v>2026</v>
      </c>
      <c r="B3916" s="6">
        <f t="shared" si="479"/>
        <v>40</v>
      </c>
      <c r="C3916" s="13" t="s">
        <v>25</v>
      </c>
      <c r="D3916" s="2" t="s">
        <v>16</v>
      </c>
      <c r="E3916" s="14" t="s">
        <v>20</v>
      </c>
      <c r="F3916" s="22">
        <v>0</v>
      </c>
      <c r="H3916" s="5" t="e">
        <f ca="1">_xlfn.FORMULATEXT(표1[[#This Row],[Q''ty]])</f>
        <v>#N/A</v>
      </c>
      <c r="I3916" s="28">
        <v>46301</v>
      </c>
      <c r="J3916" s="28">
        <v>46300</v>
      </c>
    </row>
    <row r="3917" spans="1:10" ht="15" customHeight="1" thickBot="1" x14ac:dyDescent="0.45">
      <c r="A3917" s="15">
        <v>2026</v>
      </c>
      <c r="B3917" s="15">
        <f t="shared" si="479"/>
        <v>40</v>
      </c>
      <c r="C3917" s="16" t="s">
        <v>25</v>
      </c>
      <c r="D3917" s="17" t="s">
        <v>16</v>
      </c>
      <c r="E3917" s="18" t="s">
        <v>21</v>
      </c>
      <c r="F3917" s="23">
        <v>0</v>
      </c>
      <c r="H3917" s="5" t="e">
        <f ca="1">_xlfn.FORMULATEXT(표1[[#This Row],[Q''ty]])</f>
        <v>#N/A</v>
      </c>
      <c r="I3917" s="28">
        <v>46301</v>
      </c>
      <c r="J3917" s="28">
        <v>46300</v>
      </c>
    </row>
    <row r="3918" spans="1:10" ht="15" customHeight="1" thickTop="1" x14ac:dyDescent="0.4">
      <c r="A3918" s="6">
        <v>2026</v>
      </c>
      <c r="B3918" s="6">
        <f t="shared" si="479"/>
        <v>40</v>
      </c>
      <c r="C3918" s="13" t="s">
        <v>26</v>
      </c>
      <c r="D3918" s="2" t="s">
        <v>9</v>
      </c>
      <c r="E3918" s="14" t="s">
        <v>10</v>
      </c>
      <c r="F3918" s="22">
        <f t="shared" ref="F3918:F3923" si="484">F3819</f>
        <v>6</v>
      </c>
      <c r="H3918" s="5" t="str">
        <f ca="1">_xlfn.FORMULATEXT(표1[[#This Row],[Q''ty]])</f>
        <v>=F3819</v>
      </c>
    </row>
    <row r="3919" spans="1:10" ht="15" customHeight="1" x14ac:dyDescent="0.4">
      <c r="A3919" s="6">
        <v>2026</v>
      </c>
      <c r="B3919" s="6">
        <f t="shared" si="479"/>
        <v>40</v>
      </c>
      <c r="C3919" s="13" t="s">
        <v>26</v>
      </c>
      <c r="D3919" s="2" t="s">
        <v>9</v>
      </c>
      <c r="E3919" s="14" t="s">
        <v>11</v>
      </c>
      <c r="F3919" s="22">
        <f t="shared" si="484"/>
        <v>4</v>
      </c>
      <c r="H3919" s="5" t="str">
        <f ca="1">_xlfn.FORMULATEXT(표1[[#This Row],[Q''ty]])</f>
        <v>=F3820</v>
      </c>
    </row>
    <row r="3920" spans="1:10" ht="15" customHeight="1" x14ac:dyDescent="0.4">
      <c r="A3920" s="6">
        <v>2026</v>
      </c>
      <c r="B3920" s="6">
        <f t="shared" si="479"/>
        <v>40</v>
      </c>
      <c r="C3920" s="13" t="s">
        <v>26</v>
      </c>
      <c r="D3920" s="2" t="s">
        <v>9</v>
      </c>
      <c r="E3920" s="14" t="s">
        <v>12</v>
      </c>
      <c r="F3920" s="22">
        <f t="shared" si="484"/>
        <v>2</v>
      </c>
      <c r="H3920" s="5" t="str">
        <f ca="1">_xlfn.FORMULATEXT(표1[[#This Row],[Q''ty]])</f>
        <v>=F3821</v>
      </c>
    </row>
    <row r="3921" spans="1:10" ht="15" customHeight="1" x14ac:dyDescent="0.4">
      <c r="A3921" s="6">
        <v>2026</v>
      </c>
      <c r="B3921" s="6">
        <f t="shared" si="479"/>
        <v>40</v>
      </c>
      <c r="C3921" s="13" t="s">
        <v>26</v>
      </c>
      <c r="D3921" s="2" t="s">
        <v>9</v>
      </c>
      <c r="E3921" s="14" t="s">
        <v>13</v>
      </c>
      <c r="F3921" s="22">
        <f t="shared" si="484"/>
        <v>3</v>
      </c>
      <c r="H3921" s="5" t="str">
        <f ca="1">_xlfn.FORMULATEXT(표1[[#This Row],[Q''ty]])</f>
        <v>=F3822</v>
      </c>
    </row>
    <row r="3922" spans="1:10" ht="15" customHeight="1" x14ac:dyDescent="0.4">
      <c r="A3922" s="6">
        <v>2026</v>
      </c>
      <c r="B3922" s="6">
        <f t="shared" si="479"/>
        <v>40</v>
      </c>
      <c r="C3922" s="13" t="s">
        <v>26</v>
      </c>
      <c r="D3922" s="2" t="s">
        <v>9</v>
      </c>
      <c r="E3922" s="14" t="s">
        <v>14</v>
      </c>
      <c r="F3922" s="22">
        <f t="shared" si="484"/>
        <v>4</v>
      </c>
      <c r="H3922" s="5" t="str">
        <f ca="1">_xlfn.FORMULATEXT(표1[[#This Row],[Q''ty]])</f>
        <v>=F3823</v>
      </c>
    </row>
    <row r="3923" spans="1:10" ht="15" customHeight="1" x14ac:dyDescent="0.4">
      <c r="A3923" s="6">
        <v>2026</v>
      </c>
      <c r="B3923" s="6">
        <f t="shared" si="479"/>
        <v>40</v>
      </c>
      <c r="C3923" s="13" t="s">
        <v>26</v>
      </c>
      <c r="D3923" s="2" t="s">
        <v>9</v>
      </c>
      <c r="E3923" s="14" t="s">
        <v>15</v>
      </c>
      <c r="F3923" s="22">
        <f t="shared" si="484"/>
        <v>6</v>
      </c>
      <c r="H3923" s="5" t="str">
        <f ca="1">_xlfn.FORMULATEXT(표1[[#This Row],[Q''ty]])</f>
        <v>=F3824</v>
      </c>
    </row>
    <row r="3924" spans="1:10" ht="15" customHeight="1" x14ac:dyDescent="0.4">
      <c r="A3924" s="6">
        <v>2026</v>
      </c>
      <c r="B3924" s="6">
        <f t="shared" si="479"/>
        <v>40</v>
      </c>
      <c r="C3924" s="13" t="s">
        <v>26</v>
      </c>
      <c r="D3924" s="2" t="s">
        <v>16</v>
      </c>
      <c r="E3924" s="14" t="str">
        <f t="shared" ref="E3924:E3961" si="485">E3825</f>
        <v>BT GT</v>
      </c>
      <c r="F3924" s="22">
        <v>20</v>
      </c>
      <c r="H3924" s="5" t="e">
        <f ca="1">_xlfn.FORMULATEXT(표1[[#This Row],[Q''ty]])</f>
        <v>#N/A</v>
      </c>
      <c r="I3924" s="28">
        <v>46301</v>
      </c>
      <c r="J3924" s="28">
        <v>46300</v>
      </c>
    </row>
    <row r="3925" spans="1:10" ht="15" customHeight="1" x14ac:dyDescent="0.4">
      <c r="A3925" s="6">
        <v>2026</v>
      </c>
      <c r="B3925" s="6">
        <f t="shared" si="479"/>
        <v>40</v>
      </c>
      <c r="C3925" s="13" t="s">
        <v>26</v>
      </c>
      <c r="D3925" s="2" t="s">
        <v>16</v>
      </c>
      <c r="E3925" s="14" t="str">
        <f t="shared" si="485"/>
        <v>WT GT</v>
      </c>
      <c r="F3925" s="22">
        <v>24</v>
      </c>
      <c r="H3925" s="5" t="e">
        <f ca="1">_xlfn.FORMULATEXT(표1[[#This Row],[Q''ty]])</f>
        <v>#N/A</v>
      </c>
      <c r="I3925" s="28">
        <v>46301</v>
      </c>
      <c r="J3925" s="28">
        <v>46300</v>
      </c>
    </row>
    <row r="3926" spans="1:10" ht="15" customHeight="1" x14ac:dyDescent="0.4">
      <c r="A3926" s="6">
        <v>2026</v>
      </c>
      <c r="B3926" s="6">
        <f t="shared" si="479"/>
        <v>40</v>
      </c>
      <c r="C3926" s="13" t="s">
        <v>26</v>
      </c>
      <c r="D3926" s="2" t="s">
        <v>16</v>
      </c>
      <c r="E3926" s="14" t="str">
        <f t="shared" si="485"/>
        <v>Bending</v>
      </c>
      <c r="F3926" s="22">
        <v>24</v>
      </c>
      <c r="H3926" s="5" t="e">
        <f ca="1">_xlfn.FORMULATEXT(표1[[#This Row],[Q''ty]])</f>
        <v>#N/A</v>
      </c>
      <c r="I3926" s="28">
        <v>46301</v>
      </c>
      <c r="J3926" s="28">
        <v>46300</v>
      </c>
    </row>
    <row r="3927" spans="1:10" ht="15" customHeight="1" x14ac:dyDescent="0.4">
      <c r="A3927" s="6">
        <v>2026</v>
      </c>
      <c r="B3927" s="6">
        <f t="shared" si="479"/>
        <v>40</v>
      </c>
      <c r="C3927" s="13" t="s">
        <v>26</v>
      </c>
      <c r="D3927" s="2" t="s">
        <v>16</v>
      </c>
      <c r="E3927" s="14" t="str">
        <f t="shared" si="485"/>
        <v>L/W</v>
      </c>
      <c r="F3927" s="22">
        <v>23</v>
      </c>
      <c r="H3927" s="5" t="e">
        <f ca="1">_xlfn.FORMULATEXT(표1[[#This Row],[Q''ty]])</f>
        <v>#N/A</v>
      </c>
      <c r="I3927" s="28">
        <v>46301</v>
      </c>
      <c r="J3927" s="28">
        <v>46300</v>
      </c>
    </row>
    <row r="3928" spans="1:10" ht="15" customHeight="1" thickBot="1" x14ac:dyDescent="0.45">
      <c r="A3928" s="15">
        <v>2026</v>
      </c>
      <c r="B3928" s="15">
        <f t="shared" si="479"/>
        <v>40</v>
      </c>
      <c r="C3928" s="16" t="s">
        <v>26</v>
      </c>
      <c r="D3928" s="17" t="s">
        <v>16</v>
      </c>
      <c r="E3928" s="18" t="str">
        <f t="shared" si="485"/>
        <v>C/W</v>
      </c>
      <c r="F3928" s="23">
        <v>31</v>
      </c>
      <c r="H3928" s="5" t="e">
        <f ca="1">_xlfn.FORMULATEXT(표1[[#This Row],[Q''ty]])</f>
        <v>#N/A</v>
      </c>
      <c r="I3928" s="28">
        <v>46301</v>
      </c>
      <c r="J3928" s="28">
        <v>46300</v>
      </c>
    </row>
    <row r="3929" spans="1:10" ht="15" customHeight="1" thickTop="1" x14ac:dyDescent="0.4">
      <c r="A3929" s="6">
        <v>2026</v>
      </c>
      <c r="B3929" s="6">
        <f t="shared" si="479"/>
        <v>40</v>
      </c>
      <c r="C3929" s="13" t="s">
        <v>27</v>
      </c>
      <c r="D3929" s="2" t="s">
        <v>9</v>
      </c>
      <c r="E3929" s="14" t="str">
        <f t="shared" si="485"/>
        <v>Growing Line</v>
      </c>
      <c r="F3929" s="22">
        <f t="shared" ref="F3929:F3934" si="486">F3830</f>
        <v>30</v>
      </c>
      <c r="H3929" s="5" t="str">
        <f ca="1">_xlfn.FORMULATEXT(표1[[#This Row],[Q''ty]])</f>
        <v>=F3830</v>
      </c>
    </row>
    <row r="3930" spans="1:10" ht="15" customHeight="1" x14ac:dyDescent="0.4">
      <c r="A3930" s="6">
        <v>2026</v>
      </c>
      <c r="B3930" s="6">
        <f t="shared" si="479"/>
        <v>40</v>
      </c>
      <c r="C3930" s="13" t="s">
        <v>27</v>
      </c>
      <c r="D3930" s="2" t="s">
        <v>9</v>
      </c>
      <c r="E3930" s="14" t="str">
        <f t="shared" si="485"/>
        <v>Paint Booth</v>
      </c>
      <c r="F3930" s="22">
        <f t="shared" si="486"/>
        <v>16</v>
      </c>
      <c r="H3930" s="5" t="str">
        <f ca="1">_xlfn.FORMULATEXT(표1[[#This Row],[Q''ty]])</f>
        <v>=F3831</v>
      </c>
    </row>
    <row r="3931" spans="1:10" ht="15" customHeight="1" x14ac:dyDescent="0.4">
      <c r="A3931" s="6">
        <v>2026</v>
      </c>
      <c r="B3931" s="6">
        <f t="shared" si="479"/>
        <v>40</v>
      </c>
      <c r="C3931" s="13" t="s">
        <v>27</v>
      </c>
      <c r="D3931" s="2" t="s">
        <v>9</v>
      </c>
      <c r="E3931" s="14" t="str">
        <f t="shared" si="485"/>
        <v>Paint Line</v>
      </c>
      <c r="F3931" s="22">
        <f t="shared" si="486"/>
        <v>8</v>
      </c>
      <c r="H3931" s="5" t="str">
        <f ca="1">_xlfn.FORMULATEXT(표1[[#This Row],[Q''ty]])</f>
        <v>=F3832</v>
      </c>
    </row>
    <row r="3932" spans="1:10" ht="15" customHeight="1" x14ac:dyDescent="0.4">
      <c r="A3932" s="6">
        <v>2026</v>
      </c>
      <c r="B3932" s="6">
        <f t="shared" si="479"/>
        <v>40</v>
      </c>
      <c r="C3932" s="13" t="s">
        <v>27</v>
      </c>
      <c r="D3932" s="2" t="s">
        <v>9</v>
      </c>
      <c r="E3932" s="14" t="str">
        <f t="shared" si="485"/>
        <v>Roll Bending Machine</v>
      </c>
      <c r="F3932" s="22">
        <f t="shared" si="486"/>
        <v>6</v>
      </c>
      <c r="H3932" s="5" t="str">
        <f ca="1">_xlfn.FORMULATEXT(표1[[#This Row],[Q''ty]])</f>
        <v>=F3833</v>
      </c>
    </row>
    <row r="3933" spans="1:10" ht="15" customHeight="1" x14ac:dyDescent="0.4">
      <c r="A3933" s="6">
        <v>2026</v>
      </c>
      <c r="B3933" s="6">
        <f t="shared" si="479"/>
        <v>40</v>
      </c>
      <c r="C3933" s="13" t="s">
        <v>27</v>
      </c>
      <c r="D3933" s="2" t="s">
        <v>9</v>
      </c>
      <c r="E3933" s="14" t="str">
        <f t="shared" si="485"/>
        <v>L/W Machine</v>
      </c>
      <c r="F3933" s="22">
        <f t="shared" si="486"/>
        <v>11</v>
      </c>
      <c r="H3933" s="5" t="str">
        <f ca="1">_xlfn.FORMULATEXT(표1[[#This Row],[Q''ty]])</f>
        <v>=F3834</v>
      </c>
    </row>
    <row r="3934" spans="1:10" ht="15" customHeight="1" x14ac:dyDescent="0.4">
      <c r="A3934" s="6">
        <v>2026</v>
      </c>
      <c r="B3934" s="6">
        <f t="shared" si="479"/>
        <v>40</v>
      </c>
      <c r="C3934" s="13" t="s">
        <v>27</v>
      </c>
      <c r="D3934" s="2" t="s">
        <v>9</v>
      </c>
      <c r="E3934" s="14" t="str">
        <f t="shared" si="485"/>
        <v>C/W Machine</v>
      </c>
      <c r="F3934" s="22">
        <f t="shared" si="486"/>
        <v>15</v>
      </c>
      <c r="H3934" s="5" t="str">
        <f ca="1">_xlfn.FORMULATEXT(표1[[#This Row],[Q''ty]])</f>
        <v>=F3835</v>
      </c>
    </row>
    <row r="3935" spans="1:10" ht="15" customHeight="1" x14ac:dyDescent="0.4">
      <c r="A3935" s="6">
        <v>2026</v>
      </c>
      <c r="B3935" s="6">
        <f t="shared" si="479"/>
        <v>40</v>
      </c>
      <c r="C3935" s="13" t="s">
        <v>27</v>
      </c>
      <c r="D3935" s="2" t="s">
        <v>16</v>
      </c>
      <c r="E3935" s="14" t="str">
        <f t="shared" si="485"/>
        <v>BT GT</v>
      </c>
      <c r="F3935" s="22">
        <v>63</v>
      </c>
      <c r="H3935" s="5" t="e">
        <f ca="1">_xlfn.FORMULATEXT(표1[[#This Row],[Q''ty]])</f>
        <v>#N/A</v>
      </c>
      <c r="I3935" s="28">
        <v>46301</v>
      </c>
      <c r="J3935" s="28">
        <v>46301</v>
      </c>
    </row>
    <row r="3936" spans="1:10" ht="15" customHeight="1" x14ac:dyDescent="0.4">
      <c r="A3936" s="6">
        <v>2026</v>
      </c>
      <c r="B3936" s="6">
        <f t="shared" si="479"/>
        <v>40</v>
      </c>
      <c r="C3936" s="13" t="s">
        <v>27</v>
      </c>
      <c r="D3936" s="2" t="s">
        <v>16</v>
      </c>
      <c r="E3936" s="14" t="str">
        <f t="shared" si="485"/>
        <v>WT GT</v>
      </c>
      <c r="F3936" s="22">
        <v>38</v>
      </c>
      <c r="H3936" s="5" t="e">
        <f ca="1">_xlfn.FORMULATEXT(표1[[#This Row],[Q''ty]])</f>
        <v>#N/A</v>
      </c>
      <c r="I3936" s="28">
        <v>46301</v>
      </c>
      <c r="J3936" s="28">
        <v>46301</v>
      </c>
    </row>
    <row r="3937" spans="1:10" ht="15" customHeight="1" x14ac:dyDescent="0.4">
      <c r="A3937" s="6">
        <v>2026</v>
      </c>
      <c r="B3937" s="6">
        <f t="shared" si="479"/>
        <v>40</v>
      </c>
      <c r="C3937" s="13" t="s">
        <v>27</v>
      </c>
      <c r="D3937" s="2" t="s">
        <v>16</v>
      </c>
      <c r="E3937" s="14" t="str">
        <f t="shared" si="485"/>
        <v>Bending</v>
      </c>
      <c r="F3937" s="22">
        <v>573</v>
      </c>
      <c r="H3937" s="5" t="e">
        <f ca="1">_xlfn.FORMULATEXT(표1[[#This Row],[Q''ty]])</f>
        <v>#N/A</v>
      </c>
      <c r="I3937" s="28">
        <v>46301</v>
      </c>
      <c r="J3937" s="28">
        <v>46301</v>
      </c>
    </row>
    <row r="3938" spans="1:10" ht="15" customHeight="1" x14ac:dyDescent="0.4">
      <c r="A3938" s="6">
        <v>2026</v>
      </c>
      <c r="B3938" s="6">
        <f t="shared" si="479"/>
        <v>40</v>
      </c>
      <c r="C3938" s="13" t="s">
        <v>27</v>
      </c>
      <c r="D3938" s="2" t="s">
        <v>16</v>
      </c>
      <c r="E3938" s="14" t="str">
        <f t="shared" si="485"/>
        <v>L/W</v>
      </c>
      <c r="F3938" s="22">
        <v>614</v>
      </c>
      <c r="H3938" s="5" t="e">
        <f ca="1">_xlfn.FORMULATEXT(표1[[#This Row],[Q''ty]])</f>
        <v>#N/A</v>
      </c>
      <c r="I3938" s="28">
        <v>46301</v>
      </c>
      <c r="J3938" s="28">
        <v>46301</v>
      </c>
    </row>
    <row r="3939" spans="1:10" ht="15" customHeight="1" thickBot="1" x14ac:dyDescent="0.45">
      <c r="A3939" s="15">
        <v>2026</v>
      </c>
      <c r="B3939" s="15">
        <f t="shared" si="479"/>
        <v>40</v>
      </c>
      <c r="C3939" s="16" t="s">
        <v>27</v>
      </c>
      <c r="D3939" s="17" t="s">
        <v>16</v>
      </c>
      <c r="E3939" s="18" t="str">
        <f t="shared" si="485"/>
        <v>C/W</v>
      </c>
      <c r="F3939" s="23">
        <v>556</v>
      </c>
      <c r="H3939" s="5" t="e">
        <f ca="1">_xlfn.FORMULATEXT(표1[[#This Row],[Q''ty]])</f>
        <v>#N/A</v>
      </c>
      <c r="I3939" s="28">
        <v>46301</v>
      </c>
      <c r="J3939" s="28">
        <v>46301</v>
      </c>
    </row>
    <row r="3940" spans="1:10" ht="15" customHeight="1" thickTop="1" x14ac:dyDescent="0.4">
      <c r="A3940" s="6">
        <v>2026</v>
      </c>
      <c r="B3940" s="6">
        <f t="shared" si="479"/>
        <v>40</v>
      </c>
      <c r="C3940" s="13" t="s">
        <v>28</v>
      </c>
      <c r="D3940" s="2" t="s">
        <v>9</v>
      </c>
      <c r="E3940" s="14" t="str">
        <f t="shared" si="485"/>
        <v>Growing Line</v>
      </c>
      <c r="F3940" s="22">
        <f t="shared" ref="F3940:F3945" si="487">F3841</f>
        <v>6</v>
      </c>
      <c r="H3940" s="5" t="str">
        <f ca="1">_xlfn.FORMULATEXT(표1[[#This Row],[Q''ty]])</f>
        <v>=F3841</v>
      </c>
    </row>
    <row r="3941" spans="1:10" ht="15" customHeight="1" x14ac:dyDescent="0.4">
      <c r="A3941" s="6">
        <v>2026</v>
      </c>
      <c r="B3941" s="6">
        <f t="shared" ref="B3941:B4004" si="488">B3842+1</f>
        <v>40</v>
      </c>
      <c r="C3941" s="13" t="s">
        <v>28</v>
      </c>
      <c r="D3941" s="2" t="s">
        <v>9</v>
      </c>
      <c r="E3941" s="14" t="str">
        <f t="shared" si="485"/>
        <v>Paint Booth</v>
      </c>
      <c r="F3941" s="22">
        <f t="shared" si="487"/>
        <v>4</v>
      </c>
      <c r="H3941" s="5" t="str">
        <f ca="1">_xlfn.FORMULATEXT(표1[[#This Row],[Q''ty]])</f>
        <v>=F3842</v>
      </c>
    </row>
    <row r="3942" spans="1:10" ht="15" customHeight="1" x14ac:dyDescent="0.4">
      <c r="A3942" s="6">
        <v>2026</v>
      </c>
      <c r="B3942" s="6">
        <f t="shared" si="488"/>
        <v>40</v>
      </c>
      <c r="C3942" s="13" t="s">
        <v>28</v>
      </c>
      <c r="D3942" s="2" t="s">
        <v>9</v>
      </c>
      <c r="E3942" s="14" t="str">
        <f t="shared" si="485"/>
        <v>Paint Line</v>
      </c>
      <c r="F3942" s="22">
        <f t="shared" si="487"/>
        <v>4</v>
      </c>
      <c r="H3942" s="5" t="str">
        <f ca="1">_xlfn.FORMULATEXT(표1[[#This Row],[Q''ty]])</f>
        <v>=F3843</v>
      </c>
    </row>
    <row r="3943" spans="1:10" ht="15" customHeight="1" x14ac:dyDescent="0.4">
      <c r="A3943" s="6">
        <v>2026</v>
      </c>
      <c r="B3943" s="6">
        <f t="shared" si="488"/>
        <v>40</v>
      </c>
      <c r="C3943" s="13" t="s">
        <v>28</v>
      </c>
      <c r="D3943" s="2" t="s">
        <v>9</v>
      </c>
      <c r="E3943" s="14" t="str">
        <f t="shared" si="485"/>
        <v>Roll Bending Machine</v>
      </c>
      <c r="F3943" s="22">
        <f t="shared" si="487"/>
        <v>3</v>
      </c>
      <c r="H3943" s="5" t="str">
        <f ca="1">_xlfn.FORMULATEXT(표1[[#This Row],[Q''ty]])</f>
        <v>=F3844</v>
      </c>
    </row>
    <row r="3944" spans="1:10" ht="15" customHeight="1" x14ac:dyDescent="0.4">
      <c r="A3944" s="6">
        <v>2026</v>
      </c>
      <c r="B3944" s="6">
        <f t="shared" si="488"/>
        <v>40</v>
      </c>
      <c r="C3944" s="13" t="s">
        <v>28</v>
      </c>
      <c r="D3944" s="2" t="s">
        <v>9</v>
      </c>
      <c r="E3944" s="14" t="str">
        <f t="shared" si="485"/>
        <v>L/W Machine</v>
      </c>
      <c r="F3944" s="22">
        <f t="shared" si="487"/>
        <v>4</v>
      </c>
      <c r="H3944" s="5" t="str">
        <f ca="1">_xlfn.FORMULATEXT(표1[[#This Row],[Q''ty]])</f>
        <v>=F3845</v>
      </c>
    </row>
    <row r="3945" spans="1:10" ht="15" customHeight="1" x14ac:dyDescent="0.4">
      <c r="A3945" s="6">
        <v>2026</v>
      </c>
      <c r="B3945" s="6">
        <f t="shared" si="488"/>
        <v>40</v>
      </c>
      <c r="C3945" s="13" t="s">
        <v>28</v>
      </c>
      <c r="D3945" s="2" t="s">
        <v>9</v>
      </c>
      <c r="E3945" s="14" t="str">
        <f t="shared" si="485"/>
        <v>C/W Machine</v>
      </c>
      <c r="F3945" s="22">
        <f t="shared" si="487"/>
        <v>6.5</v>
      </c>
      <c r="H3945" s="5" t="str">
        <f ca="1">_xlfn.FORMULATEXT(표1[[#This Row],[Q''ty]])</f>
        <v>=F3846</v>
      </c>
    </row>
    <row r="3946" spans="1:10" ht="15" customHeight="1" x14ac:dyDescent="0.4">
      <c r="A3946" s="6">
        <v>2026</v>
      </c>
      <c r="B3946" s="6">
        <f t="shared" si="488"/>
        <v>40</v>
      </c>
      <c r="C3946" s="13" t="s">
        <v>28</v>
      </c>
      <c r="D3946" s="2" t="s">
        <v>16</v>
      </c>
      <c r="E3946" s="14" t="str">
        <f t="shared" si="485"/>
        <v>BT GT</v>
      </c>
      <c r="F3946" s="22">
        <v>12</v>
      </c>
      <c r="H3946" s="5" t="e">
        <f ca="1">_xlfn.FORMULATEXT(표1[[#This Row],[Q''ty]])</f>
        <v>#N/A</v>
      </c>
      <c r="I3946" s="28">
        <v>46302</v>
      </c>
      <c r="J3946" s="28">
        <v>46301</v>
      </c>
    </row>
    <row r="3947" spans="1:10" ht="15" customHeight="1" x14ac:dyDescent="0.4">
      <c r="A3947" s="6">
        <v>2026</v>
      </c>
      <c r="B3947" s="6">
        <f t="shared" si="488"/>
        <v>40</v>
      </c>
      <c r="C3947" s="13" t="s">
        <v>28</v>
      </c>
      <c r="D3947" s="2" t="s">
        <v>16</v>
      </c>
      <c r="E3947" s="14" t="str">
        <f t="shared" si="485"/>
        <v>WT GT</v>
      </c>
      <c r="F3947" s="22">
        <v>10</v>
      </c>
      <c r="H3947" s="5" t="e">
        <f ca="1">_xlfn.FORMULATEXT(표1[[#This Row],[Q''ty]])</f>
        <v>#N/A</v>
      </c>
      <c r="I3947" s="28">
        <v>46302</v>
      </c>
      <c r="J3947" s="28">
        <v>46301</v>
      </c>
    </row>
    <row r="3948" spans="1:10" ht="15" customHeight="1" x14ac:dyDescent="0.4">
      <c r="A3948" s="6">
        <v>2026</v>
      </c>
      <c r="B3948" s="6">
        <f t="shared" si="488"/>
        <v>40</v>
      </c>
      <c r="C3948" s="13" t="s">
        <v>28</v>
      </c>
      <c r="D3948" s="2" t="s">
        <v>16</v>
      </c>
      <c r="E3948" s="14" t="str">
        <f t="shared" si="485"/>
        <v>Bending</v>
      </c>
      <c r="F3948" s="22">
        <v>10</v>
      </c>
      <c r="H3948" s="5" t="e">
        <f ca="1">_xlfn.FORMULATEXT(표1[[#This Row],[Q''ty]])</f>
        <v>#N/A</v>
      </c>
      <c r="I3948" s="28">
        <v>46302</v>
      </c>
      <c r="J3948" s="28">
        <v>46301</v>
      </c>
    </row>
    <row r="3949" spans="1:10" ht="15" customHeight="1" x14ac:dyDescent="0.4">
      <c r="A3949" s="6">
        <v>2026</v>
      </c>
      <c r="B3949" s="6">
        <f t="shared" si="488"/>
        <v>40</v>
      </c>
      <c r="C3949" s="13" t="s">
        <v>28</v>
      </c>
      <c r="D3949" s="2" t="s">
        <v>16</v>
      </c>
      <c r="E3949" s="14" t="str">
        <f t="shared" si="485"/>
        <v>L/W</v>
      </c>
      <c r="F3949" s="22">
        <v>16</v>
      </c>
      <c r="H3949" s="5" t="e">
        <f ca="1">_xlfn.FORMULATEXT(표1[[#This Row],[Q''ty]])</f>
        <v>#N/A</v>
      </c>
      <c r="I3949" s="28">
        <v>46302</v>
      </c>
      <c r="J3949" s="28">
        <v>46301</v>
      </c>
    </row>
    <row r="3950" spans="1:10" ht="15" customHeight="1" thickBot="1" x14ac:dyDescent="0.45">
      <c r="A3950" s="15">
        <v>2026</v>
      </c>
      <c r="B3950" s="15">
        <f t="shared" si="488"/>
        <v>40</v>
      </c>
      <c r="C3950" s="16" t="s">
        <v>28</v>
      </c>
      <c r="D3950" s="17" t="s">
        <v>16</v>
      </c>
      <c r="E3950" s="18" t="str">
        <f t="shared" si="485"/>
        <v>C/W</v>
      </c>
      <c r="F3950" s="23">
        <v>51</v>
      </c>
      <c r="H3950" s="5" t="e">
        <f ca="1">_xlfn.FORMULATEXT(표1[[#This Row],[Q''ty]])</f>
        <v>#N/A</v>
      </c>
      <c r="I3950" s="28">
        <v>46302</v>
      </c>
      <c r="J3950" s="28">
        <v>46301</v>
      </c>
    </row>
    <row r="3951" spans="1:10" ht="15" customHeight="1" thickTop="1" x14ac:dyDescent="0.4">
      <c r="A3951" s="6">
        <v>2026</v>
      </c>
      <c r="B3951" s="6">
        <f t="shared" si="488"/>
        <v>40</v>
      </c>
      <c r="C3951" s="13" t="s">
        <v>29</v>
      </c>
      <c r="D3951" s="2" t="s">
        <v>9</v>
      </c>
      <c r="E3951" s="14" t="str">
        <f t="shared" si="485"/>
        <v>Growing Line</v>
      </c>
      <c r="F3951" s="21">
        <f t="shared" ref="F3951:F3956" si="489">F3852</f>
        <v>11</v>
      </c>
      <c r="H3951" s="5" t="str">
        <f ca="1">_xlfn.FORMULATEXT(표1[[#This Row],[Q''ty]])</f>
        <v>=F3852</v>
      </c>
    </row>
    <row r="3952" spans="1:10" ht="15" customHeight="1" x14ac:dyDescent="0.4">
      <c r="A3952" s="6">
        <v>2026</v>
      </c>
      <c r="B3952" s="6">
        <f t="shared" si="488"/>
        <v>40</v>
      </c>
      <c r="C3952" s="13" t="s">
        <v>29</v>
      </c>
      <c r="D3952" s="2" t="s">
        <v>9</v>
      </c>
      <c r="E3952" s="14" t="str">
        <f t="shared" si="485"/>
        <v>Paint Booth</v>
      </c>
      <c r="F3952" s="22">
        <f t="shared" si="489"/>
        <v>6</v>
      </c>
      <c r="H3952" s="5" t="str">
        <f ca="1">_xlfn.FORMULATEXT(표1[[#This Row],[Q''ty]])</f>
        <v>=F3853</v>
      </c>
    </row>
    <row r="3953" spans="1:10" ht="15" customHeight="1" x14ac:dyDescent="0.4">
      <c r="A3953" s="6">
        <v>2026</v>
      </c>
      <c r="B3953" s="6">
        <f t="shared" si="488"/>
        <v>40</v>
      </c>
      <c r="C3953" s="13" t="s">
        <v>29</v>
      </c>
      <c r="D3953" s="2" t="s">
        <v>9</v>
      </c>
      <c r="E3953" s="14" t="str">
        <f t="shared" si="485"/>
        <v>Paint Line</v>
      </c>
      <c r="F3953" s="22">
        <f t="shared" si="489"/>
        <v>4</v>
      </c>
      <c r="H3953" s="5" t="str">
        <f ca="1">_xlfn.FORMULATEXT(표1[[#This Row],[Q''ty]])</f>
        <v>=F3854</v>
      </c>
    </row>
    <row r="3954" spans="1:10" ht="15" customHeight="1" x14ac:dyDescent="0.4">
      <c r="A3954" s="6">
        <v>2026</v>
      </c>
      <c r="B3954" s="6">
        <f t="shared" si="488"/>
        <v>40</v>
      </c>
      <c r="C3954" s="13" t="s">
        <v>29</v>
      </c>
      <c r="D3954" s="2" t="s">
        <v>9</v>
      </c>
      <c r="E3954" s="14" t="str">
        <f t="shared" si="485"/>
        <v>Roll Bending Machine</v>
      </c>
      <c r="F3954" s="22">
        <f t="shared" si="489"/>
        <v>4</v>
      </c>
      <c r="H3954" s="5" t="str">
        <f ca="1">_xlfn.FORMULATEXT(표1[[#This Row],[Q''ty]])</f>
        <v>=F3855</v>
      </c>
    </row>
    <row r="3955" spans="1:10" ht="15" customHeight="1" x14ac:dyDescent="0.4">
      <c r="A3955" s="6">
        <v>2026</v>
      </c>
      <c r="B3955" s="6">
        <f t="shared" si="488"/>
        <v>40</v>
      </c>
      <c r="C3955" s="13" t="s">
        <v>29</v>
      </c>
      <c r="D3955" s="2" t="s">
        <v>9</v>
      </c>
      <c r="E3955" s="14" t="str">
        <f t="shared" si="485"/>
        <v>L/W Machine</v>
      </c>
      <c r="F3955" s="22">
        <f t="shared" si="489"/>
        <v>7</v>
      </c>
      <c r="H3955" s="5" t="str">
        <f ca="1">_xlfn.FORMULATEXT(표1[[#This Row],[Q''ty]])</f>
        <v>=F3856</v>
      </c>
    </row>
    <row r="3956" spans="1:10" ht="15" customHeight="1" x14ac:dyDescent="0.4">
      <c r="A3956" s="6">
        <v>2026</v>
      </c>
      <c r="B3956" s="6">
        <f t="shared" si="488"/>
        <v>40</v>
      </c>
      <c r="C3956" s="13" t="s">
        <v>29</v>
      </c>
      <c r="D3956" s="2" t="s">
        <v>9</v>
      </c>
      <c r="E3956" s="14" t="str">
        <f t="shared" si="485"/>
        <v>C/W Machine</v>
      </c>
      <c r="F3956" s="22">
        <f t="shared" si="489"/>
        <v>12.5</v>
      </c>
      <c r="H3956" s="5" t="str">
        <f ca="1">_xlfn.FORMULATEXT(표1[[#This Row],[Q''ty]])</f>
        <v>=F3857</v>
      </c>
    </row>
    <row r="3957" spans="1:10" ht="15" customHeight="1" x14ac:dyDescent="0.4">
      <c r="A3957" s="6">
        <v>2026</v>
      </c>
      <c r="B3957" s="6">
        <f t="shared" si="488"/>
        <v>40</v>
      </c>
      <c r="C3957" s="13" t="s">
        <v>29</v>
      </c>
      <c r="D3957" s="2" t="s">
        <v>16</v>
      </c>
      <c r="E3957" s="14" t="str">
        <f t="shared" si="485"/>
        <v>BT GT</v>
      </c>
      <c r="F3957" s="22">
        <v>5</v>
      </c>
      <c r="H3957" s="5" t="e">
        <f ca="1">_xlfn.FORMULATEXT(표1[[#This Row],[Q''ty]])</f>
        <v>#N/A</v>
      </c>
      <c r="I3957" s="28">
        <v>46301</v>
      </c>
      <c r="J3957" s="28">
        <v>46301</v>
      </c>
    </row>
    <row r="3958" spans="1:10" ht="15" customHeight="1" x14ac:dyDescent="0.4">
      <c r="A3958" s="6">
        <v>2026</v>
      </c>
      <c r="B3958" s="6">
        <f t="shared" si="488"/>
        <v>40</v>
      </c>
      <c r="C3958" s="13" t="s">
        <v>29</v>
      </c>
      <c r="D3958" s="2" t="s">
        <v>16</v>
      </c>
      <c r="E3958" s="14" t="str">
        <f t="shared" si="485"/>
        <v>WT GT</v>
      </c>
      <c r="F3958" s="22">
        <v>5</v>
      </c>
      <c r="H3958" s="5" t="e">
        <f ca="1">_xlfn.FORMULATEXT(표1[[#This Row],[Q''ty]])</f>
        <v>#N/A</v>
      </c>
      <c r="I3958" s="28">
        <v>46301</v>
      </c>
      <c r="J3958" s="28">
        <v>46301</v>
      </c>
    </row>
    <row r="3959" spans="1:10" ht="15" customHeight="1" x14ac:dyDescent="0.4">
      <c r="A3959" s="6">
        <v>2026</v>
      </c>
      <c r="B3959" s="6">
        <f t="shared" si="488"/>
        <v>40</v>
      </c>
      <c r="C3959" s="13" t="s">
        <v>29</v>
      </c>
      <c r="D3959" s="2" t="s">
        <v>16</v>
      </c>
      <c r="E3959" s="14" t="str">
        <f t="shared" si="485"/>
        <v>Bending</v>
      </c>
      <c r="F3959" s="22">
        <v>124</v>
      </c>
      <c r="H3959" s="5" t="e">
        <f ca="1">_xlfn.FORMULATEXT(표1[[#This Row],[Q''ty]])</f>
        <v>#N/A</v>
      </c>
      <c r="I3959" s="28">
        <v>46301</v>
      </c>
      <c r="J3959" s="28">
        <v>46301</v>
      </c>
    </row>
    <row r="3960" spans="1:10" ht="15" customHeight="1" x14ac:dyDescent="0.4">
      <c r="A3960" s="6">
        <v>2026</v>
      </c>
      <c r="B3960" s="6">
        <f t="shared" si="488"/>
        <v>40</v>
      </c>
      <c r="C3960" s="13" t="s">
        <v>29</v>
      </c>
      <c r="D3960" s="2" t="s">
        <v>16</v>
      </c>
      <c r="E3960" s="14" t="str">
        <f t="shared" si="485"/>
        <v>L/W</v>
      </c>
      <c r="F3960" s="22">
        <v>124</v>
      </c>
      <c r="H3960" s="5" t="e">
        <f ca="1">_xlfn.FORMULATEXT(표1[[#This Row],[Q''ty]])</f>
        <v>#N/A</v>
      </c>
      <c r="I3960" s="28">
        <v>46301</v>
      </c>
      <c r="J3960" s="28">
        <v>46301</v>
      </c>
    </row>
    <row r="3961" spans="1:10" ht="15" customHeight="1" thickBot="1" x14ac:dyDescent="0.45">
      <c r="A3961" s="6">
        <v>2026</v>
      </c>
      <c r="B3961" s="6">
        <f t="shared" si="488"/>
        <v>40</v>
      </c>
      <c r="C3961" s="13" t="s">
        <v>29</v>
      </c>
      <c r="D3961" s="2" t="s">
        <v>16</v>
      </c>
      <c r="E3961" s="14" t="str">
        <f t="shared" si="485"/>
        <v>C/W</v>
      </c>
      <c r="F3961" s="22">
        <v>156</v>
      </c>
      <c r="H3961" s="5" t="e">
        <f ca="1">_xlfn.FORMULATEXT(표1[[#This Row],[Q''ty]])</f>
        <v>#N/A</v>
      </c>
      <c r="I3961" s="28">
        <v>46301</v>
      </c>
      <c r="J3961" s="28">
        <v>46301</v>
      </c>
    </row>
    <row r="3962" spans="1:10" ht="15" customHeight="1" thickTop="1" x14ac:dyDescent="0.4">
      <c r="A3962" s="9">
        <v>2026</v>
      </c>
      <c r="B3962" s="9">
        <f t="shared" si="488"/>
        <v>41</v>
      </c>
      <c r="C3962" s="10" t="s">
        <v>8</v>
      </c>
      <c r="D3962" s="11" t="s">
        <v>9</v>
      </c>
      <c r="E3962" s="12" t="s">
        <v>10</v>
      </c>
      <c r="F3962" s="21">
        <f t="shared" ref="F3962:F3967" si="490">F3863</f>
        <v>15</v>
      </c>
      <c r="H3962" s="5" t="str">
        <f ca="1">_xlfn.FORMULATEXT(표1[[#This Row],[Q''ty]])</f>
        <v>=F3863</v>
      </c>
    </row>
    <row r="3963" spans="1:10" s="2" customFormat="1" ht="15" customHeight="1" x14ac:dyDescent="0.4">
      <c r="A3963" s="6">
        <v>2026</v>
      </c>
      <c r="B3963" s="6">
        <f t="shared" si="488"/>
        <v>41</v>
      </c>
      <c r="C3963" s="13" t="s">
        <v>8</v>
      </c>
      <c r="D3963" s="2" t="s">
        <v>9</v>
      </c>
      <c r="E3963" s="14" t="s">
        <v>11</v>
      </c>
      <c r="F3963" s="22">
        <f t="shared" si="490"/>
        <v>10</v>
      </c>
      <c r="H3963" s="5" t="str">
        <f ca="1">_xlfn.FORMULATEXT(표1[[#This Row],[Q''ty]])</f>
        <v>=F3864</v>
      </c>
      <c r="I3963" s="26"/>
      <c r="J3963" s="26"/>
    </row>
    <row r="3964" spans="1:10" s="2" customFormat="1" ht="15" customHeight="1" x14ac:dyDescent="0.4">
      <c r="A3964" s="6">
        <v>2026</v>
      </c>
      <c r="B3964" s="6">
        <f t="shared" si="488"/>
        <v>41</v>
      </c>
      <c r="C3964" s="13" t="s">
        <v>8</v>
      </c>
      <c r="D3964" s="2" t="s">
        <v>9</v>
      </c>
      <c r="E3964" s="14" t="s">
        <v>12</v>
      </c>
      <c r="F3964" s="22">
        <f t="shared" si="490"/>
        <v>5</v>
      </c>
      <c r="H3964" s="5" t="str">
        <f ca="1">_xlfn.FORMULATEXT(표1[[#This Row],[Q''ty]])</f>
        <v>=F3865</v>
      </c>
      <c r="I3964" s="26"/>
      <c r="J3964" s="26"/>
    </row>
    <row r="3965" spans="1:10" ht="15" customHeight="1" x14ac:dyDescent="0.4">
      <c r="A3965" s="6">
        <v>2026</v>
      </c>
      <c r="B3965" s="6">
        <f t="shared" si="488"/>
        <v>41</v>
      </c>
      <c r="C3965" s="13" t="s">
        <v>8</v>
      </c>
      <c r="D3965" s="2" t="s">
        <v>9</v>
      </c>
      <c r="E3965" s="14" t="s">
        <v>13</v>
      </c>
      <c r="F3965" s="22">
        <f t="shared" si="490"/>
        <v>6</v>
      </c>
      <c r="H3965" s="5" t="str">
        <f ca="1">_xlfn.FORMULATEXT(표1[[#This Row],[Q''ty]])</f>
        <v>=F3866</v>
      </c>
    </row>
    <row r="3966" spans="1:10" ht="15" customHeight="1" x14ac:dyDescent="0.4">
      <c r="A3966" s="6">
        <v>2026</v>
      </c>
      <c r="B3966" s="6">
        <f t="shared" si="488"/>
        <v>41</v>
      </c>
      <c r="C3966" s="13" t="s">
        <v>8</v>
      </c>
      <c r="D3966" s="2" t="s">
        <v>9</v>
      </c>
      <c r="E3966" s="14" t="s">
        <v>14</v>
      </c>
      <c r="F3966" s="22">
        <f t="shared" si="490"/>
        <v>10</v>
      </c>
      <c r="H3966" s="5" t="str">
        <f ca="1">_xlfn.FORMULATEXT(표1[[#This Row],[Q''ty]])</f>
        <v>=F3867</v>
      </c>
    </row>
    <row r="3967" spans="1:10" ht="15" customHeight="1" x14ac:dyDescent="0.4">
      <c r="A3967" s="6">
        <v>2026</v>
      </c>
      <c r="B3967" s="6">
        <f t="shared" si="488"/>
        <v>41</v>
      </c>
      <c r="C3967" s="13" t="s">
        <v>8</v>
      </c>
      <c r="D3967" s="2" t="s">
        <v>9</v>
      </c>
      <c r="E3967" s="14" t="s">
        <v>15</v>
      </c>
      <c r="F3967" s="22">
        <f t="shared" si="490"/>
        <v>10</v>
      </c>
      <c r="H3967" s="5" t="str">
        <f ca="1">_xlfn.FORMULATEXT(표1[[#This Row],[Q''ty]])</f>
        <v>=F3868</v>
      </c>
    </row>
    <row r="3968" spans="1:10" ht="15" customHeight="1" x14ac:dyDescent="0.4">
      <c r="A3968" s="6">
        <v>2026</v>
      </c>
      <c r="B3968" s="6">
        <f t="shared" si="488"/>
        <v>41</v>
      </c>
      <c r="C3968" s="13" t="s">
        <v>8</v>
      </c>
      <c r="D3968" s="2" t="s">
        <v>16</v>
      </c>
      <c r="E3968" s="14" t="s">
        <v>17</v>
      </c>
      <c r="F3968" s="22">
        <v>27</v>
      </c>
      <c r="H3968" s="5" t="e">
        <f ca="1">_xlfn.FORMULATEXT(표1[[#This Row],[Q''ty]])</f>
        <v>#N/A</v>
      </c>
      <c r="I3968" s="28">
        <v>46307</v>
      </c>
      <c r="J3968" s="28">
        <v>46308</v>
      </c>
    </row>
    <row r="3969" spans="1:10" s="2" customFormat="1" ht="15" customHeight="1" x14ac:dyDescent="0.4">
      <c r="A3969" s="6">
        <v>2026</v>
      </c>
      <c r="B3969" s="6">
        <f t="shared" si="488"/>
        <v>41</v>
      </c>
      <c r="C3969" s="13" t="s">
        <v>8</v>
      </c>
      <c r="D3969" s="2" t="s">
        <v>16</v>
      </c>
      <c r="E3969" s="14" t="s">
        <v>18</v>
      </c>
      <c r="F3969" s="22">
        <v>25</v>
      </c>
      <c r="H3969" s="5" t="e">
        <f ca="1">_xlfn.FORMULATEXT(표1[[#This Row],[Q''ty]])</f>
        <v>#N/A</v>
      </c>
      <c r="I3969" s="28">
        <v>46307</v>
      </c>
      <c r="J3969" s="28">
        <v>46308</v>
      </c>
    </row>
    <row r="3970" spans="1:10" ht="15" customHeight="1" x14ac:dyDescent="0.4">
      <c r="A3970" s="6">
        <v>2026</v>
      </c>
      <c r="B3970" s="6">
        <f t="shared" si="488"/>
        <v>41</v>
      </c>
      <c r="C3970" s="13" t="s">
        <v>8</v>
      </c>
      <c r="D3970" s="2" t="s">
        <v>16</v>
      </c>
      <c r="E3970" s="14" t="s">
        <v>19</v>
      </c>
      <c r="F3970" s="22">
        <v>317</v>
      </c>
      <c r="H3970" s="5" t="e">
        <f ca="1">_xlfn.FORMULATEXT(표1[[#This Row],[Q''ty]])</f>
        <v>#N/A</v>
      </c>
      <c r="I3970" s="28">
        <v>46307</v>
      </c>
      <c r="J3970" s="28">
        <v>46308</v>
      </c>
    </row>
    <row r="3971" spans="1:10" ht="15" customHeight="1" x14ac:dyDescent="0.4">
      <c r="A3971" s="6">
        <v>2026</v>
      </c>
      <c r="B3971" s="6">
        <f t="shared" si="488"/>
        <v>41</v>
      </c>
      <c r="C3971" s="13" t="s">
        <v>8</v>
      </c>
      <c r="D3971" s="2" t="s">
        <v>16</v>
      </c>
      <c r="E3971" s="14" t="s">
        <v>20</v>
      </c>
      <c r="F3971" s="22">
        <v>319</v>
      </c>
      <c r="H3971" s="5" t="e">
        <f ca="1">_xlfn.FORMULATEXT(표1[[#This Row],[Q''ty]])</f>
        <v>#N/A</v>
      </c>
      <c r="I3971" s="28">
        <v>46307</v>
      </c>
      <c r="J3971" s="28">
        <v>46308</v>
      </c>
    </row>
    <row r="3972" spans="1:10" ht="15" customHeight="1" thickBot="1" x14ac:dyDescent="0.45">
      <c r="A3972" s="15">
        <v>2026</v>
      </c>
      <c r="B3972" s="15">
        <f t="shared" si="488"/>
        <v>41</v>
      </c>
      <c r="C3972" s="16" t="s">
        <v>8</v>
      </c>
      <c r="D3972" s="17" t="s">
        <v>16</v>
      </c>
      <c r="E3972" s="18" t="s">
        <v>21</v>
      </c>
      <c r="F3972" s="23">
        <v>346</v>
      </c>
      <c r="H3972" s="5" t="e">
        <f ca="1">_xlfn.FORMULATEXT(표1[[#This Row],[Q''ty]])</f>
        <v>#N/A</v>
      </c>
      <c r="I3972" s="28">
        <v>46307</v>
      </c>
      <c r="J3972" s="28">
        <v>46308</v>
      </c>
    </row>
    <row r="3973" spans="1:10" ht="15" customHeight="1" thickTop="1" x14ac:dyDescent="0.4">
      <c r="A3973" s="9">
        <v>2026</v>
      </c>
      <c r="B3973" s="9">
        <f t="shared" si="488"/>
        <v>41</v>
      </c>
      <c r="C3973" s="10" t="s">
        <v>22</v>
      </c>
      <c r="D3973" s="11" t="s">
        <v>9</v>
      </c>
      <c r="E3973" s="12" t="s">
        <v>10</v>
      </c>
      <c r="F3973" s="21">
        <f t="shared" ref="F3973:F3978" si="491">F3874</f>
        <v>14</v>
      </c>
      <c r="H3973" s="5" t="str">
        <f ca="1">_xlfn.FORMULATEXT(표1[[#This Row],[Q''ty]])</f>
        <v>=F3874</v>
      </c>
    </row>
    <row r="3974" spans="1:10" s="2" customFormat="1" ht="15" customHeight="1" x14ac:dyDescent="0.4">
      <c r="A3974" s="6">
        <v>2026</v>
      </c>
      <c r="B3974" s="6">
        <f t="shared" si="488"/>
        <v>41</v>
      </c>
      <c r="C3974" s="13" t="s">
        <v>22</v>
      </c>
      <c r="D3974" s="2" t="s">
        <v>9</v>
      </c>
      <c r="E3974" s="14" t="s">
        <v>11</v>
      </c>
      <c r="F3974" s="22">
        <f t="shared" si="491"/>
        <v>8</v>
      </c>
      <c r="H3974" s="5" t="str">
        <f ca="1">_xlfn.FORMULATEXT(표1[[#This Row],[Q''ty]])</f>
        <v>=F3875</v>
      </c>
      <c r="I3974" s="26"/>
      <c r="J3974" s="26"/>
    </row>
    <row r="3975" spans="1:10" s="2" customFormat="1" ht="15" customHeight="1" x14ac:dyDescent="0.4">
      <c r="A3975" s="6">
        <v>2026</v>
      </c>
      <c r="B3975" s="6">
        <f t="shared" si="488"/>
        <v>41</v>
      </c>
      <c r="C3975" s="13" t="s">
        <v>22</v>
      </c>
      <c r="D3975" s="2" t="s">
        <v>9</v>
      </c>
      <c r="E3975" s="14" t="s">
        <v>12</v>
      </c>
      <c r="F3975" s="22">
        <f t="shared" si="491"/>
        <v>4</v>
      </c>
      <c r="H3975" s="5" t="str">
        <f ca="1">_xlfn.FORMULATEXT(표1[[#This Row],[Q''ty]])</f>
        <v>=F3876</v>
      </c>
      <c r="I3975" s="26"/>
      <c r="J3975" s="26"/>
    </row>
    <row r="3976" spans="1:10" ht="15" customHeight="1" x14ac:dyDescent="0.4">
      <c r="A3976" s="6">
        <v>2026</v>
      </c>
      <c r="B3976" s="6">
        <f t="shared" si="488"/>
        <v>41</v>
      </c>
      <c r="C3976" s="13" t="s">
        <v>22</v>
      </c>
      <c r="D3976" s="2" t="s">
        <v>9</v>
      </c>
      <c r="E3976" s="14" t="s">
        <v>13</v>
      </c>
      <c r="F3976" s="22">
        <f t="shared" si="491"/>
        <v>3</v>
      </c>
      <c r="H3976" s="5" t="str">
        <f ca="1">_xlfn.FORMULATEXT(표1[[#This Row],[Q''ty]])</f>
        <v>=F3877</v>
      </c>
    </row>
    <row r="3977" spans="1:10" ht="15" customHeight="1" x14ac:dyDescent="0.4">
      <c r="A3977" s="6">
        <v>2026</v>
      </c>
      <c r="B3977" s="6">
        <f t="shared" si="488"/>
        <v>41</v>
      </c>
      <c r="C3977" s="13" t="s">
        <v>22</v>
      </c>
      <c r="D3977" s="2" t="s">
        <v>9</v>
      </c>
      <c r="E3977" s="14" t="s">
        <v>14</v>
      </c>
      <c r="F3977" s="22">
        <f t="shared" si="491"/>
        <v>6</v>
      </c>
      <c r="H3977" s="5" t="str">
        <f ca="1">_xlfn.FORMULATEXT(표1[[#This Row],[Q''ty]])</f>
        <v>=F3878</v>
      </c>
    </row>
    <row r="3978" spans="1:10" ht="15" customHeight="1" x14ac:dyDescent="0.4">
      <c r="A3978" s="6">
        <v>2026</v>
      </c>
      <c r="B3978" s="6">
        <f t="shared" si="488"/>
        <v>41</v>
      </c>
      <c r="C3978" s="13" t="s">
        <v>22</v>
      </c>
      <c r="D3978" s="2" t="s">
        <v>9</v>
      </c>
      <c r="E3978" s="14" t="s">
        <v>15</v>
      </c>
      <c r="F3978" s="22">
        <f t="shared" si="491"/>
        <v>8.8000000000000007</v>
      </c>
      <c r="H3978" s="5" t="str">
        <f ca="1">_xlfn.FORMULATEXT(표1[[#This Row],[Q''ty]])</f>
        <v>=F3879</v>
      </c>
    </row>
    <row r="3979" spans="1:10" ht="15" customHeight="1" x14ac:dyDescent="0.4">
      <c r="A3979" s="6">
        <v>2026</v>
      </c>
      <c r="B3979" s="6">
        <f t="shared" si="488"/>
        <v>41</v>
      </c>
      <c r="C3979" s="13" t="s">
        <v>22</v>
      </c>
      <c r="D3979" s="2" t="s">
        <v>16</v>
      </c>
      <c r="E3979" s="14" t="s">
        <v>17</v>
      </c>
      <c r="F3979" s="22">
        <v>27</v>
      </c>
      <c r="H3979" s="5" t="e">
        <f ca="1">_xlfn.FORMULATEXT(표1[[#This Row],[Q''ty]])</f>
        <v>#N/A</v>
      </c>
      <c r="I3979" s="28">
        <v>46307</v>
      </c>
      <c r="J3979" s="28">
        <v>46308</v>
      </c>
    </row>
    <row r="3980" spans="1:10" s="2" customFormat="1" ht="15" customHeight="1" x14ac:dyDescent="0.4">
      <c r="A3980" s="6">
        <v>2026</v>
      </c>
      <c r="B3980" s="6">
        <f t="shared" si="488"/>
        <v>41</v>
      </c>
      <c r="C3980" s="13" t="s">
        <v>22</v>
      </c>
      <c r="D3980" s="2" t="s">
        <v>16</v>
      </c>
      <c r="E3980" s="14" t="s">
        <v>18</v>
      </c>
      <c r="F3980" s="22">
        <v>27</v>
      </c>
      <c r="H3980" s="5" t="e">
        <f ca="1">_xlfn.FORMULATEXT(표1[[#This Row],[Q''ty]])</f>
        <v>#N/A</v>
      </c>
      <c r="I3980" s="28">
        <v>46307</v>
      </c>
      <c r="J3980" s="28">
        <v>46308</v>
      </c>
    </row>
    <row r="3981" spans="1:10" ht="15" customHeight="1" x14ac:dyDescent="0.4">
      <c r="A3981" s="6">
        <v>2026</v>
      </c>
      <c r="B3981" s="6">
        <f t="shared" si="488"/>
        <v>41</v>
      </c>
      <c r="C3981" s="13" t="s">
        <v>22</v>
      </c>
      <c r="D3981" s="2" t="s">
        <v>16</v>
      </c>
      <c r="E3981" s="14" t="s">
        <v>19</v>
      </c>
      <c r="F3981" s="22">
        <v>248</v>
      </c>
      <c r="H3981" s="5" t="e">
        <f ca="1">_xlfn.FORMULATEXT(표1[[#This Row],[Q''ty]])</f>
        <v>#N/A</v>
      </c>
      <c r="I3981" s="28">
        <v>46307</v>
      </c>
      <c r="J3981" s="28">
        <v>46308</v>
      </c>
    </row>
    <row r="3982" spans="1:10" ht="15" customHeight="1" x14ac:dyDescent="0.4">
      <c r="A3982" s="6">
        <v>2026</v>
      </c>
      <c r="B3982" s="6">
        <f t="shared" si="488"/>
        <v>41</v>
      </c>
      <c r="C3982" s="13" t="s">
        <v>22</v>
      </c>
      <c r="D3982" s="2" t="s">
        <v>16</v>
      </c>
      <c r="E3982" s="14" t="s">
        <v>20</v>
      </c>
      <c r="F3982" s="22">
        <v>250</v>
      </c>
      <c r="H3982" s="5" t="e">
        <f ca="1">_xlfn.FORMULATEXT(표1[[#This Row],[Q''ty]])</f>
        <v>#N/A</v>
      </c>
      <c r="I3982" s="28">
        <v>46307</v>
      </c>
      <c r="J3982" s="28">
        <v>46308</v>
      </c>
    </row>
    <row r="3983" spans="1:10" ht="15" customHeight="1" thickBot="1" x14ac:dyDescent="0.45">
      <c r="A3983" s="15">
        <v>2026</v>
      </c>
      <c r="B3983" s="15">
        <f t="shared" si="488"/>
        <v>41</v>
      </c>
      <c r="C3983" s="16" t="s">
        <v>22</v>
      </c>
      <c r="D3983" s="17" t="s">
        <v>16</v>
      </c>
      <c r="E3983" s="18" t="s">
        <v>21</v>
      </c>
      <c r="F3983" s="23">
        <v>258</v>
      </c>
      <c r="H3983" s="5" t="e">
        <f ca="1">_xlfn.FORMULATEXT(표1[[#This Row],[Q''ty]])</f>
        <v>#N/A</v>
      </c>
      <c r="I3983" s="28">
        <v>46307</v>
      </c>
      <c r="J3983" s="28">
        <v>46308</v>
      </c>
    </row>
    <row r="3984" spans="1:10" ht="15" customHeight="1" thickTop="1" x14ac:dyDescent="0.4">
      <c r="A3984" s="6">
        <v>2026</v>
      </c>
      <c r="B3984" s="6">
        <f t="shared" si="488"/>
        <v>41</v>
      </c>
      <c r="C3984" s="13" t="s">
        <v>23</v>
      </c>
      <c r="D3984" s="2" t="s">
        <v>9</v>
      </c>
      <c r="E3984" s="14" t="str">
        <f t="shared" ref="E3984:F3989" si="492">E3885</f>
        <v>Growing Line</v>
      </c>
      <c r="F3984" s="22">
        <f t="shared" si="492"/>
        <v>5</v>
      </c>
      <c r="H3984" s="5" t="str">
        <f ca="1">_xlfn.FORMULATEXT(표1[[#This Row],[Q''ty]])</f>
        <v>=F3885</v>
      </c>
    </row>
    <row r="3985" spans="1:10" ht="15" customHeight="1" x14ac:dyDescent="0.4">
      <c r="A3985" s="6">
        <v>2026</v>
      </c>
      <c r="B3985" s="6">
        <f t="shared" si="488"/>
        <v>41</v>
      </c>
      <c r="C3985" s="13" t="s">
        <v>23</v>
      </c>
      <c r="D3985" s="2" t="s">
        <v>9</v>
      </c>
      <c r="E3985" s="14" t="str">
        <f t="shared" si="492"/>
        <v>Paint Booth</v>
      </c>
      <c r="F3985" s="22">
        <f t="shared" si="492"/>
        <v>3</v>
      </c>
      <c r="H3985" s="5" t="str">
        <f ca="1">_xlfn.FORMULATEXT(표1[[#This Row],[Q''ty]])</f>
        <v>=F3886</v>
      </c>
    </row>
    <row r="3986" spans="1:10" ht="15" customHeight="1" x14ac:dyDescent="0.4">
      <c r="A3986" s="6">
        <v>2026</v>
      </c>
      <c r="B3986" s="6">
        <f t="shared" si="488"/>
        <v>41</v>
      </c>
      <c r="C3986" s="13" t="s">
        <v>23</v>
      </c>
      <c r="D3986" s="2" t="s">
        <v>9</v>
      </c>
      <c r="E3986" s="14" t="str">
        <f t="shared" si="492"/>
        <v>Paint Line</v>
      </c>
      <c r="F3986" s="22">
        <f t="shared" si="492"/>
        <v>2</v>
      </c>
      <c r="H3986" s="5" t="str">
        <f ca="1">_xlfn.FORMULATEXT(표1[[#This Row],[Q''ty]])</f>
        <v>=F3887</v>
      </c>
    </row>
    <row r="3987" spans="1:10" ht="15" customHeight="1" x14ac:dyDescent="0.4">
      <c r="A3987" s="6">
        <v>2026</v>
      </c>
      <c r="B3987" s="6">
        <f t="shared" si="488"/>
        <v>41</v>
      </c>
      <c r="C3987" s="13" t="s">
        <v>23</v>
      </c>
      <c r="D3987" s="2" t="s">
        <v>9</v>
      </c>
      <c r="E3987" s="14" t="str">
        <f t="shared" si="492"/>
        <v>Roll Bending Machine</v>
      </c>
      <c r="F3987" s="22">
        <f t="shared" si="492"/>
        <v>2</v>
      </c>
      <c r="H3987" s="5" t="str">
        <f ca="1">_xlfn.FORMULATEXT(표1[[#This Row],[Q''ty]])</f>
        <v>=F3888</v>
      </c>
    </row>
    <row r="3988" spans="1:10" ht="15" customHeight="1" x14ac:dyDescent="0.4">
      <c r="A3988" s="6">
        <v>2026</v>
      </c>
      <c r="B3988" s="6">
        <f t="shared" si="488"/>
        <v>41</v>
      </c>
      <c r="C3988" s="13" t="s">
        <v>23</v>
      </c>
      <c r="D3988" s="2" t="s">
        <v>9</v>
      </c>
      <c r="E3988" s="14" t="str">
        <f t="shared" si="492"/>
        <v>L/W Machine</v>
      </c>
      <c r="F3988" s="22">
        <f t="shared" si="492"/>
        <v>2</v>
      </c>
      <c r="H3988" s="5" t="str">
        <f ca="1">_xlfn.FORMULATEXT(표1[[#This Row],[Q''ty]])</f>
        <v>=F3889</v>
      </c>
    </row>
    <row r="3989" spans="1:10" ht="15" customHeight="1" x14ac:dyDescent="0.4">
      <c r="A3989" s="6">
        <v>2026</v>
      </c>
      <c r="B3989" s="6">
        <f t="shared" si="488"/>
        <v>41</v>
      </c>
      <c r="C3989" s="13" t="s">
        <v>23</v>
      </c>
      <c r="D3989" s="2" t="s">
        <v>9</v>
      </c>
      <c r="E3989" s="14" t="str">
        <f t="shared" si="492"/>
        <v>C/W Machine</v>
      </c>
      <c r="F3989" s="22">
        <f t="shared" si="492"/>
        <v>3</v>
      </c>
      <c r="H3989" s="5" t="str">
        <f ca="1">_xlfn.FORMULATEXT(표1[[#This Row],[Q''ty]])</f>
        <v>=F3890</v>
      </c>
    </row>
    <row r="3990" spans="1:10" ht="15" customHeight="1" x14ac:dyDescent="0.4">
      <c r="A3990" s="6">
        <v>2026</v>
      </c>
      <c r="B3990" s="6">
        <f t="shared" si="488"/>
        <v>41</v>
      </c>
      <c r="C3990" s="13" t="s">
        <v>23</v>
      </c>
      <c r="D3990" s="2" t="s">
        <v>16</v>
      </c>
      <c r="E3990" s="14" t="str">
        <f t="shared" ref="E3990:E4005" si="493">E3891</f>
        <v>BT GT</v>
      </c>
      <c r="F3990" s="22">
        <v>2</v>
      </c>
      <c r="H3990" s="5" t="e">
        <f ca="1">_xlfn.FORMULATEXT(표1[[#This Row],[Q''ty]])</f>
        <v>#N/A</v>
      </c>
      <c r="I3990" s="28">
        <v>46307</v>
      </c>
      <c r="J3990" s="28">
        <v>46308</v>
      </c>
    </row>
    <row r="3991" spans="1:10" ht="15" customHeight="1" x14ac:dyDescent="0.4">
      <c r="A3991" s="6">
        <v>2026</v>
      </c>
      <c r="B3991" s="6">
        <f t="shared" si="488"/>
        <v>41</v>
      </c>
      <c r="C3991" s="13" t="s">
        <v>23</v>
      </c>
      <c r="D3991" s="2" t="s">
        <v>16</v>
      </c>
      <c r="E3991" s="14" t="str">
        <f t="shared" si="493"/>
        <v>WT GT</v>
      </c>
      <c r="F3991" s="22">
        <v>2</v>
      </c>
      <c r="H3991" s="5" t="e">
        <f ca="1">_xlfn.FORMULATEXT(표1[[#This Row],[Q''ty]])</f>
        <v>#N/A</v>
      </c>
      <c r="I3991" s="28">
        <v>46307</v>
      </c>
      <c r="J3991" s="28">
        <v>46308</v>
      </c>
    </row>
    <row r="3992" spans="1:10" ht="15" customHeight="1" x14ac:dyDescent="0.4">
      <c r="A3992" s="6">
        <v>2026</v>
      </c>
      <c r="B3992" s="6">
        <f t="shared" si="488"/>
        <v>41</v>
      </c>
      <c r="C3992" s="13" t="s">
        <v>23</v>
      </c>
      <c r="D3992" s="2" t="s">
        <v>16</v>
      </c>
      <c r="E3992" s="14" t="str">
        <f t="shared" si="493"/>
        <v>Bending</v>
      </c>
      <c r="F3992" s="22">
        <v>1</v>
      </c>
      <c r="H3992" s="5" t="e">
        <f ca="1">_xlfn.FORMULATEXT(표1[[#This Row],[Q''ty]])</f>
        <v>#N/A</v>
      </c>
      <c r="I3992" s="28">
        <v>46307</v>
      </c>
      <c r="J3992" s="28">
        <v>46308</v>
      </c>
    </row>
    <row r="3993" spans="1:10" ht="15" customHeight="1" x14ac:dyDescent="0.4">
      <c r="A3993" s="6">
        <v>2026</v>
      </c>
      <c r="B3993" s="6">
        <f t="shared" si="488"/>
        <v>41</v>
      </c>
      <c r="C3993" s="13" t="s">
        <v>23</v>
      </c>
      <c r="D3993" s="2" t="s">
        <v>16</v>
      </c>
      <c r="E3993" s="14" t="str">
        <f t="shared" si="493"/>
        <v>L/W</v>
      </c>
      <c r="F3993" s="22">
        <v>1</v>
      </c>
      <c r="H3993" s="5" t="e">
        <f ca="1">_xlfn.FORMULATEXT(표1[[#This Row],[Q''ty]])</f>
        <v>#N/A</v>
      </c>
      <c r="I3993" s="28">
        <v>46307</v>
      </c>
      <c r="J3993" s="28">
        <v>46308</v>
      </c>
    </row>
    <row r="3994" spans="1:10" ht="15" customHeight="1" thickBot="1" x14ac:dyDescent="0.45">
      <c r="A3994" s="15">
        <v>2026</v>
      </c>
      <c r="B3994" s="15">
        <f t="shared" si="488"/>
        <v>41</v>
      </c>
      <c r="C3994" s="16" t="s">
        <v>23</v>
      </c>
      <c r="D3994" s="17" t="s">
        <v>16</v>
      </c>
      <c r="E3994" s="18" t="str">
        <f t="shared" si="493"/>
        <v>C/W</v>
      </c>
      <c r="F3994" s="23">
        <v>3</v>
      </c>
      <c r="H3994" s="5" t="e">
        <f ca="1">_xlfn.FORMULATEXT(표1[[#This Row],[Q''ty]])</f>
        <v>#N/A</v>
      </c>
      <c r="I3994" s="28">
        <v>46307</v>
      </c>
      <c r="J3994" s="28">
        <v>46308</v>
      </c>
    </row>
    <row r="3995" spans="1:10" ht="15" customHeight="1" thickTop="1" x14ac:dyDescent="0.4">
      <c r="A3995" s="6">
        <v>2026</v>
      </c>
      <c r="B3995" s="6">
        <f t="shared" si="488"/>
        <v>41</v>
      </c>
      <c r="C3995" s="13" t="s">
        <v>24</v>
      </c>
      <c r="D3995" s="2" t="s">
        <v>9</v>
      </c>
      <c r="E3995" s="14" t="str">
        <f t="shared" si="493"/>
        <v>Growing Line</v>
      </c>
      <c r="F3995" s="22">
        <f t="shared" ref="F3995:F4000" si="494">F3896</f>
        <v>20</v>
      </c>
      <c r="H3995" s="5" t="str">
        <f ca="1">_xlfn.FORMULATEXT(표1[[#This Row],[Q''ty]])</f>
        <v>=F3896</v>
      </c>
    </row>
    <row r="3996" spans="1:10" ht="15" customHeight="1" x14ac:dyDescent="0.4">
      <c r="A3996" s="6">
        <v>2026</v>
      </c>
      <c r="B3996" s="6">
        <f t="shared" si="488"/>
        <v>41</v>
      </c>
      <c r="C3996" s="13" t="s">
        <v>24</v>
      </c>
      <c r="D3996" s="2" t="s">
        <v>9</v>
      </c>
      <c r="E3996" s="14" t="str">
        <f t="shared" si="493"/>
        <v>Paint Booth</v>
      </c>
      <c r="F3996" s="22">
        <f t="shared" si="494"/>
        <v>22</v>
      </c>
      <c r="H3996" s="5" t="str">
        <f ca="1">_xlfn.FORMULATEXT(표1[[#This Row],[Q''ty]])</f>
        <v>=F3897</v>
      </c>
    </row>
    <row r="3997" spans="1:10" ht="15" customHeight="1" x14ac:dyDescent="0.4">
      <c r="A3997" s="6">
        <v>2026</v>
      </c>
      <c r="B3997" s="6">
        <f t="shared" si="488"/>
        <v>41</v>
      </c>
      <c r="C3997" s="13" t="s">
        <v>24</v>
      </c>
      <c r="D3997" s="2" t="s">
        <v>9</v>
      </c>
      <c r="E3997" s="14" t="str">
        <f t="shared" si="493"/>
        <v>Paint Line</v>
      </c>
      <c r="F3997" s="22">
        <f t="shared" si="494"/>
        <v>6</v>
      </c>
      <c r="H3997" s="5" t="str">
        <f ca="1">_xlfn.FORMULATEXT(표1[[#This Row],[Q''ty]])</f>
        <v>=F3898</v>
      </c>
    </row>
    <row r="3998" spans="1:10" ht="15" customHeight="1" x14ac:dyDescent="0.4">
      <c r="A3998" s="6">
        <v>2026</v>
      </c>
      <c r="B3998" s="6">
        <f t="shared" si="488"/>
        <v>41</v>
      </c>
      <c r="C3998" s="13" t="s">
        <v>24</v>
      </c>
      <c r="D3998" s="2" t="s">
        <v>9</v>
      </c>
      <c r="E3998" s="14" t="str">
        <f t="shared" si="493"/>
        <v>Roll Bending Machine</v>
      </c>
      <c r="F3998" s="22">
        <f t="shared" si="494"/>
        <v>4</v>
      </c>
      <c r="H3998" s="5" t="str">
        <f ca="1">_xlfn.FORMULATEXT(표1[[#This Row],[Q''ty]])</f>
        <v>=F3899</v>
      </c>
    </row>
    <row r="3999" spans="1:10" ht="15" customHeight="1" x14ac:dyDescent="0.4">
      <c r="A3999" s="6">
        <v>2026</v>
      </c>
      <c r="B3999" s="6">
        <f t="shared" si="488"/>
        <v>41</v>
      </c>
      <c r="C3999" s="13" t="s">
        <v>24</v>
      </c>
      <c r="D3999" s="2" t="s">
        <v>9</v>
      </c>
      <c r="E3999" s="14" t="str">
        <f t="shared" si="493"/>
        <v>L/W Machine</v>
      </c>
      <c r="F3999" s="22">
        <f t="shared" si="494"/>
        <v>10</v>
      </c>
      <c r="H3999" s="5" t="str">
        <f ca="1">_xlfn.FORMULATEXT(표1[[#This Row],[Q''ty]])</f>
        <v>=F3900</v>
      </c>
    </row>
    <row r="4000" spans="1:10" ht="15" customHeight="1" x14ac:dyDescent="0.4">
      <c r="A4000" s="6">
        <v>2026</v>
      </c>
      <c r="B4000" s="6">
        <f t="shared" si="488"/>
        <v>41</v>
      </c>
      <c r="C4000" s="13" t="s">
        <v>24</v>
      </c>
      <c r="D4000" s="2" t="s">
        <v>9</v>
      </c>
      <c r="E4000" s="14" t="str">
        <f t="shared" si="493"/>
        <v>C/W Machine</v>
      </c>
      <c r="F4000" s="22">
        <f t="shared" si="494"/>
        <v>12</v>
      </c>
      <c r="H4000" s="5" t="str">
        <f ca="1">_xlfn.FORMULATEXT(표1[[#This Row],[Q''ty]])</f>
        <v>=F3901</v>
      </c>
    </row>
    <row r="4001" spans="1:10" ht="15" customHeight="1" x14ac:dyDescent="0.4">
      <c r="A4001" s="6">
        <v>2026</v>
      </c>
      <c r="B4001" s="6">
        <f t="shared" si="488"/>
        <v>41</v>
      </c>
      <c r="C4001" s="13" t="s">
        <v>24</v>
      </c>
      <c r="D4001" s="2" t="s">
        <v>16</v>
      </c>
      <c r="E4001" s="14" t="str">
        <f t="shared" si="493"/>
        <v>BT GT</v>
      </c>
      <c r="F4001" s="22">
        <v>33</v>
      </c>
      <c r="H4001" s="5" t="e">
        <f ca="1">_xlfn.FORMULATEXT(표1[[#This Row],[Q''ty]])</f>
        <v>#N/A</v>
      </c>
      <c r="I4001" s="28">
        <v>46307</v>
      </c>
      <c r="J4001" s="28">
        <v>46308</v>
      </c>
    </row>
    <row r="4002" spans="1:10" ht="15" customHeight="1" x14ac:dyDescent="0.4">
      <c r="A4002" s="6">
        <v>2026</v>
      </c>
      <c r="B4002" s="6">
        <f t="shared" si="488"/>
        <v>41</v>
      </c>
      <c r="C4002" s="13" t="s">
        <v>24</v>
      </c>
      <c r="D4002" s="2" t="s">
        <v>16</v>
      </c>
      <c r="E4002" s="14" t="str">
        <f t="shared" si="493"/>
        <v>WT GT</v>
      </c>
      <c r="F4002" s="22">
        <v>36</v>
      </c>
      <c r="H4002" s="5" t="e">
        <f ca="1">_xlfn.FORMULATEXT(표1[[#This Row],[Q''ty]])</f>
        <v>#N/A</v>
      </c>
      <c r="I4002" s="28">
        <v>46307</v>
      </c>
      <c r="J4002" s="28">
        <v>46308</v>
      </c>
    </row>
    <row r="4003" spans="1:10" ht="15" customHeight="1" x14ac:dyDescent="0.4">
      <c r="A4003" s="6">
        <v>2026</v>
      </c>
      <c r="B4003" s="6">
        <f t="shared" si="488"/>
        <v>41</v>
      </c>
      <c r="C4003" s="13" t="s">
        <v>24</v>
      </c>
      <c r="D4003" s="2" t="s">
        <v>16</v>
      </c>
      <c r="E4003" s="14" t="str">
        <f t="shared" si="493"/>
        <v>Bending</v>
      </c>
      <c r="F4003" s="22">
        <v>304</v>
      </c>
      <c r="H4003" s="5" t="e">
        <f ca="1">_xlfn.FORMULATEXT(표1[[#This Row],[Q''ty]])</f>
        <v>#N/A</v>
      </c>
      <c r="I4003" s="28">
        <v>46307</v>
      </c>
      <c r="J4003" s="28">
        <v>46308</v>
      </c>
    </row>
    <row r="4004" spans="1:10" ht="15" customHeight="1" x14ac:dyDescent="0.4">
      <c r="A4004" s="6">
        <v>2026</v>
      </c>
      <c r="B4004" s="6">
        <f t="shared" si="488"/>
        <v>41</v>
      </c>
      <c r="C4004" s="13" t="s">
        <v>24</v>
      </c>
      <c r="D4004" s="2" t="s">
        <v>16</v>
      </c>
      <c r="E4004" s="14" t="str">
        <f t="shared" si="493"/>
        <v>L/W</v>
      </c>
      <c r="F4004" s="22">
        <v>304</v>
      </c>
      <c r="H4004" s="5" t="e">
        <f ca="1">_xlfn.FORMULATEXT(표1[[#This Row],[Q''ty]])</f>
        <v>#N/A</v>
      </c>
      <c r="I4004" s="28">
        <v>46307</v>
      </c>
      <c r="J4004" s="28">
        <v>46308</v>
      </c>
    </row>
    <row r="4005" spans="1:10" ht="15" customHeight="1" thickBot="1" x14ac:dyDescent="0.45">
      <c r="A4005" s="15">
        <v>2026</v>
      </c>
      <c r="B4005" s="15">
        <f t="shared" ref="B4005:B4068" si="495">B3906+1</f>
        <v>41</v>
      </c>
      <c r="C4005" s="16" t="s">
        <v>24</v>
      </c>
      <c r="D4005" s="17" t="s">
        <v>16</v>
      </c>
      <c r="E4005" s="18" t="str">
        <f t="shared" si="493"/>
        <v>C/W</v>
      </c>
      <c r="F4005" s="23">
        <v>239</v>
      </c>
      <c r="H4005" s="5" t="e">
        <f ca="1">_xlfn.FORMULATEXT(표1[[#This Row],[Q''ty]])</f>
        <v>#N/A</v>
      </c>
      <c r="I4005" s="28">
        <v>46307</v>
      </c>
      <c r="J4005" s="28">
        <v>46308</v>
      </c>
    </row>
    <row r="4006" spans="1:10" ht="15" customHeight="1" thickTop="1" x14ac:dyDescent="0.4">
      <c r="A4006" s="6">
        <v>2026</v>
      </c>
      <c r="B4006" s="6">
        <f t="shared" si="495"/>
        <v>41</v>
      </c>
      <c r="C4006" s="13" t="s">
        <v>25</v>
      </c>
      <c r="D4006" s="2" t="s">
        <v>9</v>
      </c>
      <c r="E4006" s="14" t="s">
        <v>10</v>
      </c>
      <c r="F4006" s="22">
        <f t="shared" ref="F4006:F4011" si="496">F3907</f>
        <v>3</v>
      </c>
      <c r="H4006" s="5" t="str">
        <f ca="1">_xlfn.FORMULATEXT(표1[[#This Row],[Q''ty]])</f>
        <v>=F3907</v>
      </c>
    </row>
    <row r="4007" spans="1:10" ht="15" customHeight="1" x14ac:dyDescent="0.4">
      <c r="A4007" s="6">
        <v>2026</v>
      </c>
      <c r="B4007" s="6">
        <f t="shared" si="495"/>
        <v>41</v>
      </c>
      <c r="C4007" s="13" t="s">
        <v>25</v>
      </c>
      <c r="D4007" s="2" t="s">
        <v>9</v>
      </c>
      <c r="E4007" s="14" t="s">
        <v>11</v>
      </c>
      <c r="F4007" s="22">
        <f t="shared" si="496"/>
        <v>3</v>
      </c>
      <c r="H4007" s="5" t="str">
        <f ca="1">_xlfn.FORMULATEXT(표1[[#This Row],[Q''ty]])</f>
        <v>=F3908</v>
      </c>
    </row>
    <row r="4008" spans="1:10" ht="15" customHeight="1" x14ac:dyDescent="0.4">
      <c r="A4008" s="6">
        <v>2026</v>
      </c>
      <c r="B4008" s="6">
        <f t="shared" si="495"/>
        <v>41</v>
      </c>
      <c r="C4008" s="13" t="s">
        <v>25</v>
      </c>
      <c r="D4008" s="2" t="s">
        <v>9</v>
      </c>
      <c r="E4008" s="14" t="s">
        <v>12</v>
      </c>
      <c r="F4008" s="22">
        <f t="shared" si="496"/>
        <v>2</v>
      </c>
      <c r="H4008" s="5" t="str">
        <f ca="1">_xlfn.FORMULATEXT(표1[[#This Row],[Q''ty]])</f>
        <v>=F3909</v>
      </c>
    </row>
    <row r="4009" spans="1:10" ht="15" customHeight="1" x14ac:dyDescent="0.4">
      <c r="A4009" s="6">
        <v>2026</v>
      </c>
      <c r="B4009" s="6">
        <f t="shared" si="495"/>
        <v>41</v>
      </c>
      <c r="C4009" s="13" t="s">
        <v>25</v>
      </c>
      <c r="D4009" s="2" t="s">
        <v>9</v>
      </c>
      <c r="E4009" s="14" t="s">
        <v>13</v>
      </c>
      <c r="F4009" s="22">
        <f t="shared" si="496"/>
        <v>2</v>
      </c>
      <c r="H4009" s="5" t="str">
        <f ca="1">_xlfn.FORMULATEXT(표1[[#This Row],[Q''ty]])</f>
        <v>=F3910</v>
      </c>
    </row>
    <row r="4010" spans="1:10" ht="15" customHeight="1" x14ac:dyDescent="0.4">
      <c r="A4010" s="6">
        <v>2026</v>
      </c>
      <c r="B4010" s="6">
        <f t="shared" si="495"/>
        <v>41</v>
      </c>
      <c r="C4010" s="13" t="s">
        <v>25</v>
      </c>
      <c r="D4010" s="2" t="s">
        <v>9</v>
      </c>
      <c r="E4010" s="14" t="s">
        <v>14</v>
      </c>
      <c r="F4010" s="22">
        <f t="shared" si="496"/>
        <v>3</v>
      </c>
      <c r="H4010" s="5" t="str">
        <f ca="1">_xlfn.FORMULATEXT(표1[[#This Row],[Q''ty]])</f>
        <v>=F3911</v>
      </c>
    </row>
    <row r="4011" spans="1:10" ht="15" customHeight="1" x14ac:dyDescent="0.4">
      <c r="A4011" s="6">
        <v>2026</v>
      </c>
      <c r="B4011" s="6">
        <f t="shared" si="495"/>
        <v>41</v>
      </c>
      <c r="C4011" s="13" t="s">
        <v>25</v>
      </c>
      <c r="D4011" s="2" t="s">
        <v>9</v>
      </c>
      <c r="E4011" s="14" t="s">
        <v>15</v>
      </c>
      <c r="F4011" s="22">
        <f t="shared" si="496"/>
        <v>4</v>
      </c>
      <c r="H4011" s="5" t="str">
        <f ca="1">_xlfn.FORMULATEXT(표1[[#This Row],[Q''ty]])</f>
        <v>=F3912</v>
      </c>
    </row>
    <row r="4012" spans="1:10" ht="15" customHeight="1" x14ac:dyDescent="0.4">
      <c r="A4012" s="6">
        <v>2026</v>
      </c>
      <c r="B4012" s="6">
        <f t="shared" si="495"/>
        <v>41</v>
      </c>
      <c r="C4012" s="13" t="s">
        <v>25</v>
      </c>
      <c r="D4012" s="2" t="s">
        <v>16</v>
      </c>
      <c r="E4012" s="14" t="s">
        <v>17</v>
      </c>
      <c r="F4012" s="22">
        <v>0</v>
      </c>
      <c r="H4012" s="5" t="e">
        <f ca="1">_xlfn.FORMULATEXT(표1[[#This Row],[Q''ty]])</f>
        <v>#N/A</v>
      </c>
      <c r="I4012" s="28">
        <v>46307</v>
      </c>
      <c r="J4012" s="28">
        <v>46308</v>
      </c>
    </row>
    <row r="4013" spans="1:10" ht="15" customHeight="1" x14ac:dyDescent="0.4">
      <c r="A4013" s="6">
        <v>2026</v>
      </c>
      <c r="B4013" s="6">
        <f t="shared" si="495"/>
        <v>41</v>
      </c>
      <c r="C4013" s="13" t="s">
        <v>25</v>
      </c>
      <c r="D4013" s="2" t="s">
        <v>16</v>
      </c>
      <c r="E4013" s="14" t="s">
        <v>18</v>
      </c>
      <c r="F4013" s="22">
        <v>0</v>
      </c>
      <c r="H4013" s="5" t="e">
        <f ca="1">_xlfn.FORMULATEXT(표1[[#This Row],[Q''ty]])</f>
        <v>#N/A</v>
      </c>
      <c r="I4013" s="28">
        <v>46307</v>
      </c>
      <c r="J4013" s="28">
        <v>46308</v>
      </c>
    </row>
    <row r="4014" spans="1:10" ht="15" customHeight="1" x14ac:dyDescent="0.4">
      <c r="A4014" s="6">
        <v>2026</v>
      </c>
      <c r="B4014" s="6">
        <f t="shared" si="495"/>
        <v>41</v>
      </c>
      <c r="C4014" s="13" t="s">
        <v>25</v>
      </c>
      <c r="D4014" s="2" t="s">
        <v>16</v>
      </c>
      <c r="E4014" s="14" t="s">
        <v>19</v>
      </c>
      <c r="F4014" s="22">
        <v>0</v>
      </c>
      <c r="H4014" s="5" t="e">
        <f ca="1">_xlfn.FORMULATEXT(표1[[#This Row],[Q''ty]])</f>
        <v>#N/A</v>
      </c>
      <c r="I4014" s="28">
        <v>46307</v>
      </c>
      <c r="J4014" s="28">
        <v>46308</v>
      </c>
    </row>
    <row r="4015" spans="1:10" ht="15" customHeight="1" x14ac:dyDescent="0.4">
      <c r="A4015" s="6">
        <v>2026</v>
      </c>
      <c r="B4015" s="6">
        <f t="shared" si="495"/>
        <v>41</v>
      </c>
      <c r="C4015" s="13" t="s">
        <v>25</v>
      </c>
      <c r="D4015" s="2" t="s">
        <v>16</v>
      </c>
      <c r="E4015" s="14" t="s">
        <v>20</v>
      </c>
      <c r="F4015" s="22">
        <v>0</v>
      </c>
      <c r="H4015" s="5" t="e">
        <f ca="1">_xlfn.FORMULATEXT(표1[[#This Row],[Q''ty]])</f>
        <v>#N/A</v>
      </c>
      <c r="I4015" s="28">
        <v>46307</v>
      </c>
      <c r="J4015" s="28">
        <v>46308</v>
      </c>
    </row>
    <row r="4016" spans="1:10" ht="15" customHeight="1" thickBot="1" x14ac:dyDescent="0.45">
      <c r="A4016" s="15">
        <v>2026</v>
      </c>
      <c r="B4016" s="15">
        <f t="shared" si="495"/>
        <v>41</v>
      </c>
      <c r="C4016" s="16" t="s">
        <v>25</v>
      </c>
      <c r="D4016" s="17" t="s">
        <v>16</v>
      </c>
      <c r="E4016" s="18" t="s">
        <v>21</v>
      </c>
      <c r="F4016" s="23">
        <v>0</v>
      </c>
      <c r="H4016" s="5" t="e">
        <f ca="1">_xlfn.FORMULATEXT(표1[[#This Row],[Q''ty]])</f>
        <v>#N/A</v>
      </c>
      <c r="I4016" s="28">
        <v>46307</v>
      </c>
      <c r="J4016" s="28">
        <v>46308</v>
      </c>
    </row>
    <row r="4017" spans="1:10" ht="15" customHeight="1" thickTop="1" x14ac:dyDescent="0.4">
      <c r="A4017" s="6">
        <v>2026</v>
      </c>
      <c r="B4017" s="6">
        <f t="shared" si="495"/>
        <v>41</v>
      </c>
      <c r="C4017" s="13" t="s">
        <v>26</v>
      </c>
      <c r="D4017" s="2" t="s">
        <v>9</v>
      </c>
      <c r="E4017" s="14" t="s">
        <v>10</v>
      </c>
      <c r="F4017" s="22">
        <f t="shared" ref="F4017:F4022" si="497">F3918</f>
        <v>6</v>
      </c>
      <c r="H4017" s="5" t="str">
        <f ca="1">_xlfn.FORMULATEXT(표1[[#This Row],[Q''ty]])</f>
        <v>=F3918</v>
      </c>
    </row>
    <row r="4018" spans="1:10" ht="15" customHeight="1" x14ac:dyDescent="0.4">
      <c r="A4018" s="6">
        <v>2026</v>
      </c>
      <c r="B4018" s="6">
        <f t="shared" si="495"/>
        <v>41</v>
      </c>
      <c r="C4018" s="13" t="s">
        <v>26</v>
      </c>
      <c r="D4018" s="2" t="s">
        <v>9</v>
      </c>
      <c r="E4018" s="14" t="s">
        <v>11</v>
      </c>
      <c r="F4018" s="22">
        <f t="shared" si="497"/>
        <v>4</v>
      </c>
      <c r="H4018" s="5" t="str">
        <f ca="1">_xlfn.FORMULATEXT(표1[[#This Row],[Q''ty]])</f>
        <v>=F3919</v>
      </c>
    </row>
    <row r="4019" spans="1:10" ht="15" customHeight="1" x14ac:dyDescent="0.4">
      <c r="A4019" s="6">
        <v>2026</v>
      </c>
      <c r="B4019" s="6">
        <f t="shared" si="495"/>
        <v>41</v>
      </c>
      <c r="C4019" s="13" t="s">
        <v>26</v>
      </c>
      <c r="D4019" s="2" t="s">
        <v>9</v>
      </c>
      <c r="E4019" s="14" t="s">
        <v>12</v>
      </c>
      <c r="F4019" s="22">
        <f t="shared" si="497"/>
        <v>2</v>
      </c>
      <c r="H4019" s="5" t="str">
        <f ca="1">_xlfn.FORMULATEXT(표1[[#This Row],[Q''ty]])</f>
        <v>=F3920</v>
      </c>
    </row>
    <row r="4020" spans="1:10" ht="15" customHeight="1" x14ac:dyDescent="0.4">
      <c r="A4020" s="6">
        <v>2026</v>
      </c>
      <c r="B4020" s="6">
        <f t="shared" si="495"/>
        <v>41</v>
      </c>
      <c r="C4020" s="13" t="s">
        <v>26</v>
      </c>
      <c r="D4020" s="2" t="s">
        <v>9</v>
      </c>
      <c r="E4020" s="14" t="s">
        <v>13</v>
      </c>
      <c r="F4020" s="22">
        <f t="shared" si="497"/>
        <v>3</v>
      </c>
      <c r="H4020" s="5" t="str">
        <f ca="1">_xlfn.FORMULATEXT(표1[[#This Row],[Q''ty]])</f>
        <v>=F3921</v>
      </c>
    </row>
    <row r="4021" spans="1:10" ht="15" customHeight="1" x14ac:dyDescent="0.4">
      <c r="A4021" s="6">
        <v>2026</v>
      </c>
      <c r="B4021" s="6">
        <f t="shared" si="495"/>
        <v>41</v>
      </c>
      <c r="C4021" s="13" t="s">
        <v>26</v>
      </c>
      <c r="D4021" s="2" t="s">
        <v>9</v>
      </c>
      <c r="E4021" s="14" t="s">
        <v>14</v>
      </c>
      <c r="F4021" s="22">
        <f t="shared" si="497"/>
        <v>4</v>
      </c>
      <c r="H4021" s="5" t="str">
        <f ca="1">_xlfn.FORMULATEXT(표1[[#This Row],[Q''ty]])</f>
        <v>=F3922</v>
      </c>
    </row>
    <row r="4022" spans="1:10" ht="15" customHeight="1" x14ac:dyDescent="0.4">
      <c r="A4022" s="6">
        <v>2026</v>
      </c>
      <c r="B4022" s="6">
        <f t="shared" si="495"/>
        <v>41</v>
      </c>
      <c r="C4022" s="13" t="s">
        <v>26</v>
      </c>
      <c r="D4022" s="2" t="s">
        <v>9</v>
      </c>
      <c r="E4022" s="14" t="s">
        <v>15</v>
      </c>
      <c r="F4022" s="22">
        <f t="shared" si="497"/>
        <v>6</v>
      </c>
      <c r="H4022" s="5" t="str">
        <f ca="1">_xlfn.FORMULATEXT(표1[[#This Row],[Q''ty]])</f>
        <v>=F3923</v>
      </c>
    </row>
    <row r="4023" spans="1:10" ht="15" customHeight="1" x14ac:dyDescent="0.4">
      <c r="A4023" s="6">
        <v>2026</v>
      </c>
      <c r="B4023" s="6">
        <f t="shared" si="495"/>
        <v>41</v>
      </c>
      <c r="C4023" s="13" t="s">
        <v>26</v>
      </c>
      <c r="D4023" s="2" t="s">
        <v>16</v>
      </c>
      <c r="E4023" s="14" t="str">
        <f t="shared" ref="E4023:E4060" si="498">E3924</f>
        <v>BT GT</v>
      </c>
      <c r="F4023" s="22">
        <v>5</v>
      </c>
      <c r="H4023" s="5" t="e">
        <f ca="1">_xlfn.FORMULATEXT(표1[[#This Row],[Q''ty]])</f>
        <v>#N/A</v>
      </c>
      <c r="I4023" s="28">
        <v>46307</v>
      </c>
      <c r="J4023" s="28">
        <v>46308</v>
      </c>
    </row>
    <row r="4024" spans="1:10" ht="15" customHeight="1" x14ac:dyDescent="0.4">
      <c r="A4024" s="6">
        <v>2026</v>
      </c>
      <c r="B4024" s="6">
        <f t="shared" si="495"/>
        <v>41</v>
      </c>
      <c r="C4024" s="13" t="s">
        <v>26</v>
      </c>
      <c r="D4024" s="2" t="s">
        <v>16</v>
      </c>
      <c r="E4024" s="14" t="str">
        <f t="shared" si="498"/>
        <v>WT GT</v>
      </c>
      <c r="F4024" s="22">
        <v>17</v>
      </c>
      <c r="H4024" s="5" t="e">
        <f ca="1">_xlfn.FORMULATEXT(표1[[#This Row],[Q''ty]])</f>
        <v>#N/A</v>
      </c>
      <c r="I4024" s="28">
        <v>46307</v>
      </c>
      <c r="J4024" s="28">
        <v>46308</v>
      </c>
    </row>
    <row r="4025" spans="1:10" ht="15" customHeight="1" x14ac:dyDescent="0.4">
      <c r="A4025" s="6">
        <v>2026</v>
      </c>
      <c r="B4025" s="6">
        <f t="shared" si="495"/>
        <v>41</v>
      </c>
      <c r="C4025" s="13" t="s">
        <v>26</v>
      </c>
      <c r="D4025" s="2" t="s">
        <v>16</v>
      </c>
      <c r="E4025" s="14" t="str">
        <f t="shared" si="498"/>
        <v>Bending</v>
      </c>
      <c r="F4025" s="22">
        <v>166</v>
      </c>
      <c r="H4025" s="5" t="e">
        <f ca="1">_xlfn.FORMULATEXT(표1[[#This Row],[Q''ty]])</f>
        <v>#N/A</v>
      </c>
      <c r="I4025" s="28">
        <v>46307</v>
      </c>
      <c r="J4025" s="28">
        <v>46308</v>
      </c>
    </row>
    <row r="4026" spans="1:10" ht="15" customHeight="1" x14ac:dyDescent="0.4">
      <c r="A4026" s="6">
        <v>2026</v>
      </c>
      <c r="B4026" s="6">
        <f t="shared" si="495"/>
        <v>41</v>
      </c>
      <c r="C4026" s="13" t="s">
        <v>26</v>
      </c>
      <c r="D4026" s="2" t="s">
        <v>16</v>
      </c>
      <c r="E4026" s="14" t="str">
        <f t="shared" si="498"/>
        <v>L/W</v>
      </c>
      <c r="F4026" s="22">
        <v>160</v>
      </c>
      <c r="H4026" s="5" t="e">
        <f ca="1">_xlfn.FORMULATEXT(표1[[#This Row],[Q''ty]])</f>
        <v>#N/A</v>
      </c>
      <c r="I4026" s="28">
        <v>46307</v>
      </c>
      <c r="J4026" s="28">
        <v>46308</v>
      </c>
    </row>
    <row r="4027" spans="1:10" ht="15" customHeight="1" thickBot="1" x14ac:dyDescent="0.45">
      <c r="A4027" s="15">
        <v>2026</v>
      </c>
      <c r="B4027" s="15">
        <f t="shared" si="495"/>
        <v>41</v>
      </c>
      <c r="C4027" s="16" t="s">
        <v>26</v>
      </c>
      <c r="D4027" s="17" t="s">
        <v>16</v>
      </c>
      <c r="E4027" s="18" t="str">
        <f t="shared" si="498"/>
        <v>C/W</v>
      </c>
      <c r="F4027" s="23">
        <v>126</v>
      </c>
      <c r="H4027" s="5" t="e">
        <f ca="1">_xlfn.FORMULATEXT(표1[[#This Row],[Q''ty]])</f>
        <v>#N/A</v>
      </c>
      <c r="I4027" s="28">
        <v>46307</v>
      </c>
      <c r="J4027" s="28">
        <v>46308</v>
      </c>
    </row>
    <row r="4028" spans="1:10" ht="15" customHeight="1" thickTop="1" x14ac:dyDescent="0.4">
      <c r="A4028" s="6">
        <v>2026</v>
      </c>
      <c r="B4028" s="6">
        <f t="shared" si="495"/>
        <v>41</v>
      </c>
      <c r="C4028" s="13" t="s">
        <v>27</v>
      </c>
      <c r="D4028" s="2" t="s">
        <v>9</v>
      </c>
      <c r="E4028" s="14" t="str">
        <f t="shared" si="498"/>
        <v>Growing Line</v>
      </c>
      <c r="F4028" s="22">
        <f t="shared" ref="F4028:F4033" si="499">F3929</f>
        <v>30</v>
      </c>
      <c r="H4028" s="5" t="str">
        <f ca="1">_xlfn.FORMULATEXT(표1[[#This Row],[Q''ty]])</f>
        <v>=F3929</v>
      </c>
    </row>
    <row r="4029" spans="1:10" ht="15" customHeight="1" x14ac:dyDescent="0.4">
      <c r="A4029" s="6">
        <v>2026</v>
      </c>
      <c r="B4029" s="6">
        <f t="shared" si="495"/>
        <v>41</v>
      </c>
      <c r="C4029" s="13" t="s">
        <v>27</v>
      </c>
      <c r="D4029" s="2" t="s">
        <v>9</v>
      </c>
      <c r="E4029" s="14" t="str">
        <f t="shared" si="498"/>
        <v>Paint Booth</v>
      </c>
      <c r="F4029" s="22">
        <f t="shared" si="499"/>
        <v>16</v>
      </c>
      <c r="H4029" s="5" t="str">
        <f ca="1">_xlfn.FORMULATEXT(표1[[#This Row],[Q''ty]])</f>
        <v>=F3930</v>
      </c>
    </row>
    <row r="4030" spans="1:10" ht="15" customHeight="1" x14ac:dyDescent="0.4">
      <c r="A4030" s="6">
        <v>2026</v>
      </c>
      <c r="B4030" s="6">
        <f t="shared" si="495"/>
        <v>41</v>
      </c>
      <c r="C4030" s="13" t="s">
        <v>27</v>
      </c>
      <c r="D4030" s="2" t="s">
        <v>9</v>
      </c>
      <c r="E4030" s="14" t="str">
        <f t="shared" si="498"/>
        <v>Paint Line</v>
      </c>
      <c r="F4030" s="22">
        <f t="shared" si="499"/>
        <v>8</v>
      </c>
      <c r="H4030" s="5" t="str">
        <f ca="1">_xlfn.FORMULATEXT(표1[[#This Row],[Q''ty]])</f>
        <v>=F3931</v>
      </c>
    </row>
    <row r="4031" spans="1:10" ht="15" customHeight="1" x14ac:dyDescent="0.4">
      <c r="A4031" s="6">
        <v>2026</v>
      </c>
      <c r="B4031" s="6">
        <f t="shared" si="495"/>
        <v>41</v>
      </c>
      <c r="C4031" s="13" t="s">
        <v>27</v>
      </c>
      <c r="D4031" s="2" t="s">
        <v>9</v>
      </c>
      <c r="E4031" s="14" t="str">
        <f t="shared" si="498"/>
        <v>Roll Bending Machine</v>
      </c>
      <c r="F4031" s="22">
        <f t="shared" si="499"/>
        <v>6</v>
      </c>
      <c r="H4031" s="5" t="str">
        <f ca="1">_xlfn.FORMULATEXT(표1[[#This Row],[Q''ty]])</f>
        <v>=F3932</v>
      </c>
    </row>
    <row r="4032" spans="1:10" ht="15" customHeight="1" x14ac:dyDescent="0.4">
      <c r="A4032" s="6">
        <v>2026</v>
      </c>
      <c r="B4032" s="6">
        <f t="shared" si="495"/>
        <v>41</v>
      </c>
      <c r="C4032" s="13" t="s">
        <v>27</v>
      </c>
      <c r="D4032" s="2" t="s">
        <v>9</v>
      </c>
      <c r="E4032" s="14" t="str">
        <f t="shared" si="498"/>
        <v>L/W Machine</v>
      </c>
      <c r="F4032" s="22">
        <f t="shared" si="499"/>
        <v>11</v>
      </c>
      <c r="H4032" s="5" t="str">
        <f ca="1">_xlfn.FORMULATEXT(표1[[#This Row],[Q''ty]])</f>
        <v>=F3933</v>
      </c>
    </row>
    <row r="4033" spans="1:10" ht="15" customHeight="1" x14ac:dyDescent="0.4">
      <c r="A4033" s="6">
        <v>2026</v>
      </c>
      <c r="B4033" s="6">
        <f t="shared" si="495"/>
        <v>41</v>
      </c>
      <c r="C4033" s="13" t="s">
        <v>27</v>
      </c>
      <c r="D4033" s="2" t="s">
        <v>9</v>
      </c>
      <c r="E4033" s="14" t="str">
        <f t="shared" si="498"/>
        <v>C/W Machine</v>
      </c>
      <c r="F4033" s="22">
        <f t="shared" si="499"/>
        <v>15</v>
      </c>
      <c r="H4033" s="5" t="str">
        <f ca="1">_xlfn.FORMULATEXT(표1[[#This Row],[Q''ty]])</f>
        <v>=F3934</v>
      </c>
    </row>
    <row r="4034" spans="1:10" ht="15" customHeight="1" x14ac:dyDescent="0.4">
      <c r="A4034" s="6">
        <v>2026</v>
      </c>
      <c r="B4034" s="6">
        <f t="shared" si="495"/>
        <v>41</v>
      </c>
      <c r="C4034" s="13" t="s">
        <v>27</v>
      </c>
      <c r="D4034" s="2" t="s">
        <v>16</v>
      </c>
      <c r="E4034" s="14" t="str">
        <f t="shared" si="498"/>
        <v>BT GT</v>
      </c>
      <c r="F4034" s="22">
        <v>71</v>
      </c>
      <c r="H4034" s="5" t="e">
        <f ca="1">_xlfn.FORMULATEXT(표1[[#This Row],[Q''ty]])</f>
        <v>#N/A</v>
      </c>
      <c r="I4034" s="28">
        <v>46308</v>
      </c>
      <c r="J4034" s="28">
        <v>46308</v>
      </c>
    </row>
    <row r="4035" spans="1:10" ht="15" customHeight="1" x14ac:dyDescent="0.4">
      <c r="A4035" s="6">
        <v>2026</v>
      </c>
      <c r="B4035" s="6">
        <f t="shared" si="495"/>
        <v>41</v>
      </c>
      <c r="C4035" s="13" t="s">
        <v>27</v>
      </c>
      <c r="D4035" s="2" t="s">
        <v>16</v>
      </c>
      <c r="E4035" s="14" t="str">
        <f t="shared" si="498"/>
        <v>WT GT</v>
      </c>
      <c r="F4035" s="22">
        <v>57</v>
      </c>
      <c r="H4035" s="5" t="e">
        <f ca="1">_xlfn.FORMULATEXT(표1[[#This Row],[Q''ty]])</f>
        <v>#N/A</v>
      </c>
      <c r="I4035" s="28">
        <v>46308</v>
      </c>
      <c r="J4035" s="28">
        <v>46308</v>
      </c>
    </row>
    <row r="4036" spans="1:10" ht="15" customHeight="1" x14ac:dyDescent="0.4">
      <c r="A4036" s="6">
        <v>2026</v>
      </c>
      <c r="B4036" s="6">
        <f t="shared" si="495"/>
        <v>41</v>
      </c>
      <c r="C4036" s="13" t="s">
        <v>27</v>
      </c>
      <c r="D4036" s="2" t="s">
        <v>16</v>
      </c>
      <c r="E4036" s="14" t="str">
        <f t="shared" si="498"/>
        <v>Bending</v>
      </c>
      <c r="F4036" s="22">
        <v>662</v>
      </c>
      <c r="H4036" s="5" t="e">
        <f ca="1">_xlfn.FORMULATEXT(표1[[#This Row],[Q''ty]])</f>
        <v>#N/A</v>
      </c>
      <c r="I4036" s="28">
        <v>46308</v>
      </c>
      <c r="J4036" s="28">
        <v>46308</v>
      </c>
    </row>
    <row r="4037" spans="1:10" ht="15" customHeight="1" x14ac:dyDescent="0.4">
      <c r="A4037" s="6">
        <v>2026</v>
      </c>
      <c r="B4037" s="6">
        <f t="shared" si="495"/>
        <v>41</v>
      </c>
      <c r="C4037" s="13" t="s">
        <v>27</v>
      </c>
      <c r="D4037" s="2" t="s">
        <v>16</v>
      </c>
      <c r="E4037" s="14" t="str">
        <f t="shared" si="498"/>
        <v>L/W</v>
      </c>
      <c r="F4037" s="22">
        <v>636</v>
      </c>
      <c r="H4037" s="5" t="e">
        <f ca="1">_xlfn.FORMULATEXT(표1[[#This Row],[Q''ty]])</f>
        <v>#N/A</v>
      </c>
      <c r="I4037" s="28">
        <v>46308</v>
      </c>
      <c r="J4037" s="28">
        <v>46308</v>
      </c>
    </row>
    <row r="4038" spans="1:10" ht="15" customHeight="1" thickBot="1" x14ac:dyDescent="0.45">
      <c r="A4038" s="15">
        <v>2026</v>
      </c>
      <c r="B4038" s="15">
        <f t="shared" si="495"/>
        <v>41</v>
      </c>
      <c r="C4038" s="16" t="s">
        <v>27</v>
      </c>
      <c r="D4038" s="17" t="s">
        <v>16</v>
      </c>
      <c r="E4038" s="18" t="str">
        <f t="shared" si="498"/>
        <v>C/W</v>
      </c>
      <c r="F4038" s="23">
        <v>599</v>
      </c>
      <c r="H4038" s="5" t="e">
        <f ca="1">_xlfn.FORMULATEXT(표1[[#This Row],[Q''ty]])</f>
        <v>#N/A</v>
      </c>
      <c r="I4038" s="28">
        <v>46308</v>
      </c>
      <c r="J4038" s="28">
        <v>46308</v>
      </c>
    </row>
    <row r="4039" spans="1:10" ht="15" customHeight="1" thickTop="1" x14ac:dyDescent="0.4">
      <c r="A4039" s="6">
        <v>2026</v>
      </c>
      <c r="B4039" s="6">
        <f t="shared" si="495"/>
        <v>41</v>
      </c>
      <c r="C4039" s="13" t="s">
        <v>28</v>
      </c>
      <c r="D4039" s="2" t="s">
        <v>9</v>
      </c>
      <c r="E4039" s="14" t="str">
        <f t="shared" si="498"/>
        <v>Growing Line</v>
      </c>
      <c r="F4039" s="22">
        <f t="shared" ref="F4039:F4044" si="500">F3940</f>
        <v>6</v>
      </c>
      <c r="H4039" s="5" t="str">
        <f ca="1">_xlfn.FORMULATEXT(표1[[#This Row],[Q''ty]])</f>
        <v>=F3940</v>
      </c>
    </row>
    <row r="4040" spans="1:10" ht="15" customHeight="1" x14ac:dyDescent="0.4">
      <c r="A4040" s="6">
        <v>2026</v>
      </c>
      <c r="B4040" s="6">
        <f t="shared" si="495"/>
        <v>41</v>
      </c>
      <c r="C4040" s="13" t="s">
        <v>28</v>
      </c>
      <c r="D4040" s="2" t="s">
        <v>9</v>
      </c>
      <c r="E4040" s="14" t="str">
        <f t="shared" si="498"/>
        <v>Paint Booth</v>
      </c>
      <c r="F4040" s="22">
        <f t="shared" si="500"/>
        <v>4</v>
      </c>
      <c r="H4040" s="5" t="str">
        <f ca="1">_xlfn.FORMULATEXT(표1[[#This Row],[Q''ty]])</f>
        <v>=F3941</v>
      </c>
    </row>
    <row r="4041" spans="1:10" ht="15" customHeight="1" x14ac:dyDescent="0.4">
      <c r="A4041" s="6">
        <v>2026</v>
      </c>
      <c r="B4041" s="6">
        <f t="shared" si="495"/>
        <v>41</v>
      </c>
      <c r="C4041" s="13" t="s">
        <v>28</v>
      </c>
      <c r="D4041" s="2" t="s">
        <v>9</v>
      </c>
      <c r="E4041" s="14" t="str">
        <f t="shared" si="498"/>
        <v>Paint Line</v>
      </c>
      <c r="F4041" s="22">
        <f t="shared" si="500"/>
        <v>4</v>
      </c>
      <c r="H4041" s="5" t="str">
        <f ca="1">_xlfn.FORMULATEXT(표1[[#This Row],[Q''ty]])</f>
        <v>=F3942</v>
      </c>
    </row>
    <row r="4042" spans="1:10" ht="15" customHeight="1" x14ac:dyDescent="0.4">
      <c r="A4042" s="6">
        <v>2026</v>
      </c>
      <c r="B4042" s="6">
        <f t="shared" si="495"/>
        <v>41</v>
      </c>
      <c r="C4042" s="13" t="s">
        <v>28</v>
      </c>
      <c r="D4042" s="2" t="s">
        <v>9</v>
      </c>
      <c r="E4042" s="14" t="str">
        <f t="shared" si="498"/>
        <v>Roll Bending Machine</v>
      </c>
      <c r="F4042" s="22">
        <f t="shared" si="500"/>
        <v>3</v>
      </c>
      <c r="H4042" s="5" t="str">
        <f ca="1">_xlfn.FORMULATEXT(표1[[#This Row],[Q''ty]])</f>
        <v>=F3943</v>
      </c>
    </row>
    <row r="4043" spans="1:10" ht="15" customHeight="1" x14ac:dyDescent="0.4">
      <c r="A4043" s="6">
        <v>2026</v>
      </c>
      <c r="B4043" s="6">
        <f t="shared" si="495"/>
        <v>41</v>
      </c>
      <c r="C4043" s="13" t="s">
        <v>28</v>
      </c>
      <c r="D4043" s="2" t="s">
        <v>9</v>
      </c>
      <c r="E4043" s="14" t="str">
        <f t="shared" si="498"/>
        <v>L/W Machine</v>
      </c>
      <c r="F4043" s="22">
        <f t="shared" si="500"/>
        <v>4</v>
      </c>
      <c r="H4043" s="5" t="str">
        <f ca="1">_xlfn.FORMULATEXT(표1[[#This Row],[Q''ty]])</f>
        <v>=F3944</v>
      </c>
    </row>
    <row r="4044" spans="1:10" ht="15" customHeight="1" x14ac:dyDescent="0.4">
      <c r="A4044" s="6">
        <v>2026</v>
      </c>
      <c r="B4044" s="6">
        <f t="shared" si="495"/>
        <v>41</v>
      </c>
      <c r="C4044" s="13" t="s">
        <v>28</v>
      </c>
      <c r="D4044" s="2" t="s">
        <v>9</v>
      </c>
      <c r="E4044" s="14" t="str">
        <f t="shared" si="498"/>
        <v>C/W Machine</v>
      </c>
      <c r="F4044" s="22">
        <f t="shared" si="500"/>
        <v>6.5</v>
      </c>
      <c r="H4044" s="5" t="str">
        <f ca="1">_xlfn.FORMULATEXT(표1[[#This Row],[Q''ty]])</f>
        <v>=F3945</v>
      </c>
    </row>
    <row r="4045" spans="1:10" ht="15" customHeight="1" x14ac:dyDescent="0.4">
      <c r="A4045" s="6">
        <v>2026</v>
      </c>
      <c r="B4045" s="6">
        <f t="shared" si="495"/>
        <v>41</v>
      </c>
      <c r="C4045" s="13" t="s">
        <v>28</v>
      </c>
      <c r="D4045" s="2" t="s">
        <v>16</v>
      </c>
      <c r="E4045" s="14" t="str">
        <f t="shared" si="498"/>
        <v>BT GT</v>
      </c>
      <c r="F4045" s="22">
        <v>6</v>
      </c>
      <c r="H4045" s="5" t="e">
        <f ca="1">_xlfn.FORMULATEXT(표1[[#This Row],[Q''ty]])</f>
        <v>#N/A</v>
      </c>
      <c r="I4045" s="28">
        <v>46308</v>
      </c>
      <c r="J4045" s="28">
        <v>46308</v>
      </c>
    </row>
    <row r="4046" spans="1:10" ht="15" customHeight="1" x14ac:dyDescent="0.4">
      <c r="A4046" s="6">
        <v>2026</v>
      </c>
      <c r="B4046" s="6">
        <f t="shared" si="495"/>
        <v>41</v>
      </c>
      <c r="C4046" s="13" t="s">
        <v>28</v>
      </c>
      <c r="D4046" s="2" t="s">
        <v>16</v>
      </c>
      <c r="E4046" s="14" t="str">
        <f t="shared" si="498"/>
        <v>WT GT</v>
      </c>
      <c r="F4046" s="22">
        <v>6</v>
      </c>
      <c r="H4046" s="5" t="e">
        <f ca="1">_xlfn.FORMULATEXT(표1[[#This Row],[Q''ty]])</f>
        <v>#N/A</v>
      </c>
      <c r="I4046" s="28">
        <v>46308</v>
      </c>
      <c r="J4046" s="28">
        <v>46308</v>
      </c>
    </row>
    <row r="4047" spans="1:10" ht="15" customHeight="1" x14ac:dyDescent="0.4">
      <c r="A4047" s="6">
        <v>2026</v>
      </c>
      <c r="B4047" s="6">
        <f t="shared" si="495"/>
        <v>41</v>
      </c>
      <c r="C4047" s="13" t="s">
        <v>28</v>
      </c>
      <c r="D4047" s="2" t="s">
        <v>16</v>
      </c>
      <c r="E4047" s="14" t="str">
        <f t="shared" si="498"/>
        <v>Bending</v>
      </c>
      <c r="F4047" s="22">
        <v>90</v>
      </c>
      <c r="H4047" s="5" t="e">
        <f ca="1">_xlfn.FORMULATEXT(표1[[#This Row],[Q''ty]])</f>
        <v>#N/A</v>
      </c>
      <c r="I4047" s="28">
        <v>46308</v>
      </c>
      <c r="J4047" s="28">
        <v>46308</v>
      </c>
    </row>
    <row r="4048" spans="1:10" ht="15" customHeight="1" x14ac:dyDescent="0.4">
      <c r="A4048" s="6">
        <v>2026</v>
      </c>
      <c r="B4048" s="6">
        <f t="shared" si="495"/>
        <v>41</v>
      </c>
      <c r="C4048" s="13" t="s">
        <v>28</v>
      </c>
      <c r="D4048" s="2" t="s">
        <v>16</v>
      </c>
      <c r="E4048" s="14" t="str">
        <f t="shared" si="498"/>
        <v>L/W</v>
      </c>
      <c r="F4048" s="22">
        <v>81</v>
      </c>
      <c r="H4048" s="5" t="e">
        <f ca="1">_xlfn.FORMULATEXT(표1[[#This Row],[Q''ty]])</f>
        <v>#N/A</v>
      </c>
      <c r="I4048" s="28">
        <v>46308</v>
      </c>
      <c r="J4048" s="28">
        <v>46308</v>
      </c>
    </row>
    <row r="4049" spans="1:10" ht="15" customHeight="1" thickBot="1" x14ac:dyDescent="0.45">
      <c r="A4049" s="15">
        <v>2026</v>
      </c>
      <c r="B4049" s="15">
        <f t="shared" si="495"/>
        <v>41</v>
      </c>
      <c r="C4049" s="16" t="s">
        <v>28</v>
      </c>
      <c r="D4049" s="17" t="s">
        <v>16</v>
      </c>
      <c r="E4049" s="18" t="str">
        <f t="shared" si="498"/>
        <v>C/W</v>
      </c>
      <c r="F4049" s="23">
        <v>56</v>
      </c>
      <c r="H4049" s="5" t="e">
        <f ca="1">_xlfn.FORMULATEXT(표1[[#This Row],[Q''ty]])</f>
        <v>#N/A</v>
      </c>
      <c r="I4049" s="28">
        <v>46308</v>
      </c>
      <c r="J4049" s="28">
        <v>46308</v>
      </c>
    </row>
    <row r="4050" spans="1:10" ht="15" customHeight="1" thickTop="1" x14ac:dyDescent="0.4">
      <c r="A4050" s="6">
        <v>2026</v>
      </c>
      <c r="B4050" s="6">
        <f t="shared" si="495"/>
        <v>41</v>
      </c>
      <c r="C4050" s="13" t="s">
        <v>29</v>
      </c>
      <c r="D4050" s="2" t="s">
        <v>9</v>
      </c>
      <c r="E4050" s="14" t="str">
        <f t="shared" si="498"/>
        <v>Growing Line</v>
      </c>
      <c r="F4050" s="21">
        <f t="shared" ref="F4050:F4055" si="501">F3951</f>
        <v>11</v>
      </c>
      <c r="H4050" s="5" t="str">
        <f ca="1">_xlfn.FORMULATEXT(표1[[#This Row],[Q''ty]])</f>
        <v>=F3951</v>
      </c>
    </row>
    <row r="4051" spans="1:10" ht="15" customHeight="1" x14ac:dyDescent="0.4">
      <c r="A4051" s="6">
        <v>2026</v>
      </c>
      <c r="B4051" s="6">
        <f t="shared" si="495"/>
        <v>41</v>
      </c>
      <c r="C4051" s="13" t="s">
        <v>29</v>
      </c>
      <c r="D4051" s="2" t="s">
        <v>9</v>
      </c>
      <c r="E4051" s="14" t="str">
        <f t="shared" si="498"/>
        <v>Paint Booth</v>
      </c>
      <c r="F4051" s="22">
        <f t="shared" si="501"/>
        <v>6</v>
      </c>
      <c r="H4051" s="5" t="str">
        <f ca="1">_xlfn.FORMULATEXT(표1[[#This Row],[Q''ty]])</f>
        <v>=F3952</v>
      </c>
    </row>
    <row r="4052" spans="1:10" ht="15" customHeight="1" x14ac:dyDescent="0.4">
      <c r="A4052" s="6">
        <v>2026</v>
      </c>
      <c r="B4052" s="6">
        <f t="shared" si="495"/>
        <v>41</v>
      </c>
      <c r="C4052" s="13" t="s">
        <v>29</v>
      </c>
      <c r="D4052" s="2" t="s">
        <v>9</v>
      </c>
      <c r="E4052" s="14" t="str">
        <f t="shared" si="498"/>
        <v>Paint Line</v>
      </c>
      <c r="F4052" s="22">
        <f t="shared" si="501"/>
        <v>4</v>
      </c>
      <c r="H4052" s="5" t="str">
        <f ca="1">_xlfn.FORMULATEXT(표1[[#This Row],[Q''ty]])</f>
        <v>=F3953</v>
      </c>
    </row>
    <row r="4053" spans="1:10" ht="15" customHeight="1" x14ac:dyDescent="0.4">
      <c r="A4053" s="6">
        <v>2026</v>
      </c>
      <c r="B4053" s="6">
        <f t="shared" si="495"/>
        <v>41</v>
      </c>
      <c r="C4053" s="13" t="s">
        <v>29</v>
      </c>
      <c r="D4053" s="2" t="s">
        <v>9</v>
      </c>
      <c r="E4053" s="14" t="str">
        <f t="shared" si="498"/>
        <v>Roll Bending Machine</v>
      </c>
      <c r="F4053" s="22">
        <f t="shared" si="501"/>
        <v>4</v>
      </c>
      <c r="H4053" s="5" t="str">
        <f ca="1">_xlfn.FORMULATEXT(표1[[#This Row],[Q''ty]])</f>
        <v>=F3954</v>
      </c>
    </row>
    <row r="4054" spans="1:10" ht="15" customHeight="1" x14ac:dyDescent="0.4">
      <c r="A4054" s="6">
        <v>2026</v>
      </c>
      <c r="B4054" s="6">
        <f t="shared" si="495"/>
        <v>41</v>
      </c>
      <c r="C4054" s="13" t="s">
        <v>29</v>
      </c>
      <c r="D4054" s="2" t="s">
        <v>9</v>
      </c>
      <c r="E4054" s="14" t="str">
        <f t="shared" si="498"/>
        <v>L/W Machine</v>
      </c>
      <c r="F4054" s="22">
        <f t="shared" si="501"/>
        <v>7</v>
      </c>
      <c r="H4054" s="5" t="str">
        <f ca="1">_xlfn.FORMULATEXT(표1[[#This Row],[Q''ty]])</f>
        <v>=F3955</v>
      </c>
    </row>
    <row r="4055" spans="1:10" ht="15" customHeight="1" x14ac:dyDescent="0.4">
      <c r="A4055" s="6">
        <v>2026</v>
      </c>
      <c r="B4055" s="6">
        <f t="shared" si="495"/>
        <v>41</v>
      </c>
      <c r="C4055" s="13" t="s">
        <v>29</v>
      </c>
      <c r="D4055" s="2" t="s">
        <v>9</v>
      </c>
      <c r="E4055" s="14" t="str">
        <f t="shared" si="498"/>
        <v>C/W Machine</v>
      </c>
      <c r="F4055" s="22">
        <f t="shared" si="501"/>
        <v>12.5</v>
      </c>
      <c r="H4055" s="5" t="str">
        <f ca="1">_xlfn.FORMULATEXT(표1[[#This Row],[Q''ty]])</f>
        <v>=F3956</v>
      </c>
    </row>
    <row r="4056" spans="1:10" ht="15" customHeight="1" x14ac:dyDescent="0.4">
      <c r="A4056" s="6">
        <v>2026</v>
      </c>
      <c r="B4056" s="6">
        <f t="shared" si="495"/>
        <v>41</v>
      </c>
      <c r="C4056" s="13" t="s">
        <v>29</v>
      </c>
      <c r="D4056" s="2" t="s">
        <v>16</v>
      </c>
      <c r="E4056" s="14" t="str">
        <f t="shared" si="498"/>
        <v>BT GT</v>
      </c>
      <c r="F4056" s="22">
        <v>16</v>
      </c>
      <c r="H4056" s="5" t="e">
        <f ca="1">_xlfn.FORMULATEXT(표1[[#This Row],[Q''ty]])</f>
        <v>#N/A</v>
      </c>
      <c r="I4056" s="28">
        <v>46308</v>
      </c>
      <c r="J4056" s="28">
        <v>46308</v>
      </c>
    </row>
    <row r="4057" spans="1:10" ht="15" customHeight="1" x14ac:dyDescent="0.4">
      <c r="A4057" s="6">
        <v>2026</v>
      </c>
      <c r="B4057" s="6">
        <f t="shared" si="495"/>
        <v>41</v>
      </c>
      <c r="C4057" s="13" t="s">
        <v>29</v>
      </c>
      <c r="D4057" s="2" t="s">
        <v>16</v>
      </c>
      <c r="E4057" s="14" t="str">
        <f t="shared" si="498"/>
        <v>WT GT</v>
      </c>
      <c r="F4057" s="22">
        <v>5</v>
      </c>
      <c r="H4057" s="5" t="e">
        <f ca="1">_xlfn.FORMULATEXT(표1[[#This Row],[Q''ty]])</f>
        <v>#N/A</v>
      </c>
      <c r="I4057" s="28">
        <v>46308</v>
      </c>
      <c r="J4057" s="28">
        <v>46308</v>
      </c>
    </row>
    <row r="4058" spans="1:10" ht="15" customHeight="1" x14ac:dyDescent="0.4">
      <c r="A4058" s="6">
        <v>2026</v>
      </c>
      <c r="B4058" s="6">
        <f t="shared" si="495"/>
        <v>41</v>
      </c>
      <c r="C4058" s="13" t="s">
        <v>29</v>
      </c>
      <c r="D4058" s="2" t="s">
        <v>16</v>
      </c>
      <c r="E4058" s="14" t="str">
        <f t="shared" si="498"/>
        <v>Bending</v>
      </c>
      <c r="F4058" s="22">
        <v>127</v>
      </c>
      <c r="H4058" s="5" t="e">
        <f ca="1">_xlfn.FORMULATEXT(표1[[#This Row],[Q''ty]])</f>
        <v>#N/A</v>
      </c>
      <c r="I4058" s="28">
        <v>46308</v>
      </c>
      <c r="J4058" s="28">
        <v>46308</v>
      </c>
    </row>
    <row r="4059" spans="1:10" ht="15" customHeight="1" x14ac:dyDescent="0.4">
      <c r="A4059" s="6">
        <v>2026</v>
      </c>
      <c r="B4059" s="6">
        <f t="shared" si="495"/>
        <v>41</v>
      </c>
      <c r="C4059" s="13" t="s">
        <v>29</v>
      </c>
      <c r="D4059" s="2" t="s">
        <v>16</v>
      </c>
      <c r="E4059" s="14" t="str">
        <f t="shared" si="498"/>
        <v>L/W</v>
      </c>
      <c r="F4059" s="22">
        <v>121</v>
      </c>
      <c r="H4059" s="5" t="e">
        <f ca="1">_xlfn.FORMULATEXT(표1[[#This Row],[Q''ty]])</f>
        <v>#N/A</v>
      </c>
      <c r="I4059" s="28">
        <v>46308</v>
      </c>
      <c r="J4059" s="28">
        <v>46308</v>
      </c>
    </row>
    <row r="4060" spans="1:10" ht="15" customHeight="1" thickBot="1" x14ac:dyDescent="0.45">
      <c r="A4060" s="6">
        <v>2026</v>
      </c>
      <c r="B4060" s="6">
        <f t="shared" si="495"/>
        <v>41</v>
      </c>
      <c r="C4060" s="13" t="s">
        <v>29</v>
      </c>
      <c r="D4060" s="2" t="s">
        <v>16</v>
      </c>
      <c r="E4060" s="14" t="str">
        <f t="shared" si="498"/>
        <v>C/W</v>
      </c>
      <c r="F4060" s="22">
        <v>134</v>
      </c>
      <c r="H4060" s="5" t="e">
        <f ca="1">_xlfn.FORMULATEXT(표1[[#This Row],[Q''ty]])</f>
        <v>#N/A</v>
      </c>
      <c r="I4060" s="28">
        <v>46308</v>
      </c>
      <c r="J4060" s="28">
        <v>46308</v>
      </c>
    </row>
    <row r="4061" spans="1:10" ht="15" customHeight="1" thickTop="1" x14ac:dyDescent="0.4">
      <c r="A4061" s="9">
        <v>2026</v>
      </c>
      <c r="B4061" s="9">
        <f t="shared" si="495"/>
        <v>42</v>
      </c>
      <c r="C4061" s="10" t="s">
        <v>8</v>
      </c>
      <c r="D4061" s="11" t="s">
        <v>9</v>
      </c>
      <c r="E4061" s="12" t="s">
        <v>10</v>
      </c>
      <c r="F4061" s="21">
        <f t="shared" ref="F4061:F4066" si="502">F3962</f>
        <v>15</v>
      </c>
      <c r="H4061" s="5" t="str">
        <f ca="1">_xlfn.FORMULATEXT(표1[[#This Row],[Q''ty]])</f>
        <v>=F3962</v>
      </c>
    </row>
    <row r="4062" spans="1:10" s="2" customFormat="1" ht="15" customHeight="1" x14ac:dyDescent="0.4">
      <c r="A4062" s="6">
        <v>2026</v>
      </c>
      <c r="B4062" s="6">
        <f t="shared" si="495"/>
        <v>42</v>
      </c>
      <c r="C4062" s="13" t="s">
        <v>8</v>
      </c>
      <c r="D4062" s="2" t="s">
        <v>9</v>
      </c>
      <c r="E4062" s="14" t="s">
        <v>11</v>
      </c>
      <c r="F4062" s="22">
        <f t="shared" si="502"/>
        <v>10</v>
      </c>
      <c r="H4062" s="5" t="str">
        <f ca="1">_xlfn.FORMULATEXT(표1[[#This Row],[Q''ty]])</f>
        <v>=F3963</v>
      </c>
      <c r="I4062" s="26"/>
      <c r="J4062" s="26"/>
    </row>
    <row r="4063" spans="1:10" s="2" customFormat="1" ht="15" customHeight="1" x14ac:dyDescent="0.4">
      <c r="A4063" s="6">
        <v>2026</v>
      </c>
      <c r="B4063" s="6">
        <f t="shared" si="495"/>
        <v>42</v>
      </c>
      <c r="C4063" s="13" t="s">
        <v>8</v>
      </c>
      <c r="D4063" s="2" t="s">
        <v>9</v>
      </c>
      <c r="E4063" s="14" t="s">
        <v>12</v>
      </c>
      <c r="F4063" s="22">
        <f t="shared" si="502"/>
        <v>5</v>
      </c>
      <c r="H4063" s="5" t="str">
        <f ca="1">_xlfn.FORMULATEXT(표1[[#This Row],[Q''ty]])</f>
        <v>=F3964</v>
      </c>
      <c r="I4063" s="26"/>
      <c r="J4063" s="26"/>
    </row>
    <row r="4064" spans="1:10" ht="15" customHeight="1" x14ac:dyDescent="0.4">
      <c r="A4064" s="6">
        <v>2026</v>
      </c>
      <c r="B4064" s="6">
        <f t="shared" si="495"/>
        <v>42</v>
      </c>
      <c r="C4064" s="13" t="s">
        <v>8</v>
      </c>
      <c r="D4064" s="2" t="s">
        <v>9</v>
      </c>
      <c r="E4064" s="14" t="s">
        <v>13</v>
      </c>
      <c r="F4064" s="22">
        <f t="shared" si="502"/>
        <v>6</v>
      </c>
      <c r="H4064" s="5" t="str">
        <f ca="1">_xlfn.FORMULATEXT(표1[[#This Row],[Q''ty]])</f>
        <v>=F3965</v>
      </c>
    </row>
    <row r="4065" spans="1:10" ht="15" customHeight="1" x14ac:dyDescent="0.4">
      <c r="A4065" s="6">
        <v>2026</v>
      </c>
      <c r="B4065" s="6">
        <f t="shared" si="495"/>
        <v>42</v>
      </c>
      <c r="C4065" s="13" t="s">
        <v>8</v>
      </c>
      <c r="D4065" s="2" t="s">
        <v>9</v>
      </c>
      <c r="E4065" s="14" t="s">
        <v>14</v>
      </c>
      <c r="F4065" s="22">
        <f t="shared" si="502"/>
        <v>10</v>
      </c>
      <c r="H4065" s="5" t="str">
        <f ca="1">_xlfn.FORMULATEXT(표1[[#This Row],[Q''ty]])</f>
        <v>=F3966</v>
      </c>
    </row>
    <row r="4066" spans="1:10" ht="15" customHeight="1" x14ac:dyDescent="0.4">
      <c r="A4066" s="6">
        <v>2026</v>
      </c>
      <c r="B4066" s="6">
        <f t="shared" si="495"/>
        <v>42</v>
      </c>
      <c r="C4066" s="13" t="s">
        <v>8</v>
      </c>
      <c r="D4066" s="2" t="s">
        <v>9</v>
      </c>
      <c r="E4066" s="14" t="s">
        <v>15</v>
      </c>
      <c r="F4066" s="22">
        <f t="shared" si="502"/>
        <v>10</v>
      </c>
      <c r="H4066" s="5" t="str">
        <f ca="1">_xlfn.FORMULATEXT(표1[[#This Row],[Q''ty]])</f>
        <v>=F3967</v>
      </c>
    </row>
    <row r="4067" spans="1:10" ht="15" customHeight="1" x14ac:dyDescent="0.4">
      <c r="A4067" s="6">
        <v>2026</v>
      </c>
      <c r="B4067" s="6">
        <f t="shared" si="495"/>
        <v>42</v>
      </c>
      <c r="C4067" s="13" t="s">
        <v>8</v>
      </c>
      <c r="D4067" s="2" t="s">
        <v>16</v>
      </c>
      <c r="E4067" s="14" t="s">
        <v>17</v>
      </c>
      <c r="F4067" s="22"/>
      <c r="H4067" s="5" t="e">
        <f ca="1">_xlfn.FORMULATEXT(표1[[#This Row],[Q''ty]])</f>
        <v>#N/A</v>
      </c>
    </row>
    <row r="4068" spans="1:10" s="2" customFormat="1" ht="15" customHeight="1" x14ac:dyDescent="0.4">
      <c r="A4068" s="6">
        <v>2026</v>
      </c>
      <c r="B4068" s="6">
        <f t="shared" si="495"/>
        <v>42</v>
      </c>
      <c r="C4068" s="13" t="s">
        <v>8</v>
      </c>
      <c r="D4068" s="2" t="s">
        <v>16</v>
      </c>
      <c r="E4068" s="14" t="s">
        <v>18</v>
      </c>
      <c r="F4068" s="22"/>
      <c r="H4068" s="5" t="e">
        <f ca="1">_xlfn.FORMULATEXT(표1[[#This Row],[Q''ty]])</f>
        <v>#N/A</v>
      </c>
      <c r="I4068" s="26"/>
      <c r="J4068" s="26"/>
    </row>
    <row r="4069" spans="1:10" ht="15" customHeight="1" x14ac:dyDescent="0.4">
      <c r="A4069" s="6">
        <v>2026</v>
      </c>
      <c r="B4069" s="6">
        <f t="shared" ref="B4069:B4132" si="503">B3970+1</f>
        <v>42</v>
      </c>
      <c r="C4069" s="13" t="s">
        <v>8</v>
      </c>
      <c r="D4069" s="2" t="s">
        <v>16</v>
      </c>
      <c r="E4069" s="14" t="s">
        <v>19</v>
      </c>
      <c r="F4069" s="22"/>
      <c r="H4069" s="5" t="e">
        <f ca="1">_xlfn.FORMULATEXT(표1[[#This Row],[Q''ty]])</f>
        <v>#N/A</v>
      </c>
    </row>
    <row r="4070" spans="1:10" ht="15" customHeight="1" x14ac:dyDescent="0.4">
      <c r="A4070" s="6">
        <v>2026</v>
      </c>
      <c r="B4070" s="6">
        <f t="shared" si="503"/>
        <v>42</v>
      </c>
      <c r="C4070" s="13" t="s">
        <v>8</v>
      </c>
      <c r="D4070" s="2" t="s">
        <v>16</v>
      </c>
      <c r="E4070" s="14" t="s">
        <v>20</v>
      </c>
      <c r="F4070" s="22"/>
      <c r="H4070" s="5" t="e">
        <f ca="1">_xlfn.FORMULATEXT(표1[[#This Row],[Q''ty]])</f>
        <v>#N/A</v>
      </c>
    </row>
    <row r="4071" spans="1:10" ht="15" customHeight="1" thickBot="1" x14ac:dyDescent="0.45">
      <c r="A4071" s="15">
        <v>2026</v>
      </c>
      <c r="B4071" s="15">
        <f t="shared" si="503"/>
        <v>42</v>
      </c>
      <c r="C4071" s="16" t="s">
        <v>8</v>
      </c>
      <c r="D4071" s="17" t="s">
        <v>16</v>
      </c>
      <c r="E4071" s="18" t="s">
        <v>21</v>
      </c>
      <c r="F4071" s="23"/>
      <c r="H4071" s="5" t="e">
        <f ca="1">_xlfn.FORMULATEXT(표1[[#This Row],[Q''ty]])</f>
        <v>#N/A</v>
      </c>
    </row>
    <row r="4072" spans="1:10" ht="15" customHeight="1" thickTop="1" x14ac:dyDescent="0.4">
      <c r="A4072" s="9">
        <v>2026</v>
      </c>
      <c r="B4072" s="9">
        <f t="shared" si="503"/>
        <v>42</v>
      </c>
      <c r="C4072" s="10" t="s">
        <v>22</v>
      </c>
      <c r="D4072" s="11" t="s">
        <v>9</v>
      </c>
      <c r="E4072" s="12" t="s">
        <v>10</v>
      </c>
      <c r="F4072" s="21">
        <f t="shared" ref="F4072:F4077" si="504">F3973</f>
        <v>14</v>
      </c>
      <c r="H4072" s="5" t="str">
        <f ca="1">_xlfn.FORMULATEXT(표1[[#This Row],[Q''ty]])</f>
        <v>=F3973</v>
      </c>
    </row>
    <row r="4073" spans="1:10" s="2" customFormat="1" ht="15" customHeight="1" x14ac:dyDescent="0.4">
      <c r="A4073" s="6">
        <v>2026</v>
      </c>
      <c r="B4073" s="6">
        <f t="shared" si="503"/>
        <v>42</v>
      </c>
      <c r="C4073" s="13" t="s">
        <v>22</v>
      </c>
      <c r="D4073" s="2" t="s">
        <v>9</v>
      </c>
      <c r="E4073" s="14" t="s">
        <v>11</v>
      </c>
      <c r="F4073" s="22">
        <f t="shared" si="504"/>
        <v>8</v>
      </c>
      <c r="H4073" s="5" t="str">
        <f ca="1">_xlfn.FORMULATEXT(표1[[#This Row],[Q''ty]])</f>
        <v>=F3974</v>
      </c>
      <c r="I4073" s="26"/>
      <c r="J4073" s="26"/>
    </row>
    <row r="4074" spans="1:10" s="2" customFormat="1" ht="15" customHeight="1" x14ac:dyDescent="0.4">
      <c r="A4074" s="6">
        <v>2026</v>
      </c>
      <c r="B4074" s="6">
        <f t="shared" si="503"/>
        <v>42</v>
      </c>
      <c r="C4074" s="13" t="s">
        <v>22</v>
      </c>
      <c r="D4074" s="2" t="s">
        <v>9</v>
      </c>
      <c r="E4074" s="14" t="s">
        <v>12</v>
      </c>
      <c r="F4074" s="22">
        <f t="shared" si="504"/>
        <v>4</v>
      </c>
      <c r="H4074" s="5" t="str">
        <f ca="1">_xlfn.FORMULATEXT(표1[[#This Row],[Q''ty]])</f>
        <v>=F3975</v>
      </c>
      <c r="I4074" s="26"/>
      <c r="J4074" s="26"/>
    </row>
    <row r="4075" spans="1:10" ht="15" customHeight="1" x14ac:dyDescent="0.4">
      <c r="A4075" s="6">
        <v>2026</v>
      </c>
      <c r="B4075" s="6">
        <f t="shared" si="503"/>
        <v>42</v>
      </c>
      <c r="C4075" s="13" t="s">
        <v>22</v>
      </c>
      <c r="D4075" s="2" t="s">
        <v>9</v>
      </c>
      <c r="E4075" s="14" t="s">
        <v>13</v>
      </c>
      <c r="F4075" s="22">
        <f t="shared" si="504"/>
        <v>3</v>
      </c>
      <c r="H4075" s="5" t="str">
        <f ca="1">_xlfn.FORMULATEXT(표1[[#This Row],[Q''ty]])</f>
        <v>=F3976</v>
      </c>
    </row>
    <row r="4076" spans="1:10" ht="15" customHeight="1" x14ac:dyDescent="0.4">
      <c r="A4076" s="6">
        <v>2026</v>
      </c>
      <c r="B4076" s="6">
        <f t="shared" si="503"/>
        <v>42</v>
      </c>
      <c r="C4076" s="13" t="s">
        <v>22</v>
      </c>
      <c r="D4076" s="2" t="s">
        <v>9</v>
      </c>
      <c r="E4076" s="14" t="s">
        <v>14</v>
      </c>
      <c r="F4076" s="22">
        <f t="shared" si="504"/>
        <v>6</v>
      </c>
      <c r="H4076" s="5" t="str">
        <f ca="1">_xlfn.FORMULATEXT(표1[[#This Row],[Q''ty]])</f>
        <v>=F3977</v>
      </c>
    </row>
    <row r="4077" spans="1:10" ht="15" customHeight="1" x14ac:dyDescent="0.4">
      <c r="A4077" s="6">
        <v>2026</v>
      </c>
      <c r="B4077" s="6">
        <f t="shared" si="503"/>
        <v>42</v>
      </c>
      <c r="C4077" s="13" t="s">
        <v>22</v>
      </c>
      <c r="D4077" s="2" t="s">
        <v>9</v>
      </c>
      <c r="E4077" s="14" t="s">
        <v>15</v>
      </c>
      <c r="F4077" s="22">
        <f t="shared" si="504"/>
        <v>8.8000000000000007</v>
      </c>
      <c r="H4077" s="5" t="str">
        <f ca="1">_xlfn.FORMULATEXT(표1[[#This Row],[Q''ty]])</f>
        <v>=F3978</v>
      </c>
    </row>
    <row r="4078" spans="1:10" ht="15" customHeight="1" x14ac:dyDescent="0.4">
      <c r="A4078" s="6">
        <v>2026</v>
      </c>
      <c r="B4078" s="6">
        <f t="shared" si="503"/>
        <v>42</v>
      </c>
      <c r="C4078" s="13" t="s">
        <v>22</v>
      </c>
      <c r="D4078" s="2" t="s">
        <v>16</v>
      </c>
      <c r="E4078" s="14" t="s">
        <v>17</v>
      </c>
      <c r="F4078" s="22"/>
      <c r="H4078" s="5" t="e">
        <f ca="1">_xlfn.FORMULATEXT(표1[[#This Row],[Q''ty]])</f>
        <v>#N/A</v>
      </c>
    </row>
    <row r="4079" spans="1:10" s="2" customFormat="1" ht="15" customHeight="1" x14ac:dyDescent="0.4">
      <c r="A4079" s="6">
        <v>2026</v>
      </c>
      <c r="B4079" s="6">
        <f t="shared" si="503"/>
        <v>42</v>
      </c>
      <c r="C4079" s="13" t="s">
        <v>22</v>
      </c>
      <c r="D4079" s="2" t="s">
        <v>16</v>
      </c>
      <c r="E4079" s="14" t="s">
        <v>18</v>
      </c>
      <c r="F4079" s="22"/>
      <c r="H4079" s="5" t="e">
        <f ca="1">_xlfn.FORMULATEXT(표1[[#This Row],[Q''ty]])</f>
        <v>#N/A</v>
      </c>
      <c r="I4079" s="26"/>
      <c r="J4079" s="26"/>
    </row>
    <row r="4080" spans="1:10" ht="15" customHeight="1" x14ac:dyDescent="0.4">
      <c r="A4080" s="6">
        <v>2026</v>
      </c>
      <c r="B4080" s="6">
        <f t="shared" si="503"/>
        <v>42</v>
      </c>
      <c r="C4080" s="13" t="s">
        <v>22</v>
      </c>
      <c r="D4080" s="2" t="s">
        <v>16</v>
      </c>
      <c r="E4080" s="14" t="s">
        <v>19</v>
      </c>
      <c r="F4080" s="22"/>
      <c r="H4080" s="5" t="e">
        <f ca="1">_xlfn.FORMULATEXT(표1[[#This Row],[Q''ty]])</f>
        <v>#N/A</v>
      </c>
    </row>
    <row r="4081" spans="1:8" ht="15" customHeight="1" x14ac:dyDescent="0.4">
      <c r="A4081" s="6">
        <v>2026</v>
      </c>
      <c r="B4081" s="6">
        <f t="shared" si="503"/>
        <v>42</v>
      </c>
      <c r="C4081" s="13" t="s">
        <v>22</v>
      </c>
      <c r="D4081" s="2" t="s">
        <v>16</v>
      </c>
      <c r="E4081" s="14" t="s">
        <v>20</v>
      </c>
      <c r="F4081" s="22"/>
      <c r="H4081" s="5" t="e">
        <f ca="1">_xlfn.FORMULATEXT(표1[[#This Row],[Q''ty]])</f>
        <v>#N/A</v>
      </c>
    </row>
    <row r="4082" spans="1:8" ht="15" customHeight="1" thickBot="1" x14ac:dyDescent="0.45">
      <c r="A4082" s="15">
        <v>2026</v>
      </c>
      <c r="B4082" s="15">
        <f t="shared" si="503"/>
        <v>42</v>
      </c>
      <c r="C4082" s="16" t="s">
        <v>22</v>
      </c>
      <c r="D4082" s="17" t="s">
        <v>16</v>
      </c>
      <c r="E4082" s="18" t="s">
        <v>21</v>
      </c>
      <c r="F4082" s="23"/>
      <c r="H4082" s="5" t="e">
        <f ca="1">_xlfn.FORMULATEXT(표1[[#This Row],[Q''ty]])</f>
        <v>#N/A</v>
      </c>
    </row>
    <row r="4083" spans="1:8" ht="15" customHeight="1" thickTop="1" x14ac:dyDescent="0.4">
      <c r="A4083" s="6">
        <v>2026</v>
      </c>
      <c r="B4083" s="6">
        <f t="shared" si="503"/>
        <v>42</v>
      </c>
      <c r="C4083" s="13" t="s">
        <v>23</v>
      </c>
      <c r="D4083" s="2" t="s">
        <v>9</v>
      </c>
      <c r="E4083" s="14" t="str">
        <f t="shared" ref="E4083:F4088" si="505">E3984</f>
        <v>Growing Line</v>
      </c>
      <c r="F4083" s="22">
        <f t="shared" si="505"/>
        <v>5</v>
      </c>
      <c r="H4083" s="5" t="str">
        <f ca="1">_xlfn.FORMULATEXT(표1[[#This Row],[Q''ty]])</f>
        <v>=F3984</v>
      </c>
    </row>
    <row r="4084" spans="1:8" ht="15" customHeight="1" x14ac:dyDescent="0.4">
      <c r="A4084" s="6">
        <v>2026</v>
      </c>
      <c r="B4084" s="6">
        <f t="shared" si="503"/>
        <v>42</v>
      </c>
      <c r="C4084" s="13" t="s">
        <v>23</v>
      </c>
      <c r="D4084" s="2" t="s">
        <v>9</v>
      </c>
      <c r="E4084" s="14" t="str">
        <f t="shared" si="505"/>
        <v>Paint Booth</v>
      </c>
      <c r="F4084" s="22">
        <f t="shared" si="505"/>
        <v>3</v>
      </c>
      <c r="H4084" s="5" t="str">
        <f ca="1">_xlfn.FORMULATEXT(표1[[#This Row],[Q''ty]])</f>
        <v>=F3985</v>
      </c>
    </row>
    <row r="4085" spans="1:8" ht="15" customHeight="1" x14ac:dyDescent="0.4">
      <c r="A4085" s="6">
        <v>2026</v>
      </c>
      <c r="B4085" s="6">
        <f t="shared" si="503"/>
        <v>42</v>
      </c>
      <c r="C4085" s="13" t="s">
        <v>23</v>
      </c>
      <c r="D4085" s="2" t="s">
        <v>9</v>
      </c>
      <c r="E4085" s="14" t="str">
        <f t="shared" si="505"/>
        <v>Paint Line</v>
      </c>
      <c r="F4085" s="22">
        <f t="shared" si="505"/>
        <v>2</v>
      </c>
      <c r="H4085" s="5" t="str">
        <f ca="1">_xlfn.FORMULATEXT(표1[[#This Row],[Q''ty]])</f>
        <v>=F3986</v>
      </c>
    </row>
    <row r="4086" spans="1:8" ht="15" customHeight="1" x14ac:dyDescent="0.4">
      <c r="A4086" s="6">
        <v>2026</v>
      </c>
      <c r="B4086" s="6">
        <f t="shared" si="503"/>
        <v>42</v>
      </c>
      <c r="C4086" s="13" t="s">
        <v>23</v>
      </c>
      <c r="D4086" s="2" t="s">
        <v>9</v>
      </c>
      <c r="E4086" s="14" t="str">
        <f t="shared" si="505"/>
        <v>Roll Bending Machine</v>
      </c>
      <c r="F4086" s="22">
        <f t="shared" si="505"/>
        <v>2</v>
      </c>
      <c r="H4086" s="5" t="str">
        <f ca="1">_xlfn.FORMULATEXT(표1[[#This Row],[Q''ty]])</f>
        <v>=F3987</v>
      </c>
    </row>
    <row r="4087" spans="1:8" ht="15" customHeight="1" x14ac:dyDescent="0.4">
      <c r="A4087" s="6">
        <v>2026</v>
      </c>
      <c r="B4087" s="6">
        <f t="shared" si="503"/>
        <v>42</v>
      </c>
      <c r="C4087" s="13" t="s">
        <v>23</v>
      </c>
      <c r="D4087" s="2" t="s">
        <v>9</v>
      </c>
      <c r="E4087" s="14" t="str">
        <f t="shared" si="505"/>
        <v>L/W Machine</v>
      </c>
      <c r="F4087" s="22">
        <f t="shared" si="505"/>
        <v>2</v>
      </c>
      <c r="H4087" s="5" t="str">
        <f ca="1">_xlfn.FORMULATEXT(표1[[#This Row],[Q''ty]])</f>
        <v>=F3988</v>
      </c>
    </row>
    <row r="4088" spans="1:8" ht="15" customHeight="1" x14ac:dyDescent="0.4">
      <c r="A4088" s="6">
        <v>2026</v>
      </c>
      <c r="B4088" s="6">
        <f t="shared" si="503"/>
        <v>42</v>
      </c>
      <c r="C4088" s="13" t="s">
        <v>23</v>
      </c>
      <c r="D4088" s="2" t="s">
        <v>9</v>
      </c>
      <c r="E4088" s="14" t="str">
        <f t="shared" si="505"/>
        <v>C/W Machine</v>
      </c>
      <c r="F4088" s="22">
        <f t="shared" si="505"/>
        <v>3</v>
      </c>
      <c r="H4088" s="5" t="str">
        <f ca="1">_xlfn.FORMULATEXT(표1[[#This Row],[Q''ty]])</f>
        <v>=F3989</v>
      </c>
    </row>
    <row r="4089" spans="1:8" ht="15" customHeight="1" x14ac:dyDescent="0.4">
      <c r="A4089" s="6">
        <v>2026</v>
      </c>
      <c r="B4089" s="6">
        <f t="shared" si="503"/>
        <v>42</v>
      </c>
      <c r="C4089" s="13" t="s">
        <v>23</v>
      </c>
      <c r="D4089" s="2" t="s">
        <v>16</v>
      </c>
      <c r="E4089" s="14" t="str">
        <f t="shared" ref="E4089:E4104" si="506">E3990</f>
        <v>BT GT</v>
      </c>
      <c r="F4089" s="22"/>
      <c r="H4089" s="5" t="e">
        <f ca="1">_xlfn.FORMULATEXT(표1[[#This Row],[Q''ty]])</f>
        <v>#N/A</v>
      </c>
    </row>
    <row r="4090" spans="1:8" ht="15" customHeight="1" x14ac:dyDescent="0.4">
      <c r="A4090" s="6">
        <v>2026</v>
      </c>
      <c r="B4090" s="6">
        <f t="shared" si="503"/>
        <v>42</v>
      </c>
      <c r="C4090" s="13" t="s">
        <v>23</v>
      </c>
      <c r="D4090" s="2" t="s">
        <v>16</v>
      </c>
      <c r="E4090" s="14" t="str">
        <f t="shared" si="506"/>
        <v>WT GT</v>
      </c>
      <c r="F4090" s="22"/>
      <c r="H4090" s="5" t="e">
        <f ca="1">_xlfn.FORMULATEXT(표1[[#This Row],[Q''ty]])</f>
        <v>#N/A</v>
      </c>
    </row>
    <row r="4091" spans="1:8" ht="15" customHeight="1" x14ac:dyDescent="0.4">
      <c r="A4091" s="6">
        <v>2026</v>
      </c>
      <c r="B4091" s="6">
        <f t="shared" si="503"/>
        <v>42</v>
      </c>
      <c r="C4091" s="13" t="s">
        <v>23</v>
      </c>
      <c r="D4091" s="2" t="s">
        <v>16</v>
      </c>
      <c r="E4091" s="14" t="str">
        <f t="shared" si="506"/>
        <v>Bending</v>
      </c>
      <c r="F4091" s="22"/>
      <c r="H4091" s="5" t="e">
        <f ca="1">_xlfn.FORMULATEXT(표1[[#This Row],[Q''ty]])</f>
        <v>#N/A</v>
      </c>
    </row>
    <row r="4092" spans="1:8" ht="15" customHeight="1" x14ac:dyDescent="0.4">
      <c r="A4092" s="6">
        <v>2026</v>
      </c>
      <c r="B4092" s="6">
        <f t="shared" si="503"/>
        <v>42</v>
      </c>
      <c r="C4092" s="13" t="s">
        <v>23</v>
      </c>
      <c r="D4092" s="2" t="s">
        <v>16</v>
      </c>
      <c r="E4092" s="14" t="str">
        <f t="shared" si="506"/>
        <v>L/W</v>
      </c>
      <c r="F4092" s="22"/>
      <c r="H4092" s="5" t="e">
        <f ca="1">_xlfn.FORMULATEXT(표1[[#This Row],[Q''ty]])</f>
        <v>#N/A</v>
      </c>
    </row>
    <row r="4093" spans="1:8" ht="15" customHeight="1" thickBot="1" x14ac:dyDescent="0.45">
      <c r="A4093" s="15">
        <v>2026</v>
      </c>
      <c r="B4093" s="15">
        <f t="shared" si="503"/>
        <v>42</v>
      </c>
      <c r="C4093" s="16" t="s">
        <v>23</v>
      </c>
      <c r="D4093" s="17" t="s">
        <v>16</v>
      </c>
      <c r="E4093" s="18" t="str">
        <f t="shared" si="506"/>
        <v>C/W</v>
      </c>
      <c r="F4093" s="23"/>
      <c r="H4093" s="5" t="e">
        <f ca="1">_xlfn.FORMULATEXT(표1[[#This Row],[Q''ty]])</f>
        <v>#N/A</v>
      </c>
    </row>
    <row r="4094" spans="1:8" ht="15" customHeight="1" thickTop="1" x14ac:dyDescent="0.4">
      <c r="A4094" s="6">
        <v>2026</v>
      </c>
      <c r="B4094" s="6">
        <f t="shared" si="503"/>
        <v>42</v>
      </c>
      <c r="C4094" s="13" t="s">
        <v>24</v>
      </c>
      <c r="D4094" s="2" t="s">
        <v>9</v>
      </c>
      <c r="E4094" s="14" t="str">
        <f t="shared" si="506"/>
        <v>Growing Line</v>
      </c>
      <c r="F4094" s="22">
        <f t="shared" ref="F4094:F4099" si="507">F3995</f>
        <v>20</v>
      </c>
      <c r="H4094" s="5" t="str">
        <f ca="1">_xlfn.FORMULATEXT(표1[[#This Row],[Q''ty]])</f>
        <v>=F3995</v>
      </c>
    </row>
    <row r="4095" spans="1:8" ht="15" customHeight="1" x14ac:dyDescent="0.4">
      <c r="A4095" s="6">
        <v>2026</v>
      </c>
      <c r="B4095" s="6">
        <f t="shared" si="503"/>
        <v>42</v>
      </c>
      <c r="C4095" s="13" t="s">
        <v>24</v>
      </c>
      <c r="D4095" s="2" t="s">
        <v>9</v>
      </c>
      <c r="E4095" s="14" t="str">
        <f t="shared" si="506"/>
        <v>Paint Booth</v>
      </c>
      <c r="F4095" s="22">
        <f t="shared" si="507"/>
        <v>22</v>
      </c>
      <c r="H4095" s="5" t="str">
        <f ca="1">_xlfn.FORMULATEXT(표1[[#This Row],[Q''ty]])</f>
        <v>=F3996</v>
      </c>
    </row>
    <row r="4096" spans="1:8" ht="15" customHeight="1" x14ac:dyDescent="0.4">
      <c r="A4096" s="6">
        <v>2026</v>
      </c>
      <c r="B4096" s="6">
        <f t="shared" si="503"/>
        <v>42</v>
      </c>
      <c r="C4096" s="13" t="s">
        <v>24</v>
      </c>
      <c r="D4096" s="2" t="s">
        <v>9</v>
      </c>
      <c r="E4096" s="14" t="str">
        <f t="shared" si="506"/>
        <v>Paint Line</v>
      </c>
      <c r="F4096" s="22">
        <f t="shared" si="507"/>
        <v>6</v>
      </c>
      <c r="H4096" s="5" t="str">
        <f ca="1">_xlfn.FORMULATEXT(표1[[#This Row],[Q''ty]])</f>
        <v>=F3997</v>
      </c>
    </row>
    <row r="4097" spans="1:8" ht="15" customHeight="1" x14ac:dyDescent="0.4">
      <c r="A4097" s="6">
        <v>2026</v>
      </c>
      <c r="B4097" s="6">
        <f t="shared" si="503"/>
        <v>42</v>
      </c>
      <c r="C4097" s="13" t="s">
        <v>24</v>
      </c>
      <c r="D4097" s="2" t="s">
        <v>9</v>
      </c>
      <c r="E4097" s="14" t="str">
        <f t="shared" si="506"/>
        <v>Roll Bending Machine</v>
      </c>
      <c r="F4097" s="22">
        <f t="shared" si="507"/>
        <v>4</v>
      </c>
      <c r="H4097" s="5" t="str">
        <f ca="1">_xlfn.FORMULATEXT(표1[[#This Row],[Q''ty]])</f>
        <v>=F3998</v>
      </c>
    </row>
    <row r="4098" spans="1:8" ht="15" customHeight="1" x14ac:dyDescent="0.4">
      <c r="A4098" s="6">
        <v>2026</v>
      </c>
      <c r="B4098" s="6">
        <f t="shared" si="503"/>
        <v>42</v>
      </c>
      <c r="C4098" s="13" t="s">
        <v>24</v>
      </c>
      <c r="D4098" s="2" t="s">
        <v>9</v>
      </c>
      <c r="E4098" s="14" t="str">
        <f t="shared" si="506"/>
        <v>L/W Machine</v>
      </c>
      <c r="F4098" s="22">
        <f t="shared" si="507"/>
        <v>10</v>
      </c>
      <c r="H4098" s="5" t="str">
        <f ca="1">_xlfn.FORMULATEXT(표1[[#This Row],[Q''ty]])</f>
        <v>=F3999</v>
      </c>
    </row>
    <row r="4099" spans="1:8" ht="15" customHeight="1" x14ac:dyDescent="0.4">
      <c r="A4099" s="6">
        <v>2026</v>
      </c>
      <c r="B4099" s="6">
        <f t="shared" si="503"/>
        <v>42</v>
      </c>
      <c r="C4099" s="13" t="s">
        <v>24</v>
      </c>
      <c r="D4099" s="2" t="s">
        <v>9</v>
      </c>
      <c r="E4099" s="14" t="str">
        <f t="shared" si="506"/>
        <v>C/W Machine</v>
      </c>
      <c r="F4099" s="22">
        <f t="shared" si="507"/>
        <v>12</v>
      </c>
      <c r="H4099" s="5" t="str">
        <f ca="1">_xlfn.FORMULATEXT(표1[[#This Row],[Q''ty]])</f>
        <v>=F4000</v>
      </c>
    </row>
    <row r="4100" spans="1:8" ht="15" customHeight="1" x14ac:dyDescent="0.4">
      <c r="A4100" s="6">
        <v>2026</v>
      </c>
      <c r="B4100" s="6">
        <f t="shared" si="503"/>
        <v>42</v>
      </c>
      <c r="C4100" s="13" t="s">
        <v>24</v>
      </c>
      <c r="D4100" s="2" t="s">
        <v>16</v>
      </c>
      <c r="E4100" s="14" t="str">
        <f t="shared" si="506"/>
        <v>BT GT</v>
      </c>
      <c r="F4100" s="22"/>
      <c r="H4100" s="5" t="e">
        <f ca="1">_xlfn.FORMULATEXT(표1[[#This Row],[Q''ty]])</f>
        <v>#N/A</v>
      </c>
    </row>
    <row r="4101" spans="1:8" ht="15" customHeight="1" x14ac:dyDescent="0.4">
      <c r="A4101" s="6">
        <v>2026</v>
      </c>
      <c r="B4101" s="6">
        <f t="shared" si="503"/>
        <v>42</v>
      </c>
      <c r="C4101" s="13" t="s">
        <v>24</v>
      </c>
      <c r="D4101" s="2" t="s">
        <v>16</v>
      </c>
      <c r="E4101" s="14" t="str">
        <f t="shared" si="506"/>
        <v>WT GT</v>
      </c>
      <c r="F4101" s="22"/>
      <c r="H4101" s="5" t="e">
        <f ca="1">_xlfn.FORMULATEXT(표1[[#This Row],[Q''ty]])</f>
        <v>#N/A</v>
      </c>
    </row>
    <row r="4102" spans="1:8" ht="15" customHeight="1" x14ac:dyDescent="0.4">
      <c r="A4102" s="6">
        <v>2026</v>
      </c>
      <c r="B4102" s="6">
        <f t="shared" si="503"/>
        <v>42</v>
      </c>
      <c r="C4102" s="13" t="s">
        <v>24</v>
      </c>
      <c r="D4102" s="2" t="s">
        <v>16</v>
      </c>
      <c r="E4102" s="14" t="str">
        <f t="shared" si="506"/>
        <v>Bending</v>
      </c>
      <c r="F4102" s="22"/>
      <c r="H4102" s="5" t="e">
        <f ca="1">_xlfn.FORMULATEXT(표1[[#This Row],[Q''ty]])</f>
        <v>#N/A</v>
      </c>
    </row>
    <row r="4103" spans="1:8" ht="15" customHeight="1" x14ac:dyDescent="0.4">
      <c r="A4103" s="6">
        <v>2026</v>
      </c>
      <c r="B4103" s="6">
        <f t="shared" si="503"/>
        <v>42</v>
      </c>
      <c r="C4103" s="13" t="s">
        <v>24</v>
      </c>
      <c r="D4103" s="2" t="s">
        <v>16</v>
      </c>
      <c r="E4103" s="14" t="str">
        <f t="shared" si="506"/>
        <v>L/W</v>
      </c>
      <c r="F4103" s="22"/>
      <c r="H4103" s="5" t="e">
        <f ca="1">_xlfn.FORMULATEXT(표1[[#This Row],[Q''ty]])</f>
        <v>#N/A</v>
      </c>
    </row>
    <row r="4104" spans="1:8" ht="15" customHeight="1" thickBot="1" x14ac:dyDescent="0.45">
      <c r="A4104" s="15">
        <v>2026</v>
      </c>
      <c r="B4104" s="15">
        <f t="shared" si="503"/>
        <v>42</v>
      </c>
      <c r="C4104" s="16" t="s">
        <v>24</v>
      </c>
      <c r="D4104" s="17" t="s">
        <v>16</v>
      </c>
      <c r="E4104" s="18" t="str">
        <f t="shared" si="506"/>
        <v>C/W</v>
      </c>
      <c r="F4104" s="23"/>
      <c r="H4104" s="5" t="e">
        <f ca="1">_xlfn.FORMULATEXT(표1[[#This Row],[Q''ty]])</f>
        <v>#N/A</v>
      </c>
    </row>
    <row r="4105" spans="1:8" ht="15" customHeight="1" thickTop="1" x14ac:dyDescent="0.4">
      <c r="A4105" s="6">
        <v>2026</v>
      </c>
      <c r="B4105" s="6">
        <f t="shared" si="503"/>
        <v>42</v>
      </c>
      <c r="C4105" s="13" t="s">
        <v>25</v>
      </c>
      <c r="D4105" s="2" t="s">
        <v>9</v>
      </c>
      <c r="E4105" s="14" t="s">
        <v>10</v>
      </c>
      <c r="F4105" s="22">
        <f t="shared" ref="F4105:F4110" si="508">F4006</f>
        <v>3</v>
      </c>
      <c r="H4105" s="5" t="str">
        <f ca="1">_xlfn.FORMULATEXT(표1[[#This Row],[Q''ty]])</f>
        <v>=F4006</v>
      </c>
    </row>
    <row r="4106" spans="1:8" ht="15" customHeight="1" x14ac:dyDescent="0.4">
      <c r="A4106" s="6">
        <v>2026</v>
      </c>
      <c r="B4106" s="6">
        <f t="shared" si="503"/>
        <v>42</v>
      </c>
      <c r="C4106" s="13" t="s">
        <v>25</v>
      </c>
      <c r="D4106" s="2" t="s">
        <v>9</v>
      </c>
      <c r="E4106" s="14" t="s">
        <v>11</v>
      </c>
      <c r="F4106" s="22">
        <f t="shared" si="508"/>
        <v>3</v>
      </c>
      <c r="H4106" s="5" t="str">
        <f ca="1">_xlfn.FORMULATEXT(표1[[#This Row],[Q''ty]])</f>
        <v>=F4007</v>
      </c>
    </row>
    <row r="4107" spans="1:8" ht="15" customHeight="1" x14ac:dyDescent="0.4">
      <c r="A4107" s="6">
        <v>2026</v>
      </c>
      <c r="B4107" s="6">
        <f t="shared" si="503"/>
        <v>42</v>
      </c>
      <c r="C4107" s="13" t="s">
        <v>25</v>
      </c>
      <c r="D4107" s="2" t="s">
        <v>9</v>
      </c>
      <c r="E4107" s="14" t="s">
        <v>12</v>
      </c>
      <c r="F4107" s="22">
        <f t="shared" si="508"/>
        <v>2</v>
      </c>
      <c r="H4107" s="5" t="str">
        <f ca="1">_xlfn.FORMULATEXT(표1[[#This Row],[Q''ty]])</f>
        <v>=F4008</v>
      </c>
    </row>
    <row r="4108" spans="1:8" ht="15" customHeight="1" x14ac:dyDescent="0.4">
      <c r="A4108" s="6">
        <v>2026</v>
      </c>
      <c r="B4108" s="6">
        <f t="shared" si="503"/>
        <v>42</v>
      </c>
      <c r="C4108" s="13" t="s">
        <v>25</v>
      </c>
      <c r="D4108" s="2" t="s">
        <v>9</v>
      </c>
      <c r="E4108" s="14" t="s">
        <v>13</v>
      </c>
      <c r="F4108" s="22">
        <f t="shared" si="508"/>
        <v>2</v>
      </c>
      <c r="H4108" s="5" t="str">
        <f ca="1">_xlfn.FORMULATEXT(표1[[#This Row],[Q''ty]])</f>
        <v>=F4009</v>
      </c>
    </row>
    <row r="4109" spans="1:8" ht="15" customHeight="1" x14ac:dyDescent="0.4">
      <c r="A4109" s="6">
        <v>2026</v>
      </c>
      <c r="B4109" s="6">
        <f t="shared" si="503"/>
        <v>42</v>
      </c>
      <c r="C4109" s="13" t="s">
        <v>25</v>
      </c>
      <c r="D4109" s="2" t="s">
        <v>9</v>
      </c>
      <c r="E4109" s="14" t="s">
        <v>14</v>
      </c>
      <c r="F4109" s="22">
        <f t="shared" si="508"/>
        <v>3</v>
      </c>
      <c r="H4109" s="5" t="str">
        <f ca="1">_xlfn.FORMULATEXT(표1[[#This Row],[Q''ty]])</f>
        <v>=F4010</v>
      </c>
    </row>
    <row r="4110" spans="1:8" ht="15" customHeight="1" x14ac:dyDescent="0.4">
      <c r="A4110" s="6">
        <v>2026</v>
      </c>
      <c r="B4110" s="6">
        <f t="shared" si="503"/>
        <v>42</v>
      </c>
      <c r="C4110" s="13" t="s">
        <v>25</v>
      </c>
      <c r="D4110" s="2" t="s">
        <v>9</v>
      </c>
      <c r="E4110" s="14" t="s">
        <v>15</v>
      </c>
      <c r="F4110" s="22">
        <f t="shared" si="508"/>
        <v>4</v>
      </c>
      <c r="H4110" s="5" t="str">
        <f ca="1">_xlfn.FORMULATEXT(표1[[#This Row],[Q''ty]])</f>
        <v>=F4011</v>
      </c>
    </row>
    <row r="4111" spans="1:8" ht="15" customHeight="1" x14ac:dyDescent="0.4">
      <c r="A4111" s="6">
        <v>2026</v>
      </c>
      <c r="B4111" s="6">
        <f t="shared" si="503"/>
        <v>42</v>
      </c>
      <c r="C4111" s="13" t="s">
        <v>25</v>
      </c>
      <c r="D4111" s="2" t="s">
        <v>16</v>
      </c>
      <c r="E4111" s="14" t="s">
        <v>17</v>
      </c>
      <c r="F4111" s="22"/>
      <c r="H4111" s="5" t="e">
        <f ca="1">_xlfn.FORMULATEXT(표1[[#This Row],[Q''ty]])</f>
        <v>#N/A</v>
      </c>
    </row>
    <row r="4112" spans="1:8" ht="15" customHeight="1" x14ac:dyDescent="0.4">
      <c r="A4112" s="6">
        <v>2026</v>
      </c>
      <c r="B4112" s="6">
        <f t="shared" si="503"/>
        <v>42</v>
      </c>
      <c r="C4112" s="13" t="s">
        <v>25</v>
      </c>
      <c r="D4112" s="2" t="s">
        <v>16</v>
      </c>
      <c r="E4112" s="14" t="s">
        <v>18</v>
      </c>
      <c r="F4112" s="22"/>
      <c r="H4112" s="5" t="e">
        <f ca="1">_xlfn.FORMULATEXT(표1[[#This Row],[Q''ty]])</f>
        <v>#N/A</v>
      </c>
    </row>
    <row r="4113" spans="1:8" ht="15" customHeight="1" x14ac:dyDescent="0.4">
      <c r="A4113" s="6">
        <v>2026</v>
      </c>
      <c r="B4113" s="6">
        <f t="shared" si="503"/>
        <v>42</v>
      </c>
      <c r="C4113" s="13" t="s">
        <v>25</v>
      </c>
      <c r="D4113" s="2" t="s">
        <v>16</v>
      </c>
      <c r="E4113" s="14" t="s">
        <v>19</v>
      </c>
      <c r="F4113" s="22"/>
      <c r="H4113" s="5" t="e">
        <f ca="1">_xlfn.FORMULATEXT(표1[[#This Row],[Q''ty]])</f>
        <v>#N/A</v>
      </c>
    </row>
    <row r="4114" spans="1:8" ht="15" customHeight="1" x14ac:dyDescent="0.4">
      <c r="A4114" s="6">
        <v>2026</v>
      </c>
      <c r="B4114" s="6">
        <f t="shared" si="503"/>
        <v>42</v>
      </c>
      <c r="C4114" s="13" t="s">
        <v>25</v>
      </c>
      <c r="D4114" s="2" t="s">
        <v>16</v>
      </c>
      <c r="E4114" s="14" t="s">
        <v>20</v>
      </c>
      <c r="F4114" s="22"/>
      <c r="H4114" s="5" t="e">
        <f ca="1">_xlfn.FORMULATEXT(표1[[#This Row],[Q''ty]])</f>
        <v>#N/A</v>
      </c>
    </row>
    <row r="4115" spans="1:8" ht="15" customHeight="1" thickBot="1" x14ac:dyDescent="0.45">
      <c r="A4115" s="15">
        <v>2026</v>
      </c>
      <c r="B4115" s="15">
        <f t="shared" si="503"/>
        <v>42</v>
      </c>
      <c r="C4115" s="16" t="s">
        <v>25</v>
      </c>
      <c r="D4115" s="17" t="s">
        <v>16</v>
      </c>
      <c r="E4115" s="18" t="s">
        <v>21</v>
      </c>
      <c r="F4115" s="23"/>
      <c r="H4115" s="5" t="e">
        <f ca="1">_xlfn.FORMULATEXT(표1[[#This Row],[Q''ty]])</f>
        <v>#N/A</v>
      </c>
    </row>
    <row r="4116" spans="1:8" ht="15" customHeight="1" thickTop="1" x14ac:dyDescent="0.4">
      <c r="A4116" s="6">
        <v>2026</v>
      </c>
      <c r="B4116" s="6">
        <f t="shared" si="503"/>
        <v>42</v>
      </c>
      <c r="C4116" s="13" t="s">
        <v>26</v>
      </c>
      <c r="D4116" s="2" t="s">
        <v>9</v>
      </c>
      <c r="E4116" s="14" t="s">
        <v>10</v>
      </c>
      <c r="F4116" s="22">
        <f t="shared" ref="F4116:F4121" si="509">F4017</f>
        <v>6</v>
      </c>
      <c r="H4116" s="5" t="str">
        <f ca="1">_xlfn.FORMULATEXT(표1[[#This Row],[Q''ty]])</f>
        <v>=F4017</v>
      </c>
    </row>
    <row r="4117" spans="1:8" ht="15" customHeight="1" x14ac:dyDescent="0.4">
      <c r="A4117" s="6">
        <v>2026</v>
      </c>
      <c r="B4117" s="6">
        <f t="shared" si="503"/>
        <v>42</v>
      </c>
      <c r="C4117" s="13" t="s">
        <v>26</v>
      </c>
      <c r="D4117" s="2" t="s">
        <v>9</v>
      </c>
      <c r="E4117" s="14" t="s">
        <v>11</v>
      </c>
      <c r="F4117" s="22">
        <f t="shared" si="509"/>
        <v>4</v>
      </c>
      <c r="H4117" s="5" t="str">
        <f ca="1">_xlfn.FORMULATEXT(표1[[#This Row],[Q''ty]])</f>
        <v>=F4018</v>
      </c>
    </row>
    <row r="4118" spans="1:8" ht="15" customHeight="1" x14ac:dyDescent="0.4">
      <c r="A4118" s="6">
        <v>2026</v>
      </c>
      <c r="B4118" s="6">
        <f t="shared" si="503"/>
        <v>42</v>
      </c>
      <c r="C4118" s="13" t="s">
        <v>26</v>
      </c>
      <c r="D4118" s="2" t="s">
        <v>9</v>
      </c>
      <c r="E4118" s="14" t="s">
        <v>12</v>
      </c>
      <c r="F4118" s="22">
        <f t="shared" si="509"/>
        <v>2</v>
      </c>
      <c r="H4118" s="5" t="str">
        <f ca="1">_xlfn.FORMULATEXT(표1[[#This Row],[Q''ty]])</f>
        <v>=F4019</v>
      </c>
    </row>
    <row r="4119" spans="1:8" ht="15" customHeight="1" x14ac:dyDescent="0.4">
      <c r="A4119" s="6">
        <v>2026</v>
      </c>
      <c r="B4119" s="6">
        <f t="shared" si="503"/>
        <v>42</v>
      </c>
      <c r="C4119" s="13" t="s">
        <v>26</v>
      </c>
      <c r="D4119" s="2" t="s">
        <v>9</v>
      </c>
      <c r="E4119" s="14" t="s">
        <v>13</v>
      </c>
      <c r="F4119" s="22">
        <f t="shared" si="509"/>
        <v>3</v>
      </c>
      <c r="H4119" s="5" t="str">
        <f ca="1">_xlfn.FORMULATEXT(표1[[#This Row],[Q''ty]])</f>
        <v>=F4020</v>
      </c>
    </row>
    <row r="4120" spans="1:8" ht="15" customHeight="1" x14ac:dyDescent="0.4">
      <c r="A4120" s="6">
        <v>2026</v>
      </c>
      <c r="B4120" s="6">
        <f t="shared" si="503"/>
        <v>42</v>
      </c>
      <c r="C4120" s="13" t="s">
        <v>26</v>
      </c>
      <c r="D4120" s="2" t="s">
        <v>9</v>
      </c>
      <c r="E4120" s="14" t="s">
        <v>14</v>
      </c>
      <c r="F4120" s="22">
        <f t="shared" si="509"/>
        <v>4</v>
      </c>
      <c r="H4120" s="5" t="str">
        <f ca="1">_xlfn.FORMULATEXT(표1[[#This Row],[Q''ty]])</f>
        <v>=F4021</v>
      </c>
    </row>
    <row r="4121" spans="1:8" ht="15" customHeight="1" x14ac:dyDescent="0.4">
      <c r="A4121" s="6">
        <v>2026</v>
      </c>
      <c r="B4121" s="6">
        <f t="shared" si="503"/>
        <v>42</v>
      </c>
      <c r="C4121" s="13" t="s">
        <v>26</v>
      </c>
      <c r="D4121" s="2" t="s">
        <v>9</v>
      </c>
      <c r="E4121" s="14" t="s">
        <v>15</v>
      </c>
      <c r="F4121" s="22">
        <f t="shared" si="509"/>
        <v>6</v>
      </c>
      <c r="H4121" s="5" t="str">
        <f ca="1">_xlfn.FORMULATEXT(표1[[#This Row],[Q''ty]])</f>
        <v>=F4022</v>
      </c>
    </row>
    <row r="4122" spans="1:8" ht="15" customHeight="1" x14ac:dyDescent="0.4">
      <c r="A4122" s="6">
        <v>2026</v>
      </c>
      <c r="B4122" s="6">
        <f t="shared" si="503"/>
        <v>42</v>
      </c>
      <c r="C4122" s="13" t="s">
        <v>26</v>
      </c>
      <c r="D4122" s="2" t="s">
        <v>16</v>
      </c>
      <c r="E4122" s="14" t="str">
        <f t="shared" ref="E4122:E4159" si="510">E4023</f>
        <v>BT GT</v>
      </c>
      <c r="F4122" s="22"/>
      <c r="H4122" s="5" t="e">
        <f ca="1">_xlfn.FORMULATEXT(표1[[#This Row],[Q''ty]])</f>
        <v>#N/A</v>
      </c>
    </row>
    <row r="4123" spans="1:8" ht="15" customHeight="1" x14ac:dyDescent="0.4">
      <c r="A4123" s="6">
        <v>2026</v>
      </c>
      <c r="B4123" s="6">
        <f t="shared" si="503"/>
        <v>42</v>
      </c>
      <c r="C4123" s="13" t="s">
        <v>26</v>
      </c>
      <c r="D4123" s="2" t="s">
        <v>16</v>
      </c>
      <c r="E4123" s="14" t="str">
        <f t="shared" si="510"/>
        <v>WT GT</v>
      </c>
      <c r="F4123" s="22"/>
      <c r="H4123" s="5" t="e">
        <f ca="1">_xlfn.FORMULATEXT(표1[[#This Row],[Q''ty]])</f>
        <v>#N/A</v>
      </c>
    </row>
    <row r="4124" spans="1:8" ht="15" customHeight="1" x14ac:dyDescent="0.4">
      <c r="A4124" s="6">
        <v>2026</v>
      </c>
      <c r="B4124" s="6">
        <f t="shared" si="503"/>
        <v>42</v>
      </c>
      <c r="C4124" s="13" t="s">
        <v>26</v>
      </c>
      <c r="D4124" s="2" t="s">
        <v>16</v>
      </c>
      <c r="E4124" s="14" t="str">
        <f t="shared" si="510"/>
        <v>Bending</v>
      </c>
      <c r="F4124" s="22"/>
      <c r="H4124" s="5" t="e">
        <f ca="1">_xlfn.FORMULATEXT(표1[[#This Row],[Q''ty]])</f>
        <v>#N/A</v>
      </c>
    </row>
    <row r="4125" spans="1:8" ht="15" customHeight="1" x14ac:dyDescent="0.4">
      <c r="A4125" s="6">
        <v>2026</v>
      </c>
      <c r="B4125" s="6">
        <f t="shared" si="503"/>
        <v>42</v>
      </c>
      <c r="C4125" s="13" t="s">
        <v>26</v>
      </c>
      <c r="D4125" s="2" t="s">
        <v>16</v>
      </c>
      <c r="E4125" s="14" t="str">
        <f t="shared" si="510"/>
        <v>L/W</v>
      </c>
      <c r="F4125" s="22"/>
      <c r="H4125" s="5" t="e">
        <f ca="1">_xlfn.FORMULATEXT(표1[[#This Row],[Q''ty]])</f>
        <v>#N/A</v>
      </c>
    </row>
    <row r="4126" spans="1:8" ht="15" customHeight="1" thickBot="1" x14ac:dyDescent="0.45">
      <c r="A4126" s="15">
        <v>2026</v>
      </c>
      <c r="B4126" s="15">
        <f t="shared" si="503"/>
        <v>42</v>
      </c>
      <c r="C4126" s="16" t="s">
        <v>26</v>
      </c>
      <c r="D4126" s="17" t="s">
        <v>16</v>
      </c>
      <c r="E4126" s="18" t="str">
        <f t="shared" si="510"/>
        <v>C/W</v>
      </c>
      <c r="F4126" s="23"/>
      <c r="H4126" s="5" t="e">
        <f ca="1">_xlfn.FORMULATEXT(표1[[#This Row],[Q''ty]])</f>
        <v>#N/A</v>
      </c>
    </row>
    <row r="4127" spans="1:8" ht="15" customHeight="1" thickTop="1" x14ac:dyDescent="0.4">
      <c r="A4127" s="6">
        <v>2026</v>
      </c>
      <c r="B4127" s="6">
        <f t="shared" si="503"/>
        <v>42</v>
      </c>
      <c r="C4127" s="13" t="s">
        <v>27</v>
      </c>
      <c r="D4127" s="2" t="s">
        <v>9</v>
      </c>
      <c r="E4127" s="14" t="str">
        <f t="shared" si="510"/>
        <v>Growing Line</v>
      </c>
      <c r="F4127" s="22">
        <f t="shared" ref="F4127:F4132" si="511">F4028</f>
        <v>30</v>
      </c>
      <c r="H4127" s="5" t="str">
        <f ca="1">_xlfn.FORMULATEXT(표1[[#This Row],[Q''ty]])</f>
        <v>=F4028</v>
      </c>
    </row>
    <row r="4128" spans="1:8" ht="15" customHeight="1" x14ac:dyDescent="0.4">
      <c r="A4128" s="6">
        <v>2026</v>
      </c>
      <c r="B4128" s="6">
        <f t="shared" si="503"/>
        <v>42</v>
      </c>
      <c r="C4128" s="13" t="s">
        <v>27</v>
      </c>
      <c r="D4128" s="2" t="s">
        <v>9</v>
      </c>
      <c r="E4128" s="14" t="str">
        <f t="shared" si="510"/>
        <v>Paint Booth</v>
      </c>
      <c r="F4128" s="22">
        <f t="shared" si="511"/>
        <v>16</v>
      </c>
      <c r="H4128" s="5" t="str">
        <f ca="1">_xlfn.FORMULATEXT(표1[[#This Row],[Q''ty]])</f>
        <v>=F4029</v>
      </c>
    </row>
    <row r="4129" spans="1:8" ht="15" customHeight="1" x14ac:dyDescent="0.4">
      <c r="A4129" s="6">
        <v>2026</v>
      </c>
      <c r="B4129" s="6">
        <f t="shared" si="503"/>
        <v>42</v>
      </c>
      <c r="C4129" s="13" t="s">
        <v>27</v>
      </c>
      <c r="D4129" s="2" t="s">
        <v>9</v>
      </c>
      <c r="E4129" s="14" t="str">
        <f t="shared" si="510"/>
        <v>Paint Line</v>
      </c>
      <c r="F4129" s="22">
        <f t="shared" si="511"/>
        <v>8</v>
      </c>
      <c r="H4129" s="5" t="str">
        <f ca="1">_xlfn.FORMULATEXT(표1[[#This Row],[Q''ty]])</f>
        <v>=F4030</v>
      </c>
    </row>
    <row r="4130" spans="1:8" ht="15" customHeight="1" x14ac:dyDescent="0.4">
      <c r="A4130" s="6">
        <v>2026</v>
      </c>
      <c r="B4130" s="6">
        <f t="shared" si="503"/>
        <v>42</v>
      </c>
      <c r="C4130" s="13" t="s">
        <v>27</v>
      </c>
      <c r="D4130" s="2" t="s">
        <v>9</v>
      </c>
      <c r="E4130" s="14" t="str">
        <f t="shared" si="510"/>
        <v>Roll Bending Machine</v>
      </c>
      <c r="F4130" s="22">
        <f t="shared" si="511"/>
        <v>6</v>
      </c>
      <c r="H4130" s="5" t="str">
        <f ca="1">_xlfn.FORMULATEXT(표1[[#This Row],[Q''ty]])</f>
        <v>=F4031</v>
      </c>
    </row>
    <row r="4131" spans="1:8" ht="15" customHeight="1" x14ac:dyDescent="0.4">
      <c r="A4131" s="6">
        <v>2026</v>
      </c>
      <c r="B4131" s="6">
        <f t="shared" si="503"/>
        <v>42</v>
      </c>
      <c r="C4131" s="13" t="s">
        <v>27</v>
      </c>
      <c r="D4131" s="2" t="s">
        <v>9</v>
      </c>
      <c r="E4131" s="14" t="str">
        <f t="shared" si="510"/>
        <v>L/W Machine</v>
      </c>
      <c r="F4131" s="22">
        <f t="shared" si="511"/>
        <v>11</v>
      </c>
      <c r="H4131" s="5" t="str">
        <f ca="1">_xlfn.FORMULATEXT(표1[[#This Row],[Q''ty]])</f>
        <v>=F4032</v>
      </c>
    </row>
    <row r="4132" spans="1:8" ht="15" customHeight="1" x14ac:dyDescent="0.4">
      <c r="A4132" s="6">
        <v>2026</v>
      </c>
      <c r="B4132" s="6">
        <f t="shared" si="503"/>
        <v>42</v>
      </c>
      <c r="C4132" s="13" t="s">
        <v>27</v>
      </c>
      <c r="D4132" s="2" t="s">
        <v>9</v>
      </c>
      <c r="E4132" s="14" t="str">
        <f t="shared" si="510"/>
        <v>C/W Machine</v>
      </c>
      <c r="F4132" s="22">
        <f t="shared" si="511"/>
        <v>15</v>
      </c>
      <c r="H4132" s="5" t="str">
        <f ca="1">_xlfn.FORMULATEXT(표1[[#This Row],[Q''ty]])</f>
        <v>=F4033</v>
      </c>
    </row>
    <row r="4133" spans="1:8" ht="15" customHeight="1" x14ac:dyDescent="0.4">
      <c r="A4133" s="6">
        <v>2026</v>
      </c>
      <c r="B4133" s="6">
        <f t="shared" ref="B4133:B4196" si="512">B4034+1</f>
        <v>42</v>
      </c>
      <c r="C4133" s="13" t="s">
        <v>27</v>
      </c>
      <c r="D4133" s="2" t="s">
        <v>16</v>
      </c>
      <c r="E4133" s="14" t="str">
        <f t="shared" si="510"/>
        <v>BT GT</v>
      </c>
      <c r="F4133" s="22"/>
      <c r="H4133" s="5" t="e">
        <f ca="1">_xlfn.FORMULATEXT(표1[[#This Row],[Q''ty]])</f>
        <v>#N/A</v>
      </c>
    </row>
    <row r="4134" spans="1:8" ht="15" customHeight="1" x14ac:dyDescent="0.4">
      <c r="A4134" s="6">
        <v>2026</v>
      </c>
      <c r="B4134" s="6">
        <f t="shared" si="512"/>
        <v>42</v>
      </c>
      <c r="C4134" s="13" t="s">
        <v>27</v>
      </c>
      <c r="D4134" s="2" t="s">
        <v>16</v>
      </c>
      <c r="E4134" s="14" t="str">
        <f t="shared" si="510"/>
        <v>WT GT</v>
      </c>
      <c r="F4134" s="22"/>
      <c r="H4134" s="5" t="e">
        <f ca="1">_xlfn.FORMULATEXT(표1[[#This Row],[Q''ty]])</f>
        <v>#N/A</v>
      </c>
    </row>
    <row r="4135" spans="1:8" ht="15" customHeight="1" x14ac:dyDescent="0.4">
      <c r="A4135" s="6">
        <v>2026</v>
      </c>
      <c r="B4135" s="6">
        <f t="shared" si="512"/>
        <v>42</v>
      </c>
      <c r="C4135" s="13" t="s">
        <v>27</v>
      </c>
      <c r="D4135" s="2" t="s">
        <v>16</v>
      </c>
      <c r="E4135" s="14" t="str">
        <f t="shared" si="510"/>
        <v>Bending</v>
      </c>
      <c r="F4135" s="22"/>
      <c r="H4135" s="5" t="e">
        <f ca="1">_xlfn.FORMULATEXT(표1[[#This Row],[Q''ty]])</f>
        <v>#N/A</v>
      </c>
    </row>
    <row r="4136" spans="1:8" ht="15" customHeight="1" x14ac:dyDescent="0.4">
      <c r="A4136" s="6">
        <v>2026</v>
      </c>
      <c r="B4136" s="6">
        <f t="shared" si="512"/>
        <v>42</v>
      </c>
      <c r="C4136" s="13" t="s">
        <v>27</v>
      </c>
      <c r="D4136" s="2" t="s">
        <v>16</v>
      </c>
      <c r="E4136" s="14" t="str">
        <f t="shared" si="510"/>
        <v>L/W</v>
      </c>
      <c r="F4136" s="22"/>
      <c r="H4136" s="5" t="e">
        <f ca="1">_xlfn.FORMULATEXT(표1[[#This Row],[Q''ty]])</f>
        <v>#N/A</v>
      </c>
    </row>
    <row r="4137" spans="1:8" ht="15" customHeight="1" thickBot="1" x14ac:dyDescent="0.45">
      <c r="A4137" s="15">
        <v>2026</v>
      </c>
      <c r="B4137" s="15">
        <f t="shared" si="512"/>
        <v>42</v>
      </c>
      <c r="C4137" s="16" t="s">
        <v>27</v>
      </c>
      <c r="D4137" s="17" t="s">
        <v>16</v>
      </c>
      <c r="E4137" s="18" t="str">
        <f t="shared" si="510"/>
        <v>C/W</v>
      </c>
      <c r="F4137" s="23"/>
      <c r="H4137" s="5" t="e">
        <f ca="1">_xlfn.FORMULATEXT(표1[[#This Row],[Q''ty]])</f>
        <v>#N/A</v>
      </c>
    </row>
    <row r="4138" spans="1:8" ht="15" customHeight="1" thickTop="1" x14ac:dyDescent="0.4">
      <c r="A4138" s="6">
        <v>2026</v>
      </c>
      <c r="B4138" s="6">
        <f t="shared" si="512"/>
        <v>42</v>
      </c>
      <c r="C4138" s="13" t="s">
        <v>28</v>
      </c>
      <c r="D4138" s="2" t="s">
        <v>9</v>
      </c>
      <c r="E4138" s="14" t="str">
        <f t="shared" si="510"/>
        <v>Growing Line</v>
      </c>
      <c r="F4138" s="22">
        <f t="shared" ref="F4138:F4143" si="513">F4039</f>
        <v>6</v>
      </c>
      <c r="H4138" s="5" t="str">
        <f ca="1">_xlfn.FORMULATEXT(표1[[#This Row],[Q''ty]])</f>
        <v>=F4039</v>
      </c>
    </row>
    <row r="4139" spans="1:8" ht="15" customHeight="1" x14ac:dyDescent="0.4">
      <c r="A4139" s="6">
        <v>2026</v>
      </c>
      <c r="B4139" s="6">
        <f t="shared" si="512"/>
        <v>42</v>
      </c>
      <c r="C4139" s="13" t="s">
        <v>28</v>
      </c>
      <c r="D4139" s="2" t="s">
        <v>9</v>
      </c>
      <c r="E4139" s="14" t="str">
        <f t="shared" si="510"/>
        <v>Paint Booth</v>
      </c>
      <c r="F4139" s="22">
        <f t="shared" si="513"/>
        <v>4</v>
      </c>
      <c r="H4139" s="5" t="str">
        <f ca="1">_xlfn.FORMULATEXT(표1[[#This Row],[Q''ty]])</f>
        <v>=F4040</v>
      </c>
    </row>
    <row r="4140" spans="1:8" ht="15" customHeight="1" x14ac:dyDescent="0.4">
      <c r="A4140" s="6">
        <v>2026</v>
      </c>
      <c r="B4140" s="6">
        <f t="shared" si="512"/>
        <v>42</v>
      </c>
      <c r="C4140" s="13" t="s">
        <v>28</v>
      </c>
      <c r="D4140" s="2" t="s">
        <v>9</v>
      </c>
      <c r="E4140" s="14" t="str">
        <f t="shared" si="510"/>
        <v>Paint Line</v>
      </c>
      <c r="F4140" s="22">
        <f t="shared" si="513"/>
        <v>4</v>
      </c>
      <c r="H4140" s="5" t="str">
        <f ca="1">_xlfn.FORMULATEXT(표1[[#This Row],[Q''ty]])</f>
        <v>=F4041</v>
      </c>
    </row>
    <row r="4141" spans="1:8" ht="15" customHeight="1" x14ac:dyDescent="0.4">
      <c r="A4141" s="6">
        <v>2026</v>
      </c>
      <c r="B4141" s="6">
        <f t="shared" si="512"/>
        <v>42</v>
      </c>
      <c r="C4141" s="13" t="s">
        <v>28</v>
      </c>
      <c r="D4141" s="2" t="s">
        <v>9</v>
      </c>
      <c r="E4141" s="14" t="str">
        <f t="shared" si="510"/>
        <v>Roll Bending Machine</v>
      </c>
      <c r="F4141" s="22">
        <f t="shared" si="513"/>
        <v>3</v>
      </c>
      <c r="H4141" s="5" t="str">
        <f ca="1">_xlfn.FORMULATEXT(표1[[#This Row],[Q''ty]])</f>
        <v>=F4042</v>
      </c>
    </row>
    <row r="4142" spans="1:8" ht="15" customHeight="1" x14ac:dyDescent="0.4">
      <c r="A4142" s="6">
        <v>2026</v>
      </c>
      <c r="B4142" s="6">
        <f t="shared" si="512"/>
        <v>42</v>
      </c>
      <c r="C4142" s="13" t="s">
        <v>28</v>
      </c>
      <c r="D4142" s="2" t="s">
        <v>9</v>
      </c>
      <c r="E4142" s="14" t="str">
        <f t="shared" si="510"/>
        <v>L/W Machine</v>
      </c>
      <c r="F4142" s="22">
        <f t="shared" si="513"/>
        <v>4</v>
      </c>
      <c r="H4142" s="5" t="str">
        <f ca="1">_xlfn.FORMULATEXT(표1[[#This Row],[Q''ty]])</f>
        <v>=F4043</v>
      </c>
    </row>
    <row r="4143" spans="1:8" ht="15" customHeight="1" x14ac:dyDescent="0.4">
      <c r="A4143" s="6">
        <v>2026</v>
      </c>
      <c r="B4143" s="6">
        <f t="shared" si="512"/>
        <v>42</v>
      </c>
      <c r="C4143" s="13" t="s">
        <v>28</v>
      </c>
      <c r="D4143" s="2" t="s">
        <v>9</v>
      </c>
      <c r="E4143" s="14" t="str">
        <f t="shared" si="510"/>
        <v>C/W Machine</v>
      </c>
      <c r="F4143" s="22">
        <f t="shared" si="513"/>
        <v>6.5</v>
      </c>
      <c r="H4143" s="5" t="str">
        <f ca="1">_xlfn.FORMULATEXT(표1[[#This Row],[Q''ty]])</f>
        <v>=F4044</v>
      </c>
    </row>
    <row r="4144" spans="1:8" ht="15" customHeight="1" x14ac:dyDescent="0.4">
      <c r="A4144" s="6">
        <v>2026</v>
      </c>
      <c r="B4144" s="6">
        <f t="shared" si="512"/>
        <v>42</v>
      </c>
      <c r="C4144" s="13" t="s">
        <v>28</v>
      </c>
      <c r="D4144" s="2" t="s">
        <v>16</v>
      </c>
      <c r="E4144" s="14" t="str">
        <f t="shared" si="510"/>
        <v>BT GT</v>
      </c>
      <c r="F4144" s="22"/>
      <c r="H4144" s="5" t="e">
        <f ca="1">_xlfn.FORMULATEXT(표1[[#This Row],[Q''ty]])</f>
        <v>#N/A</v>
      </c>
    </row>
    <row r="4145" spans="1:8" ht="15" customHeight="1" x14ac:dyDescent="0.4">
      <c r="A4145" s="6">
        <v>2026</v>
      </c>
      <c r="B4145" s="6">
        <f t="shared" si="512"/>
        <v>42</v>
      </c>
      <c r="C4145" s="13" t="s">
        <v>28</v>
      </c>
      <c r="D4145" s="2" t="s">
        <v>16</v>
      </c>
      <c r="E4145" s="14" t="str">
        <f t="shared" si="510"/>
        <v>WT GT</v>
      </c>
      <c r="F4145" s="22"/>
      <c r="H4145" s="5" t="e">
        <f ca="1">_xlfn.FORMULATEXT(표1[[#This Row],[Q''ty]])</f>
        <v>#N/A</v>
      </c>
    </row>
    <row r="4146" spans="1:8" ht="15" customHeight="1" x14ac:dyDescent="0.4">
      <c r="A4146" s="6">
        <v>2026</v>
      </c>
      <c r="B4146" s="6">
        <f t="shared" si="512"/>
        <v>42</v>
      </c>
      <c r="C4146" s="13" t="s">
        <v>28</v>
      </c>
      <c r="D4146" s="2" t="s">
        <v>16</v>
      </c>
      <c r="E4146" s="14" t="str">
        <f t="shared" si="510"/>
        <v>Bending</v>
      </c>
      <c r="F4146" s="22"/>
      <c r="H4146" s="5" t="e">
        <f ca="1">_xlfn.FORMULATEXT(표1[[#This Row],[Q''ty]])</f>
        <v>#N/A</v>
      </c>
    </row>
    <row r="4147" spans="1:8" ht="15" customHeight="1" x14ac:dyDescent="0.4">
      <c r="A4147" s="6">
        <v>2026</v>
      </c>
      <c r="B4147" s="6">
        <f t="shared" si="512"/>
        <v>42</v>
      </c>
      <c r="C4147" s="13" t="s">
        <v>28</v>
      </c>
      <c r="D4147" s="2" t="s">
        <v>16</v>
      </c>
      <c r="E4147" s="14" t="str">
        <f t="shared" si="510"/>
        <v>L/W</v>
      </c>
      <c r="F4147" s="22"/>
      <c r="H4147" s="5" t="e">
        <f ca="1">_xlfn.FORMULATEXT(표1[[#This Row],[Q''ty]])</f>
        <v>#N/A</v>
      </c>
    </row>
    <row r="4148" spans="1:8" ht="15" customHeight="1" thickBot="1" x14ac:dyDescent="0.45">
      <c r="A4148" s="15">
        <v>2026</v>
      </c>
      <c r="B4148" s="15">
        <f t="shared" si="512"/>
        <v>42</v>
      </c>
      <c r="C4148" s="16" t="s">
        <v>28</v>
      </c>
      <c r="D4148" s="17" t="s">
        <v>16</v>
      </c>
      <c r="E4148" s="18" t="str">
        <f t="shared" si="510"/>
        <v>C/W</v>
      </c>
      <c r="F4148" s="23"/>
      <c r="H4148" s="5" t="e">
        <f ca="1">_xlfn.FORMULATEXT(표1[[#This Row],[Q''ty]])</f>
        <v>#N/A</v>
      </c>
    </row>
    <row r="4149" spans="1:8" ht="15" customHeight="1" thickTop="1" x14ac:dyDescent="0.4">
      <c r="A4149" s="6">
        <v>2026</v>
      </c>
      <c r="B4149" s="6">
        <f t="shared" si="512"/>
        <v>42</v>
      </c>
      <c r="C4149" s="13" t="s">
        <v>29</v>
      </c>
      <c r="D4149" s="2" t="s">
        <v>9</v>
      </c>
      <c r="E4149" s="14" t="str">
        <f t="shared" si="510"/>
        <v>Growing Line</v>
      </c>
      <c r="F4149" s="21">
        <f t="shared" ref="F4149:F4154" si="514">F4050</f>
        <v>11</v>
      </c>
      <c r="H4149" s="5" t="str">
        <f ca="1">_xlfn.FORMULATEXT(표1[[#This Row],[Q''ty]])</f>
        <v>=F4050</v>
      </c>
    </row>
    <row r="4150" spans="1:8" ht="15" customHeight="1" x14ac:dyDescent="0.4">
      <c r="A4150" s="6">
        <v>2026</v>
      </c>
      <c r="B4150" s="6">
        <f t="shared" si="512"/>
        <v>42</v>
      </c>
      <c r="C4150" s="13" t="s">
        <v>29</v>
      </c>
      <c r="D4150" s="2" t="s">
        <v>9</v>
      </c>
      <c r="E4150" s="14" t="str">
        <f t="shared" si="510"/>
        <v>Paint Booth</v>
      </c>
      <c r="F4150" s="22">
        <f t="shared" si="514"/>
        <v>6</v>
      </c>
      <c r="H4150" s="5" t="str">
        <f ca="1">_xlfn.FORMULATEXT(표1[[#This Row],[Q''ty]])</f>
        <v>=F4051</v>
      </c>
    </row>
    <row r="4151" spans="1:8" ht="15" customHeight="1" x14ac:dyDescent="0.4">
      <c r="A4151" s="6">
        <v>2026</v>
      </c>
      <c r="B4151" s="6">
        <f t="shared" si="512"/>
        <v>42</v>
      </c>
      <c r="C4151" s="13" t="s">
        <v>29</v>
      </c>
      <c r="D4151" s="2" t="s">
        <v>9</v>
      </c>
      <c r="E4151" s="14" t="str">
        <f t="shared" si="510"/>
        <v>Paint Line</v>
      </c>
      <c r="F4151" s="22">
        <f t="shared" si="514"/>
        <v>4</v>
      </c>
      <c r="H4151" s="5" t="str">
        <f ca="1">_xlfn.FORMULATEXT(표1[[#This Row],[Q''ty]])</f>
        <v>=F4052</v>
      </c>
    </row>
    <row r="4152" spans="1:8" ht="15" customHeight="1" x14ac:dyDescent="0.4">
      <c r="A4152" s="6">
        <v>2026</v>
      </c>
      <c r="B4152" s="6">
        <f t="shared" si="512"/>
        <v>42</v>
      </c>
      <c r="C4152" s="13" t="s">
        <v>29</v>
      </c>
      <c r="D4152" s="2" t="s">
        <v>9</v>
      </c>
      <c r="E4152" s="14" t="str">
        <f t="shared" si="510"/>
        <v>Roll Bending Machine</v>
      </c>
      <c r="F4152" s="22">
        <f t="shared" si="514"/>
        <v>4</v>
      </c>
      <c r="H4152" s="5" t="str">
        <f ca="1">_xlfn.FORMULATEXT(표1[[#This Row],[Q''ty]])</f>
        <v>=F4053</v>
      </c>
    </row>
    <row r="4153" spans="1:8" ht="15" customHeight="1" x14ac:dyDescent="0.4">
      <c r="A4153" s="6">
        <v>2026</v>
      </c>
      <c r="B4153" s="6">
        <f t="shared" si="512"/>
        <v>42</v>
      </c>
      <c r="C4153" s="13" t="s">
        <v>29</v>
      </c>
      <c r="D4153" s="2" t="s">
        <v>9</v>
      </c>
      <c r="E4153" s="14" t="str">
        <f t="shared" si="510"/>
        <v>L/W Machine</v>
      </c>
      <c r="F4153" s="22">
        <f t="shared" si="514"/>
        <v>7</v>
      </c>
      <c r="H4153" s="5" t="str">
        <f ca="1">_xlfn.FORMULATEXT(표1[[#This Row],[Q''ty]])</f>
        <v>=F4054</v>
      </c>
    </row>
    <row r="4154" spans="1:8" ht="15" customHeight="1" x14ac:dyDescent="0.4">
      <c r="A4154" s="6">
        <v>2026</v>
      </c>
      <c r="B4154" s="6">
        <f t="shared" si="512"/>
        <v>42</v>
      </c>
      <c r="C4154" s="13" t="s">
        <v>29</v>
      </c>
      <c r="D4154" s="2" t="s">
        <v>9</v>
      </c>
      <c r="E4154" s="14" t="str">
        <f t="shared" si="510"/>
        <v>C/W Machine</v>
      </c>
      <c r="F4154" s="22">
        <f t="shared" si="514"/>
        <v>12.5</v>
      </c>
      <c r="H4154" s="5" t="str">
        <f ca="1">_xlfn.FORMULATEXT(표1[[#This Row],[Q''ty]])</f>
        <v>=F4055</v>
      </c>
    </row>
    <row r="4155" spans="1:8" ht="15" customHeight="1" x14ac:dyDescent="0.4">
      <c r="A4155" s="6">
        <v>2026</v>
      </c>
      <c r="B4155" s="6">
        <f t="shared" si="512"/>
        <v>42</v>
      </c>
      <c r="C4155" s="13" t="s">
        <v>29</v>
      </c>
      <c r="D4155" s="2" t="s">
        <v>16</v>
      </c>
      <c r="E4155" s="14" t="str">
        <f t="shared" si="510"/>
        <v>BT GT</v>
      </c>
      <c r="F4155" s="22"/>
      <c r="H4155" s="5" t="e">
        <f ca="1">_xlfn.FORMULATEXT(표1[[#This Row],[Q''ty]])</f>
        <v>#N/A</v>
      </c>
    </row>
    <row r="4156" spans="1:8" ht="15" customHeight="1" x14ac:dyDescent="0.4">
      <c r="A4156" s="6">
        <v>2026</v>
      </c>
      <c r="B4156" s="6">
        <f t="shared" si="512"/>
        <v>42</v>
      </c>
      <c r="C4156" s="13" t="s">
        <v>29</v>
      </c>
      <c r="D4156" s="2" t="s">
        <v>16</v>
      </c>
      <c r="E4156" s="14" t="str">
        <f t="shared" si="510"/>
        <v>WT GT</v>
      </c>
      <c r="F4156" s="22"/>
      <c r="H4156" s="5" t="e">
        <f ca="1">_xlfn.FORMULATEXT(표1[[#This Row],[Q''ty]])</f>
        <v>#N/A</v>
      </c>
    </row>
    <row r="4157" spans="1:8" ht="15" customHeight="1" x14ac:dyDescent="0.4">
      <c r="A4157" s="6">
        <v>2026</v>
      </c>
      <c r="B4157" s="6">
        <f t="shared" si="512"/>
        <v>42</v>
      </c>
      <c r="C4157" s="13" t="s">
        <v>29</v>
      </c>
      <c r="D4157" s="2" t="s">
        <v>16</v>
      </c>
      <c r="E4157" s="14" t="str">
        <f t="shared" si="510"/>
        <v>Bending</v>
      </c>
      <c r="F4157" s="22"/>
      <c r="H4157" s="5" t="e">
        <f ca="1">_xlfn.FORMULATEXT(표1[[#This Row],[Q''ty]])</f>
        <v>#N/A</v>
      </c>
    </row>
    <row r="4158" spans="1:8" ht="15" customHeight="1" x14ac:dyDescent="0.4">
      <c r="A4158" s="6">
        <v>2026</v>
      </c>
      <c r="B4158" s="6">
        <f t="shared" si="512"/>
        <v>42</v>
      </c>
      <c r="C4158" s="13" t="s">
        <v>29</v>
      </c>
      <c r="D4158" s="2" t="s">
        <v>16</v>
      </c>
      <c r="E4158" s="14" t="str">
        <f t="shared" si="510"/>
        <v>L/W</v>
      </c>
      <c r="F4158" s="22"/>
      <c r="H4158" s="5" t="e">
        <f ca="1">_xlfn.FORMULATEXT(표1[[#This Row],[Q''ty]])</f>
        <v>#N/A</v>
      </c>
    </row>
    <row r="4159" spans="1:8" ht="15" customHeight="1" thickBot="1" x14ac:dyDescent="0.45">
      <c r="A4159" s="6">
        <v>2026</v>
      </c>
      <c r="B4159" s="6">
        <f t="shared" si="512"/>
        <v>42</v>
      </c>
      <c r="C4159" s="13" t="s">
        <v>29</v>
      </c>
      <c r="D4159" s="2" t="s">
        <v>16</v>
      </c>
      <c r="E4159" s="14" t="str">
        <f t="shared" si="510"/>
        <v>C/W</v>
      </c>
      <c r="F4159" s="22"/>
      <c r="H4159" s="5" t="e">
        <f ca="1">_xlfn.FORMULATEXT(표1[[#This Row],[Q''ty]])</f>
        <v>#N/A</v>
      </c>
    </row>
    <row r="4160" spans="1:8" ht="15" customHeight="1" thickTop="1" x14ac:dyDescent="0.4">
      <c r="A4160" s="9">
        <v>2026</v>
      </c>
      <c r="B4160" s="9">
        <f t="shared" si="512"/>
        <v>43</v>
      </c>
      <c r="C4160" s="10" t="s">
        <v>8</v>
      </c>
      <c r="D4160" s="11" t="s">
        <v>9</v>
      </c>
      <c r="E4160" s="12" t="s">
        <v>10</v>
      </c>
      <c r="F4160" s="21">
        <f t="shared" ref="F4160:F4165" si="515">F4061</f>
        <v>15</v>
      </c>
      <c r="H4160" s="5" t="str">
        <f ca="1">_xlfn.FORMULATEXT(표1[[#This Row],[Q''ty]])</f>
        <v>=F4061</v>
      </c>
    </row>
    <row r="4161" spans="1:10" s="2" customFormat="1" ht="15" customHeight="1" x14ac:dyDescent="0.4">
      <c r="A4161" s="6">
        <v>2026</v>
      </c>
      <c r="B4161" s="6">
        <f t="shared" si="512"/>
        <v>43</v>
      </c>
      <c r="C4161" s="13" t="s">
        <v>8</v>
      </c>
      <c r="D4161" s="2" t="s">
        <v>9</v>
      </c>
      <c r="E4161" s="14" t="s">
        <v>11</v>
      </c>
      <c r="F4161" s="22">
        <f t="shared" si="515"/>
        <v>10</v>
      </c>
      <c r="H4161" s="5" t="str">
        <f ca="1">_xlfn.FORMULATEXT(표1[[#This Row],[Q''ty]])</f>
        <v>=F4062</v>
      </c>
      <c r="I4161" s="26"/>
      <c r="J4161" s="26"/>
    </row>
    <row r="4162" spans="1:10" s="2" customFormat="1" ht="15" customHeight="1" x14ac:dyDescent="0.4">
      <c r="A4162" s="6">
        <v>2026</v>
      </c>
      <c r="B4162" s="6">
        <f t="shared" si="512"/>
        <v>43</v>
      </c>
      <c r="C4162" s="13" t="s">
        <v>8</v>
      </c>
      <c r="D4162" s="2" t="s">
        <v>9</v>
      </c>
      <c r="E4162" s="14" t="s">
        <v>12</v>
      </c>
      <c r="F4162" s="22">
        <f t="shared" si="515"/>
        <v>5</v>
      </c>
      <c r="H4162" s="5" t="str">
        <f ca="1">_xlfn.FORMULATEXT(표1[[#This Row],[Q''ty]])</f>
        <v>=F4063</v>
      </c>
      <c r="I4162" s="26"/>
      <c r="J4162" s="26"/>
    </row>
    <row r="4163" spans="1:10" ht="15" customHeight="1" x14ac:dyDescent="0.4">
      <c r="A4163" s="6">
        <v>2026</v>
      </c>
      <c r="B4163" s="6">
        <f t="shared" si="512"/>
        <v>43</v>
      </c>
      <c r="C4163" s="13" t="s">
        <v>8</v>
      </c>
      <c r="D4163" s="2" t="s">
        <v>9</v>
      </c>
      <c r="E4163" s="14" t="s">
        <v>13</v>
      </c>
      <c r="F4163" s="22">
        <f t="shared" si="515"/>
        <v>6</v>
      </c>
      <c r="H4163" s="5" t="str">
        <f ca="1">_xlfn.FORMULATEXT(표1[[#This Row],[Q''ty]])</f>
        <v>=F4064</v>
      </c>
    </row>
    <row r="4164" spans="1:10" ht="15" customHeight="1" x14ac:dyDescent="0.4">
      <c r="A4164" s="6">
        <v>2026</v>
      </c>
      <c r="B4164" s="6">
        <f t="shared" si="512"/>
        <v>43</v>
      </c>
      <c r="C4164" s="13" t="s">
        <v>8</v>
      </c>
      <c r="D4164" s="2" t="s">
        <v>9</v>
      </c>
      <c r="E4164" s="14" t="s">
        <v>14</v>
      </c>
      <c r="F4164" s="22">
        <f t="shared" si="515"/>
        <v>10</v>
      </c>
      <c r="H4164" s="5" t="str">
        <f ca="1">_xlfn.FORMULATEXT(표1[[#This Row],[Q''ty]])</f>
        <v>=F4065</v>
      </c>
    </row>
    <row r="4165" spans="1:10" ht="15" customHeight="1" x14ac:dyDescent="0.4">
      <c r="A4165" s="6">
        <v>2026</v>
      </c>
      <c r="B4165" s="6">
        <f t="shared" si="512"/>
        <v>43</v>
      </c>
      <c r="C4165" s="13" t="s">
        <v>8</v>
      </c>
      <c r="D4165" s="2" t="s">
        <v>9</v>
      </c>
      <c r="E4165" s="14" t="s">
        <v>15</v>
      </c>
      <c r="F4165" s="22">
        <f t="shared" si="515"/>
        <v>10</v>
      </c>
      <c r="H4165" s="5" t="str">
        <f ca="1">_xlfn.FORMULATEXT(표1[[#This Row],[Q''ty]])</f>
        <v>=F4066</v>
      </c>
    </row>
    <row r="4166" spans="1:10" ht="15" customHeight="1" x14ac:dyDescent="0.4">
      <c r="A4166" s="6">
        <v>2026</v>
      </c>
      <c r="B4166" s="6">
        <f t="shared" si="512"/>
        <v>43</v>
      </c>
      <c r="C4166" s="13" t="s">
        <v>8</v>
      </c>
      <c r="D4166" s="2" t="s">
        <v>16</v>
      </c>
      <c r="E4166" s="14" t="s">
        <v>17</v>
      </c>
      <c r="F4166" s="22"/>
      <c r="H4166" s="5" t="e">
        <f ca="1">_xlfn.FORMULATEXT(표1[[#This Row],[Q''ty]])</f>
        <v>#N/A</v>
      </c>
    </row>
    <row r="4167" spans="1:10" s="2" customFormat="1" ht="15" customHeight="1" x14ac:dyDescent="0.4">
      <c r="A4167" s="6">
        <v>2026</v>
      </c>
      <c r="B4167" s="6">
        <f t="shared" si="512"/>
        <v>43</v>
      </c>
      <c r="C4167" s="13" t="s">
        <v>8</v>
      </c>
      <c r="D4167" s="2" t="s">
        <v>16</v>
      </c>
      <c r="E4167" s="14" t="s">
        <v>18</v>
      </c>
      <c r="F4167" s="22"/>
      <c r="H4167" s="5" t="e">
        <f ca="1">_xlfn.FORMULATEXT(표1[[#This Row],[Q''ty]])</f>
        <v>#N/A</v>
      </c>
      <c r="I4167" s="26"/>
      <c r="J4167" s="26"/>
    </row>
    <row r="4168" spans="1:10" ht="15" customHeight="1" x14ac:dyDescent="0.4">
      <c r="A4168" s="6">
        <v>2026</v>
      </c>
      <c r="B4168" s="6">
        <f t="shared" si="512"/>
        <v>43</v>
      </c>
      <c r="C4168" s="13" t="s">
        <v>8</v>
      </c>
      <c r="D4168" s="2" t="s">
        <v>16</v>
      </c>
      <c r="E4168" s="14" t="s">
        <v>19</v>
      </c>
      <c r="F4168" s="22"/>
      <c r="H4168" s="5" t="e">
        <f ca="1">_xlfn.FORMULATEXT(표1[[#This Row],[Q''ty]])</f>
        <v>#N/A</v>
      </c>
    </row>
    <row r="4169" spans="1:10" ht="15" customHeight="1" x14ac:dyDescent="0.4">
      <c r="A4169" s="6">
        <v>2026</v>
      </c>
      <c r="B4169" s="6">
        <f t="shared" si="512"/>
        <v>43</v>
      </c>
      <c r="C4169" s="13" t="s">
        <v>8</v>
      </c>
      <c r="D4169" s="2" t="s">
        <v>16</v>
      </c>
      <c r="E4169" s="14" t="s">
        <v>20</v>
      </c>
      <c r="F4169" s="22"/>
      <c r="H4169" s="5" t="e">
        <f ca="1">_xlfn.FORMULATEXT(표1[[#This Row],[Q''ty]])</f>
        <v>#N/A</v>
      </c>
    </row>
    <row r="4170" spans="1:10" ht="15" customHeight="1" thickBot="1" x14ac:dyDescent="0.45">
      <c r="A4170" s="15">
        <v>2026</v>
      </c>
      <c r="B4170" s="15">
        <f t="shared" si="512"/>
        <v>43</v>
      </c>
      <c r="C4170" s="16" t="s">
        <v>8</v>
      </c>
      <c r="D4170" s="17" t="s">
        <v>16</v>
      </c>
      <c r="E4170" s="18" t="s">
        <v>21</v>
      </c>
      <c r="F4170" s="23"/>
      <c r="H4170" s="5" t="e">
        <f ca="1">_xlfn.FORMULATEXT(표1[[#This Row],[Q''ty]])</f>
        <v>#N/A</v>
      </c>
    </row>
    <row r="4171" spans="1:10" ht="15" customHeight="1" thickTop="1" x14ac:dyDescent="0.4">
      <c r="A4171" s="9">
        <v>2026</v>
      </c>
      <c r="B4171" s="9">
        <f t="shared" si="512"/>
        <v>43</v>
      </c>
      <c r="C4171" s="10" t="s">
        <v>22</v>
      </c>
      <c r="D4171" s="11" t="s">
        <v>9</v>
      </c>
      <c r="E4171" s="12" t="s">
        <v>10</v>
      </c>
      <c r="F4171" s="21">
        <f t="shared" ref="F4171:F4176" si="516">F4072</f>
        <v>14</v>
      </c>
      <c r="H4171" s="5" t="str">
        <f ca="1">_xlfn.FORMULATEXT(표1[[#This Row],[Q''ty]])</f>
        <v>=F4072</v>
      </c>
    </row>
    <row r="4172" spans="1:10" s="2" customFormat="1" ht="15" customHeight="1" x14ac:dyDescent="0.4">
      <c r="A4172" s="6">
        <v>2026</v>
      </c>
      <c r="B4172" s="6">
        <f t="shared" si="512"/>
        <v>43</v>
      </c>
      <c r="C4172" s="13" t="s">
        <v>22</v>
      </c>
      <c r="D4172" s="2" t="s">
        <v>9</v>
      </c>
      <c r="E4172" s="14" t="s">
        <v>11</v>
      </c>
      <c r="F4172" s="22">
        <f t="shared" si="516"/>
        <v>8</v>
      </c>
      <c r="H4172" s="5" t="str">
        <f ca="1">_xlfn.FORMULATEXT(표1[[#This Row],[Q''ty]])</f>
        <v>=F4073</v>
      </c>
      <c r="I4172" s="26"/>
      <c r="J4172" s="26"/>
    </row>
    <row r="4173" spans="1:10" s="2" customFormat="1" ht="15" customHeight="1" x14ac:dyDescent="0.4">
      <c r="A4173" s="6">
        <v>2026</v>
      </c>
      <c r="B4173" s="6">
        <f t="shared" si="512"/>
        <v>43</v>
      </c>
      <c r="C4173" s="13" t="s">
        <v>22</v>
      </c>
      <c r="D4173" s="2" t="s">
        <v>9</v>
      </c>
      <c r="E4173" s="14" t="s">
        <v>12</v>
      </c>
      <c r="F4173" s="22">
        <f t="shared" si="516"/>
        <v>4</v>
      </c>
      <c r="H4173" s="5" t="str">
        <f ca="1">_xlfn.FORMULATEXT(표1[[#This Row],[Q''ty]])</f>
        <v>=F4074</v>
      </c>
      <c r="I4173" s="26"/>
      <c r="J4173" s="26"/>
    </row>
    <row r="4174" spans="1:10" ht="15" customHeight="1" x14ac:dyDescent="0.4">
      <c r="A4174" s="6">
        <v>2026</v>
      </c>
      <c r="B4174" s="6">
        <f t="shared" si="512"/>
        <v>43</v>
      </c>
      <c r="C4174" s="13" t="s">
        <v>22</v>
      </c>
      <c r="D4174" s="2" t="s">
        <v>9</v>
      </c>
      <c r="E4174" s="14" t="s">
        <v>13</v>
      </c>
      <c r="F4174" s="22">
        <f t="shared" si="516"/>
        <v>3</v>
      </c>
      <c r="H4174" s="5" t="str">
        <f ca="1">_xlfn.FORMULATEXT(표1[[#This Row],[Q''ty]])</f>
        <v>=F4075</v>
      </c>
    </row>
    <row r="4175" spans="1:10" ht="15" customHeight="1" x14ac:dyDescent="0.4">
      <c r="A4175" s="6">
        <v>2026</v>
      </c>
      <c r="B4175" s="6">
        <f t="shared" si="512"/>
        <v>43</v>
      </c>
      <c r="C4175" s="13" t="s">
        <v>22</v>
      </c>
      <c r="D4175" s="2" t="s">
        <v>9</v>
      </c>
      <c r="E4175" s="14" t="s">
        <v>14</v>
      </c>
      <c r="F4175" s="22">
        <f t="shared" si="516"/>
        <v>6</v>
      </c>
      <c r="H4175" s="5" t="str">
        <f ca="1">_xlfn.FORMULATEXT(표1[[#This Row],[Q''ty]])</f>
        <v>=F4076</v>
      </c>
    </row>
    <row r="4176" spans="1:10" ht="15" customHeight="1" x14ac:dyDescent="0.4">
      <c r="A4176" s="6">
        <v>2026</v>
      </c>
      <c r="B4176" s="6">
        <f t="shared" si="512"/>
        <v>43</v>
      </c>
      <c r="C4176" s="13" t="s">
        <v>22</v>
      </c>
      <c r="D4176" s="2" t="s">
        <v>9</v>
      </c>
      <c r="E4176" s="14" t="s">
        <v>15</v>
      </c>
      <c r="F4176" s="22">
        <f t="shared" si="516"/>
        <v>8.8000000000000007</v>
      </c>
      <c r="H4176" s="5" t="str">
        <f ca="1">_xlfn.FORMULATEXT(표1[[#This Row],[Q''ty]])</f>
        <v>=F4077</v>
      </c>
    </row>
    <row r="4177" spans="1:10" ht="15" customHeight="1" x14ac:dyDescent="0.4">
      <c r="A4177" s="6">
        <v>2026</v>
      </c>
      <c r="B4177" s="6">
        <f t="shared" si="512"/>
        <v>43</v>
      </c>
      <c r="C4177" s="13" t="s">
        <v>22</v>
      </c>
      <c r="D4177" s="2" t="s">
        <v>16</v>
      </c>
      <c r="E4177" s="14" t="s">
        <v>17</v>
      </c>
      <c r="F4177" s="22"/>
      <c r="H4177" s="5" t="e">
        <f ca="1">_xlfn.FORMULATEXT(표1[[#This Row],[Q''ty]])</f>
        <v>#N/A</v>
      </c>
    </row>
    <row r="4178" spans="1:10" s="2" customFormat="1" ht="15" customHeight="1" x14ac:dyDescent="0.4">
      <c r="A4178" s="6">
        <v>2026</v>
      </c>
      <c r="B4178" s="6">
        <f t="shared" si="512"/>
        <v>43</v>
      </c>
      <c r="C4178" s="13" t="s">
        <v>22</v>
      </c>
      <c r="D4178" s="2" t="s">
        <v>16</v>
      </c>
      <c r="E4178" s="14" t="s">
        <v>18</v>
      </c>
      <c r="F4178" s="22"/>
      <c r="H4178" s="5" t="e">
        <f ca="1">_xlfn.FORMULATEXT(표1[[#This Row],[Q''ty]])</f>
        <v>#N/A</v>
      </c>
      <c r="I4178" s="26"/>
      <c r="J4178" s="26"/>
    </row>
    <row r="4179" spans="1:10" ht="15" customHeight="1" x14ac:dyDescent="0.4">
      <c r="A4179" s="6">
        <v>2026</v>
      </c>
      <c r="B4179" s="6">
        <f t="shared" si="512"/>
        <v>43</v>
      </c>
      <c r="C4179" s="13" t="s">
        <v>22</v>
      </c>
      <c r="D4179" s="2" t="s">
        <v>16</v>
      </c>
      <c r="E4179" s="14" t="s">
        <v>19</v>
      </c>
      <c r="F4179" s="22"/>
      <c r="H4179" s="5" t="e">
        <f ca="1">_xlfn.FORMULATEXT(표1[[#This Row],[Q''ty]])</f>
        <v>#N/A</v>
      </c>
    </row>
    <row r="4180" spans="1:10" ht="15" customHeight="1" x14ac:dyDescent="0.4">
      <c r="A4180" s="6">
        <v>2026</v>
      </c>
      <c r="B4180" s="6">
        <f t="shared" si="512"/>
        <v>43</v>
      </c>
      <c r="C4180" s="13" t="s">
        <v>22</v>
      </c>
      <c r="D4180" s="2" t="s">
        <v>16</v>
      </c>
      <c r="E4180" s="14" t="s">
        <v>20</v>
      </c>
      <c r="F4180" s="22"/>
      <c r="H4180" s="5" t="e">
        <f ca="1">_xlfn.FORMULATEXT(표1[[#This Row],[Q''ty]])</f>
        <v>#N/A</v>
      </c>
    </row>
    <row r="4181" spans="1:10" ht="15" customHeight="1" thickBot="1" x14ac:dyDescent="0.45">
      <c r="A4181" s="15">
        <v>2026</v>
      </c>
      <c r="B4181" s="15">
        <f t="shared" si="512"/>
        <v>43</v>
      </c>
      <c r="C4181" s="16" t="s">
        <v>22</v>
      </c>
      <c r="D4181" s="17" t="s">
        <v>16</v>
      </c>
      <c r="E4181" s="18" t="s">
        <v>21</v>
      </c>
      <c r="F4181" s="23"/>
      <c r="H4181" s="5" t="e">
        <f ca="1">_xlfn.FORMULATEXT(표1[[#This Row],[Q''ty]])</f>
        <v>#N/A</v>
      </c>
    </row>
    <row r="4182" spans="1:10" ht="15" customHeight="1" thickTop="1" x14ac:dyDescent="0.4">
      <c r="A4182" s="6">
        <v>2026</v>
      </c>
      <c r="B4182" s="6">
        <f t="shared" si="512"/>
        <v>43</v>
      </c>
      <c r="C4182" s="13" t="s">
        <v>23</v>
      </c>
      <c r="D4182" s="2" t="s">
        <v>9</v>
      </c>
      <c r="E4182" s="14" t="str">
        <f t="shared" ref="E4182:F4187" si="517">E4083</f>
        <v>Growing Line</v>
      </c>
      <c r="F4182" s="22">
        <f t="shared" si="517"/>
        <v>5</v>
      </c>
      <c r="H4182" s="5" t="str">
        <f ca="1">_xlfn.FORMULATEXT(표1[[#This Row],[Q''ty]])</f>
        <v>=F4083</v>
      </c>
    </row>
    <row r="4183" spans="1:10" ht="15" customHeight="1" x14ac:dyDescent="0.4">
      <c r="A4183" s="6">
        <v>2026</v>
      </c>
      <c r="B4183" s="6">
        <f t="shared" si="512"/>
        <v>43</v>
      </c>
      <c r="C4183" s="13" t="s">
        <v>23</v>
      </c>
      <c r="D4183" s="2" t="s">
        <v>9</v>
      </c>
      <c r="E4183" s="14" t="str">
        <f t="shared" si="517"/>
        <v>Paint Booth</v>
      </c>
      <c r="F4183" s="22">
        <f t="shared" si="517"/>
        <v>3</v>
      </c>
      <c r="H4183" s="5" t="str">
        <f ca="1">_xlfn.FORMULATEXT(표1[[#This Row],[Q''ty]])</f>
        <v>=F4084</v>
      </c>
    </row>
    <row r="4184" spans="1:10" ht="15" customHeight="1" x14ac:dyDescent="0.4">
      <c r="A4184" s="6">
        <v>2026</v>
      </c>
      <c r="B4184" s="6">
        <f t="shared" si="512"/>
        <v>43</v>
      </c>
      <c r="C4184" s="13" t="s">
        <v>23</v>
      </c>
      <c r="D4184" s="2" t="s">
        <v>9</v>
      </c>
      <c r="E4184" s="14" t="str">
        <f t="shared" si="517"/>
        <v>Paint Line</v>
      </c>
      <c r="F4184" s="22">
        <f t="shared" si="517"/>
        <v>2</v>
      </c>
      <c r="H4184" s="5" t="str">
        <f ca="1">_xlfn.FORMULATEXT(표1[[#This Row],[Q''ty]])</f>
        <v>=F4085</v>
      </c>
    </row>
    <row r="4185" spans="1:10" ht="15" customHeight="1" x14ac:dyDescent="0.4">
      <c r="A4185" s="6">
        <v>2026</v>
      </c>
      <c r="B4185" s="6">
        <f t="shared" si="512"/>
        <v>43</v>
      </c>
      <c r="C4185" s="13" t="s">
        <v>23</v>
      </c>
      <c r="D4185" s="2" t="s">
        <v>9</v>
      </c>
      <c r="E4185" s="14" t="str">
        <f t="shared" si="517"/>
        <v>Roll Bending Machine</v>
      </c>
      <c r="F4185" s="22">
        <f t="shared" si="517"/>
        <v>2</v>
      </c>
      <c r="H4185" s="5" t="str">
        <f ca="1">_xlfn.FORMULATEXT(표1[[#This Row],[Q''ty]])</f>
        <v>=F4086</v>
      </c>
    </row>
    <row r="4186" spans="1:10" ht="15" customHeight="1" x14ac:dyDescent="0.4">
      <c r="A4186" s="6">
        <v>2026</v>
      </c>
      <c r="B4186" s="6">
        <f t="shared" si="512"/>
        <v>43</v>
      </c>
      <c r="C4186" s="13" t="s">
        <v>23</v>
      </c>
      <c r="D4186" s="2" t="s">
        <v>9</v>
      </c>
      <c r="E4186" s="14" t="str">
        <f t="shared" si="517"/>
        <v>L/W Machine</v>
      </c>
      <c r="F4186" s="22">
        <f t="shared" si="517"/>
        <v>2</v>
      </c>
      <c r="H4186" s="5" t="str">
        <f ca="1">_xlfn.FORMULATEXT(표1[[#This Row],[Q''ty]])</f>
        <v>=F4087</v>
      </c>
    </row>
    <row r="4187" spans="1:10" ht="15" customHeight="1" x14ac:dyDescent="0.4">
      <c r="A4187" s="6">
        <v>2026</v>
      </c>
      <c r="B4187" s="6">
        <f t="shared" si="512"/>
        <v>43</v>
      </c>
      <c r="C4187" s="13" t="s">
        <v>23</v>
      </c>
      <c r="D4187" s="2" t="s">
        <v>9</v>
      </c>
      <c r="E4187" s="14" t="str">
        <f t="shared" si="517"/>
        <v>C/W Machine</v>
      </c>
      <c r="F4187" s="22">
        <f t="shared" si="517"/>
        <v>3</v>
      </c>
      <c r="H4187" s="5" t="str">
        <f ca="1">_xlfn.FORMULATEXT(표1[[#This Row],[Q''ty]])</f>
        <v>=F4088</v>
      </c>
    </row>
    <row r="4188" spans="1:10" ht="15" customHeight="1" x14ac:dyDescent="0.4">
      <c r="A4188" s="6">
        <v>2026</v>
      </c>
      <c r="B4188" s="6">
        <f t="shared" si="512"/>
        <v>43</v>
      </c>
      <c r="C4188" s="13" t="s">
        <v>23</v>
      </c>
      <c r="D4188" s="2" t="s">
        <v>16</v>
      </c>
      <c r="E4188" s="14" t="str">
        <f t="shared" ref="E4188:E4203" si="518">E4089</f>
        <v>BT GT</v>
      </c>
      <c r="F4188" s="22"/>
      <c r="H4188" s="5" t="e">
        <f ca="1">_xlfn.FORMULATEXT(표1[[#This Row],[Q''ty]])</f>
        <v>#N/A</v>
      </c>
    </row>
    <row r="4189" spans="1:10" ht="15" customHeight="1" x14ac:dyDescent="0.4">
      <c r="A4189" s="6">
        <v>2026</v>
      </c>
      <c r="B4189" s="6">
        <f t="shared" si="512"/>
        <v>43</v>
      </c>
      <c r="C4189" s="13" t="s">
        <v>23</v>
      </c>
      <c r="D4189" s="2" t="s">
        <v>16</v>
      </c>
      <c r="E4189" s="14" t="str">
        <f t="shared" si="518"/>
        <v>WT GT</v>
      </c>
      <c r="F4189" s="22"/>
      <c r="H4189" s="5" t="e">
        <f ca="1">_xlfn.FORMULATEXT(표1[[#This Row],[Q''ty]])</f>
        <v>#N/A</v>
      </c>
    </row>
    <row r="4190" spans="1:10" ht="15" customHeight="1" x14ac:dyDescent="0.4">
      <c r="A4190" s="6">
        <v>2026</v>
      </c>
      <c r="B4190" s="6">
        <f t="shared" si="512"/>
        <v>43</v>
      </c>
      <c r="C4190" s="13" t="s">
        <v>23</v>
      </c>
      <c r="D4190" s="2" t="s">
        <v>16</v>
      </c>
      <c r="E4190" s="14" t="str">
        <f t="shared" si="518"/>
        <v>Bending</v>
      </c>
      <c r="F4190" s="22"/>
      <c r="H4190" s="5" t="e">
        <f ca="1">_xlfn.FORMULATEXT(표1[[#This Row],[Q''ty]])</f>
        <v>#N/A</v>
      </c>
    </row>
    <row r="4191" spans="1:10" ht="15" customHeight="1" x14ac:dyDescent="0.4">
      <c r="A4191" s="6">
        <v>2026</v>
      </c>
      <c r="B4191" s="6">
        <f t="shared" si="512"/>
        <v>43</v>
      </c>
      <c r="C4191" s="13" t="s">
        <v>23</v>
      </c>
      <c r="D4191" s="2" t="s">
        <v>16</v>
      </c>
      <c r="E4191" s="14" t="str">
        <f t="shared" si="518"/>
        <v>L/W</v>
      </c>
      <c r="F4191" s="22"/>
      <c r="H4191" s="5" t="e">
        <f ca="1">_xlfn.FORMULATEXT(표1[[#This Row],[Q''ty]])</f>
        <v>#N/A</v>
      </c>
    </row>
    <row r="4192" spans="1:10" ht="15" customHeight="1" thickBot="1" x14ac:dyDescent="0.45">
      <c r="A4192" s="15">
        <v>2026</v>
      </c>
      <c r="B4192" s="15">
        <f t="shared" si="512"/>
        <v>43</v>
      </c>
      <c r="C4192" s="16" t="s">
        <v>23</v>
      </c>
      <c r="D4192" s="17" t="s">
        <v>16</v>
      </c>
      <c r="E4192" s="18" t="str">
        <f t="shared" si="518"/>
        <v>C/W</v>
      </c>
      <c r="F4192" s="23"/>
      <c r="H4192" s="5" t="e">
        <f ca="1">_xlfn.FORMULATEXT(표1[[#This Row],[Q''ty]])</f>
        <v>#N/A</v>
      </c>
    </row>
    <row r="4193" spans="1:8" ht="15" customHeight="1" thickTop="1" x14ac:dyDescent="0.4">
      <c r="A4193" s="6">
        <v>2026</v>
      </c>
      <c r="B4193" s="6">
        <f t="shared" si="512"/>
        <v>43</v>
      </c>
      <c r="C4193" s="13" t="s">
        <v>24</v>
      </c>
      <c r="D4193" s="2" t="s">
        <v>9</v>
      </c>
      <c r="E4193" s="14" t="str">
        <f t="shared" si="518"/>
        <v>Growing Line</v>
      </c>
      <c r="F4193" s="22">
        <f t="shared" ref="F4193:F4198" si="519">F4094</f>
        <v>20</v>
      </c>
      <c r="H4193" s="5" t="str">
        <f ca="1">_xlfn.FORMULATEXT(표1[[#This Row],[Q''ty]])</f>
        <v>=F4094</v>
      </c>
    </row>
    <row r="4194" spans="1:8" ht="15" customHeight="1" x14ac:dyDescent="0.4">
      <c r="A4194" s="6">
        <v>2026</v>
      </c>
      <c r="B4194" s="6">
        <f t="shared" si="512"/>
        <v>43</v>
      </c>
      <c r="C4194" s="13" t="s">
        <v>24</v>
      </c>
      <c r="D4194" s="2" t="s">
        <v>9</v>
      </c>
      <c r="E4194" s="14" t="str">
        <f t="shared" si="518"/>
        <v>Paint Booth</v>
      </c>
      <c r="F4194" s="22">
        <f t="shared" si="519"/>
        <v>22</v>
      </c>
      <c r="H4194" s="5" t="str">
        <f ca="1">_xlfn.FORMULATEXT(표1[[#This Row],[Q''ty]])</f>
        <v>=F4095</v>
      </c>
    </row>
    <row r="4195" spans="1:8" ht="15" customHeight="1" x14ac:dyDescent="0.4">
      <c r="A4195" s="6">
        <v>2026</v>
      </c>
      <c r="B4195" s="6">
        <f t="shared" si="512"/>
        <v>43</v>
      </c>
      <c r="C4195" s="13" t="s">
        <v>24</v>
      </c>
      <c r="D4195" s="2" t="s">
        <v>9</v>
      </c>
      <c r="E4195" s="14" t="str">
        <f t="shared" si="518"/>
        <v>Paint Line</v>
      </c>
      <c r="F4195" s="22">
        <f t="shared" si="519"/>
        <v>6</v>
      </c>
      <c r="H4195" s="5" t="str">
        <f ca="1">_xlfn.FORMULATEXT(표1[[#This Row],[Q''ty]])</f>
        <v>=F4096</v>
      </c>
    </row>
    <row r="4196" spans="1:8" ht="15" customHeight="1" x14ac:dyDescent="0.4">
      <c r="A4196" s="6">
        <v>2026</v>
      </c>
      <c r="B4196" s="6">
        <f t="shared" si="512"/>
        <v>43</v>
      </c>
      <c r="C4196" s="13" t="s">
        <v>24</v>
      </c>
      <c r="D4196" s="2" t="s">
        <v>9</v>
      </c>
      <c r="E4196" s="14" t="str">
        <f t="shared" si="518"/>
        <v>Roll Bending Machine</v>
      </c>
      <c r="F4196" s="22">
        <f t="shared" si="519"/>
        <v>4</v>
      </c>
      <c r="H4196" s="5" t="str">
        <f ca="1">_xlfn.FORMULATEXT(표1[[#This Row],[Q''ty]])</f>
        <v>=F4097</v>
      </c>
    </row>
    <row r="4197" spans="1:8" ht="15" customHeight="1" x14ac:dyDescent="0.4">
      <c r="A4197" s="6">
        <v>2026</v>
      </c>
      <c r="B4197" s="6">
        <f t="shared" ref="B4197:B4260" si="520">B4098+1</f>
        <v>43</v>
      </c>
      <c r="C4197" s="13" t="s">
        <v>24</v>
      </c>
      <c r="D4197" s="2" t="s">
        <v>9</v>
      </c>
      <c r="E4197" s="14" t="str">
        <f t="shared" si="518"/>
        <v>L/W Machine</v>
      </c>
      <c r="F4197" s="22">
        <f t="shared" si="519"/>
        <v>10</v>
      </c>
      <c r="H4197" s="5" t="str">
        <f ca="1">_xlfn.FORMULATEXT(표1[[#This Row],[Q''ty]])</f>
        <v>=F4098</v>
      </c>
    </row>
    <row r="4198" spans="1:8" ht="15" customHeight="1" x14ac:dyDescent="0.4">
      <c r="A4198" s="6">
        <v>2026</v>
      </c>
      <c r="B4198" s="6">
        <f t="shared" si="520"/>
        <v>43</v>
      </c>
      <c r="C4198" s="13" t="s">
        <v>24</v>
      </c>
      <c r="D4198" s="2" t="s">
        <v>9</v>
      </c>
      <c r="E4198" s="14" t="str">
        <f t="shared" si="518"/>
        <v>C/W Machine</v>
      </c>
      <c r="F4198" s="22">
        <f t="shared" si="519"/>
        <v>12</v>
      </c>
      <c r="H4198" s="5" t="str">
        <f ca="1">_xlfn.FORMULATEXT(표1[[#This Row],[Q''ty]])</f>
        <v>=F4099</v>
      </c>
    </row>
    <row r="4199" spans="1:8" ht="15" customHeight="1" x14ac:dyDescent="0.4">
      <c r="A4199" s="6">
        <v>2026</v>
      </c>
      <c r="B4199" s="6">
        <f t="shared" si="520"/>
        <v>43</v>
      </c>
      <c r="C4199" s="13" t="s">
        <v>24</v>
      </c>
      <c r="D4199" s="2" t="s">
        <v>16</v>
      </c>
      <c r="E4199" s="14" t="str">
        <f t="shared" si="518"/>
        <v>BT GT</v>
      </c>
      <c r="F4199" s="22"/>
      <c r="H4199" s="5" t="e">
        <f ca="1">_xlfn.FORMULATEXT(표1[[#This Row],[Q''ty]])</f>
        <v>#N/A</v>
      </c>
    </row>
    <row r="4200" spans="1:8" ht="15" customHeight="1" x14ac:dyDescent="0.4">
      <c r="A4200" s="6">
        <v>2026</v>
      </c>
      <c r="B4200" s="6">
        <f t="shared" si="520"/>
        <v>43</v>
      </c>
      <c r="C4200" s="13" t="s">
        <v>24</v>
      </c>
      <c r="D4200" s="2" t="s">
        <v>16</v>
      </c>
      <c r="E4200" s="14" t="str">
        <f t="shared" si="518"/>
        <v>WT GT</v>
      </c>
      <c r="F4200" s="22"/>
      <c r="H4200" s="5" t="e">
        <f ca="1">_xlfn.FORMULATEXT(표1[[#This Row],[Q''ty]])</f>
        <v>#N/A</v>
      </c>
    </row>
    <row r="4201" spans="1:8" ht="15" customHeight="1" x14ac:dyDescent="0.4">
      <c r="A4201" s="6">
        <v>2026</v>
      </c>
      <c r="B4201" s="6">
        <f t="shared" si="520"/>
        <v>43</v>
      </c>
      <c r="C4201" s="13" t="s">
        <v>24</v>
      </c>
      <c r="D4201" s="2" t="s">
        <v>16</v>
      </c>
      <c r="E4201" s="14" t="str">
        <f t="shared" si="518"/>
        <v>Bending</v>
      </c>
      <c r="F4201" s="22"/>
      <c r="H4201" s="5" t="e">
        <f ca="1">_xlfn.FORMULATEXT(표1[[#This Row],[Q''ty]])</f>
        <v>#N/A</v>
      </c>
    </row>
    <row r="4202" spans="1:8" ht="15" customHeight="1" x14ac:dyDescent="0.4">
      <c r="A4202" s="6">
        <v>2026</v>
      </c>
      <c r="B4202" s="6">
        <f t="shared" si="520"/>
        <v>43</v>
      </c>
      <c r="C4202" s="13" t="s">
        <v>24</v>
      </c>
      <c r="D4202" s="2" t="s">
        <v>16</v>
      </c>
      <c r="E4202" s="14" t="str">
        <f t="shared" si="518"/>
        <v>L/W</v>
      </c>
      <c r="F4202" s="22"/>
      <c r="H4202" s="5" t="e">
        <f ca="1">_xlfn.FORMULATEXT(표1[[#This Row],[Q''ty]])</f>
        <v>#N/A</v>
      </c>
    </row>
    <row r="4203" spans="1:8" ht="15" customHeight="1" thickBot="1" x14ac:dyDescent="0.45">
      <c r="A4203" s="15">
        <v>2026</v>
      </c>
      <c r="B4203" s="15">
        <f t="shared" si="520"/>
        <v>43</v>
      </c>
      <c r="C4203" s="16" t="s">
        <v>24</v>
      </c>
      <c r="D4203" s="17" t="s">
        <v>16</v>
      </c>
      <c r="E4203" s="18" t="str">
        <f t="shared" si="518"/>
        <v>C/W</v>
      </c>
      <c r="F4203" s="23"/>
      <c r="H4203" s="5" t="e">
        <f ca="1">_xlfn.FORMULATEXT(표1[[#This Row],[Q''ty]])</f>
        <v>#N/A</v>
      </c>
    </row>
    <row r="4204" spans="1:8" ht="15" customHeight="1" thickTop="1" x14ac:dyDescent="0.4">
      <c r="A4204" s="6">
        <v>2026</v>
      </c>
      <c r="B4204" s="6">
        <f t="shared" si="520"/>
        <v>43</v>
      </c>
      <c r="C4204" s="13" t="s">
        <v>25</v>
      </c>
      <c r="D4204" s="2" t="s">
        <v>9</v>
      </c>
      <c r="E4204" s="14" t="s">
        <v>10</v>
      </c>
      <c r="F4204" s="22">
        <f t="shared" ref="F4204:F4209" si="521">F4105</f>
        <v>3</v>
      </c>
      <c r="H4204" s="5" t="str">
        <f ca="1">_xlfn.FORMULATEXT(표1[[#This Row],[Q''ty]])</f>
        <v>=F4105</v>
      </c>
    </row>
    <row r="4205" spans="1:8" ht="15" customHeight="1" x14ac:dyDescent="0.4">
      <c r="A4205" s="6">
        <v>2026</v>
      </c>
      <c r="B4205" s="6">
        <f t="shared" si="520"/>
        <v>43</v>
      </c>
      <c r="C4205" s="13" t="s">
        <v>25</v>
      </c>
      <c r="D4205" s="2" t="s">
        <v>9</v>
      </c>
      <c r="E4205" s="14" t="s">
        <v>11</v>
      </c>
      <c r="F4205" s="22">
        <f t="shared" si="521"/>
        <v>3</v>
      </c>
      <c r="H4205" s="5" t="str">
        <f ca="1">_xlfn.FORMULATEXT(표1[[#This Row],[Q''ty]])</f>
        <v>=F4106</v>
      </c>
    </row>
    <row r="4206" spans="1:8" ht="15" customHeight="1" x14ac:dyDescent="0.4">
      <c r="A4206" s="6">
        <v>2026</v>
      </c>
      <c r="B4206" s="6">
        <f t="shared" si="520"/>
        <v>43</v>
      </c>
      <c r="C4206" s="13" t="s">
        <v>25</v>
      </c>
      <c r="D4206" s="2" t="s">
        <v>9</v>
      </c>
      <c r="E4206" s="14" t="s">
        <v>12</v>
      </c>
      <c r="F4206" s="22">
        <f t="shared" si="521"/>
        <v>2</v>
      </c>
      <c r="H4206" s="5" t="str">
        <f ca="1">_xlfn.FORMULATEXT(표1[[#This Row],[Q''ty]])</f>
        <v>=F4107</v>
      </c>
    </row>
    <row r="4207" spans="1:8" ht="15" customHeight="1" x14ac:dyDescent="0.4">
      <c r="A4207" s="6">
        <v>2026</v>
      </c>
      <c r="B4207" s="6">
        <f t="shared" si="520"/>
        <v>43</v>
      </c>
      <c r="C4207" s="13" t="s">
        <v>25</v>
      </c>
      <c r="D4207" s="2" t="s">
        <v>9</v>
      </c>
      <c r="E4207" s="14" t="s">
        <v>13</v>
      </c>
      <c r="F4207" s="22">
        <f t="shared" si="521"/>
        <v>2</v>
      </c>
      <c r="H4207" s="5" t="str">
        <f ca="1">_xlfn.FORMULATEXT(표1[[#This Row],[Q''ty]])</f>
        <v>=F4108</v>
      </c>
    </row>
    <row r="4208" spans="1:8" ht="15" customHeight="1" x14ac:dyDescent="0.4">
      <c r="A4208" s="6">
        <v>2026</v>
      </c>
      <c r="B4208" s="6">
        <f t="shared" si="520"/>
        <v>43</v>
      </c>
      <c r="C4208" s="13" t="s">
        <v>25</v>
      </c>
      <c r="D4208" s="2" t="s">
        <v>9</v>
      </c>
      <c r="E4208" s="14" t="s">
        <v>14</v>
      </c>
      <c r="F4208" s="22">
        <f t="shared" si="521"/>
        <v>3</v>
      </c>
      <c r="H4208" s="5" t="str">
        <f ca="1">_xlfn.FORMULATEXT(표1[[#This Row],[Q''ty]])</f>
        <v>=F4109</v>
      </c>
    </row>
    <row r="4209" spans="1:8" ht="15" customHeight="1" x14ac:dyDescent="0.4">
      <c r="A4209" s="6">
        <v>2026</v>
      </c>
      <c r="B4209" s="6">
        <f t="shared" si="520"/>
        <v>43</v>
      </c>
      <c r="C4209" s="13" t="s">
        <v>25</v>
      </c>
      <c r="D4209" s="2" t="s">
        <v>9</v>
      </c>
      <c r="E4209" s="14" t="s">
        <v>15</v>
      </c>
      <c r="F4209" s="22">
        <f t="shared" si="521"/>
        <v>4</v>
      </c>
      <c r="H4209" s="5" t="str">
        <f ca="1">_xlfn.FORMULATEXT(표1[[#This Row],[Q''ty]])</f>
        <v>=F4110</v>
      </c>
    </row>
    <row r="4210" spans="1:8" ht="15" customHeight="1" x14ac:dyDescent="0.4">
      <c r="A4210" s="6">
        <v>2026</v>
      </c>
      <c r="B4210" s="6">
        <f t="shared" si="520"/>
        <v>43</v>
      </c>
      <c r="C4210" s="13" t="s">
        <v>25</v>
      </c>
      <c r="D4210" s="2" t="s">
        <v>16</v>
      </c>
      <c r="E4210" s="14" t="s">
        <v>17</v>
      </c>
      <c r="F4210" s="22"/>
      <c r="H4210" s="5" t="e">
        <f ca="1">_xlfn.FORMULATEXT(표1[[#This Row],[Q''ty]])</f>
        <v>#N/A</v>
      </c>
    </row>
    <row r="4211" spans="1:8" ht="15" customHeight="1" x14ac:dyDescent="0.4">
      <c r="A4211" s="6">
        <v>2026</v>
      </c>
      <c r="B4211" s="6">
        <f t="shared" si="520"/>
        <v>43</v>
      </c>
      <c r="C4211" s="13" t="s">
        <v>25</v>
      </c>
      <c r="D4211" s="2" t="s">
        <v>16</v>
      </c>
      <c r="E4211" s="14" t="s">
        <v>18</v>
      </c>
      <c r="F4211" s="22"/>
      <c r="H4211" s="5" t="e">
        <f ca="1">_xlfn.FORMULATEXT(표1[[#This Row],[Q''ty]])</f>
        <v>#N/A</v>
      </c>
    </row>
    <row r="4212" spans="1:8" ht="15" customHeight="1" x14ac:dyDescent="0.4">
      <c r="A4212" s="6">
        <v>2026</v>
      </c>
      <c r="B4212" s="6">
        <f t="shared" si="520"/>
        <v>43</v>
      </c>
      <c r="C4212" s="13" t="s">
        <v>25</v>
      </c>
      <c r="D4212" s="2" t="s">
        <v>16</v>
      </c>
      <c r="E4212" s="14" t="s">
        <v>19</v>
      </c>
      <c r="F4212" s="22"/>
      <c r="H4212" s="5" t="e">
        <f ca="1">_xlfn.FORMULATEXT(표1[[#This Row],[Q''ty]])</f>
        <v>#N/A</v>
      </c>
    </row>
    <row r="4213" spans="1:8" ht="15" customHeight="1" x14ac:dyDescent="0.4">
      <c r="A4213" s="6">
        <v>2026</v>
      </c>
      <c r="B4213" s="6">
        <f t="shared" si="520"/>
        <v>43</v>
      </c>
      <c r="C4213" s="13" t="s">
        <v>25</v>
      </c>
      <c r="D4213" s="2" t="s">
        <v>16</v>
      </c>
      <c r="E4213" s="14" t="s">
        <v>20</v>
      </c>
      <c r="F4213" s="22"/>
      <c r="H4213" s="5" t="e">
        <f ca="1">_xlfn.FORMULATEXT(표1[[#This Row],[Q''ty]])</f>
        <v>#N/A</v>
      </c>
    </row>
    <row r="4214" spans="1:8" ht="15" customHeight="1" thickBot="1" x14ac:dyDescent="0.45">
      <c r="A4214" s="15">
        <v>2026</v>
      </c>
      <c r="B4214" s="15">
        <f t="shared" si="520"/>
        <v>43</v>
      </c>
      <c r="C4214" s="16" t="s">
        <v>25</v>
      </c>
      <c r="D4214" s="17" t="s">
        <v>16</v>
      </c>
      <c r="E4214" s="18" t="s">
        <v>21</v>
      </c>
      <c r="F4214" s="23"/>
      <c r="H4214" s="5" t="e">
        <f ca="1">_xlfn.FORMULATEXT(표1[[#This Row],[Q''ty]])</f>
        <v>#N/A</v>
      </c>
    </row>
    <row r="4215" spans="1:8" ht="15" customHeight="1" thickTop="1" x14ac:dyDescent="0.4">
      <c r="A4215" s="6">
        <v>2026</v>
      </c>
      <c r="B4215" s="6">
        <f t="shared" si="520"/>
        <v>43</v>
      </c>
      <c r="C4215" s="13" t="s">
        <v>26</v>
      </c>
      <c r="D4215" s="2" t="s">
        <v>9</v>
      </c>
      <c r="E4215" s="14" t="s">
        <v>10</v>
      </c>
      <c r="F4215" s="22">
        <f t="shared" ref="F4215:F4220" si="522">F4116</f>
        <v>6</v>
      </c>
      <c r="H4215" s="5" t="str">
        <f ca="1">_xlfn.FORMULATEXT(표1[[#This Row],[Q''ty]])</f>
        <v>=F4116</v>
      </c>
    </row>
    <row r="4216" spans="1:8" ht="15" customHeight="1" x14ac:dyDescent="0.4">
      <c r="A4216" s="6">
        <v>2026</v>
      </c>
      <c r="B4216" s="6">
        <f t="shared" si="520"/>
        <v>43</v>
      </c>
      <c r="C4216" s="13" t="s">
        <v>26</v>
      </c>
      <c r="D4216" s="2" t="s">
        <v>9</v>
      </c>
      <c r="E4216" s="14" t="s">
        <v>11</v>
      </c>
      <c r="F4216" s="22">
        <f t="shared" si="522"/>
        <v>4</v>
      </c>
      <c r="H4216" s="5" t="str">
        <f ca="1">_xlfn.FORMULATEXT(표1[[#This Row],[Q''ty]])</f>
        <v>=F4117</v>
      </c>
    </row>
    <row r="4217" spans="1:8" ht="15" customHeight="1" x14ac:dyDescent="0.4">
      <c r="A4217" s="6">
        <v>2026</v>
      </c>
      <c r="B4217" s="6">
        <f t="shared" si="520"/>
        <v>43</v>
      </c>
      <c r="C4217" s="13" t="s">
        <v>26</v>
      </c>
      <c r="D4217" s="2" t="s">
        <v>9</v>
      </c>
      <c r="E4217" s="14" t="s">
        <v>12</v>
      </c>
      <c r="F4217" s="22">
        <f t="shared" si="522"/>
        <v>2</v>
      </c>
      <c r="H4217" s="5" t="str">
        <f ca="1">_xlfn.FORMULATEXT(표1[[#This Row],[Q''ty]])</f>
        <v>=F4118</v>
      </c>
    </row>
    <row r="4218" spans="1:8" ht="15" customHeight="1" x14ac:dyDescent="0.4">
      <c r="A4218" s="6">
        <v>2026</v>
      </c>
      <c r="B4218" s="6">
        <f t="shared" si="520"/>
        <v>43</v>
      </c>
      <c r="C4218" s="13" t="s">
        <v>26</v>
      </c>
      <c r="D4218" s="2" t="s">
        <v>9</v>
      </c>
      <c r="E4218" s="14" t="s">
        <v>13</v>
      </c>
      <c r="F4218" s="22">
        <f t="shared" si="522"/>
        <v>3</v>
      </c>
      <c r="H4218" s="5" t="str">
        <f ca="1">_xlfn.FORMULATEXT(표1[[#This Row],[Q''ty]])</f>
        <v>=F4119</v>
      </c>
    </row>
    <row r="4219" spans="1:8" ht="15" customHeight="1" x14ac:dyDescent="0.4">
      <c r="A4219" s="6">
        <v>2026</v>
      </c>
      <c r="B4219" s="6">
        <f t="shared" si="520"/>
        <v>43</v>
      </c>
      <c r="C4219" s="13" t="s">
        <v>26</v>
      </c>
      <c r="D4219" s="2" t="s">
        <v>9</v>
      </c>
      <c r="E4219" s="14" t="s">
        <v>14</v>
      </c>
      <c r="F4219" s="22">
        <f t="shared" si="522"/>
        <v>4</v>
      </c>
      <c r="H4219" s="5" t="str">
        <f ca="1">_xlfn.FORMULATEXT(표1[[#This Row],[Q''ty]])</f>
        <v>=F4120</v>
      </c>
    </row>
    <row r="4220" spans="1:8" ht="15" customHeight="1" x14ac:dyDescent="0.4">
      <c r="A4220" s="6">
        <v>2026</v>
      </c>
      <c r="B4220" s="6">
        <f t="shared" si="520"/>
        <v>43</v>
      </c>
      <c r="C4220" s="13" t="s">
        <v>26</v>
      </c>
      <c r="D4220" s="2" t="s">
        <v>9</v>
      </c>
      <c r="E4220" s="14" t="s">
        <v>15</v>
      </c>
      <c r="F4220" s="22">
        <f t="shared" si="522"/>
        <v>6</v>
      </c>
      <c r="H4220" s="5" t="str">
        <f ca="1">_xlfn.FORMULATEXT(표1[[#This Row],[Q''ty]])</f>
        <v>=F4121</v>
      </c>
    </row>
    <row r="4221" spans="1:8" ht="15" customHeight="1" x14ac:dyDescent="0.4">
      <c r="A4221" s="6">
        <v>2026</v>
      </c>
      <c r="B4221" s="6">
        <f t="shared" si="520"/>
        <v>43</v>
      </c>
      <c r="C4221" s="13" t="s">
        <v>26</v>
      </c>
      <c r="D4221" s="2" t="s">
        <v>16</v>
      </c>
      <c r="E4221" s="14" t="str">
        <f t="shared" ref="E4221:E4258" si="523">E4122</f>
        <v>BT GT</v>
      </c>
      <c r="F4221" s="22"/>
      <c r="H4221" s="5" t="e">
        <f ca="1">_xlfn.FORMULATEXT(표1[[#This Row],[Q''ty]])</f>
        <v>#N/A</v>
      </c>
    </row>
    <row r="4222" spans="1:8" ht="15" customHeight="1" x14ac:dyDescent="0.4">
      <c r="A4222" s="6">
        <v>2026</v>
      </c>
      <c r="B4222" s="6">
        <f t="shared" si="520"/>
        <v>43</v>
      </c>
      <c r="C4222" s="13" t="s">
        <v>26</v>
      </c>
      <c r="D4222" s="2" t="s">
        <v>16</v>
      </c>
      <c r="E4222" s="14" t="str">
        <f t="shared" si="523"/>
        <v>WT GT</v>
      </c>
      <c r="F4222" s="22"/>
      <c r="H4222" s="5" t="e">
        <f ca="1">_xlfn.FORMULATEXT(표1[[#This Row],[Q''ty]])</f>
        <v>#N/A</v>
      </c>
    </row>
    <row r="4223" spans="1:8" ht="15" customHeight="1" x14ac:dyDescent="0.4">
      <c r="A4223" s="6">
        <v>2026</v>
      </c>
      <c r="B4223" s="6">
        <f t="shared" si="520"/>
        <v>43</v>
      </c>
      <c r="C4223" s="13" t="s">
        <v>26</v>
      </c>
      <c r="D4223" s="2" t="s">
        <v>16</v>
      </c>
      <c r="E4223" s="14" t="str">
        <f t="shared" si="523"/>
        <v>Bending</v>
      </c>
      <c r="F4223" s="22"/>
      <c r="H4223" s="5" t="e">
        <f ca="1">_xlfn.FORMULATEXT(표1[[#This Row],[Q''ty]])</f>
        <v>#N/A</v>
      </c>
    </row>
    <row r="4224" spans="1:8" ht="15" customHeight="1" x14ac:dyDescent="0.4">
      <c r="A4224" s="6">
        <v>2026</v>
      </c>
      <c r="B4224" s="6">
        <f t="shared" si="520"/>
        <v>43</v>
      </c>
      <c r="C4224" s="13" t="s">
        <v>26</v>
      </c>
      <c r="D4224" s="2" t="s">
        <v>16</v>
      </c>
      <c r="E4224" s="14" t="str">
        <f t="shared" si="523"/>
        <v>L/W</v>
      </c>
      <c r="F4224" s="22"/>
      <c r="H4224" s="5" t="e">
        <f ca="1">_xlfn.FORMULATEXT(표1[[#This Row],[Q''ty]])</f>
        <v>#N/A</v>
      </c>
    </row>
    <row r="4225" spans="1:8" ht="15" customHeight="1" thickBot="1" x14ac:dyDescent="0.45">
      <c r="A4225" s="15">
        <v>2026</v>
      </c>
      <c r="B4225" s="15">
        <f t="shared" si="520"/>
        <v>43</v>
      </c>
      <c r="C4225" s="16" t="s">
        <v>26</v>
      </c>
      <c r="D4225" s="17" t="s">
        <v>16</v>
      </c>
      <c r="E4225" s="18" t="str">
        <f t="shared" si="523"/>
        <v>C/W</v>
      </c>
      <c r="F4225" s="23"/>
      <c r="H4225" s="5" t="e">
        <f ca="1">_xlfn.FORMULATEXT(표1[[#This Row],[Q''ty]])</f>
        <v>#N/A</v>
      </c>
    </row>
    <row r="4226" spans="1:8" ht="15" customHeight="1" thickTop="1" x14ac:dyDescent="0.4">
      <c r="A4226" s="6">
        <v>2026</v>
      </c>
      <c r="B4226" s="6">
        <f t="shared" si="520"/>
        <v>43</v>
      </c>
      <c r="C4226" s="13" t="s">
        <v>27</v>
      </c>
      <c r="D4226" s="2" t="s">
        <v>9</v>
      </c>
      <c r="E4226" s="14" t="str">
        <f t="shared" si="523"/>
        <v>Growing Line</v>
      </c>
      <c r="F4226" s="22">
        <f t="shared" ref="F4226:F4231" si="524">F4127</f>
        <v>30</v>
      </c>
      <c r="H4226" s="5" t="str">
        <f ca="1">_xlfn.FORMULATEXT(표1[[#This Row],[Q''ty]])</f>
        <v>=F4127</v>
      </c>
    </row>
    <row r="4227" spans="1:8" ht="15" customHeight="1" x14ac:dyDescent="0.4">
      <c r="A4227" s="6">
        <v>2026</v>
      </c>
      <c r="B4227" s="6">
        <f t="shared" si="520"/>
        <v>43</v>
      </c>
      <c r="C4227" s="13" t="s">
        <v>27</v>
      </c>
      <c r="D4227" s="2" t="s">
        <v>9</v>
      </c>
      <c r="E4227" s="14" t="str">
        <f t="shared" si="523"/>
        <v>Paint Booth</v>
      </c>
      <c r="F4227" s="22">
        <f t="shared" si="524"/>
        <v>16</v>
      </c>
      <c r="H4227" s="5" t="str">
        <f ca="1">_xlfn.FORMULATEXT(표1[[#This Row],[Q''ty]])</f>
        <v>=F4128</v>
      </c>
    </row>
    <row r="4228" spans="1:8" ht="15" customHeight="1" x14ac:dyDescent="0.4">
      <c r="A4228" s="6">
        <v>2026</v>
      </c>
      <c r="B4228" s="6">
        <f t="shared" si="520"/>
        <v>43</v>
      </c>
      <c r="C4228" s="13" t="s">
        <v>27</v>
      </c>
      <c r="D4228" s="2" t="s">
        <v>9</v>
      </c>
      <c r="E4228" s="14" t="str">
        <f t="shared" si="523"/>
        <v>Paint Line</v>
      </c>
      <c r="F4228" s="22">
        <f t="shared" si="524"/>
        <v>8</v>
      </c>
      <c r="H4228" s="5" t="str">
        <f ca="1">_xlfn.FORMULATEXT(표1[[#This Row],[Q''ty]])</f>
        <v>=F4129</v>
      </c>
    </row>
    <row r="4229" spans="1:8" ht="15" customHeight="1" x14ac:dyDescent="0.4">
      <c r="A4229" s="6">
        <v>2026</v>
      </c>
      <c r="B4229" s="6">
        <f t="shared" si="520"/>
        <v>43</v>
      </c>
      <c r="C4229" s="13" t="s">
        <v>27</v>
      </c>
      <c r="D4229" s="2" t="s">
        <v>9</v>
      </c>
      <c r="E4229" s="14" t="str">
        <f t="shared" si="523"/>
        <v>Roll Bending Machine</v>
      </c>
      <c r="F4229" s="22">
        <f t="shared" si="524"/>
        <v>6</v>
      </c>
      <c r="H4229" s="5" t="str">
        <f ca="1">_xlfn.FORMULATEXT(표1[[#This Row],[Q''ty]])</f>
        <v>=F4130</v>
      </c>
    </row>
    <row r="4230" spans="1:8" ht="15" customHeight="1" x14ac:dyDescent="0.4">
      <c r="A4230" s="6">
        <v>2026</v>
      </c>
      <c r="B4230" s="6">
        <f t="shared" si="520"/>
        <v>43</v>
      </c>
      <c r="C4230" s="13" t="s">
        <v>27</v>
      </c>
      <c r="D4230" s="2" t="s">
        <v>9</v>
      </c>
      <c r="E4230" s="14" t="str">
        <f t="shared" si="523"/>
        <v>L/W Machine</v>
      </c>
      <c r="F4230" s="22">
        <f t="shared" si="524"/>
        <v>11</v>
      </c>
      <c r="H4230" s="5" t="str">
        <f ca="1">_xlfn.FORMULATEXT(표1[[#This Row],[Q''ty]])</f>
        <v>=F4131</v>
      </c>
    </row>
    <row r="4231" spans="1:8" ht="15" customHeight="1" x14ac:dyDescent="0.4">
      <c r="A4231" s="6">
        <v>2026</v>
      </c>
      <c r="B4231" s="6">
        <f t="shared" si="520"/>
        <v>43</v>
      </c>
      <c r="C4231" s="13" t="s">
        <v>27</v>
      </c>
      <c r="D4231" s="2" t="s">
        <v>9</v>
      </c>
      <c r="E4231" s="14" t="str">
        <f t="shared" si="523"/>
        <v>C/W Machine</v>
      </c>
      <c r="F4231" s="22">
        <f t="shared" si="524"/>
        <v>15</v>
      </c>
      <c r="H4231" s="5" t="str">
        <f ca="1">_xlfn.FORMULATEXT(표1[[#This Row],[Q''ty]])</f>
        <v>=F4132</v>
      </c>
    </row>
    <row r="4232" spans="1:8" ht="15" customHeight="1" x14ac:dyDescent="0.4">
      <c r="A4232" s="6">
        <v>2026</v>
      </c>
      <c r="B4232" s="6">
        <f t="shared" si="520"/>
        <v>43</v>
      </c>
      <c r="C4232" s="13" t="s">
        <v>27</v>
      </c>
      <c r="D4232" s="2" t="s">
        <v>16</v>
      </c>
      <c r="E4232" s="14" t="str">
        <f t="shared" si="523"/>
        <v>BT GT</v>
      </c>
      <c r="F4232" s="22"/>
      <c r="H4232" s="5" t="e">
        <f ca="1">_xlfn.FORMULATEXT(표1[[#This Row],[Q''ty]])</f>
        <v>#N/A</v>
      </c>
    </row>
    <row r="4233" spans="1:8" ht="15" customHeight="1" x14ac:dyDescent="0.4">
      <c r="A4233" s="6">
        <v>2026</v>
      </c>
      <c r="B4233" s="6">
        <f t="shared" si="520"/>
        <v>43</v>
      </c>
      <c r="C4233" s="13" t="s">
        <v>27</v>
      </c>
      <c r="D4233" s="2" t="s">
        <v>16</v>
      </c>
      <c r="E4233" s="14" t="str">
        <f t="shared" si="523"/>
        <v>WT GT</v>
      </c>
      <c r="F4233" s="22"/>
      <c r="H4233" s="5" t="e">
        <f ca="1">_xlfn.FORMULATEXT(표1[[#This Row],[Q''ty]])</f>
        <v>#N/A</v>
      </c>
    </row>
    <row r="4234" spans="1:8" ht="15" customHeight="1" x14ac:dyDescent="0.4">
      <c r="A4234" s="6">
        <v>2026</v>
      </c>
      <c r="B4234" s="6">
        <f t="shared" si="520"/>
        <v>43</v>
      </c>
      <c r="C4234" s="13" t="s">
        <v>27</v>
      </c>
      <c r="D4234" s="2" t="s">
        <v>16</v>
      </c>
      <c r="E4234" s="14" t="str">
        <f t="shared" si="523"/>
        <v>Bending</v>
      </c>
      <c r="F4234" s="22"/>
      <c r="H4234" s="5" t="e">
        <f ca="1">_xlfn.FORMULATEXT(표1[[#This Row],[Q''ty]])</f>
        <v>#N/A</v>
      </c>
    </row>
    <row r="4235" spans="1:8" ht="15" customHeight="1" x14ac:dyDescent="0.4">
      <c r="A4235" s="6">
        <v>2026</v>
      </c>
      <c r="B4235" s="6">
        <f t="shared" si="520"/>
        <v>43</v>
      </c>
      <c r="C4235" s="13" t="s">
        <v>27</v>
      </c>
      <c r="D4235" s="2" t="s">
        <v>16</v>
      </c>
      <c r="E4235" s="14" t="str">
        <f t="shared" si="523"/>
        <v>L/W</v>
      </c>
      <c r="F4235" s="22"/>
      <c r="H4235" s="5" t="e">
        <f ca="1">_xlfn.FORMULATEXT(표1[[#This Row],[Q''ty]])</f>
        <v>#N/A</v>
      </c>
    </row>
    <row r="4236" spans="1:8" ht="15" customHeight="1" thickBot="1" x14ac:dyDescent="0.45">
      <c r="A4236" s="15">
        <v>2026</v>
      </c>
      <c r="B4236" s="15">
        <f t="shared" si="520"/>
        <v>43</v>
      </c>
      <c r="C4236" s="16" t="s">
        <v>27</v>
      </c>
      <c r="D4236" s="17" t="s">
        <v>16</v>
      </c>
      <c r="E4236" s="18" t="str">
        <f t="shared" si="523"/>
        <v>C/W</v>
      </c>
      <c r="F4236" s="23"/>
      <c r="H4236" s="5" t="e">
        <f ca="1">_xlfn.FORMULATEXT(표1[[#This Row],[Q''ty]])</f>
        <v>#N/A</v>
      </c>
    </row>
    <row r="4237" spans="1:8" ht="15" customHeight="1" thickTop="1" x14ac:dyDescent="0.4">
      <c r="A4237" s="6">
        <v>2026</v>
      </c>
      <c r="B4237" s="6">
        <f t="shared" si="520"/>
        <v>43</v>
      </c>
      <c r="C4237" s="13" t="s">
        <v>28</v>
      </c>
      <c r="D4237" s="2" t="s">
        <v>9</v>
      </c>
      <c r="E4237" s="14" t="str">
        <f t="shared" si="523"/>
        <v>Growing Line</v>
      </c>
      <c r="F4237" s="22">
        <f t="shared" ref="F4237:F4242" si="525">F4138</f>
        <v>6</v>
      </c>
      <c r="H4237" s="5" t="str">
        <f ca="1">_xlfn.FORMULATEXT(표1[[#This Row],[Q''ty]])</f>
        <v>=F4138</v>
      </c>
    </row>
    <row r="4238" spans="1:8" ht="15" customHeight="1" x14ac:dyDescent="0.4">
      <c r="A4238" s="6">
        <v>2026</v>
      </c>
      <c r="B4238" s="6">
        <f t="shared" si="520"/>
        <v>43</v>
      </c>
      <c r="C4238" s="13" t="s">
        <v>28</v>
      </c>
      <c r="D4238" s="2" t="s">
        <v>9</v>
      </c>
      <c r="E4238" s="14" t="str">
        <f t="shared" si="523"/>
        <v>Paint Booth</v>
      </c>
      <c r="F4238" s="22">
        <f t="shared" si="525"/>
        <v>4</v>
      </c>
      <c r="H4238" s="5" t="str">
        <f ca="1">_xlfn.FORMULATEXT(표1[[#This Row],[Q''ty]])</f>
        <v>=F4139</v>
      </c>
    </row>
    <row r="4239" spans="1:8" ht="15" customHeight="1" x14ac:dyDescent="0.4">
      <c r="A4239" s="6">
        <v>2026</v>
      </c>
      <c r="B4239" s="6">
        <f t="shared" si="520"/>
        <v>43</v>
      </c>
      <c r="C4239" s="13" t="s">
        <v>28</v>
      </c>
      <c r="D4239" s="2" t="s">
        <v>9</v>
      </c>
      <c r="E4239" s="14" t="str">
        <f t="shared" si="523"/>
        <v>Paint Line</v>
      </c>
      <c r="F4239" s="22">
        <f t="shared" si="525"/>
        <v>4</v>
      </c>
      <c r="H4239" s="5" t="str">
        <f ca="1">_xlfn.FORMULATEXT(표1[[#This Row],[Q''ty]])</f>
        <v>=F4140</v>
      </c>
    </row>
    <row r="4240" spans="1:8" ht="15" customHeight="1" x14ac:dyDescent="0.4">
      <c r="A4240" s="6">
        <v>2026</v>
      </c>
      <c r="B4240" s="6">
        <f t="shared" si="520"/>
        <v>43</v>
      </c>
      <c r="C4240" s="13" t="s">
        <v>28</v>
      </c>
      <c r="D4240" s="2" t="s">
        <v>9</v>
      </c>
      <c r="E4240" s="14" t="str">
        <f t="shared" si="523"/>
        <v>Roll Bending Machine</v>
      </c>
      <c r="F4240" s="22">
        <f t="shared" si="525"/>
        <v>3</v>
      </c>
      <c r="H4240" s="5" t="str">
        <f ca="1">_xlfn.FORMULATEXT(표1[[#This Row],[Q''ty]])</f>
        <v>=F4141</v>
      </c>
    </row>
    <row r="4241" spans="1:8" ht="15" customHeight="1" x14ac:dyDescent="0.4">
      <c r="A4241" s="6">
        <v>2026</v>
      </c>
      <c r="B4241" s="6">
        <f t="shared" si="520"/>
        <v>43</v>
      </c>
      <c r="C4241" s="13" t="s">
        <v>28</v>
      </c>
      <c r="D4241" s="2" t="s">
        <v>9</v>
      </c>
      <c r="E4241" s="14" t="str">
        <f t="shared" si="523"/>
        <v>L/W Machine</v>
      </c>
      <c r="F4241" s="22">
        <f t="shared" si="525"/>
        <v>4</v>
      </c>
      <c r="H4241" s="5" t="str">
        <f ca="1">_xlfn.FORMULATEXT(표1[[#This Row],[Q''ty]])</f>
        <v>=F4142</v>
      </c>
    </row>
    <row r="4242" spans="1:8" ht="15" customHeight="1" x14ac:dyDescent="0.4">
      <c r="A4242" s="6">
        <v>2026</v>
      </c>
      <c r="B4242" s="6">
        <f t="shared" si="520"/>
        <v>43</v>
      </c>
      <c r="C4242" s="13" t="s">
        <v>28</v>
      </c>
      <c r="D4242" s="2" t="s">
        <v>9</v>
      </c>
      <c r="E4242" s="14" t="str">
        <f t="shared" si="523"/>
        <v>C/W Machine</v>
      </c>
      <c r="F4242" s="22">
        <f t="shared" si="525"/>
        <v>6.5</v>
      </c>
      <c r="H4242" s="5" t="str">
        <f ca="1">_xlfn.FORMULATEXT(표1[[#This Row],[Q''ty]])</f>
        <v>=F4143</v>
      </c>
    </row>
    <row r="4243" spans="1:8" ht="15" customHeight="1" x14ac:dyDescent="0.4">
      <c r="A4243" s="6">
        <v>2026</v>
      </c>
      <c r="B4243" s="6">
        <f t="shared" si="520"/>
        <v>43</v>
      </c>
      <c r="C4243" s="13" t="s">
        <v>28</v>
      </c>
      <c r="D4243" s="2" t="s">
        <v>16</v>
      </c>
      <c r="E4243" s="14" t="str">
        <f t="shared" si="523"/>
        <v>BT GT</v>
      </c>
      <c r="F4243" s="22"/>
      <c r="H4243" s="5" t="e">
        <f ca="1">_xlfn.FORMULATEXT(표1[[#This Row],[Q''ty]])</f>
        <v>#N/A</v>
      </c>
    </row>
    <row r="4244" spans="1:8" ht="15" customHeight="1" x14ac:dyDescent="0.4">
      <c r="A4244" s="6">
        <v>2026</v>
      </c>
      <c r="B4244" s="6">
        <f t="shared" si="520"/>
        <v>43</v>
      </c>
      <c r="C4244" s="13" t="s">
        <v>28</v>
      </c>
      <c r="D4244" s="2" t="s">
        <v>16</v>
      </c>
      <c r="E4244" s="14" t="str">
        <f t="shared" si="523"/>
        <v>WT GT</v>
      </c>
      <c r="F4244" s="22"/>
      <c r="H4244" s="5" t="e">
        <f ca="1">_xlfn.FORMULATEXT(표1[[#This Row],[Q''ty]])</f>
        <v>#N/A</v>
      </c>
    </row>
    <row r="4245" spans="1:8" ht="15" customHeight="1" x14ac:dyDescent="0.4">
      <c r="A4245" s="6">
        <v>2026</v>
      </c>
      <c r="B4245" s="6">
        <f t="shared" si="520"/>
        <v>43</v>
      </c>
      <c r="C4245" s="13" t="s">
        <v>28</v>
      </c>
      <c r="D4245" s="2" t="s">
        <v>16</v>
      </c>
      <c r="E4245" s="14" t="str">
        <f t="shared" si="523"/>
        <v>Bending</v>
      </c>
      <c r="F4245" s="22"/>
      <c r="H4245" s="5" t="e">
        <f ca="1">_xlfn.FORMULATEXT(표1[[#This Row],[Q''ty]])</f>
        <v>#N/A</v>
      </c>
    </row>
    <row r="4246" spans="1:8" ht="15" customHeight="1" x14ac:dyDescent="0.4">
      <c r="A4246" s="6">
        <v>2026</v>
      </c>
      <c r="B4246" s="6">
        <f t="shared" si="520"/>
        <v>43</v>
      </c>
      <c r="C4246" s="13" t="s">
        <v>28</v>
      </c>
      <c r="D4246" s="2" t="s">
        <v>16</v>
      </c>
      <c r="E4246" s="14" t="str">
        <f t="shared" si="523"/>
        <v>L/W</v>
      </c>
      <c r="F4246" s="22"/>
      <c r="H4246" s="5" t="e">
        <f ca="1">_xlfn.FORMULATEXT(표1[[#This Row],[Q''ty]])</f>
        <v>#N/A</v>
      </c>
    </row>
    <row r="4247" spans="1:8" ht="15" customHeight="1" thickBot="1" x14ac:dyDescent="0.45">
      <c r="A4247" s="15">
        <v>2026</v>
      </c>
      <c r="B4247" s="15">
        <f t="shared" si="520"/>
        <v>43</v>
      </c>
      <c r="C4247" s="16" t="s">
        <v>28</v>
      </c>
      <c r="D4247" s="17" t="s">
        <v>16</v>
      </c>
      <c r="E4247" s="18" t="str">
        <f t="shared" si="523"/>
        <v>C/W</v>
      </c>
      <c r="F4247" s="23"/>
      <c r="H4247" s="5" t="e">
        <f ca="1">_xlfn.FORMULATEXT(표1[[#This Row],[Q''ty]])</f>
        <v>#N/A</v>
      </c>
    </row>
    <row r="4248" spans="1:8" ht="15" customHeight="1" thickTop="1" x14ac:dyDescent="0.4">
      <c r="A4248" s="6">
        <v>2026</v>
      </c>
      <c r="B4248" s="6">
        <f t="shared" si="520"/>
        <v>43</v>
      </c>
      <c r="C4248" s="13" t="s">
        <v>29</v>
      </c>
      <c r="D4248" s="2" t="s">
        <v>9</v>
      </c>
      <c r="E4248" s="14" t="str">
        <f t="shared" si="523"/>
        <v>Growing Line</v>
      </c>
      <c r="F4248" s="21">
        <f t="shared" ref="F4248:F4253" si="526">F4149</f>
        <v>11</v>
      </c>
      <c r="H4248" s="5" t="str">
        <f ca="1">_xlfn.FORMULATEXT(표1[[#This Row],[Q''ty]])</f>
        <v>=F4149</v>
      </c>
    </row>
    <row r="4249" spans="1:8" ht="15" customHeight="1" x14ac:dyDescent="0.4">
      <c r="A4249" s="6">
        <v>2026</v>
      </c>
      <c r="B4249" s="6">
        <f t="shared" si="520"/>
        <v>43</v>
      </c>
      <c r="C4249" s="13" t="s">
        <v>29</v>
      </c>
      <c r="D4249" s="2" t="s">
        <v>9</v>
      </c>
      <c r="E4249" s="14" t="str">
        <f t="shared" si="523"/>
        <v>Paint Booth</v>
      </c>
      <c r="F4249" s="22">
        <f t="shared" si="526"/>
        <v>6</v>
      </c>
      <c r="H4249" s="5" t="str">
        <f ca="1">_xlfn.FORMULATEXT(표1[[#This Row],[Q''ty]])</f>
        <v>=F4150</v>
      </c>
    </row>
    <row r="4250" spans="1:8" ht="15" customHeight="1" x14ac:dyDescent="0.4">
      <c r="A4250" s="6">
        <v>2026</v>
      </c>
      <c r="B4250" s="6">
        <f t="shared" si="520"/>
        <v>43</v>
      </c>
      <c r="C4250" s="13" t="s">
        <v>29</v>
      </c>
      <c r="D4250" s="2" t="s">
        <v>9</v>
      </c>
      <c r="E4250" s="14" t="str">
        <f t="shared" si="523"/>
        <v>Paint Line</v>
      </c>
      <c r="F4250" s="22">
        <f t="shared" si="526"/>
        <v>4</v>
      </c>
      <c r="H4250" s="5" t="str">
        <f ca="1">_xlfn.FORMULATEXT(표1[[#This Row],[Q''ty]])</f>
        <v>=F4151</v>
      </c>
    </row>
    <row r="4251" spans="1:8" ht="15" customHeight="1" x14ac:dyDescent="0.4">
      <c r="A4251" s="6">
        <v>2026</v>
      </c>
      <c r="B4251" s="6">
        <f t="shared" si="520"/>
        <v>43</v>
      </c>
      <c r="C4251" s="13" t="s">
        <v>29</v>
      </c>
      <c r="D4251" s="2" t="s">
        <v>9</v>
      </c>
      <c r="E4251" s="14" t="str">
        <f t="shared" si="523"/>
        <v>Roll Bending Machine</v>
      </c>
      <c r="F4251" s="22">
        <f t="shared" si="526"/>
        <v>4</v>
      </c>
      <c r="H4251" s="5" t="str">
        <f ca="1">_xlfn.FORMULATEXT(표1[[#This Row],[Q''ty]])</f>
        <v>=F4152</v>
      </c>
    </row>
    <row r="4252" spans="1:8" ht="15" customHeight="1" x14ac:dyDescent="0.4">
      <c r="A4252" s="6">
        <v>2026</v>
      </c>
      <c r="B4252" s="6">
        <f t="shared" si="520"/>
        <v>43</v>
      </c>
      <c r="C4252" s="13" t="s">
        <v>29</v>
      </c>
      <c r="D4252" s="2" t="s">
        <v>9</v>
      </c>
      <c r="E4252" s="14" t="str">
        <f t="shared" si="523"/>
        <v>L/W Machine</v>
      </c>
      <c r="F4252" s="22">
        <f t="shared" si="526"/>
        <v>7</v>
      </c>
      <c r="H4252" s="5" t="str">
        <f ca="1">_xlfn.FORMULATEXT(표1[[#This Row],[Q''ty]])</f>
        <v>=F4153</v>
      </c>
    </row>
    <row r="4253" spans="1:8" ht="15" customHeight="1" x14ac:dyDescent="0.4">
      <c r="A4253" s="6">
        <v>2026</v>
      </c>
      <c r="B4253" s="6">
        <f t="shared" si="520"/>
        <v>43</v>
      </c>
      <c r="C4253" s="13" t="s">
        <v>29</v>
      </c>
      <c r="D4253" s="2" t="s">
        <v>9</v>
      </c>
      <c r="E4253" s="14" t="str">
        <f t="shared" si="523"/>
        <v>C/W Machine</v>
      </c>
      <c r="F4253" s="22">
        <f t="shared" si="526"/>
        <v>12.5</v>
      </c>
      <c r="H4253" s="5" t="str">
        <f ca="1">_xlfn.FORMULATEXT(표1[[#This Row],[Q''ty]])</f>
        <v>=F4154</v>
      </c>
    </row>
    <row r="4254" spans="1:8" ht="15" customHeight="1" x14ac:dyDescent="0.4">
      <c r="A4254" s="6">
        <v>2026</v>
      </c>
      <c r="B4254" s="6">
        <f t="shared" si="520"/>
        <v>43</v>
      </c>
      <c r="C4254" s="13" t="s">
        <v>29</v>
      </c>
      <c r="D4254" s="2" t="s">
        <v>16</v>
      </c>
      <c r="E4254" s="14" t="str">
        <f t="shared" si="523"/>
        <v>BT GT</v>
      </c>
      <c r="F4254" s="22"/>
      <c r="H4254" s="5" t="e">
        <f ca="1">_xlfn.FORMULATEXT(표1[[#This Row],[Q''ty]])</f>
        <v>#N/A</v>
      </c>
    </row>
    <row r="4255" spans="1:8" ht="15" customHeight="1" x14ac:dyDescent="0.4">
      <c r="A4255" s="6">
        <v>2026</v>
      </c>
      <c r="B4255" s="6">
        <f t="shared" si="520"/>
        <v>43</v>
      </c>
      <c r="C4255" s="13" t="s">
        <v>29</v>
      </c>
      <c r="D4255" s="2" t="s">
        <v>16</v>
      </c>
      <c r="E4255" s="14" t="str">
        <f t="shared" si="523"/>
        <v>WT GT</v>
      </c>
      <c r="F4255" s="22"/>
      <c r="H4255" s="5" t="e">
        <f ca="1">_xlfn.FORMULATEXT(표1[[#This Row],[Q''ty]])</f>
        <v>#N/A</v>
      </c>
    </row>
    <row r="4256" spans="1:8" ht="15" customHeight="1" x14ac:dyDescent="0.4">
      <c r="A4256" s="6">
        <v>2026</v>
      </c>
      <c r="B4256" s="6">
        <f t="shared" si="520"/>
        <v>43</v>
      </c>
      <c r="C4256" s="13" t="s">
        <v>29</v>
      </c>
      <c r="D4256" s="2" t="s">
        <v>16</v>
      </c>
      <c r="E4256" s="14" t="str">
        <f t="shared" si="523"/>
        <v>Bending</v>
      </c>
      <c r="F4256" s="22"/>
      <c r="H4256" s="5" t="e">
        <f ca="1">_xlfn.FORMULATEXT(표1[[#This Row],[Q''ty]])</f>
        <v>#N/A</v>
      </c>
    </row>
    <row r="4257" spans="1:10" ht="15" customHeight="1" x14ac:dyDescent="0.4">
      <c r="A4257" s="6">
        <v>2026</v>
      </c>
      <c r="B4257" s="6">
        <f t="shared" si="520"/>
        <v>43</v>
      </c>
      <c r="C4257" s="13" t="s">
        <v>29</v>
      </c>
      <c r="D4257" s="2" t="s">
        <v>16</v>
      </c>
      <c r="E4257" s="14" t="str">
        <f t="shared" si="523"/>
        <v>L/W</v>
      </c>
      <c r="F4257" s="22"/>
      <c r="H4257" s="5" t="e">
        <f ca="1">_xlfn.FORMULATEXT(표1[[#This Row],[Q''ty]])</f>
        <v>#N/A</v>
      </c>
    </row>
    <row r="4258" spans="1:10" ht="15" customHeight="1" thickBot="1" x14ac:dyDescent="0.45">
      <c r="A4258" s="6">
        <v>2026</v>
      </c>
      <c r="B4258" s="6">
        <f t="shared" si="520"/>
        <v>43</v>
      </c>
      <c r="C4258" s="13" t="s">
        <v>29</v>
      </c>
      <c r="D4258" s="2" t="s">
        <v>16</v>
      </c>
      <c r="E4258" s="14" t="str">
        <f t="shared" si="523"/>
        <v>C/W</v>
      </c>
      <c r="F4258" s="22"/>
      <c r="H4258" s="5" t="e">
        <f ca="1">_xlfn.FORMULATEXT(표1[[#This Row],[Q''ty]])</f>
        <v>#N/A</v>
      </c>
    </row>
    <row r="4259" spans="1:10" ht="15" customHeight="1" thickTop="1" x14ac:dyDescent="0.4">
      <c r="A4259" s="9">
        <v>2026</v>
      </c>
      <c r="B4259" s="9">
        <f t="shared" si="520"/>
        <v>44</v>
      </c>
      <c r="C4259" s="10" t="s">
        <v>8</v>
      </c>
      <c r="D4259" s="11" t="s">
        <v>9</v>
      </c>
      <c r="E4259" s="12" t="s">
        <v>10</v>
      </c>
      <c r="F4259" s="21">
        <f t="shared" ref="F4259:F4264" si="527">F4160</f>
        <v>15</v>
      </c>
      <c r="H4259" s="5" t="str">
        <f ca="1">_xlfn.FORMULATEXT(표1[[#This Row],[Q''ty]])</f>
        <v>=F4160</v>
      </c>
    </row>
    <row r="4260" spans="1:10" s="2" customFormat="1" ht="15" customHeight="1" x14ac:dyDescent="0.4">
      <c r="A4260" s="6">
        <v>2026</v>
      </c>
      <c r="B4260" s="6">
        <f t="shared" si="520"/>
        <v>44</v>
      </c>
      <c r="C4260" s="13" t="s">
        <v>8</v>
      </c>
      <c r="D4260" s="2" t="s">
        <v>9</v>
      </c>
      <c r="E4260" s="14" t="s">
        <v>11</v>
      </c>
      <c r="F4260" s="22">
        <f t="shared" si="527"/>
        <v>10</v>
      </c>
      <c r="H4260" s="5" t="str">
        <f ca="1">_xlfn.FORMULATEXT(표1[[#This Row],[Q''ty]])</f>
        <v>=F4161</v>
      </c>
      <c r="I4260" s="26"/>
      <c r="J4260" s="26"/>
    </row>
    <row r="4261" spans="1:10" s="2" customFormat="1" ht="15" customHeight="1" x14ac:dyDescent="0.4">
      <c r="A4261" s="6">
        <v>2026</v>
      </c>
      <c r="B4261" s="6">
        <f t="shared" ref="B4261:B4324" si="528">B4162+1</f>
        <v>44</v>
      </c>
      <c r="C4261" s="13" t="s">
        <v>8</v>
      </c>
      <c r="D4261" s="2" t="s">
        <v>9</v>
      </c>
      <c r="E4261" s="14" t="s">
        <v>12</v>
      </c>
      <c r="F4261" s="22">
        <f t="shared" si="527"/>
        <v>5</v>
      </c>
      <c r="H4261" s="5" t="str">
        <f ca="1">_xlfn.FORMULATEXT(표1[[#This Row],[Q''ty]])</f>
        <v>=F4162</v>
      </c>
      <c r="I4261" s="26"/>
      <c r="J4261" s="26"/>
    </row>
    <row r="4262" spans="1:10" ht="15" customHeight="1" x14ac:dyDescent="0.4">
      <c r="A4262" s="6">
        <v>2026</v>
      </c>
      <c r="B4262" s="6">
        <f t="shared" si="528"/>
        <v>44</v>
      </c>
      <c r="C4262" s="13" t="s">
        <v>8</v>
      </c>
      <c r="D4262" s="2" t="s">
        <v>9</v>
      </c>
      <c r="E4262" s="14" t="s">
        <v>13</v>
      </c>
      <c r="F4262" s="22">
        <f t="shared" si="527"/>
        <v>6</v>
      </c>
      <c r="H4262" s="5" t="str">
        <f ca="1">_xlfn.FORMULATEXT(표1[[#This Row],[Q''ty]])</f>
        <v>=F4163</v>
      </c>
    </row>
    <row r="4263" spans="1:10" ht="15" customHeight="1" x14ac:dyDescent="0.4">
      <c r="A4263" s="6">
        <v>2026</v>
      </c>
      <c r="B4263" s="6">
        <f t="shared" si="528"/>
        <v>44</v>
      </c>
      <c r="C4263" s="13" t="s">
        <v>8</v>
      </c>
      <c r="D4263" s="2" t="s">
        <v>9</v>
      </c>
      <c r="E4263" s="14" t="s">
        <v>14</v>
      </c>
      <c r="F4263" s="22">
        <f t="shared" si="527"/>
        <v>10</v>
      </c>
      <c r="H4263" s="5" t="str">
        <f ca="1">_xlfn.FORMULATEXT(표1[[#This Row],[Q''ty]])</f>
        <v>=F4164</v>
      </c>
    </row>
    <row r="4264" spans="1:10" ht="15" customHeight="1" x14ac:dyDescent="0.4">
      <c r="A4264" s="6">
        <v>2026</v>
      </c>
      <c r="B4264" s="6">
        <f t="shared" si="528"/>
        <v>44</v>
      </c>
      <c r="C4264" s="13" t="s">
        <v>8</v>
      </c>
      <c r="D4264" s="2" t="s">
        <v>9</v>
      </c>
      <c r="E4264" s="14" t="s">
        <v>15</v>
      </c>
      <c r="F4264" s="22">
        <f t="shared" si="527"/>
        <v>10</v>
      </c>
      <c r="H4264" s="5" t="str">
        <f ca="1">_xlfn.FORMULATEXT(표1[[#This Row],[Q''ty]])</f>
        <v>=F4165</v>
      </c>
    </row>
    <row r="4265" spans="1:10" ht="15" customHeight="1" x14ac:dyDescent="0.4">
      <c r="A4265" s="6">
        <v>2026</v>
      </c>
      <c r="B4265" s="6">
        <f t="shared" si="528"/>
        <v>44</v>
      </c>
      <c r="C4265" s="13" t="s">
        <v>8</v>
      </c>
      <c r="D4265" s="2" t="s">
        <v>16</v>
      </c>
      <c r="E4265" s="14" t="s">
        <v>17</v>
      </c>
      <c r="F4265" s="22"/>
      <c r="H4265" s="5" t="e">
        <f ca="1">_xlfn.FORMULATEXT(표1[[#This Row],[Q''ty]])</f>
        <v>#N/A</v>
      </c>
    </row>
    <row r="4266" spans="1:10" s="2" customFormat="1" ht="15" customHeight="1" x14ac:dyDescent="0.4">
      <c r="A4266" s="6">
        <v>2026</v>
      </c>
      <c r="B4266" s="6">
        <f t="shared" si="528"/>
        <v>44</v>
      </c>
      <c r="C4266" s="13" t="s">
        <v>8</v>
      </c>
      <c r="D4266" s="2" t="s">
        <v>16</v>
      </c>
      <c r="E4266" s="14" t="s">
        <v>18</v>
      </c>
      <c r="F4266" s="22"/>
      <c r="H4266" s="5" t="e">
        <f ca="1">_xlfn.FORMULATEXT(표1[[#This Row],[Q''ty]])</f>
        <v>#N/A</v>
      </c>
      <c r="I4266" s="26"/>
      <c r="J4266" s="26"/>
    </row>
    <row r="4267" spans="1:10" ht="15" customHeight="1" x14ac:dyDescent="0.4">
      <c r="A4267" s="6">
        <v>2026</v>
      </c>
      <c r="B4267" s="6">
        <f t="shared" si="528"/>
        <v>44</v>
      </c>
      <c r="C4267" s="13" t="s">
        <v>8</v>
      </c>
      <c r="D4267" s="2" t="s">
        <v>16</v>
      </c>
      <c r="E4267" s="14" t="s">
        <v>19</v>
      </c>
      <c r="F4267" s="22"/>
      <c r="H4267" s="5" t="e">
        <f ca="1">_xlfn.FORMULATEXT(표1[[#This Row],[Q''ty]])</f>
        <v>#N/A</v>
      </c>
    </row>
    <row r="4268" spans="1:10" ht="15" customHeight="1" x14ac:dyDescent="0.4">
      <c r="A4268" s="6">
        <v>2026</v>
      </c>
      <c r="B4268" s="6">
        <f t="shared" si="528"/>
        <v>44</v>
      </c>
      <c r="C4268" s="13" t="s">
        <v>8</v>
      </c>
      <c r="D4268" s="2" t="s">
        <v>16</v>
      </c>
      <c r="E4268" s="14" t="s">
        <v>20</v>
      </c>
      <c r="F4268" s="22"/>
      <c r="H4268" s="5" t="e">
        <f ca="1">_xlfn.FORMULATEXT(표1[[#This Row],[Q''ty]])</f>
        <v>#N/A</v>
      </c>
    </row>
    <row r="4269" spans="1:10" ht="15" customHeight="1" thickBot="1" x14ac:dyDescent="0.45">
      <c r="A4269" s="15">
        <v>2026</v>
      </c>
      <c r="B4269" s="15">
        <f t="shared" si="528"/>
        <v>44</v>
      </c>
      <c r="C4269" s="16" t="s">
        <v>8</v>
      </c>
      <c r="D4269" s="17" t="s">
        <v>16</v>
      </c>
      <c r="E4269" s="18" t="s">
        <v>21</v>
      </c>
      <c r="F4269" s="23"/>
      <c r="H4269" s="5" t="e">
        <f ca="1">_xlfn.FORMULATEXT(표1[[#This Row],[Q''ty]])</f>
        <v>#N/A</v>
      </c>
    </row>
    <row r="4270" spans="1:10" ht="15" customHeight="1" thickTop="1" x14ac:dyDescent="0.4">
      <c r="A4270" s="9">
        <v>2026</v>
      </c>
      <c r="B4270" s="9">
        <f t="shared" si="528"/>
        <v>44</v>
      </c>
      <c r="C4270" s="10" t="s">
        <v>22</v>
      </c>
      <c r="D4270" s="11" t="s">
        <v>9</v>
      </c>
      <c r="E4270" s="12" t="s">
        <v>10</v>
      </c>
      <c r="F4270" s="21">
        <f t="shared" ref="F4270:F4275" si="529">F4171</f>
        <v>14</v>
      </c>
      <c r="H4270" s="5" t="str">
        <f ca="1">_xlfn.FORMULATEXT(표1[[#This Row],[Q''ty]])</f>
        <v>=F4171</v>
      </c>
    </row>
    <row r="4271" spans="1:10" s="2" customFormat="1" ht="15" customHeight="1" x14ac:dyDescent="0.4">
      <c r="A4271" s="6">
        <v>2026</v>
      </c>
      <c r="B4271" s="6">
        <f t="shared" si="528"/>
        <v>44</v>
      </c>
      <c r="C4271" s="13" t="s">
        <v>22</v>
      </c>
      <c r="D4271" s="2" t="s">
        <v>9</v>
      </c>
      <c r="E4271" s="14" t="s">
        <v>11</v>
      </c>
      <c r="F4271" s="22">
        <f t="shared" si="529"/>
        <v>8</v>
      </c>
      <c r="H4271" s="5" t="str">
        <f ca="1">_xlfn.FORMULATEXT(표1[[#This Row],[Q''ty]])</f>
        <v>=F4172</v>
      </c>
      <c r="I4271" s="26"/>
      <c r="J4271" s="26"/>
    </row>
    <row r="4272" spans="1:10" s="2" customFormat="1" ht="15" customHeight="1" x14ac:dyDescent="0.4">
      <c r="A4272" s="6">
        <v>2026</v>
      </c>
      <c r="B4272" s="6">
        <f t="shared" si="528"/>
        <v>44</v>
      </c>
      <c r="C4272" s="13" t="s">
        <v>22</v>
      </c>
      <c r="D4272" s="2" t="s">
        <v>9</v>
      </c>
      <c r="E4272" s="14" t="s">
        <v>12</v>
      </c>
      <c r="F4272" s="22">
        <f t="shared" si="529"/>
        <v>4</v>
      </c>
      <c r="H4272" s="5" t="str">
        <f ca="1">_xlfn.FORMULATEXT(표1[[#This Row],[Q''ty]])</f>
        <v>=F4173</v>
      </c>
      <c r="I4272" s="26"/>
      <c r="J4272" s="26"/>
    </row>
    <row r="4273" spans="1:10" ht="15" customHeight="1" x14ac:dyDescent="0.4">
      <c r="A4273" s="6">
        <v>2026</v>
      </c>
      <c r="B4273" s="6">
        <f t="shared" si="528"/>
        <v>44</v>
      </c>
      <c r="C4273" s="13" t="s">
        <v>22</v>
      </c>
      <c r="D4273" s="2" t="s">
        <v>9</v>
      </c>
      <c r="E4273" s="14" t="s">
        <v>13</v>
      </c>
      <c r="F4273" s="22">
        <f t="shared" si="529"/>
        <v>3</v>
      </c>
      <c r="H4273" s="5" t="str">
        <f ca="1">_xlfn.FORMULATEXT(표1[[#This Row],[Q''ty]])</f>
        <v>=F4174</v>
      </c>
    </row>
    <row r="4274" spans="1:10" ht="15" customHeight="1" x14ac:dyDescent="0.4">
      <c r="A4274" s="6">
        <v>2026</v>
      </c>
      <c r="B4274" s="6">
        <f t="shared" si="528"/>
        <v>44</v>
      </c>
      <c r="C4274" s="13" t="s">
        <v>22</v>
      </c>
      <c r="D4274" s="2" t="s">
        <v>9</v>
      </c>
      <c r="E4274" s="14" t="s">
        <v>14</v>
      </c>
      <c r="F4274" s="22">
        <f t="shared" si="529"/>
        <v>6</v>
      </c>
      <c r="H4274" s="5" t="str">
        <f ca="1">_xlfn.FORMULATEXT(표1[[#This Row],[Q''ty]])</f>
        <v>=F4175</v>
      </c>
    </row>
    <row r="4275" spans="1:10" ht="15" customHeight="1" x14ac:dyDescent="0.4">
      <c r="A4275" s="6">
        <v>2026</v>
      </c>
      <c r="B4275" s="6">
        <f t="shared" si="528"/>
        <v>44</v>
      </c>
      <c r="C4275" s="13" t="s">
        <v>22</v>
      </c>
      <c r="D4275" s="2" t="s">
        <v>9</v>
      </c>
      <c r="E4275" s="14" t="s">
        <v>15</v>
      </c>
      <c r="F4275" s="22">
        <f t="shared" si="529"/>
        <v>8.8000000000000007</v>
      </c>
      <c r="H4275" s="5" t="str">
        <f ca="1">_xlfn.FORMULATEXT(표1[[#This Row],[Q''ty]])</f>
        <v>=F4176</v>
      </c>
    </row>
    <row r="4276" spans="1:10" ht="15" customHeight="1" x14ac:dyDescent="0.4">
      <c r="A4276" s="6">
        <v>2026</v>
      </c>
      <c r="B4276" s="6">
        <f t="shared" si="528"/>
        <v>44</v>
      </c>
      <c r="C4276" s="13" t="s">
        <v>22</v>
      </c>
      <c r="D4276" s="2" t="s">
        <v>16</v>
      </c>
      <c r="E4276" s="14" t="s">
        <v>17</v>
      </c>
      <c r="F4276" s="22"/>
      <c r="H4276" s="5" t="e">
        <f ca="1">_xlfn.FORMULATEXT(표1[[#This Row],[Q''ty]])</f>
        <v>#N/A</v>
      </c>
    </row>
    <row r="4277" spans="1:10" s="2" customFormat="1" ht="15" customHeight="1" x14ac:dyDescent="0.4">
      <c r="A4277" s="6">
        <v>2026</v>
      </c>
      <c r="B4277" s="6">
        <f t="shared" si="528"/>
        <v>44</v>
      </c>
      <c r="C4277" s="13" t="s">
        <v>22</v>
      </c>
      <c r="D4277" s="2" t="s">
        <v>16</v>
      </c>
      <c r="E4277" s="14" t="s">
        <v>18</v>
      </c>
      <c r="F4277" s="22"/>
      <c r="H4277" s="5" t="e">
        <f ca="1">_xlfn.FORMULATEXT(표1[[#This Row],[Q''ty]])</f>
        <v>#N/A</v>
      </c>
      <c r="I4277" s="26"/>
      <c r="J4277" s="26"/>
    </row>
    <row r="4278" spans="1:10" ht="15" customHeight="1" x14ac:dyDescent="0.4">
      <c r="A4278" s="6">
        <v>2026</v>
      </c>
      <c r="B4278" s="6">
        <f t="shared" si="528"/>
        <v>44</v>
      </c>
      <c r="C4278" s="13" t="s">
        <v>22</v>
      </c>
      <c r="D4278" s="2" t="s">
        <v>16</v>
      </c>
      <c r="E4278" s="14" t="s">
        <v>19</v>
      </c>
      <c r="F4278" s="22"/>
      <c r="H4278" s="5" t="e">
        <f ca="1">_xlfn.FORMULATEXT(표1[[#This Row],[Q''ty]])</f>
        <v>#N/A</v>
      </c>
    </row>
    <row r="4279" spans="1:10" ht="15" customHeight="1" x14ac:dyDescent="0.4">
      <c r="A4279" s="6">
        <v>2026</v>
      </c>
      <c r="B4279" s="6">
        <f t="shared" si="528"/>
        <v>44</v>
      </c>
      <c r="C4279" s="13" t="s">
        <v>22</v>
      </c>
      <c r="D4279" s="2" t="s">
        <v>16</v>
      </c>
      <c r="E4279" s="14" t="s">
        <v>20</v>
      </c>
      <c r="F4279" s="22"/>
      <c r="H4279" s="5" t="e">
        <f ca="1">_xlfn.FORMULATEXT(표1[[#This Row],[Q''ty]])</f>
        <v>#N/A</v>
      </c>
    </row>
    <row r="4280" spans="1:10" ht="15" customHeight="1" thickBot="1" x14ac:dyDescent="0.45">
      <c r="A4280" s="15">
        <v>2026</v>
      </c>
      <c r="B4280" s="15">
        <f t="shared" si="528"/>
        <v>44</v>
      </c>
      <c r="C4280" s="16" t="s">
        <v>22</v>
      </c>
      <c r="D4280" s="17" t="s">
        <v>16</v>
      </c>
      <c r="E4280" s="18" t="s">
        <v>21</v>
      </c>
      <c r="F4280" s="23"/>
      <c r="H4280" s="5" t="e">
        <f ca="1">_xlfn.FORMULATEXT(표1[[#This Row],[Q''ty]])</f>
        <v>#N/A</v>
      </c>
    </row>
    <row r="4281" spans="1:10" ht="15" customHeight="1" thickTop="1" x14ac:dyDescent="0.4">
      <c r="A4281" s="6">
        <v>2026</v>
      </c>
      <c r="B4281" s="6">
        <f t="shared" si="528"/>
        <v>44</v>
      </c>
      <c r="C4281" s="13" t="s">
        <v>23</v>
      </c>
      <c r="D4281" s="2" t="s">
        <v>9</v>
      </c>
      <c r="E4281" s="14" t="str">
        <f t="shared" ref="E4281:F4286" si="530">E4182</f>
        <v>Growing Line</v>
      </c>
      <c r="F4281" s="22">
        <f t="shared" si="530"/>
        <v>5</v>
      </c>
      <c r="H4281" s="5" t="str">
        <f ca="1">_xlfn.FORMULATEXT(표1[[#This Row],[Q''ty]])</f>
        <v>=F4182</v>
      </c>
    </row>
    <row r="4282" spans="1:10" ht="15" customHeight="1" x14ac:dyDescent="0.4">
      <c r="A4282" s="6">
        <v>2026</v>
      </c>
      <c r="B4282" s="6">
        <f t="shared" si="528"/>
        <v>44</v>
      </c>
      <c r="C4282" s="13" t="s">
        <v>23</v>
      </c>
      <c r="D4282" s="2" t="s">
        <v>9</v>
      </c>
      <c r="E4282" s="14" t="str">
        <f t="shared" si="530"/>
        <v>Paint Booth</v>
      </c>
      <c r="F4282" s="22">
        <f t="shared" si="530"/>
        <v>3</v>
      </c>
      <c r="H4282" s="5" t="str">
        <f ca="1">_xlfn.FORMULATEXT(표1[[#This Row],[Q''ty]])</f>
        <v>=F4183</v>
      </c>
    </row>
    <row r="4283" spans="1:10" ht="15" customHeight="1" x14ac:dyDescent="0.4">
      <c r="A4283" s="6">
        <v>2026</v>
      </c>
      <c r="B4283" s="6">
        <f t="shared" si="528"/>
        <v>44</v>
      </c>
      <c r="C4283" s="13" t="s">
        <v>23</v>
      </c>
      <c r="D4283" s="2" t="s">
        <v>9</v>
      </c>
      <c r="E4283" s="14" t="str">
        <f t="shared" si="530"/>
        <v>Paint Line</v>
      </c>
      <c r="F4283" s="22">
        <f t="shared" si="530"/>
        <v>2</v>
      </c>
      <c r="H4283" s="5" t="str">
        <f ca="1">_xlfn.FORMULATEXT(표1[[#This Row],[Q''ty]])</f>
        <v>=F4184</v>
      </c>
    </row>
    <row r="4284" spans="1:10" ht="15" customHeight="1" x14ac:dyDescent="0.4">
      <c r="A4284" s="6">
        <v>2026</v>
      </c>
      <c r="B4284" s="6">
        <f t="shared" si="528"/>
        <v>44</v>
      </c>
      <c r="C4284" s="13" t="s">
        <v>23</v>
      </c>
      <c r="D4284" s="2" t="s">
        <v>9</v>
      </c>
      <c r="E4284" s="14" t="str">
        <f t="shared" si="530"/>
        <v>Roll Bending Machine</v>
      </c>
      <c r="F4284" s="22">
        <f t="shared" si="530"/>
        <v>2</v>
      </c>
      <c r="H4284" s="5" t="str">
        <f ca="1">_xlfn.FORMULATEXT(표1[[#This Row],[Q''ty]])</f>
        <v>=F4185</v>
      </c>
    </row>
    <row r="4285" spans="1:10" ht="15" customHeight="1" x14ac:dyDescent="0.4">
      <c r="A4285" s="6">
        <v>2026</v>
      </c>
      <c r="B4285" s="6">
        <f t="shared" si="528"/>
        <v>44</v>
      </c>
      <c r="C4285" s="13" t="s">
        <v>23</v>
      </c>
      <c r="D4285" s="2" t="s">
        <v>9</v>
      </c>
      <c r="E4285" s="14" t="str">
        <f t="shared" si="530"/>
        <v>L/W Machine</v>
      </c>
      <c r="F4285" s="22">
        <f t="shared" si="530"/>
        <v>2</v>
      </c>
      <c r="H4285" s="5" t="str">
        <f ca="1">_xlfn.FORMULATEXT(표1[[#This Row],[Q''ty]])</f>
        <v>=F4186</v>
      </c>
    </row>
    <row r="4286" spans="1:10" ht="15" customHeight="1" x14ac:dyDescent="0.4">
      <c r="A4286" s="6">
        <v>2026</v>
      </c>
      <c r="B4286" s="6">
        <f t="shared" si="528"/>
        <v>44</v>
      </c>
      <c r="C4286" s="13" t="s">
        <v>23</v>
      </c>
      <c r="D4286" s="2" t="s">
        <v>9</v>
      </c>
      <c r="E4286" s="14" t="str">
        <f t="shared" si="530"/>
        <v>C/W Machine</v>
      </c>
      <c r="F4286" s="22">
        <f t="shared" si="530"/>
        <v>3</v>
      </c>
      <c r="H4286" s="5" t="str">
        <f ca="1">_xlfn.FORMULATEXT(표1[[#This Row],[Q''ty]])</f>
        <v>=F4187</v>
      </c>
    </row>
    <row r="4287" spans="1:10" ht="15" customHeight="1" x14ac:dyDescent="0.4">
      <c r="A4287" s="6">
        <v>2026</v>
      </c>
      <c r="B4287" s="6">
        <f t="shared" si="528"/>
        <v>44</v>
      </c>
      <c r="C4287" s="13" t="s">
        <v>23</v>
      </c>
      <c r="D4287" s="2" t="s">
        <v>16</v>
      </c>
      <c r="E4287" s="14" t="str">
        <f t="shared" ref="E4287:E4302" si="531">E4188</f>
        <v>BT GT</v>
      </c>
      <c r="F4287" s="22"/>
      <c r="H4287" s="5" t="e">
        <f ca="1">_xlfn.FORMULATEXT(표1[[#This Row],[Q''ty]])</f>
        <v>#N/A</v>
      </c>
    </row>
    <row r="4288" spans="1:10" ht="15" customHeight="1" x14ac:dyDescent="0.4">
      <c r="A4288" s="6">
        <v>2026</v>
      </c>
      <c r="B4288" s="6">
        <f t="shared" si="528"/>
        <v>44</v>
      </c>
      <c r="C4288" s="13" t="s">
        <v>23</v>
      </c>
      <c r="D4288" s="2" t="s">
        <v>16</v>
      </c>
      <c r="E4288" s="14" t="str">
        <f t="shared" si="531"/>
        <v>WT GT</v>
      </c>
      <c r="F4288" s="22"/>
      <c r="H4288" s="5" t="e">
        <f ca="1">_xlfn.FORMULATEXT(표1[[#This Row],[Q''ty]])</f>
        <v>#N/A</v>
      </c>
    </row>
    <row r="4289" spans="1:8" ht="15" customHeight="1" x14ac:dyDescent="0.4">
      <c r="A4289" s="6">
        <v>2026</v>
      </c>
      <c r="B4289" s="6">
        <f t="shared" si="528"/>
        <v>44</v>
      </c>
      <c r="C4289" s="13" t="s">
        <v>23</v>
      </c>
      <c r="D4289" s="2" t="s">
        <v>16</v>
      </c>
      <c r="E4289" s="14" t="str">
        <f t="shared" si="531"/>
        <v>Bending</v>
      </c>
      <c r="F4289" s="22"/>
      <c r="H4289" s="5" t="e">
        <f ca="1">_xlfn.FORMULATEXT(표1[[#This Row],[Q''ty]])</f>
        <v>#N/A</v>
      </c>
    </row>
    <row r="4290" spans="1:8" ht="15" customHeight="1" x14ac:dyDescent="0.4">
      <c r="A4290" s="6">
        <v>2026</v>
      </c>
      <c r="B4290" s="6">
        <f t="shared" si="528"/>
        <v>44</v>
      </c>
      <c r="C4290" s="13" t="s">
        <v>23</v>
      </c>
      <c r="D4290" s="2" t="s">
        <v>16</v>
      </c>
      <c r="E4290" s="14" t="str">
        <f t="shared" si="531"/>
        <v>L/W</v>
      </c>
      <c r="F4290" s="22"/>
      <c r="H4290" s="5" t="e">
        <f ca="1">_xlfn.FORMULATEXT(표1[[#This Row],[Q''ty]])</f>
        <v>#N/A</v>
      </c>
    </row>
    <row r="4291" spans="1:8" ht="15" customHeight="1" thickBot="1" x14ac:dyDescent="0.45">
      <c r="A4291" s="15">
        <v>2026</v>
      </c>
      <c r="B4291" s="15">
        <f t="shared" si="528"/>
        <v>44</v>
      </c>
      <c r="C4291" s="16" t="s">
        <v>23</v>
      </c>
      <c r="D4291" s="17" t="s">
        <v>16</v>
      </c>
      <c r="E4291" s="18" t="str">
        <f t="shared" si="531"/>
        <v>C/W</v>
      </c>
      <c r="F4291" s="23"/>
      <c r="H4291" s="5" t="e">
        <f ca="1">_xlfn.FORMULATEXT(표1[[#This Row],[Q''ty]])</f>
        <v>#N/A</v>
      </c>
    </row>
    <row r="4292" spans="1:8" ht="15" customHeight="1" thickTop="1" x14ac:dyDescent="0.4">
      <c r="A4292" s="6">
        <v>2026</v>
      </c>
      <c r="B4292" s="6">
        <f t="shared" si="528"/>
        <v>44</v>
      </c>
      <c r="C4292" s="13" t="s">
        <v>24</v>
      </c>
      <c r="D4292" s="2" t="s">
        <v>9</v>
      </c>
      <c r="E4292" s="14" t="str">
        <f t="shared" si="531"/>
        <v>Growing Line</v>
      </c>
      <c r="F4292" s="22">
        <f t="shared" ref="F4292:F4297" si="532">F4193</f>
        <v>20</v>
      </c>
      <c r="H4292" s="5" t="str">
        <f ca="1">_xlfn.FORMULATEXT(표1[[#This Row],[Q''ty]])</f>
        <v>=F4193</v>
      </c>
    </row>
    <row r="4293" spans="1:8" ht="15" customHeight="1" x14ac:dyDescent="0.4">
      <c r="A4293" s="6">
        <v>2026</v>
      </c>
      <c r="B4293" s="6">
        <f t="shared" si="528"/>
        <v>44</v>
      </c>
      <c r="C4293" s="13" t="s">
        <v>24</v>
      </c>
      <c r="D4293" s="2" t="s">
        <v>9</v>
      </c>
      <c r="E4293" s="14" t="str">
        <f t="shared" si="531"/>
        <v>Paint Booth</v>
      </c>
      <c r="F4293" s="22">
        <f t="shared" si="532"/>
        <v>22</v>
      </c>
      <c r="H4293" s="5" t="str">
        <f ca="1">_xlfn.FORMULATEXT(표1[[#This Row],[Q''ty]])</f>
        <v>=F4194</v>
      </c>
    </row>
    <row r="4294" spans="1:8" ht="15" customHeight="1" x14ac:dyDescent="0.4">
      <c r="A4294" s="6">
        <v>2026</v>
      </c>
      <c r="B4294" s="6">
        <f t="shared" si="528"/>
        <v>44</v>
      </c>
      <c r="C4294" s="13" t="s">
        <v>24</v>
      </c>
      <c r="D4294" s="2" t="s">
        <v>9</v>
      </c>
      <c r="E4294" s="14" t="str">
        <f t="shared" si="531"/>
        <v>Paint Line</v>
      </c>
      <c r="F4294" s="22">
        <f t="shared" si="532"/>
        <v>6</v>
      </c>
      <c r="H4294" s="5" t="str">
        <f ca="1">_xlfn.FORMULATEXT(표1[[#This Row],[Q''ty]])</f>
        <v>=F4195</v>
      </c>
    </row>
    <row r="4295" spans="1:8" ht="15" customHeight="1" x14ac:dyDescent="0.4">
      <c r="A4295" s="6">
        <v>2026</v>
      </c>
      <c r="B4295" s="6">
        <f t="shared" si="528"/>
        <v>44</v>
      </c>
      <c r="C4295" s="13" t="s">
        <v>24</v>
      </c>
      <c r="D4295" s="2" t="s">
        <v>9</v>
      </c>
      <c r="E4295" s="14" t="str">
        <f t="shared" si="531"/>
        <v>Roll Bending Machine</v>
      </c>
      <c r="F4295" s="22">
        <f t="shared" si="532"/>
        <v>4</v>
      </c>
      <c r="H4295" s="5" t="str">
        <f ca="1">_xlfn.FORMULATEXT(표1[[#This Row],[Q''ty]])</f>
        <v>=F4196</v>
      </c>
    </row>
    <row r="4296" spans="1:8" ht="15" customHeight="1" x14ac:dyDescent="0.4">
      <c r="A4296" s="6">
        <v>2026</v>
      </c>
      <c r="B4296" s="6">
        <f t="shared" si="528"/>
        <v>44</v>
      </c>
      <c r="C4296" s="13" t="s">
        <v>24</v>
      </c>
      <c r="D4296" s="2" t="s">
        <v>9</v>
      </c>
      <c r="E4296" s="14" t="str">
        <f t="shared" si="531"/>
        <v>L/W Machine</v>
      </c>
      <c r="F4296" s="22">
        <f t="shared" si="532"/>
        <v>10</v>
      </c>
      <c r="H4296" s="5" t="str">
        <f ca="1">_xlfn.FORMULATEXT(표1[[#This Row],[Q''ty]])</f>
        <v>=F4197</v>
      </c>
    </row>
    <row r="4297" spans="1:8" ht="15" customHeight="1" x14ac:dyDescent="0.4">
      <c r="A4297" s="6">
        <v>2026</v>
      </c>
      <c r="B4297" s="6">
        <f t="shared" si="528"/>
        <v>44</v>
      </c>
      <c r="C4297" s="13" t="s">
        <v>24</v>
      </c>
      <c r="D4297" s="2" t="s">
        <v>9</v>
      </c>
      <c r="E4297" s="14" t="str">
        <f t="shared" si="531"/>
        <v>C/W Machine</v>
      </c>
      <c r="F4297" s="22">
        <f t="shared" si="532"/>
        <v>12</v>
      </c>
      <c r="H4297" s="5" t="str">
        <f ca="1">_xlfn.FORMULATEXT(표1[[#This Row],[Q''ty]])</f>
        <v>=F4198</v>
      </c>
    </row>
    <row r="4298" spans="1:8" ht="15" customHeight="1" x14ac:dyDescent="0.4">
      <c r="A4298" s="6">
        <v>2026</v>
      </c>
      <c r="B4298" s="6">
        <f t="shared" si="528"/>
        <v>44</v>
      </c>
      <c r="C4298" s="13" t="s">
        <v>24</v>
      </c>
      <c r="D4298" s="2" t="s">
        <v>16</v>
      </c>
      <c r="E4298" s="14" t="str">
        <f t="shared" si="531"/>
        <v>BT GT</v>
      </c>
      <c r="F4298" s="22"/>
      <c r="H4298" s="5" t="e">
        <f ca="1">_xlfn.FORMULATEXT(표1[[#This Row],[Q''ty]])</f>
        <v>#N/A</v>
      </c>
    </row>
    <row r="4299" spans="1:8" ht="15" customHeight="1" x14ac:dyDescent="0.4">
      <c r="A4299" s="6">
        <v>2026</v>
      </c>
      <c r="B4299" s="6">
        <f t="shared" si="528"/>
        <v>44</v>
      </c>
      <c r="C4299" s="13" t="s">
        <v>24</v>
      </c>
      <c r="D4299" s="2" t="s">
        <v>16</v>
      </c>
      <c r="E4299" s="14" t="str">
        <f t="shared" si="531"/>
        <v>WT GT</v>
      </c>
      <c r="F4299" s="22"/>
      <c r="H4299" s="5" t="e">
        <f ca="1">_xlfn.FORMULATEXT(표1[[#This Row],[Q''ty]])</f>
        <v>#N/A</v>
      </c>
    </row>
    <row r="4300" spans="1:8" ht="15" customHeight="1" x14ac:dyDescent="0.4">
      <c r="A4300" s="6">
        <v>2026</v>
      </c>
      <c r="B4300" s="6">
        <f t="shared" si="528"/>
        <v>44</v>
      </c>
      <c r="C4300" s="13" t="s">
        <v>24</v>
      </c>
      <c r="D4300" s="2" t="s">
        <v>16</v>
      </c>
      <c r="E4300" s="14" t="str">
        <f t="shared" si="531"/>
        <v>Bending</v>
      </c>
      <c r="F4300" s="22"/>
      <c r="H4300" s="5" t="e">
        <f ca="1">_xlfn.FORMULATEXT(표1[[#This Row],[Q''ty]])</f>
        <v>#N/A</v>
      </c>
    </row>
    <row r="4301" spans="1:8" ht="15" customHeight="1" x14ac:dyDescent="0.4">
      <c r="A4301" s="6">
        <v>2026</v>
      </c>
      <c r="B4301" s="6">
        <f t="shared" si="528"/>
        <v>44</v>
      </c>
      <c r="C4301" s="13" t="s">
        <v>24</v>
      </c>
      <c r="D4301" s="2" t="s">
        <v>16</v>
      </c>
      <c r="E4301" s="14" t="str">
        <f t="shared" si="531"/>
        <v>L/W</v>
      </c>
      <c r="F4301" s="22"/>
      <c r="H4301" s="5" t="e">
        <f ca="1">_xlfn.FORMULATEXT(표1[[#This Row],[Q''ty]])</f>
        <v>#N/A</v>
      </c>
    </row>
    <row r="4302" spans="1:8" ht="15" customHeight="1" thickBot="1" x14ac:dyDescent="0.45">
      <c r="A4302" s="15">
        <v>2026</v>
      </c>
      <c r="B4302" s="15">
        <f t="shared" si="528"/>
        <v>44</v>
      </c>
      <c r="C4302" s="16" t="s">
        <v>24</v>
      </c>
      <c r="D4302" s="17" t="s">
        <v>16</v>
      </c>
      <c r="E4302" s="18" t="str">
        <f t="shared" si="531"/>
        <v>C/W</v>
      </c>
      <c r="F4302" s="23"/>
      <c r="H4302" s="5" t="e">
        <f ca="1">_xlfn.FORMULATEXT(표1[[#This Row],[Q''ty]])</f>
        <v>#N/A</v>
      </c>
    </row>
    <row r="4303" spans="1:8" ht="15" customHeight="1" thickTop="1" x14ac:dyDescent="0.4">
      <c r="A4303" s="6">
        <v>2026</v>
      </c>
      <c r="B4303" s="6">
        <f t="shared" si="528"/>
        <v>44</v>
      </c>
      <c r="C4303" s="13" t="s">
        <v>25</v>
      </c>
      <c r="D4303" s="2" t="s">
        <v>9</v>
      </c>
      <c r="E4303" s="14" t="s">
        <v>10</v>
      </c>
      <c r="F4303" s="22">
        <f t="shared" ref="F4303:F4308" si="533">F4204</f>
        <v>3</v>
      </c>
      <c r="H4303" s="5" t="str">
        <f ca="1">_xlfn.FORMULATEXT(표1[[#This Row],[Q''ty]])</f>
        <v>=F4204</v>
      </c>
    </row>
    <row r="4304" spans="1:8" ht="15" customHeight="1" x14ac:dyDescent="0.4">
      <c r="A4304" s="6">
        <v>2026</v>
      </c>
      <c r="B4304" s="6">
        <f t="shared" si="528"/>
        <v>44</v>
      </c>
      <c r="C4304" s="13" t="s">
        <v>25</v>
      </c>
      <c r="D4304" s="2" t="s">
        <v>9</v>
      </c>
      <c r="E4304" s="14" t="s">
        <v>11</v>
      </c>
      <c r="F4304" s="22">
        <f t="shared" si="533"/>
        <v>3</v>
      </c>
      <c r="H4304" s="5" t="str">
        <f ca="1">_xlfn.FORMULATEXT(표1[[#This Row],[Q''ty]])</f>
        <v>=F4205</v>
      </c>
    </row>
    <row r="4305" spans="1:8" ht="15" customHeight="1" x14ac:dyDescent="0.4">
      <c r="A4305" s="6">
        <v>2026</v>
      </c>
      <c r="B4305" s="6">
        <f t="shared" si="528"/>
        <v>44</v>
      </c>
      <c r="C4305" s="13" t="s">
        <v>25</v>
      </c>
      <c r="D4305" s="2" t="s">
        <v>9</v>
      </c>
      <c r="E4305" s="14" t="s">
        <v>12</v>
      </c>
      <c r="F4305" s="22">
        <f t="shared" si="533"/>
        <v>2</v>
      </c>
      <c r="H4305" s="5" t="str">
        <f ca="1">_xlfn.FORMULATEXT(표1[[#This Row],[Q''ty]])</f>
        <v>=F4206</v>
      </c>
    </row>
    <row r="4306" spans="1:8" ht="15" customHeight="1" x14ac:dyDescent="0.4">
      <c r="A4306" s="6">
        <v>2026</v>
      </c>
      <c r="B4306" s="6">
        <f t="shared" si="528"/>
        <v>44</v>
      </c>
      <c r="C4306" s="13" t="s">
        <v>25</v>
      </c>
      <c r="D4306" s="2" t="s">
        <v>9</v>
      </c>
      <c r="E4306" s="14" t="s">
        <v>13</v>
      </c>
      <c r="F4306" s="22">
        <f t="shared" si="533"/>
        <v>2</v>
      </c>
      <c r="H4306" s="5" t="str">
        <f ca="1">_xlfn.FORMULATEXT(표1[[#This Row],[Q''ty]])</f>
        <v>=F4207</v>
      </c>
    </row>
    <row r="4307" spans="1:8" ht="15" customHeight="1" x14ac:dyDescent="0.4">
      <c r="A4307" s="6">
        <v>2026</v>
      </c>
      <c r="B4307" s="6">
        <f t="shared" si="528"/>
        <v>44</v>
      </c>
      <c r="C4307" s="13" t="s">
        <v>25</v>
      </c>
      <c r="D4307" s="2" t="s">
        <v>9</v>
      </c>
      <c r="E4307" s="14" t="s">
        <v>14</v>
      </c>
      <c r="F4307" s="22">
        <f t="shared" si="533"/>
        <v>3</v>
      </c>
      <c r="H4307" s="5" t="str">
        <f ca="1">_xlfn.FORMULATEXT(표1[[#This Row],[Q''ty]])</f>
        <v>=F4208</v>
      </c>
    </row>
    <row r="4308" spans="1:8" ht="15" customHeight="1" x14ac:dyDescent="0.4">
      <c r="A4308" s="6">
        <v>2026</v>
      </c>
      <c r="B4308" s="6">
        <f t="shared" si="528"/>
        <v>44</v>
      </c>
      <c r="C4308" s="13" t="s">
        <v>25</v>
      </c>
      <c r="D4308" s="2" t="s">
        <v>9</v>
      </c>
      <c r="E4308" s="14" t="s">
        <v>15</v>
      </c>
      <c r="F4308" s="22">
        <f t="shared" si="533"/>
        <v>4</v>
      </c>
      <c r="H4308" s="5" t="str">
        <f ca="1">_xlfn.FORMULATEXT(표1[[#This Row],[Q''ty]])</f>
        <v>=F4209</v>
      </c>
    </row>
    <row r="4309" spans="1:8" ht="15" customHeight="1" x14ac:dyDescent="0.4">
      <c r="A4309" s="6">
        <v>2026</v>
      </c>
      <c r="B4309" s="6">
        <f t="shared" si="528"/>
        <v>44</v>
      </c>
      <c r="C4309" s="13" t="s">
        <v>25</v>
      </c>
      <c r="D4309" s="2" t="s">
        <v>16</v>
      </c>
      <c r="E4309" s="14" t="s">
        <v>17</v>
      </c>
      <c r="F4309" s="22"/>
      <c r="H4309" s="5" t="e">
        <f ca="1">_xlfn.FORMULATEXT(표1[[#This Row],[Q''ty]])</f>
        <v>#N/A</v>
      </c>
    </row>
    <row r="4310" spans="1:8" ht="15" customHeight="1" x14ac:dyDescent="0.4">
      <c r="A4310" s="6">
        <v>2026</v>
      </c>
      <c r="B4310" s="6">
        <f t="shared" si="528"/>
        <v>44</v>
      </c>
      <c r="C4310" s="13" t="s">
        <v>25</v>
      </c>
      <c r="D4310" s="2" t="s">
        <v>16</v>
      </c>
      <c r="E4310" s="14" t="s">
        <v>18</v>
      </c>
      <c r="F4310" s="22"/>
      <c r="H4310" s="5" t="e">
        <f ca="1">_xlfn.FORMULATEXT(표1[[#This Row],[Q''ty]])</f>
        <v>#N/A</v>
      </c>
    </row>
    <row r="4311" spans="1:8" ht="15" customHeight="1" x14ac:dyDescent="0.4">
      <c r="A4311" s="6">
        <v>2026</v>
      </c>
      <c r="B4311" s="6">
        <f t="shared" si="528"/>
        <v>44</v>
      </c>
      <c r="C4311" s="13" t="s">
        <v>25</v>
      </c>
      <c r="D4311" s="2" t="s">
        <v>16</v>
      </c>
      <c r="E4311" s="14" t="s">
        <v>19</v>
      </c>
      <c r="F4311" s="22"/>
      <c r="H4311" s="5" t="e">
        <f ca="1">_xlfn.FORMULATEXT(표1[[#This Row],[Q''ty]])</f>
        <v>#N/A</v>
      </c>
    </row>
    <row r="4312" spans="1:8" ht="15" customHeight="1" x14ac:dyDescent="0.4">
      <c r="A4312" s="6">
        <v>2026</v>
      </c>
      <c r="B4312" s="6">
        <f t="shared" si="528"/>
        <v>44</v>
      </c>
      <c r="C4312" s="13" t="s">
        <v>25</v>
      </c>
      <c r="D4312" s="2" t="s">
        <v>16</v>
      </c>
      <c r="E4312" s="14" t="s">
        <v>20</v>
      </c>
      <c r="F4312" s="22"/>
      <c r="H4312" s="5" t="e">
        <f ca="1">_xlfn.FORMULATEXT(표1[[#This Row],[Q''ty]])</f>
        <v>#N/A</v>
      </c>
    </row>
    <row r="4313" spans="1:8" ht="15" customHeight="1" thickBot="1" x14ac:dyDescent="0.45">
      <c r="A4313" s="15">
        <v>2026</v>
      </c>
      <c r="B4313" s="15">
        <f t="shared" si="528"/>
        <v>44</v>
      </c>
      <c r="C4313" s="16" t="s">
        <v>25</v>
      </c>
      <c r="D4313" s="17" t="s">
        <v>16</v>
      </c>
      <c r="E4313" s="18" t="s">
        <v>21</v>
      </c>
      <c r="F4313" s="23"/>
      <c r="H4313" s="5" t="e">
        <f ca="1">_xlfn.FORMULATEXT(표1[[#This Row],[Q''ty]])</f>
        <v>#N/A</v>
      </c>
    </row>
    <row r="4314" spans="1:8" ht="15" customHeight="1" thickTop="1" x14ac:dyDescent="0.4">
      <c r="A4314" s="6">
        <v>2026</v>
      </c>
      <c r="B4314" s="6">
        <f t="shared" si="528"/>
        <v>44</v>
      </c>
      <c r="C4314" s="13" t="s">
        <v>26</v>
      </c>
      <c r="D4314" s="2" t="s">
        <v>9</v>
      </c>
      <c r="E4314" s="14" t="s">
        <v>10</v>
      </c>
      <c r="F4314" s="22">
        <f t="shared" ref="F4314:F4319" si="534">F4215</f>
        <v>6</v>
      </c>
      <c r="H4314" s="5" t="str">
        <f ca="1">_xlfn.FORMULATEXT(표1[[#This Row],[Q''ty]])</f>
        <v>=F4215</v>
      </c>
    </row>
    <row r="4315" spans="1:8" ht="15" customHeight="1" x14ac:dyDescent="0.4">
      <c r="A4315" s="6">
        <v>2026</v>
      </c>
      <c r="B4315" s="6">
        <f t="shared" si="528"/>
        <v>44</v>
      </c>
      <c r="C4315" s="13" t="s">
        <v>26</v>
      </c>
      <c r="D4315" s="2" t="s">
        <v>9</v>
      </c>
      <c r="E4315" s="14" t="s">
        <v>11</v>
      </c>
      <c r="F4315" s="22">
        <f t="shared" si="534"/>
        <v>4</v>
      </c>
      <c r="H4315" s="5" t="str">
        <f ca="1">_xlfn.FORMULATEXT(표1[[#This Row],[Q''ty]])</f>
        <v>=F4216</v>
      </c>
    </row>
    <row r="4316" spans="1:8" ht="15" customHeight="1" x14ac:dyDescent="0.4">
      <c r="A4316" s="6">
        <v>2026</v>
      </c>
      <c r="B4316" s="6">
        <f t="shared" si="528"/>
        <v>44</v>
      </c>
      <c r="C4316" s="13" t="s">
        <v>26</v>
      </c>
      <c r="D4316" s="2" t="s">
        <v>9</v>
      </c>
      <c r="E4316" s="14" t="s">
        <v>12</v>
      </c>
      <c r="F4316" s="22">
        <f t="shared" si="534"/>
        <v>2</v>
      </c>
      <c r="H4316" s="5" t="str">
        <f ca="1">_xlfn.FORMULATEXT(표1[[#This Row],[Q''ty]])</f>
        <v>=F4217</v>
      </c>
    </row>
    <row r="4317" spans="1:8" ht="15" customHeight="1" x14ac:dyDescent="0.4">
      <c r="A4317" s="6">
        <v>2026</v>
      </c>
      <c r="B4317" s="6">
        <f t="shared" si="528"/>
        <v>44</v>
      </c>
      <c r="C4317" s="13" t="s">
        <v>26</v>
      </c>
      <c r="D4317" s="2" t="s">
        <v>9</v>
      </c>
      <c r="E4317" s="14" t="s">
        <v>13</v>
      </c>
      <c r="F4317" s="22">
        <f t="shared" si="534"/>
        <v>3</v>
      </c>
      <c r="H4317" s="5" t="str">
        <f ca="1">_xlfn.FORMULATEXT(표1[[#This Row],[Q''ty]])</f>
        <v>=F4218</v>
      </c>
    </row>
    <row r="4318" spans="1:8" ht="15" customHeight="1" x14ac:dyDescent="0.4">
      <c r="A4318" s="6">
        <v>2026</v>
      </c>
      <c r="B4318" s="6">
        <f t="shared" si="528"/>
        <v>44</v>
      </c>
      <c r="C4318" s="13" t="s">
        <v>26</v>
      </c>
      <c r="D4318" s="2" t="s">
        <v>9</v>
      </c>
      <c r="E4318" s="14" t="s">
        <v>14</v>
      </c>
      <c r="F4318" s="22">
        <f t="shared" si="534"/>
        <v>4</v>
      </c>
      <c r="H4318" s="5" t="str">
        <f ca="1">_xlfn.FORMULATEXT(표1[[#This Row],[Q''ty]])</f>
        <v>=F4219</v>
      </c>
    </row>
    <row r="4319" spans="1:8" ht="15" customHeight="1" x14ac:dyDescent="0.4">
      <c r="A4319" s="6">
        <v>2026</v>
      </c>
      <c r="B4319" s="6">
        <f t="shared" si="528"/>
        <v>44</v>
      </c>
      <c r="C4319" s="13" t="s">
        <v>26</v>
      </c>
      <c r="D4319" s="2" t="s">
        <v>9</v>
      </c>
      <c r="E4319" s="14" t="s">
        <v>15</v>
      </c>
      <c r="F4319" s="22">
        <f t="shared" si="534"/>
        <v>6</v>
      </c>
      <c r="H4319" s="5" t="str">
        <f ca="1">_xlfn.FORMULATEXT(표1[[#This Row],[Q''ty]])</f>
        <v>=F4220</v>
      </c>
    </row>
    <row r="4320" spans="1:8" ht="15" customHeight="1" x14ac:dyDescent="0.4">
      <c r="A4320" s="6">
        <v>2026</v>
      </c>
      <c r="B4320" s="6">
        <f t="shared" si="528"/>
        <v>44</v>
      </c>
      <c r="C4320" s="13" t="s">
        <v>26</v>
      </c>
      <c r="D4320" s="2" t="s">
        <v>16</v>
      </c>
      <c r="E4320" s="14" t="str">
        <f t="shared" ref="E4320:E4357" si="535">E4221</f>
        <v>BT GT</v>
      </c>
      <c r="F4320" s="22"/>
      <c r="H4320" s="5" t="e">
        <f ca="1">_xlfn.FORMULATEXT(표1[[#This Row],[Q''ty]])</f>
        <v>#N/A</v>
      </c>
    </row>
    <row r="4321" spans="1:8" ht="15" customHeight="1" x14ac:dyDescent="0.4">
      <c r="A4321" s="6">
        <v>2026</v>
      </c>
      <c r="B4321" s="6">
        <f t="shared" si="528"/>
        <v>44</v>
      </c>
      <c r="C4321" s="13" t="s">
        <v>26</v>
      </c>
      <c r="D4321" s="2" t="s">
        <v>16</v>
      </c>
      <c r="E4321" s="14" t="str">
        <f t="shared" si="535"/>
        <v>WT GT</v>
      </c>
      <c r="F4321" s="22"/>
      <c r="H4321" s="5" t="e">
        <f ca="1">_xlfn.FORMULATEXT(표1[[#This Row],[Q''ty]])</f>
        <v>#N/A</v>
      </c>
    </row>
    <row r="4322" spans="1:8" ht="15" customHeight="1" x14ac:dyDescent="0.4">
      <c r="A4322" s="6">
        <v>2026</v>
      </c>
      <c r="B4322" s="6">
        <f t="shared" si="528"/>
        <v>44</v>
      </c>
      <c r="C4322" s="13" t="s">
        <v>26</v>
      </c>
      <c r="D4322" s="2" t="s">
        <v>16</v>
      </c>
      <c r="E4322" s="14" t="str">
        <f t="shared" si="535"/>
        <v>Bending</v>
      </c>
      <c r="F4322" s="22"/>
      <c r="H4322" s="5" t="e">
        <f ca="1">_xlfn.FORMULATEXT(표1[[#This Row],[Q''ty]])</f>
        <v>#N/A</v>
      </c>
    </row>
    <row r="4323" spans="1:8" ht="15" customHeight="1" x14ac:dyDescent="0.4">
      <c r="A4323" s="6">
        <v>2026</v>
      </c>
      <c r="B4323" s="6">
        <f t="shared" si="528"/>
        <v>44</v>
      </c>
      <c r="C4323" s="13" t="s">
        <v>26</v>
      </c>
      <c r="D4323" s="2" t="s">
        <v>16</v>
      </c>
      <c r="E4323" s="14" t="str">
        <f t="shared" si="535"/>
        <v>L/W</v>
      </c>
      <c r="F4323" s="22"/>
      <c r="H4323" s="5" t="e">
        <f ca="1">_xlfn.FORMULATEXT(표1[[#This Row],[Q''ty]])</f>
        <v>#N/A</v>
      </c>
    </row>
    <row r="4324" spans="1:8" ht="15" customHeight="1" thickBot="1" x14ac:dyDescent="0.45">
      <c r="A4324" s="15">
        <v>2026</v>
      </c>
      <c r="B4324" s="15">
        <f t="shared" si="528"/>
        <v>44</v>
      </c>
      <c r="C4324" s="16" t="s">
        <v>26</v>
      </c>
      <c r="D4324" s="17" t="s">
        <v>16</v>
      </c>
      <c r="E4324" s="18" t="str">
        <f t="shared" si="535"/>
        <v>C/W</v>
      </c>
      <c r="F4324" s="23"/>
      <c r="H4324" s="5" t="e">
        <f ca="1">_xlfn.FORMULATEXT(표1[[#This Row],[Q''ty]])</f>
        <v>#N/A</v>
      </c>
    </row>
    <row r="4325" spans="1:8" ht="15" customHeight="1" thickTop="1" x14ac:dyDescent="0.4">
      <c r="A4325" s="6">
        <v>2026</v>
      </c>
      <c r="B4325" s="6">
        <f t="shared" ref="B4325:B4388" si="536">B4226+1</f>
        <v>44</v>
      </c>
      <c r="C4325" s="13" t="s">
        <v>27</v>
      </c>
      <c r="D4325" s="2" t="s">
        <v>9</v>
      </c>
      <c r="E4325" s="14" t="str">
        <f t="shared" si="535"/>
        <v>Growing Line</v>
      </c>
      <c r="F4325" s="22">
        <f t="shared" ref="F4325:F4330" si="537">F4226</f>
        <v>30</v>
      </c>
      <c r="H4325" s="5" t="str">
        <f ca="1">_xlfn.FORMULATEXT(표1[[#This Row],[Q''ty]])</f>
        <v>=F4226</v>
      </c>
    </row>
    <row r="4326" spans="1:8" ht="15" customHeight="1" x14ac:dyDescent="0.4">
      <c r="A4326" s="6">
        <v>2026</v>
      </c>
      <c r="B4326" s="6">
        <f t="shared" si="536"/>
        <v>44</v>
      </c>
      <c r="C4326" s="13" t="s">
        <v>27</v>
      </c>
      <c r="D4326" s="2" t="s">
        <v>9</v>
      </c>
      <c r="E4326" s="14" t="str">
        <f t="shared" si="535"/>
        <v>Paint Booth</v>
      </c>
      <c r="F4326" s="22">
        <f t="shared" si="537"/>
        <v>16</v>
      </c>
      <c r="H4326" s="5" t="str">
        <f ca="1">_xlfn.FORMULATEXT(표1[[#This Row],[Q''ty]])</f>
        <v>=F4227</v>
      </c>
    </row>
    <row r="4327" spans="1:8" ht="15" customHeight="1" x14ac:dyDescent="0.4">
      <c r="A4327" s="6">
        <v>2026</v>
      </c>
      <c r="B4327" s="6">
        <f t="shared" si="536"/>
        <v>44</v>
      </c>
      <c r="C4327" s="13" t="s">
        <v>27</v>
      </c>
      <c r="D4327" s="2" t="s">
        <v>9</v>
      </c>
      <c r="E4327" s="14" t="str">
        <f t="shared" si="535"/>
        <v>Paint Line</v>
      </c>
      <c r="F4327" s="22">
        <f t="shared" si="537"/>
        <v>8</v>
      </c>
      <c r="H4327" s="5" t="str">
        <f ca="1">_xlfn.FORMULATEXT(표1[[#This Row],[Q''ty]])</f>
        <v>=F4228</v>
      </c>
    </row>
    <row r="4328" spans="1:8" ht="15" customHeight="1" x14ac:dyDescent="0.4">
      <c r="A4328" s="6">
        <v>2026</v>
      </c>
      <c r="B4328" s="6">
        <f t="shared" si="536"/>
        <v>44</v>
      </c>
      <c r="C4328" s="13" t="s">
        <v>27</v>
      </c>
      <c r="D4328" s="2" t="s">
        <v>9</v>
      </c>
      <c r="E4328" s="14" t="str">
        <f t="shared" si="535"/>
        <v>Roll Bending Machine</v>
      </c>
      <c r="F4328" s="22">
        <f t="shared" si="537"/>
        <v>6</v>
      </c>
      <c r="H4328" s="5" t="str">
        <f ca="1">_xlfn.FORMULATEXT(표1[[#This Row],[Q''ty]])</f>
        <v>=F4229</v>
      </c>
    </row>
    <row r="4329" spans="1:8" ht="15" customHeight="1" x14ac:dyDescent="0.4">
      <c r="A4329" s="6">
        <v>2026</v>
      </c>
      <c r="B4329" s="6">
        <f t="shared" si="536"/>
        <v>44</v>
      </c>
      <c r="C4329" s="13" t="s">
        <v>27</v>
      </c>
      <c r="D4329" s="2" t="s">
        <v>9</v>
      </c>
      <c r="E4329" s="14" t="str">
        <f t="shared" si="535"/>
        <v>L/W Machine</v>
      </c>
      <c r="F4329" s="22">
        <f t="shared" si="537"/>
        <v>11</v>
      </c>
      <c r="H4329" s="5" t="str">
        <f ca="1">_xlfn.FORMULATEXT(표1[[#This Row],[Q''ty]])</f>
        <v>=F4230</v>
      </c>
    </row>
    <row r="4330" spans="1:8" ht="15" customHeight="1" x14ac:dyDescent="0.4">
      <c r="A4330" s="6">
        <v>2026</v>
      </c>
      <c r="B4330" s="6">
        <f t="shared" si="536"/>
        <v>44</v>
      </c>
      <c r="C4330" s="13" t="s">
        <v>27</v>
      </c>
      <c r="D4330" s="2" t="s">
        <v>9</v>
      </c>
      <c r="E4330" s="14" t="str">
        <f t="shared" si="535"/>
        <v>C/W Machine</v>
      </c>
      <c r="F4330" s="22">
        <f t="shared" si="537"/>
        <v>15</v>
      </c>
      <c r="H4330" s="5" t="str">
        <f ca="1">_xlfn.FORMULATEXT(표1[[#This Row],[Q''ty]])</f>
        <v>=F4231</v>
      </c>
    </row>
    <row r="4331" spans="1:8" ht="15" customHeight="1" x14ac:dyDescent="0.4">
      <c r="A4331" s="6">
        <v>2026</v>
      </c>
      <c r="B4331" s="6">
        <f t="shared" si="536"/>
        <v>44</v>
      </c>
      <c r="C4331" s="13" t="s">
        <v>27</v>
      </c>
      <c r="D4331" s="2" t="s">
        <v>16</v>
      </c>
      <c r="E4331" s="14" t="str">
        <f t="shared" si="535"/>
        <v>BT GT</v>
      </c>
      <c r="F4331" s="22"/>
      <c r="H4331" s="5" t="e">
        <f ca="1">_xlfn.FORMULATEXT(표1[[#This Row],[Q''ty]])</f>
        <v>#N/A</v>
      </c>
    </row>
    <row r="4332" spans="1:8" ht="15" customHeight="1" x14ac:dyDescent="0.4">
      <c r="A4332" s="6">
        <v>2026</v>
      </c>
      <c r="B4332" s="6">
        <f t="shared" si="536"/>
        <v>44</v>
      </c>
      <c r="C4332" s="13" t="s">
        <v>27</v>
      </c>
      <c r="D4332" s="2" t="s">
        <v>16</v>
      </c>
      <c r="E4332" s="14" t="str">
        <f t="shared" si="535"/>
        <v>WT GT</v>
      </c>
      <c r="F4332" s="22"/>
      <c r="H4332" s="5" t="e">
        <f ca="1">_xlfn.FORMULATEXT(표1[[#This Row],[Q''ty]])</f>
        <v>#N/A</v>
      </c>
    </row>
    <row r="4333" spans="1:8" ht="15" customHeight="1" x14ac:dyDescent="0.4">
      <c r="A4333" s="6">
        <v>2026</v>
      </c>
      <c r="B4333" s="6">
        <f t="shared" si="536"/>
        <v>44</v>
      </c>
      <c r="C4333" s="13" t="s">
        <v>27</v>
      </c>
      <c r="D4333" s="2" t="s">
        <v>16</v>
      </c>
      <c r="E4333" s="14" t="str">
        <f t="shared" si="535"/>
        <v>Bending</v>
      </c>
      <c r="F4333" s="22"/>
      <c r="H4333" s="5" t="e">
        <f ca="1">_xlfn.FORMULATEXT(표1[[#This Row],[Q''ty]])</f>
        <v>#N/A</v>
      </c>
    </row>
    <row r="4334" spans="1:8" ht="15" customHeight="1" x14ac:dyDescent="0.4">
      <c r="A4334" s="6">
        <v>2026</v>
      </c>
      <c r="B4334" s="6">
        <f t="shared" si="536"/>
        <v>44</v>
      </c>
      <c r="C4334" s="13" t="s">
        <v>27</v>
      </c>
      <c r="D4334" s="2" t="s">
        <v>16</v>
      </c>
      <c r="E4334" s="14" t="str">
        <f t="shared" si="535"/>
        <v>L/W</v>
      </c>
      <c r="F4334" s="22"/>
      <c r="H4334" s="5" t="e">
        <f ca="1">_xlfn.FORMULATEXT(표1[[#This Row],[Q''ty]])</f>
        <v>#N/A</v>
      </c>
    </row>
    <row r="4335" spans="1:8" ht="15" customHeight="1" thickBot="1" x14ac:dyDescent="0.45">
      <c r="A4335" s="15">
        <v>2026</v>
      </c>
      <c r="B4335" s="15">
        <f t="shared" si="536"/>
        <v>44</v>
      </c>
      <c r="C4335" s="16" t="s">
        <v>27</v>
      </c>
      <c r="D4335" s="17" t="s">
        <v>16</v>
      </c>
      <c r="E4335" s="18" t="str">
        <f t="shared" si="535"/>
        <v>C/W</v>
      </c>
      <c r="F4335" s="23"/>
      <c r="H4335" s="5" t="e">
        <f ca="1">_xlfn.FORMULATEXT(표1[[#This Row],[Q''ty]])</f>
        <v>#N/A</v>
      </c>
    </row>
    <row r="4336" spans="1:8" ht="15" customHeight="1" thickTop="1" x14ac:dyDescent="0.4">
      <c r="A4336" s="6">
        <v>2026</v>
      </c>
      <c r="B4336" s="6">
        <f t="shared" si="536"/>
        <v>44</v>
      </c>
      <c r="C4336" s="13" t="s">
        <v>28</v>
      </c>
      <c r="D4336" s="2" t="s">
        <v>9</v>
      </c>
      <c r="E4336" s="14" t="str">
        <f t="shared" si="535"/>
        <v>Growing Line</v>
      </c>
      <c r="F4336" s="22">
        <f t="shared" ref="F4336:F4341" si="538">F4237</f>
        <v>6</v>
      </c>
      <c r="H4336" s="5" t="str">
        <f ca="1">_xlfn.FORMULATEXT(표1[[#This Row],[Q''ty]])</f>
        <v>=F4237</v>
      </c>
    </row>
    <row r="4337" spans="1:8" ht="15" customHeight="1" x14ac:dyDescent="0.4">
      <c r="A4337" s="6">
        <v>2026</v>
      </c>
      <c r="B4337" s="6">
        <f t="shared" si="536"/>
        <v>44</v>
      </c>
      <c r="C4337" s="13" t="s">
        <v>28</v>
      </c>
      <c r="D4337" s="2" t="s">
        <v>9</v>
      </c>
      <c r="E4337" s="14" t="str">
        <f t="shared" si="535"/>
        <v>Paint Booth</v>
      </c>
      <c r="F4337" s="22">
        <f t="shared" si="538"/>
        <v>4</v>
      </c>
      <c r="H4337" s="5" t="str">
        <f ca="1">_xlfn.FORMULATEXT(표1[[#This Row],[Q''ty]])</f>
        <v>=F4238</v>
      </c>
    </row>
    <row r="4338" spans="1:8" ht="15" customHeight="1" x14ac:dyDescent="0.4">
      <c r="A4338" s="6">
        <v>2026</v>
      </c>
      <c r="B4338" s="6">
        <f t="shared" si="536"/>
        <v>44</v>
      </c>
      <c r="C4338" s="13" t="s">
        <v>28</v>
      </c>
      <c r="D4338" s="2" t="s">
        <v>9</v>
      </c>
      <c r="E4338" s="14" t="str">
        <f t="shared" si="535"/>
        <v>Paint Line</v>
      </c>
      <c r="F4338" s="22">
        <f t="shared" si="538"/>
        <v>4</v>
      </c>
      <c r="H4338" s="5" t="str">
        <f ca="1">_xlfn.FORMULATEXT(표1[[#This Row],[Q''ty]])</f>
        <v>=F4239</v>
      </c>
    </row>
    <row r="4339" spans="1:8" ht="15" customHeight="1" x14ac:dyDescent="0.4">
      <c r="A4339" s="6">
        <v>2026</v>
      </c>
      <c r="B4339" s="6">
        <f t="shared" si="536"/>
        <v>44</v>
      </c>
      <c r="C4339" s="13" t="s">
        <v>28</v>
      </c>
      <c r="D4339" s="2" t="s">
        <v>9</v>
      </c>
      <c r="E4339" s="14" t="str">
        <f t="shared" si="535"/>
        <v>Roll Bending Machine</v>
      </c>
      <c r="F4339" s="22">
        <f t="shared" si="538"/>
        <v>3</v>
      </c>
      <c r="H4339" s="5" t="str">
        <f ca="1">_xlfn.FORMULATEXT(표1[[#This Row],[Q''ty]])</f>
        <v>=F4240</v>
      </c>
    </row>
    <row r="4340" spans="1:8" ht="15" customHeight="1" x14ac:dyDescent="0.4">
      <c r="A4340" s="6">
        <v>2026</v>
      </c>
      <c r="B4340" s="6">
        <f t="shared" si="536"/>
        <v>44</v>
      </c>
      <c r="C4340" s="13" t="s">
        <v>28</v>
      </c>
      <c r="D4340" s="2" t="s">
        <v>9</v>
      </c>
      <c r="E4340" s="14" t="str">
        <f t="shared" si="535"/>
        <v>L/W Machine</v>
      </c>
      <c r="F4340" s="22">
        <f t="shared" si="538"/>
        <v>4</v>
      </c>
      <c r="H4340" s="5" t="str">
        <f ca="1">_xlfn.FORMULATEXT(표1[[#This Row],[Q''ty]])</f>
        <v>=F4241</v>
      </c>
    </row>
    <row r="4341" spans="1:8" ht="15" customHeight="1" x14ac:dyDescent="0.4">
      <c r="A4341" s="6">
        <v>2026</v>
      </c>
      <c r="B4341" s="6">
        <f t="shared" si="536"/>
        <v>44</v>
      </c>
      <c r="C4341" s="13" t="s">
        <v>28</v>
      </c>
      <c r="D4341" s="2" t="s">
        <v>9</v>
      </c>
      <c r="E4341" s="14" t="str">
        <f t="shared" si="535"/>
        <v>C/W Machine</v>
      </c>
      <c r="F4341" s="22">
        <f t="shared" si="538"/>
        <v>6.5</v>
      </c>
      <c r="H4341" s="5" t="str">
        <f ca="1">_xlfn.FORMULATEXT(표1[[#This Row],[Q''ty]])</f>
        <v>=F4242</v>
      </c>
    </row>
    <row r="4342" spans="1:8" ht="15" customHeight="1" x14ac:dyDescent="0.4">
      <c r="A4342" s="6">
        <v>2026</v>
      </c>
      <c r="B4342" s="6">
        <f t="shared" si="536"/>
        <v>44</v>
      </c>
      <c r="C4342" s="13" t="s">
        <v>28</v>
      </c>
      <c r="D4342" s="2" t="s">
        <v>16</v>
      </c>
      <c r="E4342" s="14" t="str">
        <f t="shared" si="535"/>
        <v>BT GT</v>
      </c>
      <c r="F4342" s="22"/>
      <c r="H4342" s="5" t="e">
        <f ca="1">_xlfn.FORMULATEXT(표1[[#This Row],[Q''ty]])</f>
        <v>#N/A</v>
      </c>
    </row>
    <row r="4343" spans="1:8" ht="15" customHeight="1" x14ac:dyDescent="0.4">
      <c r="A4343" s="6">
        <v>2026</v>
      </c>
      <c r="B4343" s="6">
        <f t="shared" si="536"/>
        <v>44</v>
      </c>
      <c r="C4343" s="13" t="s">
        <v>28</v>
      </c>
      <c r="D4343" s="2" t="s">
        <v>16</v>
      </c>
      <c r="E4343" s="14" t="str">
        <f t="shared" si="535"/>
        <v>WT GT</v>
      </c>
      <c r="F4343" s="22"/>
      <c r="H4343" s="5" t="e">
        <f ca="1">_xlfn.FORMULATEXT(표1[[#This Row],[Q''ty]])</f>
        <v>#N/A</v>
      </c>
    </row>
    <row r="4344" spans="1:8" ht="15" customHeight="1" x14ac:dyDescent="0.4">
      <c r="A4344" s="6">
        <v>2026</v>
      </c>
      <c r="B4344" s="6">
        <f t="shared" si="536"/>
        <v>44</v>
      </c>
      <c r="C4344" s="13" t="s">
        <v>28</v>
      </c>
      <c r="D4344" s="2" t="s">
        <v>16</v>
      </c>
      <c r="E4344" s="14" t="str">
        <f t="shared" si="535"/>
        <v>Bending</v>
      </c>
      <c r="F4344" s="22"/>
      <c r="H4344" s="5" t="e">
        <f ca="1">_xlfn.FORMULATEXT(표1[[#This Row],[Q''ty]])</f>
        <v>#N/A</v>
      </c>
    </row>
    <row r="4345" spans="1:8" ht="15" customHeight="1" x14ac:dyDescent="0.4">
      <c r="A4345" s="6">
        <v>2026</v>
      </c>
      <c r="B4345" s="6">
        <f t="shared" si="536"/>
        <v>44</v>
      </c>
      <c r="C4345" s="13" t="s">
        <v>28</v>
      </c>
      <c r="D4345" s="2" t="s">
        <v>16</v>
      </c>
      <c r="E4345" s="14" t="str">
        <f t="shared" si="535"/>
        <v>L/W</v>
      </c>
      <c r="F4345" s="22"/>
      <c r="H4345" s="5" t="e">
        <f ca="1">_xlfn.FORMULATEXT(표1[[#This Row],[Q''ty]])</f>
        <v>#N/A</v>
      </c>
    </row>
    <row r="4346" spans="1:8" ht="15" customHeight="1" thickBot="1" x14ac:dyDescent="0.45">
      <c r="A4346" s="15">
        <v>2026</v>
      </c>
      <c r="B4346" s="15">
        <f t="shared" si="536"/>
        <v>44</v>
      </c>
      <c r="C4346" s="16" t="s">
        <v>28</v>
      </c>
      <c r="D4346" s="17" t="s">
        <v>16</v>
      </c>
      <c r="E4346" s="18" t="str">
        <f t="shared" si="535"/>
        <v>C/W</v>
      </c>
      <c r="F4346" s="23"/>
      <c r="H4346" s="5" t="e">
        <f ca="1">_xlfn.FORMULATEXT(표1[[#This Row],[Q''ty]])</f>
        <v>#N/A</v>
      </c>
    </row>
    <row r="4347" spans="1:8" ht="15" customHeight="1" thickTop="1" x14ac:dyDescent="0.4">
      <c r="A4347" s="6">
        <v>2026</v>
      </c>
      <c r="B4347" s="6">
        <f t="shared" si="536"/>
        <v>44</v>
      </c>
      <c r="C4347" s="13" t="s">
        <v>29</v>
      </c>
      <c r="D4347" s="2" t="s">
        <v>9</v>
      </c>
      <c r="E4347" s="14" t="str">
        <f t="shared" si="535"/>
        <v>Growing Line</v>
      </c>
      <c r="F4347" s="21">
        <f t="shared" ref="F4347:F4352" si="539">F4248</f>
        <v>11</v>
      </c>
      <c r="H4347" s="5" t="str">
        <f ca="1">_xlfn.FORMULATEXT(표1[[#This Row],[Q''ty]])</f>
        <v>=F4248</v>
      </c>
    </row>
    <row r="4348" spans="1:8" ht="15" customHeight="1" x14ac:dyDescent="0.4">
      <c r="A4348" s="6">
        <v>2026</v>
      </c>
      <c r="B4348" s="6">
        <f t="shared" si="536"/>
        <v>44</v>
      </c>
      <c r="C4348" s="13" t="s">
        <v>29</v>
      </c>
      <c r="D4348" s="2" t="s">
        <v>9</v>
      </c>
      <c r="E4348" s="14" t="str">
        <f t="shared" si="535"/>
        <v>Paint Booth</v>
      </c>
      <c r="F4348" s="22">
        <f t="shared" si="539"/>
        <v>6</v>
      </c>
      <c r="H4348" s="5" t="str">
        <f ca="1">_xlfn.FORMULATEXT(표1[[#This Row],[Q''ty]])</f>
        <v>=F4249</v>
      </c>
    </row>
    <row r="4349" spans="1:8" ht="15" customHeight="1" x14ac:dyDescent="0.4">
      <c r="A4349" s="6">
        <v>2026</v>
      </c>
      <c r="B4349" s="6">
        <f t="shared" si="536"/>
        <v>44</v>
      </c>
      <c r="C4349" s="13" t="s">
        <v>29</v>
      </c>
      <c r="D4349" s="2" t="s">
        <v>9</v>
      </c>
      <c r="E4349" s="14" t="str">
        <f t="shared" si="535"/>
        <v>Paint Line</v>
      </c>
      <c r="F4349" s="22">
        <f t="shared" si="539"/>
        <v>4</v>
      </c>
      <c r="H4349" s="5" t="str">
        <f ca="1">_xlfn.FORMULATEXT(표1[[#This Row],[Q''ty]])</f>
        <v>=F4250</v>
      </c>
    </row>
    <row r="4350" spans="1:8" ht="15" customHeight="1" x14ac:dyDescent="0.4">
      <c r="A4350" s="6">
        <v>2026</v>
      </c>
      <c r="B4350" s="6">
        <f t="shared" si="536"/>
        <v>44</v>
      </c>
      <c r="C4350" s="13" t="s">
        <v>29</v>
      </c>
      <c r="D4350" s="2" t="s">
        <v>9</v>
      </c>
      <c r="E4350" s="14" t="str">
        <f t="shared" si="535"/>
        <v>Roll Bending Machine</v>
      </c>
      <c r="F4350" s="22">
        <f t="shared" si="539"/>
        <v>4</v>
      </c>
      <c r="H4350" s="5" t="str">
        <f ca="1">_xlfn.FORMULATEXT(표1[[#This Row],[Q''ty]])</f>
        <v>=F4251</v>
      </c>
    </row>
    <row r="4351" spans="1:8" ht="15" customHeight="1" x14ac:dyDescent="0.4">
      <c r="A4351" s="6">
        <v>2026</v>
      </c>
      <c r="B4351" s="6">
        <f t="shared" si="536"/>
        <v>44</v>
      </c>
      <c r="C4351" s="13" t="s">
        <v>29</v>
      </c>
      <c r="D4351" s="2" t="s">
        <v>9</v>
      </c>
      <c r="E4351" s="14" t="str">
        <f t="shared" si="535"/>
        <v>L/W Machine</v>
      </c>
      <c r="F4351" s="22">
        <f t="shared" si="539"/>
        <v>7</v>
      </c>
      <c r="H4351" s="5" t="str">
        <f ca="1">_xlfn.FORMULATEXT(표1[[#This Row],[Q''ty]])</f>
        <v>=F4252</v>
      </c>
    </row>
    <row r="4352" spans="1:8" ht="15" customHeight="1" x14ac:dyDescent="0.4">
      <c r="A4352" s="6">
        <v>2026</v>
      </c>
      <c r="B4352" s="6">
        <f t="shared" si="536"/>
        <v>44</v>
      </c>
      <c r="C4352" s="13" t="s">
        <v>29</v>
      </c>
      <c r="D4352" s="2" t="s">
        <v>9</v>
      </c>
      <c r="E4352" s="14" t="str">
        <f t="shared" si="535"/>
        <v>C/W Machine</v>
      </c>
      <c r="F4352" s="22">
        <f t="shared" si="539"/>
        <v>12.5</v>
      </c>
      <c r="H4352" s="5" t="str">
        <f ca="1">_xlfn.FORMULATEXT(표1[[#This Row],[Q''ty]])</f>
        <v>=F4253</v>
      </c>
    </row>
    <row r="4353" spans="1:10" ht="15" customHeight="1" x14ac:dyDescent="0.4">
      <c r="A4353" s="6">
        <v>2026</v>
      </c>
      <c r="B4353" s="6">
        <f t="shared" si="536"/>
        <v>44</v>
      </c>
      <c r="C4353" s="13" t="s">
        <v>29</v>
      </c>
      <c r="D4353" s="2" t="s">
        <v>16</v>
      </c>
      <c r="E4353" s="14" t="str">
        <f t="shared" si="535"/>
        <v>BT GT</v>
      </c>
      <c r="F4353" s="22"/>
      <c r="H4353" s="5" t="e">
        <f ca="1">_xlfn.FORMULATEXT(표1[[#This Row],[Q''ty]])</f>
        <v>#N/A</v>
      </c>
    </row>
    <row r="4354" spans="1:10" ht="15" customHeight="1" x14ac:dyDescent="0.4">
      <c r="A4354" s="6">
        <v>2026</v>
      </c>
      <c r="B4354" s="6">
        <f t="shared" si="536"/>
        <v>44</v>
      </c>
      <c r="C4354" s="13" t="s">
        <v>29</v>
      </c>
      <c r="D4354" s="2" t="s">
        <v>16</v>
      </c>
      <c r="E4354" s="14" t="str">
        <f t="shared" si="535"/>
        <v>WT GT</v>
      </c>
      <c r="F4354" s="22"/>
      <c r="H4354" s="5" t="e">
        <f ca="1">_xlfn.FORMULATEXT(표1[[#This Row],[Q''ty]])</f>
        <v>#N/A</v>
      </c>
    </row>
    <row r="4355" spans="1:10" ht="15" customHeight="1" x14ac:dyDescent="0.4">
      <c r="A4355" s="6">
        <v>2026</v>
      </c>
      <c r="B4355" s="6">
        <f t="shared" si="536"/>
        <v>44</v>
      </c>
      <c r="C4355" s="13" t="s">
        <v>29</v>
      </c>
      <c r="D4355" s="2" t="s">
        <v>16</v>
      </c>
      <c r="E4355" s="14" t="str">
        <f t="shared" si="535"/>
        <v>Bending</v>
      </c>
      <c r="F4355" s="22"/>
      <c r="H4355" s="5" t="e">
        <f ca="1">_xlfn.FORMULATEXT(표1[[#This Row],[Q''ty]])</f>
        <v>#N/A</v>
      </c>
    </row>
    <row r="4356" spans="1:10" ht="15" customHeight="1" x14ac:dyDescent="0.4">
      <c r="A4356" s="6">
        <v>2026</v>
      </c>
      <c r="B4356" s="6">
        <f t="shared" si="536"/>
        <v>44</v>
      </c>
      <c r="C4356" s="13" t="s">
        <v>29</v>
      </c>
      <c r="D4356" s="2" t="s">
        <v>16</v>
      </c>
      <c r="E4356" s="14" t="str">
        <f t="shared" si="535"/>
        <v>L/W</v>
      </c>
      <c r="F4356" s="22"/>
      <c r="H4356" s="5" t="e">
        <f ca="1">_xlfn.FORMULATEXT(표1[[#This Row],[Q''ty]])</f>
        <v>#N/A</v>
      </c>
    </row>
    <row r="4357" spans="1:10" ht="15" customHeight="1" thickBot="1" x14ac:dyDescent="0.45">
      <c r="A4357" s="6">
        <v>2026</v>
      </c>
      <c r="B4357" s="6">
        <f t="shared" si="536"/>
        <v>44</v>
      </c>
      <c r="C4357" s="13" t="s">
        <v>29</v>
      </c>
      <c r="D4357" s="2" t="s">
        <v>16</v>
      </c>
      <c r="E4357" s="14" t="str">
        <f t="shared" si="535"/>
        <v>C/W</v>
      </c>
      <c r="F4357" s="22"/>
      <c r="H4357" s="5" t="e">
        <f ca="1">_xlfn.FORMULATEXT(표1[[#This Row],[Q''ty]])</f>
        <v>#N/A</v>
      </c>
    </row>
    <row r="4358" spans="1:10" ht="15" customHeight="1" thickTop="1" x14ac:dyDescent="0.4">
      <c r="A4358" s="9">
        <v>2026</v>
      </c>
      <c r="B4358" s="9">
        <f t="shared" si="536"/>
        <v>45</v>
      </c>
      <c r="C4358" s="10" t="s">
        <v>8</v>
      </c>
      <c r="D4358" s="11" t="s">
        <v>9</v>
      </c>
      <c r="E4358" s="12" t="s">
        <v>10</v>
      </c>
      <c r="F4358" s="21">
        <f t="shared" ref="F4358:F4363" si="540">F4259</f>
        <v>15</v>
      </c>
      <c r="H4358" s="5" t="str">
        <f ca="1">_xlfn.FORMULATEXT(표1[[#This Row],[Q''ty]])</f>
        <v>=F4259</v>
      </c>
    </row>
    <row r="4359" spans="1:10" s="2" customFormat="1" ht="15" customHeight="1" x14ac:dyDescent="0.4">
      <c r="A4359" s="6">
        <v>2026</v>
      </c>
      <c r="B4359" s="6">
        <f t="shared" si="536"/>
        <v>45</v>
      </c>
      <c r="C4359" s="13" t="s">
        <v>8</v>
      </c>
      <c r="D4359" s="2" t="s">
        <v>9</v>
      </c>
      <c r="E4359" s="14" t="s">
        <v>11</v>
      </c>
      <c r="F4359" s="22">
        <f t="shared" si="540"/>
        <v>10</v>
      </c>
      <c r="H4359" s="5" t="str">
        <f ca="1">_xlfn.FORMULATEXT(표1[[#This Row],[Q''ty]])</f>
        <v>=F4260</v>
      </c>
      <c r="I4359" s="26"/>
      <c r="J4359" s="26"/>
    </row>
    <row r="4360" spans="1:10" s="2" customFormat="1" ht="15" customHeight="1" x14ac:dyDescent="0.4">
      <c r="A4360" s="6">
        <v>2026</v>
      </c>
      <c r="B4360" s="6">
        <f t="shared" si="536"/>
        <v>45</v>
      </c>
      <c r="C4360" s="13" t="s">
        <v>8</v>
      </c>
      <c r="D4360" s="2" t="s">
        <v>9</v>
      </c>
      <c r="E4360" s="14" t="s">
        <v>12</v>
      </c>
      <c r="F4360" s="22">
        <f t="shared" si="540"/>
        <v>5</v>
      </c>
      <c r="H4360" s="5" t="str">
        <f ca="1">_xlfn.FORMULATEXT(표1[[#This Row],[Q''ty]])</f>
        <v>=F4261</v>
      </c>
      <c r="I4360" s="26"/>
      <c r="J4360" s="26"/>
    </row>
    <row r="4361" spans="1:10" ht="15" customHeight="1" x14ac:dyDescent="0.4">
      <c r="A4361" s="6">
        <v>2026</v>
      </c>
      <c r="B4361" s="6">
        <f t="shared" si="536"/>
        <v>45</v>
      </c>
      <c r="C4361" s="13" t="s">
        <v>8</v>
      </c>
      <c r="D4361" s="2" t="s">
        <v>9</v>
      </c>
      <c r="E4361" s="14" t="s">
        <v>13</v>
      </c>
      <c r="F4361" s="22">
        <f t="shared" si="540"/>
        <v>6</v>
      </c>
      <c r="H4361" s="5" t="str">
        <f ca="1">_xlfn.FORMULATEXT(표1[[#This Row],[Q''ty]])</f>
        <v>=F4262</v>
      </c>
    </row>
    <row r="4362" spans="1:10" ht="15" customHeight="1" x14ac:dyDescent="0.4">
      <c r="A4362" s="6">
        <v>2026</v>
      </c>
      <c r="B4362" s="6">
        <f t="shared" si="536"/>
        <v>45</v>
      </c>
      <c r="C4362" s="13" t="s">
        <v>8</v>
      </c>
      <c r="D4362" s="2" t="s">
        <v>9</v>
      </c>
      <c r="E4362" s="14" t="s">
        <v>14</v>
      </c>
      <c r="F4362" s="22">
        <f t="shared" si="540"/>
        <v>10</v>
      </c>
      <c r="H4362" s="5" t="str">
        <f ca="1">_xlfn.FORMULATEXT(표1[[#This Row],[Q''ty]])</f>
        <v>=F4263</v>
      </c>
    </row>
    <row r="4363" spans="1:10" ht="15" customHeight="1" x14ac:dyDescent="0.4">
      <c r="A4363" s="6">
        <v>2026</v>
      </c>
      <c r="B4363" s="6">
        <f t="shared" si="536"/>
        <v>45</v>
      </c>
      <c r="C4363" s="13" t="s">
        <v>8</v>
      </c>
      <c r="D4363" s="2" t="s">
        <v>9</v>
      </c>
      <c r="E4363" s="14" t="s">
        <v>15</v>
      </c>
      <c r="F4363" s="22">
        <f t="shared" si="540"/>
        <v>10</v>
      </c>
      <c r="H4363" s="5" t="str">
        <f ca="1">_xlfn.FORMULATEXT(표1[[#This Row],[Q''ty]])</f>
        <v>=F4264</v>
      </c>
    </row>
    <row r="4364" spans="1:10" ht="15" customHeight="1" x14ac:dyDescent="0.4">
      <c r="A4364" s="6">
        <v>2026</v>
      </c>
      <c r="B4364" s="6">
        <f t="shared" si="536"/>
        <v>45</v>
      </c>
      <c r="C4364" s="13" t="s">
        <v>8</v>
      </c>
      <c r="D4364" s="2" t="s">
        <v>16</v>
      </c>
      <c r="E4364" s="14" t="s">
        <v>17</v>
      </c>
      <c r="F4364" s="22"/>
      <c r="H4364" s="5" t="e">
        <f ca="1">_xlfn.FORMULATEXT(표1[[#This Row],[Q''ty]])</f>
        <v>#N/A</v>
      </c>
    </row>
    <row r="4365" spans="1:10" s="2" customFormat="1" ht="15" customHeight="1" x14ac:dyDescent="0.4">
      <c r="A4365" s="6">
        <v>2026</v>
      </c>
      <c r="B4365" s="6">
        <f t="shared" si="536"/>
        <v>45</v>
      </c>
      <c r="C4365" s="13" t="s">
        <v>8</v>
      </c>
      <c r="D4365" s="2" t="s">
        <v>16</v>
      </c>
      <c r="E4365" s="14" t="s">
        <v>18</v>
      </c>
      <c r="F4365" s="22"/>
      <c r="H4365" s="5" t="e">
        <f ca="1">_xlfn.FORMULATEXT(표1[[#This Row],[Q''ty]])</f>
        <v>#N/A</v>
      </c>
      <c r="I4365" s="26"/>
      <c r="J4365" s="26"/>
    </row>
    <row r="4366" spans="1:10" ht="15" customHeight="1" x14ac:dyDescent="0.4">
      <c r="A4366" s="6">
        <v>2026</v>
      </c>
      <c r="B4366" s="6">
        <f t="shared" si="536"/>
        <v>45</v>
      </c>
      <c r="C4366" s="13" t="s">
        <v>8</v>
      </c>
      <c r="D4366" s="2" t="s">
        <v>16</v>
      </c>
      <c r="E4366" s="14" t="s">
        <v>19</v>
      </c>
      <c r="F4366" s="22"/>
      <c r="H4366" s="5" t="e">
        <f ca="1">_xlfn.FORMULATEXT(표1[[#This Row],[Q''ty]])</f>
        <v>#N/A</v>
      </c>
    </row>
    <row r="4367" spans="1:10" ht="15" customHeight="1" x14ac:dyDescent="0.4">
      <c r="A4367" s="6">
        <v>2026</v>
      </c>
      <c r="B4367" s="6">
        <f t="shared" si="536"/>
        <v>45</v>
      </c>
      <c r="C4367" s="13" t="s">
        <v>8</v>
      </c>
      <c r="D4367" s="2" t="s">
        <v>16</v>
      </c>
      <c r="E4367" s="14" t="s">
        <v>20</v>
      </c>
      <c r="F4367" s="22"/>
      <c r="H4367" s="5" t="e">
        <f ca="1">_xlfn.FORMULATEXT(표1[[#This Row],[Q''ty]])</f>
        <v>#N/A</v>
      </c>
    </row>
    <row r="4368" spans="1:10" ht="15" customHeight="1" thickBot="1" x14ac:dyDescent="0.45">
      <c r="A4368" s="15">
        <v>2026</v>
      </c>
      <c r="B4368" s="15">
        <f t="shared" si="536"/>
        <v>45</v>
      </c>
      <c r="C4368" s="16" t="s">
        <v>8</v>
      </c>
      <c r="D4368" s="17" t="s">
        <v>16</v>
      </c>
      <c r="E4368" s="18" t="s">
        <v>21</v>
      </c>
      <c r="F4368" s="23"/>
      <c r="H4368" s="5" t="e">
        <f ca="1">_xlfn.FORMULATEXT(표1[[#This Row],[Q''ty]])</f>
        <v>#N/A</v>
      </c>
    </row>
    <row r="4369" spans="1:10" ht="15" customHeight="1" thickTop="1" x14ac:dyDescent="0.4">
      <c r="A4369" s="9">
        <v>2026</v>
      </c>
      <c r="B4369" s="9">
        <f t="shared" si="536"/>
        <v>45</v>
      </c>
      <c r="C4369" s="10" t="s">
        <v>22</v>
      </c>
      <c r="D4369" s="11" t="s">
        <v>9</v>
      </c>
      <c r="E4369" s="12" t="s">
        <v>10</v>
      </c>
      <c r="F4369" s="21">
        <f t="shared" ref="F4369:F4374" si="541">F4270</f>
        <v>14</v>
      </c>
      <c r="H4369" s="5" t="str">
        <f ca="1">_xlfn.FORMULATEXT(표1[[#This Row],[Q''ty]])</f>
        <v>=F4270</v>
      </c>
    </row>
    <row r="4370" spans="1:10" s="2" customFormat="1" ht="15" customHeight="1" x14ac:dyDescent="0.4">
      <c r="A4370" s="6">
        <v>2026</v>
      </c>
      <c r="B4370" s="6">
        <f t="shared" si="536"/>
        <v>45</v>
      </c>
      <c r="C4370" s="13" t="s">
        <v>22</v>
      </c>
      <c r="D4370" s="2" t="s">
        <v>9</v>
      </c>
      <c r="E4370" s="14" t="s">
        <v>11</v>
      </c>
      <c r="F4370" s="22">
        <f t="shared" si="541"/>
        <v>8</v>
      </c>
      <c r="H4370" s="5" t="str">
        <f ca="1">_xlfn.FORMULATEXT(표1[[#This Row],[Q''ty]])</f>
        <v>=F4271</v>
      </c>
      <c r="I4370" s="26"/>
      <c r="J4370" s="26"/>
    </row>
    <row r="4371" spans="1:10" s="2" customFormat="1" ht="15" customHeight="1" x14ac:dyDescent="0.4">
      <c r="A4371" s="6">
        <v>2026</v>
      </c>
      <c r="B4371" s="6">
        <f t="shared" si="536"/>
        <v>45</v>
      </c>
      <c r="C4371" s="13" t="s">
        <v>22</v>
      </c>
      <c r="D4371" s="2" t="s">
        <v>9</v>
      </c>
      <c r="E4371" s="14" t="s">
        <v>12</v>
      </c>
      <c r="F4371" s="22">
        <f t="shared" si="541"/>
        <v>4</v>
      </c>
      <c r="H4371" s="5" t="str">
        <f ca="1">_xlfn.FORMULATEXT(표1[[#This Row],[Q''ty]])</f>
        <v>=F4272</v>
      </c>
      <c r="I4371" s="26"/>
      <c r="J4371" s="26"/>
    </row>
    <row r="4372" spans="1:10" ht="15" customHeight="1" x14ac:dyDescent="0.4">
      <c r="A4372" s="6">
        <v>2026</v>
      </c>
      <c r="B4372" s="6">
        <f t="shared" si="536"/>
        <v>45</v>
      </c>
      <c r="C4372" s="13" t="s">
        <v>22</v>
      </c>
      <c r="D4372" s="2" t="s">
        <v>9</v>
      </c>
      <c r="E4372" s="14" t="s">
        <v>13</v>
      </c>
      <c r="F4372" s="22">
        <f t="shared" si="541"/>
        <v>3</v>
      </c>
      <c r="H4372" s="5" t="str">
        <f ca="1">_xlfn.FORMULATEXT(표1[[#This Row],[Q''ty]])</f>
        <v>=F4273</v>
      </c>
    </row>
    <row r="4373" spans="1:10" ht="15" customHeight="1" x14ac:dyDescent="0.4">
      <c r="A4373" s="6">
        <v>2026</v>
      </c>
      <c r="B4373" s="6">
        <f t="shared" si="536"/>
        <v>45</v>
      </c>
      <c r="C4373" s="13" t="s">
        <v>22</v>
      </c>
      <c r="D4373" s="2" t="s">
        <v>9</v>
      </c>
      <c r="E4373" s="14" t="s">
        <v>14</v>
      </c>
      <c r="F4373" s="22">
        <f t="shared" si="541"/>
        <v>6</v>
      </c>
      <c r="H4373" s="5" t="str">
        <f ca="1">_xlfn.FORMULATEXT(표1[[#This Row],[Q''ty]])</f>
        <v>=F4274</v>
      </c>
    </row>
    <row r="4374" spans="1:10" ht="15" customHeight="1" x14ac:dyDescent="0.4">
      <c r="A4374" s="6">
        <v>2026</v>
      </c>
      <c r="B4374" s="6">
        <f t="shared" si="536"/>
        <v>45</v>
      </c>
      <c r="C4374" s="13" t="s">
        <v>22</v>
      </c>
      <c r="D4374" s="2" t="s">
        <v>9</v>
      </c>
      <c r="E4374" s="14" t="s">
        <v>15</v>
      </c>
      <c r="F4374" s="22">
        <f t="shared" si="541"/>
        <v>8.8000000000000007</v>
      </c>
      <c r="H4374" s="5" t="str">
        <f ca="1">_xlfn.FORMULATEXT(표1[[#This Row],[Q''ty]])</f>
        <v>=F4275</v>
      </c>
    </row>
    <row r="4375" spans="1:10" ht="15" customHeight="1" x14ac:dyDescent="0.4">
      <c r="A4375" s="6">
        <v>2026</v>
      </c>
      <c r="B4375" s="6">
        <f t="shared" si="536"/>
        <v>45</v>
      </c>
      <c r="C4375" s="13" t="s">
        <v>22</v>
      </c>
      <c r="D4375" s="2" t="s">
        <v>16</v>
      </c>
      <c r="E4375" s="14" t="s">
        <v>17</v>
      </c>
      <c r="F4375" s="22"/>
      <c r="H4375" s="5" t="e">
        <f ca="1">_xlfn.FORMULATEXT(표1[[#This Row],[Q''ty]])</f>
        <v>#N/A</v>
      </c>
    </row>
    <row r="4376" spans="1:10" s="2" customFormat="1" ht="15" customHeight="1" x14ac:dyDescent="0.4">
      <c r="A4376" s="6">
        <v>2026</v>
      </c>
      <c r="B4376" s="6">
        <f t="shared" si="536"/>
        <v>45</v>
      </c>
      <c r="C4376" s="13" t="s">
        <v>22</v>
      </c>
      <c r="D4376" s="2" t="s">
        <v>16</v>
      </c>
      <c r="E4376" s="14" t="s">
        <v>18</v>
      </c>
      <c r="F4376" s="22"/>
      <c r="H4376" s="5" t="e">
        <f ca="1">_xlfn.FORMULATEXT(표1[[#This Row],[Q''ty]])</f>
        <v>#N/A</v>
      </c>
      <c r="I4376" s="26"/>
      <c r="J4376" s="26"/>
    </row>
    <row r="4377" spans="1:10" ht="15" customHeight="1" x14ac:dyDescent="0.4">
      <c r="A4377" s="6">
        <v>2026</v>
      </c>
      <c r="B4377" s="6">
        <f t="shared" si="536"/>
        <v>45</v>
      </c>
      <c r="C4377" s="13" t="s">
        <v>22</v>
      </c>
      <c r="D4377" s="2" t="s">
        <v>16</v>
      </c>
      <c r="E4377" s="14" t="s">
        <v>19</v>
      </c>
      <c r="F4377" s="22"/>
      <c r="H4377" s="5" t="e">
        <f ca="1">_xlfn.FORMULATEXT(표1[[#This Row],[Q''ty]])</f>
        <v>#N/A</v>
      </c>
    </row>
    <row r="4378" spans="1:10" ht="15" customHeight="1" x14ac:dyDescent="0.4">
      <c r="A4378" s="6">
        <v>2026</v>
      </c>
      <c r="B4378" s="6">
        <f t="shared" si="536"/>
        <v>45</v>
      </c>
      <c r="C4378" s="13" t="s">
        <v>22</v>
      </c>
      <c r="D4378" s="2" t="s">
        <v>16</v>
      </c>
      <c r="E4378" s="14" t="s">
        <v>20</v>
      </c>
      <c r="F4378" s="22"/>
      <c r="H4378" s="5" t="e">
        <f ca="1">_xlfn.FORMULATEXT(표1[[#This Row],[Q''ty]])</f>
        <v>#N/A</v>
      </c>
    </row>
    <row r="4379" spans="1:10" ht="15" customHeight="1" thickBot="1" x14ac:dyDescent="0.45">
      <c r="A4379" s="15">
        <v>2026</v>
      </c>
      <c r="B4379" s="15">
        <f t="shared" si="536"/>
        <v>45</v>
      </c>
      <c r="C4379" s="16" t="s">
        <v>22</v>
      </c>
      <c r="D4379" s="17" t="s">
        <v>16</v>
      </c>
      <c r="E4379" s="18" t="s">
        <v>21</v>
      </c>
      <c r="F4379" s="23"/>
      <c r="H4379" s="5" t="e">
        <f ca="1">_xlfn.FORMULATEXT(표1[[#This Row],[Q''ty]])</f>
        <v>#N/A</v>
      </c>
    </row>
    <row r="4380" spans="1:10" ht="15" customHeight="1" thickTop="1" x14ac:dyDescent="0.4">
      <c r="A4380" s="6">
        <v>2026</v>
      </c>
      <c r="B4380" s="6">
        <f t="shared" si="536"/>
        <v>45</v>
      </c>
      <c r="C4380" s="13" t="s">
        <v>23</v>
      </c>
      <c r="D4380" s="2" t="s">
        <v>9</v>
      </c>
      <c r="E4380" s="14" t="str">
        <f t="shared" ref="E4380:F4385" si="542">E4281</f>
        <v>Growing Line</v>
      </c>
      <c r="F4380" s="22">
        <f t="shared" si="542"/>
        <v>5</v>
      </c>
      <c r="H4380" s="5" t="str">
        <f ca="1">_xlfn.FORMULATEXT(표1[[#This Row],[Q''ty]])</f>
        <v>=F4281</v>
      </c>
    </row>
    <row r="4381" spans="1:10" ht="15" customHeight="1" x14ac:dyDescent="0.4">
      <c r="A4381" s="6">
        <v>2026</v>
      </c>
      <c r="B4381" s="6">
        <f t="shared" si="536"/>
        <v>45</v>
      </c>
      <c r="C4381" s="13" t="s">
        <v>23</v>
      </c>
      <c r="D4381" s="2" t="s">
        <v>9</v>
      </c>
      <c r="E4381" s="14" t="str">
        <f t="shared" si="542"/>
        <v>Paint Booth</v>
      </c>
      <c r="F4381" s="22">
        <f t="shared" si="542"/>
        <v>3</v>
      </c>
      <c r="H4381" s="5" t="str">
        <f ca="1">_xlfn.FORMULATEXT(표1[[#This Row],[Q''ty]])</f>
        <v>=F4282</v>
      </c>
    </row>
    <row r="4382" spans="1:10" ht="15" customHeight="1" x14ac:dyDescent="0.4">
      <c r="A4382" s="6">
        <v>2026</v>
      </c>
      <c r="B4382" s="6">
        <f t="shared" si="536"/>
        <v>45</v>
      </c>
      <c r="C4382" s="13" t="s">
        <v>23</v>
      </c>
      <c r="D4382" s="2" t="s">
        <v>9</v>
      </c>
      <c r="E4382" s="14" t="str">
        <f t="shared" si="542"/>
        <v>Paint Line</v>
      </c>
      <c r="F4382" s="22">
        <f t="shared" si="542"/>
        <v>2</v>
      </c>
      <c r="H4382" s="5" t="str">
        <f ca="1">_xlfn.FORMULATEXT(표1[[#This Row],[Q''ty]])</f>
        <v>=F4283</v>
      </c>
    </row>
    <row r="4383" spans="1:10" ht="15" customHeight="1" x14ac:dyDescent="0.4">
      <c r="A4383" s="6">
        <v>2026</v>
      </c>
      <c r="B4383" s="6">
        <f t="shared" si="536"/>
        <v>45</v>
      </c>
      <c r="C4383" s="13" t="s">
        <v>23</v>
      </c>
      <c r="D4383" s="2" t="s">
        <v>9</v>
      </c>
      <c r="E4383" s="14" t="str">
        <f t="shared" si="542"/>
        <v>Roll Bending Machine</v>
      </c>
      <c r="F4383" s="22">
        <f t="shared" si="542"/>
        <v>2</v>
      </c>
      <c r="H4383" s="5" t="str">
        <f ca="1">_xlfn.FORMULATEXT(표1[[#This Row],[Q''ty]])</f>
        <v>=F4284</v>
      </c>
    </row>
    <row r="4384" spans="1:10" ht="15" customHeight="1" x14ac:dyDescent="0.4">
      <c r="A4384" s="6">
        <v>2026</v>
      </c>
      <c r="B4384" s="6">
        <f t="shared" si="536"/>
        <v>45</v>
      </c>
      <c r="C4384" s="13" t="s">
        <v>23</v>
      </c>
      <c r="D4384" s="2" t="s">
        <v>9</v>
      </c>
      <c r="E4384" s="14" t="str">
        <f t="shared" si="542"/>
        <v>L/W Machine</v>
      </c>
      <c r="F4384" s="22">
        <f t="shared" si="542"/>
        <v>2</v>
      </c>
      <c r="H4384" s="5" t="str">
        <f ca="1">_xlfn.FORMULATEXT(표1[[#This Row],[Q''ty]])</f>
        <v>=F4285</v>
      </c>
    </row>
    <row r="4385" spans="1:8" ht="15" customHeight="1" x14ac:dyDescent="0.4">
      <c r="A4385" s="6">
        <v>2026</v>
      </c>
      <c r="B4385" s="6">
        <f t="shared" si="536"/>
        <v>45</v>
      </c>
      <c r="C4385" s="13" t="s">
        <v>23</v>
      </c>
      <c r="D4385" s="2" t="s">
        <v>9</v>
      </c>
      <c r="E4385" s="14" t="str">
        <f t="shared" si="542"/>
        <v>C/W Machine</v>
      </c>
      <c r="F4385" s="22">
        <f t="shared" si="542"/>
        <v>3</v>
      </c>
      <c r="H4385" s="5" t="str">
        <f ca="1">_xlfn.FORMULATEXT(표1[[#This Row],[Q''ty]])</f>
        <v>=F4286</v>
      </c>
    </row>
    <row r="4386" spans="1:8" ht="15" customHeight="1" x14ac:dyDescent="0.4">
      <c r="A4386" s="6">
        <v>2026</v>
      </c>
      <c r="B4386" s="6">
        <f t="shared" si="536"/>
        <v>45</v>
      </c>
      <c r="C4386" s="13" t="s">
        <v>23</v>
      </c>
      <c r="D4386" s="2" t="s">
        <v>16</v>
      </c>
      <c r="E4386" s="14" t="str">
        <f t="shared" ref="E4386:E4401" si="543">E4287</f>
        <v>BT GT</v>
      </c>
      <c r="F4386" s="22"/>
      <c r="H4386" s="5" t="e">
        <f ca="1">_xlfn.FORMULATEXT(표1[[#This Row],[Q''ty]])</f>
        <v>#N/A</v>
      </c>
    </row>
    <row r="4387" spans="1:8" ht="15" customHeight="1" x14ac:dyDescent="0.4">
      <c r="A4387" s="6">
        <v>2026</v>
      </c>
      <c r="B4387" s="6">
        <f t="shared" si="536"/>
        <v>45</v>
      </c>
      <c r="C4387" s="13" t="s">
        <v>23</v>
      </c>
      <c r="D4387" s="2" t="s">
        <v>16</v>
      </c>
      <c r="E4387" s="14" t="str">
        <f t="shared" si="543"/>
        <v>WT GT</v>
      </c>
      <c r="F4387" s="22"/>
      <c r="H4387" s="5" t="e">
        <f ca="1">_xlfn.FORMULATEXT(표1[[#This Row],[Q''ty]])</f>
        <v>#N/A</v>
      </c>
    </row>
    <row r="4388" spans="1:8" ht="15" customHeight="1" x14ac:dyDescent="0.4">
      <c r="A4388" s="6">
        <v>2026</v>
      </c>
      <c r="B4388" s="6">
        <f t="shared" si="536"/>
        <v>45</v>
      </c>
      <c r="C4388" s="13" t="s">
        <v>23</v>
      </c>
      <c r="D4388" s="2" t="s">
        <v>16</v>
      </c>
      <c r="E4388" s="14" t="str">
        <f t="shared" si="543"/>
        <v>Bending</v>
      </c>
      <c r="F4388" s="22"/>
      <c r="H4388" s="5" t="e">
        <f ca="1">_xlfn.FORMULATEXT(표1[[#This Row],[Q''ty]])</f>
        <v>#N/A</v>
      </c>
    </row>
    <row r="4389" spans="1:8" ht="15" customHeight="1" x14ac:dyDescent="0.4">
      <c r="A4389" s="6">
        <v>2026</v>
      </c>
      <c r="B4389" s="6">
        <f t="shared" ref="B4389:B4452" si="544">B4290+1</f>
        <v>45</v>
      </c>
      <c r="C4389" s="13" t="s">
        <v>23</v>
      </c>
      <c r="D4389" s="2" t="s">
        <v>16</v>
      </c>
      <c r="E4389" s="14" t="str">
        <f t="shared" si="543"/>
        <v>L/W</v>
      </c>
      <c r="F4389" s="22"/>
      <c r="H4389" s="5" t="e">
        <f ca="1">_xlfn.FORMULATEXT(표1[[#This Row],[Q''ty]])</f>
        <v>#N/A</v>
      </c>
    </row>
    <row r="4390" spans="1:8" ht="15" customHeight="1" thickBot="1" x14ac:dyDescent="0.45">
      <c r="A4390" s="15">
        <v>2026</v>
      </c>
      <c r="B4390" s="15">
        <f t="shared" si="544"/>
        <v>45</v>
      </c>
      <c r="C4390" s="16" t="s">
        <v>23</v>
      </c>
      <c r="D4390" s="17" t="s">
        <v>16</v>
      </c>
      <c r="E4390" s="18" t="str">
        <f t="shared" si="543"/>
        <v>C/W</v>
      </c>
      <c r="F4390" s="23"/>
      <c r="H4390" s="5" t="e">
        <f ca="1">_xlfn.FORMULATEXT(표1[[#This Row],[Q''ty]])</f>
        <v>#N/A</v>
      </c>
    </row>
    <row r="4391" spans="1:8" ht="15" customHeight="1" thickTop="1" x14ac:dyDescent="0.4">
      <c r="A4391" s="6">
        <v>2026</v>
      </c>
      <c r="B4391" s="6">
        <f t="shared" si="544"/>
        <v>45</v>
      </c>
      <c r="C4391" s="13" t="s">
        <v>24</v>
      </c>
      <c r="D4391" s="2" t="s">
        <v>9</v>
      </c>
      <c r="E4391" s="14" t="str">
        <f t="shared" si="543"/>
        <v>Growing Line</v>
      </c>
      <c r="F4391" s="22">
        <f t="shared" ref="F4391:F4396" si="545">F4292</f>
        <v>20</v>
      </c>
      <c r="H4391" s="5" t="str">
        <f ca="1">_xlfn.FORMULATEXT(표1[[#This Row],[Q''ty]])</f>
        <v>=F4292</v>
      </c>
    </row>
    <row r="4392" spans="1:8" ht="15" customHeight="1" x14ac:dyDescent="0.4">
      <c r="A4392" s="6">
        <v>2026</v>
      </c>
      <c r="B4392" s="6">
        <f t="shared" si="544"/>
        <v>45</v>
      </c>
      <c r="C4392" s="13" t="s">
        <v>24</v>
      </c>
      <c r="D4392" s="2" t="s">
        <v>9</v>
      </c>
      <c r="E4392" s="14" t="str">
        <f t="shared" si="543"/>
        <v>Paint Booth</v>
      </c>
      <c r="F4392" s="22">
        <f t="shared" si="545"/>
        <v>22</v>
      </c>
      <c r="H4392" s="5" t="str">
        <f ca="1">_xlfn.FORMULATEXT(표1[[#This Row],[Q''ty]])</f>
        <v>=F4293</v>
      </c>
    </row>
    <row r="4393" spans="1:8" ht="15" customHeight="1" x14ac:dyDescent="0.4">
      <c r="A4393" s="6">
        <v>2026</v>
      </c>
      <c r="B4393" s="6">
        <f t="shared" si="544"/>
        <v>45</v>
      </c>
      <c r="C4393" s="13" t="s">
        <v>24</v>
      </c>
      <c r="D4393" s="2" t="s">
        <v>9</v>
      </c>
      <c r="E4393" s="14" t="str">
        <f t="shared" si="543"/>
        <v>Paint Line</v>
      </c>
      <c r="F4393" s="22">
        <f t="shared" si="545"/>
        <v>6</v>
      </c>
      <c r="H4393" s="5" t="str">
        <f ca="1">_xlfn.FORMULATEXT(표1[[#This Row],[Q''ty]])</f>
        <v>=F4294</v>
      </c>
    </row>
    <row r="4394" spans="1:8" ht="15" customHeight="1" x14ac:dyDescent="0.4">
      <c r="A4394" s="6">
        <v>2026</v>
      </c>
      <c r="B4394" s="6">
        <f t="shared" si="544"/>
        <v>45</v>
      </c>
      <c r="C4394" s="13" t="s">
        <v>24</v>
      </c>
      <c r="D4394" s="2" t="s">
        <v>9</v>
      </c>
      <c r="E4394" s="14" t="str">
        <f t="shared" si="543"/>
        <v>Roll Bending Machine</v>
      </c>
      <c r="F4394" s="22">
        <f t="shared" si="545"/>
        <v>4</v>
      </c>
      <c r="H4394" s="5" t="str">
        <f ca="1">_xlfn.FORMULATEXT(표1[[#This Row],[Q''ty]])</f>
        <v>=F4295</v>
      </c>
    </row>
    <row r="4395" spans="1:8" ht="15" customHeight="1" x14ac:dyDescent="0.4">
      <c r="A4395" s="6">
        <v>2026</v>
      </c>
      <c r="B4395" s="6">
        <f t="shared" si="544"/>
        <v>45</v>
      </c>
      <c r="C4395" s="13" t="s">
        <v>24</v>
      </c>
      <c r="D4395" s="2" t="s">
        <v>9</v>
      </c>
      <c r="E4395" s="14" t="str">
        <f t="shared" si="543"/>
        <v>L/W Machine</v>
      </c>
      <c r="F4395" s="22">
        <f t="shared" si="545"/>
        <v>10</v>
      </c>
      <c r="H4395" s="5" t="str">
        <f ca="1">_xlfn.FORMULATEXT(표1[[#This Row],[Q''ty]])</f>
        <v>=F4296</v>
      </c>
    </row>
    <row r="4396" spans="1:8" ht="15" customHeight="1" x14ac:dyDescent="0.4">
      <c r="A4396" s="6">
        <v>2026</v>
      </c>
      <c r="B4396" s="6">
        <f t="shared" si="544"/>
        <v>45</v>
      </c>
      <c r="C4396" s="13" t="s">
        <v>24</v>
      </c>
      <c r="D4396" s="2" t="s">
        <v>9</v>
      </c>
      <c r="E4396" s="14" t="str">
        <f t="shared" si="543"/>
        <v>C/W Machine</v>
      </c>
      <c r="F4396" s="22">
        <f t="shared" si="545"/>
        <v>12</v>
      </c>
      <c r="H4396" s="5" t="str">
        <f ca="1">_xlfn.FORMULATEXT(표1[[#This Row],[Q''ty]])</f>
        <v>=F4297</v>
      </c>
    </row>
    <row r="4397" spans="1:8" ht="15" customHeight="1" x14ac:dyDescent="0.4">
      <c r="A4397" s="6">
        <v>2026</v>
      </c>
      <c r="B4397" s="6">
        <f t="shared" si="544"/>
        <v>45</v>
      </c>
      <c r="C4397" s="13" t="s">
        <v>24</v>
      </c>
      <c r="D4397" s="2" t="s">
        <v>16</v>
      </c>
      <c r="E4397" s="14" t="str">
        <f t="shared" si="543"/>
        <v>BT GT</v>
      </c>
      <c r="F4397" s="22"/>
      <c r="H4397" s="5" t="e">
        <f ca="1">_xlfn.FORMULATEXT(표1[[#This Row],[Q''ty]])</f>
        <v>#N/A</v>
      </c>
    </row>
    <row r="4398" spans="1:8" ht="15" customHeight="1" x14ac:dyDescent="0.4">
      <c r="A4398" s="6">
        <v>2026</v>
      </c>
      <c r="B4398" s="6">
        <f t="shared" si="544"/>
        <v>45</v>
      </c>
      <c r="C4398" s="13" t="s">
        <v>24</v>
      </c>
      <c r="D4398" s="2" t="s">
        <v>16</v>
      </c>
      <c r="E4398" s="14" t="str">
        <f t="shared" si="543"/>
        <v>WT GT</v>
      </c>
      <c r="F4398" s="22"/>
      <c r="H4398" s="5" t="e">
        <f ca="1">_xlfn.FORMULATEXT(표1[[#This Row],[Q''ty]])</f>
        <v>#N/A</v>
      </c>
    </row>
    <row r="4399" spans="1:8" ht="15" customHeight="1" x14ac:dyDescent="0.4">
      <c r="A4399" s="6">
        <v>2026</v>
      </c>
      <c r="B4399" s="6">
        <f t="shared" si="544"/>
        <v>45</v>
      </c>
      <c r="C4399" s="13" t="s">
        <v>24</v>
      </c>
      <c r="D4399" s="2" t="s">
        <v>16</v>
      </c>
      <c r="E4399" s="14" t="str">
        <f t="shared" si="543"/>
        <v>Bending</v>
      </c>
      <c r="F4399" s="22"/>
      <c r="H4399" s="5" t="e">
        <f ca="1">_xlfn.FORMULATEXT(표1[[#This Row],[Q''ty]])</f>
        <v>#N/A</v>
      </c>
    </row>
    <row r="4400" spans="1:8" ht="15" customHeight="1" x14ac:dyDescent="0.4">
      <c r="A4400" s="6">
        <v>2026</v>
      </c>
      <c r="B4400" s="6">
        <f t="shared" si="544"/>
        <v>45</v>
      </c>
      <c r="C4400" s="13" t="s">
        <v>24</v>
      </c>
      <c r="D4400" s="2" t="s">
        <v>16</v>
      </c>
      <c r="E4400" s="14" t="str">
        <f t="shared" si="543"/>
        <v>L/W</v>
      </c>
      <c r="F4400" s="22"/>
      <c r="H4400" s="5" t="e">
        <f ca="1">_xlfn.FORMULATEXT(표1[[#This Row],[Q''ty]])</f>
        <v>#N/A</v>
      </c>
    </row>
    <row r="4401" spans="1:8" ht="15" customHeight="1" thickBot="1" x14ac:dyDescent="0.45">
      <c r="A4401" s="15">
        <v>2026</v>
      </c>
      <c r="B4401" s="15">
        <f t="shared" si="544"/>
        <v>45</v>
      </c>
      <c r="C4401" s="16" t="s">
        <v>24</v>
      </c>
      <c r="D4401" s="17" t="s">
        <v>16</v>
      </c>
      <c r="E4401" s="18" t="str">
        <f t="shared" si="543"/>
        <v>C/W</v>
      </c>
      <c r="F4401" s="23"/>
      <c r="H4401" s="5" t="e">
        <f ca="1">_xlfn.FORMULATEXT(표1[[#This Row],[Q''ty]])</f>
        <v>#N/A</v>
      </c>
    </row>
    <row r="4402" spans="1:8" ht="15" customHeight="1" thickTop="1" x14ac:dyDescent="0.4">
      <c r="A4402" s="6">
        <v>2026</v>
      </c>
      <c r="B4402" s="6">
        <f t="shared" si="544"/>
        <v>45</v>
      </c>
      <c r="C4402" s="13" t="s">
        <v>25</v>
      </c>
      <c r="D4402" s="2" t="s">
        <v>9</v>
      </c>
      <c r="E4402" s="14" t="s">
        <v>10</v>
      </c>
      <c r="F4402" s="22">
        <f t="shared" ref="F4402:F4407" si="546">F4303</f>
        <v>3</v>
      </c>
      <c r="H4402" s="5" t="str">
        <f ca="1">_xlfn.FORMULATEXT(표1[[#This Row],[Q''ty]])</f>
        <v>=F4303</v>
      </c>
    </row>
    <row r="4403" spans="1:8" ht="15" customHeight="1" x14ac:dyDescent="0.4">
      <c r="A4403" s="6">
        <v>2026</v>
      </c>
      <c r="B4403" s="6">
        <f t="shared" si="544"/>
        <v>45</v>
      </c>
      <c r="C4403" s="13" t="s">
        <v>25</v>
      </c>
      <c r="D4403" s="2" t="s">
        <v>9</v>
      </c>
      <c r="E4403" s="14" t="s">
        <v>11</v>
      </c>
      <c r="F4403" s="22">
        <f t="shared" si="546"/>
        <v>3</v>
      </c>
      <c r="H4403" s="5" t="str">
        <f ca="1">_xlfn.FORMULATEXT(표1[[#This Row],[Q''ty]])</f>
        <v>=F4304</v>
      </c>
    </row>
    <row r="4404" spans="1:8" ht="15" customHeight="1" x14ac:dyDescent="0.4">
      <c r="A4404" s="6">
        <v>2026</v>
      </c>
      <c r="B4404" s="6">
        <f t="shared" si="544"/>
        <v>45</v>
      </c>
      <c r="C4404" s="13" t="s">
        <v>25</v>
      </c>
      <c r="D4404" s="2" t="s">
        <v>9</v>
      </c>
      <c r="E4404" s="14" t="s">
        <v>12</v>
      </c>
      <c r="F4404" s="22">
        <f t="shared" si="546"/>
        <v>2</v>
      </c>
      <c r="H4404" s="5" t="str">
        <f ca="1">_xlfn.FORMULATEXT(표1[[#This Row],[Q''ty]])</f>
        <v>=F4305</v>
      </c>
    </row>
    <row r="4405" spans="1:8" ht="15" customHeight="1" x14ac:dyDescent="0.4">
      <c r="A4405" s="6">
        <v>2026</v>
      </c>
      <c r="B4405" s="6">
        <f t="shared" si="544"/>
        <v>45</v>
      </c>
      <c r="C4405" s="13" t="s">
        <v>25</v>
      </c>
      <c r="D4405" s="2" t="s">
        <v>9</v>
      </c>
      <c r="E4405" s="14" t="s">
        <v>13</v>
      </c>
      <c r="F4405" s="22">
        <f t="shared" si="546"/>
        <v>2</v>
      </c>
      <c r="H4405" s="5" t="str">
        <f ca="1">_xlfn.FORMULATEXT(표1[[#This Row],[Q''ty]])</f>
        <v>=F4306</v>
      </c>
    </row>
    <row r="4406" spans="1:8" ht="15" customHeight="1" x14ac:dyDescent="0.4">
      <c r="A4406" s="6">
        <v>2026</v>
      </c>
      <c r="B4406" s="6">
        <f t="shared" si="544"/>
        <v>45</v>
      </c>
      <c r="C4406" s="13" t="s">
        <v>25</v>
      </c>
      <c r="D4406" s="2" t="s">
        <v>9</v>
      </c>
      <c r="E4406" s="14" t="s">
        <v>14</v>
      </c>
      <c r="F4406" s="22">
        <f t="shared" si="546"/>
        <v>3</v>
      </c>
      <c r="H4406" s="5" t="str">
        <f ca="1">_xlfn.FORMULATEXT(표1[[#This Row],[Q''ty]])</f>
        <v>=F4307</v>
      </c>
    </row>
    <row r="4407" spans="1:8" ht="15" customHeight="1" x14ac:dyDescent="0.4">
      <c r="A4407" s="6">
        <v>2026</v>
      </c>
      <c r="B4407" s="6">
        <f t="shared" si="544"/>
        <v>45</v>
      </c>
      <c r="C4407" s="13" t="s">
        <v>25</v>
      </c>
      <c r="D4407" s="2" t="s">
        <v>9</v>
      </c>
      <c r="E4407" s="14" t="s">
        <v>15</v>
      </c>
      <c r="F4407" s="22">
        <f t="shared" si="546"/>
        <v>4</v>
      </c>
      <c r="H4407" s="5" t="str">
        <f ca="1">_xlfn.FORMULATEXT(표1[[#This Row],[Q''ty]])</f>
        <v>=F4308</v>
      </c>
    </row>
    <row r="4408" spans="1:8" ht="15" customHeight="1" x14ac:dyDescent="0.4">
      <c r="A4408" s="6">
        <v>2026</v>
      </c>
      <c r="B4408" s="6">
        <f t="shared" si="544"/>
        <v>45</v>
      </c>
      <c r="C4408" s="13" t="s">
        <v>25</v>
      </c>
      <c r="D4408" s="2" t="s">
        <v>16</v>
      </c>
      <c r="E4408" s="14" t="s">
        <v>17</v>
      </c>
      <c r="F4408" s="22"/>
      <c r="H4408" s="5" t="e">
        <f ca="1">_xlfn.FORMULATEXT(표1[[#This Row],[Q''ty]])</f>
        <v>#N/A</v>
      </c>
    </row>
    <row r="4409" spans="1:8" ht="15" customHeight="1" x14ac:dyDescent="0.4">
      <c r="A4409" s="6">
        <v>2026</v>
      </c>
      <c r="B4409" s="6">
        <f t="shared" si="544"/>
        <v>45</v>
      </c>
      <c r="C4409" s="13" t="s">
        <v>25</v>
      </c>
      <c r="D4409" s="2" t="s">
        <v>16</v>
      </c>
      <c r="E4409" s="14" t="s">
        <v>18</v>
      </c>
      <c r="F4409" s="22"/>
      <c r="H4409" s="5" t="e">
        <f ca="1">_xlfn.FORMULATEXT(표1[[#This Row],[Q''ty]])</f>
        <v>#N/A</v>
      </c>
    </row>
    <row r="4410" spans="1:8" ht="15" customHeight="1" x14ac:dyDescent="0.4">
      <c r="A4410" s="6">
        <v>2026</v>
      </c>
      <c r="B4410" s="6">
        <f t="shared" si="544"/>
        <v>45</v>
      </c>
      <c r="C4410" s="13" t="s">
        <v>25</v>
      </c>
      <c r="D4410" s="2" t="s">
        <v>16</v>
      </c>
      <c r="E4410" s="14" t="s">
        <v>19</v>
      </c>
      <c r="F4410" s="22"/>
      <c r="H4410" s="5" t="e">
        <f ca="1">_xlfn.FORMULATEXT(표1[[#This Row],[Q''ty]])</f>
        <v>#N/A</v>
      </c>
    </row>
    <row r="4411" spans="1:8" ht="15" customHeight="1" x14ac:dyDescent="0.4">
      <c r="A4411" s="6">
        <v>2026</v>
      </c>
      <c r="B4411" s="6">
        <f t="shared" si="544"/>
        <v>45</v>
      </c>
      <c r="C4411" s="13" t="s">
        <v>25</v>
      </c>
      <c r="D4411" s="2" t="s">
        <v>16</v>
      </c>
      <c r="E4411" s="14" t="s">
        <v>20</v>
      </c>
      <c r="F4411" s="22"/>
      <c r="H4411" s="5" t="e">
        <f ca="1">_xlfn.FORMULATEXT(표1[[#This Row],[Q''ty]])</f>
        <v>#N/A</v>
      </c>
    </row>
    <row r="4412" spans="1:8" ht="15" customHeight="1" thickBot="1" x14ac:dyDescent="0.45">
      <c r="A4412" s="15">
        <v>2026</v>
      </c>
      <c r="B4412" s="15">
        <f t="shared" si="544"/>
        <v>45</v>
      </c>
      <c r="C4412" s="16" t="s">
        <v>25</v>
      </c>
      <c r="D4412" s="17" t="s">
        <v>16</v>
      </c>
      <c r="E4412" s="18" t="s">
        <v>21</v>
      </c>
      <c r="F4412" s="23"/>
      <c r="H4412" s="5" t="e">
        <f ca="1">_xlfn.FORMULATEXT(표1[[#This Row],[Q''ty]])</f>
        <v>#N/A</v>
      </c>
    </row>
    <row r="4413" spans="1:8" ht="15" customHeight="1" thickTop="1" x14ac:dyDescent="0.4">
      <c r="A4413" s="6">
        <v>2026</v>
      </c>
      <c r="B4413" s="6">
        <f t="shared" si="544"/>
        <v>45</v>
      </c>
      <c r="C4413" s="13" t="s">
        <v>26</v>
      </c>
      <c r="D4413" s="2" t="s">
        <v>9</v>
      </c>
      <c r="E4413" s="14" t="s">
        <v>10</v>
      </c>
      <c r="F4413" s="22">
        <f t="shared" ref="F4413:F4418" si="547">F4314</f>
        <v>6</v>
      </c>
      <c r="H4413" s="5" t="str">
        <f ca="1">_xlfn.FORMULATEXT(표1[[#This Row],[Q''ty]])</f>
        <v>=F4314</v>
      </c>
    </row>
    <row r="4414" spans="1:8" ht="15" customHeight="1" x14ac:dyDescent="0.4">
      <c r="A4414" s="6">
        <v>2026</v>
      </c>
      <c r="B4414" s="6">
        <f t="shared" si="544"/>
        <v>45</v>
      </c>
      <c r="C4414" s="13" t="s">
        <v>26</v>
      </c>
      <c r="D4414" s="2" t="s">
        <v>9</v>
      </c>
      <c r="E4414" s="14" t="s">
        <v>11</v>
      </c>
      <c r="F4414" s="22">
        <f t="shared" si="547"/>
        <v>4</v>
      </c>
      <c r="H4414" s="5" t="str">
        <f ca="1">_xlfn.FORMULATEXT(표1[[#This Row],[Q''ty]])</f>
        <v>=F4315</v>
      </c>
    </row>
    <row r="4415" spans="1:8" ht="15" customHeight="1" x14ac:dyDescent="0.4">
      <c r="A4415" s="6">
        <v>2026</v>
      </c>
      <c r="B4415" s="6">
        <f t="shared" si="544"/>
        <v>45</v>
      </c>
      <c r="C4415" s="13" t="s">
        <v>26</v>
      </c>
      <c r="D4415" s="2" t="s">
        <v>9</v>
      </c>
      <c r="E4415" s="14" t="s">
        <v>12</v>
      </c>
      <c r="F4415" s="22">
        <f t="shared" si="547"/>
        <v>2</v>
      </c>
      <c r="H4415" s="5" t="str">
        <f ca="1">_xlfn.FORMULATEXT(표1[[#This Row],[Q''ty]])</f>
        <v>=F4316</v>
      </c>
    </row>
    <row r="4416" spans="1:8" ht="15" customHeight="1" x14ac:dyDescent="0.4">
      <c r="A4416" s="6">
        <v>2026</v>
      </c>
      <c r="B4416" s="6">
        <f t="shared" si="544"/>
        <v>45</v>
      </c>
      <c r="C4416" s="13" t="s">
        <v>26</v>
      </c>
      <c r="D4416" s="2" t="s">
        <v>9</v>
      </c>
      <c r="E4416" s="14" t="s">
        <v>13</v>
      </c>
      <c r="F4416" s="22">
        <f t="shared" si="547"/>
        <v>3</v>
      </c>
      <c r="H4416" s="5" t="str">
        <f ca="1">_xlfn.FORMULATEXT(표1[[#This Row],[Q''ty]])</f>
        <v>=F4317</v>
      </c>
    </row>
    <row r="4417" spans="1:8" ht="15" customHeight="1" x14ac:dyDescent="0.4">
      <c r="A4417" s="6">
        <v>2026</v>
      </c>
      <c r="B4417" s="6">
        <f t="shared" si="544"/>
        <v>45</v>
      </c>
      <c r="C4417" s="13" t="s">
        <v>26</v>
      </c>
      <c r="D4417" s="2" t="s">
        <v>9</v>
      </c>
      <c r="E4417" s="14" t="s">
        <v>14</v>
      </c>
      <c r="F4417" s="22">
        <f t="shared" si="547"/>
        <v>4</v>
      </c>
      <c r="H4417" s="5" t="str">
        <f ca="1">_xlfn.FORMULATEXT(표1[[#This Row],[Q''ty]])</f>
        <v>=F4318</v>
      </c>
    </row>
    <row r="4418" spans="1:8" ht="15" customHeight="1" x14ac:dyDescent="0.4">
      <c r="A4418" s="6">
        <v>2026</v>
      </c>
      <c r="B4418" s="6">
        <f t="shared" si="544"/>
        <v>45</v>
      </c>
      <c r="C4418" s="13" t="s">
        <v>26</v>
      </c>
      <c r="D4418" s="2" t="s">
        <v>9</v>
      </c>
      <c r="E4418" s="14" t="s">
        <v>15</v>
      </c>
      <c r="F4418" s="22">
        <f t="shared" si="547"/>
        <v>6</v>
      </c>
      <c r="H4418" s="5" t="str">
        <f ca="1">_xlfn.FORMULATEXT(표1[[#This Row],[Q''ty]])</f>
        <v>=F4319</v>
      </c>
    </row>
    <row r="4419" spans="1:8" ht="15" customHeight="1" x14ac:dyDescent="0.4">
      <c r="A4419" s="6">
        <v>2026</v>
      </c>
      <c r="B4419" s="6">
        <f t="shared" si="544"/>
        <v>45</v>
      </c>
      <c r="C4419" s="13" t="s">
        <v>26</v>
      </c>
      <c r="D4419" s="2" t="s">
        <v>16</v>
      </c>
      <c r="E4419" s="14" t="str">
        <f t="shared" ref="E4419:E4456" si="548">E4320</f>
        <v>BT GT</v>
      </c>
      <c r="F4419" s="22"/>
      <c r="H4419" s="5" t="e">
        <f ca="1">_xlfn.FORMULATEXT(표1[[#This Row],[Q''ty]])</f>
        <v>#N/A</v>
      </c>
    </row>
    <row r="4420" spans="1:8" ht="15" customHeight="1" x14ac:dyDescent="0.4">
      <c r="A4420" s="6">
        <v>2026</v>
      </c>
      <c r="B4420" s="6">
        <f t="shared" si="544"/>
        <v>45</v>
      </c>
      <c r="C4420" s="13" t="s">
        <v>26</v>
      </c>
      <c r="D4420" s="2" t="s">
        <v>16</v>
      </c>
      <c r="E4420" s="14" t="str">
        <f t="shared" si="548"/>
        <v>WT GT</v>
      </c>
      <c r="F4420" s="22"/>
      <c r="H4420" s="5" t="e">
        <f ca="1">_xlfn.FORMULATEXT(표1[[#This Row],[Q''ty]])</f>
        <v>#N/A</v>
      </c>
    </row>
    <row r="4421" spans="1:8" ht="15" customHeight="1" x14ac:dyDescent="0.4">
      <c r="A4421" s="6">
        <v>2026</v>
      </c>
      <c r="B4421" s="6">
        <f t="shared" si="544"/>
        <v>45</v>
      </c>
      <c r="C4421" s="13" t="s">
        <v>26</v>
      </c>
      <c r="D4421" s="2" t="s">
        <v>16</v>
      </c>
      <c r="E4421" s="14" t="str">
        <f t="shared" si="548"/>
        <v>Bending</v>
      </c>
      <c r="F4421" s="22"/>
      <c r="H4421" s="5" t="e">
        <f ca="1">_xlfn.FORMULATEXT(표1[[#This Row],[Q''ty]])</f>
        <v>#N/A</v>
      </c>
    </row>
    <row r="4422" spans="1:8" ht="15" customHeight="1" x14ac:dyDescent="0.4">
      <c r="A4422" s="6">
        <v>2026</v>
      </c>
      <c r="B4422" s="6">
        <f t="shared" si="544"/>
        <v>45</v>
      </c>
      <c r="C4422" s="13" t="s">
        <v>26</v>
      </c>
      <c r="D4422" s="2" t="s">
        <v>16</v>
      </c>
      <c r="E4422" s="14" t="str">
        <f t="shared" si="548"/>
        <v>L/W</v>
      </c>
      <c r="F4422" s="22"/>
      <c r="H4422" s="5" t="e">
        <f ca="1">_xlfn.FORMULATEXT(표1[[#This Row],[Q''ty]])</f>
        <v>#N/A</v>
      </c>
    </row>
    <row r="4423" spans="1:8" ht="15" customHeight="1" thickBot="1" x14ac:dyDescent="0.45">
      <c r="A4423" s="15">
        <v>2026</v>
      </c>
      <c r="B4423" s="15">
        <f t="shared" si="544"/>
        <v>45</v>
      </c>
      <c r="C4423" s="16" t="s">
        <v>26</v>
      </c>
      <c r="D4423" s="17" t="s">
        <v>16</v>
      </c>
      <c r="E4423" s="18" t="str">
        <f t="shared" si="548"/>
        <v>C/W</v>
      </c>
      <c r="F4423" s="23"/>
      <c r="H4423" s="5" t="e">
        <f ca="1">_xlfn.FORMULATEXT(표1[[#This Row],[Q''ty]])</f>
        <v>#N/A</v>
      </c>
    </row>
    <row r="4424" spans="1:8" ht="15" customHeight="1" thickTop="1" x14ac:dyDescent="0.4">
      <c r="A4424" s="6">
        <v>2026</v>
      </c>
      <c r="B4424" s="6">
        <f t="shared" si="544"/>
        <v>45</v>
      </c>
      <c r="C4424" s="13" t="s">
        <v>27</v>
      </c>
      <c r="D4424" s="2" t="s">
        <v>9</v>
      </c>
      <c r="E4424" s="14" t="str">
        <f t="shared" si="548"/>
        <v>Growing Line</v>
      </c>
      <c r="F4424" s="22">
        <f t="shared" ref="F4424:F4429" si="549">F4325</f>
        <v>30</v>
      </c>
      <c r="H4424" s="5" t="str">
        <f ca="1">_xlfn.FORMULATEXT(표1[[#This Row],[Q''ty]])</f>
        <v>=F4325</v>
      </c>
    </row>
    <row r="4425" spans="1:8" ht="15" customHeight="1" x14ac:dyDescent="0.4">
      <c r="A4425" s="6">
        <v>2026</v>
      </c>
      <c r="B4425" s="6">
        <f t="shared" si="544"/>
        <v>45</v>
      </c>
      <c r="C4425" s="13" t="s">
        <v>27</v>
      </c>
      <c r="D4425" s="2" t="s">
        <v>9</v>
      </c>
      <c r="E4425" s="14" t="str">
        <f t="shared" si="548"/>
        <v>Paint Booth</v>
      </c>
      <c r="F4425" s="22">
        <f t="shared" si="549"/>
        <v>16</v>
      </c>
      <c r="H4425" s="5" t="str">
        <f ca="1">_xlfn.FORMULATEXT(표1[[#This Row],[Q''ty]])</f>
        <v>=F4326</v>
      </c>
    </row>
    <row r="4426" spans="1:8" ht="15" customHeight="1" x14ac:dyDescent="0.4">
      <c r="A4426" s="6">
        <v>2026</v>
      </c>
      <c r="B4426" s="6">
        <f t="shared" si="544"/>
        <v>45</v>
      </c>
      <c r="C4426" s="13" t="s">
        <v>27</v>
      </c>
      <c r="D4426" s="2" t="s">
        <v>9</v>
      </c>
      <c r="E4426" s="14" t="str">
        <f t="shared" si="548"/>
        <v>Paint Line</v>
      </c>
      <c r="F4426" s="22">
        <f t="shared" si="549"/>
        <v>8</v>
      </c>
      <c r="H4426" s="5" t="str">
        <f ca="1">_xlfn.FORMULATEXT(표1[[#This Row],[Q''ty]])</f>
        <v>=F4327</v>
      </c>
    </row>
    <row r="4427" spans="1:8" ht="15" customHeight="1" x14ac:dyDescent="0.4">
      <c r="A4427" s="6">
        <v>2026</v>
      </c>
      <c r="B4427" s="6">
        <f t="shared" si="544"/>
        <v>45</v>
      </c>
      <c r="C4427" s="13" t="s">
        <v>27</v>
      </c>
      <c r="D4427" s="2" t="s">
        <v>9</v>
      </c>
      <c r="E4427" s="14" t="str">
        <f t="shared" si="548"/>
        <v>Roll Bending Machine</v>
      </c>
      <c r="F4427" s="22">
        <f t="shared" si="549"/>
        <v>6</v>
      </c>
      <c r="H4427" s="5" t="str">
        <f ca="1">_xlfn.FORMULATEXT(표1[[#This Row],[Q''ty]])</f>
        <v>=F4328</v>
      </c>
    </row>
    <row r="4428" spans="1:8" ht="15" customHeight="1" x14ac:dyDescent="0.4">
      <c r="A4428" s="6">
        <v>2026</v>
      </c>
      <c r="B4428" s="6">
        <f t="shared" si="544"/>
        <v>45</v>
      </c>
      <c r="C4428" s="13" t="s">
        <v>27</v>
      </c>
      <c r="D4428" s="2" t="s">
        <v>9</v>
      </c>
      <c r="E4428" s="14" t="str">
        <f t="shared" si="548"/>
        <v>L/W Machine</v>
      </c>
      <c r="F4428" s="22">
        <f t="shared" si="549"/>
        <v>11</v>
      </c>
      <c r="H4428" s="5" t="str">
        <f ca="1">_xlfn.FORMULATEXT(표1[[#This Row],[Q''ty]])</f>
        <v>=F4329</v>
      </c>
    </row>
    <row r="4429" spans="1:8" ht="15" customHeight="1" x14ac:dyDescent="0.4">
      <c r="A4429" s="6">
        <v>2026</v>
      </c>
      <c r="B4429" s="6">
        <f t="shared" si="544"/>
        <v>45</v>
      </c>
      <c r="C4429" s="13" t="s">
        <v>27</v>
      </c>
      <c r="D4429" s="2" t="s">
        <v>9</v>
      </c>
      <c r="E4429" s="14" t="str">
        <f t="shared" si="548"/>
        <v>C/W Machine</v>
      </c>
      <c r="F4429" s="22">
        <f t="shared" si="549"/>
        <v>15</v>
      </c>
      <c r="H4429" s="5" t="str">
        <f ca="1">_xlfn.FORMULATEXT(표1[[#This Row],[Q''ty]])</f>
        <v>=F4330</v>
      </c>
    </row>
    <row r="4430" spans="1:8" ht="15" customHeight="1" x14ac:dyDescent="0.4">
      <c r="A4430" s="6">
        <v>2026</v>
      </c>
      <c r="B4430" s="6">
        <f t="shared" si="544"/>
        <v>45</v>
      </c>
      <c r="C4430" s="13" t="s">
        <v>27</v>
      </c>
      <c r="D4430" s="2" t="s">
        <v>16</v>
      </c>
      <c r="E4430" s="14" t="str">
        <f t="shared" si="548"/>
        <v>BT GT</v>
      </c>
      <c r="F4430" s="22"/>
      <c r="H4430" s="5" t="e">
        <f ca="1">_xlfn.FORMULATEXT(표1[[#This Row],[Q''ty]])</f>
        <v>#N/A</v>
      </c>
    </row>
    <row r="4431" spans="1:8" ht="15" customHeight="1" x14ac:dyDescent="0.4">
      <c r="A4431" s="6">
        <v>2026</v>
      </c>
      <c r="B4431" s="6">
        <f t="shared" si="544"/>
        <v>45</v>
      </c>
      <c r="C4431" s="13" t="s">
        <v>27</v>
      </c>
      <c r="D4431" s="2" t="s">
        <v>16</v>
      </c>
      <c r="E4431" s="14" t="str">
        <f t="shared" si="548"/>
        <v>WT GT</v>
      </c>
      <c r="F4431" s="22"/>
      <c r="H4431" s="5" t="e">
        <f ca="1">_xlfn.FORMULATEXT(표1[[#This Row],[Q''ty]])</f>
        <v>#N/A</v>
      </c>
    </row>
    <row r="4432" spans="1:8" ht="15" customHeight="1" x14ac:dyDescent="0.4">
      <c r="A4432" s="6">
        <v>2026</v>
      </c>
      <c r="B4432" s="6">
        <f t="shared" si="544"/>
        <v>45</v>
      </c>
      <c r="C4432" s="13" t="s">
        <v>27</v>
      </c>
      <c r="D4432" s="2" t="s">
        <v>16</v>
      </c>
      <c r="E4432" s="14" t="str">
        <f t="shared" si="548"/>
        <v>Bending</v>
      </c>
      <c r="F4432" s="22"/>
      <c r="H4432" s="5" t="e">
        <f ca="1">_xlfn.FORMULATEXT(표1[[#This Row],[Q''ty]])</f>
        <v>#N/A</v>
      </c>
    </row>
    <row r="4433" spans="1:8" ht="15" customHeight="1" x14ac:dyDescent="0.4">
      <c r="A4433" s="6">
        <v>2026</v>
      </c>
      <c r="B4433" s="6">
        <f t="shared" si="544"/>
        <v>45</v>
      </c>
      <c r="C4433" s="13" t="s">
        <v>27</v>
      </c>
      <c r="D4433" s="2" t="s">
        <v>16</v>
      </c>
      <c r="E4433" s="14" t="str">
        <f t="shared" si="548"/>
        <v>L/W</v>
      </c>
      <c r="F4433" s="22"/>
      <c r="H4433" s="5" t="e">
        <f ca="1">_xlfn.FORMULATEXT(표1[[#This Row],[Q''ty]])</f>
        <v>#N/A</v>
      </c>
    </row>
    <row r="4434" spans="1:8" ht="15" customHeight="1" thickBot="1" x14ac:dyDescent="0.45">
      <c r="A4434" s="15">
        <v>2026</v>
      </c>
      <c r="B4434" s="15">
        <f t="shared" si="544"/>
        <v>45</v>
      </c>
      <c r="C4434" s="16" t="s">
        <v>27</v>
      </c>
      <c r="D4434" s="17" t="s">
        <v>16</v>
      </c>
      <c r="E4434" s="18" t="str">
        <f t="shared" si="548"/>
        <v>C/W</v>
      </c>
      <c r="F4434" s="23"/>
      <c r="H4434" s="5" t="e">
        <f ca="1">_xlfn.FORMULATEXT(표1[[#This Row],[Q''ty]])</f>
        <v>#N/A</v>
      </c>
    </row>
    <row r="4435" spans="1:8" ht="15" customHeight="1" thickTop="1" x14ac:dyDescent="0.4">
      <c r="A4435" s="6">
        <v>2026</v>
      </c>
      <c r="B4435" s="6">
        <f t="shared" si="544"/>
        <v>45</v>
      </c>
      <c r="C4435" s="13" t="s">
        <v>28</v>
      </c>
      <c r="D4435" s="2" t="s">
        <v>9</v>
      </c>
      <c r="E4435" s="14" t="str">
        <f t="shared" si="548"/>
        <v>Growing Line</v>
      </c>
      <c r="F4435" s="22">
        <f t="shared" ref="F4435:F4440" si="550">F4336</f>
        <v>6</v>
      </c>
      <c r="H4435" s="5" t="str">
        <f ca="1">_xlfn.FORMULATEXT(표1[[#This Row],[Q''ty]])</f>
        <v>=F4336</v>
      </c>
    </row>
    <row r="4436" spans="1:8" ht="15" customHeight="1" x14ac:dyDescent="0.4">
      <c r="A4436" s="6">
        <v>2026</v>
      </c>
      <c r="B4436" s="6">
        <f t="shared" si="544"/>
        <v>45</v>
      </c>
      <c r="C4436" s="13" t="s">
        <v>28</v>
      </c>
      <c r="D4436" s="2" t="s">
        <v>9</v>
      </c>
      <c r="E4436" s="14" t="str">
        <f t="shared" si="548"/>
        <v>Paint Booth</v>
      </c>
      <c r="F4436" s="22">
        <f t="shared" si="550"/>
        <v>4</v>
      </c>
      <c r="H4436" s="5" t="str">
        <f ca="1">_xlfn.FORMULATEXT(표1[[#This Row],[Q''ty]])</f>
        <v>=F4337</v>
      </c>
    </row>
    <row r="4437" spans="1:8" ht="15" customHeight="1" x14ac:dyDescent="0.4">
      <c r="A4437" s="6">
        <v>2026</v>
      </c>
      <c r="B4437" s="6">
        <f t="shared" si="544"/>
        <v>45</v>
      </c>
      <c r="C4437" s="13" t="s">
        <v>28</v>
      </c>
      <c r="D4437" s="2" t="s">
        <v>9</v>
      </c>
      <c r="E4437" s="14" t="str">
        <f t="shared" si="548"/>
        <v>Paint Line</v>
      </c>
      <c r="F4437" s="22">
        <f t="shared" si="550"/>
        <v>4</v>
      </c>
      <c r="H4437" s="5" t="str">
        <f ca="1">_xlfn.FORMULATEXT(표1[[#This Row],[Q''ty]])</f>
        <v>=F4338</v>
      </c>
    </row>
    <row r="4438" spans="1:8" ht="15" customHeight="1" x14ac:dyDescent="0.4">
      <c r="A4438" s="6">
        <v>2026</v>
      </c>
      <c r="B4438" s="6">
        <f t="shared" si="544"/>
        <v>45</v>
      </c>
      <c r="C4438" s="13" t="s">
        <v>28</v>
      </c>
      <c r="D4438" s="2" t="s">
        <v>9</v>
      </c>
      <c r="E4438" s="14" t="str">
        <f t="shared" si="548"/>
        <v>Roll Bending Machine</v>
      </c>
      <c r="F4438" s="22">
        <f t="shared" si="550"/>
        <v>3</v>
      </c>
      <c r="H4438" s="5" t="str">
        <f ca="1">_xlfn.FORMULATEXT(표1[[#This Row],[Q''ty]])</f>
        <v>=F4339</v>
      </c>
    </row>
    <row r="4439" spans="1:8" ht="15" customHeight="1" x14ac:dyDescent="0.4">
      <c r="A4439" s="6">
        <v>2026</v>
      </c>
      <c r="B4439" s="6">
        <f t="shared" si="544"/>
        <v>45</v>
      </c>
      <c r="C4439" s="13" t="s">
        <v>28</v>
      </c>
      <c r="D4439" s="2" t="s">
        <v>9</v>
      </c>
      <c r="E4439" s="14" t="str">
        <f t="shared" si="548"/>
        <v>L/W Machine</v>
      </c>
      <c r="F4439" s="22">
        <f t="shared" si="550"/>
        <v>4</v>
      </c>
      <c r="H4439" s="5" t="str">
        <f ca="1">_xlfn.FORMULATEXT(표1[[#This Row],[Q''ty]])</f>
        <v>=F4340</v>
      </c>
    </row>
    <row r="4440" spans="1:8" ht="15" customHeight="1" x14ac:dyDescent="0.4">
      <c r="A4440" s="6">
        <v>2026</v>
      </c>
      <c r="B4440" s="6">
        <f t="shared" si="544"/>
        <v>45</v>
      </c>
      <c r="C4440" s="13" t="s">
        <v>28</v>
      </c>
      <c r="D4440" s="2" t="s">
        <v>9</v>
      </c>
      <c r="E4440" s="14" t="str">
        <f t="shared" si="548"/>
        <v>C/W Machine</v>
      </c>
      <c r="F4440" s="22">
        <f t="shared" si="550"/>
        <v>6.5</v>
      </c>
      <c r="H4440" s="5" t="str">
        <f ca="1">_xlfn.FORMULATEXT(표1[[#This Row],[Q''ty]])</f>
        <v>=F4341</v>
      </c>
    </row>
    <row r="4441" spans="1:8" ht="15" customHeight="1" x14ac:dyDescent="0.4">
      <c r="A4441" s="6">
        <v>2026</v>
      </c>
      <c r="B4441" s="6">
        <f t="shared" si="544"/>
        <v>45</v>
      </c>
      <c r="C4441" s="13" t="s">
        <v>28</v>
      </c>
      <c r="D4441" s="2" t="s">
        <v>16</v>
      </c>
      <c r="E4441" s="14" t="str">
        <f t="shared" si="548"/>
        <v>BT GT</v>
      </c>
      <c r="F4441" s="22"/>
      <c r="H4441" s="5" t="e">
        <f ca="1">_xlfn.FORMULATEXT(표1[[#This Row],[Q''ty]])</f>
        <v>#N/A</v>
      </c>
    </row>
    <row r="4442" spans="1:8" ht="15" customHeight="1" x14ac:dyDescent="0.4">
      <c r="A4442" s="6">
        <v>2026</v>
      </c>
      <c r="B4442" s="6">
        <f t="shared" si="544"/>
        <v>45</v>
      </c>
      <c r="C4442" s="13" t="s">
        <v>28</v>
      </c>
      <c r="D4442" s="2" t="s">
        <v>16</v>
      </c>
      <c r="E4442" s="14" t="str">
        <f t="shared" si="548"/>
        <v>WT GT</v>
      </c>
      <c r="F4442" s="22"/>
      <c r="H4442" s="5" t="e">
        <f ca="1">_xlfn.FORMULATEXT(표1[[#This Row],[Q''ty]])</f>
        <v>#N/A</v>
      </c>
    </row>
    <row r="4443" spans="1:8" ht="15" customHeight="1" x14ac:dyDescent="0.4">
      <c r="A4443" s="6">
        <v>2026</v>
      </c>
      <c r="B4443" s="6">
        <f t="shared" si="544"/>
        <v>45</v>
      </c>
      <c r="C4443" s="13" t="s">
        <v>28</v>
      </c>
      <c r="D4443" s="2" t="s">
        <v>16</v>
      </c>
      <c r="E4443" s="14" t="str">
        <f t="shared" si="548"/>
        <v>Bending</v>
      </c>
      <c r="F4443" s="22"/>
      <c r="H4443" s="5" t="e">
        <f ca="1">_xlfn.FORMULATEXT(표1[[#This Row],[Q''ty]])</f>
        <v>#N/A</v>
      </c>
    </row>
    <row r="4444" spans="1:8" ht="15" customHeight="1" x14ac:dyDescent="0.4">
      <c r="A4444" s="6">
        <v>2026</v>
      </c>
      <c r="B4444" s="6">
        <f t="shared" si="544"/>
        <v>45</v>
      </c>
      <c r="C4444" s="13" t="s">
        <v>28</v>
      </c>
      <c r="D4444" s="2" t="s">
        <v>16</v>
      </c>
      <c r="E4444" s="14" t="str">
        <f t="shared" si="548"/>
        <v>L/W</v>
      </c>
      <c r="F4444" s="22"/>
      <c r="H4444" s="5" t="e">
        <f ca="1">_xlfn.FORMULATEXT(표1[[#This Row],[Q''ty]])</f>
        <v>#N/A</v>
      </c>
    </row>
    <row r="4445" spans="1:8" ht="15" customHeight="1" thickBot="1" x14ac:dyDescent="0.45">
      <c r="A4445" s="15">
        <v>2026</v>
      </c>
      <c r="B4445" s="15">
        <f t="shared" si="544"/>
        <v>45</v>
      </c>
      <c r="C4445" s="16" t="s">
        <v>28</v>
      </c>
      <c r="D4445" s="17" t="s">
        <v>16</v>
      </c>
      <c r="E4445" s="18" t="str">
        <f t="shared" si="548"/>
        <v>C/W</v>
      </c>
      <c r="F4445" s="23"/>
      <c r="H4445" s="5" t="e">
        <f ca="1">_xlfn.FORMULATEXT(표1[[#This Row],[Q''ty]])</f>
        <v>#N/A</v>
      </c>
    </row>
    <row r="4446" spans="1:8" ht="15" customHeight="1" thickTop="1" x14ac:dyDescent="0.4">
      <c r="A4446" s="6">
        <v>2026</v>
      </c>
      <c r="B4446" s="6">
        <f t="shared" si="544"/>
        <v>45</v>
      </c>
      <c r="C4446" s="13" t="s">
        <v>29</v>
      </c>
      <c r="D4446" s="2" t="s">
        <v>9</v>
      </c>
      <c r="E4446" s="14" t="str">
        <f t="shared" si="548"/>
        <v>Growing Line</v>
      </c>
      <c r="F4446" s="21">
        <f t="shared" ref="F4446:F4451" si="551">F4347</f>
        <v>11</v>
      </c>
      <c r="H4446" s="5" t="str">
        <f ca="1">_xlfn.FORMULATEXT(표1[[#This Row],[Q''ty]])</f>
        <v>=F4347</v>
      </c>
    </row>
    <row r="4447" spans="1:8" ht="15" customHeight="1" x14ac:dyDescent="0.4">
      <c r="A4447" s="6">
        <v>2026</v>
      </c>
      <c r="B4447" s="6">
        <f t="shared" si="544"/>
        <v>45</v>
      </c>
      <c r="C4447" s="13" t="s">
        <v>29</v>
      </c>
      <c r="D4447" s="2" t="s">
        <v>9</v>
      </c>
      <c r="E4447" s="14" t="str">
        <f t="shared" si="548"/>
        <v>Paint Booth</v>
      </c>
      <c r="F4447" s="22">
        <f t="shared" si="551"/>
        <v>6</v>
      </c>
      <c r="H4447" s="5" t="str">
        <f ca="1">_xlfn.FORMULATEXT(표1[[#This Row],[Q''ty]])</f>
        <v>=F4348</v>
      </c>
    </row>
    <row r="4448" spans="1:8" ht="15" customHeight="1" x14ac:dyDescent="0.4">
      <c r="A4448" s="6">
        <v>2026</v>
      </c>
      <c r="B4448" s="6">
        <f t="shared" si="544"/>
        <v>45</v>
      </c>
      <c r="C4448" s="13" t="s">
        <v>29</v>
      </c>
      <c r="D4448" s="2" t="s">
        <v>9</v>
      </c>
      <c r="E4448" s="14" t="str">
        <f t="shared" si="548"/>
        <v>Paint Line</v>
      </c>
      <c r="F4448" s="22">
        <f t="shared" si="551"/>
        <v>4</v>
      </c>
      <c r="H4448" s="5" t="str">
        <f ca="1">_xlfn.FORMULATEXT(표1[[#This Row],[Q''ty]])</f>
        <v>=F4349</v>
      </c>
    </row>
    <row r="4449" spans="1:10" ht="15" customHeight="1" x14ac:dyDescent="0.4">
      <c r="A4449" s="6">
        <v>2026</v>
      </c>
      <c r="B4449" s="6">
        <f t="shared" si="544"/>
        <v>45</v>
      </c>
      <c r="C4449" s="13" t="s">
        <v>29</v>
      </c>
      <c r="D4449" s="2" t="s">
        <v>9</v>
      </c>
      <c r="E4449" s="14" t="str">
        <f t="shared" si="548"/>
        <v>Roll Bending Machine</v>
      </c>
      <c r="F4449" s="22">
        <f t="shared" si="551"/>
        <v>4</v>
      </c>
      <c r="H4449" s="5" t="str">
        <f ca="1">_xlfn.FORMULATEXT(표1[[#This Row],[Q''ty]])</f>
        <v>=F4350</v>
      </c>
    </row>
    <row r="4450" spans="1:10" ht="15" customHeight="1" x14ac:dyDescent="0.4">
      <c r="A4450" s="6">
        <v>2026</v>
      </c>
      <c r="B4450" s="6">
        <f t="shared" si="544"/>
        <v>45</v>
      </c>
      <c r="C4450" s="13" t="s">
        <v>29</v>
      </c>
      <c r="D4450" s="2" t="s">
        <v>9</v>
      </c>
      <c r="E4450" s="14" t="str">
        <f t="shared" si="548"/>
        <v>L/W Machine</v>
      </c>
      <c r="F4450" s="22">
        <f t="shared" si="551"/>
        <v>7</v>
      </c>
      <c r="H4450" s="5" t="str">
        <f ca="1">_xlfn.FORMULATEXT(표1[[#This Row],[Q''ty]])</f>
        <v>=F4351</v>
      </c>
    </row>
    <row r="4451" spans="1:10" ht="15" customHeight="1" x14ac:dyDescent="0.4">
      <c r="A4451" s="6">
        <v>2026</v>
      </c>
      <c r="B4451" s="6">
        <f t="shared" si="544"/>
        <v>45</v>
      </c>
      <c r="C4451" s="13" t="s">
        <v>29</v>
      </c>
      <c r="D4451" s="2" t="s">
        <v>9</v>
      </c>
      <c r="E4451" s="14" t="str">
        <f t="shared" si="548"/>
        <v>C/W Machine</v>
      </c>
      <c r="F4451" s="22">
        <f t="shared" si="551"/>
        <v>12.5</v>
      </c>
      <c r="H4451" s="5" t="str">
        <f ca="1">_xlfn.FORMULATEXT(표1[[#This Row],[Q''ty]])</f>
        <v>=F4352</v>
      </c>
    </row>
    <row r="4452" spans="1:10" ht="15" customHeight="1" x14ac:dyDescent="0.4">
      <c r="A4452" s="6">
        <v>2026</v>
      </c>
      <c r="B4452" s="6">
        <f t="shared" si="544"/>
        <v>45</v>
      </c>
      <c r="C4452" s="13" t="s">
        <v>29</v>
      </c>
      <c r="D4452" s="2" t="s">
        <v>16</v>
      </c>
      <c r="E4452" s="14" t="str">
        <f t="shared" si="548"/>
        <v>BT GT</v>
      </c>
      <c r="F4452" s="22"/>
      <c r="H4452" s="5" t="e">
        <f ca="1">_xlfn.FORMULATEXT(표1[[#This Row],[Q''ty]])</f>
        <v>#N/A</v>
      </c>
    </row>
    <row r="4453" spans="1:10" ht="15" customHeight="1" x14ac:dyDescent="0.4">
      <c r="A4453" s="6">
        <v>2026</v>
      </c>
      <c r="B4453" s="6">
        <f t="shared" ref="B4453:B4516" si="552">B4354+1</f>
        <v>45</v>
      </c>
      <c r="C4453" s="13" t="s">
        <v>29</v>
      </c>
      <c r="D4453" s="2" t="s">
        <v>16</v>
      </c>
      <c r="E4453" s="14" t="str">
        <f t="shared" si="548"/>
        <v>WT GT</v>
      </c>
      <c r="F4453" s="22"/>
      <c r="H4453" s="5" t="e">
        <f ca="1">_xlfn.FORMULATEXT(표1[[#This Row],[Q''ty]])</f>
        <v>#N/A</v>
      </c>
    </row>
    <row r="4454" spans="1:10" ht="15" customHeight="1" x14ac:dyDescent="0.4">
      <c r="A4454" s="6">
        <v>2026</v>
      </c>
      <c r="B4454" s="6">
        <f t="shared" si="552"/>
        <v>45</v>
      </c>
      <c r="C4454" s="13" t="s">
        <v>29</v>
      </c>
      <c r="D4454" s="2" t="s">
        <v>16</v>
      </c>
      <c r="E4454" s="14" t="str">
        <f t="shared" si="548"/>
        <v>Bending</v>
      </c>
      <c r="F4454" s="22"/>
      <c r="H4454" s="5" t="e">
        <f ca="1">_xlfn.FORMULATEXT(표1[[#This Row],[Q''ty]])</f>
        <v>#N/A</v>
      </c>
    </row>
    <row r="4455" spans="1:10" ht="15" customHeight="1" x14ac:dyDescent="0.4">
      <c r="A4455" s="6">
        <v>2026</v>
      </c>
      <c r="B4455" s="6">
        <f t="shared" si="552"/>
        <v>45</v>
      </c>
      <c r="C4455" s="13" t="s">
        <v>29</v>
      </c>
      <c r="D4455" s="2" t="s">
        <v>16</v>
      </c>
      <c r="E4455" s="14" t="str">
        <f t="shared" si="548"/>
        <v>L/W</v>
      </c>
      <c r="F4455" s="22"/>
      <c r="H4455" s="5" t="e">
        <f ca="1">_xlfn.FORMULATEXT(표1[[#This Row],[Q''ty]])</f>
        <v>#N/A</v>
      </c>
    </row>
    <row r="4456" spans="1:10" ht="15" customHeight="1" thickBot="1" x14ac:dyDescent="0.45">
      <c r="A4456" s="6">
        <v>2026</v>
      </c>
      <c r="B4456" s="6">
        <f t="shared" si="552"/>
        <v>45</v>
      </c>
      <c r="C4456" s="13" t="s">
        <v>29</v>
      </c>
      <c r="D4456" s="2" t="s">
        <v>16</v>
      </c>
      <c r="E4456" s="14" t="str">
        <f t="shared" si="548"/>
        <v>C/W</v>
      </c>
      <c r="F4456" s="22"/>
      <c r="H4456" s="5" t="e">
        <f ca="1">_xlfn.FORMULATEXT(표1[[#This Row],[Q''ty]])</f>
        <v>#N/A</v>
      </c>
    </row>
    <row r="4457" spans="1:10" ht="15" customHeight="1" thickTop="1" x14ac:dyDescent="0.4">
      <c r="A4457" s="9">
        <v>2026</v>
      </c>
      <c r="B4457" s="9">
        <f t="shared" si="552"/>
        <v>46</v>
      </c>
      <c r="C4457" s="10" t="s">
        <v>8</v>
      </c>
      <c r="D4457" s="11" t="s">
        <v>9</v>
      </c>
      <c r="E4457" s="12" t="s">
        <v>10</v>
      </c>
      <c r="F4457" s="21">
        <f t="shared" ref="F4457:F4462" si="553">F4358</f>
        <v>15</v>
      </c>
      <c r="H4457" s="5" t="str">
        <f ca="1">_xlfn.FORMULATEXT(표1[[#This Row],[Q''ty]])</f>
        <v>=F4358</v>
      </c>
    </row>
    <row r="4458" spans="1:10" s="2" customFormat="1" ht="15" customHeight="1" x14ac:dyDescent="0.4">
      <c r="A4458" s="6">
        <v>2026</v>
      </c>
      <c r="B4458" s="6">
        <f t="shared" si="552"/>
        <v>46</v>
      </c>
      <c r="C4458" s="13" t="s">
        <v>8</v>
      </c>
      <c r="D4458" s="2" t="s">
        <v>9</v>
      </c>
      <c r="E4458" s="14" t="s">
        <v>11</v>
      </c>
      <c r="F4458" s="22">
        <f t="shared" si="553"/>
        <v>10</v>
      </c>
      <c r="H4458" s="5" t="str">
        <f ca="1">_xlfn.FORMULATEXT(표1[[#This Row],[Q''ty]])</f>
        <v>=F4359</v>
      </c>
      <c r="I4458" s="26"/>
      <c r="J4458" s="26"/>
    </row>
    <row r="4459" spans="1:10" s="2" customFormat="1" ht="15" customHeight="1" x14ac:dyDescent="0.4">
      <c r="A4459" s="6">
        <v>2026</v>
      </c>
      <c r="B4459" s="6">
        <f t="shared" si="552"/>
        <v>46</v>
      </c>
      <c r="C4459" s="13" t="s">
        <v>8</v>
      </c>
      <c r="D4459" s="2" t="s">
        <v>9</v>
      </c>
      <c r="E4459" s="14" t="s">
        <v>12</v>
      </c>
      <c r="F4459" s="22">
        <f t="shared" si="553"/>
        <v>5</v>
      </c>
      <c r="H4459" s="5" t="str">
        <f ca="1">_xlfn.FORMULATEXT(표1[[#This Row],[Q''ty]])</f>
        <v>=F4360</v>
      </c>
      <c r="I4459" s="26"/>
      <c r="J4459" s="26"/>
    </row>
    <row r="4460" spans="1:10" ht="15" customHeight="1" x14ac:dyDescent="0.4">
      <c r="A4460" s="6">
        <v>2026</v>
      </c>
      <c r="B4460" s="6">
        <f t="shared" si="552"/>
        <v>46</v>
      </c>
      <c r="C4460" s="13" t="s">
        <v>8</v>
      </c>
      <c r="D4460" s="2" t="s">
        <v>9</v>
      </c>
      <c r="E4460" s="14" t="s">
        <v>13</v>
      </c>
      <c r="F4460" s="22">
        <f t="shared" si="553"/>
        <v>6</v>
      </c>
      <c r="H4460" s="5" t="str">
        <f ca="1">_xlfn.FORMULATEXT(표1[[#This Row],[Q''ty]])</f>
        <v>=F4361</v>
      </c>
    </row>
    <row r="4461" spans="1:10" ht="15" customHeight="1" x14ac:dyDescent="0.4">
      <c r="A4461" s="6">
        <v>2026</v>
      </c>
      <c r="B4461" s="6">
        <f t="shared" si="552"/>
        <v>46</v>
      </c>
      <c r="C4461" s="13" t="s">
        <v>8</v>
      </c>
      <c r="D4461" s="2" t="s">
        <v>9</v>
      </c>
      <c r="E4461" s="14" t="s">
        <v>14</v>
      </c>
      <c r="F4461" s="22">
        <f t="shared" si="553"/>
        <v>10</v>
      </c>
      <c r="H4461" s="5" t="str">
        <f ca="1">_xlfn.FORMULATEXT(표1[[#This Row],[Q''ty]])</f>
        <v>=F4362</v>
      </c>
    </row>
    <row r="4462" spans="1:10" ht="15" customHeight="1" x14ac:dyDescent="0.4">
      <c r="A4462" s="6">
        <v>2026</v>
      </c>
      <c r="B4462" s="6">
        <f t="shared" si="552"/>
        <v>46</v>
      </c>
      <c r="C4462" s="13" t="s">
        <v>8</v>
      </c>
      <c r="D4462" s="2" t="s">
        <v>9</v>
      </c>
      <c r="E4462" s="14" t="s">
        <v>15</v>
      </c>
      <c r="F4462" s="22">
        <f t="shared" si="553"/>
        <v>10</v>
      </c>
      <c r="H4462" s="5" t="str">
        <f ca="1">_xlfn.FORMULATEXT(표1[[#This Row],[Q''ty]])</f>
        <v>=F4363</v>
      </c>
    </row>
    <row r="4463" spans="1:10" ht="15" customHeight="1" x14ac:dyDescent="0.4">
      <c r="A4463" s="6">
        <v>2026</v>
      </c>
      <c r="B4463" s="6">
        <f t="shared" si="552"/>
        <v>46</v>
      </c>
      <c r="C4463" s="13" t="s">
        <v>8</v>
      </c>
      <c r="D4463" s="2" t="s">
        <v>16</v>
      </c>
      <c r="E4463" s="14" t="s">
        <v>17</v>
      </c>
      <c r="F4463" s="22"/>
      <c r="H4463" s="5" t="e">
        <f ca="1">_xlfn.FORMULATEXT(표1[[#This Row],[Q''ty]])</f>
        <v>#N/A</v>
      </c>
    </row>
    <row r="4464" spans="1:10" s="2" customFormat="1" ht="15" customHeight="1" x14ac:dyDescent="0.4">
      <c r="A4464" s="6">
        <v>2026</v>
      </c>
      <c r="B4464" s="6">
        <f t="shared" si="552"/>
        <v>46</v>
      </c>
      <c r="C4464" s="13" t="s">
        <v>8</v>
      </c>
      <c r="D4464" s="2" t="s">
        <v>16</v>
      </c>
      <c r="E4464" s="14" t="s">
        <v>18</v>
      </c>
      <c r="F4464" s="22"/>
      <c r="H4464" s="5" t="e">
        <f ca="1">_xlfn.FORMULATEXT(표1[[#This Row],[Q''ty]])</f>
        <v>#N/A</v>
      </c>
      <c r="I4464" s="26"/>
      <c r="J4464" s="26"/>
    </row>
    <row r="4465" spans="1:10" ht="15" customHeight="1" x14ac:dyDescent="0.4">
      <c r="A4465" s="6">
        <v>2026</v>
      </c>
      <c r="B4465" s="6">
        <f t="shared" si="552"/>
        <v>46</v>
      </c>
      <c r="C4465" s="13" t="s">
        <v>8</v>
      </c>
      <c r="D4465" s="2" t="s">
        <v>16</v>
      </c>
      <c r="E4465" s="14" t="s">
        <v>19</v>
      </c>
      <c r="F4465" s="22"/>
      <c r="H4465" s="5" t="e">
        <f ca="1">_xlfn.FORMULATEXT(표1[[#This Row],[Q''ty]])</f>
        <v>#N/A</v>
      </c>
    </row>
    <row r="4466" spans="1:10" ht="15" customHeight="1" x14ac:dyDescent="0.4">
      <c r="A4466" s="6">
        <v>2026</v>
      </c>
      <c r="B4466" s="6">
        <f t="shared" si="552"/>
        <v>46</v>
      </c>
      <c r="C4466" s="13" t="s">
        <v>8</v>
      </c>
      <c r="D4466" s="2" t="s">
        <v>16</v>
      </c>
      <c r="E4466" s="14" t="s">
        <v>20</v>
      </c>
      <c r="F4466" s="22"/>
      <c r="H4466" s="5" t="e">
        <f ca="1">_xlfn.FORMULATEXT(표1[[#This Row],[Q''ty]])</f>
        <v>#N/A</v>
      </c>
    </row>
    <row r="4467" spans="1:10" ht="15" customHeight="1" thickBot="1" x14ac:dyDescent="0.45">
      <c r="A4467" s="15">
        <v>2026</v>
      </c>
      <c r="B4467" s="15">
        <f t="shared" si="552"/>
        <v>46</v>
      </c>
      <c r="C4467" s="16" t="s">
        <v>8</v>
      </c>
      <c r="D4467" s="17" t="s">
        <v>16</v>
      </c>
      <c r="E4467" s="18" t="s">
        <v>21</v>
      </c>
      <c r="F4467" s="23"/>
      <c r="H4467" s="5" t="e">
        <f ca="1">_xlfn.FORMULATEXT(표1[[#This Row],[Q''ty]])</f>
        <v>#N/A</v>
      </c>
    </row>
    <row r="4468" spans="1:10" ht="15" customHeight="1" thickTop="1" x14ac:dyDescent="0.4">
      <c r="A4468" s="9">
        <v>2026</v>
      </c>
      <c r="B4468" s="9">
        <f t="shared" si="552"/>
        <v>46</v>
      </c>
      <c r="C4468" s="10" t="s">
        <v>22</v>
      </c>
      <c r="D4468" s="11" t="s">
        <v>9</v>
      </c>
      <c r="E4468" s="12" t="s">
        <v>10</v>
      </c>
      <c r="F4468" s="21">
        <f t="shared" ref="F4468:F4473" si="554">F4369</f>
        <v>14</v>
      </c>
      <c r="H4468" s="5" t="str">
        <f ca="1">_xlfn.FORMULATEXT(표1[[#This Row],[Q''ty]])</f>
        <v>=F4369</v>
      </c>
    </row>
    <row r="4469" spans="1:10" s="2" customFormat="1" ht="15" customHeight="1" x14ac:dyDescent="0.4">
      <c r="A4469" s="6">
        <v>2026</v>
      </c>
      <c r="B4469" s="6">
        <f t="shared" si="552"/>
        <v>46</v>
      </c>
      <c r="C4469" s="13" t="s">
        <v>22</v>
      </c>
      <c r="D4469" s="2" t="s">
        <v>9</v>
      </c>
      <c r="E4469" s="14" t="s">
        <v>11</v>
      </c>
      <c r="F4469" s="22">
        <f t="shared" si="554"/>
        <v>8</v>
      </c>
      <c r="H4469" s="5" t="str">
        <f ca="1">_xlfn.FORMULATEXT(표1[[#This Row],[Q''ty]])</f>
        <v>=F4370</v>
      </c>
      <c r="I4469" s="26"/>
      <c r="J4469" s="26"/>
    </row>
    <row r="4470" spans="1:10" s="2" customFormat="1" ht="15" customHeight="1" x14ac:dyDescent="0.4">
      <c r="A4470" s="6">
        <v>2026</v>
      </c>
      <c r="B4470" s="6">
        <f t="shared" si="552"/>
        <v>46</v>
      </c>
      <c r="C4470" s="13" t="s">
        <v>22</v>
      </c>
      <c r="D4470" s="2" t="s">
        <v>9</v>
      </c>
      <c r="E4470" s="14" t="s">
        <v>12</v>
      </c>
      <c r="F4470" s="22">
        <f t="shared" si="554"/>
        <v>4</v>
      </c>
      <c r="H4470" s="5" t="str">
        <f ca="1">_xlfn.FORMULATEXT(표1[[#This Row],[Q''ty]])</f>
        <v>=F4371</v>
      </c>
      <c r="I4470" s="26"/>
      <c r="J4470" s="26"/>
    </row>
    <row r="4471" spans="1:10" ht="15" customHeight="1" x14ac:dyDescent="0.4">
      <c r="A4471" s="6">
        <v>2026</v>
      </c>
      <c r="B4471" s="6">
        <f t="shared" si="552"/>
        <v>46</v>
      </c>
      <c r="C4471" s="13" t="s">
        <v>22</v>
      </c>
      <c r="D4471" s="2" t="s">
        <v>9</v>
      </c>
      <c r="E4471" s="14" t="s">
        <v>13</v>
      </c>
      <c r="F4471" s="22">
        <f t="shared" si="554"/>
        <v>3</v>
      </c>
      <c r="H4471" s="5" t="str">
        <f ca="1">_xlfn.FORMULATEXT(표1[[#This Row],[Q''ty]])</f>
        <v>=F4372</v>
      </c>
    </row>
    <row r="4472" spans="1:10" ht="15" customHeight="1" x14ac:dyDescent="0.4">
      <c r="A4472" s="6">
        <v>2026</v>
      </c>
      <c r="B4472" s="6">
        <f t="shared" si="552"/>
        <v>46</v>
      </c>
      <c r="C4472" s="13" t="s">
        <v>22</v>
      </c>
      <c r="D4472" s="2" t="s">
        <v>9</v>
      </c>
      <c r="E4472" s="14" t="s">
        <v>14</v>
      </c>
      <c r="F4472" s="22">
        <f t="shared" si="554"/>
        <v>6</v>
      </c>
      <c r="H4472" s="5" t="str">
        <f ca="1">_xlfn.FORMULATEXT(표1[[#This Row],[Q''ty]])</f>
        <v>=F4373</v>
      </c>
    </row>
    <row r="4473" spans="1:10" ht="15" customHeight="1" x14ac:dyDescent="0.4">
      <c r="A4473" s="6">
        <v>2026</v>
      </c>
      <c r="B4473" s="6">
        <f t="shared" si="552"/>
        <v>46</v>
      </c>
      <c r="C4473" s="13" t="s">
        <v>22</v>
      </c>
      <c r="D4473" s="2" t="s">
        <v>9</v>
      </c>
      <c r="E4473" s="14" t="s">
        <v>15</v>
      </c>
      <c r="F4473" s="22">
        <f t="shared" si="554"/>
        <v>8.8000000000000007</v>
      </c>
      <c r="H4473" s="5" t="str">
        <f ca="1">_xlfn.FORMULATEXT(표1[[#This Row],[Q''ty]])</f>
        <v>=F4374</v>
      </c>
    </row>
    <row r="4474" spans="1:10" ht="15" customHeight="1" x14ac:dyDescent="0.4">
      <c r="A4474" s="6">
        <v>2026</v>
      </c>
      <c r="B4474" s="6">
        <f t="shared" si="552"/>
        <v>46</v>
      </c>
      <c r="C4474" s="13" t="s">
        <v>22</v>
      </c>
      <c r="D4474" s="2" t="s">
        <v>16</v>
      </c>
      <c r="E4474" s="14" t="s">
        <v>17</v>
      </c>
      <c r="F4474" s="22"/>
      <c r="H4474" s="5" t="e">
        <f ca="1">_xlfn.FORMULATEXT(표1[[#This Row],[Q''ty]])</f>
        <v>#N/A</v>
      </c>
    </row>
    <row r="4475" spans="1:10" s="2" customFormat="1" ht="15" customHeight="1" x14ac:dyDescent="0.4">
      <c r="A4475" s="6">
        <v>2026</v>
      </c>
      <c r="B4475" s="6">
        <f t="shared" si="552"/>
        <v>46</v>
      </c>
      <c r="C4475" s="13" t="s">
        <v>22</v>
      </c>
      <c r="D4475" s="2" t="s">
        <v>16</v>
      </c>
      <c r="E4475" s="14" t="s">
        <v>18</v>
      </c>
      <c r="F4475" s="22"/>
      <c r="H4475" s="5" t="e">
        <f ca="1">_xlfn.FORMULATEXT(표1[[#This Row],[Q''ty]])</f>
        <v>#N/A</v>
      </c>
      <c r="I4475" s="26"/>
      <c r="J4475" s="26"/>
    </row>
    <row r="4476" spans="1:10" ht="15" customHeight="1" x14ac:dyDescent="0.4">
      <c r="A4476" s="6">
        <v>2026</v>
      </c>
      <c r="B4476" s="6">
        <f t="shared" si="552"/>
        <v>46</v>
      </c>
      <c r="C4476" s="13" t="s">
        <v>22</v>
      </c>
      <c r="D4476" s="2" t="s">
        <v>16</v>
      </c>
      <c r="E4476" s="14" t="s">
        <v>19</v>
      </c>
      <c r="F4476" s="22"/>
      <c r="H4476" s="5" t="e">
        <f ca="1">_xlfn.FORMULATEXT(표1[[#This Row],[Q''ty]])</f>
        <v>#N/A</v>
      </c>
    </row>
    <row r="4477" spans="1:10" ht="15" customHeight="1" x14ac:dyDescent="0.4">
      <c r="A4477" s="6">
        <v>2026</v>
      </c>
      <c r="B4477" s="6">
        <f t="shared" si="552"/>
        <v>46</v>
      </c>
      <c r="C4477" s="13" t="s">
        <v>22</v>
      </c>
      <c r="D4477" s="2" t="s">
        <v>16</v>
      </c>
      <c r="E4477" s="14" t="s">
        <v>20</v>
      </c>
      <c r="F4477" s="22"/>
      <c r="H4477" s="5" t="e">
        <f ca="1">_xlfn.FORMULATEXT(표1[[#This Row],[Q''ty]])</f>
        <v>#N/A</v>
      </c>
    </row>
    <row r="4478" spans="1:10" ht="15" customHeight="1" thickBot="1" x14ac:dyDescent="0.45">
      <c r="A4478" s="15">
        <v>2026</v>
      </c>
      <c r="B4478" s="15">
        <f t="shared" si="552"/>
        <v>46</v>
      </c>
      <c r="C4478" s="16" t="s">
        <v>22</v>
      </c>
      <c r="D4478" s="17" t="s">
        <v>16</v>
      </c>
      <c r="E4478" s="18" t="s">
        <v>21</v>
      </c>
      <c r="F4478" s="23"/>
      <c r="H4478" s="5" t="e">
        <f ca="1">_xlfn.FORMULATEXT(표1[[#This Row],[Q''ty]])</f>
        <v>#N/A</v>
      </c>
    </row>
    <row r="4479" spans="1:10" ht="15" customHeight="1" thickTop="1" x14ac:dyDescent="0.4">
      <c r="A4479" s="6">
        <v>2026</v>
      </c>
      <c r="B4479" s="6">
        <f t="shared" si="552"/>
        <v>46</v>
      </c>
      <c r="C4479" s="13" t="s">
        <v>23</v>
      </c>
      <c r="D4479" s="2" t="s">
        <v>9</v>
      </c>
      <c r="E4479" s="14" t="str">
        <f t="shared" ref="E4479:F4484" si="555">E4380</f>
        <v>Growing Line</v>
      </c>
      <c r="F4479" s="22">
        <f t="shared" si="555"/>
        <v>5</v>
      </c>
      <c r="H4479" s="5" t="str">
        <f ca="1">_xlfn.FORMULATEXT(표1[[#This Row],[Q''ty]])</f>
        <v>=F4380</v>
      </c>
    </row>
    <row r="4480" spans="1:10" ht="15" customHeight="1" x14ac:dyDescent="0.4">
      <c r="A4480" s="6">
        <v>2026</v>
      </c>
      <c r="B4480" s="6">
        <f t="shared" si="552"/>
        <v>46</v>
      </c>
      <c r="C4480" s="13" t="s">
        <v>23</v>
      </c>
      <c r="D4480" s="2" t="s">
        <v>9</v>
      </c>
      <c r="E4480" s="14" t="str">
        <f t="shared" si="555"/>
        <v>Paint Booth</v>
      </c>
      <c r="F4480" s="22">
        <f t="shared" si="555"/>
        <v>3</v>
      </c>
      <c r="H4480" s="5" t="str">
        <f ca="1">_xlfn.FORMULATEXT(표1[[#This Row],[Q''ty]])</f>
        <v>=F4381</v>
      </c>
    </row>
    <row r="4481" spans="1:8" ht="15" customHeight="1" x14ac:dyDescent="0.4">
      <c r="A4481" s="6">
        <v>2026</v>
      </c>
      <c r="B4481" s="6">
        <f t="shared" si="552"/>
        <v>46</v>
      </c>
      <c r="C4481" s="13" t="s">
        <v>23</v>
      </c>
      <c r="D4481" s="2" t="s">
        <v>9</v>
      </c>
      <c r="E4481" s="14" t="str">
        <f t="shared" si="555"/>
        <v>Paint Line</v>
      </c>
      <c r="F4481" s="22">
        <f t="shared" si="555"/>
        <v>2</v>
      </c>
      <c r="H4481" s="5" t="str">
        <f ca="1">_xlfn.FORMULATEXT(표1[[#This Row],[Q''ty]])</f>
        <v>=F4382</v>
      </c>
    </row>
    <row r="4482" spans="1:8" ht="15" customHeight="1" x14ac:dyDescent="0.4">
      <c r="A4482" s="6">
        <v>2026</v>
      </c>
      <c r="B4482" s="6">
        <f t="shared" si="552"/>
        <v>46</v>
      </c>
      <c r="C4482" s="13" t="s">
        <v>23</v>
      </c>
      <c r="D4482" s="2" t="s">
        <v>9</v>
      </c>
      <c r="E4482" s="14" t="str">
        <f t="shared" si="555"/>
        <v>Roll Bending Machine</v>
      </c>
      <c r="F4482" s="22">
        <f t="shared" si="555"/>
        <v>2</v>
      </c>
      <c r="H4482" s="5" t="str">
        <f ca="1">_xlfn.FORMULATEXT(표1[[#This Row],[Q''ty]])</f>
        <v>=F4383</v>
      </c>
    </row>
    <row r="4483" spans="1:8" ht="15" customHeight="1" x14ac:dyDescent="0.4">
      <c r="A4483" s="6">
        <v>2026</v>
      </c>
      <c r="B4483" s="6">
        <f t="shared" si="552"/>
        <v>46</v>
      </c>
      <c r="C4483" s="13" t="s">
        <v>23</v>
      </c>
      <c r="D4483" s="2" t="s">
        <v>9</v>
      </c>
      <c r="E4483" s="14" t="str">
        <f t="shared" si="555"/>
        <v>L/W Machine</v>
      </c>
      <c r="F4483" s="22">
        <f t="shared" si="555"/>
        <v>2</v>
      </c>
      <c r="H4483" s="5" t="str">
        <f ca="1">_xlfn.FORMULATEXT(표1[[#This Row],[Q''ty]])</f>
        <v>=F4384</v>
      </c>
    </row>
    <row r="4484" spans="1:8" ht="15" customHeight="1" x14ac:dyDescent="0.4">
      <c r="A4484" s="6">
        <v>2026</v>
      </c>
      <c r="B4484" s="6">
        <f t="shared" si="552"/>
        <v>46</v>
      </c>
      <c r="C4484" s="13" t="s">
        <v>23</v>
      </c>
      <c r="D4484" s="2" t="s">
        <v>9</v>
      </c>
      <c r="E4484" s="14" t="str">
        <f t="shared" si="555"/>
        <v>C/W Machine</v>
      </c>
      <c r="F4484" s="22">
        <f t="shared" si="555"/>
        <v>3</v>
      </c>
      <c r="H4484" s="5" t="str">
        <f ca="1">_xlfn.FORMULATEXT(표1[[#This Row],[Q''ty]])</f>
        <v>=F4385</v>
      </c>
    </row>
    <row r="4485" spans="1:8" ht="15" customHeight="1" x14ac:dyDescent="0.4">
      <c r="A4485" s="6">
        <v>2026</v>
      </c>
      <c r="B4485" s="6">
        <f t="shared" si="552"/>
        <v>46</v>
      </c>
      <c r="C4485" s="13" t="s">
        <v>23</v>
      </c>
      <c r="D4485" s="2" t="s">
        <v>16</v>
      </c>
      <c r="E4485" s="14" t="str">
        <f t="shared" ref="E4485:E4500" si="556">E4386</f>
        <v>BT GT</v>
      </c>
      <c r="F4485" s="22"/>
      <c r="H4485" s="5" t="e">
        <f ca="1">_xlfn.FORMULATEXT(표1[[#This Row],[Q''ty]])</f>
        <v>#N/A</v>
      </c>
    </row>
    <row r="4486" spans="1:8" ht="15" customHeight="1" x14ac:dyDescent="0.4">
      <c r="A4486" s="6">
        <v>2026</v>
      </c>
      <c r="B4486" s="6">
        <f t="shared" si="552"/>
        <v>46</v>
      </c>
      <c r="C4486" s="13" t="s">
        <v>23</v>
      </c>
      <c r="D4486" s="2" t="s">
        <v>16</v>
      </c>
      <c r="E4486" s="14" t="str">
        <f t="shared" si="556"/>
        <v>WT GT</v>
      </c>
      <c r="F4486" s="22"/>
      <c r="H4486" s="5" t="e">
        <f ca="1">_xlfn.FORMULATEXT(표1[[#This Row],[Q''ty]])</f>
        <v>#N/A</v>
      </c>
    </row>
    <row r="4487" spans="1:8" ht="15" customHeight="1" x14ac:dyDescent="0.4">
      <c r="A4487" s="6">
        <v>2026</v>
      </c>
      <c r="B4487" s="6">
        <f t="shared" si="552"/>
        <v>46</v>
      </c>
      <c r="C4487" s="13" t="s">
        <v>23</v>
      </c>
      <c r="D4487" s="2" t="s">
        <v>16</v>
      </c>
      <c r="E4487" s="14" t="str">
        <f t="shared" si="556"/>
        <v>Bending</v>
      </c>
      <c r="F4487" s="22"/>
      <c r="H4487" s="5" t="e">
        <f ca="1">_xlfn.FORMULATEXT(표1[[#This Row],[Q''ty]])</f>
        <v>#N/A</v>
      </c>
    </row>
    <row r="4488" spans="1:8" ht="15" customHeight="1" x14ac:dyDescent="0.4">
      <c r="A4488" s="6">
        <v>2026</v>
      </c>
      <c r="B4488" s="6">
        <f t="shared" si="552"/>
        <v>46</v>
      </c>
      <c r="C4488" s="13" t="s">
        <v>23</v>
      </c>
      <c r="D4488" s="2" t="s">
        <v>16</v>
      </c>
      <c r="E4488" s="14" t="str">
        <f t="shared" si="556"/>
        <v>L/W</v>
      </c>
      <c r="F4488" s="22"/>
      <c r="H4488" s="5" t="e">
        <f ca="1">_xlfn.FORMULATEXT(표1[[#This Row],[Q''ty]])</f>
        <v>#N/A</v>
      </c>
    </row>
    <row r="4489" spans="1:8" ht="15" customHeight="1" thickBot="1" x14ac:dyDescent="0.45">
      <c r="A4489" s="15">
        <v>2026</v>
      </c>
      <c r="B4489" s="15">
        <f t="shared" si="552"/>
        <v>46</v>
      </c>
      <c r="C4489" s="16" t="s">
        <v>23</v>
      </c>
      <c r="D4489" s="17" t="s">
        <v>16</v>
      </c>
      <c r="E4489" s="18" t="str">
        <f t="shared" si="556"/>
        <v>C/W</v>
      </c>
      <c r="F4489" s="23"/>
      <c r="H4489" s="5" t="e">
        <f ca="1">_xlfn.FORMULATEXT(표1[[#This Row],[Q''ty]])</f>
        <v>#N/A</v>
      </c>
    </row>
    <row r="4490" spans="1:8" ht="15" customHeight="1" thickTop="1" x14ac:dyDescent="0.4">
      <c r="A4490" s="6">
        <v>2026</v>
      </c>
      <c r="B4490" s="6">
        <f t="shared" si="552"/>
        <v>46</v>
      </c>
      <c r="C4490" s="13" t="s">
        <v>24</v>
      </c>
      <c r="D4490" s="2" t="s">
        <v>9</v>
      </c>
      <c r="E4490" s="14" t="str">
        <f t="shared" si="556"/>
        <v>Growing Line</v>
      </c>
      <c r="F4490" s="22">
        <f t="shared" ref="F4490:F4495" si="557">F4391</f>
        <v>20</v>
      </c>
      <c r="H4490" s="5" t="str">
        <f ca="1">_xlfn.FORMULATEXT(표1[[#This Row],[Q''ty]])</f>
        <v>=F4391</v>
      </c>
    </row>
    <row r="4491" spans="1:8" ht="15" customHeight="1" x14ac:dyDescent="0.4">
      <c r="A4491" s="6">
        <v>2026</v>
      </c>
      <c r="B4491" s="6">
        <f t="shared" si="552"/>
        <v>46</v>
      </c>
      <c r="C4491" s="13" t="s">
        <v>24</v>
      </c>
      <c r="D4491" s="2" t="s">
        <v>9</v>
      </c>
      <c r="E4491" s="14" t="str">
        <f t="shared" si="556"/>
        <v>Paint Booth</v>
      </c>
      <c r="F4491" s="22">
        <f t="shared" si="557"/>
        <v>22</v>
      </c>
      <c r="H4491" s="5" t="str">
        <f ca="1">_xlfn.FORMULATEXT(표1[[#This Row],[Q''ty]])</f>
        <v>=F4392</v>
      </c>
    </row>
    <row r="4492" spans="1:8" ht="15" customHeight="1" x14ac:dyDescent="0.4">
      <c r="A4492" s="6">
        <v>2026</v>
      </c>
      <c r="B4492" s="6">
        <f t="shared" si="552"/>
        <v>46</v>
      </c>
      <c r="C4492" s="13" t="s">
        <v>24</v>
      </c>
      <c r="D4492" s="2" t="s">
        <v>9</v>
      </c>
      <c r="E4492" s="14" t="str">
        <f t="shared" si="556"/>
        <v>Paint Line</v>
      </c>
      <c r="F4492" s="22">
        <f t="shared" si="557"/>
        <v>6</v>
      </c>
      <c r="H4492" s="5" t="str">
        <f ca="1">_xlfn.FORMULATEXT(표1[[#This Row],[Q''ty]])</f>
        <v>=F4393</v>
      </c>
    </row>
    <row r="4493" spans="1:8" ht="15" customHeight="1" x14ac:dyDescent="0.4">
      <c r="A4493" s="6">
        <v>2026</v>
      </c>
      <c r="B4493" s="6">
        <f t="shared" si="552"/>
        <v>46</v>
      </c>
      <c r="C4493" s="13" t="s">
        <v>24</v>
      </c>
      <c r="D4493" s="2" t="s">
        <v>9</v>
      </c>
      <c r="E4493" s="14" t="str">
        <f t="shared" si="556"/>
        <v>Roll Bending Machine</v>
      </c>
      <c r="F4493" s="22">
        <f t="shared" si="557"/>
        <v>4</v>
      </c>
      <c r="H4493" s="5" t="str">
        <f ca="1">_xlfn.FORMULATEXT(표1[[#This Row],[Q''ty]])</f>
        <v>=F4394</v>
      </c>
    </row>
    <row r="4494" spans="1:8" ht="15" customHeight="1" x14ac:dyDescent="0.4">
      <c r="A4494" s="6">
        <v>2026</v>
      </c>
      <c r="B4494" s="6">
        <f t="shared" si="552"/>
        <v>46</v>
      </c>
      <c r="C4494" s="13" t="s">
        <v>24</v>
      </c>
      <c r="D4494" s="2" t="s">
        <v>9</v>
      </c>
      <c r="E4494" s="14" t="str">
        <f t="shared" si="556"/>
        <v>L/W Machine</v>
      </c>
      <c r="F4494" s="22">
        <f t="shared" si="557"/>
        <v>10</v>
      </c>
      <c r="H4494" s="5" t="str">
        <f ca="1">_xlfn.FORMULATEXT(표1[[#This Row],[Q''ty]])</f>
        <v>=F4395</v>
      </c>
    </row>
    <row r="4495" spans="1:8" ht="15" customHeight="1" x14ac:dyDescent="0.4">
      <c r="A4495" s="6">
        <v>2026</v>
      </c>
      <c r="B4495" s="6">
        <f t="shared" si="552"/>
        <v>46</v>
      </c>
      <c r="C4495" s="13" t="s">
        <v>24</v>
      </c>
      <c r="D4495" s="2" t="s">
        <v>9</v>
      </c>
      <c r="E4495" s="14" t="str">
        <f t="shared" si="556"/>
        <v>C/W Machine</v>
      </c>
      <c r="F4495" s="22">
        <f t="shared" si="557"/>
        <v>12</v>
      </c>
      <c r="H4495" s="5" t="str">
        <f ca="1">_xlfn.FORMULATEXT(표1[[#This Row],[Q''ty]])</f>
        <v>=F4396</v>
      </c>
    </row>
    <row r="4496" spans="1:8" ht="15" customHeight="1" x14ac:dyDescent="0.4">
      <c r="A4496" s="6">
        <v>2026</v>
      </c>
      <c r="B4496" s="6">
        <f t="shared" si="552"/>
        <v>46</v>
      </c>
      <c r="C4496" s="13" t="s">
        <v>24</v>
      </c>
      <c r="D4496" s="2" t="s">
        <v>16</v>
      </c>
      <c r="E4496" s="14" t="str">
        <f t="shared" si="556"/>
        <v>BT GT</v>
      </c>
      <c r="F4496" s="22"/>
      <c r="H4496" s="5" t="e">
        <f ca="1">_xlfn.FORMULATEXT(표1[[#This Row],[Q''ty]])</f>
        <v>#N/A</v>
      </c>
    </row>
    <row r="4497" spans="1:8" ht="15" customHeight="1" x14ac:dyDescent="0.4">
      <c r="A4497" s="6">
        <v>2026</v>
      </c>
      <c r="B4497" s="6">
        <f t="shared" si="552"/>
        <v>46</v>
      </c>
      <c r="C4497" s="13" t="s">
        <v>24</v>
      </c>
      <c r="D4497" s="2" t="s">
        <v>16</v>
      </c>
      <c r="E4497" s="14" t="str">
        <f t="shared" si="556"/>
        <v>WT GT</v>
      </c>
      <c r="F4497" s="22"/>
      <c r="H4497" s="5" t="e">
        <f ca="1">_xlfn.FORMULATEXT(표1[[#This Row],[Q''ty]])</f>
        <v>#N/A</v>
      </c>
    </row>
    <row r="4498" spans="1:8" ht="15" customHeight="1" x14ac:dyDescent="0.4">
      <c r="A4498" s="6">
        <v>2026</v>
      </c>
      <c r="B4498" s="6">
        <f t="shared" si="552"/>
        <v>46</v>
      </c>
      <c r="C4498" s="13" t="s">
        <v>24</v>
      </c>
      <c r="D4498" s="2" t="s">
        <v>16</v>
      </c>
      <c r="E4498" s="14" t="str">
        <f t="shared" si="556"/>
        <v>Bending</v>
      </c>
      <c r="F4498" s="22"/>
      <c r="H4498" s="5" t="e">
        <f ca="1">_xlfn.FORMULATEXT(표1[[#This Row],[Q''ty]])</f>
        <v>#N/A</v>
      </c>
    </row>
    <row r="4499" spans="1:8" ht="15" customHeight="1" x14ac:dyDescent="0.4">
      <c r="A4499" s="6">
        <v>2026</v>
      </c>
      <c r="B4499" s="6">
        <f t="shared" si="552"/>
        <v>46</v>
      </c>
      <c r="C4499" s="13" t="s">
        <v>24</v>
      </c>
      <c r="D4499" s="2" t="s">
        <v>16</v>
      </c>
      <c r="E4499" s="14" t="str">
        <f t="shared" si="556"/>
        <v>L/W</v>
      </c>
      <c r="F4499" s="22"/>
      <c r="H4499" s="5" t="e">
        <f ca="1">_xlfn.FORMULATEXT(표1[[#This Row],[Q''ty]])</f>
        <v>#N/A</v>
      </c>
    </row>
    <row r="4500" spans="1:8" ht="15" customHeight="1" thickBot="1" x14ac:dyDescent="0.45">
      <c r="A4500" s="15">
        <v>2026</v>
      </c>
      <c r="B4500" s="15">
        <f t="shared" si="552"/>
        <v>46</v>
      </c>
      <c r="C4500" s="16" t="s">
        <v>24</v>
      </c>
      <c r="D4500" s="17" t="s">
        <v>16</v>
      </c>
      <c r="E4500" s="18" t="str">
        <f t="shared" si="556"/>
        <v>C/W</v>
      </c>
      <c r="F4500" s="23"/>
      <c r="H4500" s="5" t="e">
        <f ca="1">_xlfn.FORMULATEXT(표1[[#This Row],[Q''ty]])</f>
        <v>#N/A</v>
      </c>
    </row>
    <row r="4501" spans="1:8" ht="15" customHeight="1" thickTop="1" x14ac:dyDescent="0.4">
      <c r="A4501" s="6">
        <v>2026</v>
      </c>
      <c r="B4501" s="6">
        <f t="shared" si="552"/>
        <v>46</v>
      </c>
      <c r="C4501" s="13" t="s">
        <v>25</v>
      </c>
      <c r="D4501" s="2" t="s">
        <v>9</v>
      </c>
      <c r="E4501" s="14" t="s">
        <v>10</v>
      </c>
      <c r="F4501" s="22">
        <f t="shared" ref="F4501:F4506" si="558">F4402</f>
        <v>3</v>
      </c>
      <c r="H4501" s="5" t="str">
        <f ca="1">_xlfn.FORMULATEXT(표1[[#This Row],[Q''ty]])</f>
        <v>=F4402</v>
      </c>
    </row>
    <row r="4502" spans="1:8" ht="15" customHeight="1" x14ac:dyDescent="0.4">
      <c r="A4502" s="6">
        <v>2026</v>
      </c>
      <c r="B4502" s="6">
        <f t="shared" si="552"/>
        <v>46</v>
      </c>
      <c r="C4502" s="13" t="s">
        <v>25</v>
      </c>
      <c r="D4502" s="2" t="s">
        <v>9</v>
      </c>
      <c r="E4502" s="14" t="s">
        <v>11</v>
      </c>
      <c r="F4502" s="22">
        <f t="shared" si="558"/>
        <v>3</v>
      </c>
      <c r="H4502" s="5" t="str">
        <f ca="1">_xlfn.FORMULATEXT(표1[[#This Row],[Q''ty]])</f>
        <v>=F4403</v>
      </c>
    </row>
    <row r="4503" spans="1:8" ht="15" customHeight="1" x14ac:dyDescent="0.4">
      <c r="A4503" s="6">
        <v>2026</v>
      </c>
      <c r="B4503" s="6">
        <f t="shared" si="552"/>
        <v>46</v>
      </c>
      <c r="C4503" s="13" t="s">
        <v>25</v>
      </c>
      <c r="D4503" s="2" t="s">
        <v>9</v>
      </c>
      <c r="E4503" s="14" t="s">
        <v>12</v>
      </c>
      <c r="F4503" s="22">
        <f t="shared" si="558"/>
        <v>2</v>
      </c>
      <c r="H4503" s="5" t="str">
        <f ca="1">_xlfn.FORMULATEXT(표1[[#This Row],[Q''ty]])</f>
        <v>=F4404</v>
      </c>
    </row>
    <row r="4504" spans="1:8" ht="15" customHeight="1" x14ac:dyDescent="0.4">
      <c r="A4504" s="6">
        <v>2026</v>
      </c>
      <c r="B4504" s="6">
        <f t="shared" si="552"/>
        <v>46</v>
      </c>
      <c r="C4504" s="13" t="s">
        <v>25</v>
      </c>
      <c r="D4504" s="2" t="s">
        <v>9</v>
      </c>
      <c r="E4504" s="14" t="s">
        <v>13</v>
      </c>
      <c r="F4504" s="22">
        <f t="shared" si="558"/>
        <v>2</v>
      </c>
      <c r="H4504" s="5" t="str">
        <f ca="1">_xlfn.FORMULATEXT(표1[[#This Row],[Q''ty]])</f>
        <v>=F4405</v>
      </c>
    </row>
    <row r="4505" spans="1:8" ht="15" customHeight="1" x14ac:dyDescent="0.4">
      <c r="A4505" s="6">
        <v>2026</v>
      </c>
      <c r="B4505" s="6">
        <f t="shared" si="552"/>
        <v>46</v>
      </c>
      <c r="C4505" s="13" t="s">
        <v>25</v>
      </c>
      <c r="D4505" s="2" t="s">
        <v>9</v>
      </c>
      <c r="E4505" s="14" t="s">
        <v>14</v>
      </c>
      <c r="F4505" s="22">
        <f t="shared" si="558"/>
        <v>3</v>
      </c>
      <c r="H4505" s="5" t="str">
        <f ca="1">_xlfn.FORMULATEXT(표1[[#This Row],[Q''ty]])</f>
        <v>=F4406</v>
      </c>
    </row>
    <row r="4506" spans="1:8" ht="15" customHeight="1" x14ac:dyDescent="0.4">
      <c r="A4506" s="6">
        <v>2026</v>
      </c>
      <c r="B4506" s="6">
        <f t="shared" si="552"/>
        <v>46</v>
      </c>
      <c r="C4506" s="13" t="s">
        <v>25</v>
      </c>
      <c r="D4506" s="2" t="s">
        <v>9</v>
      </c>
      <c r="E4506" s="14" t="s">
        <v>15</v>
      </c>
      <c r="F4506" s="22">
        <f t="shared" si="558"/>
        <v>4</v>
      </c>
      <c r="H4506" s="5" t="str">
        <f ca="1">_xlfn.FORMULATEXT(표1[[#This Row],[Q''ty]])</f>
        <v>=F4407</v>
      </c>
    </row>
    <row r="4507" spans="1:8" ht="15" customHeight="1" x14ac:dyDescent="0.4">
      <c r="A4507" s="6">
        <v>2026</v>
      </c>
      <c r="B4507" s="6">
        <f t="shared" si="552"/>
        <v>46</v>
      </c>
      <c r="C4507" s="13" t="s">
        <v>25</v>
      </c>
      <c r="D4507" s="2" t="s">
        <v>16</v>
      </c>
      <c r="E4507" s="14" t="s">
        <v>17</v>
      </c>
      <c r="F4507" s="22"/>
      <c r="H4507" s="5" t="e">
        <f ca="1">_xlfn.FORMULATEXT(표1[[#This Row],[Q''ty]])</f>
        <v>#N/A</v>
      </c>
    </row>
    <row r="4508" spans="1:8" ht="15" customHeight="1" x14ac:dyDescent="0.4">
      <c r="A4508" s="6">
        <v>2026</v>
      </c>
      <c r="B4508" s="6">
        <f t="shared" si="552"/>
        <v>46</v>
      </c>
      <c r="C4508" s="13" t="s">
        <v>25</v>
      </c>
      <c r="D4508" s="2" t="s">
        <v>16</v>
      </c>
      <c r="E4508" s="14" t="s">
        <v>18</v>
      </c>
      <c r="F4508" s="22"/>
      <c r="H4508" s="5" t="e">
        <f ca="1">_xlfn.FORMULATEXT(표1[[#This Row],[Q''ty]])</f>
        <v>#N/A</v>
      </c>
    </row>
    <row r="4509" spans="1:8" ht="15" customHeight="1" x14ac:dyDescent="0.4">
      <c r="A4509" s="6">
        <v>2026</v>
      </c>
      <c r="B4509" s="6">
        <f t="shared" si="552"/>
        <v>46</v>
      </c>
      <c r="C4509" s="13" t="s">
        <v>25</v>
      </c>
      <c r="D4509" s="2" t="s">
        <v>16</v>
      </c>
      <c r="E4509" s="14" t="s">
        <v>19</v>
      </c>
      <c r="F4509" s="22"/>
      <c r="H4509" s="5" t="e">
        <f ca="1">_xlfn.FORMULATEXT(표1[[#This Row],[Q''ty]])</f>
        <v>#N/A</v>
      </c>
    </row>
    <row r="4510" spans="1:8" ht="15" customHeight="1" x14ac:dyDescent="0.4">
      <c r="A4510" s="6">
        <v>2026</v>
      </c>
      <c r="B4510" s="6">
        <f t="shared" si="552"/>
        <v>46</v>
      </c>
      <c r="C4510" s="13" t="s">
        <v>25</v>
      </c>
      <c r="D4510" s="2" t="s">
        <v>16</v>
      </c>
      <c r="E4510" s="14" t="s">
        <v>20</v>
      </c>
      <c r="F4510" s="22"/>
      <c r="H4510" s="5" t="e">
        <f ca="1">_xlfn.FORMULATEXT(표1[[#This Row],[Q''ty]])</f>
        <v>#N/A</v>
      </c>
    </row>
    <row r="4511" spans="1:8" ht="15" customHeight="1" thickBot="1" x14ac:dyDescent="0.45">
      <c r="A4511" s="15">
        <v>2026</v>
      </c>
      <c r="B4511" s="15">
        <f t="shared" si="552"/>
        <v>46</v>
      </c>
      <c r="C4511" s="16" t="s">
        <v>25</v>
      </c>
      <c r="D4511" s="17" t="s">
        <v>16</v>
      </c>
      <c r="E4511" s="18" t="s">
        <v>21</v>
      </c>
      <c r="F4511" s="23"/>
      <c r="H4511" s="5" t="e">
        <f ca="1">_xlfn.FORMULATEXT(표1[[#This Row],[Q''ty]])</f>
        <v>#N/A</v>
      </c>
    </row>
    <row r="4512" spans="1:8" ht="15" customHeight="1" thickTop="1" x14ac:dyDescent="0.4">
      <c r="A4512" s="6">
        <v>2026</v>
      </c>
      <c r="B4512" s="6">
        <f t="shared" si="552"/>
        <v>46</v>
      </c>
      <c r="C4512" s="13" t="s">
        <v>26</v>
      </c>
      <c r="D4512" s="2" t="s">
        <v>9</v>
      </c>
      <c r="E4512" s="14" t="s">
        <v>10</v>
      </c>
      <c r="F4512" s="22">
        <f t="shared" ref="F4512:F4517" si="559">F4413</f>
        <v>6</v>
      </c>
      <c r="H4512" s="5" t="str">
        <f ca="1">_xlfn.FORMULATEXT(표1[[#This Row],[Q''ty]])</f>
        <v>=F4413</v>
      </c>
    </row>
    <row r="4513" spans="1:8" ht="15" customHeight="1" x14ac:dyDescent="0.4">
      <c r="A4513" s="6">
        <v>2026</v>
      </c>
      <c r="B4513" s="6">
        <f t="shared" si="552"/>
        <v>46</v>
      </c>
      <c r="C4513" s="13" t="s">
        <v>26</v>
      </c>
      <c r="D4513" s="2" t="s">
        <v>9</v>
      </c>
      <c r="E4513" s="14" t="s">
        <v>11</v>
      </c>
      <c r="F4513" s="22">
        <f t="shared" si="559"/>
        <v>4</v>
      </c>
      <c r="H4513" s="5" t="str">
        <f ca="1">_xlfn.FORMULATEXT(표1[[#This Row],[Q''ty]])</f>
        <v>=F4414</v>
      </c>
    </row>
    <row r="4514" spans="1:8" ht="15" customHeight="1" x14ac:dyDescent="0.4">
      <c r="A4514" s="6">
        <v>2026</v>
      </c>
      <c r="B4514" s="6">
        <f t="shared" si="552"/>
        <v>46</v>
      </c>
      <c r="C4514" s="13" t="s">
        <v>26</v>
      </c>
      <c r="D4514" s="2" t="s">
        <v>9</v>
      </c>
      <c r="E4514" s="14" t="s">
        <v>12</v>
      </c>
      <c r="F4514" s="22">
        <f t="shared" si="559"/>
        <v>2</v>
      </c>
      <c r="H4514" s="5" t="str">
        <f ca="1">_xlfn.FORMULATEXT(표1[[#This Row],[Q''ty]])</f>
        <v>=F4415</v>
      </c>
    </row>
    <row r="4515" spans="1:8" ht="15" customHeight="1" x14ac:dyDescent="0.4">
      <c r="A4515" s="6">
        <v>2026</v>
      </c>
      <c r="B4515" s="6">
        <f t="shared" si="552"/>
        <v>46</v>
      </c>
      <c r="C4515" s="13" t="s">
        <v>26</v>
      </c>
      <c r="D4515" s="2" t="s">
        <v>9</v>
      </c>
      <c r="E4515" s="14" t="s">
        <v>13</v>
      </c>
      <c r="F4515" s="22">
        <f t="shared" si="559"/>
        <v>3</v>
      </c>
      <c r="H4515" s="5" t="str">
        <f ca="1">_xlfn.FORMULATEXT(표1[[#This Row],[Q''ty]])</f>
        <v>=F4416</v>
      </c>
    </row>
    <row r="4516" spans="1:8" ht="15" customHeight="1" x14ac:dyDescent="0.4">
      <c r="A4516" s="6">
        <v>2026</v>
      </c>
      <c r="B4516" s="6">
        <f t="shared" si="552"/>
        <v>46</v>
      </c>
      <c r="C4516" s="13" t="s">
        <v>26</v>
      </c>
      <c r="D4516" s="2" t="s">
        <v>9</v>
      </c>
      <c r="E4516" s="14" t="s">
        <v>14</v>
      </c>
      <c r="F4516" s="22">
        <f t="shared" si="559"/>
        <v>4</v>
      </c>
      <c r="H4516" s="5" t="str">
        <f ca="1">_xlfn.FORMULATEXT(표1[[#This Row],[Q''ty]])</f>
        <v>=F4417</v>
      </c>
    </row>
    <row r="4517" spans="1:8" ht="15" customHeight="1" x14ac:dyDescent="0.4">
      <c r="A4517" s="6">
        <v>2026</v>
      </c>
      <c r="B4517" s="6">
        <f t="shared" ref="B4517:B4580" si="560">B4418+1</f>
        <v>46</v>
      </c>
      <c r="C4517" s="13" t="s">
        <v>26</v>
      </c>
      <c r="D4517" s="2" t="s">
        <v>9</v>
      </c>
      <c r="E4517" s="14" t="s">
        <v>15</v>
      </c>
      <c r="F4517" s="22">
        <f t="shared" si="559"/>
        <v>6</v>
      </c>
      <c r="H4517" s="5" t="str">
        <f ca="1">_xlfn.FORMULATEXT(표1[[#This Row],[Q''ty]])</f>
        <v>=F4418</v>
      </c>
    </row>
    <row r="4518" spans="1:8" ht="15" customHeight="1" x14ac:dyDescent="0.4">
      <c r="A4518" s="6">
        <v>2026</v>
      </c>
      <c r="B4518" s="6">
        <f t="shared" si="560"/>
        <v>46</v>
      </c>
      <c r="C4518" s="13" t="s">
        <v>26</v>
      </c>
      <c r="D4518" s="2" t="s">
        <v>16</v>
      </c>
      <c r="E4518" s="14" t="str">
        <f t="shared" ref="E4518:E4555" si="561">E4419</f>
        <v>BT GT</v>
      </c>
      <c r="F4518" s="22"/>
      <c r="H4518" s="5" t="e">
        <f ca="1">_xlfn.FORMULATEXT(표1[[#This Row],[Q''ty]])</f>
        <v>#N/A</v>
      </c>
    </row>
    <row r="4519" spans="1:8" ht="15" customHeight="1" x14ac:dyDescent="0.4">
      <c r="A4519" s="6">
        <v>2026</v>
      </c>
      <c r="B4519" s="6">
        <f t="shared" si="560"/>
        <v>46</v>
      </c>
      <c r="C4519" s="13" t="s">
        <v>26</v>
      </c>
      <c r="D4519" s="2" t="s">
        <v>16</v>
      </c>
      <c r="E4519" s="14" t="str">
        <f t="shared" si="561"/>
        <v>WT GT</v>
      </c>
      <c r="F4519" s="22"/>
      <c r="H4519" s="5" t="e">
        <f ca="1">_xlfn.FORMULATEXT(표1[[#This Row],[Q''ty]])</f>
        <v>#N/A</v>
      </c>
    </row>
    <row r="4520" spans="1:8" ht="15" customHeight="1" x14ac:dyDescent="0.4">
      <c r="A4520" s="6">
        <v>2026</v>
      </c>
      <c r="B4520" s="6">
        <f t="shared" si="560"/>
        <v>46</v>
      </c>
      <c r="C4520" s="13" t="s">
        <v>26</v>
      </c>
      <c r="D4520" s="2" t="s">
        <v>16</v>
      </c>
      <c r="E4520" s="14" t="str">
        <f t="shared" si="561"/>
        <v>Bending</v>
      </c>
      <c r="F4520" s="22"/>
      <c r="H4520" s="5" t="e">
        <f ca="1">_xlfn.FORMULATEXT(표1[[#This Row],[Q''ty]])</f>
        <v>#N/A</v>
      </c>
    </row>
    <row r="4521" spans="1:8" ht="15" customHeight="1" x14ac:dyDescent="0.4">
      <c r="A4521" s="6">
        <v>2026</v>
      </c>
      <c r="B4521" s="6">
        <f t="shared" si="560"/>
        <v>46</v>
      </c>
      <c r="C4521" s="13" t="s">
        <v>26</v>
      </c>
      <c r="D4521" s="2" t="s">
        <v>16</v>
      </c>
      <c r="E4521" s="14" t="str">
        <f t="shared" si="561"/>
        <v>L/W</v>
      </c>
      <c r="F4521" s="22"/>
      <c r="H4521" s="5" t="e">
        <f ca="1">_xlfn.FORMULATEXT(표1[[#This Row],[Q''ty]])</f>
        <v>#N/A</v>
      </c>
    </row>
    <row r="4522" spans="1:8" ht="15" customHeight="1" thickBot="1" x14ac:dyDescent="0.45">
      <c r="A4522" s="15">
        <v>2026</v>
      </c>
      <c r="B4522" s="15">
        <f t="shared" si="560"/>
        <v>46</v>
      </c>
      <c r="C4522" s="16" t="s">
        <v>26</v>
      </c>
      <c r="D4522" s="17" t="s">
        <v>16</v>
      </c>
      <c r="E4522" s="18" t="str">
        <f t="shared" si="561"/>
        <v>C/W</v>
      </c>
      <c r="F4522" s="23"/>
      <c r="H4522" s="5" t="e">
        <f ca="1">_xlfn.FORMULATEXT(표1[[#This Row],[Q''ty]])</f>
        <v>#N/A</v>
      </c>
    </row>
    <row r="4523" spans="1:8" ht="15" customHeight="1" thickTop="1" x14ac:dyDescent="0.4">
      <c r="A4523" s="6">
        <v>2026</v>
      </c>
      <c r="B4523" s="6">
        <f t="shared" si="560"/>
        <v>46</v>
      </c>
      <c r="C4523" s="13" t="s">
        <v>27</v>
      </c>
      <c r="D4523" s="2" t="s">
        <v>9</v>
      </c>
      <c r="E4523" s="14" t="str">
        <f t="shared" si="561"/>
        <v>Growing Line</v>
      </c>
      <c r="F4523" s="22">
        <f t="shared" ref="F4523:F4528" si="562">F4424</f>
        <v>30</v>
      </c>
      <c r="H4523" s="5" t="str">
        <f ca="1">_xlfn.FORMULATEXT(표1[[#This Row],[Q''ty]])</f>
        <v>=F4424</v>
      </c>
    </row>
    <row r="4524" spans="1:8" ht="15" customHeight="1" x14ac:dyDescent="0.4">
      <c r="A4524" s="6">
        <v>2026</v>
      </c>
      <c r="B4524" s="6">
        <f t="shared" si="560"/>
        <v>46</v>
      </c>
      <c r="C4524" s="13" t="s">
        <v>27</v>
      </c>
      <c r="D4524" s="2" t="s">
        <v>9</v>
      </c>
      <c r="E4524" s="14" t="str">
        <f t="shared" si="561"/>
        <v>Paint Booth</v>
      </c>
      <c r="F4524" s="22">
        <f t="shared" si="562"/>
        <v>16</v>
      </c>
      <c r="H4524" s="5" t="str">
        <f ca="1">_xlfn.FORMULATEXT(표1[[#This Row],[Q''ty]])</f>
        <v>=F4425</v>
      </c>
    </row>
    <row r="4525" spans="1:8" ht="15" customHeight="1" x14ac:dyDescent="0.4">
      <c r="A4525" s="6">
        <v>2026</v>
      </c>
      <c r="B4525" s="6">
        <f t="shared" si="560"/>
        <v>46</v>
      </c>
      <c r="C4525" s="13" t="s">
        <v>27</v>
      </c>
      <c r="D4525" s="2" t="s">
        <v>9</v>
      </c>
      <c r="E4525" s="14" t="str">
        <f t="shared" si="561"/>
        <v>Paint Line</v>
      </c>
      <c r="F4525" s="22">
        <f t="shared" si="562"/>
        <v>8</v>
      </c>
      <c r="H4525" s="5" t="str">
        <f ca="1">_xlfn.FORMULATEXT(표1[[#This Row],[Q''ty]])</f>
        <v>=F4426</v>
      </c>
    </row>
    <row r="4526" spans="1:8" ht="15" customHeight="1" x14ac:dyDescent="0.4">
      <c r="A4526" s="6">
        <v>2026</v>
      </c>
      <c r="B4526" s="6">
        <f t="shared" si="560"/>
        <v>46</v>
      </c>
      <c r="C4526" s="13" t="s">
        <v>27</v>
      </c>
      <c r="D4526" s="2" t="s">
        <v>9</v>
      </c>
      <c r="E4526" s="14" t="str">
        <f t="shared" si="561"/>
        <v>Roll Bending Machine</v>
      </c>
      <c r="F4526" s="22">
        <f t="shared" si="562"/>
        <v>6</v>
      </c>
      <c r="H4526" s="5" t="str">
        <f ca="1">_xlfn.FORMULATEXT(표1[[#This Row],[Q''ty]])</f>
        <v>=F4427</v>
      </c>
    </row>
    <row r="4527" spans="1:8" ht="15" customHeight="1" x14ac:dyDescent="0.4">
      <c r="A4527" s="6">
        <v>2026</v>
      </c>
      <c r="B4527" s="6">
        <f t="shared" si="560"/>
        <v>46</v>
      </c>
      <c r="C4527" s="13" t="s">
        <v>27</v>
      </c>
      <c r="D4527" s="2" t="s">
        <v>9</v>
      </c>
      <c r="E4527" s="14" t="str">
        <f t="shared" si="561"/>
        <v>L/W Machine</v>
      </c>
      <c r="F4527" s="22">
        <f t="shared" si="562"/>
        <v>11</v>
      </c>
      <c r="H4527" s="5" t="str">
        <f ca="1">_xlfn.FORMULATEXT(표1[[#This Row],[Q''ty]])</f>
        <v>=F4428</v>
      </c>
    </row>
    <row r="4528" spans="1:8" ht="15" customHeight="1" x14ac:dyDescent="0.4">
      <c r="A4528" s="6">
        <v>2026</v>
      </c>
      <c r="B4528" s="6">
        <f t="shared" si="560"/>
        <v>46</v>
      </c>
      <c r="C4528" s="13" t="s">
        <v>27</v>
      </c>
      <c r="D4528" s="2" t="s">
        <v>9</v>
      </c>
      <c r="E4528" s="14" t="str">
        <f t="shared" si="561"/>
        <v>C/W Machine</v>
      </c>
      <c r="F4528" s="22">
        <f t="shared" si="562"/>
        <v>15</v>
      </c>
      <c r="H4528" s="5" t="str">
        <f ca="1">_xlfn.FORMULATEXT(표1[[#This Row],[Q''ty]])</f>
        <v>=F4429</v>
      </c>
    </row>
    <row r="4529" spans="1:8" ht="15" customHeight="1" x14ac:dyDescent="0.4">
      <c r="A4529" s="6">
        <v>2026</v>
      </c>
      <c r="B4529" s="6">
        <f t="shared" si="560"/>
        <v>46</v>
      </c>
      <c r="C4529" s="13" t="s">
        <v>27</v>
      </c>
      <c r="D4529" s="2" t="s">
        <v>16</v>
      </c>
      <c r="E4529" s="14" t="str">
        <f t="shared" si="561"/>
        <v>BT GT</v>
      </c>
      <c r="F4529" s="22"/>
      <c r="H4529" s="5" t="e">
        <f ca="1">_xlfn.FORMULATEXT(표1[[#This Row],[Q''ty]])</f>
        <v>#N/A</v>
      </c>
    </row>
    <row r="4530" spans="1:8" ht="15" customHeight="1" x14ac:dyDescent="0.4">
      <c r="A4530" s="6">
        <v>2026</v>
      </c>
      <c r="B4530" s="6">
        <f t="shared" si="560"/>
        <v>46</v>
      </c>
      <c r="C4530" s="13" t="s">
        <v>27</v>
      </c>
      <c r="D4530" s="2" t="s">
        <v>16</v>
      </c>
      <c r="E4530" s="14" t="str">
        <f t="shared" si="561"/>
        <v>WT GT</v>
      </c>
      <c r="F4530" s="22"/>
      <c r="H4530" s="5" t="e">
        <f ca="1">_xlfn.FORMULATEXT(표1[[#This Row],[Q''ty]])</f>
        <v>#N/A</v>
      </c>
    </row>
    <row r="4531" spans="1:8" ht="15" customHeight="1" x14ac:dyDescent="0.4">
      <c r="A4531" s="6">
        <v>2026</v>
      </c>
      <c r="B4531" s="6">
        <f t="shared" si="560"/>
        <v>46</v>
      </c>
      <c r="C4531" s="13" t="s">
        <v>27</v>
      </c>
      <c r="D4531" s="2" t="s">
        <v>16</v>
      </c>
      <c r="E4531" s="14" t="str">
        <f t="shared" si="561"/>
        <v>Bending</v>
      </c>
      <c r="F4531" s="22"/>
      <c r="H4531" s="5" t="e">
        <f ca="1">_xlfn.FORMULATEXT(표1[[#This Row],[Q''ty]])</f>
        <v>#N/A</v>
      </c>
    </row>
    <row r="4532" spans="1:8" ht="15" customHeight="1" x14ac:dyDescent="0.4">
      <c r="A4532" s="6">
        <v>2026</v>
      </c>
      <c r="B4532" s="6">
        <f t="shared" si="560"/>
        <v>46</v>
      </c>
      <c r="C4532" s="13" t="s">
        <v>27</v>
      </c>
      <c r="D4532" s="2" t="s">
        <v>16</v>
      </c>
      <c r="E4532" s="14" t="str">
        <f t="shared" si="561"/>
        <v>L/W</v>
      </c>
      <c r="F4532" s="22"/>
      <c r="H4532" s="5" t="e">
        <f ca="1">_xlfn.FORMULATEXT(표1[[#This Row],[Q''ty]])</f>
        <v>#N/A</v>
      </c>
    </row>
    <row r="4533" spans="1:8" ht="15" customHeight="1" thickBot="1" x14ac:dyDescent="0.45">
      <c r="A4533" s="15">
        <v>2026</v>
      </c>
      <c r="B4533" s="15">
        <f t="shared" si="560"/>
        <v>46</v>
      </c>
      <c r="C4533" s="16" t="s">
        <v>27</v>
      </c>
      <c r="D4533" s="17" t="s">
        <v>16</v>
      </c>
      <c r="E4533" s="18" t="str">
        <f t="shared" si="561"/>
        <v>C/W</v>
      </c>
      <c r="F4533" s="23"/>
      <c r="H4533" s="5" t="e">
        <f ca="1">_xlfn.FORMULATEXT(표1[[#This Row],[Q''ty]])</f>
        <v>#N/A</v>
      </c>
    </row>
    <row r="4534" spans="1:8" ht="15" customHeight="1" thickTop="1" x14ac:dyDescent="0.4">
      <c r="A4534" s="6">
        <v>2026</v>
      </c>
      <c r="B4534" s="6">
        <f t="shared" si="560"/>
        <v>46</v>
      </c>
      <c r="C4534" s="13" t="s">
        <v>28</v>
      </c>
      <c r="D4534" s="2" t="s">
        <v>9</v>
      </c>
      <c r="E4534" s="14" t="str">
        <f t="shared" si="561"/>
        <v>Growing Line</v>
      </c>
      <c r="F4534" s="22">
        <f t="shared" ref="F4534:F4539" si="563">F4435</f>
        <v>6</v>
      </c>
      <c r="H4534" s="5" t="str">
        <f ca="1">_xlfn.FORMULATEXT(표1[[#This Row],[Q''ty]])</f>
        <v>=F4435</v>
      </c>
    </row>
    <row r="4535" spans="1:8" ht="15" customHeight="1" x14ac:dyDescent="0.4">
      <c r="A4535" s="6">
        <v>2026</v>
      </c>
      <c r="B4535" s="6">
        <f t="shared" si="560"/>
        <v>46</v>
      </c>
      <c r="C4535" s="13" t="s">
        <v>28</v>
      </c>
      <c r="D4535" s="2" t="s">
        <v>9</v>
      </c>
      <c r="E4535" s="14" t="str">
        <f t="shared" si="561"/>
        <v>Paint Booth</v>
      </c>
      <c r="F4535" s="22">
        <f t="shared" si="563"/>
        <v>4</v>
      </c>
      <c r="H4535" s="5" t="str">
        <f ca="1">_xlfn.FORMULATEXT(표1[[#This Row],[Q''ty]])</f>
        <v>=F4436</v>
      </c>
    </row>
    <row r="4536" spans="1:8" ht="15" customHeight="1" x14ac:dyDescent="0.4">
      <c r="A4536" s="6">
        <v>2026</v>
      </c>
      <c r="B4536" s="6">
        <f t="shared" si="560"/>
        <v>46</v>
      </c>
      <c r="C4536" s="13" t="s">
        <v>28</v>
      </c>
      <c r="D4536" s="2" t="s">
        <v>9</v>
      </c>
      <c r="E4536" s="14" t="str">
        <f t="shared" si="561"/>
        <v>Paint Line</v>
      </c>
      <c r="F4536" s="22">
        <f t="shared" si="563"/>
        <v>4</v>
      </c>
      <c r="H4536" s="5" t="str">
        <f ca="1">_xlfn.FORMULATEXT(표1[[#This Row],[Q''ty]])</f>
        <v>=F4437</v>
      </c>
    </row>
    <row r="4537" spans="1:8" ht="15" customHeight="1" x14ac:dyDescent="0.4">
      <c r="A4537" s="6">
        <v>2026</v>
      </c>
      <c r="B4537" s="6">
        <f t="shared" si="560"/>
        <v>46</v>
      </c>
      <c r="C4537" s="13" t="s">
        <v>28</v>
      </c>
      <c r="D4537" s="2" t="s">
        <v>9</v>
      </c>
      <c r="E4537" s="14" t="str">
        <f t="shared" si="561"/>
        <v>Roll Bending Machine</v>
      </c>
      <c r="F4537" s="22">
        <f t="shared" si="563"/>
        <v>3</v>
      </c>
      <c r="H4537" s="5" t="str">
        <f ca="1">_xlfn.FORMULATEXT(표1[[#This Row],[Q''ty]])</f>
        <v>=F4438</v>
      </c>
    </row>
    <row r="4538" spans="1:8" ht="15" customHeight="1" x14ac:dyDescent="0.4">
      <c r="A4538" s="6">
        <v>2026</v>
      </c>
      <c r="B4538" s="6">
        <f t="shared" si="560"/>
        <v>46</v>
      </c>
      <c r="C4538" s="13" t="s">
        <v>28</v>
      </c>
      <c r="D4538" s="2" t="s">
        <v>9</v>
      </c>
      <c r="E4538" s="14" t="str">
        <f t="shared" si="561"/>
        <v>L/W Machine</v>
      </c>
      <c r="F4538" s="22">
        <f t="shared" si="563"/>
        <v>4</v>
      </c>
      <c r="H4538" s="5" t="str">
        <f ca="1">_xlfn.FORMULATEXT(표1[[#This Row],[Q''ty]])</f>
        <v>=F4439</v>
      </c>
    </row>
    <row r="4539" spans="1:8" ht="15" customHeight="1" x14ac:dyDescent="0.4">
      <c r="A4539" s="6">
        <v>2026</v>
      </c>
      <c r="B4539" s="6">
        <f t="shared" si="560"/>
        <v>46</v>
      </c>
      <c r="C4539" s="13" t="s">
        <v>28</v>
      </c>
      <c r="D4539" s="2" t="s">
        <v>9</v>
      </c>
      <c r="E4539" s="14" t="str">
        <f t="shared" si="561"/>
        <v>C/W Machine</v>
      </c>
      <c r="F4539" s="22">
        <f t="shared" si="563"/>
        <v>6.5</v>
      </c>
      <c r="H4539" s="5" t="str">
        <f ca="1">_xlfn.FORMULATEXT(표1[[#This Row],[Q''ty]])</f>
        <v>=F4440</v>
      </c>
    </row>
    <row r="4540" spans="1:8" ht="15" customHeight="1" x14ac:dyDescent="0.4">
      <c r="A4540" s="6">
        <v>2026</v>
      </c>
      <c r="B4540" s="6">
        <f t="shared" si="560"/>
        <v>46</v>
      </c>
      <c r="C4540" s="13" t="s">
        <v>28</v>
      </c>
      <c r="D4540" s="2" t="s">
        <v>16</v>
      </c>
      <c r="E4540" s="14" t="str">
        <f t="shared" si="561"/>
        <v>BT GT</v>
      </c>
      <c r="F4540" s="22"/>
      <c r="H4540" s="5" t="e">
        <f ca="1">_xlfn.FORMULATEXT(표1[[#This Row],[Q''ty]])</f>
        <v>#N/A</v>
      </c>
    </row>
    <row r="4541" spans="1:8" ht="15" customHeight="1" x14ac:dyDescent="0.4">
      <c r="A4541" s="6">
        <v>2026</v>
      </c>
      <c r="B4541" s="6">
        <f t="shared" si="560"/>
        <v>46</v>
      </c>
      <c r="C4541" s="13" t="s">
        <v>28</v>
      </c>
      <c r="D4541" s="2" t="s">
        <v>16</v>
      </c>
      <c r="E4541" s="14" t="str">
        <f t="shared" si="561"/>
        <v>WT GT</v>
      </c>
      <c r="F4541" s="22"/>
      <c r="H4541" s="5" t="e">
        <f ca="1">_xlfn.FORMULATEXT(표1[[#This Row],[Q''ty]])</f>
        <v>#N/A</v>
      </c>
    </row>
    <row r="4542" spans="1:8" ht="15" customHeight="1" x14ac:dyDescent="0.4">
      <c r="A4542" s="6">
        <v>2026</v>
      </c>
      <c r="B4542" s="6">
        <f t="shared" si="560"/>
        <v>46</v>
      </c>
      <c r="C4542" s="13" t="s">
        <v>28</v>
      </c>
      <c r="D4542" s="2" t="s">
        <v>16</v>
      </c>
      <c r="E4542" s="14" t="str">
        <f t="shared" si="561"/>
        <v>Bending</v>
      </c>
      <c r="F4542" s="22"/>
      <c r="H4542" s="5" t="e">
        <f ca="1">_xlfn.FORMULATEXT(표1[[#This Row],[Q''ty]])</f>
        <v>#N/A</v>
      </c>
    </row>
    <row r="4543" spans="1:8" ht="15" customHeight="1" x14ac:dyDescent="0.4">
      <c r="A4543" s="6">
        <v>2026</v>
      </c>
      <c r="B4543" s="6">
        <f t="shared" si="560"/>
        <v>46</v>
      </c>
      <c r="C4543" s="13" t="s">
        <v>28</v>
      </c>
      <c r="D4543" s="2" t="s">
        <v>16</v>
      </c>
      <c r="E4543" s="14" t="str">
        <f t="shared" si="561"/>
        <v>L/W</v>
      </c>
      <c r="F4543" s="22"/>
      <c r="H4543" s="5" t="e">
        <f ca="1">_xlfn.FORMULATEXT(표1[[#This Row],[Q''ty]])</f>
        <v>#N/A</v>
      </c>
    </row>
    <row r="4544" spans="1:8" ht="15" customHeight="1" thickBot="1" x14ac:dyDescent="0.45">
      <c r="A4544" s="15">
        <v>2026</v>
      </c>
      <c r="B4544" s="15">
        <f t="shared" si="560"/>
        <v>46</v>
      </c>
      <c r="C4544" s="16" t="s">
        <v>28</v>
      </c>
      <c r="D4544" s="17" t="s">
        <v>16</v>
      </c>
      <c r="E4544" s="18" t="str">
        <f t="shared" si="561"/>
        <v>C/W</v>
      </c>
      <c r="F4544" s="23"/>
      <c r="H4544" s="5" t="e">
        <f ca="1">_xlfn.FORMULATEXT(표1[[#This Row],[Q''ty]])</f>
        <v>#N/A</v>
      </c>
    </row>
    <row r="4545" spans="1:10" ht="15" customHeight="1" thickTop="1" x14ac:dyDescent="0.4">
      <c r="A4545" s="6">
        <v>2026</v>
      </c>
      <c r="B4545" s="6">
        <f t="shared" si="560"/>
        <v>46</v>
      </c>
      <c r="C4545" s="13" t="s">
        <v>29</v>
      </c>
      <c r="D4545" s="2" t="s">
        <v>9</v>
      </c>
      <c r="E4545" s="14" t="str">
        <f t="shared" si="561"/>
        <v>Growing Line</v>
      </c>
      <c r="F4545" s="21">
        <f t="shared" ref="F4545:F4550" si="564">F4446</f>
        <v>11</v>
      </c>
      <c r="H4545" s="5" t="str">
        <f ca="1">_xlfn.FORMULATEXT(표1[[#This Row],[Q''ty]])</f>
        <v>=F4446</v>
      </c>
    </row>
    <row r="4546" spans="1:10" ht="15" customHeight="1" x14ac:dyDescent="0.4">
      <c r="A4546" s="6">
        <v>2026</v>
      </c>
      <c r="B4546" s="6">
        <f t="shared" si="560"/>
        <v>46</v>
      </c>
      <c r="C4546" s="13" t="s">
        <v>29</v>
      </c>
      <c r="D4546" s="2" t="s">
        <v>9</v>
      </c>
      <c r="E4546" s="14" t="str">
        <f t="shared" si="561"/>
        <v>Paint Booth</v>
      </c>
      <c r="F4546" s="22">
        <f t="shared" si="564"/>
        <v>6</v>
      </c>
      <c r="H4546" s="5" t="str">
        <f ca="1">_xlfn.FORMULATEXT(표1[[#This Row],[Q''ty]])</f>
        <v>=F4447</v>
      </c>
    </row>
    <row r="4547" spans="1:10" ht="15" customHeight="1" x14ac:dyDescent="0.4">
      <c r="A4547" s="6">
        <v>2026</v>
      </c>
      <c r="B4547" s="6">
        <f t="shared" si="560"/>
        <v>46</v>
      </c>
      <c r="C4547" s="13" t="s">
        <v>29</v>
      </c>
      <c r="D4547" s="2" t="s">
        <v>9</v>
      </c>
      <c r="E4547" s="14" t="str">
        <f t="shared" si="561"/>
        <v>Paint Line</v>
      </c>
      <c r="F4547" s="22">
        <f t="shared" si="564"/>
        <v>4</v>
      </c>
      <c r="H4547" s="5" t="str">
        <f ca="1">_xlfn.FORMULATEXT(표1[[#This Row],[Q''ty]])</f>
        <v>=F4448</v>
      </c>
    </row>
    <row r="4548" spans="1:10" ht="15" customHeight="1" x14ac:dyDescent="0.4">
      <c r="A4548" s="6">
        <v>2026</v>
      </c>
      <c r="B4548" s="6">
        <f t="shared" si="560"/>
        <v>46</v>
      </c>
      <c r="C4548" s="13" t="s">
        <v>29</v>
      </c>
      <c r="D4548" s="2" t="s">
        <v>9</v>
      </c>
      <c r="E4548" s="14" t="str">
        <f t="shared" si="561"/>
        <v>Roll Bending Machine</v>
      </c>
      <c r="F4548" s="22">
        <f t="shared" si="564"/>
        <v>4</v>
      </c>
      <c r="H4548" s="5" t="str">
        <f ca="1">_xlfn.FORMULATEXT(표1[[#This Row],[Q''ty]])</f>
        <v>=F4449</v>
      </c>
    </row>
    <row r="4549" spans="1:10" ht="15" customHeight="1" x14ac:dyDescent="0.4">
      <c r="A4549" s="6">
        <v>2026</v>
      </c>
      <c r="B4549" s="6">
        <f t="shared" si="560"/>
        <v>46</v>
      </c>
      <c r="C4549" s="13" t="s">
        <v>29</v>
      </c>
      <c r="D4549" s="2" t="s">
        <v>9</v>
      </c>
      <c r="E4549" s="14" t="str">
        <f t="shared" si="561"/>
        <v>L/W Machine</v>
      </c>
      <c r="F4549" s="22">
        <f t="shared" si="564"/>
        <v>7</v>
      </c>
      <c r="H4549" s="5" t="str">
        <f ca="1">_xlfn.FORMULATEXT(표1[[#This Row],[Q''ty]])</f>
        <v>=F4450</v>
      </c>
    </row>
    <row r="4550" spans="1:10" ht="15" customHeight="1" x14ac:dyDescent="0.4">
      <c r="A4550" s="6">
        <v>2026</v>
      </c>
      <c r="B4550" s="6">
        <f t="shared" si="560"/>
        <v>46</v>
      </c>
      <c r="C4550" s="13" t="s">
        <v>29</v>
      </c>
      <c r="D4550" s="2" t="s">
        <v>9</v>
      </c>
      <c r="E4550" s="14" t="str">
        <f t="shared" si="561"/>
        <v>C/W Machine</v>
      </c>
      <c r="F4550" s="22">
        <f t="shared" si="564"/>
        <v>12.5</v>
      </c>
      <c r="H4550" s="5" t="str">
        <f ca="1">_xlfn.FORMULATEXT(표1[[#This Row],[Q''ty]])</f>
        <v>=F4451</v>
      </c>
    </row>
    <row r="4551" spans="1:10" ht="15" customHeight="1" x14ac:dyDescent="0.4">
      <c r="A4551" s="6">
        <v>2026</v>
      </c>
      <c r="B4551" s="6">
        <f t="shared" si="560"/>
        <v>46</v>
      </c>
      <c r="C4551" s="13" t="s">
        <v>29</v>
      </c>
      <c r="D4551" s="2" t="s">
        <v>16</v>
      </c>
      <c r="E4551" s="14" t="str">
        <f t="shared" si="561"/>
        <v>BT GT</v>
      </c>
      <c r="F4551" s="22"/>
      <c r="H4551" s="5" t="e">
        <f ca="1">_xlfn.FORMULATEXT(표1[[#This Row],[Q''ty]])</f>
        <v>#N/A</v>
      </c>
    </row>
    <row r="4552" spans="1:10" ht="15" customHeight="1" x14ac:dyDescent="0.4">
      <c r="A4552" s="6">
        <v>2026</v>
      </c>
      <c r="B4552" s="6">
        <f t="shared" si="560"/>
        <v>46</v>
      </c>
      <c r="C4552" s="13" t="s">
        <v>29</v>
      </c>
      <c r="D4552" s="2" t="s">
        <v>16</v>
      </c>
      <c r="E4552" s="14" t="str">
        <f t="shared" si="561"/>
        <v>WT GT</v>
      </c>
      <c r="F4552" s="22"/>
      <c r="H4552" s="5" t="e">
        <f ca="1">_xlfn.FORMULATEXT(표1[[#This Row],[Q''ty]])</f>
        <v>#N/A</v>
      </c>
    </row>
    <row r="4553" spans="1:10" ht="15" customHeight="1" x14ac:dyDescent="0.4">
      <c r="A4553" s="6">
        <v>2026</v>
      </c>
      <c r="B4553" s="6">
        <f t="shared" si="560"/>
        <v>46</v>
      </c>
      <c r="C4553" s="13" t="s">
        <v>29</v>
      </c>
      <c r="D4553" s="2" t="s">
        <v>16</v>
      </c>
      <c r="E4553" s="14" t="str">
        <f t="shared" si="561"/>
        <v>Bending</v>
      </c>
      <c r="F4553" s="22"/>
      <c r="H4553" s="5" t="e">
        <f ca="1">_xlfn.FORMULATEXT(표1[[#This Row],[Q''ty]])</f>
        <v>#N/A</v>
      </c>
    </row>
    <row r="4554" spans="1:10" ht="15" customHeight="1" x14ac:dyDescent="0.4">
      <c r="A4554" s="6">
        <v>2026</v>
      </c>
      <c r="B4554" s="6">
        <f t="shared" si="560"/>
        <v>46</v>
      </c>
      <c r="C4554" s="13" t="s">
        <v>29</v>
      </c>
      <c r="D4554" s="2" t="s">
        <v>16</v>
      </c>
      <c r="E4554" s="14" t="str">
        <f t="shared" si="561"/>
        <v>L/W</v>
      </c>
      <c r="F4554" s="22"/>
      <c r="H4554" s="5" t="e">
        <f ca="1">_xlfn.FORMULATEXT(표1[[#This Row],[Q''ty]])</f>
        <v>#N/A</v>
      </c>
    </row>
    <row r="4555" spans="1:10" ht="15" customHeight="1" thickBot="1" x14ac:dyDescent="0.45">
      <c r="A4555" s="6">
        <v>2026</v>
      </c>
      <c r="B4555" s="6">
        <f t="shared" si="560"/>
        <v>46</v>
      </c>
      <c r="C4555" s="13" t="s">
        <v>29</v>
      </c>
      <c r="D4555" s="2" t="s">
        <v>16</v>
      </c>
      <c r="E4555" s="14" t="str">
        <f t="shared" si="561"/>
        <v>C/W</v>
      </c>
      <c r="F4555" s="22"/>
      <c r="H4555" s="5" t="e">
        <f ca="1">_xlfn.FORMULATEXT(표1[[#This Row],[Q''ty]])</f>
        <v>#N/A</v>
      </c>
    </row>
    <row r="4556" spans="1:10" ht="15" customHeight="1" thickTop="1" x14ac:dyDescent="0.4">
      <c r="A4556" s="9">
        <v>2026</v>
      </c>
      <c r="B4556" s="9">
        <f t="shared" si="560"/>
        <v>47</v>
      </c>
      <c r="C4556" s="10" t="s">
        <v>8</v>
      </c>
      <c r="D4556" s="11" t="s">
        <v>9</v>
      </c>
      <c r="E4556" s="12" t="s">
        <v>10</v>
      </c>
      <c r="F4556" s="21">
        <f t="shared" ref="F4556:F4561" si="565">F4457</f>
        <v>15</v>
      </c>
      <c r="H4556" s="5" t="str">
        <f ca="1">_xlfn.FORMULATEXT(표1[[#This Row],[Q''ty]])</f>
        <v>=F4457</v>
      </c>
    </row>
    <row r="4557" spans="1:10" s="2" customFormat="1" ht="15" customHeight="1" x14ac:dyDescent="0.4">
      <c r="A4557" s="6">
        <v>2026</v>
      </c>
      <c r="B4557" s="6">
        <f t="shared" si="560"/>
        <v>47</v>
      </c>
      <c r="C4557" s="13" t="s">
        <v>8</v>
      </c>
      <c r="D4557" s="2" t="s">
        <v>9</v>
      </c>
      <c r="E4557" s="14" t="s">
        <v>11</v>
      </c>
      <c r="F4557" s="22">
        <f t="shared" si="565"/>
        <v>10</v>
      </c>
      <c r="H4557" s="5" t="str">
        <f ca="1">_xlfn.FORMULATEXT(표1[[#This Row],[Q''ty]])</f>
        <v>=F4458</v>
      </c>
      <c r="I4557" s="26"/>
      <c r="J4557" s="26"/>
    </row>
    <row r="4558" spans="1:10" s="2" customFormat="1" ht="15" customHeight="1" x14ac:dyDescent="0.4">
      <c r="A4558" s="6">
        <v>2026</v>
      </c>
      <c r="B4558" s="6">
        <f t="shared" si="560"/>
        <v>47</v>
      </c>
      <c r="C4558" s="13" t="s">
        <v>8</v>
      </c>
      <c r="D4558" s="2" t="s">
        <v>9</v>
      </c>
      <c r="E4558" s="14" t="s">
        <v>12</v>
      </c>
      <c r="F4558" s="22">
        <f t="shared" si="565"/>
        <v>5</v>
      </c>
      <c r="H4558" s="5" t="str">
        <f ca="1">_xlfn.FORMULATEXT(표1[[#This Row],[Q''ty]])</f>
        <v>=F4459</v>
      </c>
      <c r="I4558" s="26"/>
      <c r="J4558" s="26"/>
    </row>
    <row r="4559" spans="1:10" ht="15" customHeight="1" x14ac:dyDescent="0.4">
      <c r="A4559" s="6">
        <v>2026</v>
      </c>
      <c r="B4559" s="6">
        <f t="shared" si="560"/>
        <v>47</v>
      </c>
      <c r="C4559" s="13" t="s">
        <v>8</v>
      </c>
      <c r="D4559" s="2" t="s">
        <v>9</v>
      </c>
      <c r="E4559" s="14" t="s">
        <v>13</v>
      </c>
      <c r="F4559" s="22">
        <f t="shared" si="565"/>
        <v>6</v>
      </c>
      <c r="H4559" s="5" t="str">
        <f ca="1">_xlfn.FORMULATEXT(표1[[#This Row],[Q''ty]])</f>
        <v>=F4460</v>
      </c>
    </row>
    <row r="4560" spans="1:10" ht="15" customHeight="1" x14ac:dyDescent="0.4">
      <c r="A4560" s="6">
        <v>2026</v>
      </c>
      <c r="B4560" s="6">
        <f t="shared" si="560"/>
        <v>47</v>
      </c>
      <c r="C4560" s="13" t="s">
        <v>8</v>
      </c>
      <c r="D4560" s="2" t="s">
        <v>9</v>
      </c>
      <c r="E4560" s="14" t="s">
        <v>14</v>
      </c>
      <c r="F4560" s="22">
        <f t="shared" si="565"/>
        <v>10</v>
      </c>
      <c r="H4560" s="5" t="str">
        <f ca="1">_xlfn.FORMULATEXT(표1[[#This Row],[Q''ty]])</f>
        <v>=F4461</v>
      </c>
    </row>
    <row r="4561" spans="1:10" ht="15" customHeight="1" x14ac:dyDescent="0.4">
      <c r="A4561" s="6">
        <v>2026</v>
      </c>
      <c r="B4561" s="6">
        <f t="shared" si="560"/>
        <v>47</v>
      </c>
      <c r="C4561" s="13" t="s">
        <v>8</v>
      </c>
      <c r="D4561" s="2" t="s">
        <v>9</v>
      </c>
      <c r="E4561" s="14" t="s">
        <v>15</v>
      </c>
      <c r="F4561" s="22">
        <f t="shared" si="565"/>
        <v>10</v>
      </c>
      <c r="H4561" s="5" t="str">
        <f ca="1">_xlfn.FORMULATEXT(표1[[#This Row],[Q''ty]])</f>
        <v>=F4462</v>
      </c>
    </row>
    <row r="4562" spans="1:10" ht="15" customHeight="1" x14ac:dyDescent="0.4">
      <c r="A4562" s="6">
        <v>2026</v>
      </c>
      <c r="B4562" s="6">
        <f t="shared" si="560"/>
        <v>47</v>
      </c>
      <c r="C4562" s="13" t="s">
        <v>8</v>
      </c>
      <c r="D4562" s="2" t="s">
        <v>16</v>
      </c>
      <c r="E4562" s="14" t="s">
        <v>17</v>
      </c>
      <c r="F4562" s="22"/>
      <c r="H4562" s="5" t="e">
        <f ca="1">_xlfn.FORMULATEXT(표1[[#This Row],[Q''ty]])</f>
        <v>#N/A</v>
      </c>
    </row>
    <row r="4563" spans="1:10" s="2" customFormat="1" ht="15" customHeight="1" x14ac:dyDescent="0.4">
      <c r="A4563" s="6">
        <v>2026</v>
      </c>
      <c r="B4563" s="6">
        <f t="shared" si="560"/>
        <v>47</v>
      </c>
      <c r="C4563" s="13" t="s">
        <v>8</v>
      </c>
      <c r="D4563" s="2" t="s">
        <v>16</v>
      </c>
      <c r="E4563" s="14" t="s">
        <v>18</v>
      </c>
      <c r="F4563" s="22"/>
      <c r="H4563" s="5" t="e">
        <f ca="1">_xlfn.FORMULATEXT(표1[[#This Row],[Q''ty]])</f>
        <v>#N/A</v>
      </c>
      <c r="I4563" s="26"/>
      <c r="J4563" s="26"/>
    </row>
    <row r="4564" spans="1:10" ht="15" customHeight="1" x14ac:dyDescent="0.4">
      <c r="A4564" s="6">
        <v>2026</v>
      </c>
      <c r="B4564" s="6">
        <f t="shared" si="560"/>
        <v>47</v>
      </c>
      <c r="C4564" s="13" t="s">
        <v>8</v>
      </c>
      <c r="D4564" s="2" t="s">
        <v>16</v>
      </c>
      <c r="E4564" s="14" t="s">
        <v>19</v>
      </c>
      <c r="F4564" s="22"/>
      <c r="H4564" s="5" t="e">
        <f ca="1">_xlfn.FORMULATEXT(표1[[#This Row],[Q''ty]])</f>
        <v>#N/A</v>
      </c>
    </row>
    <row r="4565" spans="1:10" ht="15" customHeight="1" x14ac:dyDescent="0.4">
      <c r="A4565" s="6">
        <v>2026</v>
      </c>
      <c r="B4565" s="6">
        <f t="shared" si="560"/>
        <v>47</v>
      </c>
      <c r="C4565" s="13" t="s">
        <v>8</v>
      </c>
      <c r="D4565" s="2" t="s">
        <v>16</v>
      </c>
      <c r="E4565" s="14" t="s">
        <v>20</v>
      </c>
      <c r="F4565" s="22"/>
      <c r="H4565" s="5" t="e">
        <f ca="1">_xlfn.FORMULATEXT(표1[[#This Row],[Q''ty]])</f>
        <v>#N/A</v>
      </c>
    </row>
    <row r="4566" spans="1:10" ht="15" customHeight="1" thickBot="1" x14ac:dyDescent="0.45">
      <c r="A4566" s="15">
        <v>2026</v>
      </c>
      <c r="B4566" s="15">
        <f t="shared" si="560"/>
        <v>47</v>
      </c>
      <c r="C4566" s="16" t="s">
        <v>8</v>
      </c>
      <c r="D4566" s="17" t="s">
        <v>16</v>
      </c>
      <c r="E4566" s="18" t="s">
        <v>21</v>
      </c>
      <c r="F4566" s="23"/>
      <c r="H4566" s="5" t="e">
        <f ca="1">_xlfn.FORMULATEXT(표1[[#This Row],[Q''ty]])</f>
        <v>#N/A</v>
      </c>
    </row>
    <row r="4567" spans="1:10" ht="15" customHeight="1" thickTop="1" x14ac:dyDescent="0.4">
      <c r="A4567" s="9">
        <v>2026</v>
      </c>
      <c r="B4567" s="9">
        <f t="shared" si="560"/>
        <v>47</v>
      </c>
      <c r="C4567" s="10" t="s">
        <v>22</v>
      </c>
      <c r="D4567" s="11" t="s">
        <v>9</v>
      </c>
      <c r="E4567" s="12" t="s">
        <v>10</v>
      </c>
      <c r="F4567" s="21">
        <f t="shared" ref="F4567:F4572" si="566">F4468</f>
        <v>14</v>
      </c>
      <c r="H4567" s="5" t="str">
        <f ca="1">_xlfn.FORMULATEXT(표1[[#This Row],[Q''ty]])</f>
        <v>=F4468</v>
      </c>
    </row>
    <row r="4568" spans="1:10" s="2" customFormat="1" ht="15" customHeight="1" x14ac:dyDescent="0.4">
      <c r="A4568" s="6">
        <v>2026</v>
      </c>
      <c r="B4568" s="6">
        <f t="shared" si="560"/>
        <v>47</v>
      </c>
      <c r="C4568" s="13" t="s">
        <v>22</v>
      </c>
      <c r="D4568" s="2" t="s">
        <v>9</v>
      </c>
      <c r="E4568" s="14" t="s">
        <v>11</v>
      </c>
      <c r="F4568" s="22">
        <f t="shared" si="566"/>
        <v>8</v>
      </c>
      <c r="H4568" s="5" t="str">
        <f ca="1">_xlfn.FORMULATEXT(표1[[#This Row],[Q''ty]])</f>
        <v>=F4469</v>
      </c>
      <c r="I4568" s="26"/>
      <c r="J4568" s="26"/>
    </row>
    <row r="4569" spans="1:10" s="2" customFormat="1" ht="15" customHeight="1" x14ac:dyDescent="0.4">
      <c r="A4569" s="6">
        <v>2026</v>
      </c>
      <c r="B4569" s="6">
        <f t="shared" si="560"/>
        <v>47</v>
      </c>
      <c r="C4569" s="13" t="s">
        <v>22</v>
      </c>
      <c r="D4569" s="2" t="s">
        <v>9</v>
      </c>
      <c r="E4569" s="14" t="s">
        <v>12</v>
      </c>
      <c r="F4569" s="22">
        <f t="shared" si="566"/>
        <v>4</v>
      </c>
      <c r="H4569" s="5" t="str">
        <f ca="1">_xlfn.FORMULATEXT(표1[[#This Row],[Q''ty]])</f>
        <v>=F4470</v>
      </c>
      <c r="I4569" s="26"/>
      <c r="J4569" s="26"/>
    </row>
    <row r="4570" spans="1:10" ht="15" customHeight="1" x14ac:dyDescent="0.4">
      <c r="A4570" s="6">
        <v>2026</v>
      </c>
      <c r="B4570" s="6">
        <f t="shared" si="560"/>
        <v>47</v>
      </c>
      <c r="C4570" s="13" t="s">
        <v>22</v>
      </c>
      <c r="D4570" s="2" t="s">
        <v>9</v>
      </c>
      <c r="E4570" s="14" t="s">
        <v>13</v>
      </c>
      <c r="F4570" s="22">
        <f t="shared" si="566"/>
        <v>3</v>
      </c>
      <c r="H4570" s="5" t="str">
        <f ca="1">_xlfn.FORMULATEXT(표1[[#This Row],[Q''ty]])</f>
        <v>=F4471</v>
      </c>
    </row>
    <row r="4571" spans="1:10" ht="15" customHeight="1" x14ac:dyDescent="0.4">
      <c r="A4571" s="6">
        <v>2026</v>
      </c>
      <c r="B4571" s="6">
        <f t="shared" si="560"/>
        <v>47</v>
      </c>
      <c r="C4571" s="13" t="s">
        <v>22</v>
      </c>
      <c r="D4571" s="2" t="s">
        <v>9</v>
      </c>
      <c r="E4571" s="14" t="s">
        <v>14</v>
      </c>
      <c r="F4571" s="22">
        <f t="shared" si="566"/>
        <v>6</v>
      </c>
      <c r="H4571" s="5" t="str">
        <f ca="1">_xlfn.FORMULATEXT(표1[[#This Row],[Q''ty]])</f>
        <v>=F4472</v>
      </c>
    </row>
    <row r="4572" spans="1:10" ht="15" customHeight="1" x14ac:dyDescent="0.4">
      <c r="A4572" s="6">
        <v>2026</v>
      </c>
      <c r="B4572" s="6">
        <f t="shared" si="560"/>
        <v>47</v>
      </c>
      <c r="C4572" s="13" t="s">
        <v>22</v>
      </c>
      <c r="D4572" s="2" t="s">
        <v>9</v>
      </c>
      <c r="E4572" s="14" t="s">
        <v>15</v>
      </c>
      <c r="F4572" s="22">
        <f t="shared" si="566"/>
        <v>8.8000000000000007</v>
      </c>
      <c r="H4572" s="5" t="str">
        <f ca="1">_xlfn.FORMULATEXT(표1[[#This Row],[Q''ty]])</f>
        <v>=F4473</v>
      </c>
    </row>
    <row r="4573" spans="1:10" ht="15" customHeight="1" x14ac:dyDescent="0.4">
      <c r="A4573" s="6">
        <v>2026</v>
      </c>
      <c r="B4573" s="6">
        <f t="shared" si="560"/>
        <v>47</v>
      </c>
      <c r="C4573" s="13" t="s">
        <v>22</v>
      </c>
      <c r="D4573" s="2" t="s">
        <v>16</v>
      </c>
      <c r="E4573" s="14" t="s">
        <v>17</v>
      </c>
      <c r="F4573" s="22"/>
      <c r="H4573" s="5" t="e">
        <f ca="1">_xlfn.FORMULATEXT(표1[[#This Row],[Q''ty]])</f>
        <v>#N/A</v>
      </c>
    </row>
    <row r="4574" spans="1:10" s="2" customFormat="1" ht="15" customHeight="1" x14ac:dyDescent="0.4">
      <c r="A4574" s="6">
        <v>2026</v>
      </c>
      <c r="B4574" s="6">
        <f t="shared" si="560"/>
        <v>47</v>
      </c>
      <c r="C4574" s="13" t="s">
        <v>22</v>
      </c>
      <c r="D4574" s="2" t="s">
        <v>16</v>
      </c>
      <c r="E4574" s="14" t="s">
        <v>18</v>
      </c>
      <c r="F4574" s="22"/>
      <c r="H4574" s="5" t="e">
        <f ca="1">_xlfn.FORMULATEXT(표1[[#This Row],[Q''ty]])</f>
        <v>#N/A</v>
      </c>
      <c r="I4574" s="26"/>
      <c r="J4574" s="26"/>
    </row>
    <row r="4575" spans="1:10" ht="15" customHeight="1" x14ac:dyDescent="0.4">
      <c r="A4575" s="6">
        <v>2026</v>
      </c>
      <c r="B4575" s="6">
        <f t="shared" si="560"/>
        <v>47</v>
      </c>
      <c r="C4575" s="13" t="s">
        <v>22</v>
      </c>
      <c r="D4575" s="2" t="s">
        <v>16</v>
      </c>
      <c r="E4575" s="14" t="s">
        <v>19</v>
      </c>
      <c r="F4575" s="22"/>
      <c r="H4575" s="5" t="e">
        <f ca="1">_xlfn.FORMULATEXT(표1[[#This Row],[Q''ty]])</f>
        <v>#N/A</v>
      </c>
    </row>
    <row r="4576" spans="1:10" ht="15" customHeight="1" x14ac:dyDescent="0.4">
      <c r="A4576" s="6">
        <v>2026</v>
      </c>
      <c r="B4576" s="6">
        <f t="shared" si="560"/>
        <v>47</v>
      </c>
      <c r="C4576" s="13" t="s">
        <v>22</v>
      </c>
      <c r="D4576" s="2" t="s">
        <v>16</v>
      </c>
      <c r="E4576" s="14" t="s">
        <v>20</v>
      </c>
      <c r="F4576" s="22"/>
      <c r="H4576" s="5" t="e">
        <f ca="1">_xlfn.FORMULATEXT(표1[[#This Row],[Q''ty]])</f>
        <v>#N/A</v>
      </c>
    </row>
    <row r="4577" spans="1:8" ht="15" customHeight="1" thickBot="1" x14ac:dyDescent="0.45">
      <c r="A4577" s="15">
        <v>2026</v>
      </c>
      <c r="B4577" s="15">
        <f t="shared" si="560"/>
        <v>47</v>
      </c>
      <c r="C4577" s="16" t="s">
        <v>22</v>
      </c>
      <c r="D4577" s="17" t="s">
        <v>16</v>
      </c>
      <c r="E4577" s="18" t="s">
        <v>21</v>
      </c>
      <c r="F4577" s="23"/>
      <c r="H4577" s="5" t="e">
        <f ca="1">_xlfn.FORMULATEXT(표1[[#This Row],[Q''ty]])</f>
        <v>#N/A</v>
      </c>
    </row>
    <row r="4578" spans="1:8" ht="15" customHeight="1" thickTop="1" x14ac:dyDescent="0.4">
      <c r="A4578" s="6">
        <v>2026</v>
      </c>
      <c r="B4578" s="6">
        <f t="shared" si="560"/>
        <v>47</v>
      </c>
      <c r="C4578" s="13" t="s">
        <v>23</v>
      </c>
      <c r="D4578" s="2" t="s">
        <v>9</v>
      </c>
      <c r="E4578" s="14" t="str">
        <f t="shared" ref="E4578:F4583" si="567">E4479</f>
        <v>Growing Line</v>
      </c>
      <c r="F4578" s="22">
        <f t="shared" si="567"/>
        <v>5</v>
      </c>
      <c r="H4578" s="5" t="str">
        <f ca="1">_xlfn.FORMULATEXT(표1[[#This Row],[Q''ty]])</f>
        <v>=F4479</v>
      </c>
    </row>
    <row r="4579" spans="1:8" ht="15" customHeight="1" x14ac:dyDescent="0.4">
      <c r="A4579" s="6">
        <v>2026</v>
      </c>
      <c r="B4579" s="6">
        <f t="shared" si="560"/>
        <v>47</v>
      </c>
      <c r="C4579" s="13" t="s">
        <v>23</v>
      </c>
      <c r="D4579" s="2" t="s">
        <v>9</v>
      </c>
      <c r="E4579" s="14" t="str">
        <f t="shared" si="567"/>
        <v>Paint Booth</v>
      </c>
      <c r="F4579" s="22">
        <f t="shared" si="567"/>
        <v>3</v>
      </c>
      <c r="H4579" s="5" t="str">
        <f ca="1">_xlfn.FORMULATEXT(표1[[#This Row],[Q''ty]])</f>
        <v>=F4480</v>
      </c>
    </row>
    <row r="4580" spans="1:8" ht="15" customHeight="1" x14ac:dyDescent="0.4">
      <c r="A4580" s="6">
        <v>2026</v>
      </c>
      <c r="B4580" s="6">
        <f t="shared" si="560"/>
        <v>47</v>
      </c>
      <c r="C4580" s="13" t="s">
        <v>23</v>
      </c>
      <c r="D4580" s="2" t="s">
        <v>9</v>
      </c>
      <c r="E4580" s="14" t="str">
        <f t="shared" si="567"/>
        <v>Paint Line</v>
      </c>
      <c r="F4580" s="22">
        <f t="shared" si="567"/>
        <v>2</v>
      </c>
      <c r="H4580" s="5" t="str">
        <f ca="1">_xlfn.FORMULATEXT(표1[[#This Row],[Q''ty]])</f>
        <v>=F4481</v>
      </c>
    </row>
    <row r="4581" spans="1:8" ht="15" customHeight="1" x14ac:dyDescent="0.4">
      <c r="A4581" s="6">
        <v>2026</v>
      </c>
      <c r="B4581" s="6">
        <f t="shared" ref="B4581:B4644" si="568">B4482+1</f>
        <v>47</v>
      </c>
      <c r="C4581" s="13" t="s">
        <v>23</v>
      </c>
      <c r="D4581" s="2" t="s">
        <v>9</v>
      </c>
      <c r="E4581" s="14" t="str">
        <f t="shared" si="567"/>
        <v>Roll Bending Machine</v>
      </c>
      <c r="F4581" s="22">
        <f t="shared" si="567"/>
        <v>2</v>
      </c>
      <c r="H4581" s="5" t="str">
        <f ca="1">_xlfn.FORMULATEXT(표1[[#This Row],[Q''ty]])</f>
        <v>=F4482</v>
      </c>
    </row>
    <row r="4582" spans="1:8" ht="15" customHeight="1" x14ac:dyDescent="0.4">
      <c r="A4582" s="6">
        <v>2026</v>
      </c>
      <c r="B4582" s="6">
        <f t="shared" si="568"/>
        <v>47</v>
      </c>
      <c r="C4582" s="13" t="s">
        <v>23</v>
      </c>
      <c r="D4582" s="2" t="s">
        <v>9</v>
      </c>
      <c r="E4582" s="14" t="str">
        <f t="shared" si="567"/>
        <v>L/W Machine</v>
      </c>
      <c r="F4582" s="22">
        <f t="shared" si="567"/>
        <v>2</v>
      </c>
      <c r="H4582" s="5" t="str">
        <f ca="1">_xlfn.FORMULATEXT(표1[[#This Row],[Q''ty]])</f>
        <v>=F4483</v>
      </c>
    </row>
    <row r="4583" spans="1:8" ht="15" customHeight="1" x14ac:dyDescent="0.4">
      <c r="A4583" s="6">
        <v>2026</v>
      </c>
      <c r="B4583" s="6">
        <f t="shared" si="568"/>
        <v>47</v>
      </c>
      <c r="C4583" s="13" t="s">
        <v>23</v>
      </c>
      <c r="D4583" s="2" t="s">
        <v>9</v>
      </c>
      <c r="E4583" s="14" t="str">
        <f t="shared" si="567"/>
        <v>C/W Machine</v>
      </c>
      <c r="F4583" s="22">
        <f t="shared" si="567"/>
        <v>3</v>
      </c>
      <c r="H4583" s="5" t="str">
        <f ca="1">_xlfn.FORMULATEXT(표1[[#This Row],[Q''ty]])</f>
        <v>=F4484</v>
      </c>
    </row>
    <row r="4584" spans="1:8" ht="15" customHeight="1" x14ac:dyDescent="0.4">
      <c r="A4584" s="6">
        <v>2026</v>
      </c>
      <c r="B4584" s="6">
        <f t="shared" si="568"/>
        <v>47</v>
      </c>
      <c r="C4584" s="13" t="s">
        <v>23</v>
      </c>
      <c r="D4584" s="2" t="s">
        <v>16</v>
      </c>
      <c r="E4584" s="14" t="str">
        <f t="shared" ref="E4584:E4599" si="569">E4485</f>
        <v>BT GT</v>
      </c>
      <c r="F4584" s="22"/>
      <c r="H4584" s="5" t="e">
        <f ca="1">_xlfn.FORMULATEXT(표1[[#This Row],[Q''ty]])</f>
        <v>#N/A</v>
      </c>
    </row>
    <row r="4585" spans="1:8" ht="15" customHeight="1" x14ac:dyDescent="0.4">
      <c r="A4585" s="6">
        <v>2026</v>
      </c>
      <c r="B4585" s="6">
        <f t="shared" si="568"/>
        <v>47</v>
      </c>
      <c r="C4585" s="13" t="s">
        <v>23</v>
      </c>
      <c r="D4585" s="2" t="s">
        <v>16</v>
      </c>
      <c r="E4585" s="14" t="str">
        <f t="shared" si="569"/>
        <v>WT GT</v>
      </c>
      <c r="F4585" s="22"/>
      <c r="H4585" s="5" t="e">
        <f ca="1">_xlfn.FORMULATEXT(표1[[#This Row],[Q''ty]])</f>
        <v>#N/A</v>
      </c>
    </row>
    <row r="4586" spans="1:8" ht="15" customHeight="1" x14ac:dyDescent="0.4">
      <c r="A4586" s="6">
        <v>2026</v>
      </c>
      <c r="B4586" s="6">
        <f t="shared" si="568"/>
        <v>47</v>
      </c>
      <c r="C4586" s="13" t="s">
        <v>23</v>
      </c>
      <c r="D4586" s="2" t="s">
        <v>16</v>
      </c>
      <c r="E4586" s="14" t="str">
        <f t="shared" si="569"/>
        <v>Bending</v>
      </c>
      <c r="F4586" s="22"/>
      <c r="H4586" s="5" t="e">
        <f ca="1">_xlfn.FORMULATEXT(표1[[#This Row],[Q''ty]])</f>
        <v>#N/A</v>
      </c>
    </row>
    <row r="4587" spans="1:8" ht="15" customHeight="1" x14ac:dyDescent="0.4">
      <c r="A4587" s="6">
        <v>2026</v>
      </c>
      <c r="B4587" s="6">
        <f t="shared" si="568"/>
        <v>47</v>
      </c>
      <c r="C4587" s="13" t="s">
        <v>23</v>
      </c>
      <c r="D4587" s="2" t="s">
        <v>16</v>
      </c>
      <c r="E4587" s="14" t="str">
        <f t="shared" si="569"/>
        <v>L/W</v>
      </c>
      <c r="F4587" s="22"/>
      <c r="H4587" s="5" t="e">
        <f ca="1">_xlfn.FORMULATEXT(표1[[#This Row],[Q''ty]])</f>
        <v>#N/A</v>
      </c>
    </row>
    <row r="4588" spans="1:8" ht="15" customHeight="1" thickBot="1" x14ac:dyDescent="0.45">
      <c r="A4588" s="15">
        <v>2026</v>
      </c>
      <c r="B4588" s="15">
        <f t="shared" si="568"/>
        <v>47</v>
      </c>
      <c r="C4588" s="16" t="s">
        <v>23</v>
      </c>
      <c r="D4588" s="17" t="s">
        <v>16</v>
      </c>
      <c r="E4588" s="18" t="str">
        <f t="shared" si="569"/>
        <v>C/W</v>
      </c>
      <c r="F4588" s="23"/>
      <c r="H4588" s="5" t="e">
        <f ca="1">_xlfn.FORMULATEXT(표1[[#This Row],[Q''ty]])</f>
        <v>#N/A</v>
      </c>
    </row>
    <row r="4589" spans="1:8" ht="15" customHeight="1" thickTop="1" x14ac:dyDescent="0.4">
      <c r="A4589" s="6">
        <v>2026</v>
      </c>
      <c r="B4589" s="6">
        <f t="shared" si="568"/>
        <v>47</v>
      </c>
      <c r="C4589" s="13" t="s">
        <v>24</v>
      </c>
      <c r="D4589" s="2" t="s">
        <v>9</v>
      </c>
      <c r="E4589" s="14" t="str">
        <f t="shared" si="569"/>
        <v>Growing Line</v>
      </c>
      <c r="F4589" s="22">
        <f t="shared" ref="F4589:F4594" si="570">F4490</f>
        <v>20</v>
      </c>
      <c r="H4589" s="5" t="str">
        <f ca="1">_xlfn.FORMULATEXT(표1[[#This Row],[Q''ty]])</f>
        <v>=F4490</v>
      </c>
    </row>
    <row r="4590" spans="1:8" ht="15" customHeight="1" x14ac:dyDescent="0.4">
      <c r="A4590" s="6">
        <v>2026</v>
      </c>
      <c r="B4590" s="6">
        <f t="shared" si="568"/>
        <v>47</v>
      </c>
      <c r="C4590" s="13" t="s">
        <v>24</v>
      </c>
      <c r="D4590" s="2" t="s">
        <v>9</v>
      </c>
      <c r="E4590" s="14" t="str">
        <f t="shared" si="569"/>
        <v>Paint Booth</v>
      </c>
      <c r="F4590" s="22">
        <f t="shared" si="570"/>
        <v>22</v>
      </c>
      <c r="H4590" s="5" t="str">
        <f ca="1">_xlfn.FORMULATEXT(표1[[#This Row],[Q''ty]])</f>
        <v>=F4491</v>
      </c>
    </row>
    <row r="4591" spans="1:8" ht="15" customHeight="1" x14ac:dyDescent="0.4">
      <c r="A4591" s="6">
        <v>2026</v>
      </c>
      <c r="B4591" s="6">
        <f t="shared" si="568"/>
        <v>47</v>
      </c>
      <c r="C4591" s="13" t="s">
        <v>24</v>
      </c>
      <c r="D4591" s="2" t="s">
        <v>9</v>
      </c>
      <c r="E4591" s="14" t="str">
        <f t="shared" si="569"/>
        <v>Paint Line</v>
      </c>
      <c r="F4591" s="22">
        <f t="shared" si="570"/>
        <v>6</v>
      </c>
      <c r="H4591" s="5" t="str">
        <f ca="1">_xlfn.FORMULATEXT(표1[[#This Row],[Q''ty]])</f>
        <v>=F4492</v>
      </c>
    </row>
    <row r="4592" spans="1:8" ht="15" customHeight="1" x14ac:dyDescent="0.4">
      <c r="A4592" s="6">
        <v>2026</v>
      </c>
      <c r="B4592" s="6">
        <f t="shared" si="568"/>
        <v>47</v>
      </c>
      <c r="C4592" s="13" t="s">
        <v>24</v>
      </c>
      <c r="D4592" s="2" t="s">
        <v>9</v>
      </c>
      <c r="E4592" s="14" t="str">
        <f t="shared" si="569"/>
        <v>Roll Bending Machine</v>
      </c>
      <c r="F4592" s="22">
        <f t="shared" si="570"/>
        <v>4</v>
      </c>
      <c r="H4592" s="5" t="str">
        <f ca="1">_xlfn.FORMULATEXT(표1[[#This Row],[Q''ty]])</f>
        <v>=F4493</v>
      </c>
    </row>
    <row r="4593" spans="1:8" ht="15" customHeight="1" x14ac:dyDescent="0.4">
      <c r="A4593" s="6">
        <v>2026</v>
      </c>
      <c r="B4593" s="6">
        <f t="shared" si="568"/>
        <v>47</v>
      </c>
      <c r="C4593" s="13" t="s">
        <v>24</v>
      </c>
      <c r="D4593" s="2" t="s">
        <v>9</v>
      </c>
      <c r="E4593" s="14" t="str">
        <f t="shared" si="569"/>
        <v>L/W Machine</v>
      </c>
      <c r="F4593" s="22">
        <f t="shared" si="570"/>
        <v>10</v>
      </c>
      <c r="H4593" s="5" t="str">
        <f ca="1">_xlfn.FORMULATEXT(표1[[#This Row],[Q''ty]])</f>
        <v>=F4494</v>
      </c>
    </row>
    <row r="4594" spans="1:8" ht="15" customHeight="1" x14ac:dyDescent="0.4">
      <c r="A4594" s="6">
        <v>2026</v>
      </c>
      <c r="B4594" s="6">
        <f t="shared" si="568"/>
        <v>47</v>
      </c>
      <c r="C4594" s="13" t="s">
        <v>24</v>
      </c>
      <c r="D4594" s="2" t="s">
        <v>9</v>
      </c>
      <c r="E4594" s="14" t="str">
        <f t="shared" si="569"/>
        <v>C/W Machine</v>
      </c>
      <c r="F4594" s="22">
        <f t="shared" si="570"/>
        <v>12</v>
      </c>
      <c r="H4594" s="5" t="str">
        <f ca="1">_xlfn.FORMULATEXT(표1[[#This Row],[Q''ty]])</f>
        <v>=F4495</v>
      </c>
    </row>
    <row r="4595" spans="1:8" ht="15" customHeight="1" x14ac:dyDescent="0.4">
      <c r="A4595" s="6">
        <v>2026</v>
      </c>
      <c r="B4595" s="6">
        <f t="shared" si="568"/>
        <v>47</v>
      </c>
      <c r="C4595" s="13" t="s">
        <v>24</v>
      </c>
      <c r="D4595" s="2" t="s">
        <v>16</v>
      </c>
      <c r="E4595" s="14" t="str">
        <f t="shared" si="569"/>
        <v>BT GT</v>
      </c>
      <c r="F4595" s="22"/>
      <c r="H4595" s="5" t="e">
        <f ca="1">_xlfn.FORMULATEXT(표1[[#This Row],[Q''ty]])</f>
        <v>#N/A</v>
      </c>
    </row>
    <row r="4596" spans="1:8" ht="15" customHeight="1" x14ac:dyDescent="0.4">
      <c r="A4596" s="6">
        <v>2026</v>
      </c>
      <c r="B4596" s="6">
        <f t="shared" si="568"/>
        <v>47</v>
      </c>
      <c r="C4596" s="13" t="s">
        <v>24</v>
      </c>
      <c r="D4596" s="2" t="s">
        <v>16</v>
      </c>
      <c r="E4596" s="14" t="str">
        <f t="shared" si="569"/>
        <v>WT GT</v>
      </c>
      <c r="F4596" s="22"/>
      <c r="H4596" s="5" t="e">
        <f ca="1">_xlfn.FORMULATEXT(표1[[#This Row],[Q''ty]])</f>
        <v>#N/A</v>
      </c>
    </row>
    <row r="4597" spans="1:8" ht="15" customHeight="1" x14ac:dyDescent="0.4">
      <c r="A4597" s="6">
        <v>2026</v>
      </c>
      <c r="B4597" s="6">
        <f t="shared" si="568"/>
        <v>47</v>
      </c>
      <c r="C4597" s="13" t="s">
        <v>24</v>
      </c>
      <c r="D4597" s="2" t="s">
        <v>16</v>
      </c>
      <c r="E4597" s="14" t="str">
        <f t="shared" si="569"/>
        <v>Bending</v>
      </c>
      <c r="F4597" s="22"/>
      <c r="H4597" s="5" t="e">
        <f ca="1">_xlfn.FORMULATEXT(표1[[#This Row],[Q''ty]])</f>
        <v>#N/A</v>
      </c>
    </row>
    <row r="4598" spans="1:8" ht="15" customHeight="1" x14ac:dyDescent="0.4">
      <c r="A4598" s="6">
        <v>2026</v>
      </c>
      <c r="B4598" s="6">
        <f t="shared" si="568"/>
        <v>47</v>
      </c>
      <c r="C4598" s="13" t="s">
        <v>24</v>
      </c>
      <c r="D4598" s="2" t="s">
        <v>16</v>
      </c>
      <c r="E4598" s="14" t="str">
        <f t="shared" si="569"/>
        <v>L/W</v>
      </c>
      <c r="F4598" s="22"/>
      <c r="H4598" s="5" t="e">
        <f ca="1">_xlfn.FORMULATEXT(표1[[#This Row],[Q''ty]])</f>
        <v>#N/A</v>
      </c>
    </row>
    <row r="4599" spans="1:8" ht="15" customHeight="1" thickBot="1" x14ac:dyDescent="0.45">
      <c r="A4599" s="15">
        <v>2026</v>
      </c>
      <c r="B4599" s="15">
        <f t="shared" si="568"/>
        <v>47</v>
      </c>
      <c r="C4599" s="16" t="s">
        <v>24</v>
      </c>
      <c r="D4599" s="17" t="s">
        <v>16</v>
      </c>
      <c r="E4599" s="18" t="str">
        <f t="shared" si="569"/>
        <v>C/W</v>
      </c>
      <c r="F4599" s="23"/>
      <c r="H4599" s="5" t="e">
        <f ca="1">_xlfn.FORMULATEXT(표1[[#This Row],[Q''ty]])</f>
        <v>#N/A</v>
      </c>
    </row>
    <row r="4600" spans="1:8" ht="15" customHeight="1" thickTop="1" x14ac:dyDescent="0.4">
      <c r="A4600" s="6">
        <v>2026</v>
      </c>
      <c r="B4600" s="6">
        <f t="shared" si="568"/>
        <v>47</v>
      </c>
      <c r="C4600" s="13" t="s">
        <v>25</v>
      </c>
      <c r="D4600" s="2" t="s">
        <v>9</v>
      </c>
      <c r="E4600" s="14" t="s">
        <v>10</v>
      </c>
      <c r="F4600" s="22">
        <f t="shared" ref="F4600:F4605" si="571">F4501</f>
        <v>3</v>
      </c>
      <c r="H4600" s="5" t="str">
        <f ca="1">_xlfn.FORMULATEXT(표1[[#This Row],[Q''ty]])</f>
        <v>=F4501</v>
      </c>
    </row>
    <row r="4601" spans="1:8" ht="15" customHeight="1" x14ac:dyDescent="0.4">
      <c r="A4601" s="6">
        <v>2026</v>
      </c>
      <c r="B4601" s="6">
        <f t="shared" si="568"/>
        <v>47</v>
      </c>
      <c r="C4601" s="13" t="s">
        <v>25</v>
      </c>
      <c r="D4601" s="2" t="s">
        <v>9</v>
      </c>
      <c r="E4601" s="14" t="s">
        <v>11</v>
      </c>
      <c r="F4601" s="22">
        <f t="shared" si="571"/>
        <v>3</v>
      </c>
      <c r="H4601" s="5" t="str">
        <f ca="1">_xlfn.FORMULATEXT(표1[[#This Row],[Q''ty]])</f>
        <v>=F4502</v>
      </c>
    </row>
    <row r="4602" spans="1:8" ht="15" customHeight="1" x14ac:dyDescent="0.4">
      <c r="A4602" s="6">
        <v>2026</v>
      </c>
      <c r="B4602" s="6">
        <f t="shared" si="568"/>
        <v>47</v>
      </c>
      <c r="C4602" s="13" t="s">
        <v>25</v>
      </c>
      <c r="D4602" s="2" t="s">
        <v>9</v>
      </c>
      <c r="E4602" s="14" t="s">
        <v>12</v>
      </c>
      <c r="F4602" s="22">
        <f t="shared" si="571"/>
        <v>2</v>
      </c>
      <c r="H4602" s="5" t="str">
        <f ca="1">_xlfn.FORMULATEXT(표1[[#This Row],[Q''ty]])</f>
        <v>=F4503</v>
      </c>
    </row>
    <row r="4603" spans="1:8" ht="15" customHeight="1" x14ac:dyDescent="0.4">
      <c r="A4603" s="6">
        <v>2026</v>
      </c>
      <c r="B4603" s="6">
        <f t="shared" si="568"/>
        <v>47</v>
      </c>
      <c r="C4603" s="13" t="s">
        <v>25</v>
      </c>
      <c r="D4603" s="2" t="s">
        <v>9</v>
      </c>
      <c r="E4603" s="14" t="s">
        <v>13</v>
      </c>
      <c r="F4603" s="22">
        <f t="shared" si="571"/>
        <v>2</v>
      </c>
      <c r="H4603" s="5" t="str">
        <f ca="1">_xlfn.FORMULATEXT(표1[[#This Row],[Q''ty]])</f>
        <v>=F4504</v>
      </c>
    </row>
    <row r="4604" spans="1:8" ht="15" customHeight="1" x14ac:dyDescent="0.4">
      <c r="A4604" s="6">
        <v>2026</v>
      </c>
      <c r="B4604" s="6">
        <f t="shared" si="568"/>
        <v>47</v>
      </c>
      <c r="C4604" s="13" t="s">
        <v>25</v>
      </c>
      <c r="D4604" s="2" t="s">
        <v>9</v>
      </c>
      <c r="E4604" s="14" t="s">
        <v>14</v>
      </c>
      <c r="F4604" s="22">
        <f t="shared" si="571"/>
        <v>3</v>
      </c>
      <c r="H4604" s="5" t="str">
        <f ca="1">_xlfn.FORMULATEXT(표1[[#This Row],[Q''ty]])</f>
        <v>=F4505</v>
      </c>
    </row>
    <row r="4605" spans="1:8" ht="15" customHeight="1" x14ac:dyDescent="0.4">
      <c r="A4605" s="6">
        <v>2026</v>
      </c>
      <c r="B4605" s="6">
        <f t="shared" si="568"/>
        <v>47</v>
      </c>
      <c r="C4605" s="13" t="s">
        <v>25</v>
      </c>
      <c r="D4605" s="2" t="s">
        <v>9</v>
      </c>
      <c r="E4605" s="14" t="s">
        <v>15</v>
      </c>
      <c r="F4605" s="22">
        <f t="shared" si="571"/>
        <v>4</v>
      </c>
      <c r="H4605" s="5" t="str">
        <f ca="1">_xlfn.FORMULATEXT(표1[[#This Row],[Q''ty]])</f>
        <v>=F4506</v>
      </c>
    </row>
    <row r="4606" spans="1:8" ht="15" customHeight="1" x14ac:dyDescent="0.4">
      <c r="A4606" s="6">
        <v>2026</v>
      </c>
      <c r="B4606" s="6">
        <f t="shared" si="568"/>
        <v>47</v>
      </c>
      <c r="C4606" s="13" t="s">
        <v>25</v>
      </c>
      <c r="D4606" s="2" t="s">
        <v>16</v>
      </c>
      <c r="E4606" s="14" t="s">
        <v>17</v>
      </c>
      <c r="F4606" s="22"/>
      <c r="H4606" s="5" t="e">
        <f ca="1">_xlfn.FORMULATEXT(표1[[#This Row],[Q''ty]])</f>
        <v>#N/A</v>
      </c>
    </row>
    <row r="4607" spans="1:8" ht="15" customHeight="1" x14ac:dyDescent="0.4">
      <c r="A4607" s="6">
        <v>2026</v>
      </c>
      <c r="B4607" s="6">
        <f t="shared" si="568"/>
        <v>47</v>
      </c>
      <c r="C4607" s="13" t="s">
        <v>25</v>
      </c>
      <c r="D4607" s="2" t="s">
        <v>16</v>
      </c>
      <c r="E4607" s="14" t="s">
        <v>18</v>
      </c>
      <c r="F4607" s="22"/>
      <c r="H4607" s="5" t="e">
        <f ca="1">_xlfn.FORMULATEXT(표1[[#This Row],[Q''ty]])</f>
        <v>#N/A</v>
      </c>
    </row>
    <row r="4608" spans="1:8" ht="15" customHeight="1" x14ac:dyDescent="0.4">
      <c r="A4608" s="6">
        <v>2026</v>
      </c>
      <c r="B4608" s="6">
        <f t="shared" si="568"/>
        <v>47</v>
      </c>
      <c r="C4608" s="13" t="s">
        <v>25</v>
      </c>
      <c r="D4608" s="2" t="s">
        <v>16</v>
      </c>
      <c r="E4608" s="14" t="s">
        <v>19</v>
      </c>
      <c r="F4608" s="22"/>
      <c r="H4608" s="5" t="e">
        <f ca="1">_xlfn.FORMULATEXT(표1[[#This Row],[Q''ty]])</f>
        <v>#N/A</v>
      </c>
    </row>
    <row r="4609" spans="1:8" ht="15" customHeight="1" x14ac:dyDescent="0.4">
      <c r="A4609" s="6">
        <v>2026</v>
      </c>
      <c r="B4609" s="6">
        <f t="shared" si="568"/>
        <v>47</v>
      </c>
      <c r="C4609" s="13" t="s">
        <v>25</v>
      </c>
      <c r="D4609" s="2" t="s">
        <v>16</v>
      </c>
      <c r="E4609" s="14" t="s">
        <v>20</v>
      </c>
      <c r="F4609" s="22"/>
      <c r="H4609" s="5" t="e">
        <f ca="1">_xlfn.FORMULATEXT(표1[[#This Row],[Q''ty]])</f>
        <v>#N/A</v>
      </c>
    </row>
    <row r="4610" spans="1:8" ht="15" customHeight="1" thickBot="1" x14ac:dyDescent="0.45">
      <c r="A4610" s="15">
        <v>2026</v>
      </c>
      <c r="B4610" s="15">
        <f t="shared" si="568"/>
        <v>47</v>
      </c>
      <c r="C4610" s="16" t="s">
        <v>25</v>
      </c>
      <c r="D4610" s="17" t="s">
        <v>16</v>
      </c>
      <c r="E4610" s="18" t="s">
        <v>21</v>
      </c>
      <c r="F4610" s="23"/>
      <c r="H4610" s="5" t="e">
        <f ca="1">_xlfn.FORMULATEXT(표1[[#This Row],[Q''ty]])</f>
        <v>#N/A</v>
      </c>
    </row>
    <row r="4611" spans="1:8" ht="15" customHeight="1" thickTop="1" x14ac:dyDescent="0.4">
      <c r="A4611" s="6">
        <v>2026</v>
      </c>
      <c r="B4611" s="6">
        <f t="shared" si="568"/>
        <v>47</v>
      </c>
      <c r="C4611" s="13" t="s">
        <v>26</v>
      </c>
      <c r="D4611" s="2" t="s">
        <v>9</v>
      </c>
      <c r="E4611" s="14" t="s">
        <v>10</v>
      </c>
      <c r="F4611" s="22">
        <f t="shared" ref="F4611:F4616" si="572">F4512</f>
        <v>6</v>
      </c>
      <c r="H4611" s="5" t="str">
        <f ca="1">_xlfn.FORMULATEXT(표1[[#This Row],[Q''ty]])</f>
        <v>=F4512</v>
      </c>
    </row>
    <row r="4612" spans="1:8" ht="15" customHeight="1" x14ac:dyDescent="0.4">
      <c r="A4612" s="6">
        <v>2026</v>
      </c>
      <c r="B4612" s="6">
        <f t="shared" si="568"/>
        <v>47</v>
      </c>
      <c r="C4612" s="13" t="s">
        <v>26</v>
      </c>
      <c r="D4612" s="2" t="s">
        <v>9</v>
      </c>
      <c r="E4612" s="14" t="s">
        <v>11</v>
      </c>
      <c r="F4612" s="22">
        <f t="shared" si="572"/>
        <v>4</v>
      </c>
      <c r="H4612" s="5" t="str">
        <f ca="1">_xlfn.FORMULATEXT(표1[[#This Row],[Q''ty]])</f>
        <v>=F4513</v>
      </c>
    </row>
    <row r="4613" spans="1:8" ht="15" customHeight="1" x14ac:dyDescent="0.4">
      <c r="A4613" s="6">
        <v>2026</v>
      </c>
      <c r="B4613" s="6">
        <f t="shared" si="568"/>
        <v>47</v>
      </c>
      <c r="C4613" s="13" t="s">
        <v>26</v>
      </c>
      <c r="D4613" s="2" t="s">
        <v>9</v>
      </c>
      <c r="E4613" s="14" t="s">
        <v>12</v>
      </c>
      <c r="F4613" s="22">
        <f t="shared" si="572"/>
        <v>2</v>
      </c>
      <c r="H4613" s="5" t="str">
        <f ca="1">_xlfn.FORMULATEXT(표1[[#This Row],[Q''ty]])</f>
        <v>=F4514</v>
      </c>
    </row>
    <row r="4614" spans="1:8" ht="15" customHeight="1" x14ac:dyDescent="0.4">
      <c r="A4614" s="6">
        <v>2026</v>
      </c>
      <c r="B4614" s="6">
        <f t="shared" si="568"/>
        <v>47</v>
      </c>
      <c r="C4614" s="13" t="s">
        <v>26</v>
      </c>
      <c r="D4614" s="2" t="s">
        <v>9</v>
      </c>
      <c r="E4614" s="14" t="s">
        <v>13</v>
      </c>
      <c r="F4614" s="22">
        <f t="shared" si="572"/>
        <v>3</v>
      </c>
      <c r="H4614" s="5" t="str">
        <f ca="1">_xlfn.FORMULATEXT(표1[[#This Row],[Q''ty]])</f>
        <v>=F4515</v>
      </c>
    </row>
    <row r="4615" spans="1:8" ht="15" customHeight="1" x14ac:dyDescent="0.4">
      <c r="A4615" s="6">
        <v>2026</v>
      </c>
      <c r="B4615" s="6">
        <f t="shared" si="568"/>
        <v>47</v>
      </c>
      <c r="C4615" s="13" t="s">
        <v>26</v>
      </c>
      <c r="D4615" s="2" t="s">
        <v>9</v>
      </c>
      <c r="E4615" s="14" t="s">
        <v>14</v>
      </c>
      <c r="F4615" s="22">
        <f t="shared" si="572"/>
        <v>4</v>
      </c>
      <c r="H4615" s="5" t="str">
        <f ca="1">_xlfn.FORMULATEXT(표1[[#This Row],[Q''ty]])</f>
        <v>=F4516</v>
      </c>
    </row>
    <row r="4616" spans="1:8" ht="15" customHeight="1" x14ac:dyDescent="0.4">
      <c r="A4616" s="6">
        <v>2026</v>
      </c>
      <c r="B4616" s="6">
        <f t="shared" si="568"/>
        <v>47</v>
      </c>
      <c r="C4616" s="13" t="s">
        <v>26</v>
      </c>
      <c r="D4616" s="2" t="s">
        <v>9</v>
      </c>
      <c r="E4616" s="14" t="s">
        <v>15</v>
      </c>
      <c r="F4616" s="22">
        <f t="shared" si="572"/>
        <v>6</v>
      </c>
      <c r="H4616" s="5" t="str">
        <f ca="1">_xlfn.FORMULATEXT(표1[[#This Row],[Q''ty]])</f>
        <v>=F4517</v>
      </c>
    </row>
    <row r="4617" spans="1:8" ht="15" customHeight="1" x14ac:dyDescent="0.4">
      <c r="A4617" s="6">
        <v>2026</v>
      </c>
      <c r="B4617" s="6">
        <f t="shared" si="568"/>
        <v>47</v>
      </c>
      <c r="C4617" s="13" t="s">
        <v>26</v>
      </c>
      <c r="D4617" s="2" t="s">
        <v>16</v>
      </c>
      <c r="E4617" s="14" t="str">
        <f t="shared" ref="E4617:E4654" si="573">E4518</f>
        <v>BT GT</v>
      </c>
      <c r="F4617" s="22"/>
      <c r="H4617" s="5" t="e">
        <f ca="1">_xlfn.FORMULATEXT(표1[[#This Row],[Q''ty]])</f>
        <v>#N/A</v>
      </c>
    </row>
    <row r="4618" spans="1:8" ht="15" customHeight="1" x14ac:dyDescent="0.4">
      <c r="A4618" s="6">
        <v>2026</v>
      </c>
      <c r="B4618" s="6">
        <f t="shared" si="568"/>
        <v>47</v>
      </c>
      <c r="C4618" s="13" t="s">
        <v>26</v>
      </c>
      <c r="D4618" s="2" t="s">
        <v>16</v>
      </c>
      <c r="E4618" s="14" t="str">
        <f t="shared" si="573"/>
        <v>WT GT</v>
      </c>
      <c r="F4618" s="22"/>
      <c r="H4618" s="5" t="e">
        <f ca="1">_xlfn.FORMULATEXT(표1[[#This Row],[Q''ty]])</f>
        <v>#N/A</v>
      </c>
    </row>
    <row r="4619" spans="1:8" ht="15" customHeight="1" x14ac:dyDescent="0.4">
      <c r="A4619" s="6">
        <v>2026</v>
      </c>
      <c r="B4619" s="6">
        <f t="shared" si="568"/>
        <v>47</v>
      </c>
      <c r="C4619" s="13" t="s">
        <v>26</v>
      </c>
      <c r="D4619" s="2" t="s">
        <v>16</v>
      </c>
      <c r="E4619" s="14" t="str">
        <f t="shared" si="573"/>
        <v>Bending</v>
      </c>
      <c r="F4619" s="22"/>
      <c r="H4619" s="5" t="e">
        <f ca="1">_xlfn.FORMULATEXT(표1[[#This Row],[Q''ty]])</f>
        <v>#N/A</v>
      </c>
    </row>
    <row r="4620" spans="1:8" ht="15" customHeight="1" x14ac:dyDescent="0.4">
      <c r="A4620" s="6">
        <v>2026</v>
      </c>
      <c r="B4620" s="6">
        <f t="shared" si="568"/>
        <v>47</v>
      </c>
      <c r="C4620" s="13" t="s">
        <v>26</v>
      </c>
      <c r="D4620" s="2" t="s">
        <v>16</v>
      </c>
      <c r="E4620" s="14" t="str">
        <f t="shared" si="573"/>
        <v>L/W</v>
      </c>
      <c r="F4620" s="22"/>
      <c r="H4620" s="5" t="e">
        <f ca="1">_xlfn.FORMULATEXT(표1[[#This Row],[Q''ty]])</f>
        <v>#N/A</v>
      </c>
    </row>
    <row r="4621" spans="1:8" ht="15" customHeight="1" thickBot="1" x14ac:dyDescent="0.45">
      <c r="A4621" s="15">
        <v>2026</v>
      </c>
      <c r="B4621" s="15">
        <f t="shared" si="568"/>
        <v>47</v>
      </c>
      <c r="C4621" s="16" t="s">
        <v>26</v>
      </c>
      <c r="D4621" s="17" t="s">
        <v>16</v>
      </c>
      <c r="E4621" s="18" t="str">
        <f t="shared" si="573"/>
        <v>C/W</v>
      </c>
      <c r="F4621" s="23"/>
      <c r="H4621" s="5" t="e">
        <f ca="1">_xlfn.FORMULATEXT(표1[[#This Row],[Q''ty]])</f>
        <v>#N/A</v>
      </c>
    </row>
    <row r="4622" spans="1:8" ht="15" customHeight="1" thickTop="1" x14ac:dyDescent="0.4">
      <c r="A4622" s="6">
        <v>2026</v>
      </c>
      <c r="B4622" s="6">
        <f t="shared" si="568"/>
        <v>47</v>
      </c>
      <c r="C4622" s="13" t="s">
        <v>27</v>
      </c>
      <c r="D4622" s="2" t="s">
        <v>9</v>
      </c>
      <c r="E4622" s="14" t="str">
        <f t="shared" si="573"/>
        <v>Growing Line</v>
      </c>
      <c r="F4622" s="22">
        <f t="shared" ref="F4622:F4627" si="574">F4523</f>
        <v>30</v>
      </c>
      <c r="H4622" s="5" t="str">
        <f ca="1">_xlfn.FORMULATEXT(표1[[#This Row],[Q''ty]])</f>
        <v>=F4523</v>
      </c>
    </row>
    <row r="4623" spans="1:8" ht="15" customHeight="1" x14ac:dyDescent="0.4">
      <c r="A4623" s="6">
        <v>2026</v>
      </c>
      <c r="B4623" s="6">
        <f t="shared" si="568"/>
        <v>47</v>
      </c>
      <c r="C4623" s="13" t="s">
        <v>27</v>
      </c>
      <c r="D4623" s="2" t="s">
        <v>9</v>
      </c>
      <c r="E4623" s="14" t="str">
        <f t="shared" si="573"/>
        <v>Paint Booth</v>
      </c>
      <c r="F4623" s="22">
        <f t="shared" si="574"/>
        <v>16</v>
      </c>
      <c r="H4623" s="5" t="str">
        <f ca="1">_xlfn.FORMULATEXT(표1[[#This Row],[Q''ty]])</f>
        <v>=F4524</v>
      </c>
    </row>
    <row r="4624" spans="1:8" ht="15" customHeight="1" x14ac:dyDescent="0.4">
      <c r="A4624" s="6">
        <v>2026</v>
      </c>
      <c r="B4624" s="6">
        <f t="shared" si="568"/>
        <v>47</v>
      </c>
      <c r="C4624" s="13" t="s">
        <v>27</v>
      </c>
      <c r="D4624" s="2" t="s">
        <v>9</v>
      </c>
      <c r="E4624" s="14" t="str">
        <f t="shared" si="573"/>
        <v>Paint Line</v>
      </c>
      <c r="F4624" s="22">
        <f t="shared" si="574"/>
        <v>8</v>
      </c>
      <c r="H4624" s="5" t="str">
        <f ca="1">_xlfn.FORMULATEXT(표1[[#This Row],[Q''ty]])</f>
        <v>=F4525</v>
      </c>
    </row>
    <row r="4625" spans="1:8" ht="15" customHeight="1" x14ac:dyDescent="0.4">
      <c r="A4625" s="6">
        <v>2026</v>
      </c>
      <c r="B4625" s="6">
        <f t="shared" si="568"/>
        <v>47</v>
      </c>
      <c r="C4625" s="13" t="s">
        <v>27</v>
      </c>
      <c r="D4625" s="2" t="s">
        <v>9</v>
      </c>
      <c r="E4625" s="14" t="str">
        <f t="shared" si="573"/>
        <v>Roll Bending Machine</v>
      </c>
      <c r="F4625" s="22">
        <f t="shared" si="574"/>
        <v>6</v>
      </c>
      <c r="H4625" s="5" t="str">
        <f ca="1">_xlfn.FORMULATEXT(표1[[#This Row],[Q''ty]])</f>
        <v>=F4526</v>
      </c>
    </row>
    <row r="4626" spans="1:8" ht="15" customHeight="1" x14ac:dyDescent="0.4">
      <c r="A4626" s="6">
        <v>2026</v>
      </c>
      <c r="B4626" s="6">
        <f t="shared" si="568"/>
        <v>47</v>
      </c>
      <c r="C4626" s="13" t="s">
        <v>27</v>
      </c>
      <c r="D4626" s="2" t="s">
        <v>9</v>
      </c>
      <c r="E4626" s="14" t="str">
        <f t="shared" si="573"/>
        <v>L/W Machine</v>
      </c>
      <c r="F4626" s="22">
        <f t="shared" si="574"/>
        <v>11</v>
      </c>
      <c r="H4626" s="5" t="str">
        <f ca="1">_xlfn.FORMULATEXT(표1[[#This Row],[Q''ty]])</f>
        <v>=F4527</v>
      </c>
    </row>
    <row r="4627" spans="1:8" ht="15" customHeight="1" x14ac:dyDescent="0.4">
      <c r="A4627" s="6">
        <v>2026</v>
      </c>
      <c r="B4627" s="6">
        <f t="shared" si="568"/>
        <v>47</v>
      </c>
      <c r="C4627" s="13" t="s">
        <v>27</v>
      </c>
      <c r="D4627" s="2" t="s">
        <v>9</v>
      </c>
      <c r="E4627" s="14" t="str">
        <f t="shared" si="573"/>
        <v>C/W Machine</v>
      </c>
      <c r="F4627" s="22">
        <f t="shared" si="574"/>
        <v>15</v>
      </c>
      <c r="H4627" s="5" t="str">
        <f ca="1">_xlfn.FORMULATEXT(표1[[#This Row],[Q''ty]])</f>
        <v>=F4528</v>
      </c>
    </row>
    <row r="4628" spans="1:8" ht="15" customHeight="1" x14ac:dyDescent="0.4">
      <c r="A4628" s="6">
        <v>2026</v>
      </c>
      <c r="B4628" s="6">
        <f t="shared" si="568"/>
        <v>47</v>
      </c>
      <c r="C4628" s="13" t="s">
        <v>27</v>
      </c>
      <c r="D4628" s="2" t="s">
        <v>16</v>
      </c>
      <c r="E4628" s="14" t="str">
        <f t="shared" si="573"/>
        <v>BT GT</v>
      </c>
      <c r="F4628" s="22"/>
      <c r="H4628" s="5" t="e">
        <f ca="1">_xlfn.FORMULATEXT(표1[[#This Row],[Q''ty]])</f>
        <v>#N/A</v>
      </c>
    </row>
    <row r="4629" spans="1:8" ht="15" customHeight="1" x14ac:dyDescent="0.4">
      <c r="A4629" s="6">
        <v>2026</v>
      </c>
      <c r="B4629" s="6">
        <f t="shared" si="568"/>
        <v>47</v>
      </c>
      <c r="C4629" s="13" t="s">
        <v>27</v>
      </c>
      <c r="D4629" s="2" t="s">
        <v>16</v>
      </c>
      <c r="E4629" s="14" t="str">
        <f t="shared" si="573"/>
        <v>WT GT</v>
      </c>
      <c r="F4629" s="22"/>
      <c r="H4629" s="5" t="e">
        <f ca="1">_xlfn.FORMULATEXT(표1[[#This Row],[Q''ty]])</f>
        <v>#N/A</v>
      </c>
    </row>
    <row r="4630" spans="1:8" ht="15" customHeight="1" x14ac:dyDescent="0.4">
      <c r="A4630" s="6">
        <v>2026</v>
      </c>
      <c r="B4630" s="6">
        <f t="shared" si="568"/>
        <v>47</v>
      </c>
      <c r="C4630" s="13" t="s">
        <v>27</v>
      </c>
      <c r="D4630" s="2" t="s">
        <v>16</v>
      </c>
      <c r="E4630" s="14" t="str">
        <f t="shared" si="573"/>
        <v>Bending</v>
      </c>
      <c r="F4630" s="22"/>
      <c r="H4630" s="5" t="e">
        <f ca="1">_xlfn.FORMULATEXT(표1[[#This Row],[Q''ty]])</f>
        <v>#N/A</v>
      </c>
    </row>
    <row r="4631" spans="1:8" ht="15" customHeight="1" x14ac:dyDescent="0.4">
      <c r="A4631" s="6">
        <v>2026</v>
      </c>
      <c r="B4631" s="6">
        <f t="shared" si="568"/>
        <v>47</v>
      </c>
      <c r="C4631" s="13" t="s">
        <v>27</v>
      </c>
      <c r="D4631" s="2" t="s">
        <v>16</v>
      </c>
      <c r="E4631" s="14" t="str">
        <f t="shared" si="573"/>
        <v>L/W</v>
      </c>
      <c r="F4631" s="22"/>
      <c r="H4631" s="5" t="e">
        <f ca="1">_xlfn.FORMULATEXT(표1[[#This Row],[Q''ty]])</f>
        <v>#N/A</v>
      </c>
    </row>
    <row r="4632" spans="1:8" ht="15" customHeight="1" thickBot="1" x14ac:dyDescent="0.45">
      <c r="A4632" s="15">
        <v>2026</v>
      </c>
      <c r="B4632" s="15">
        <f t="shared" si="568"/>
        <v>47</v>
      </c>
      <c r="C4632" s="16" t="s">
        <v>27</v>
      </c>
      <c r="D4632" s="17" t="s">
        <v>16</v>
      </c>
      <c r="E4632" s="18" t="str">
        <f t="shared" si="573"/>
        <v>C/W</v>
      </c>
      <c r="F4632" s="23"/>
      <c r="H4632" s="5" t="e">
        <f ca="1">_xlfn.FORMULATEXT(표1[[#This Row],[Q''ty]])</f>
        <v>#N/A</v>
      </c>
    </row>
    <row r="4633" spans="1:8" ht="15" customHeight="1" thickTop="1" x14ac:dyDescent="0.4">
      <c r="A4633" s="6">
        <v>2026</v>
      </c>
      <c r="B4633" s="6">
        <f t="shared" si="568"/>
        <v>47</v>
      </c>
      <c r="C4633" s="13" t="s">
        <v>28</v>
      </c>
      <c r="D4633" s="2" t="s">
        <v>9</v>
      </c>
      <c r="E4633" s="14" t="str">
        <f t="shared" si="573"/>
        <v>Growing Line</v>
      </c>
      <c r="F4633" s="22">
        <f t="shared" ref="F4633:F4638" si="575">F4534</f>
        <v>6</v>
      </c>
      <c r="H4633" s="5" t="str">
        <f ca="1">_xlfn.FORMULATEXT(표1[[#This Row],[Q''ty]])</f>
        <v>=F4534</v>
      </c>
    </row>
    <row r="4634" spans="1:8" ht="15" customHeight="1" x14ac:dyDescent="0.4">
      <c r="A4634" s="6">
        <v>2026</v>
      </c>
      <c r="B4634" s="6">
        <f t="shared" si="568"/>
        <v>47</v>
      </c>
      <c r="C4634" s="13" t="s">
        <v>28</v>
      </c>
      <c r="D4634" s="2" t="s">
        <v>9</v>
      </c>
      <c r="E4634" s="14" t="str">
        <f t="shared" si="573"/>
        <v>Paint Booth</v>
      </c>
      <c r="F4634" s="22">
        <f t="shared" si="575"/>
        <v>4</v>
      </c>
      <c r="H4634" s="5" t="str">
        <f ca="1">_xlfn.FORMULATEXT(표1[[#This Row],[Q''ty]])</f>
        <v>=F4535</v>
      </c>
    </row>
    <row r="4635" spans="1:8" ht="15" customHeight="1" x14ac:dyDescent="0.4">
      <c r="A4635" s="6">
        <v>2026</v>
      </c>
      <c r="B4635" s="6">
        <f t="shared" si="568"/>
        <v>47</v>
      </c>
      <c r="C4635" s="13" t="s">
        <v>28</v>
      </c>
      <c r="D4635" s="2" t="s">
        <v>9</v>
      </c>
      <c r="E4635" s="14" t="str">
        <f t="shared" si="573"/>
        <v>Paint Line</v>
      </c>
      <c r="F4635" s="22">
        <f t="shared" si="575"/>
        <v>4</v>
      </c>
      <c r="H4635" s="5" t="str">
        <f ca="1">_xlfn.FORMULATEXT(표1[[#This Row],[Q''ty]])</f>
        <v>=F4536</v>
      </c>
    </row>
    <row r="4636" spans="1:8" ht="15" customHeight="1" x14ac:dyDescent="0.4">
      <c r="A4636" s="6">
        <v>2026</v>
      </c>
      <c r="B4636" s="6">
        <f t="shared" si="568"/>
        <v>47</v>
      </c>
      <c r="C4636" s="13" t="s">
        <v>28</v>
      </c>
      <c r="D4636" s="2" t="s">
        <v>9</v>
      </c>
      <c r="E4636" s="14" t="str">
        <f t="shared" si="573"/>
        <v>Roll Bending Machine</v>
      </c>
      <c r="F4636" s="22">
        <f t="shared" si="575"/>
        <v>3</v>
      </c>
      <c r="H4636" s="5" t="str">
        <f ca="1">_xlfn.FORMULATEXT(표1[[#This Row],[Q''ty]])</f>
        <v>=F4537</v>
      </c>
    </row>
    <row r="4637" spans="1:8" ht="15" customHeight="1" x14ac:dyDescent="0.4">
      <c r="A4637" s="6">
        <v>2026</v>
      </c>
      <c r="B4637" s="6">
        <f t="shared" si="568"/>
        <v>47</v>
      </c>
      <c r="C4637" s="13" t="s">
        <v>28</v>
      </c>
      <c r="D4637" s="2" t="s">
        <v>9</v>
      </c>
      <c r="E4637" s="14" t="str">
        <f t="shared" si="573"/>
        <v>L/W Machine</v>
      </c>
      <c r="F4637" s="22">
        <f t="shared" si="575"/>
        <v>4</v>
      </c>
      <c r="H4637" s="5" t="str">
        <f ca="1">_xlfn.FORMULATEXT(표1[[#This Row],[Q''ty]])</f>
        <v>=F4538</v>
      </c>
    </row>
    <row r="4638" spans="1:8" ht="15" customHeight="1" x14ac:dyDescent="0.4">
      <c r="A4638" s="6">
        <v>2026</v>
      </c>
      <c r="B4638" s="6">
        <f t="shared" si="568"/>
        <v>47</v>
      </c>
      <c r="C4638" s="13" t="s">
        <v>28</v>
      </c>
      <c r="D4638" s="2" t="s">
        <v>9</v>
      </c>
      <c r="E4638" s="14" t="str">
        <f t="shared" si="573"/>
        <v>C/W Machine</v>
      </c>
      <c r="F4638" s="22">
        <f t="shared" si="575"/>
        <v>6.5</v>
      </c>
      <c r="H4638" s="5" t="str">
        <f ca="1">_xlfn.FORMULATEXT(표1[[#This Row],[Q''ty]])</f>
        <v>=F4539</v>
      </c>
    </row>
    <row r="4639" spans="1:8" ht="15" customHeight="1" x14ac:dyDescent="0.4">
      <c r="A4639" s="6">
        <v>2026</v>
      </c>
      <c r="B4639" s="6">
        <f t="shared" si="568"/>
        <v>47</v>
      </c>
      <c r="C4639" s="13" t="s">
        <v>28</v>
      </c>
      <c r="D4639" s="2" t="s">
        <v>16</v>
      </c>
      <c r="E4639" s="14" t="str">
        <f t="shared" si="573"/>
        <v>BT GT</v>
      </c>
      <c r="F4639" s="22"/>
      <c r="H4639" s="5" t="e">
        <f ca="1">_xlfn.FORMULATEXT(표1[[#This Row],[Q''ty]])</f>
        <v>#N/A</v>
      </c>
    </row>
    <row r="4640" spans="1:8" ht="15" customHeight="1" x14ac:dyDescent="0.4">
      <c r="A4640" s="6">
        <v>2026</v>
      </c>
      <c r="B4640" s="6">
        <f t="shared" si="568"/>
        <v>47</v>
      </c>
      <c r="C4640" s="13" t="s">
        <v>28</v>
      </c>
      <c r="D4640" s="2" t="s">
        <v>16</v>
      </c>
      <c r="E4640" s="14" t="str">
        <f t="shared" si="573"/>
        <v>WT GT</v>
      </c>
      <c r="F4640" s="22"/>
      <c r="H4640" s="5" t="e">
        <f ca="1">_xlfn.FORMULATEXT(표1[[#This Row],[Q''ty]])</f>
        <v>#N/A</v>
      </c>
    </row>
    <row r="4641" spans="1:10" ht="15" customHeight="1" x14ac:dyDescent="0.4">
      <c r="A4641" s="6">
        <v>2026</v>
      </c>
      <c r="B4641" s="6">
        <f t="shared" si="568"/>
        <v>47</v>
      </c>
      <c r="C4641" s="13" t="s">
        <v>28</v>
      </c>
      <c r="D4641" s="2" t="s">
        <v>16</v>
      </c>
      <c r="E4641" s="14" t="str">
        <f t="shared" si="573"/>
        <v>Bending</v>
      </c>
      <c r="F4641" s="22"/>
      <c r="H4641" s="5" t="e">
        <f ca="1">_xlfn.FORMULATEXT(표1[[#This Row],[Q''ty]])</f>
        <v>#N/A</v>
      </c>
    </row>
    <row r="4642" spans="1:10" ht="15" customHeight="1" x14ac:dyDescent="0.4">
      <c r="A4642" s="6">
        <v>2026</v>
      </c>
      <c r="B4642" s="6">
        <f t="shared" si="568"/>
        <v>47</v>
      </c>
      <c r="C4642" s="13" t="s">
        <v>28</v>
      </c>
      <c r="D4642" s="2" t="s">
        <v>16</v>
      </c>
      <c r="E4642" s="14" t="str">
        <f t="shared" si="573"/>
        <v>L/W</v>
      </c>
      <c r="F4642" s="22"/>
      <c r="H4642" s="5" t="e">
        <f ca="1">_xlfn.FORMULATEXT(표1[[#This Row],[Q''ty]])</f>
        <v>#N/A</v>
      </c>
    </row>
    <row r="4643" spans="1:10" ht="15" customHeight="1" thickBot="1" x14ac:dyDescent="0.45">
      <c r="A4643" s="15">
        <v>2026</v>
      </c>
      <c r="B4643" s="15">
        <f t="shared" si="568"/>
        <v>47</v>
      </c>
      <c r="C4643" s="16" t="s">
        <v>28</v>
      </c>
      <c r="D4643" s="17" t="s">
        <v>16</v>
      </c>
      <c r="E4643" s="18" t="str">
        <f t="shared" si="573"/>
        <v>C/W</v>
      </c>
      <c r="F4643" s="23"/>
      <c r="H4643" s="5" t="e">
        <f ca="1">_xlfn.FORMULATEXT(표1[[#This Row],[Q''ty]])</f>
        <v>#N/A</v>
      </c>
    </row>
    <row r="4644" spans="1:10" ht="15" customHeight="1" thickTop="1" x14ac:dyDescent="0.4">
      <c r="A4644" s="6">
        <v>2026</v>
      </c>
      <c r="B4644" s="6">
        <f t="shared" si="568"/>
        <v>47</v>
      </c>
      <c r="C4644" s="13" t="s">
        <v>29</v>
      </c>
      <c r="D4644" s="2" t="s">
        <v>9</v>
      </c>
      <c r="E4644" s="14" t="str">
        <f t="shared" si="573"/>
        <v>Growing Line</v>
      </c>
      <c r="F4644" s="21">
        <f t="shared" ref="F4644:F4649" si="576">F4545</f>
        <v>11</v>
      </c>
      <c r="H4644" s="5" t="str">
        <f ca="1">_xlfn.FORMULATEXT(표1[[#This Row],[Q''ty]])</f>
        <v>=F4545</v>
      </c>
    </row>
    <row r="4645" spans="1:10" ht="15" customHeight="1" x14ac:dyDescent="0.4">
      <c r="A4645" s="6">
        <v>2026</v>
      </c>
      <c r="B4645" s="6">
        <f t="shared" ref="B4645:B4708" si="577">B4546+1</f>
        <v>47</v>
      </c>
      <c r="C4645" s="13" t="s">
        <v>29</v>
      </c>
      <c r="D4645" s="2" t="s">
        <v>9</v>
      </c>
      <c r="E4645" s="14" t="str">
        <f t="shared" si="573"/>
        <v>Paint Booth</v>
      </c>
      <c r="F4645" s="22">
        <f t="shared" si="576"/>
        <v>6</v>
      </c>
      <c r="H4645" s="5" t="str">
        <f ca="1">_xlfn.FORMULATEXT(표1[[#This Row],[Q''ty]])</f>
        <v>=F4546</v>
      </c>
    </row>
    <row r="4646" spans="1:10" ht="15" customHeight="1" x14ac:dyDescent="0.4">
      <c r="A4646" s="6">
        <v>2026</v>
      </c>
      <c r="B4646" s="6">
        <f t="shared" si="577"/>
        <v>47</v>
      </c>
      <c r="C4646" s="13" t="s">
        <v>29</v>
      </c>
      <c r="D4646" s="2" t="s">
        <v>9</v>
      </c>
      <c r="E4646" s="14" t="str">
        <f t="shared" si="573"/>
        <v>Paint Line</v>
      </c>
      <c r="F4646" s="22">
        <f t="shared" si="576"/>
        <v>4</v>
      </c>
      <c r="H4646" s="5" t="str">
        <f ca="1">_xlfn.FORMULATEXT(표1[[#This Row],[Q''ty]])</f>
        <v>=F4547</v>
      </c>
    </row>
    <row r="4647" spans="1:10" ht="15" customHeight="1" x14ac:dyDescent="0.4">
      <c r="A4647" s="6">
        <v>2026</v>
      </c>
      <c r="B4647" s="6">
        <f t="shared" si="577"/>
        <v>47</v>
      </c>
      <c r="C4647" s="13" t="s">
        <v>29</v>
      </c>
      <c r="D4647" s="2" t="s">
        <v>9</v>
      </c>
      <c r="E4647" s="14" t="str">
        <f t="shared" si="573"/>
        <v>Roll Bending Machine</v>
      </c>
      <c r="F4647" s="22">
        <f t="shared" si="576"/>
        <v>4</v>
      </c>
      <c r="H4647" s="5" t="str">
        <f ca="1">_xlfn.FORMULATEXT(표1[[#This Row],[Q''ty]])</f>
        <v>=F4548</v>
      </c>
    </row>
    <row r="4648" spans="1:10" ht="15" customHeight="1" x14ac:dyDescent="0.4">
      <c r="A4648" s="6">
        <v>2026</v>
      </c>
      <c r="B4648" s="6">
        <f t="shared" si="577"/>
        <v>47</v>
      </c>
      <c r="C4648" s="13" t="s">
        <v>29</v>
      </c>
      <c r="D4648" s="2" t="s">
        <v>9</v>
      </c>
      <c r="E4648" s="14" t="str">
        <f t="shared" si="573"/>
        <v>L/W Machine</v>
      </c>
      <c r="F4648" s="22">
        <f t="shared" si="576"/>
        <v>7</v>
      </c>
      <c r="H4648" s="5" t="str">
        <f ca="1">_xlfn.FORMULATEXT(표1[[#This Row],[Q''ty]])</f>
        <v>=F4549</v>
      </c>
    </row>
    <row r="4649" spans="1:10" ht="15" customHeight="1" x14ac:dyDescent="0.4">
      <c r="A4649" s="6">
        <v>2026</v>
      </c>
      <c r="B4649" s="6">
        <f t="shared" si="577"/>
        <v>47</v>
      </c>
      <c r="C4649" s="13" t="s">
        <v>29</v>
      </c>
      <c r="D4649" s="2" t="s">
        <v>9</v>
      </c>
      <c r="E4649" s="14" t="str">
        <f t="shared" si="573"/>
        <v>C/W Machine</v>
      </c>
      <c r="F4649" s="22">
        <f t="shared" si="576"/>
        <v>12.5</v>
      </c>
      <c r="H4649" s="5" t="str">
        <f ca="1">_xlfn.FORMULATEXT(표1[[#This Row],[Q''ty]])</f>
        <v>=F4550</v>
      </c>
    </row>
    <row r="4650" spans="1:10" ht="15" customHeight="1" x14ac:dyDescent="0.4">
      <c r="A4650" s="6">
        <v>2026</v>
      </c>
      <c r="B4650" s="6">
        <f t="shared" si="577"/>
        <v>47</v>
      </c>
      <c r="C4650" s="13" t="s">
        <v>29</v>
      </c>
      <c r="D4650" s="2" t="s">
        <v>16</v>
      </c>
      <c r="E4650" s="14" t="str">
        <f t="shared" si="573"/>
        <v>BT GT</v>
      </c>
      <c r="F4650" s="22"/>
      <c r="H4650" s="5" t="e">
        <f ca="1">_xlfn.FORMULATEXT(표1[[#This Row],[Q''ty]])</f>
        <v>#N/A</v>
      </c>
    </row>
    <row r="4651" spans="1:10" ht="15" customHeight="1" x14ac:dyDescent="0.4">
      <c r="A4651" s="6">
        <v>2026</v>
      </c>
      <c r="B4651" s="6">
        <f t="shared" si="577"/>
        <v>47</v>
      </c>
      <c r="C4651" s="13" t="s">
        <v>29</v>
      </c>
      <c r="D4651" s="2" t="s">
        <v>16</v>
      </c>
      <c r="E4651" s="14" t="str">
        <f t="shared" si="573"/>
        <v>WT GT</v>
      </c>
      <c r="F4651" s="22"/>
      <c r="H4651" s="5" t="e">
        <f ca="1">_xlfn.FORMULATEXT(표1[[#This Row],[Q''ty]])</f>
        <v>#N/A</v>
      </c>
    </row>
    <row r="4652" spans="1:10" ht="15" customHeight="1" x14ac:dyDescent="0.4">
      <c r="A4652" s="6">
        <v>2026</v>
      </c>
      <c r="B4652" s="6">
        <f t="shared" si="577"/>
        <v>47</v>
      </c>
      <c r="C4652" s="13" t="s">
        <v>29</v>
      </c>
      <c r="D4652" s="2" t="s">
        <v>16</v>
      </c>
      <c r="E4652" s="14" t="str">
        <f t="shared" si="573"/>
        <v>Bending</v>
      </c>
      <c r="F4652" s="22"/>
      <c r="H4652" s="5" t="e">
        <f ca="1">_xlfn.FORMULATEXT(표1[[#This Row],[Q''ty]])</f>
        <v>#N/A</v>
      </c>
    </row>
    <row r="4653" spans="1:10" ht="15" customHeight="1" x14ac:dyDescent="0.4">
      <c r="A4653" s="6">
        <v>2026</v>
      </c>
      <c r="B4653" s="6">
        <f t="shared" si="577"/>
        <v>47</v>
      </c>
      <c r="C4653" s="13" t="s">
        <v>29</v>
      </c>
      <c r="D4653" s="2" t="s">
        <v>16</v>
      </c>
      <c r="E4653" s="14" t="str">
        <f t="shared" si="573"/>
        <v>L/W</v>
      </c>
      <c r="F4653" s="22"/>
      <c r="H4653" s="5" t="e">
        <f ca="1">_xlfn.FORMULATEXT(표1[[#This Row],[Q''ty]])</f>
        <v>#N/A</v>
      </c>
    </row>
    <row r="4654" spans="1:10" ht="15" customHeight="1" thickBot="1" x14ac:dyDescent="0.45">
      <c r="A4654" s="6">
        <v>2026</v>
      </c>
      <c r="B4654" s="6">
        <f t="shared" si="577"/>
        <v>47</v>
      </c>
      <c r="C4654" s="13" t="s">
        <v>29</v>
      </c>
      <c r="D4654" s="2" t="s">
        <v>16</v>
      </c>
      <c r="E4654" s="14" t="str">
        <f t="shared" si="573"/>
        <v>C/W</v>
      </c>
      <c r="F4654" s="22"/>
      <c r="H4654" s="5" t="e">
        <f ca="1">_xlfn.FORMULATEXT(표1[[#This Row],[Q''ty]])</f>
        <v>#N/A</v>
      </c>
    </row>
    <row r="4655" spans="1:10" ht="15" customHeight="1" thickTop="1" x14ac:dyDescent="0.4">
      <c r="A4655" s="9">
        <v>2026</v>
      </c>
      <c r="B4655" s="9">
        <f t="shared" si="577"/>
        <v>48</v>
      </c>
      <c r="C4655" s="10" t="s">
        <v>8</v>
      </c>
      <c r="D4655" s="11" t="s">
        <v>9</v>
      </c>
      <c r="E4655" s="12" t="s">
        <v>10</v>
      </c>
      <c r="F4655" s="21">
        <f t="shared" ref="F4655:F4660" si="578">F4556</f>
        <v>15</v>
      </c>
      <c r="H4655" s="5" t="str">
        <f ca="1">_xlfn.FORMULATEXT(표1[[#This Row],[Q''ty]])</f>
        <v>=F4556</v>
      </c>
    </row>
    <row r="4656" spans="1:10" s="2" customFormat="1" ht="15" customHeight="1" x14ac:dyDescent="0.4">
      <c r="A4656" s="6">
        <v>2026</v>
      </c>
      <c r="B4656" s="6">
        <f t="shared" si="577"/>
        <v>48</v>
      </c>
      <c r="C4656" s="13" t="s">
        <v>8</v>
      </c>
      <c r="D4656" s="2" t="s">
        <v>9</v>
      </c>
      <c r="E4656" s="14" t="s">
        <v>11</v>
      </c>
      <c r="F4656" s="22">
        <f t="shared" si="578"/>
        <v>10</v>
      </c>
      <c r="H4656" s="5" t="str">
        <f ca="1">_xlfn.FORMULATEXT(표1[[#This Row],[Q''ty]])</f>
        <v>=F4557</v>
      </c>
      <c r="I4656" s="26"/>
      <c r="J4656" s="26"/>
    </row>
    <row r="4657" spans="1:10" s="2" customFormat="1" ht="15" customHeight="1" x14ac:dyDescent="0.4">
      <c r="A4657" s="6">
        <v>2026</v>
      </c>
      <c r="B4657" s="6">
        <f t="shared" si="577"/>
        <v>48</v>
      </c>
      <c r="C4657" s="13" t="s">
        <v>8</v>
      </c>
      <c r="D4657" s="2" t="s">
        <v>9</v>
      </c>
      <c r="E4657" s="14" t="s">
        <v>12</v>
      </c>
      <c r="F4657" s="22">
        <f t="shared" si="578"/>
        <v>5</v>
      </c>
      <c r="H4657" s="5" t="str">
        <f ca="1">_xlfn.FORMULATEXT(표1[[#This Row],[Q''ty]])</f>
        <v>=F4558</v>
      </c>
      <c r="I4657" s="26"/>
      <c r="J4657" s="26"/>
    </row>
    <row r="4658" spans="1:10" ht="15" customHeight="1" x14ac:dyDescent="0.4">
      <c r="A4658" s="6">
        <v>2026</v>
      </c>
      <c r="B4658" s="6">
        <f t="shared" si="577"/>
        <v>48</v>
      </c>
      <c r="C4658" s="13" t="s">
        <v>8</v>
      </c>
      <c r="D4658" s="2" t="s">
        <v>9</v>
      </c>
      <c r="E4658" s="14" t="s">
        <v>13</v>
      </c>
      <c r="F4658" s="22">
        <f t="shared" si="578"/>
        <v>6</v>
      </c>
      <c r="H4658" s="5" t="str">
        <f ca="1">_xlfn.FORMULATEXT(표1[[#This Row],[Q''ty]])</f>
        <v>=F4559</v>
      </c>
    </row>
    <row r="4659" spans="1:10" ht="15" customHeight="1" x14ac:dyDescent="0.4">
      <c r="A4659" s="6">
        <v>2026</v>
      </c>
      <c r="B4659" s="6">
        <f t="shared" si="577"/>
        <v>48</v>
      </c>
      <c r="C4659" s="13" t="s">
        <v>8</v>
      </c>
      <c r="D4659" s="2" t="s">
        <v>9</v>
      </c>
      <c r="E4659" s="14" t="s">
        <v>14</v>
      </c>
      <c r="F4659" s="22">
        <f t="shared" si="578"/>
        <v>10</v>
      </c>
      <c r="H4659" s="5" t="str">
        <f ca="1">_xlfn.FORMULATEXT(표1[[#This Row],[Q''ty]])</f>
        <v>=F4560</v>
      </c>
    </row>
    <row r="4660" spans="1:10" ht="15" customHeight="1" x14ac:dyDescent="0.4">
      <c r="A4660" s="6">
        <v>2026</v>
      </c>
      <c r="B4660" s="6">
        <f t="shared" si="577"/>
        <v>48</v>
      </c>
      <c r="C4660" s="13" t="s">
        <v>8</v>
      </c>
      <c r="D4660" s="2" t="s">
        <v>9</v>
      </c>
      <c r="E4660" s="14" t="s">
        <v>15</v>
      </c>
      <c r="F4660" s="22">
        <f t="shared" si="578"/>
        <v>10</v>
      </c>
      <c r="H4660" s="5" t="str">
        <f ca="1">_xlfn.FORMULATEXT(표1[[#This Row],[Q''ty]])</f>
        <v>=F4561</v>
      </c>
    </row>
    <row r="4661" spans="1:10" ht="15" customHeight="1" x14ac:dyDescent="0.4">
      <c r="A4661" s="6">
        <v>2026</v>
      </c>
      <c r="B4661" s="6">
        <f t="shared" si="577"/>
        <v>48</v>
      </c>
      <c r="C4661" s="13" t="s">
        <v>8</v>
      </c>
      <c r="D4661" s="2" t="s">
        <v>16</v>
      </c>
      <c r="E4661" s="14" t="s">
        <v>17</v>
      </c>
      <c r="F4661" s="22"/>
      <c r="H4661" s="5" t="e">
        <f ca="1">_xlfn.FORMULATEXT(표1[[#This Row],[Q''ty]])</f>
        <v>#N/A</v>
      </c>
    </row>
    <row r="4662" spans="1:10" s="2" customFormat="1" ht="15" customHeight="1" x14ac:dyDescent="0.4">
      <c r="A4662" s="6">
        <v>2026</v>
      </c>
      <c r="B4662" s="6">
        <f t="shared" si="577"/>
        <v>48</v>
      </c>
      <c r="C4662" s="13" t="s">
        <v>8</v>
      </c>
      <c r="D4662" s="2" t="s">
        <v>16</v>
      </c>
      <c r="E4662" s="14" t="s">
        <v>18</v>
      </c>
      <c r="F4662" s="22"/>
      <c r="H4662" s="5" t="e">
        <f ca="1">_xlfn.FORMULATEXT(표1[[#This Row],[Q''ty]])</f>
        <v>#N/A</v>
      </c>
      <c r="I4662" s="26"/>
      <c r="J4662" s="26"/>
    </row>
    <row r="4663" spans="1:10" ht="15" customHeight="1" x14ac:dyDescent="0.4">
      <c r="A4663" s="6">
        <v>2026</v>
      </c>
      <c r="B4663" s="6">
        <f t="shared" si="577"/>
        <v>48</v>
      </c>
      <c r="C4663" s="13" t="s">
        <v>8</v>
      </c>
      <c r="D4663" s="2" t="s">
        <v>16</v>
      </c>
      <c r="E4663" s="14" t="s">
        <v>19</v>
      </c>
      <c r="F4663" s="22"/>
      <c r="H4663" s="5" t="e">
        <f ca="1">_xlfn.FORMULATEXT(표1[[#This Row],[Q''ty]])</f>
        <v>#N/A</v>
      </c>
    </row>
    <row r="4664" spans="1:10" ht="15" customHeight="1" x14ac:dyDescent="0.4">
      <c r="A4664" s="6">
        <v>2026</v>
      </c>
      <c r="B4664" s="6">
        <f t="shared" si="577"/>
        <v>48</v>
      </c>
      <c r="C4664" s="13" t="s">
        <v>8</v>
      </c>
      <c r="D4664" s="2" t="s">
        <v>16</v>
      </c>
      <c r="E4664" s="14" t="s">
        <v>20</v>
      </c>
      <c r="F4664" s="22"/>
      <c r="H4664" s="5" t="e">
        <f ca="1">_xlfn.FORMULATEXT(표1[[#This Row],[Q''ty]])</f>
        <v>#N/A</v>
      </c>
    </row>
    <row r="4665" spans="1:10" ht="15" customHeight="1" thickBot="1" x14ac:dyDescent="0.45">
      <c r="A4665" s="15">
        <v>2026</v>
      </c>
      <c r="B4665" s="15">
        <f t="shared" si="577"/>
        <v>48</v>
      </c>
      <c r="C4665" s="16" t="s">
        <v>8</v>
      </c>
      <c r="D4665" s="17" t="s">
        <v>16</v>
      </c>
      <c r="E4665" s="18" t="s">
        <v>21</v>
      </c>
      <c r="F4665" s="23"/>
      <c r="H4665" s="5" t="e">
        <f ca="1">_xlfn.FORMULATEXT(표1[[#This Row],[Q''ty]])</f>
        <v>#N/A</v>
      </c>
    </row>
    <row r="4666" spans="1:10" ht="15" customHeight="1" thickTop="1" x14ac:dyDescent="0.4">
      <c r="A4666" s="9">
        <v>2026</v>
      </c>
      <c r="B4666" s="9">
        <f t="shared" si="577"/>
        <v>48</v>
      </c>
      <c r="C4666" s="10" t="s">
        <v>22</v>
      </c>
      <c r="D4666" s="11" t="s">
        <v>9</v>
      </c>
      <c r="E4666" s="12" t="s">
        <v>10</v>
      </c>
      <c r="F4666" s="21">
        <f t="shared" ref="F4666:F4671" si="579">F4567</f>
        <v>14</v>
      </c>
      <c r="H4666" s="5" t="str">
        <f ca="1">_xlfn.FORMULATEXT(표1[[#This Row],[Q''ty]])</f>
        <v>=F4567</v>
      </c>
    </row>
    <row r="4667" spans="1:10" s="2" customFormat="1" ht="15" customHeight="1" x14ac:dyDescent="0.4">
      <c r="A4667" s="6">
        <v>2026</v>
      </c>
      <c r="B4667" s="6">
        <f t="shared" si="577"/>
        <v>48</v>
      </c>
      <c r="C4667" s="13" t="s">
        <v>22</v>
      </c>
      <c r="D4667" s="2" t="s">
        <v>9</v>
      </c>
      <c r="E4667" s="14" t="s">
        <v>11</v>
      </c>
      <c r="F4667" s="22">
        <f t="shared" si="579"/>
        <v>8</v>
      </c>
      <c r="H4667" s="5" t="str">
        <f ca="1">_xlfn.FORMULATEXT(표1[[#This Row],[Q''ty]])</f>
        <v>=F4568</v>
      </c>
      <c r="I4667" s="26"/>
      <c r="J4667" s="26"/>
    </row>
    <row r="4668" spans="1:10" s="2" customFormat="1" ht="15" customHeight="1" x14ac:dyDescent="0.4">
      <c r="A4668" s="6">
        <v>2026</v>
      </c>
      <c r="B4668" s="6">
        <f t="shared" si="577"/>
        <v>48</v>
      </c>
      <c r="C4668" s="13" t="s">
        <v>22</v>
      </c>
      <c r="D4668" s="2" t="s">
        <v>9</v>
      </c>
      <c r="E4668" s="14" t="s">
        <v>12</v>
      </c>
      <c r="F4668" s="22">
        <f t="shared" si="579"/>
        <v>4</v>
      </c>
      <c r="H4668" s="5" t="str">
        <f ca="1">_xlfn.FORMULATEXT(표1[[#This Row],[Q''ty]])</f>
        <v>=F4569</v>
      </c>
      <c r="I4668" s="26"/>
      <c r="J4668" s="26"/>
    </row>
    <row r="4669" spans="1:10" ht="15" customHeight="1" x14ac:dyDescent="0.4">
      <c r="A4669" s="6">
        <v>2026</v>
      </c>
      <c r="B4669" s="6">
        <f t="shared" si="577"/>
        <v>48</v>
      </c>
      <c r="C4669" s="13" t="s">
        <v>22</v>
      </c>
      <c r="D4669" s="2" t="s">
        <v>9</v>
      </c>
      <c r="E4669" s="14" t="s">
        <v>13</v>
      </c>
      <c r="F4669" s="22">
        <f t="shared" si="579"/>
        <v>3</v>
      </c>
      <c r="H4669" s="5" t="str">
        <f ca="1">_xlfn.FORMULATEXT(표1[[#This Row],[Q''ty]])</f>
        <v>=F4570</v>
      </c>
    </row>
    <row r="4670" spans="1:10" ht="15" customHeight="1" x14ac:dyDescent="0.4">
      <c r="A4670" s="6">
        <v>2026</v>
      </c>
      <c r="B4670" s="6">
        <f t="shared" si="577"/>
        <v>48</v>
      </c>
      <c r="C4670" s="13" t="s">
        <v>22</v>
      </c>
      <c r="D4670" s="2" t="s">
        <v>9</v>
      </c>
      <c r="E4670" s="14" t="s">
        <v>14</v>
      </c>
      <c r="F4670" s="22">
        <f t="shared" si="579"/>
        <v>6</v>
      </c>
      <c r="H4670" s="5" t="str">
        <f ca="1">_xlfn.FORMULATEXT(표1[[#This Row],[Q''ty]])</f>
        <v>=F4571</v>
      </c>
    </row>
    <row r="4671" spans="1:10" ht="15" customHeight="1" x14ac:dyDescent="0.4">
      <c r="A4671" s="6">
        <v>2026</v>
      </c>
      <c r="B4671" s="6">
        <f t="shared" si="577"/>
        <v>48</v>
      </c>
      <c r="C4671" s="13" t="s">
        <v>22</v>
      </c>
      <c r="D4671" s="2" t="s">
        <v>9</v>
      </c>
      <c r="E4671" s="14" t="s">
        <v>15</v>
      </c>
      <c r="F4671" s="22">
        <f t="shared" si="579"/>
        <v>8.8000000000000007</v>
      </c>
      <c r="H4671" s="5" t="str">
        <f ca="1">_xlfn.FORMULATEXT(표1[[#This Row],[Q''ty]])</f>
        <v>=F4572</v>
      </c>
    </row>
    <row r="4672" spans="1:10" ht="15" customHeight="1" x14ac:dyDescent="0.4">
      <c r="A4672" s="6">
        <v>2026</v>
      </c>
      <c r="B4672" s="6">
        <f t="shared" si="577"/>
        <v>48</v>
      </c>
      <c r="C4672" s="13" t="s">
        <v>22</v>
      </c>
      <c r="D4672" s="2" t="s">
        <v>16</v>
      </c>
      <c r="E4672" s="14" t="s">
        <v>17</v>
      </c>
      <c r="F4672" s="22"/>
      <c r="H4672" s="5" t="e">
        <f ca="1">_xlfn.FORMULATEXT(표1[[#This Row],[Q''ty]])</f>
        <v>#N/A</v>
      </c>
    </row>
    <row r="4673" spans="1:10" s="2" customFormat="1" ht="15" customHeight="1" x14ac:dyDescent="0.4">
      <c r="A4673" s="6">
        <v>2026</v>
      </c>
      <c r="B4673" s="6">
        <f t="shared" si="577"/>
        <v>48</v>
      </c>
      <c r="C4673" s="13" t="s">
        <v>22</v>
      </c>
      <c r="D4673" s="2" t="s">
        <v>16</v>
      </c>
      <c r="E4673" s="14" t="s">
        <v>18</v>
      </c>
      <c r="F4673" s="22"/>
      <c r="H4673" s="5" t="e">
        <f ca="1">_xlfn.FORMULATEXT(표1[[#This Row],[Q''ty]])</f>
        <v>#N/A</v>
      </c>
      <c r="I4673" s="26"/>
      <c r="J4673" s="26"/>
    </row>
    <row r="4674" spans="1:10" ht="15" customHeight="1" x14ac:dyDescent="0.4">
      <c r="A4674" s="6">
        <v>2026</v>
      </c>
      <c r="B4674" s="6">
        <f t="shared" si="577"/>
        <v>48</v>
      </c>
      <c r="C4674" s="13" t="s">
        <v>22</v>
      </c>
      <c r="D4674" s="2" t="s">
        <v>16</v>
      </c>
      <c r="E4674" s="14" t="s">
        <v>19</v>
      </c>
      <c r="F4674" s="22"/>
      <c r="H4674" s="5" t="e">
        <f ca="1">_xlfn.FORMULATEXT(표1[[#This Row],[Q''ty]])</f>
        <v>#N/A</v>
      </c>
    </row>
    <row r="4675" spans="1:10" ht="15" customHeight="1" x14ac:dyDescent="0.4">
      <c r="A4675" s="6">
        <v>2026</v>
      </c>
      <c r="B4675" s="6">
        <f t="shared" si="577"/>
        <v>48</v>
      </c>
      <c r="C4675" s="13" t="s">
        <v>22</v>
      </c>
      <c r="D4675" s="2" t="s">
        <v>16</v>
      </c>
      <c r="E4675" s="14" t="s">
        <v>20</v>
      </c>
      <c r="F4675" s="22"/>
      <c r="H4675" s="5" t="e">
        <f ca="1">_xlfn.FORMULATEXT(표1[[#This Row],[Q''ty]])</f>
        <v>#N/A</v>
      </c>
    </row>
    <row r="4676" spans="1:10" ht="15" customHeight="1" thickBot="1" x14ac:dyDescent="0.45">
      <c r="A4676" s="15">
        <v>2026</v>
      </c>
      <c r="B4676" s="15">
        <f t="shared" si="577"/>
        <v>48</v>
      </c>
      <c r="C4676" s="16" t="s">
        <v>22</v>
      </c>
      <c r="D4676" s="17" t="s">
        <v>16</v>
      </c>
      <c r="E4676" s="18" t="s">
        <v>21</v>
      </c>
      <c r="F4676" s="23"/>
      <c r="H4676" s="5" t="e">
        <f ca="1">_xlfn.FORMULATEXT(표1[[#This Row],[Q''ty]])</f>
        <v>#N/A</v>
      </c>
    </row>
    <row r="4677" spans="1:10" ht="15" customHeight="1" thickTop="1" x14ac:dyDescent="0.4">
      <c r="A4677" s="6">
        <v>2026</v>
      </c>
      <c r="B4677" s="6">
        <f t="shared" si="577"/>
        <v>48</v>
      </c>
      <c r="C4677" s="13" t="s">
        <v>23</v>
      </c>
      <c r="D4677" s="2" t="s">
        <v>9</v>
      </c>
      <c r="E4677" s="14" t="str">
        <f t="shared" ref="E4677:F4682" si="580">E4578</f>
        <v>Growing Line</v>
      </c>
      <c r="F4677" s="22">
        <f t="shared" si="580"/>
        <v>5</v>
      </c>
      <c r="H4677" s="5" t="str">
        <f ca="1">_xlfn.FORMULATEXT(표1[[#This Row],[Q''ty]])</f>
        <v>=F4578</v>
      </c>
    </row>
    <row r="4678" spans="1:10" ht="15" customHeight="1" x14ac:dyDescent="0.4">
      <c r="A4678" s="6">
        <v>2026</v>
      </c>
      <c r="B4678" s="6">
        <f t="shared" si="577"/>
        <v>48</v>
      </c>
      <c r="C4678" s="13" t="s">
        <v>23</v>
      </c>
      <c r="D4678" s="2" t="s">
        <v>9</v>
      </c>
      <c r="E4678" s="14" t="str">
        <f t="shared" si="580"/>
        <v>Paint Booth</v>
      </c>
      <c r="F4678" s="22">
        <f t="shared" si="580"/>
        <v>3</v>
      </c>
      <c r="H4678" s="5" t="str">
        <f ca="1">_xlfn.FORMULATEXT(표1[[#This Row],[Q''ty]])</f>
        <v>=F4579</v>
      </c>
    </row>
    <row r="4679" spans="1:10" ht="15" customHeight="1" x14ac:dyDescent="0.4">
      <c r="A4679" s="6">
        <v>2026</v>
      </c>
      <c r="B4679" s="6">
        <f t="shared" si="577"/>
        <v>48</v>
      </c>
      <c r="C4679" s="13" t="s">
        <v>23</v>
      </c>
      <c r="D4679" s="2" t="s">
        <v>9</v>
      </c>
      <c r="E4679" s="14" t="str">
        <f t="shared" si="580"/>
        <v>Paint Line</v>
      </c>
      <c r="F4679" s="22">
        <f t="shared" si="580"/>
        <v>2</v>
      </c>
      <c r="H4679" s="5" t="str">
        <f ca="1">_xlfn.FORMULATEXT(표1[[#This Row],[Q''ty]])</f>
        <v>=F4580</v>
      </c>
    </row>
    <row r="4680" spans="1:10" ht="15" customHeight="1" x14ac:dyDescent="0.4">
      <c r="A4680" s="6">
        <v>2026</v>
      </c>
      <c r="B4680" s="6">
        <f t="shared" si="577"/>
        <v>48</v>
      </c>
      <c r="C4680" s="13" t="s">
        <v>23</v>
      </c>
      <c r="D4680" s="2" t="s">
        <v>9</v>
      </c>
      <c r="E4680" s="14" t="str">
        <f t="shared" si="580"/>
        <v>Roll Bending Machine</v>
      </c>
      <c r="F4680" s="22">
        <f t="shared" si="580"/>
        <v>2</v>
      </c>
      <c r="H4680" s="5" t="str">
        <f ca="1">_xlfn.FORMULATEXT(표1[[#This Row],[Q''ty]])</f>
        <v>=F4581</v>
      </c>
    </row>
    <row r="4681" spans="1:10" ht="15" customHeight="1" x14ac:dyDescent="0.4">
      <c r="A4681" s="6">
        <v>2026</v>
      </c>
      <c r="B4681" s="6">
        <f t="shared" si="577"/>
        <v>48</v>
      </c>
      <c r="C4681" s="13" t="s">
        <v>23</v>
      </c>
      <c r="D4681" s="2" t="s">
        <v>9</v>
      </c>
      <c r="E4681" s="14" t="str">
        <f t="shared" si="580"/>
        <v>L/W Machine</v>
      </c>
      <c r="F4681" s="22">
        <f t="shared" si="580"/>
        <v>2</v>
      </c>
      <c r="H4681" s="5" t="str">
        <f ca="1">_xlfn.FORMULATEXT(표1[[#This Row],[Q''ty]])</f>
        <v>=F4582</v>
      </c>
    </row>
    <row r="4682" spans="1:10" ht="15" customHeight="1" x14ac:dyDescent="0.4">
      <c r="A4682" s="6">
        <v>2026</v>
      </c>
      <c r="B4682" s="6">
        <f t="shared" si="577"/>
        <v>48</v>
      </c>
      <c r="C4682" s="13" t="s">
        <v>23</v>
      </c>
      <c r="D4682" s="2" t="s">
        <v>9</v>
      </c>
      <c r="E4682" s="14" t="str">
        <f t="shared" si="580"/>
        <v>C/W Machine</v>
      </c>
      <c r="F4682" s="22">
        <f t="shared" si="580"/>
        <v>3</v>
      </c>
      <c r="H4682" s="5" t="str">
        <f ca="1">_xlfn.FORMULATEXT(표1[[#This Row],[Q''ty]])</f>
        <v>=F4583</v>
      </c>
    </row>
    <row r="4683" spans="1:10" ht="15" customHeight="1" x14ac:dyDescent="0.4">
      <c r="A4683" s="6">
        <v>2026</v>
      </c>
      <c r="B4683" s="6">
        <f t="shared" si="577"/>
        <v>48</v>
      </c>
      <c r="C4683" s="13" t="s">
        <v>23</v>
      </c>
      <c r="D4683" s="2" t="s">
        <v>16</v>
      </c>
      <c r="E4683" s="14" t="str">
        <f t="shared" ref="E4683:E4698" si="581">E4584</f>
        <v>BT GT</v>
      </c>
      <c r="F4683" s="22"/>
      <c r="H4683" s="5" t="e">
        <f ca="1">_xlfn.FORMULATEXT(표1[[#This Row],[Q''ty]])</f>
        <v>#N/A</v>
      </c>
    </row>
    <row r="4684" spans="1:10" ht="15" customHeight="1" x14ac:dyDescent="0.4">
      <c r="A4684" s="6">
        <v>2026</v>
      </c>
      <c r="B4684" s="6">
        <f t="shared" si="577"/>
        <v>48</v>
      </c>
      <c r="C4684" s="13" t="s">
        <v>23</v>
      </c>
      <c r="D4684" s="2" t="s">
        <v>16</v>
      </c>
      <c r="E4684" s="14" t="str">
        <f t="shared" si="581"/>
        <v>WT GT</v>
      </c>
      <c r="F4684" s="22"/>
      <c r="H4684" s="5" t="e">
        <f ca="1">_xlfn.FORMULATEXT(표1[[#This Row],[Q''ty]])</f>
        <v>#N/A</v>
      </c>
    </row>
    <row r="4685" spans="1:10" ht="15" customHeight="1" x14ac:dyDescent="0.4">
      <c r="A4685" s="6">
        <v>2026</v>
      </c>
      <c r="B4685" s="6">
        <f t="shared" si="577"/>
        <v>48</v>
      </c>
      <c r="C4685" s="13" t="s">
        <v>23</v>
      </c>
      <c r="D4685" s="2" t="s">
        <v>16</v>
      </c>
      <c r="E4685" s="14" t="str">
        <f t="shared" si="581"/>
        <v>Bending</v>
      </c>
      <c r="F4685" s="22"/>
      <c r="H4685" s="5" t="e">
        <f ca="1">_xlfn.FORMULATEXT(표1[[#This Row],[Q''ty]])</f>
        <v>#N/A</v>
      </c>
    </row>
    <row r="4686" spans="1:10" ht="15" customHeight="1" x14ac:dyDescent="0.4">
      <c r="A4686" s="6">
        <v>2026</v>
      </c>
      <c r="B4686" s="6">
        <f t="shared" si="577"/>
        <v>48</v>
      </c>
      <c r="C4686" s="13" t="s">
        <v>23</v>
      </c>
      <c r="D4686" s="2" t="s">
        <v>16</v>
      </c>
      <c r="E4686" s="14" t="str">
        <f t="shared" si="581"/>
        <v>L/W</v>
      </c>
      <c r="F4686" s="22"/>
      <c r="H4686" s="5" t="e">
        <f ca="1">_xlfn.FORMULATEXT(표1[[#This Row],[Q''ty]])</f>
        <v>#N/A</v>
      </c>
    </row>
    <row r="4687" spans="1:10" ht="15" customHeight="1" thickBot="1" x14ac:dyDescent="0.45">
      <c r="A4687" s="15">
        <v>2026</v>
      </c>
      <c r="B4687" s="15">
        <f t="shared" si="577"/>
        <v>48</v>
      </c>
      <c r="C4687" s="16" t="s">
        <v>23</v>
      </c>
      <c r="D4687" s="17" t="s">
        <v>16</v>
      </c>
      <c r="E4687" s="18" t="str">
        <f t="shared" si="581"/>
        <v>C/W</v>
      </c>
      <c r="F4687" s="23"/>
      <c r="H4687" s="5" t="e">
        <f ca="1">_xlfn.FORMULATEXT(표1[[#This Row],[Q''ty]])</f>
        <v>#N/A</v>
      </c>
    </row>
    <row r="4688" spans="1:10" ht="15" customHeight="1" thickTop="1" x14ac:dyDescent="0.4">
      <c r="A4688" s="6">
        <v>2026</v>
      </c>
      <c r="B4688" s="6">
        <f t="shared" si="577"/>
        <v>48</v>
      </c>
      <c r="C4688" s="13" t="s">
        <v>24</v>
      </c>
      <c r="D4688" s="2" t="s">
        <v>9</v>
      </c>
      <c r="E4688" s="14" t="str">
        <f t="shared" si="581"/>
        <v>Growing Line</v>
      </c>
      <c r="F4688" s="22">
        <f t="shared" ref="F4688:F4693" si="582">F4589</f>
        <v>20</v>
      </c>
      <c r="H4688" s="5" t="str">
        <f ca="1">_xlfn.FORMULATEXT(표1[[#This Row],[Q''ty]])</f>
        <v>=F4589</v>
      </c>
    </row>
    <row r="4689" spans="1:8" ht="15" customHeight="1" x14ac:dyDescent="0.4">
      <c r="A4689" s="6">
        <v>2026</v>
      </c>
      <c r="B4689" s="6">
        <f t="shared" si="577"/>
        <v>48</v>
      </c>
      <c r="C4689" s="13" t="s">
        <v>24</v>
      </c>
      <c r="D4689" s="2" t="s">
        <v>9</v>
      </c>
      <c r="E4689" s="14" t="str">
        <f t="shared" si="581"/>
        <v>Paint Booth</v>
      </c>
      <c r="F4689" s="22">
        <f t="shared" si="582"/>
        <v>22</v>
      </c>
      <c r="H4689" s="5" t="str">
        <f ca="1">_xlfn.FORMULATEXT(표1[[#This Row],[Q''ty]])</f>
        <v>=F4590</v>
      </c>
    </row>
    <row r="4690" spans="1:8" ht="15" customHeight="1" x14ac:dyDescent="0.4">
      <c r="A4690" s="6">
        <v>2026</v>
      </c>
      <c r="B4690" s="6">
        <f t="shared" si="577"/>
        <v>48</v>
      </c>
      <c r="C4690" s="13" t="s">
        <v>24</v>
      </c>
      <c r="D4690" s="2" t="s">
        <v>9</v>
      </c>
      <c r="E4690" s="14" t="str">
        <f t="shared" si="581"/>
        <v>Paint Line</v>
      </c>
      <c r="F4690" s="22">
        <f t="shared" si="582"/>
        <v>6</v>
      </c>
      <c r="H4690" s="5" t="str">
        <f ca="1">_xlfn.FORMULATEXT(표1[[#This Row],[Q''ty]])</f>
        <v>=F4591</v>
      </c>
    </row>
    <row r="4691" spans="1:8" ht="15" customHeight="1" x14ac:dyDescent="0.4">
      <c r="A4691" s="6">
        <v>2026</v>
      </c>
      <c r="B4691" s="6">
        <f t="shared" si="577"/>
        <v>48</v>
      </c>
      <c r="C4691" s="13" t="s">
        <v>24</v>
      </c>
      <c r="D4691" s="2" t="s">
        <v>9</v>
      </c>
      <c r="E4691" s="14" t="str">
        <f t="shared" si="581"/>
        <v>Roll Bending Machine</v>
      </c>
      <c r="F4691" s="22">
        <f t="shared" si="582"/>
        <v>4</v>
      </c>
      <c r="H4691" s="5" t="str">
        <f ca="1">_xlfn.FORMULATEXT(표1[[#This Row],[Q''ty]])</f>
        <v>=F4592</v>
      </c>
    </row>
    <row r="4692" spans="1:8" ht="15" customHeight="1" x14ac:dyDescent="0.4">
      <c r="A4692" s="6">
        <v>2026</v>
      </c>
      <c r="B4692" s="6">
        <f t="shared" si="577"/>
        <v>48</v>
      </c>
      <c r="C4692" s="13" t="s">
        <v>24</v>
      </c>
      <c r="D4692" s="2" t="s">
        <v>9</v>
      </c>
      <c r="E4692" s="14" t="str">
        <f t="shared" si="581"/>
        <v>L/W Machine</v>
      </c>
      <c r="F4692" s="22">
        <f t="shared" si="582"/>
        <v>10</v>
      </c>
      <c r="H4692" s="5" t="str">
        <f ca="1">_xlfn.FORMULATEXT(표1[[#This Row],[Q''ty]])</f>
        <v>=F4593</v>
      </c>
    </row>
    <row r="4693" spans="1:8" ht="15" customHeight="1" x14ac:dyDescent="0.4">
      <c r="A4693" s="6">
        <v>2026</v>
      </c>
      <c r="B4693" s="6">
        <f t="shared" si="577"/>
        <v>48</v>
      </c>
      <c r="C4693" s="13" t="s">
        <v>24</v>
      </c>
      <c r="D4693" s="2" t="s">
        <v>9</v>
      </c>
      <c r="E4693" s="14" t="str">
        <f t="shared" si="581"/>
        <v>C/W Machine</v>
      </c>
      <c r="F4693" s="22">
        <f t="shared" si="582"/>
        <v>12</v>
      </c>
      <c r="H4693" s="5" t="str">
        <f ca="1">_xlfn.FORMULATEXT(표1[[#This Row],[Q''ty]])</f>
        <v>=F4594</v>
      </c>
    </row>
    <row r="4694" spans="1:8" ht="15" customHeight="1" x14ac:dyDescent="0.4">
      <c r="A4694" s="6">
        <v>2026</v>
      </c>
      <c r="B4694" s="6">
        <f t="shared" si="577"/>
        <v>48</v>
      </c>
      <c r="C4694" s="13" t="s">
        <v>24</v>
      </c>
      <c r="D4694" s="2" t="s">
        <v>16</v>
      </c>
      <c r="E4694" s="14" t="str">
        <f t="shared" si="581"/>
        <v>BT GT</v>
      </c>
      <c r="F4694" s="22"/>
      <c r="H4694" s="5" t="e">
        <f ca="1">_xlfn.FORMULATEXT(표1[[#This Row],[Q''ty]])</f>
        <v>#N/A</v>
      </c>
    </row>
    <row r="4695" spans="1:8" ht="15" customHeight="1" x14ac:dyDescent="0.4">
      <c r="A4695" s="6">
        <v>2026</v>
      </c>
      <c r="B4695" s="6">
        <f t="shared" si="577"/>
        <v>48</v>
      </c>
      <c r="C4695" s="13" t="s">
        <v>24</v>
      </c>
      <c r="D4695" s="2" t="s">
        <v>16</v>
      </c>
      <c r="E4695" s="14" t="str">
        <f t="shared" si="581"/>
        <v>WT GT</v>
      </c>
      <c r="F4695" s="22"/>
      <c r="H4695" s="5" t="e">
        <f ca="1">_xlfn.FORMULATEXT(표1[[#This Row],[Q''ty]])</f>
        <v>#N/A</v>
      </c>
    </row>
    <row r="4696" spans="1:8" ht="15" customHeight="1" x14ac:dyDescent="0.4">
      <c r="A4696" s="6">
        <v>2026</v>
      </c>
      <c r="B4696" s="6">
        <f t="shared" si="577"/>
        <v>48</v>
      </c>
      <c r="C4696" s="13" t="s">
        <v>24</v>
      </c>
      <c r="D4696" s="2" t="s">
        <v>16</v>
      </c>
      <c r="E4696" s="14" t="str">
        <f t="shared" si="581"/>
        <v>Bending</v>
      </c>
      <c r="F4696" s="22"/>
      <c r="H4696" s="5" t="e">
        <f ca="1">_xlfn.FORMULATEXT(표1[[#This Row],[Q''ty]])</f>
        <v>#N/A</v>
      </c>
    </row>
    <row r="4697" spans="1:8" ht="15" customHeight="1" x14ac:dyDescent="0.4">
      <c r="A4697" s="6">
        <v>2026</v>
      </c>
      <c r="B4697" s="6">
        <f t="shared" si="577"/>
        <v>48</v>
      </c>
      <c r="C4697" s="13" t="s">
        <v>24</v>
      </c>
      <c r="D4697" s="2" t="s">
        <v>16</v>
      </c>
      <c r="E4697" s="14" t="str">
        <f t="shared" si="581"/>
        <v>L/W</v>
      </c>
      <c r="F4697" s="22"/>
      <c r="H4697" s="5" t="e">
        <f ca="1">_xlfn.FORMULATEXT(표1[[#This Row],[Q''ty]])</f>
        <v>#N/A</v>
      </c>
    </row>
    <row r="4698" spans="1:8" ht="15" customHeight="1" thickBot="1" x14ac:dyDescent="0.45">
      <c r="A4698" s="15">
        <v>2026</v>
      </c>
      <c r="B4698" s="15">
        <f t="shared" si="577"/>
        <v>48</v>
      </c>
      <c r="C4698" s="16" t="s">
        <v>24</v>
      </c>
      <c r="D4698" s="17" t="s">
        <v>16</v>
      </c>
      <c r="E4698" s="18" t="str">
        <f t="shared" si="581"/>
        <v>C/W</v>
      </c>
      <c r="F4698" s="23"/>
      <c r="H4698" s="5" t="e">
        <f ca="1">_xlfn.FORMULATEXT(표1[[#This Row],[Q''ty]])</f>
        <v>#N/A</v>
      </c>
    </row>
    <row r="4699" spans="1:8" ht="15" customHeight="1" thickTop="1" x14ac:dyDescent="0.4">
      <c r="A4699" s="6">
        <v>2026</v>
      </c>
      <c r="B4699" s="6">
        <f t="shared" si="577"/>
        <v>48</v>
      </c>
      <c r="C4699" s="13" t="s">
        <v>25</v>
      </c>
      <c r="D4699" s="2" t="s">
        <v>9</v>
      </c>
      <c r="E4699" s="14" t="s">
        <v>10</v>
      </c>
      <c r="F4699" s="22">
        <f t="shared" ref="F4699:F4704" si="583">F4600</f>
        <v>3</v>
      </c>
      <c r="H4699" s="5" t="str">
        <f ca="1">_xlfn.FORMULATEXT(표1[[#This Row],[Q''ty]])</f>
        <v>=F4600</v>
      </c>
    </row>
    <row r="4700" spans="1:8" ht="15" customHeight="1" x14ac:dyDescent="0.4">
      <c r="A4700" s="6">
        <v>2026</v>
      </c>
      <c r="B4700" s="6">
        <f t="shared" si="577"/>
        <v>48</v>
      </c>
      <c r="C4700" s="13" t="s">
        <v>25</v>
      </c>
      <c r="D4700" s="2" t="s">
        <v>9</v>
      </c>
      <c r="E4700" s="14" t="s">
        <v>11</v>
      </c>
      <c r="F4700" s="22">
        <f t="shared" si="583"/>
        <v>3</v>
      </c>
      <c r="H4700" s="5" t="str">
        <f ca="1">_xlfn.FORMULATEXT(표1[[#This Row],[Q''ty]])</f>
        <v>=F4601</v>
      </c>
    </row>
    <row r="4701" spans="1:8" ht="15" customHeight="1" x14ac:dyDescent="0.4">
      <c r="A4701" s="6">
        <v>2026</v>
      </c>
      <c r="B4701" s="6">
        <f t="shared" si="577"/>
        <v>48</v>
      </c>
      <c r="C4701" s="13" t="s">
        <v>25</v>
      </c>
      <c r="D4701" s="2" t="s">
        <v>9</v>
      </c>
      <c r="E4701" s="14" t="s">
        <v>12</v>
      </c>
      <c r="F4701" s="22">
        <f t="shared" si="583"/>
        <v>2</v>
      </c>
      <c r="H4701" s="5" t="str">
        <f ca="1">_xlfn.FORMULATEXT(표1[[#This Row],[Q''ty]])</f>
        <v>=F4602</v>
      </c>
    </row>
    <row r="4702" spans="1:8" ht="15" customHeight="1" x14ac:dyDescent="0.4">
      <c r="A4702" s="6">
        <v>2026</v>
      </c>
      <c r="B4702" s="6">
        <f t="shared" si="577"/>
        <v>48</v>
      </c>
      <c r="C4702" s="13" t="s">
        <v>25</v>
      </c>
      <c r="D4702" s="2" t="s">
        <v>9</v>
      </c>
      <c r="E4702" s="14" t="s">
        <v>13</v>
      </c>
      <c r="F4702" s="22">
        <f t="shared" si="583"/>
        <v>2</v>
      </c>
      <c r="H4702" s="5" t="str">
        <f ca="1">_xlfn.FORMULATEXT(표1[[#This Row],[Q''ty]])</f>
        <v>=F4603</v>
      </c>
    </row>
    <row r="4703" spans="1:8" ht="15" customHeight="1" x14ac:dyDescent="0.4">
      <c r="A4703" s="6">
        <v>2026</v>
      </c>
      <c r="B4703" s="6">
        <f t="shared" si="577"/>
        <v>48</v>
      </c>
      <c r="C4703" s="13" t="s">
        <v>25</v>
      </c>
      <c r="D4703" s="2" t="s">
        <v>9</v>
      </c>
      <c r="E4703" s="14" t="s">
        <v>14</v>
      </c>
      <c r="F4703" s="22">
        <f t="shared" si="583"/>
        <v>3</v>
      </c>
      <c r="H4703" s="5" t="str">
        <f ca="1">_xlfn.FORMULATEXT(표1[[#This Row],[Q''ty]])</f>
        <v>=F4604</v>
      </c>
    </row>
    <row r="4704" spans="1:8" ht="15" customHeight="1" x14ac:dyDescent="0.4">
      <c r="A4704" s="6">
        <v>2026</v>
      </c>
      <c r="B4704" s="6">
        <f t="shared" si="577"/>
        <v>48</v>
      </c>
      <c r="C4704" s="13" t="s">
        <v>25</v>
      </c>
      <c r="D4704" s="2" t="s">
        <v>9</v>
      </c>
      <c r="E4704" s="14" t="s">
        <v>15</v>
      </c>
      <c r="F4704" s="22">
        <f t="shared" si="583"/>
        <v>4</v>
      </c>
      <c r="H4704" s="5" t="str">
        <f ca="1">_xlfn.FORMULATEXT(표1[[#This Row],[Q''ty]])</f>
        <v>=F4605</v>
      </c>
    </row>
    <row r="4705" spans="1:8" ht="15" customHeight="1" x14ac:dyDescent="0.4">
      <c r="A4705" s="6">
        <v>2026</v>
      </c>
      <c r="B4705" s="6">
        <f t="shared" si="577"/>
        <v>48</v>
      </c>
      <c r="C4705" s="13" t="s">
        <v>25</v>
      </c>
      <c r="D4705" s="2" t="s">
        <v>16</v>
      </c>
      <c r="E4705" s="14" t="s">
        <v>17</v>
      </c>
      <c r="F4705" s="22"/>
      <c r="H4705" s="5" t="e">
        <f ca="1">_xlfn.FORMULATEXT(표1[[#This Row],[Q''ty]])</f>
        <v>#N/A</v>
      </c>
    </row>
    <row r="4706" spans="1:8" ht="15" customHeight="1" x14ac:dyDescent="0.4">
      <c r="A4706" s="6">
        <v>2026</v>
      </c>
      <c r="B4706" s="6">
        <f t="shared" si="577"/>
        <v>48</v>
      </c>
      <c r="C4706" s="13" t="s">
        <v>25</v>
      </c>
      <c r="D4706" s="2" t="s">
        <v>16</v>
      </c>
      <c r="E4706" s="14" t="s">
        <v>18</v>
      </c>
      <c r="F4706" s="22"/>
      <c r="H4706" s="5" t="e">
        <f ca="1">_xlfn.FORMULATEXT(표1[[#This Row],[Q''ty]])</f>
        <v>#N/A</v>
      </c>
    </row>
    <row r="4707" spans="1:8" ht="15" customHeight="1" x14ac:dyDescent="0.4">
      <c r="A4707" s="6">
        <v>2026</v>
      </c>
      <c r="B4707" s="6">
        <f t="shared" si="577"/>
        <v>48</v>
      </c>
      <c r="C4707" s="13" t="s">
        <v>25</v>
      </c>
      <c r="D4707" s="2" t="s">
        <v>16</v>
      </c>
      <c r="E4707" s="14" t="s">
        <v>19</v>
      </c>
      <c r="F4707" s="22"/>
      <c r="H4707" s="5" t="e">
        <f ca="1">_xlfn.FORMULATEXT(표1[[#This Row],[Q''ty]])</f>
        <v>#N/A</v>
      </c>
    </row>
    <row r="4708" spans="1:8" ht="15" customHeight="1" x14ac:dyDescent="0.4">
      <c r="A4708" s="6">
        <v>2026</v>
      </c>
      <c r="B4708" s="6">
        <f t="shared" si="577"/>
        <v>48</v>
      </c>
      <c r="C4708" s="13" t="s">
        <v>25</v>
      </c>
      <c r="D4708" s="2" t="s">
        <v>16</v>
      </c>
      <c r="E4708" s="14" t="s">
        <v>20</v>
      </c>
      <c r="F4708" s="22"/>
      <c r="H4708" s="5" t="e">
        <f ca="1">_xlfn.FORMULATEXT(표1[[#This Row],[Q''ty]])</f>
        <v>#N/A</v>
      </c>
    </row>
    <row r="4709" spans="1:8" ht="15" customHeight="1" thickBot="1" x14ac:dyDescent="0.45">
      <c r="A4709" s="15">
        <v>2026</v>
      </c>
      <c r="B4709" s="15">
        <f t="shared" ref="B4709:B4772" si="584">B4610+1</f>
        <v>48</v>
      </c>
      <c r="C4709" s="16" t="s">
        <v>25</v>
      </c>
      <c r="D4709" s="17" t="s">
        <v>16</v>
      </c>
      <c r="E4709" s="18" t="s">
        <v>21</v>
      </c>
      <c r="F4709" s="23"/>
      <c r="H4709" s="5" t="e">
        <f ca="1">_xlfn.FORMULATEXT(표1[[#This Row],[Q''ty]])</f>
        <v>#N/A</v>
      </c>
    </row>
    <row r="4710" spans="1:8" ht="15" customHeight="1" thickTop="1" x14ac:dyDescent="0.4">
      <c r="A4710" s="6">
        <v>2026</v>
      </c>
      <c r="B4710" s="6">
        <f t="shared" si="584"/>
        <v>48</v>
      </c>
      <c r="C4710" s="13" t="s">
        <v>26</v>
      </c>
      <c r="D4710" s="2" t="s">
        <v>9</v>
      </c>
      <c r="E4710" s="14" t="s">
        <v>10</v>
      </c>
      <c r="F4710" s="22">
        <f t="shared" ref="F4710:F4715" si="585">F4611</f>
        <v>6</v>
      </c>
      <c r="H4710" s="5" t="str">
        <f ca="1">_xlfn.FORMULATEXT(표1[[#This Row],[Q''ty]])</f>
        <v>=F4611</v>
      </c>
    </row>
    <row r="4711" spans="1:8" ht="15" customHeight="1" x14ac:dyDescent="0.4">
      <c r="A4711" s="6">
        <v>2026</v>
      </c>
      <c r="B4711" s="6">
        <f t="shared" si="584"/>
        <v>48</v>
      </c>
      <c r="C4711" s="13" t="s">
        <v>26</v>
      </c>
      <c r="D4711" s="2" t="s">
        <v>9</v>
      </c>
      <c r="E4711" s="14" t="s">
        <v>11</v>
      </c>
      <c r="F4711" s="22">
        <f t="shared" si="585"/>
        <v>4</v>
      </c>
      <c r="H4711" s="5" t="str">
        <f ca="1">_xlfn.FORMULATEXT(표1[[#This Row],[Q''ty]])</f>
        <v>=F4612</v>
      </c>
    </row>
    <row r="4712" spans="1:8" ht="15" customHeight="1" x14ac:dyDescent="0.4">
      <c r="A4712" s="6">
        <v>2026</v>
      </c>
      <c r="B4712" s="6">
        <f t="shared" si="584"/>
        <v>48</v>
      </c>
      <c r="C4712" s="13" t="s">
        <v>26</v>
      </c>
      <c r="D4712" s="2" t="s">
        <v>9</v>
      </c>
      <c r="E4712" s="14" t="s">
        <v>12</v>
      </c>
      <c r="F4712" s="22">
        <f t="shared" si="585"/>
        <v>2</v>
      </c>
      <c r="H4712" s="5" t="str">
        <f ca="1">_xlfn.FORMULATEXT(표1[[#This Row],[Q''ty]])</f>
        <v>=F4613</v>
      </c>
    </row>
    <row r="4713" spans="1:8" ht="15" customHeight="1" x14ac:dyDescent="0.4">
      <c r="A4713" s="6">
        <v>2026</v>
      </c>
      <c r="B4713" s="6">
        <f t="shared" si="584"/>
        <v>48</v>
      </c>
      <c r="C4713" s="13" t="s">
        <v>26</v>
      </c>
      <c r="D4713" s="2" t="s">
        <v>9</v>
      </c>
      <c r="E4713" s="14" t="s">
        <v>13</v>
      </c>
      <c r="F4713" s="22">
        <f t="shared" si="585"/>
        <v>3</v>
      </c>
      <c r="H4713" s="5" t="str">
        <f ca="1">_xlfn.FORMULATEXT(표1[[#This Row],[Q''ty]])</f>
        <v>=F4614</v>
      </c>
    </row>
    <row r="4714" spans="1:8" ht="15" customHeight="1" x14ac:dyDescent="0.4">
      <c r="A4714" s="6">
        <v>2026</v>
      </c>
      <c r="B4714" s="6">
        <f t="shared" si="584"/>
        <v>48</v>
      </c>
      <c r="C4714" s="13" t="s">
        <v>26</v>
      </c>
      <c r="D4714" s="2" t="s">
        <v>9</v>
      </c>
      <c r="E4714" s="14" t="s">
        <v>14</v>
      </c>
      <c r="F4714" s="22">
        <f t="shared" si="585"/>
        <v>4</v>
      </c>
      <c r="H4714" s="5" t="str">
        <f ca="1">_xlfn.FORMULATEXT(표1[[#This Row],[Q''ty]])</f>
        <v>=F4615</v>
      </c>
    </row>
    <row r="4715" spans="1:8" ht="15" customHeight="1" x14ac:dyDescent="0.4">
      <c r="A4715" s="6">
        <v>2026</v>
      </c>
      <c r="B4715" s="6">
        <f t="shared" si="584"/>
        <v>48</v>
      </c>
      <c r="C4715" s="13" t="s">
        <v>26</v>
      </c>
      <c r="D4715" s="2" t="s">
        <v>9</v>
      </c>
      <c r="E4715" s="14" t="s">
        <v>15</v>
      </c>
      <c r="F4715" s="22">
        <f t="shared" si="585"/>
        <v>6</v>
      </c>
      <c r="H4715" s="5" t="str">
        <f ca="1">_xlfn.FORMULATEXT(표1[[#This Row],[Q''ty]])</f>
        <v>=F4616</v>
      </c>
    </row>
    <row r="4716" spans="1:8" ht="15" customHeight="1" x14ac:dyDescent="0.4">
      <c r="A4716" s="6">
        <v>2026</v>
      </c>
      <c r="B4716" s="6">
        <f t="shared" si="584"/>
        <v>48</v>
      </c>
      <c r="C4716" s="13" t="s">
        <v>26</v>
      </c>
      <c r="D4716" s="2" t="s">
        <v>16</v>
      </c>
      <c r="E4716" s="14" t="str">
        <f t="shared" ref="E4716:E4753" si="586">E4617</f>
        <v>BT GT</v>
      </c>
      <c r="F4716" s="22"/>
      <c r="H4716" s="5" t="e">
        <f ca="1">_xlfn.FORMULATEXT(표1[[#This Row],[Q''ty]])</f>
        <v>#N/A</v>
      </c>
    </row>
    <row r="4717" spans="1:8" ht="15" customHeight="1" x14ac:dyDescent="0.4">
      <c r="A4717" s="6">
        <v>2026</v>
      </c>
      <c r="B4717" s="6">
        <f t="shared" si="584"/>
        <v>48</v>
      </c>
      <c r="C4717" s="13" t="s">
        <v>26</v>
      </c>
      <c r="D4717" s="2" t="s">
        <v>16</v>
      </c>
      <c r="E4717" s="14" t="str">
        <f t="shared" si="586"/>
        <v>WT GT</v>
      </c>
      <c r="F4717" s="22"/>
      <c r="H4717" s="5" t="e">
        <f ca="1">_xlfn.FORMULATEXT(표1[[#This Row],[Q''ty]])</f>
        <v>#N/A</v>
      </c>
    </row>
    <row r="4718" spans="1:8" ht="15" customHeight="1" x14ac:dyDescent="0.4">
      <c r="A4718" s="6">
        <v>2026</v>
      </c>
      <c r="B4718" s="6">
        <f t="shared" si="584"/>
        <v>48</v>
      </c>
      <c r="C4718" s="13" t="s">
        <v>26</v>
      </c>
      <c r="D4718" s="2" t="s">
        <v>16</v>
      </c>
      <c r="E4718" s="14" t="str">
        <f t="shared" si="586"/>
        <v>Bending</v>
      </c>
      <c r="F4718" s="22"/>
      <c r="H4718" s="5" t="e">
        <f ca="1">_xlfn.FORMULATEXT(표1[[#This Row],[Q''ty]])</f>
        <v>#N/A</v>
      </c>
    </row>
    <row r="4719" spans="1:8" ht="15" customHeight="1" x14ac:dyDescent="0.4">
      <c r="A4719" s="6">
        <v>2026</v>
      </c>
      <c r="B4719" s="6">
        <f t="shared" si="584"/>
        <v>48</v>
      </c>
      <c r="C4719" s="13" t="s">
        <v>26</v>
      </c>
      <c r="D4719" s="2" t="s">
        <v>16</v>
      </c>
      <c r="E4719" s="14" t="str">
        <f t="shared" si="586"/>
        <v>L/W</v>
      </c>
      <c r="F4719" s="22"/>
      <c r="H4719" s="5" t="e">
        <f ca="1">_xlfn.FORMULATEXT(표1[[#This Row],[Q''ty]])</f>
        <v>#N/A</v>
      </c>
    </row>
    <row r="4720" spans="1:8" ht="15" customHeight="1" thickBot="1" x14ac:dyDescent="0.45">
      <c r="A4720" s="15">
        <v>2026</v>
      </c>
      <c r="B4720" s="15">
        <f t="shared" si="584"/>
        <v>48</v>
      </c>
      <c r="C4720" s="16" t="s">
        <v>26</v>
      </c>
      <c r="D4720" s="17" t="s">
        <v>16</v>
      </c>
      <c r="E4720" s="18" t="str">
        <f t="shared" si="586"/>
        <v>C/W</v>
      </c>
      <c r="F4720" s="23"/>
      <c r="H4720" s="5" t="e">
        <f ca="1">_xlfn.FORMULATEXT(표1[[#This Row],[Q''ty]])</f>
        <v>#N/A</v>
      </c>
    </row>
    <row r="4721" spans="1:8" ht="15" customHeight="1" thickTop="1" x14ac:dyDescent="0.4">
      <c r="A4721" s="6">
        <v>2026</v>
      </c>
      <c r="B4721" s="6">
        <f t="shared" si="584"/>
        <v>48</v>
      </c>
      <c r="C4721" s="13" t="s">
        <v>27</v>
      </c>
      <c r="D4721" s="2" t="s">
        <v>9</v>
      </c>
      <c r="E4721" s="14" t="str">
        <f t="shared" si="586"/>
        <v>Growing Line</v>
      </c>
      <c r="F4721" s="22">
        <f t="shared" ref="F4721:F4726" si="587">F4622</f>
        <v>30</v>
      </c>
      <c r="H4721" s="5" t="str">
        <f ca="1">_xlfn.FORMULATEXT(표1[[#This Row],[Q''ty]])</f>
        <v>=F4622</v>
      </c>
    </row>
    <row r="4722" spans="1:8" ht="15" customHeight="1" x14ac:dyDescent="0.4">
      <c r="A4722" s="6">
        <v>2026</v>
      </c>
      <c r="B4722" s="6">
        <f t="shared" si="584"/>
        <v>48</v>
      </c>
      <c r="C4722" s="13" t="s">
        <v>27</v>
      </c>
      <c r="D4722" s="2" t="s">
        <v>9</v>
      </c>
      <c r="E4722" s="14" t="str">
        <f t="shared" si="586"/>
        <v>Paint Booth</v>
      </c>
      <c r="F4722" s="22">
        <f t="shared" si="587"/>
        <v>16</v>
      </c>
      <c r="H4722" s="5" t="str">
        <f ca="1">_xlfn.FORMULATEXT(표1[[#This Row],[Q''ty]])</f>
        <v>=F4623</v>
      </c>
    </row>
    <row r="4723" spans="1:8" ht="15" customHeight="1" x14ac:dyDescent="0.4">
      <c r="A4723" s="6">
        <v>2026</v>
      </c>
      <c r="B4723" s="6">
        <f t="shared" si="584"/>
        <v>48</v>
      </c>
      <c r="C4723" s="13" t="s">
        <v>27</v>
      </c>
      <c r="D4723" s="2" t="s">
        <v>9</v>
      </c>
      <c r="E4723" s="14" t="str">
        <f t="shared" si="586"/>
        <v>Paint Line</v>
      </c>
      <c r="F4723" s="22">
        <f t="shared" si="587"/>
        <v>8</v>
      </c>
      <c r="H4723" s="5" t="str">
        <f ca="1">_xlfn.FORMULATEXT(표1[[#This Row],[Q''ty]])</f>
        <v>=F4624</v>
      </c>
    </row>
    <row r="4724" spans="1:8" ht="15" customHeight="1" x14ac:dyDescent="0.4">
      <c r="A4724" s="6">
        <v>2026</v>
      </c>
      <c r="B4724" s="6">
        <f t="shared" si="584"/>
        <v>48</v>
      </c>
      <c r="C4724" s="13" t="s">
        <v>27</v>
      </c>
      <c r="D4724" s="2" t="s">
        <v>9</v>
      </c>
      <c r="E4724" s="14" t="str">
        <f t="shared" si="586"/>
        <v>Roll Bending Machine</v>
      </c>
      <c r="F4724" s="22">
        <f t="shared" si="587"/>
        <v>6</v>
      </c>
      <c r="H4724" s="5" t="str">
        <f ca="1">_xlfn.FORMULATEXT(표1[[#This Row],[Q''ty]])</f>
        <v>=F4625</v>
      </c>
    </row>
    <row r="4725" spans="1:8" ht="15" customHeight="1" x14ac:dyDescent="0.4">
      <c r="A4725" s="6">
        <v>2026</v>
      </c>
      <c r="B4725" s="6">
        <f t="shared" si="584"/>
        <v>48</v>
      </c>
      <c r="C4725" s="13" t="s">
        <v>27</v>
      </c>
      <c r="D4725" s="2" t="s">
        <v>9</v>
      </c>
      <c r="E4725" s="14" t="str">
        <f t="shared" si="586"/>
        <v>L/W Machine</v>
      </c>
      <c r="F4725" s="22">
        <f t="shared" si="587"/>
        <v>11</v>
      </c>
      <c r="H4725" s="5" t="str">
        <f ca="1">_xlfn.FORMULATEXT(표1[[#This Row],[Q''ty]])</f>
        <v>=F4626</v>
      </c>
    </row>
    <row r="4726" spans="1:8" ht="15" customHeight="1" x14ac:dyDescent="0.4">
      <c r="A4726" s="6">
        <v>2026</v>
      </c>
      <c r="B4726" s="6">
        <f t="shared" si="584"/>
        <v>48</v>
      </c>
      <c r="C4726" s="13" t="s">
        <v>27</v>
      </c>
      <c r="D4726" s="2" t="s">
        <v>9</v>
      </c>
      <c r="E4726" s="14" t="str">
        <f t="shared" si="586"/>
        <v>C/W Machine</v>
      </c>
      <c r="F4726" s="22">
        <f t="shared" si="587"/>
        <v>15</v>
      </c>
      <c r="H4726" s="5" t="str">
        <f ca="1">_xlfn.FORMULATEXT(표1[[#This Row],[Q''ty]])</f>
        <v>=F4627</v>
      </c>
    </row>
    <row r="4727" spans="1:8" ht="15" customHeight="1" x14ac:dyDescent="0.4">
      <c r="A4727" s="6">
        <v>2026</v>
      </c>
      <c r="B4727" s="6">
        <f t="shared" si="584"/>
        <v>48</v>
      </c>
      <c r="C4727" s="13" t="s">
        <v>27</v>
      </c>
      <c r="D4727" s="2" t="s">
        <v>16</v>
      </c>
      <c r="E4727" s="14" t="str">
        <f t="shared" si="586"/>
        <v>BT GT</v>
      </c>
      <c r="F4727" s="22"/>
      <c r="H4727" s="5" t="e">
        <f ca="1">_xlfn.FORMULATEXT(표1[[#This Row],[Q''ty]])</f>
        <v>#N/A</v>
      </c>
    </row>
    <row r="4728" spans="1:8" ht="15" customHeight="1" x14ac:dyDescent="0.4">
      <c r="A4728" s="6">
        <v>2026</v>
      </c>
      <c r="B4728" s="6">
        <f t="shared" si="584"/>
        <v>48</v>
      </c>
      <c r="C4728" s="13" t="s">
        <v>27</v>
      </c>
      <c r="D4728" s="2" t="s">
        <v>16</v>
      </c>
      <c r="E4728" s="14" t="str">
        <f t="shared" si="586"/>
        <v>WT GT</v>
      </c>
      <c r="F4728" s="22"/>
      <c r="H4728" s="5" t="e">
        <f ca="1">_xlfn.FORMULATEXT(표1[[#This Row],[Q''ty]])</f>
        <v>#N/A</v>
      </c>
    </row>
    <row r="4729" spans="1:8" ht="15" customHeight="1" x14ac:dyDescent="0.4">
      <c r="A4729" s="6">
        <v>2026</v>
      </c>
      <c r="B4729" s="6">
        <f t="shared" si="584"/>
        <v>48</v>
      </c>
      <c r="C4729" s="13" t="s">
        <v>27</v>
      </c>
      <c r="D4729" s="2" t="s">
        <v>16</v>
      </c>
      <c r="E4729" s="14" t="str">
        <f t="shared" si="586"/>
        <v>Bending</v>
      </c>
      <c r="F4729" s="22"/>
      <c r="H4729" s="5" t="e">
        <f ca="1">_xlfn.FORMULATEXT(표1[[#This Row],[Q''ty]])</f>
        <v>#N/A</v>
      </c>
    </row>
    <row r="4730" spans="1:8" ht="15" customHeight="1" x14ac:dyDescent="0.4">
      <c r="A4730" s="6">
        <v>2026</v>
      </c>
      <c r="B4730" s="6">
        <f t="shared" si="584"/>
        <v>48</v>
      </c>
      <c r="C4730" s="13" t="s">
        <v>27</v>
      </c>
      <c r="D4730" s="2" t="s">
        <v>16</v>
      </c>
      <c r="E4730" s="14" t="str">
        <f t="shared" si="586"/>
        <v>L/W</v>
      </c>
      <c r="F4730" s="22"/>
      <c r="H4730" s="5" t="e">
        <f ca="1">_xlfn.FORMULATEXT(표1[[#This Row],[Q''ty]])</f>
        <v>#N/A</v>
      </c>
    </row>
    <row r="4731" spans="1:8" ht="15" customHeight="1" thickBot="1" x14ac:dyDescent="0.45">
      <c r="A4731" s="15">
        <v>2026</v>
      </c>
      <c r="B4731" s="15">
        <f t="shared" si="584"/>
        <v>48</v>
      </c>
      <c r="C4731" s="16" t="s">
        <v>27</v>
      </c>
      <c r="D4731" s="17" t="s">
        <v>16</v>
      </c>
      <c r="E4731" s="18" t="str">
        <f t="shared" si="586"/>
        <v>C/W</v>
      </c>
      <c r="F4731" s="23"/>
      <c r="H4731" s="5" t="e">
        <f ca="1">_xlfn.FORMULATEXT(표1[[#This Row],[Q''ty]])</f>
        <v>#N/A</v>
      </c>
    </row>
    <row r="4732" spans="1:8" ht="15" customHeight="1" thickTop="1" x14ac:dyDescent="0.4">
      <c r="A4732" s="6">
        <v>2026</v>
      </c>
      <c r="B4732" s="6">
        <f t="shared" si="584"/>
        <v>48</v>
      </c>
      <c r="C4732" s="13" t="s">
        <v>28</v>
      </c>
      <c r="D4732" s="2" t="s">
        <v>9</v>
      </c>
      <c r="E4732" s="14" t="str">
        <f t="shared" si="586"/>
        <v>Growing Line</v>
      </c>
      <c r="F4732" s="22">
        <f t="shared" ref="F4732:F4737" si="588">F4633</f>
        <v>6</v>
      </c>
      <c r="H4732" s="5" t="str">
        <f ca="1">_xlfn.FORMULATEXT(표1[[#This Row],[Q''ty]])</f>
        <v>=F4633</v>
      </c>
    </row>
    <row r="4733" spans="1:8" ht="15" customHeight="1" x14ac:dyDescent="0.4">
      <c r="A4733" s="6">
        <v>2026</v>
      </c>
      <c r="B4733" s="6">
        <f t="shared" si="584"/>
        <v>48</v>
      </c>
      <c r="C4733" s="13" t="s">
        <v>28</v>
      </c>
      <c r="D4733" s="2" t="s">
        <v>9</v>
      </c>
      <c r="E4733" s="14" t="str">
        <f t="shared" si="586"/>
        <v>Paint Booth</v>
      </c>
      <c r="F4733" s="22">
        <f t="shared" si="588"/>
        <v>4</v>
      </c>
      <c r="H4733" s="5" t="str">
        <f ca="1">_xlfn.FORMULATEXT(표1[[#This Row],[Q''ty]])</f>
        <v>=F4634</v>
      </c>
    </row>
    <row r="4734" spans="1:8" ht="15" customHeight="1" x14ac:dyDescent="0.4">
      <c r="A4734" s="6">
        <v>2026</v>
      </c>
      <c r="B4734" s="6">
        <f t="shared" si="584"/>
        <v>48</v>
      </c>
      <c r="C4734" s="13" t="s">
        <v>28</v>
      </c>
      <c r="D4734" s="2" t="s">
        <v>9</v>
      </c>
      <c r="E4734" s="14" t="str">
        <f t="shared" si="586"/>
        <v>Paint Line</v>
      </c>
      <c r="F4734" s="22">
        <f t="shared" si="588"/>
        <v>4</v>
      </c>
      <c r="H4734" s="5" t="str">
        <f ca="1">_xlfn.FORMULATEXT(표1[[#This Row],[Q''ty]])</f>
        <v>=F4635</v>
      </c>
    </row>
    <row r="4735" spans="1:8" ht="15" customHeight="1" x14ac:dyDescent="0.4">
      <c r="A4735" s="6">
        <v>2026</v>
      </c>
      <c r="B4735" s="6">
        <f t="shared" si="584"/>
        <v>48</v>
      </c>
      <c r="C4735" s="13" t="s">
        <v>28</v>
      </c>
      <c r="D4735" s="2" t="s">
        <v>9</v>
      </c>
      <c r="E4735" s="14" t="str">
        <f t="shared" si="586"/>
        <v>Roll Bending Machine</v>
      </c>
      <c r="F4735" s="22">
        <f t="shared" si="588"/>
        <v>3</v>
      </c>
      <c r="H4735" s="5" t="str">
        <f ca="1">_xlfn.FORMULATEXT(표1[[#This Row],[Q''ty]])</f>
        <v>=F4636</v>
      </c>
    </row>
    <row r="4736" spans="1:8" ht="15" customHeight="1" x14ac:dyDescent="0.4">
      <c r="A4736" s="6">
        <v>2026</v>
      </c>
      <c r="B4736" s="6">
        <f t="shared" si="584"/>
        <v>48</v>
      </c>
      <c r="C4736" s="13" t="s">
        <v>28</v>
      </c>
      <c r="D4736" s="2" t="s">
        <v>9</v>
      </c>
      <c r="E4736" s="14" t="str">
        <f t="shared" si="586"/>
        <v>L/W Machine</v>
      </c>
      <c r="F4736" s="22">
        <f t="shared" si="588"/>
        <v>4</v>
      </c>
      <c r="H4736" s="5" t="str">
        <f ca="1">_xlfn.FORMULATEXT(표1[[#This Row],[Q''ty]])</f>
        <v>=F4637</v>
      </c>
    </row>
    <row r="4737" spans="1:8" ht="15" customHeight="1" x14ac:dyDescent="0.4">
      <c r="A4737" s="6">
        <v>2026</v>
      </c>
      <c r="B4737" s="6">
        <f t="shared" si="584"/>
        <v>48</v>
      </c>
      <c r="C4737" s="13" t="s">
        <v>28</v>
      </c>
      <c r="D4737" s="2" t="s">
        <v>9</v>
      </c>
      <c r="E4737" s="14" t="str">
        <f t="shared" si="586"/>
        <v>C/W Machine</v>
      </c>
      <c r="F4737" s="22">
        <f t="shared" si="588"/>
        <v>6.5</v>
      </c>
      <c r="H4737" s="5" t="str">
        <f ca="1">_xlfn.FORMULATEXT(표1[[#This Row],[Q''ty]])</f>
        <v>=F4638</v>
      </c>
    </row>
    <row r="4738" spans="1:8" ht="15" customHeight="1" x14ac:dyDescent="0.4">
      <c r="A4738" s="6">
        <v>2026</v>
      </c>
      <c r="B4738" s="6">
        <f t="shared" si="584"/>
        <v>48</v>
      </c>
      <c r="C4738" s="13" t="s">
        <v>28</v>
      </c>
      <c r="D4738" s="2" t="s">
        <v>16</v>
      </c>
      <c r="E4738" s="14" t="str">
        <f t="shared" si="586"/>
        <v>BT GT</v>
      </c>
      <c r="F4738" s="22"/>
      <c r="H4738" s="5" t="e">
        <f ca="1">_xlfn.FORMULATEXT(표1[[#This Row],[Q''ty]])</f>
        <v>#N/A</v>
      </c>
    </row>
    <row r="4739" spans="1:8" ht="15" customHeight="1" x14ac:dyDescent="0.4">
      <c r="A4739" s="6">
        <v>2026</v>
      </c>
      <c r="B4739" s="6">
        <f t="shared" si="584"/>
        <v>48</v>
      </c>
      <c r="C4739" s="13" t="s">
        <v>28</v>
      </c>
      <c r="D4739" s="2" t="s">
        <v>16</v>
      </c>
      <c r="E4739" s="14" t="str">
        <f t="shared" si="586"/>
        <v>WT GT</v>
      </c>
      <c r="F4739" s="22"/>
      <c r="H4739" s="5" t="e">
        <f ca="1">_xlfn.FORMULATEXT(표1[[#This Row],[Q''ty]])</f>
        <v>#N/A</v>
      </c>
    </row>
    <row r="4740" spans="1:8" ht="15" customHeight="1" x14ac:dyDescent="0.4">
      <c r="A4740" s="6">
        <v>2026</v>
      </c>
      <c r="B4740" s="6">
        <f t="shared" si="584"/>
        <v>48</v>
      </c>
      <c r="C4740" s="13" t="s">
        <v>28</v>
      </c>
      <c r="D4740" s="2" t="s">
        <v>16</v>
      </c>
      <c r="E4740" s="14" t="str">
        <f t="shared" si="586"/>
        <v>Bending</v>
      </c>
      <c r="F4740" s="22"/>
      <c r="H4740" s="5" t="e">
        <f ca="1">_xlfn.FORMULATEXT(표1[[#This Row],[Q''ty]])</f>
        <v>#N/A</v>
      </c>
    </row>
    <row r="4741" spans="1:8" ht="15" customHeight="1" x14ac:dyDescent="0.4">
      <c r="A4741" s="6">
        <v>2026</v>
      </c>
      <c r="B4741" s="6">
        <f t="shared" si="584"/>
        <v>48</v>
      </c>
      <c r="C4741" s="13" t="s">
        <v>28</v>
      </c>
      <c r="D4741" s="2" t="s">
        <v>16</v>
      </c>
      <c r="E4741" s="14" t="str">
        <f t="shared" si="586"/>
        <v>L/W</v>
      </c>
      <c r="F4741" s="22"/>
      <c r="H4741" s="5" t="e">
        <f ca="1">_xlfn.FORMULATEXT(표1[[#This Row],[Q''ty]])</f>
        <v>#N/A</v>
      </c>
    </row>
    <row r="4742" spans="1:8" ht="15" customHeight="1" thickBot="1" x14ac:dyDescent="0.45">
      <c r="A4742" s="15">
        <v>2026</v>
      </c>
      <c r="B4742" s="15">
        <f t="shared" si="584"/>
        <v>48</v>
      </c>
      <c r="C4742" s="16" t="s">
        <v>28</v>
      </c>
      <c r="D4742" s="17" t="s">
        <v>16</v>
      </c>
      <c r="E4742" s="18" t="str">
        <f t="shared" si="586"/>
        <v>C/W</v>
      </c>
      <c r="F4742" s="23"/>
      <c r="H4742" s="5" t="e">
        <f ca="1">_xlfn.FORMULATEXT(표1[[#This Row],[Q''ty]])</f>
        <v>#N/A</v>
      </c>
    </row>
    <row r="4743" spans="1:8" ht="15" customHeight="1" thickTop="1" x14ac:dyDescent="0.4">
      <c r="A4743" s="6">
        <v>2026</v>
      </c>
      <c r="B4743" s="6">
        <f t="shared" si="584"/>
        <v>48</v>
      </c>
      <c r="C4743" s="13" t="s">
        <v>29</v>
      </c>
      <c r="D4743" s="2" t="s">
        <v>9</v>
      </c>
      <c r="E4743" s="14" t="str">
        <f t="shared" si="586"/>
        <v>Growing Line</v>
      </c>
      <c r="F4743" s="21">
        <f t="shared" ref="F4743:F4748" si="589">F4644</f>
        <v>11</v>
      </c>
      <c r="H4743" s="5" t="str">
        <f ca="1">_xlfn.FORMULATEXT(표1[[#This Row],[Q''ty]])</f>
        <v>=F4644</v>
      </c>
    </row>
    <row r="4744" spans="1:8" ht="15" customHeight="1" x14ac:dyDescent="0.4">
      <c r="A4744" s="6">
        <v>2026</v>
      </c>
      <c r="B4744" s="6">
        <f t="shared" si="584"/>
        <v>48</v>
      </c>
      <c r="C4744" s="13" t="s">
        <v>29</v>
      </c>
      <c r="D4744" s="2" t="s">
        <v>9</v>
      </c>
      <c r="E4744" s="14" t="str">
        <f t="shared" si="586"/>
        <v>Paint Booth</v>
      </c>
      <c r="F4744" s="22">
        <f t="shared" si="589"/>
        <v>6</v>
      </c>
      <c r="H4744" s="5" t="str">
        <f ca="1">_xlfn.FORMULATEXT(표1[[#This Row],[Q''ty]])</f>
        <v>=F4645</v>
      </c>
    </row>
    <row r="4745" spans="1:8" ht="15" customHeight="1" x14ac:dyDescent="0.4">
      <c r="A4745" s="6">
        <v>2026</v>
      </c>
      <c r="B4745" s="6">
        <f t="shared" si="584"/>
        <v>48</v>
      </c>
      <c r="C4745" s="13" t="s">
        <v>29</v>
      </c>
      <c r="D4745" s="2" t="s">
        <v>9</v>
      </c>
      <c r="E4745" s="14" t="str">
        <f t="shared" si="586"/>
        <v>Paint Line</v>
      </c>
      <c r="F4745" s="22">
        <f t="shared" si="589"/>
        <v>4</v>
      </c>
      <c r="H4745" s="5" t="str">
        <f ca="1">_xlfn.FORMULATEXT(표1[[#This Row],[Q''ty]])</f>
        <v>=F4646</v>
      </c>
    </row>
    <row r="4746" spans="1:8" ht="15" customHeight="1" x14ac:dyDescent="0.4">
      <c r="A4746" s="6">
        <v>2026</v>
      </c>
      <c r="B4746" s="6">
        <f t="shared" si="584"/>
        <v>48</v>
      </c>
      <c r="C4746" s="13" t="s">
        <v>29</v>
      </c>
      <c r="D4746" s="2" t="s">
        <v>9</v>
      </c>
      <c r="E4746" s="14" t="str">
        <f t="shared" si="586"/>
        <v>Roll Bending Machine</v>
      </c>
      <c r="F4746" s="22">
        <f t="shared" si="589"/>
        <v>4</v>
      </c>
      <c r="H4746" s="5" t="str">
        <f ca="1">_xlfn.FORMULATEXT(표1[[#This Row],[Q''ty]])</f>
        <v>=F4647</v>
      </c>
    </row>
    <row r="4747" spans="1:8" ht="15" customHeight="1" x14ac:dyDescent="0.4">
      <c r="A4747" s="6">
        <v>2026</v>
      </c>
      <c r="B4747" s="6">
        <f t="shared" si="584"/>
        <v>48</v>
      </c>
      <c r="C4747" s="13" t="s">
        <v>29</v>
      </c>
      <c r="D4747" s="2" t="s">
        <v>9</v>
      </c>
      <c r="E4747" s="14" t="str">
        <f t="shared" si="586"/>
        <v>L/W Machine</v>
      </c>
      <c r="F4747" s="22">
        <f t="shared" si="589"/>
        <v>7</v>
      </c>
      <c r="H4747" s="5" t="str">
        <f ca="1">_xlfn.FORMULATEXT(표1[[#This Row],[Q''ty]])</f>
        <v>=F4648</v>
      </c>
    </row>
    <row r="4748" spans="1:8" ht="15" customHeight="1" x14ac:dyDescent="0.4">
      <c r="A4748" s="6">
        <v>2026</v>
      </c>
      <c r="B4748" s="6">
        <f t="shared" si="584"/>
        <v>48</v>
      </c>
      <c r="C4748" s="13" t="s">
        <v>29</v>
      </c>
      <c r="D4748" s="2" t="s">
        <v>9</v>
      </c>
      <c r="E4748" s="14" t="str">
        <f t="shared" si="586"/>
        <v>C/W Machine</v>
      </c>
      <c r="F4748" s="22">
        <f t="shared" si="589"/>
        <v>12.5</v>
      </c>
      <c r="H4748" s="5" t="str">
        <f ca="1">_xlfn.FORMULATEXT(표1[[#This Row],[Q''ty]])</f>
        <v>=F4649</v>
      </c>
    </row>
    <row r="4749" spans="1:8" ht="15" customHeight="1" x14ac:dyDescent="0.4">
      <c r="A4749" s="6">
        <v>2026</v>
      </c>
      <c r="B4749" s="6">
        <f t="shared" si="584"/>
        <v>48</v>
      </c>
      <c r="C4749" s="13" t="s">
        <v>29</v>
      </c>
      <c r="D4749" s="2" t="s">
        <v>16</v>
      </c>
      <c r="E4749" s="14" t="str">
        <f t="shared" si="586"/>
        <v>BT GT</v>
      </c>
      <c r="F4749" s="22"/>
      <c r="H4749" s="5" t="e">
        <f ca="1">_xlfn.FORMULATEXT(표1[[#This Row],[Q''ty]])</f>
        <v>#N/A</v>
      </c>
    </row>
    <row r="4750" spans="1:8" ht="15" customHeight="1" x14ac:dyDescent="0.4">
      <c r="A4750" s="6">
        <v>2026</v>
      </c>
      <c r="B4750" s="6">
        <f t="shared" si="584"/>
        <v>48</v>
      </c>
      <c r="C4750" s="13" t="s">
        <v>29</v>
      </c>
      <c r="D4750" s="2" t="s">
        <v>16</v>
      </c>
      <c r="E4750" s="14" t="str">
        <f t="shared" si="586"/>
        <v>WT GT</v>
      </c>
      <c r="F4750" s="22"/>
      <c r="H4750" s="5" t="e">
        <f ca="1">_xlfn.FORMULATEXT(표1[[#This Row],[Q''ty]])</f>
        <v>#N/A</v>
      </c>
    </row>
    <row r="4751" spans="1:8" ht="15" customHeight="1" x14ac:dyDescent="0.4">
      <c r="A4751" s="6">
        <v>2026</v>
      </c>
      <c r="B4751" s="6">
        <f t="shared" si="584"/>
        <v>48</v>
      </c>
      <c r="C4751" s="13" t="s">
        <v>29</v>
      </c>
      <c r="D4751" s="2" t="s">
        <v>16</v>
      </c>
      <c r="E4751" s="14" t="str">
        <f t="shared" si="586"/>
        <v>Bending</v>
      </c>
      <c r="F4751" s="22"/>
      <c r="H4751" s="5" t="e">
        <f ca="1">_xlfn.FORMULATEXT(표1[[#This Row],[Q''ty]])</f>
        <v>#N/A</v>
      </c>
    </row>
    <row r="4752" spans="1:8" ht="15" customHeight="1" x14ac:dyDescent="0.4">
      <c r="A4752" s="6">
        <v>2026</v>
      </c>
      <c r="B4752" s="6">
        <f t="shared" si="584"/>
        <v>48</v>
      </c>
      <c r="C4752" s="13" t="s">
        <v>29</v>
      </c>
      <c r="D4752" s="2" t="s">
        <v>16</v>
      </c>
      <c r="E4752" s="14" t="str">
        <f t="shared" si="586"/>
        <v>L/W</v>
      </c>
      <c r="F4752" s="22"/>
      <c r="H4752" s="5" t="e">
        <f ca="1">_xlfn.FORMULATEXT(표1[[#This Row],[Q''ty]])</f>
        <v>#N/A</v>
      </c>
    </row>
    <row r="4753" spans="1:10" ht="15" customHeight="1" thickBot="1" x14ac:dyDescent="0.45">
      <c r="A4753" s="6">
        <v>2026</v>
      </c>
      <c r="B4753" s="6">
        <f t="shared" si="584"/>
        <v>48</v>
      </c>
      <c r="C4753" s="13" t="s">
        <v>29</v>
      </c>
      <c r="D4753" s="2" t="s">
        <v>16</v>
      </c>
      <c r="E4753" s="14" t="str">
        <f t="shared" si="586"/>
        <v>C/W</v>
      </c>
      <c r="F4753" s="22"/>
      <c r="H4753" s="5" t="e">
        <f ca="1">_xlfn.FORMULATEXT(표1[[#This Row],[Q''ty]])</f>
        <v>#N/A</v>
      </c>
    </row>
    <row r="4754" spans="1:10" ht="15" customHeight="1" thickTop="1" x14ac:dyDescent="0.4">
      <c r="A4754" s="9">
        <v>2026</v>
      </c>
      <c r="B4754" s="9">
        <f t="shared" si="584"/>
        <v>49</v>
      </c>
      <c r="C4754" s="10" t="s">
        <v>8</v>
      </c>
      <c r="D4754" s="11" t="s">
        <v>9</v>
      </c>
      <c r="E4754" s="12" t="s">
        <v>10</v>
      </c>
      <c r="F4754" s="21">
        <f t="shared" ref="F4754:F4759" si="590">F4655</f>
        <v>15</v>
      </c>
      <c r="H4754" s="5" t="str">
        <f ca="1">_xlfn.FORMULATEXT(표1[[#This Row],[Q''ty]])</f>
        <v>=F4655</v>
      </c>
    </row>
    <row r="4755" spans="1:10" s="2" customFormat="1" ht="15" customHeight="1" x14ac:dyDescent="0.4">
      <c r="A4755" s="6">
        <v>2026</v>
      </c>
      <c r="B4755" s="6">
        <f t="shared" si="584"/>
        <v>49</v>
      </c>
      <c r="C4755" s="13" t="s">
        <v>8</v>
      </c>
      <c r="D4755" s="2" t="s">
        <v>9</v>
      </c>
      <c r="E4755" s="14" t="s">
        <v>11</v>
      </c>
      <c r="F4755" s="22">
        <f t="shared" si="590"/>
        <v>10</v>
      </c>
      <c r="H4755" s="5" t="str">
        <f ca="1">_xlfn.FORMULATEXT(표1[[#This Row],[Q''ty]])</f>
        <v>=F4656</v>
      </c>
      <c r="I4755" s="26"/>
      <c r="J4755" s="26"/>
    </row>
    <row r="4756" spans="1:10" s="2" customFormat="1" ht="15" customHeight="1" x14ac:dyDescent="0.4">
      <c r="A4756" s="6">
        <v>2026</v>
      </c>
      <c r="B4756" s="6">
        <f t="shared" si="584"/>
        <v>49</v>
      </c>
      <c r="C4756" s="13" t="s">
        <v>8</v>
      </c>
      <c r="D4756" s="2" t="s">
        <v>9</v>
      </c>
      <c r="E4756" s="14" t="s">
        <v>12</v>
      </c>
      <c r="F4756" s="22">
        <f t="shared" si="590"/>
        <v>5</v>
      </c>
      <c r="H4756" s="5" t="str">
        <f ca="1">_xlfn.FORMULATEXT(표1[[#This Row],[Q''ty]])</f>
        <v>=F4657</v>
      </c>
      <c r="I4756" s="26"/>
      <c r="J4756" s="26"/>
    </row>
    <row r="4757" spans="1:10" ht="15" customHeight="1" x14ac:dyDescent="0.4">
      <c r="A4757" s="6">
        <v>2026</v>
      </c>
      <c r="B4757" s="6">
        <f t="shared" si="584"/>
        <v>49</v>
      </c>
      <c r="C4757" s="13" t="s">
        <v>8</v>
      </c>
      <c r="D4757" s="2" t="s">
        <v>9</v>
      </c>
      <c r="E4757" s="14" t="s">
        <v>13</v>
      </c>
      <c r="F4757" s="22">
        <f t="shared" si="590"/>
        <v>6</v>
      </c>
      <c r="H4757" s="5" t="str">
        <f ca="1">_xlfn.FORMULATEXT(표1[[#This Row],[Q''ty]])</f>
        <v>=F4658</v>
      </c>
    </row>
    <row r="4758" spans="1:10" ht="15" customHeight="1" x14ac:dyDescent="0.4">
      <c r="A4758" s="6">
        <v>2026</v>
      </c>
      <c r="B4758" s="6">
        <f t="shared" si="584"/>
        <v>49</v>
      </c>
      <c r="C4758" s="13" t="s">
        <v>8</v>
      </c>
      <c r="D4758" s="2" t="s">
        <v>9</v>
      </c>
      <c r="E4758" s="14" t="s">
        <v>14</v>
      </c>
      <c r="F4758" s="22">
        <f t="shared" si="590"/>
        <v>10</v>
      </c>
      <c r="H4758" s="5" t="str">
        <f ca="1">_xlfn.FORMULATEXT(표1[[#This Row],[Q''ty]])</f>
        <v>=F4659</v>
      </c>
    </row>
    <row r="4759" spans="1:10" ht="15" customHeight="1" x14ac:dyDescent="0.4">
      <c r="A4759" s="6">
        <v>2026</v>
      </c>
      <c r="B4759" s="6">
        <f t="shared" si="584"/>
        <v>49</v>
      </c>
      <c r="C4759" s="13" t="s">
        <v>8</v>
      </c>
      <c r="D4759" s="2" t="s">
        <v>9</v>
      </c>
      <c r="E4759" s="14" t="s">
        <v>15</v>
      </c>
      <c r="F4759" s="22">
        <f t="shared" si="590"/>
        <v>10</v>
      </c>
      <c r="H4759" s="5" t="str">
        <f ca="1">_xlfn.FORMULATEXT(표1[[#This Row],[Q''ty]])</f>
        <v>=F4660</v>
      </c>
    </row>
    <row r="4760" spans="1:10" ht="15" customHeight="1" x14ac:dyDescent="0.4">
      <c r="A4760" s="6">
        <v>2026</v>
      </c>
      <c r="B4760" s="6">
        <f t="shared" si="584"/>
        <v>49</v>
      </c>
      <c r="C4760" s="13" t="s">
        <v>8</v>
      </c>
      <c r="D4760" s="2" t="s">
        <v>16</v>
      </c>
      <c r="E4760" s="14" t="s">
        <v>17</v>
      </c>
      <c r="F4760" s="22"/>
      <c r="H4760" s="5" t="e">
        <f ca="1">_xlfn.FORMULATEXT(표1[[#This Row],[Q''ty]])</f>
        <v>#N/A</v>
      </c>
    </row>
    <row r="4761" spans="1:10" s="2" customFormat="1" ht="15" customHeight="1" x14ac:dyDescent="0.4">
      <c r="A4761" s="6">
        <v>2026</v>
      </c>
      <c r="B4761" s="6">
        <f t="shared" si="584"/>
        <v>49</v>
      </c>
      <c r="C4761" s="13" t="s">
        <v>8</v>
      </c>
      <c r="D4761" s="2" t="s">
        <v>16</v>
      </c>
      <c r="E4761" s="14" t="s">
        <v>18</v>
      </c>
      <c r="F4761" s="22"/>
      <c r="H4761" s="5" t="e">
        <f ca="1">_xlfn.FORMULATEXT(표1[[#This Row],[Q''ty]])</f>
        <v>#N/A</v>
      </c>
      <c r="I4761" s="26"/>
      <c r="J4761" s="26"/>
    </row>
    <row r="4762" spans="1:10" ht="15" customHeight="1" x14ac:dyDescent="0.4">
      <c r="A4762" s="6">
        <v>2026</v>
      </c>
      <c r="B4762" s="6">
        <f t="shared" si="584"/>
        <v>49</v>
      </c>
      <c r="C4762" s="13" t="s">
        <v>8</v>
      </c>
      <c r="D4762" s="2" t="s">
        <v>16</v>
      </c>
      <c r="E4762" s="14" t="s">
        <v>19</v>
      </c>
      <c r="F4762" s="22"/>
      <c r="H4762" s="5" t="e">
        <f ca="1">_xlfn.FORMULATEXT(표1[[#This Row],[Q''ty]])</f>
        <v>#N/A</v>
      </c>
    </row>
    <row r="4763" spans="1:10" ht="15" customHeight="1" x14ac:dyDescent="0.4">
      <c r="A4763" s="6">
        <v>2026</v>
      </c>
      <c r="B4763" s="6">
        <f t="shared" si="584"/>
        <v>49</v>
      </c>
      <c r="C4763" s="13" t="s">
        <v>8</v>
      </c>
      <c r="D4763" s="2" t="s">
        <v>16</v>
      </c>
      <c r="E4763" s="14" t="s">
        <v>20</v>
      </c>
      <c r="F4763" s="22"/>
      <c r="H4763" s="5" t="e">
        <f ca="1">_xlfn.FORMULATEXT(표1[[#This Row],[Q''ty]])</f>
        <v>#N/A</v>
      </c>
    </row>
    <row r="4764" spans="1:10" ht="15" customHeight="1" thickBot="1" x14ac:dyDescent="0.45">
      <c r="A4764" s="15">
        <v>2026</v>
      </c>
      <c r="B4764" s="15">
        <f t="shared" si="584"/>
        <v>49</v>
      </c>
      <c r="C4764" s="16" t="s">
        <v>8</v>
      </c>
      <c r="D4764" s="17" t="s">
        <v>16</v>
      </c>
      <c r="E4764" s="18" t="s">
        <v>21</v>
      </c>
      <c r="F4764" s="23"/>
      <c r="H4764" s="5" t="e">
        <f ca="1">_xlfn.FORMULATEXT(표1[[#This Row],[Q''ty]])</f>
        <v>#N/A</v>
      </c>
    </row>
    <row r="4765" spans="1:10" ht="15" customHeight="1" thickTop="1" x14ac:dyDescent="0.4">
      <c r="A4765" s="9">
        <v>2026</v>
      </c>
      <c r="B4765" s="9">
        <f t="shared" si="584"/>
        <v>49</v>
      </c>
      <c r="C4765" s="10" t="s">
        <v>22</v>
      </c>
      <c r="D4765" s="11" t="s">
        <v>9</v>
      </c>
      <c r="E4765" s="12" t="s">
        <v>10</v>
      </c>
      <c r="F4765" s="21">
        <f t="shared" ref="F4765:F4770" si="591">F4666</f>
        <v>14</v>
      </c>
      <c r="H4765" s="5" t="str">
        <f ca="1">_xlfn.FORMULATEXT(표1[[#This Row],[Q''ty]])</f>
        <v>=F4666</v>
      </c>
    </row>
    <row r="4766" spans="1:10" s="2" customFormat="1" ht="15" customHeight="1" x14ac:dyDescent="0.4">
      <c r="A4766" s="6">
        <v>2026</v>
      </c>
      <c r="B4766" s="6">
        <f t="shared" si="584"/>
        <v>49</v>
      </c>
      <c r="C4766" s="13" t="s">
        <v>22</v>
      </c>
      <c r="D4766" s="2" t="s">
        <v>9</v>
      </c>
      <c r="E4766" s="14" t="s">
        <v>11</v>
      </c>
      <c r="F4766" s="22">
        <f t="shared" si="591"/>
        <v>8</v>
      </c>
      <c r="H4766" s="5" t="str">
        <f ca="1">_xlfn.FORMULATEXT(표1[[#This Row],[Q''ty]])</f>
        <v>=F4667</v>
      </c>
      <c r="I4766" s="26"/>
      <c r="J4766" s="26"/>
    </row>
    <row r="4767" spans="1:10" s="2" customFormat="1" ht="15" customHeight="1" x14ac:dyDescent="0.4">
      <c r="A4767" s="6">
        <v>2026</v>
      </c>
      <c r="B4767" s="6">
        <f t="shared" si="584"/>
        <v>49</v>
      </c>
      <c r="C4767" s="13" t="s">
        <v>22</v>
      </c>
      <c r="D4767" s="2" t="s">
        <v>9</v>
      </c>
      <c r="E4767" s="14" t="s">
        <v>12</v>
      </c>
      <c r="F4767" s="22">
        <f t="shared" si="591"/>
        <v>4</v>
      </c>
      <c r="H4767" s="5" t="str">
        <f ca="1">_xlfn.FORMULATEXT(표1[[#This Row],[Q''ty]])</f>
        <v>=F4668</v>
      </c>
      <c r="I4767" s="26"/>
      <c r="J4767" s="26"/>
    </row>
    <row r="4768" spans="1:10" ht="15" customHeight="1" x14ac:dyDescent="0.4">
      <c r="A4768" s="6">
        <v>2026</v>
      </c>
      <c r="B4768" s="6">
        <f t="shared" si="584"/>
        <v>49</v>
      </c>
      <c r="C4768" s="13" t="s">
        <v>22</v>
      </c>
      <c r="D4768" s="2" t="s">
        <v>9</v>
      </c>
      <c r="E4768" s="14" t="s">
        <v>13</v>
      </c>
      <c r="F4768" s="22">
        <f t="shared" si="591"/>
        <v>3</v>
      </c>
      <c r="H4768" s="5" t="str">
        <f ca="1">_xlfn.FORMULATEXT(표1[[#This Row],[Q''ty]])</f>
        <v>=F4669</v>
      </c>
    </row>
    <row r="4769" spans="1:10" ht="15" customHeight="1" x14ac:dyDescent="0.4">
      <c r="A4769" s="6">
        <v>2026</v>
      </c>
      <c r="B4769" s="6">
        <f t="shared" si="584"/>
        <v>49</v>
      </c>
      <c r="C4769" s="13" t="s">
        <v>22</v>
      </c>
      <c r="D4769" s="2" t="s">
        <v>9</v>
      </c>
      <c r="E4769" s="14" t="s">
        <v>14</v>
      </c>
      <c r="F4769" s="22">
        <f t="shared" si="591"/>
        <v>6</v>
      </c>
      <c r="H4769" s="5" t="str">
        <f ca="1">_xlfn.FORMULATEXT(표1[[#This Row],[Q''ty]])</f>
        <v>=F4670</v>
      </c>
    </row>
    <row r="4770" spans="1:10" ht="15" customHeight="1" x14ac:dyDescent="0.4">
      <c r="A4770" s="6">
        <v>2026</v>
      </c>
      <c r="B4770" s="6">
        <f t="shared" si="584"/>
        <v>49</v>
      </c>
      <c r="C4770" s="13" t="s">
        <v>22</v>
      </c>
      <c r="D4770" s="2" t="s">
        <v>9</v>
      </c>
      <c r="E4770" s="14" t="s">
        <v>15</v>
      </c>
      <c r="F4770" s="22">
        <f t="shared" si="591"/>
        <v>8.8000000000000007</v>
      </c>
      <c r="H4770" s="5" t="str">
        <f ca="1">_xlfn.FORMULATEXT(표1[[#This Row],[Q''ty]])</f>
        <v>=F4671</v>
      </c>
    </row>
    <row r="4771" spans="1:10" ht="15" customHeight="1" x14ac:dyDescent="0.4">
      <c r="A4771" s="6">
        <v>2026</v>
      </c>
      <c r="B4771" s="6">
        <f t="shared" si="584"/>
        <v>49</v>
      </c>
      <c r="C4771" s="13" t="s">
        <v>22</v>
      </c>
      <c r="D4771" s="2" t="s">
        <v>16</v>
      </c>
      <c r="E4771" s="14" t="s">
        <v>17</v>
      </c>
      <c r="F4771" s="22"/>
      <c r="H4771" s="5" t="e">
        <f ca="1">_xlfn.FORMULATEXT(표1[[#This Row],[Q''ty]])</f>
        <v>#N/A</v>
      </c>
    </row>
    <row r="4772" spans="1:10" s="2" customFormat="1" ht="15" customHeight="1" x14ac:dyDescent="0.4">
      <c r="A4772" s="6">
        <v>2026</v>
      </c>
      <c r="B4772" s="6">
        <f t="shared" si="584"/>
        <v>49</v>
      </c>
      <c r="C4772" s="13" t="s">
        <v>22</v>
      </c>
      <c r="D4772" s="2" t="s">
        <v>16</v>
      </c>
      <c r="E4772" s="14" t="s">
        <v>18</v>
      </c>
      <c r="F4772" s="22"/>
      <c r="H4772" s="5" t="e">
        <f ca="1">_xlfn.FORMULATEXT(표1[[#This Row],[Q''ty]])</f>
        <v>#N/A</v>
      </c>
      <c r="I4772" s="26"/>
      <c r="J4772" s="26"/>
    </row>
    <row r="4773" spans="1:10" ht="15" customHeight="1" x14ac:dyDescent="0.4">
      <c r="A4773" s="6">
        <v>2026</v>
      </c>
      <c r="B4773" s="6">
        <f t="shared" ref="B4773:B4836" si="592">B4674+1</f>
        <v>49</v>
      </c>
      <c r="C4773" s="13" t="s">
        <v>22</v>
      </c>
      <c r="D4773" s="2" t="s">
        <v>16</v>
      </c>
      <c r="E4773" s="14" t="s">
        <v>19</v>
      </c>
      <c r="F4773" s="22"/>
      <c r="H4773" s="5" t="e">
        <f ca="1">_xlfn.FORMULATEXT(표1[[#This Row],[Q''ty]])</f>
        <v>#N/A</v>
      </c>
    </row>
    <row r="4774" spans="1:10" ht="15" customHeight="1" x14ac:dyDescent="0.4">
      <c r="A4774" s="6">
        <v>2026</v>
      </c>
      <c r="B4774" s="6">
        <f t="shared" si="592"/>
        <v>49</v>
      </c>
      <c r="C4774" s="13" t="s">
        <v>22</v>
      </c>
      <c r="D4774" s="2" t="s">
        <v>16</v>
      </c>
      <c r="E4774" s="14" t="s">
        <v>20</v>
      </c>
      <c r="F4774" s="22"/>
      <c r="H4774" s="5" t="e">
        <f ca="1">_xlfn.FORMULATEXT(표1[[#This Row],[Q''ty]])</f>
        <v>#N/A</v>
      </c>
    </row>
    <row r="4775" spans="1:10" ht="15" customHeight="1" thickBot="1" x14ac:dyDescent="0.45">
      <c r="A4775" s="15">
        <v>2026</v>
      </c>
      <c r="B4775" s="15">
        <f t="shared" si="592"/>
        <v>49</v>
      </c>
      <c r="C4775" s="16" t="s">
        <v>22</v>
      </c>
      <c r="D4775" s="17" t="s">
        <v>16</v>
      </c>
      <c r="E4775" s="18" t="s">
        <v>21</v>
      </c>
      <c r="F4775" s="23"/>
      <c r="H4775" s="5" t="e">
        <f ca="1">_xlfn.FORMULATEXT(표1[[#This Row],[Q''ty]])</f>
        <v>#N/A</v>
      </c>
    </row>
    <row r="4776" spans="1:10" ht="15" customHeight="1" thickTop="1" x14ac:dyDescent="0.4">
      <c r="A4776" s="6">
        <v>2026</v>
      </c>
      <c r="B4776" s="6">
        <f t="shared" si="592"/>
        <v>49</v>
      </c>
      <c r="C4776" s="13" t="s">
        <v>23</v>
      </c>
      <c r="D4776" s="2" t="s">
        <v>9</v>
      </c>
      <c r="E4776" s="14" t="str">
        <f t="shared" ref="E4776:F4781" si="593">E4677</f>
        <v>Growing Line</v>
      </c>
      <c r="F4776" s="22">
        <f t="shared" si="593"/>
        <v>5</v>
      </c>
      <c r="H4776" s="5" t="str">
        <f ca="1">_xlfn.FORMULATEXT(표1[[#This Row],[Q''ty]])</f>
        <v>=F4677</v>
      </c>
    </row>
    <row r="4777" spans="1:10" ht="15" customHeight="1" x14ac:dyDescent="0.4">
      <c r="A4777" s="6">
        <v>2026</v>
      </c>
      <c r="B4777" s="6">
        <f t="shared" si="592"/>
        <v>49</v>
      </c>
      <c r="C4777" s="13" t="s">
        <v>23</v>
      </c>
      <c r="D4777" s="2" t="s">
        <v>9</v>
      </c>
      <c r="E4777" s="14" t="str">
        <f t="shared" si="593"/>
        <v>Paint Booth</v>
      </c>
      <c r="F4777" s="22">
        <f t="shared" si="593"/>
        <v>3</v>
      </c>
      <c r="H4777" s="5" t="str">
        <f ca="1">_xlfn.FORMULATEXT(표1[[#This Row],[Q''ty]])</f>
        <v>=F4678</v>
      </c>
    </row>
    <row r="4778" spans="1:10" ht="15" customHeight="1" x14ac:dyDescent="0.4">
      <c r="A4778" s="6">
        <v>2026</v>
      </c>
      <c r="B4778" s="6">
        <f t="shared" si="592"/>
        <v>49</v>
      </c>
      <c r="C4778" s="13" t="s">
        <v>23</v>
      </c>
      <c r="D4778" s="2" t="s">
        <v>9</v>
      </c>
      <c r="E4778" s="14" t="str">
        <f t="shared" si="593"/>
        <v>Paint Line</v>
      </c>
      <c r="F4778" s="22">
        <f t="shared" si="593"/>
        <v>2</v>
      </c>
      <c r="H4778" s="5" t="str">
        <f ca="1">_xlfn.FORMULATEXT(표1[[#This Row],[Q''ty]])</f>
        <v>=F4679</v>
      </c>
    </row>
    <row r="4779" spans="1:10" ht="15" customHeight="1" x14ac:dyDescent="0.4">
      <c r="A4779" s="6">
        <v>2026</v>
      </c>
      <c r="B4779" s="6">
        <f t="shared" si="592"/>
        <v>49</v>
      </c>
      <c r="C4779" s="13" t="s">
        <v>23</v>
      </c>
      <c r="D4779" s="2" t="s">
        <v>9</v>
      </c>
      <c r="E4779" s="14" t="str">
        <f t="shared" si="593"/>
        <v>Roll Bending Machine</v>
      </c>
      <c r="F4779" s="22">
        <f t="shared" si="593"/>
        <v>2</v>
      </c>
      <c r="H4779" s="5" t="str">
        <f ca="1">_xlfn.FORMULATEXT(표1[[#This Row],[Q''ty]])</f>
        <v>=F4680</v>
      </c>
    </row>
    <row r="4780" spans="1:10" ht="15" customHeight="1" x14ac:dyDescent="0.4">
      <c r="A4780" s="6">
        <v>2026</v>
      </c>
      <c r="B4780" s="6">
        <f t="shared" si="592"/>
        <v>49</v>
      </c>
      <c r="C4780" s="13" t="s">
        <v>23</v>
      </c>
      <c r="D4780" s="2" t="s">
        <v>9</v>
      </c>
      <c r="E4780" s="14" t="str">
        <f t="shared" si="593"/>
        <v>L/W Machine</v>
      </c>
      <c r="F4780" s="22">
        <f t="shared" si="593"/>
        <v>2</v>
      </c>
      <c r="H4780" s="5" t="str">
        <f ca="1">_xlfn.FORMULATEXT(표1[[#This Row],[Q''ty]])</f>
        <v>=F4681</v>
      </c>
    </row>
    <row r="4781" spans="1:10" ht="15" customHeight="1" x14ac:dyDescent="0.4">
      <c r="A4781" s="6">
        <v>2026</v>
      </c>
      <c r="B4781" s="6">
        <f t="shared" si="592"/>
        <v>49</v>
      </c>
      <c r="C4781" s="13" t="s">
        <v>23</v>
      </c>
      <c r="D4781" s="2" t="s">
        <v>9</v>
      </c>
      <c r="E4781" s="14" t="str">
        <f t="shared" si="593"/>
        <v>C/W Machine</v>
      </c>
      <c r="F4781" s="22">
        <f t="shared" si="593"/>
        <v>3</v>
      </c>
      <c r="H4781" s="5" t="str">
        <f ca="1">_xlfn.FORMULATEXT(표1[[#This Row],[Q''ty]])</f>
        <v>=F4682</v>
      </c>
    </row>
    <row r="4782" spans="1:10" ht="15" customHeight="1" x14ac:dyDescent="0.4">
      <c r="A4782" s="6">
        <v>2026</v>
      </c>
      <c r="B4782" s="6">
        <f t="shared" si="592"/>
        <v>49</v>
      </c>
      <c r="C4782" s="13" t="s">
        <v>23</v>
      </c>
      <c r="D4782" s="2" t="s">
        <v>16</v>
      </c>
      <c r="E4782" s="14" t="str">
        <f t="shared" ref="E4782:E4797" si="594">E4683</f>
        <v>BT GT</v>
      </c>
      <c r="F4782" s="22"/>
      <c r="H4782" s="5" t="e">
        <f ca="1">_xlfn.FORMULATEXT(표1[[#This Row],[Q''ty]])</f>
        <v>#N/A</v>
      </c>
    </row>
    <row r="4783" spans="1:10" ht="15" customHeight="1" x14ac:dyDescent="0.4">
      <c r="A4783" s="6">
        <v>2026</v>
      </c>
      <c r="B4783" s="6">
        <f t="shared" si="592"/>
        <v>49</v>
      </c>
      <c r="C4783" s="13" t="s">
        <v>23</v>
      </c>
      <c r="D4783" s="2" t="s">
        <v>16</v>
      </c>
      <c r="E4783" s="14" t="str">
        <f t="shared" si="594"/>
        <v>WT GT</v>
      </c>
      <c r="F4783" s="22"/>
      <c r="H4783" s="5" t="e">
        <f ca="1">_xlfn.FORMULATEXT(표1[[#This Row],[Q''ty]])</f>
        <v>#N/A</v>
      </c>
    </row>
    <row r="4784" spans="1:10" ht="15" customHeight="1" x14ac:dyDescent="0.4">
      <c r="A4784" s="6">
        <v>2026</v>
      </c>
      <c r="B4784" s="6">
        <f t="shared" si="592"/>
        <v>49</v>
      </c>
      <c r="C4784" s="13" t="s">
        <v>23</v>
      </c>
      <c r="D4784" s="2" t="s">
        <v>16</v>
      </c>
      <c r="E4784" s="14" t="str">
        <f t="shared" si="594"/>
        <v>Bending</v>
      </c>
      <c r="F4784" s="22"/>
      <c r="H4784" s="5" t="e">
        <f ca="1">_xlfn.FORMULATEXT(표1[[#This Row],[Q''ty]])</f>
        <v>#N/A</v>
      </c>
    </row>
    <row r="4785" spans="1:8" ht="15" customHeight="1" x14ac:dyDescent="0.4">
      <c r="A4785" s="6">
        <v>2026</v>
      </c>
      <c r="B4785" s="6">
        <f t="shared" si="592"/>
        <v>49</v>
      </c>
      <c r="C4785" s="13" t="s">
        <v>23</v>
      </c>
      <c r="D4785" s="2" t="s">
        <v>16</v>
      </c>
      <c r="E4785" s="14" t="str">
        <f t="shared" si="594"/>
        <v>L/W</v>
      </c>
      <c r="F4785" s="22"/>
      <c r="H4785" s="5" t="e">
        <f ca="1">_xlfn.FORMULATEXT(표1[[#This Row],[Q''ty]])</f>
        <v>#N/A</v>
      </c>
    </row>
    <row r="4786" spans="1:8" ht="15" customHeight="1" thickBot="1" x14ac:dyDescent="0.45">
      <c r="A4786" s="15">
        <v>2026</v>
      </c>
      <c r="B4786" s="15">
        <f t="shared" si="592"/>
        <v>49</v>
      </c>
      <c r="C4786" s="16" t="s">
        <v>23</v>
      </c>
      <c r="D4786" s="17" t="s">
        <v>16</v>
      </c>
      <c r="E4786" s="18" t="str">
        <f t="shared" si="594"/>
        <v>C/W</v>
      </c>
      <c r="F4786" s="23"/>
      <c r="H4786" s="5" t="e">
        <f ca="1">_xlfn.FORMULATEXT(표1[[#This Row],[Q''ty]])</f>
        <v>#N/A</v>
      </c>
    </row>
    <row r="4787" spans="1:8" ht="15" customHeight="1" thickTop="1" x14ac:dyDescent="0.4">
      <c r="A4787" s="6">
        <v>2026</v>
      </c>
      <c r="B4787" s="6">
        <f t="shared" si="592"/>
        <v>49</v>
      </c>
      <c r="C4787" s="13" t="s">
        <v>24</v>
      </c>
      <c r="D4787" s="2" t="s">
        <v>9</v>
      </c>
      <c r="E4787" s="14" t="str">
        <f t="shared" si="594"/>
        <v>Growing Line</v>
      </c>
      <c r="F4787" s="22">
        <f t="shared" ref="F4787:F4792" si="595">F4688</f>
        <v>20</v>
      </c>
      <c r="H4787" s="5" t="str">
        <f ca="1">_xlfn.FORMULATEXT(표1[[#This Row],[Q''ty]])</f>
        <v>=F4688</v>
      </c>
    </row>
    <row r="4788" spans="1:8" ht="15" customHeight="1" x14ac:dyDescent="0.4">
      <c r="A4788" s="6">
        <v>2026</v>
      </c>
      <c r="B4788" s="6">
        <f t="shared" si="592"/>
        <v>49</v>
      </c>
      <c r="C4788" s="13" t="s">
        <v>24</v>
      </c>
      <c r="D4788" s="2" t="s">
        <v>9</v>
      </c>
      <c r="E4788" s="14" t="str">
        <f t="shared" si="594"/>
        <v>Paint Booth</v>
      </c>
      <c r="F4788" s="22">
        <f t="shared" si="595"/>
        <v>22</v>
      </c>
      <c r="H4788" s="5" t="str">
        <f ca="1">_xlfn.FORMULATEXT(표1[[#This Row],[Q''ty]])</f>
        <v>=F4689</v>
      </c>
    </row>
    <row r="4789" spans="1:8" ht="15" customHeight="1" x14ac:dyDescent="0.4">
      <c r="A4789" s="6">
        <v>2026</v>
      </c>
      <c r="B4789" s="6">
        <f t="shared" si="592"/>
        <v>49</v>
      </c>
      <c r="C4789" s="13" t="s">
        <v>24</v>
      </c>
      <c r="D4789" s="2" t="s">
        <v>9</v>
      </c>
      <c r="E4789" s="14" t="str">
        <f t="shared" si="594"/>
        <v>Paint Line</v>
      </c>
      <c r="F4789" s="22">
        <f t="shared" si="595"/>
        <v>6</v>
      </c>
      <c r="H4789" s="5" t="str">
        <f ca="1">_xlfn.FORMULATEXT(표1[[#This Row],[Q''ty]])</f>
        <v>=F4690</v>
      </c>
    </row>
    <row r="4790" spans="1:8" ht="15" customHeight="1" x14ac:dyDescent="0.4">
      <c r="A4790" s="6">
        <v>2026</v>
      </c>
      <c r="B4790" s="6">
        <f t="shared" si="592"/>
        <v>49</v>
      </c>
      <c r="C4790" s="13" t="s">
        <v>24</v>
      </c>
      <c r="D4790" s="2" t="s">
        <v>9</v>
      </c>
      <c r="E4790" s="14" t="str">
        <f t="shared" si="594"/>
        <v>Roll Bending Machine</v>
      </c>
      <c r="F4790" s="22">
        <f t="shared" si="595"/>
        <v>4</v>
      </c>
      <c r="H4790" s="5" t="str">
        <f ca="1">_xlfn.FORMULATEXT(표1[[#This Row],[Q''ty]])</f>
        <v>=F4691</v>
      </c>
    </row>
    <row r="4791" spans="1:8" ht="15" customHeight="1" x14ac:dyDescent="0.4">
      <c r="A4791" s="6">
        <v>2026</v>
      </c>
      <c r="B4791" s="6">
        <f t="shared" si="592"/>
        <v>49</v>
      </c>
      <c r="C4791" s="13" t="s">
        <v>24</v>
      </c>
      <c r="D4791" s="2" t="s">
        <v>9</v>
      </c>
      <c r="E4791" s="14" t="str">
        <f t="shared" si="594"/>
        <v>L/W Machine</v>
      </c>
      <c r="F4791" s="22">
        <f t="shared" si="595"/>
        <v>10</v>
      </c>
      <c r="H4791" s="5" t="str">
        <f ca="1">_xlfn.FORMULATEXT(표1[[#This Row],[Q''ty]])</f>
        <v>=F4692</v>
      </c>
    </row>
    <row r="4792" spans="1:8" ht="15" customHeight="1" x14ac:dyDescent="0.4">
      <c r="A4792" s="6">
        <v>2026</v>
      </c>
      <c r="B4792" s="6">
        <f t="shared" si="592"/>
        <v>49</v>
      </c>
      <c r="C4792" s="13" t="s">
        <v>24</v>
      </c>
      <c r="D4792" s="2" t="s">
        <v>9</v>
      </c>
      <c r="E4792" s="14" t="str">
        <f t="shared" si="594"/>
        <v>C/W Machine</v>
      </c>
      <c r="F4792" s="22">
        <f t="shared" si="595"/>
        <v>12</v>
      </c>
      <c r="H4792" s="5" t="str">
        <f ca="1">_xlfn.FORMULATEXT(표1[[#This Row],[Q''ty]])</f>
        <v>=F4693</v>
      </c>
    </row>
    <row r="4793" spans="1:8" ht="15" customHeight="1" x14ac:dyDescent="0.4">
      <c r="A4793" s="6">
        <v>2026</v>
      </c>
      <c r="B4793" s="6">
        <f t="shared" si="592"/>
        <v>49</v>
      </c>
      <c r="C4793" s="13" t="s">
        <v>24</v>
      </c>
      <c r="D4793" s="2" t="s">
        <v>16</v>
      </c>
      <c r="E4793" s="14" t="str">
        <f t="shared" si="594"/>
        <v>BT GT</v>
      </c>
      <c r="F4793" s="22"/>
      <c r="H4793" s="5" t="e">
        <f ca="1">_xlfn.FORMULATEXT(표1[[#This Row],[Q''ty]])</f>
        <v>#N/A</v>
      </c>
    </row>
    <row r="4794" spans="1:8" ht="15" customHeight="1" x14ac:dyDescent="0.4">
      <c r="A4794" s="6">
        <v>2026</v>
      </c>
      <c r="B4794" s="6">
        <f t="shared" si="592"/>
        <v>49</v>
      </c>
      <c r="C4794" s="13" t="s">
        <v>24</v>
      </c>
      <c r="D4794" s="2" t="s">
        <v>16</v>
      </c>
      <c r="E4794" s="14" t="str">
        <f t="shared" si="594"/>
        <v>WT GT</v>
      </c>
      <c r="F4794" s="22"/>
      <c r="H4794" s="5" t="e">
        <f ca="1">_xlfn.FORMULATEXT(표1[[#This Row],[Q''ty]])</f>
        <v>#N/A</v>
      </c>
    </row>
    <row r="4795" spans="1:8" ht="15" customHeight="1" x14ac:dyDescent="0.4">
      <c r="A4795" s="6">
        <v>2026</v>
      </c>
      <c r="B4795" s="6">
        <f t="shared" si="592"/>
        <v>49</v>
      </c>
      <c r="C4795" s="13" t="s">
        <v>24</v>
      </c>
      <c r="D4795" s="2" t="s">
        <v>16</v>
      </c>
      <c r="E4795" s="14" t="str">
        <f t="shared" si="594"/>
        <v>Bending</v>
      </c>
      <c r="F4795" s="22"/>
      <c r="H4795" s="5" t="e">
        <f ca="1">_xlfn.FORMULATEXT(표1[[#This Row],[Q''ty]])</f>
        <v>#N/A</v>
      </c>
    </row>
    <row r="4796" spans="1:8" ht="15" customHeight="1" x14ac:dyDescent="0.4">
      <c r="A4796" s="6">
        <v>2026</v>
      </c>
      <c r="B4796" s="6">
        <f t="shared" si="592"/>
        <v>49</v>
      </c>
      <c r="C4796" s="13" t="s">
        <v>24</v>
      </c>
      <c r="D4796" s="2" t="s">
        <v>16</v>
      </c>
      <c r="E4796" s="14" t="str">
        <f t="shared" si="594"/>
        <v>L/W</v>
      </c>
      <c r="F4796" s="22"/>
      <c r="H4796" s="5" t="e">
        <f ca="1">_xlfn.FORMULATEXT(표1[[#This Row],[Q''ty]])</f>
        <v>#N/A</v>
      </c>
    </row>
    <row r="4797" spans="1:8" ht="15" customHeight="1" thickBot="1" x14ac:dyDescent="0.45">
      <c r="A4797" s="15">
        <v>2026</v>
      </c>
      <c r="B4797" s="15">
        <f t="shared" si="592"/>
        <v>49</v>
      </c>
      <c r="C4797" s="16" t="s">
        <v>24</v>
      </c>
      <c r="D4797" s="17" t="s">
        <v>16</v>
      </c>
      <c r="E4797" s="18" t="str">
        <f t="shared" si="594"/>
        <v>C/W</v>
      </c>
      <c r="F4797" s="23"/>
      <c r="H4797" s="5" t="e">
        <f ca="1">_xlfn.FORMULATEXT(표1[[#This Row],[Q''ty]])</f>
        <v>#N/A</v>
      </c>
    </row>
    <row r="4798" spans="1:8" ht="15" customHeight="1" thickTop="1" x14ac:dyDescent="0.4">
      <c r="A4798" s="6">
        <v>2026</v>
      </c>
      <c r="B4798" s="6">
        <f t="shared" si="592"/>
        <v>49</v>
      </c>
      <c r="C4798" s="13" t="s">
        <v>25</v>
      </c>
      <c r="D4798" s="2" t="s">
        <v>9</v>
      </c>
      <c r="E4798" s="14" t="s">
        <v>10</v>
      </c>
      <c r="F4798" s="22">
        <f t="shared" ref="F4798:F4803" si="596">F4699</f>
        <v>3</v>
      </c>
      <c r="H4798" s="5" t="str">
        <f ca="1">_xlfn.FORMULATEXT(표1[[#This Row],[Q''ty]])</f>
        <v>=F4699</v>
      </c>
    </row>
    <row r="4799" spans="1:8" ht="15" customHeight="1" x14ac:dyDescent="0.4">
      <c r="A4799" s="6">
        <v>2026</v>
      </c>
      <c r="B4799" s="6">
        <f t="shared" si="592"/>
        <v>49</v>
      </c>
      <c r="C4799" s="13" t="s">
        <v>25</v>
      </c>
      <c r="D4799" s="2" t="s">
        <v>9</v>
      </c>
      <c r="E4799" s="14" t="s">
        <v>11</v>
      </c>
      <c r="F4799" s="22">
        <f t="shared" si="596"/>
        <v>3</v>
      </c>
      <c r="H4799" s="5" t="str">
        <f ca="1">_xlfn.FORMULATEXT(표1[[#This Row],[Q''ty]])</f>
        <v>=F4700</v>
      </c>
    </row>
    <row r="4800" spans="1:8" ht="15" customHeight="1" x14ac:dyDescent="0.4">
      <c r="A4800" s="6">
        <v>2026</v>
      </c>
      <c r="B4800" s="6">
        <f t="shared" si="592"/>
        <v>49</v>
      </c>
      <c r="C4800" s="13" t="s">
        <v>25</v>
      </c>
      <c r="D4800" s="2" t="s">
        <v>9</v>
      </c>
      <c r="E4800" s="14" t="s">
        <v>12</v>
      </c>
      <c r="F4800" s="22">
        <f t="shared" si="596"/>
        <v>2</v>
      </c>
      <c r="H4800" s="5" t="str">
        <f ca="1">_xlfn.FORMULATEXT(표1[[#This Row],[Q''ty]])</f>
        <v>=F4701</v>
      </c>
    </row>
    <row r="4801" spans="1:8" ht="15" customHeight="1" x14ac:dyDescent="0.4">
      <c r="A4801" s="6">
        <v>2026</v>
      </c>
      <c r="B4801" s="6">
        <f t="shared" si="592"/>
        <v>49</v>
      </c>
      <c r="C4801" s="13" t="s">
        <v>25</v>
      </c>
      <c r="D4801" s="2" t="s">
        <v>9</v>
      </c>
      <c r="E4801" s="14" t="s">
        <v>13</v>
      </c>
      <c r="F4801" s="22">
        <f t="shared" si="596"/>
        <v>2</v>
      </c>
      <c r="H4801" s="5" t="str">
        <f ca="1">_xlfn.FORMULATEXT(표1[[#This Row],[Q''ty]])</f>
        <v>=F4702</v>
      </c>
    </row>
    <row r="4802" spans="1:8" ht="15" customHeight="1" x14ac:dyDescent="0.4">
      <c r="A4802" s="6">
        <v>2026</v>
      </c>
      <c r="B4802" s="6">
        <f t="shared" si="592"/>
        <v>49</v>
      </c>
      <c r="C4802" s="13" t="s">
        <v>25</v>
      </c>
      <c r="D4802" s="2" t="s">
        <v>9</v>
      </c>
      <c r="E4802" s="14" t="s">
        <v>14</v>
      </c>
      <c r="F4802" s="22">
        <f t="shared" si="596"/>
        <v>3</v>
      </c>
      <c r="H4802" s="5" t="str">
        <f ca="1">_xlfn.FORMULATEXT(표1[[#This Row],[Q''ty]])</f>
        <v>=F4703</v>
      </c>
    </row>
    <row r="4803" spans="1:8" ht="15" customHeight="1" x14ac:dyDescent="0.4">
      <c r="A4803" s="6">
        <v>2026</v>
      </c>
      <c r="B4803" s="6">
        <f t="shared" si="592"/>
        <v>49</v>
      </c>
      <c r="C4803" s="13" t="s">
        <v>25</v>
      </c>
      <c r="D4803" s="2" t="s">
        <v>9</v>
      </c>
      <c r="E4803" s="14" t="s">
        <v>15</v>
      </c>
      <c r="F4803" s="22">
        <f t="shared" si="596"/>
        <v>4</v>
      </c>
      <c r="H4803" s="5" t="str">
        <f ca="1">_xlfn.FORMULATEXT(표1[[#This Row],[Q''ty]])</f>
        <v>=F4704</v>
      </c>
    </row>
    <row r="4804" spans="1:8" ht="15" customHeight="1" x14ac:dyDescent="0.4">
      <c r="A4804" s="6">
        <v>2026</v>
      </c>
      <c r="B4804" s="6">
        <f t="shared" si="592"/>
        <v>49</v>
      </c>
      <c r="C4804" s="13" t="s">
        <v>25</v>
      </c>
      <c r="D4804" s="2" t="s">
        <v>16</v>
      </c>
      <c r="E4804" s="14" t="s">
        <v>17</v>
      </c>
      <c r="F4804" s="22"/>
      <c r="H4804" s="5" t="e">
        <f ca="1">_xlfn.FORMULATEXT(표1[[#This Row],[Q''ty]])</f>
        <v>#N/A</v>
      </c>
    </row>
    <row r="4805" spans="1:8" ht="15" customHeight="1" x14ac:dyDescent="0.4">
      <c r="A4805" s="6">
        <v>2026</v>
      </c>
      <c r="B4805" s="6">
        <f t="shared" si="592"/>
        <v>49</v>
      </c>
      <c r="C4805" s="13" t="s">
        <v>25</v>
      </c>
      <c r="D4805" s="2" t="s">
        <v>16</v>
      </c>
      <c r="E4805" s="14" t="s">
        <v>18</v>
      </c>
      <c r="F4805" s="22"/>
      <c r="H4805" s="5" t="e">
        <f ca="1">_xlfn.FORMULATEXT(표1[[#This Row],[Q''ty]])</f>
        <v>#N/A</v>
      </c>
    </row>
    <row r="4806" spans="1:8" ht="15" customHeight="1" x14ac:dyDescent="0.4">
      <c r="A4806" s="6">
        <v>2026</v>
      </c>
      <c r="B4806" s="6">
        <f t="shared" si="592"/>
        <v>49</v>
      </c>
      <c r="C4806" s="13" t="s">
        <v>25</v>
      </c>
      <c r="D4806" s="2" t="s">
        <v>16</v>
      </c>
      <c r="E4806" s="14" t="s">
        <v>19</v>
      </c>
      <c r="F4806" s="22"/>
      <c r="H4806" s="5" t="e">
        <f ca="1">_xlfn.FORMULATEXT(표1[[#This Row],[Q''ty]])</f>
        <v>#N/A</v>
      </c>
    </row>
    <row r="4807" spans="1:8" ht="15" customHeight="1" x14ac:dyDescent="0.4">
      <c r="A4807" s="6">
        <v>2026</v>
      </c>
      <c r="B4807" s="6">
        <f t="shared" si="592"/>
        <v>49</v>
      </c>
      <c r="C4807" s="13" t="s">
        <v>25</v>
      </c>
      <c r="D4807" s="2" t="s">
        <v>16</v>
      </c>
      <c r="E4807" s="14" t="s">
        <v>20</v>
      </c>
      <c r="F4807" s="22"/>
      <c r="H4807" s="5" t="e">
        <f ca="1">_xlfn.FORMULATEXT(표1[[#This Row],[Q''ty]])</f>
        <v>#N/A</v>
      </c>
    </row>
    <row r="4808" spans="1:8" ht="15" customHeight="1" thickBot="1" x14ac:dyDescent="0.45">
      <c r="A4808" s="15">
        <v>2026</v>
      </c>
      <c r="B4808" s="15">
        <f t="shared" si="592"/>
        <v>49</v>
      </c>
      <c r="C4808" s="16" t="s">
        <v>25</v>
      </c>
      <c r="D4808" s="17" t="s">
        <v>16</v>
      </c>
      <c r="E4808" s="18" t="s">
        <v>21</v>
      </c>
      <c r="F4808" s="23"/>
      <c r="H4808" s="5" t="e">
        <f ca="1">_xlfn.FORMULATEXT(표1[[#This Row],[Q''ty]])</f>
        <v>#N/A</v>
      </c>
    </row>
    <row r="4809" spans="1:8" ht="15" customHeight="1" thickTop="1" x14ac:dyDescent="0.4">
      <c r="A4809" s="6">
        <v>2026</v>
      </c>
      <c r="B4809" s="6">
        <f t="shared" si="592"/>
        <v>49</v>
      </c>
      <c r="C4809" s="13" t="s">
        <v>26</v>
      </c>
      <c r="D4809" s="2" t="s">
        <v>9</v>
      </c>
      <c r="E4809" s="14" t="s">
        <v>10</v>
      </c>
      <c r="F4809" s="22">
        <f t="shared" ref="F4809:F4814" si="597">F4710</f>
        <v>6</v>
      </c>
      <c r="H4809" s="5" t="str">
        <f ca="1">_xlfn.FORMULATEXT(표1[[#This Row],[Q''ty]])</f>
        <v>=F4710</v>
      </c>
    </row>
    <row r="4810" spans="1:8" ht="15" customHeight="1" x14ac:dyDescent="0.4">
      <c r="A4810" s="6">
        <v>2026</v>
      </c>
      <c r="B4810" s="6">
        <f t="shared" si="592"/>
        <v>49</v>
      </c>
      <c r="C4810" s="13" t="s">
        <v>26</v>
      </c>
      <c r="D4810" s="2" t="s">
        <v>9</v>
      </c>
      <c r="E4810" s="14" t="s">
        <v>11</v>
      </c>
      <c r="F4810" s="22">
        <f t="shared" si="597"/>
        <v>4</v>
      </c>
      <c r="H4810" s="5" t="str">
        <f ca="1">_xlfn.FORMULATEXT(표1[[#This Row],[Q''ty]])</f>
        <v>=F4711</v>
      </c>
    </row>
    <row r="4811" spans="1:8" ht="15" customHeight="1" x14ac:dyDescent="0.4">
      <c r="A4811" s="6">
        <v>2026</v>
      </c>
      <c r="B4811" s="6">
        <f t="shared" si="592"/>
        <v>49</v>
      </c>
      <c r="C4811" s="13" t="s">
        <v>26</v>
      </c>
      <c r="D4811" s="2" t="s">
        <v>9</v>
      </c>
      <c r="E4811" s="14" t="s">
        <v>12</v>
      </c>
      <c r="F4811" s="22">
        <f t="shared" si="597"/>
        <v>2</v>
      </c>
      <c r="H4811" s="5" t="str">
        <f ca="1">_xlfn.FORMULATEXT(표1[[#This Row],[Q''ty]])</f>
        <v>=F4712</v>
      </c>
    </row>
    <row r="4812" spans="1:8" ht="15" customHeight="1" x14ac:dyDescent="0.4">
      <c r="A4812" s="6">
        <v>2026</v>
      </c>
      <c r="B4812" s="6">
        <f t="shared" si="592"/>
        <v>49</v>
      </c>
      <c r="C4812" s="13" t="s">
        <v>26</v>
      </c>
      <c r="D4812" s="2" t="s">
        <v>9</v>
      </c>
      <c r="E4812" s="14" t="s">
        <v>13</v>
      </c>
      <c r="F4812" s="22">
        <f t="shared" si="597"/>
        <v>3</v>
      </c>
      <c r="H4812" s="5" t="str">
        <f ca="1">_xlfn.FORMULATEXT(표1[[#This Row],[Q''ty]])</f>
        <v>=F4713</v>
      </c>
    </row>
    <row r="4813" spans="1:8" ht="15" customHeight="1" x14ac:dyDescent="0.4">
      <c r="A4813" s="6">
        <v>2026</v>
      </c>
      <c r="B4813" s="6">
        <f t="shared" si="592"/>
        <v>49</v>
      </c>
      <c r="C4813" s="13" t="s">
        <v>26</v>
      </c>
      <c r="D4813" s="2" t="s">
        <v>9</v>
      </c>
      <c r="E4813" s="14" t="s">
        <v>14</v>
      </c>
      <c r="F4813" s="22">
        <f t="shared" si="597"/>
        <v>4</v>
      </c>
      <c r="H4813" s="5" t="str">
        <f ca="1">_xlfn.FORMULATEXT(표1[[#This Row],[Q''ty]])</f>
        <v>=F4714</v>
      </c>
    </row>
    <row r="4814" spans="1:8" ht="15" customHeight="1" x14ac:dyDescent="0.4">
      <c r="A4814" s="6">
        <v>2026</v>
      </c>
      <c r="B4814" s="6">
        <f t="shared" si="592"/>
        <v>49</v>
      </c>
      <c r="C4814" s="13" t="s">
        <v>26</v>
      </c>
      <c r="D4814" s="2" t="s">
        <v>9</v>
      </c>
      <c r="E4814" s="14" t="s">
        <v>15</v>
      </c>
      <c r="F4814" s="22">
        <f t="shared" si="597"/>
        <v>6</v>
      </c>
      <c r="H4814" s="5" t="str">
        <f ca="1">_xlfn.FORMULATEXT(표1[[#This Row],[Q''ty]])</f>
        <v>=F4715</v>
      </c>
    </row>
    <row r="4815" spans="1:8" ht="15" customHeight="1" x14ac:dyDescent="0.4">
      <c r="A4815" s="6">
        <v>2026</v>
      </c>
      <c r="B4815" s="6">
        <f t="shared" si="592"/>
        <v>49</v>
      </c>
      <c r="C4815" s="13" t="s">
        <v>26</v>
      </c>
      <c r="D4815" s="2" t="s">
        <v>16</v>
      </c>
      <c r="E4815" s="14" t="str">
        <f t="shared" ref="E4815:E4852" si="598">E4716</f>
        <v>BT GT</v>
      </c>
      <c r="F4815" s="22"/>
      <c r="H4815" s="5" t="e">
        <f ca="1">_xlfn.FORMULATEXT(표1[[#This Row],[Q''ty]])</f>
        <v>#N/A</v>
      </c>
    </row>
    <row r="4816" spans="1:8" ht="15" customHeight="1" x14ac:dyDescent="0.4">
      <c r="A4816" s="6">
        <v>2026</v>
      </c>
      <c r="B4816" s="6">
        <f t="shared" si="592"/>
        <v>49</v>
      </c>
      <c r="C4816" s="13" t="s">
        <v>26</v>
      </c>
      <c r="D4816" s="2" t="s">
        <v>16</v>
      </c>
      <c r="E4816" s="14" t="str">
        <f t="shared" si="598"/>
        <v>WT GT</v>
      </c>
      <c r="F4816" s="22"/>
      <c r="H4816" s="5" t="e">
        <f ca="1">_xlfn.FORMULATEXT(표1[[#This Row],[Q''ty]])</f>
        <v>#N/A</v>
      </c>
    </row>
    <row r="4817" spans="1:8" ht="15" customHeight="1" x14ac:dyDescent="0.4">
      <c r="A4817" s="6">
        <v>2026</v>
      </c>
      <c r="B4817" s="6">
        <f t="shared" si="592"/>
        <v>49</v>
      </c>
      <c r="C4817" s="13" t="s">
        <v>26</v>
      </c>
      <c r="D4817" s="2" t="s">
        <v>16</v>
      </c>
      <c r="E4817" s="14" t="str">
        <f t="shared" si="598"/>
        <v>Bending</v>
      </c>
      <c r="F4817" s="22"/>
      <c r="H4817" s="5" t="e">
        <f ca="1">_xlfn.FORMULATEXT(표1[[#This Row],[Q''ty]])</f>
        <v>#N/A</v>
      </c>
    </row>
    <row r="4818" spans="1:8" ht="15" customHeight="1" x14ac:dyDescent="0.4">
      <c r="A4818" s="6">
        <v>2026</v>
      </c>
      <c r="B4818" s="6">
        <f t="shared" si="592"/>
        <v>49</v>
      </c>
      <c r="C4818" s="13" t="s">
        <v>26</v>
      </c>
      <c r="D4818" s="2" t="s">
        <v>16</v>
      </c>
      <c r="E4818" s="14" t="str">
        <f t="shared" si="598"/>
        <v>L/W</v>
      </c>
      <c r="F4818" s="22"/>
      <c r="H4818" s="5" t="e">
        <f ca="1">_xlfn.FORMULATEXT(표1[[#This Row],[Q''ty]])</f>
        <v>#N/A</v>
      </c>
    </row>
    <row r="4819" spans="1:8" ht="15" customHeight="1" thickBot="1" x14ac:dyDescent="0.45">
      <c r="A4819" s="15">
        <v>2026</v>
      </c>
      <c r="B4819" s="15">
        <f t="shared" si="592"/>
        <v>49</v>
      </c>
      <c r="C4819" s="16" t="s">
        <v>26</v>
      </c>
      <c r="D4819" s="17" t="s">
        <v>16</v>
      </c>
      <c r="E4819" s="18" t="str">
        <f t="shared" si="598"/>
        <v>C/W</v>
      </c>
      <c r="F4819" s="23"/>
      <c r="H4819" s="5" t="e">
        <f ca="1">_xlfn.FORMULATEXT(표1[[#This Row],[Q''ty]])</f>
        <v>#N/A</v>
      </c>
    </row>
    <row r="4820" spans="1:8" ht="15" customHeight="1" thickTop="1" x14ac:dyDescent="0.4">
      <c r="A4820" s="6">
        <v>2026</v>
      </c>
      <c r="B4820" s="6">
        <f t="shared" si="592"/>
        <v>49</v>
      </c>
      <c r="C4820" s="13" t="s">
        <v>27</v>
      </c>
      <c r="D4820" s="2" t="s">
        <v>9</v>
      </c>
      <c r="E4820" s="14" t="str">
        <f t="shared" si="598"/>
        <v>Growing Line</v>
      </c>
      <c r="F4820" s="22">
        <f t="shared" ref="F4820:F4825" si="599">F4721</f>
        <v>30</v>
      </c>
      <c r="H4820" s="5" t="str">
        <f ca="1">_xlfn.FORMULATEXT(표1[[#This Row],[Q''ty]])</f>
        <v>=F4721</v>
      </c>
    </row>
    <row r="4821" spans="1:8" ht="15" customHeight="1" x14ac:dyDescent="0.4">
      <c r="A4821" s="6">
        <v>2026</v>
      </c>
      <c r="B4821" s="6">
        <f t="shared" si="592"/>
        <v>49</v>
      </c>
      <c r="C4821" s="13" t="s">
        <v>27</v>
      </c>
      <c r="D4821" s="2" t="s">
        <v>9</v>
      </c>
      <c r="E4821" s="14" t="str">
        <f t="shared" si="598"/>
        <v>Paint Booth</v>
      </c>
      <c r="F4821" s="22">
        <f t="shared" si="599"/>
        <v>16</v>
      </c>
      <c r="H4821" s="5" t="str">
        <f ca="1">_xlfn.FORMULATEXT(표1[[#This Row],[Q''ty]])</f>
        <v>=F4722</v>
      </c>
    </row>
    <row r="4822" spans="1:8" ht="15" customHeight="1" x14ac:dyDescent="0.4">
      <c r="A4822" s="6">
        <v>2026</v>
      </c>
      <c r="B4822" s="6">
        <f t="shared" si="592"/>
        <v>49</v>
      </c>
      <c r="C4822" s="13" t="s">
        <v>27</v>
      </c>
      <c r="D4822" s="2" t="s">
        <v>9</v>
      </c>
      <c r="E4822" s="14" t="str">
        <f t="shared" si="598"/>
        <v>Paint Line</v>
      </c>
      <c r="F4822" s="22">
        <f t="shared" si="599"/>
        <v>8</v>
      </c>
      <c r="H4822" s="5" t="str">
        <f ca="1">_xlfn.FORMULATEXT(표1[[#This Row],[Q''ty]])</f>
        <v>=F4723</v>
      </c>
    </row>
    <row r="4823" spans="1:8" ht="15" customHeight="1" x14ac:dyDescent="0.4">
      <c r="A4823" s="6">
        <v>2026</v>
      </c>
      <c r="B4823" s="6">
        <f t="shared" si="592"/>
        <v>49</v>
      </c>
      <c r="C4823" s="13" t="s">
        <v>27</v>
      </c>
      <c r="D4823" s="2" t="s">
        <v>9</v>
      </c>
      <c r="E4823" s="14" t="str">
        <f t="shared" si="598"/>
        <v>Roll Bending Machine</v>
      </c>
      <c r="F4823" s="22">
        <f t="shared" si="599"/>
        <v>6</v>
      </c>
      <c r="H4823" s="5" t="str">
        <f ca="1">_xlfn.FORMULATEXT(표1[[#This Row],[Q''ty]])</f>
        <v>=F4724</v>
      </c>
    </row>
    <row r="4824" spans="1:8" ht="15" customHeight="1" x14ac:dyDescent="0.4">
      <c r="A4824" s="6">
        <v>2026</v>
      </c>
      <c r="B4824" s="6">
        <f t="shared" si="592"/>
        <v>49</v>
      </c>
      <c r="C4824" s="13" t="s">
        <v>27</v>
      </c>
      <c r="D4824" s="2" t="s">
        <v>9</v>
      </c>
      <c r="E4824" s="14" t="str">
        <f t="shared" si="598"/>
        <v>L/W Machine</v>
      </c>
      <c r="F4824" s="22">
        <f t="shared" si="599"/>
        <v>11</v>
      </c>
      <c r="H4824" s="5" t="str">
        <f ca="1">_xlfn.FORMULATEXT(표1[[#This Row],[Q''ty]])</f>
        <v>=F4725</v>
      </c>
    </row>
    <row r="4825" spans="1:8" ht="15" customHeight="1" x14ac:dyDescent="0.4">
      <c r="A4825" s="6">
        <v>2026</v>
      </c>
      <c r="B4825" s="6">
        <f t="shared" si="592"/>
        <v>49</v>
      </c>
      <c r="C4825" s="13" t="s">
        <v>27</v>
      </c>
      <c r="D4825" s="2" t="s">
        <v>9</v>
      </c>
      <c r="E4825" s="14" t="str">
        <f t="shared" si="598"/>
        <v>C/W Machine</v>
      </c>
      <c r="F4825" s="22">
        <f t="shared" si="599"/>
        <v>15</v>
      </c>
      <c r="H4825" s="5" t="str">
        <f ca="1">_xlfn.FORMULATEXT(표1[[#This Row],[Q''ty]])</f>
        <v>=F4726</v>
      </c>
    </row>
    <row r="4826" spans="1:8" ht="15" customHeight="1" x14ac:dyDescent="0.4">
      <c r="A4826" s="6">
        <v>2026</v>
      </c>
      <c r="B4826" s="6">
        <f t="shared" si="592"/>
        <v>49</v>
      </c>
      <c r="C4826" s="13" t="s">
        <v>27</v>
      </c>
      <c r="D4826" s="2" t="s">
        <v>16</v>
      </c>
      <c r="E4826" s="14" t="str">
        <f t="shared" si="598"/>
        <v>BT GT</v>
      </c>
      <c r="F4826" s="22"/>
      <c r="H4826" s="5" t="e">
        <f ca="1">_xlfn.FORMULATEXT(표1[[#This Row],[Q''ty]])</f>
        <v>#N/A</v>
      </c>
    </row>
    <row r="4827" spans="1:8" ht="15" customHeight="1" x14ac:dyDescent="0.4">
      <c r="A4827" s="6">
        <v>2026</v>
      </c>
      <c r="B4827" s="6">
        <f t="shared" si="592"/>
        <v>49</v>
      </c>
      <c r="C4827" s="13" t="s">
        <v>27</v>
      </c>
      <c r="D4827" s="2" t="s">
        <v>16</v>
      </c>
      <c r="E4827" s="14" t="str">
        <f t="shared" si="598"/>
        <v>WT GT</v>
      </c>
      <c r="F4827" s="22"/>
      <c r="H4827" s="5" t="e">
        <f ca="1">_xlfn.FORMULATEXT(표1[[#This Row],[Q''ty]])</f>
        <v>#N/A</v>
      </c>
    </row>
    <row r="4828" spans="1:8" ht="15" customHeight="1" x14ac:dyDescent="0.4">
      <c r="A4828" s="6">
        <v>2026</v>
      </c>
      <c r="B4828" s="6">
        <f t="shared" si="592"/>
        <v>49</v>
      </c>
      <c r="C4828" s="13" t="s">
        <v>27</v>
      </c>
      <c r="D4828" s="2" t="s">
        <v>16</v>
      </c>
      <c r="E4828" s="14" t="str">
        <f t="shared" si="598"/>
        <v>Bending</v>
      </c>
      <c r="F4828" s="22"/>
      <c r="H4828" s="5" t="e">
        <f ca="1">_xlfn.FORMULATEXT(표1[[#This Row],[Q''ty]])</f>
        <v>#N/A</v>
      </c>
    </row>
    <row r="4829" spans="1:8" ht="15" customHeight="1" x14ac:dyDescent="0.4">
      <c r="A4829" s="6">
        <v>2026</v>
      </c>
      <c r="B4829" s="6">
        <f t="shared" si="592"/>
        <v>49</v>
      </c>
      <c r="C4829" s="13" t="s">
        <v>27</v>
      </c>
      <c r="D4829" s="2" t="s">
        <v>16</v>
      </c>
      <c r="E4829" s="14" t="str">
        <f t="shared" si="598"/>
        <v>L/W</v>
      </c>
      <c r="F4829" s="22"/>
      <c r="H4829" s="5" t="e">
        <f ca="1">_xlfn.FORMULATEXT(표1[[#This Row],[Q''ty]])</f>
        <v>#N/A</v>
      </c>
    </row>
    <row r="4830" spans="1:8" ht="15" customHeight="1" thickBot="1" x14ac:dyDescent="0.45">
      <c r="A4830" s="15">
        <v>2026</v>
      </c>
      <c r="B4830" s="15">
        <f t="shared" si="592"/>
        <v>49</v>
      </c>
      <c r="C4830" s="16" t="s">
        <v>27</v>
      </c>
      <c r="D4830" s="17" t="s">
        <v>16</v>
      </c>
      <c r="E4830" s="18" t="str">
        <f t="shared" si="598"/>
        <v>C/W</v>
      </c>
      <c r="F4830" s="23"/>
      <c r="H4830" s="5" t="e">
        <f ca="1">_xlfn.FORMULATEXT(표1[[#This Row],[Q''ty]])</f>
        <v>#N/A</v>
      </c>
    </row>
    <row r="4831" spans="1:8" ht="15" customHeight="1" thickTop="1" x14ac:dyDescent="0.4">
      <c r="A4831" s="6">
        <v>2026</v>
      </c>
      <c r="B4831" s="6">
        <f t="shared" si="592"/>
        <v>49</v>
      </c>
      <c r="C4831" s="13" t="s">
        <v>28</v>
      </c>
      <c r="D4831" s="2" t="s">
        <v>9</v>
      </c>
      <c r="E4831" s="14" t="str">
        <f t="shared" si="598"/>
        <v>Growing Line</v>
      </c>
      <c r="F4831" s="22">
        <f t="shared" ref="F4831:F4836" si="600">F4732</f>
        <v>6</v>
      </c>
      <c r="H4831" s="5" t="str">
        <f ca="1">_xlfn.FORMULATEXT(표1[[#This Row],[Q''ty]])</f>
        <v>=F4732</v>
      </c>
    </row>
    <row r="4832" spans="1:8" ht="15" customHeight="1" x14ac:dyDescent="0.4">
      <c r="A4832" s="6">
        <v>2026</v>
      </c>
      <c r="B4832" s="6">
        <f t="shared" si="592"/>
        <v>49</v>
      </c>
      <c r="C4832" s="13" t="s">
        <v>28</v>
      </c>
      <c r="D4832" s="2" t="s">
        <v>9</v>
      </c>
      <c r="E4832" s="14" t="str">
        <f t="shared" si="598"/>
        <v>Paint Booth</v>
      </c>
      <c r="F4832" s="22">
        <f t="shared" si="600"/>
        <v>4</v>
      </c>
      <c r="H4832" s="5" t="str">
        <f ca="1">_xlfn.FORMULATEXT(표1[[#This Row],[Q''ty]])</f>
        <v>=F4733</v>
      </c>
    </row>
    <row r="4833" spans="1:8" ht="15" customHeight="1" x14ac:dyDescent="0.4">
      <c r="A4833" s="6">
        <v>2026</v>
      </c>
      <c r="B4833" s="6">
        <f t="shared" si="592"/>
        <v>49</v>
      </c>
      <c r="C4833" s="13" t="s">
        <v>28</v>
      </c>
      <c r="D4833" s="2" t="s">
        <v>9</v>
      </c>
      <c r="E4833" s="14" t="str">
        <f t="shared" si="598"/>
        <v>Paint Line</v>
      </c>
      <c r="F4833" s="22">
        <f t="shared" si="600"/>
        <v>4</v>
      </c>
      <c r="H4833" s="5" t="str">
        <f ca="1">_xlfn.FORMULATEXT(표1[[#This Row],[Q''ty]])</f>
        <v>=F4734</v>
      </c>
    </row>
    <row r="4834" spans="1:8" ht="15" customHeight="1" x14ac:dyDescent="0.4">
      <c r="A4834" s="6">
        <v>2026</v>
      </c>
      <c r="B4834" s="6">
        <f t="shared" si="592"/>
        <v>49</v>
      </c>
      <c r="C4834" s="13" t="s">
        <v>28</v>
      </c>
      <c r="D4834" s="2" t="s">
        <v>9</v>
      </c>
      <c r="E4834" s="14" t="str">
        <f t="shared" si="598"/>
        <v>Roll Bending Machine</v>
      </c>
      <c r="F4834" s="22">
        <f t="shared" si="600"/>
        <v>3</v>
      </c>
      <c r="H4834" s="5" t="str">
        <f ca="1">_xlfn.FORMULATEXT(표1[[#This Row],[Q''ty]])</f>
        <v>=F4735</v>
      </c>
    </row>
    <row r="4835" spans="1:8" ht="15" customHeight="1" x14ac:dyDescent="0.4">
      <c r="A4835" s="6">
        <v>2026</v>
      </c>
      <c r="B4835" s="6">
        <f t="shared" si="592"/>
        <v>49</v>
      </c>
      <c r="C4835" s="13" t="s">
        <v>28</v>
      </c>
      <c r="D4835" s="2" t="s">
        <v>9</v>
      </c>
      <c r="E4835" s="14" t="str">
        <f t="shared" si="598"/>
        <v>L/W Machine</v>
      </c>
      <c r="F4835" s="22">
        <f t="shared" si="600"/>
        <v>4</v>
      </c>
      <c r="H4835" s="5" t="str">
        <f ca="1">_xlfn.FORMULATEXT(표1[[#This Row],[Q''ty]])</f>
        <v>=F4736</v>
      </c>
    </row>
    <row r="4836" spans="1:8" ht="15" customHeight="1" x14ac:dyDescent="0.4">
      <c r="A4836" s="6">
        <v>2026</v>
      </c>
      <c r="B4836" s="6">
        <f t="shared" si="592"/>
        <v>49</v>
      </c>
      <c r="C4836" s="13" t="s">
        <v>28</v>
      </c>
      <c r="D4836" s="2" t="s">
        <v>9</v>
      </c>
      <c r="E4836" s="14" t="str">
        <f t="shared" si="598"/>
        <v>C/W Machine</v>
      </c>
      <c r="F4836" s="22">
        <f t="shared" si="600"/>
        <v>6.5</v>
      </c>
      <c r="H4836" s="5" t="str">
        <f ca="1">_xlfn.FORMULATEXT(표1[[#This Row],[Q''ty]])</f>
        <v>=F4737</v>
      </c>
    </row>
    <row r="4837" spans="1:8" ht="15" customHeight="1" x14ac:dyDescent="0.4">
      <c r="A4837" s="6">
        <v>2026</v>
      </c>
      <c r="B4837" s="6">
        <f t="shared" ref="B4837:B4900" si="601">B4738+1</f>
        <v>49</v>
      </c>
      <c r="C4837" s="13" t="s">
        <v>28</v>
      </c>
      <c r="D4837" s="2" t="s">
        <v>16</v>
      </c>
      <c r="E4837" s="14" t="str">
        <f t="shared" si="598"/>
        <v>BT GT</v>
      </c>
      <c r="F4837" s="22"/>
      <c r="H4837" s="5" t="e">
        <f ca="1">_xlfn.FORMULATEXT(표1[[#This Row],[Q''ty]])</f>
        <v>#N/A</v>
      </c>
    </row>
    <row r="4838" spans="1:8" ht="15" customHeight="1" x14ac:dyDescent="0.4">
      <c r="A4838" s="6">
        <v>2026</v>
      </c>
      <c r="B4838" s="6">
        <f t="shared" si="601"/>
        <v>49</v>
      </c>
      <c r="C4838" s="13" t="s">
        <v>28</v>
      </c>
      <c r="D4838" s="2" t="s">
        <v>16</v>
      </c>
      <c r="E4838" s="14" t="str">
        <f t="shared" si="598"/>
        <v>WT GT</v>
      </c>
      <c r="F4838" s="22"/>
      <c r="H4838" s="5" t="e">
        <f ca="1">_xlfn.FORMULATEXT(표1[[#This Row],[Q''ty]])</f>
        <v>#N/A</v>
      </c>
    </row>
    <row r="4839" spans="1:8" ht="15" customHeight="1" x14ac:dyDescent="0.4">
      <c r="A4839" s="6">
        <v>2026</v>
      </c>
      <c r="B4839" s="6">
        <f t="shared" si="601"/>
        <v>49</v>
      </c>
      <c r="C4839" s="13" t="s">
        <v>28</v>
      </c>
      <c r="D4839" s="2" t="s">
        <v>16</v>
      </c>
      <c r="E4839" s="14" t="str">
        <f t="shared" si="598"/>
        <v>Bending</v>
      </c>
      <c r="F4839" s="22"/>
      <c r="H4839" s="5" t="e">
        <f ca="1">_xlfn.FORMULATEXT(표1[[#This Row],[Q''ty]])</f>
        <v>#N/A</v>
      </c>
    </row>
    <row r="4840" spans="1:8" ht="15" customHeight="1" x14ac:dyDescent="0.4">
      <c r="A4840" s="6">
        <v>2026</v>
      </c>
      <c r="B4840" s="6">
        <f t="shared" si="601"/>
        <v>49</v>
      </c>
      <c r="C4840" s="13" t="s">
        <v>28</v>
      </c>
      <c r="D4840" s="2" t="s">
        <v>16</v>
      </c>
      <c r="E4840" s="14" t="str">
        <f t="shared" si="598"/>
        <v>L/W</v>
      </c>
      <c r="F4840" s="22"/>
      <c r="H4840" s="5" t="e">
        <f ca="1">_xlfn.FORMULATEXT(표1[[#This Row],[Q''ty]])</f>
        <v>#N/A</v>
      </c>
    </row>
    <row r="4841" spans="1:8" ht="15" customHeight="1" thickBot="1" x14ac:dyDescent="0.45">
      <c r="A4841" s="15">
        <v>2026</v>
      </c>
      <c r="B4841" s="15">
        <f t="shared" si="601"/>
        <v>49</v>
      </c>
      <c r="C4841" s="16" t="s">
        <v>28</v>
      </c>
      <c r="D4841" s="17" t="s">
        <v>16</v>
      </c>
      <c r="E4841" s="18" t="str">
        <f t="shared" si="598"/>
        <v>C/W</v>
      </c>
      <c r="F4841" s="23"/>
      <c r="H4841" s="5" t="e">
        <f ca="1">_xlfn.FORMULATEXT(표1[[#This Row],[Q''ty]])</f>
        <v>#N/A</v>
      </c>
    </row>
    <row r="4842" spans="1:8" ht="15" customHeight="1" thickTop="1" x14ac:dyDescent="0.4">
      <c r="A4842" s="6">
        <v>2026</v>
      </c>
      <c r="B4842" s="6">
        <f t="shared" si="601"/>
        <v>49</v>
      </c>
      <c r="C4842" s="13" t="s">
        <v>29</v>
      </c>
      <c r="D4842" s="2" t="s">
        <v>9</v>
      </c>
      <c r="E4842" s="14" t="str">
        <f t="shared" si="598"/>
        <v>Growing Line</v>
      </c>
      <c r="F4842" s="21">
        <f t="shared" ref="F4842:F4847" si="602">F4743</f>
        <v>11</v>
      </c>
      <c r="H4842" s="5" t="str">
        <f ca="1">_xlfn.FORMULATEXT(표1[[#This Row],[Q''ty]])</f>
        <v>=F4743</v>
      </c>
    </row>
    <row r="4843" spans="1:8" ht="15" customHeight="1" x14ac:dyDescent="0.4">
      <c r="A4843" s="6">
        <v>2026</v>
      </c>
      <c r="B4843" s="6">
        <f t="shared" si="601"/>
        <v>49</v>
      </c>
      <c r="C4843" s="13" t="s">
        <v>29</v>
      </c>
      <c r="D4843" s="2" t="s">
        <v>9</v>
      </c>
      <c r="E4843" s="14" t="str">
        <f t="shared" si="598"/>
        <v>Paint Booth</v>
      </c>
      <c r="F4843" s="22">
        <f t="shared" si="602"/>
        <v>6</v>
      </c>
      <c r="H4843" s="5" t="str">
        <f ca="1">_xlfn.FORMULATEXT(표1[[#This Row],[Q''ty]])</f>
        <v>=F4744</v>
      </c>
    </row>
    <row r="4844" spans="1:8" ht="15" customHeight="1" x14ac:dyDescent="0.4">
      <c r="A4844" s="6">
        <v>2026</v>
      </c>
      <c r="B4844" s="6">
        <f t="shared" si="601"/>
        <v>49</v>
      </c>
      <c r="C4844" s="13" t="s">
        <v>29</v>
      </c>
      <c r="D4844" s="2" t="s">
        <v>9</v>
      </c>
      <c r="E4844" s="14" t="str">
        <f t="shared" si="598"/>
        <v>Paint Line</v>
      </c>
      <c r="F4844" s="22">
        <f t="shared" si="602"/>
        <v>4</v>
      </c>
      <c r="H4844" s="5" t="str">
        <f ca="1">_xlfn.FORMULATEXT(표1[[#This Row],[Q''ty]])</f>
        <v>=F4745</v>
      </c>
    </row>
    <row r="4845" spans="1:8" ht="15" customHeight="1" x14ac:dyDescent="0.4">
      <c r="A4845" s="6">
        <v>2026</v>
      </c>
      <c r="B4845" s="6">
        <f t="shared" si="601"/>
        <v>49</v>
      </c>
      <c r="C4845" s="13" t="s">
        <v>29</v>
      </c>
      <c r="D4845" s="2" t="s">
        <v>9</v>
      </c>
      <c r="E4845" s="14" t="str">
        <f t="shared" si="598"/>
        <v>Roll Bending Machine</v>
      </c>
      <c r="F4845" s="22">
        <f t="shared" si="602"/>
        <v>4</v>
      </c>
      <c r="H4845" s="5" t="str">
        <f ca="1">_xlfn.FORMULATEXT(표1[[#This Row],[Q''ty]])</f>
        <v>=F4746</v>
      </c>
    </row>
    <row r="4846" spans="1:8" ht="15" customHeight="1" x14ac:dyDescent="0.4">
      <c r="A4846" s="6">
        <v>2026</v>
      </c>
      <c r="B4846" s="6">
        <f t="shared" si="601"/>
        <v>49</v>
      </c>
      <c r="C4846" s="13" t="s">
        <v>29</v>
      </c>
      <c r="D4846" s="2" t="s">
        <v>9</v>
      </c>
      <c r="E4846" s="14" t="str">
        <f t="shared" si="598"/>
        <v>L/W Machine</v>
      </c>
      <c r="F4846" s="22">
        <f t="shared" si="602"/>
        <v>7</v>
      </c>
      <c r="H4846" s="5" t="str">
        <f ca="1">_xlfn.FORMULATEXT(표1[[#This Row],[Q''ty]])</f>
        <v>=F4747</v>
      </c>
    </row>
    <row r="4847" spans="1:8" ht="15" customHeight="1" x14ac:dyDescent="0.4">
      <c r="A4847" s="6">
        <v>2026</v>
      </c>
      <c r="B4847" s="6">
        <f t="shared" si="601"/>
        <v>49</v>
      </c>
      <c r="C4847" s="13" t="s">
        <v>29</v>
      </c>
      <c r="D4847" s="2" t="s">
        <v>9</v>
      </c>
      <c r="E4847" s="14" t="str">
        <f t="shared" si="598"/>
        <v>C/W Machine</v>
      </c>
      <c r="F4847" s="22">
        <f t="shared" si="602"/>
        <v>12.5</v>
      </c>
      <c r="H4847" s="5" t="str">
        <f ca="1">_xlfn.FORMULATEXT(표1[[#This Row],[Q''ty]])</f>
        <v>=F4748</v>
      </c>
    </row>
    <row r="4848" spans="1:8" ht="15" customHeight="1" x14ac:dyDescent="0.4">
      <c r="A4848" s="6">
        <v>2026</v>
      </c>
      <c r="B4848" s="6">
        <f t="shared" si="601"/>
        <v>49</v>
      </c>
      <c r="C4848" s="13" t="s">
        <v>29</v>
      </c>
      <c r="D4848" s="2" t="s">
        <v>16</v>
      </c>
      <c r="E4848" s="14" t="str">
        <f t="shared" si="598"/>
        <v>BT GT</v>
      </c>
      <c r="F4848" s="22"/>
      <c r="H4848" s="5" t="e">
        <f ca="1">_xlfn.FORMULATEXT(표1[[#This Row],[Q''ty]])</f>
        <v>#N/A</v>
      </c>
    </row>
    <row r="4849" spans="1:10" ht="15" customHeight="1" x14ac:dyDescent="0.4">
      <c r="A4849" s="6">
        <v>2026</v>
      </c>
      <c r="B4849" s="6">
        <f t="shared" si="601"/>
        <v>49</v>
      </c>
      <c r="C4849" s="13" t="s">
        <v>29</v>
      </c>
      <c r="D4849" s="2" t="s">
        <v>16</v>
      </c>
      <c r="E4849" s="14" t="str">
        <f t="shared" si="598"/>
        <v>WT GT</v>
      </c>
      <c r="F4849" s="22"/>
      <c r="H4849" s="5" t="e">
        <f ca="1">_xlfn.FORMULATEXT(표1[[#This Row],[Q''ty]])</f>
        <v>#N/A</v>
      </c>
    </row>
    <row r="4850" spans="1:10" ht="15" customHeight="1" x14ac:dyDescent="0.4">
      <c r="A4850" s="6">
        <v>2026</v>
      </c>
      <c r="B4850" s="6">
        <f t="shared" si="601"/>
        <v>49</v>
      </c>
      <c r="C4850" s="13" t="s">
        <v>29</v>
      </c>
      <c r="D4850" s="2" t="s">
        <v>16</v>
      </c>
      <c r="E4850" s="14" t="str">
        <f t="shared" si="598"/>
        <v>Bending</v>
      </c>
      <c r="F4850" s="22"/>
      <c r="H4850" s="5" t="e">
        <f ca="1">_xlfn.FORMULATEXT(표1[[#This Row],[Q''ty]])</f>
        <v>#N/A</v>
      </c>
    </row>
    <row r="4851" spans="1:10" ht="15" customHeight="1" x14ac:dyDescent="0.4">
      <c r="A4851" s="6">
        <v>2026</v>
      </c>
      <c r="B4851" s="6">
        <f t="shared" si="601"/>
        <v>49</v>
      </c>
      <c r="C4851" s="13" t="s">
        <v>29</v>
      </c>
      <c r="D4851" s="2" t="s">
        <v>16</v>
      </c>
      <c r="E4851" s="14" t="str">
        <f t="shared" si="598"/>
        <v>L/W</v>
      </c>
      <c r="F4851" s="22"/>
      <c r="H4851" s="5" t="e">
        <f ca="1">_xlfn.FORMULATEXT(표1[[#This Row],[Q''ty]])</f>
        <v>#N/A</v>
      </c>
    </row>
    <row r="4852" spans="1:10" ht="15" customHeight="1" thickBot="1" x14ac:dyDescent="0.45">
      <c r="A4852" s="6">
        <v>2026</v>
      </c>
      <c r="B4852" s="6">
        <f t="shared" si="601"/>
        <v>49</v>
      </c>
      <c r="C4852" s="13" t="s">
        <v>29</v>
      </c>
      <c r="D4852" s="2" t="s">
        <v>16</v>
      </c>
      <c r="E4852" s="14" t="str">
        <f t="shared" si="598"/>
        <v>C/W</v>
      </c>
      <c r="F4852" s="22"/>
      <c r="H4852" s="5" t="e">
        <f ca="1">_xlfn.FORMULATEXT(표1[[#This Row],[Q''ty]])</f>
        <v>#N/A</v>
      </c>
    </row>
    <row r="4853" spans="1:10" ht="15" customHeight="1" thickTop="1" x14ac:dyDescent="0.4">
      <c r="A4853" s="9">
        <v>2026</v>
      </c>
      <c r="B4853" s="9">
        <f t="shared" si="601"/>
        <v>50</v>
      </c>
      <c r="C4853" s="10" t="s">
        <v>8</v>
      </c>
      <c r="D4853" s="11" t="s">
        <v>9</v>
      </c>
      <c r="E4853" s="12" t="s">
        <v>10</v>
      </c>
      <c r="F4853" s="21">
        <f t="shared" ref="F4853:F4858" si="603">F4754</f>
        <v>15</v>
      </c>
      <c r="H4853" s="5" t="str">
        <f ca="1">_xlfn.FORMULATEXT(표1[[#This Row],[Q''ty]])</f>
        <v>=F4754</v>
      </c>
    </row>
    <row r="4854" spans="1:10" s="2" customFormat="1" ht="15" customHeight="1" x14ac:dyDescent="0.4">
      <c r="A4854" s="6">
        <v>2026</v>
      </c>
      <c r="B4854" s="6">
        <f t="shared" si="601"/>
        <v>50</v>
      </c>
      <c r="C4854" s="13" t="s">
        <v>8</v>
      </c>
      <c r="D4854" s="2" t="s">
        <v>9</v>
      </c>
      <c r="E4854" s="14" t="s">
        <v>11</v>
      </c>
      <c r="F4854" s="22">
        <f t="shared" si="603"/>
        <v>10</v>
      </c>
      <c r="H4854" s="5" t="str">
        <f ca="1">_xlfn.FORMULATEXT(표1[[#This Row],[Q''ty]])</f>
        <v>=F4755</v>
      </c>
      <c r="I4854" s="26"/>
      <c r="J4854" s="26"/>
    </row>
    <row r="4855" spans="1:10" s="2" customFormat="1" ht="15" customHeight="1" x14ac:dyDescent="0.4">
      <c r="A4855" s="6">
        <v>2026</v>
      </c>
      <c r="B4855" s="6">
        <f t="shared" si="601"/>
        <v>50</v>
      </c>
      <c r="C4855" s="13" t="s">
        <v>8</v>
      </c>
      <c r="D4855" s="2" t="s">
        <v>9</v>
      </c>
      <c r="E4855" s="14" t="s">
        <v>12</v>
      </c>
      <c r="F4855" s="22">
        <f t="shared" si="603"/>
        <v>5</v>
      </c>
      <c r="H4855" s="5" t="str">
        <f ca="1">_xlfn.FORMULATEXT(표1[[#This Row],[Q''ty]])</f>
        <v>=F4756</v>
      </c>
      <c r="I4855" s="26"/>
      <c r="J4855" s="26"/>
    </row>
    <row r="4856" spans="1:10" ht="15" customHeight="1" x14ac:dyDescent="0.4">
      <c r="A4856" s="6">
        <v>2026</v>
      </c>
      <c r="B4856" s="6">
        <f t="shared" si="601"/>
        <v>50</v>
      </c>
      <c r="C4856" s="13" t="s">
        <v>8</v>
      </c>
      <c r="D4856" s="2" t="s">
        <v>9</v>
      </c>
      <c r="E4856" s="14" t="s">
        <v>13</v>
      </c>
      <c r="F4856" s="22">
        <f t="shared" si="603"/>
        <v>6</v>
      </c>
      <c r="H4856" s="5" t="str">
        <f ca="1">_xlfn.FORMULATEXT(표1[[#This Row],[Q''ty]])</f>
        <v>=F4757</v>
      </c>
    </row>
    <row r="4857" spans="1:10" ht="15" customHeight="1" x14ac:dyDescent="0.4">
      <c r="A4857" s="6">
        <v>2026</v>
      </c>
      <c r="B4857" s="6">
        <f t="shared" si="601"/>
        <v>50</v>
      </c>
      <c r="C4857" s="13" t="s">
        <v>8</v>
      </c>
      <c r="D4857" s="2" t="s">
        <v>9</v>
      </c>
      <c r="E4857" s="14" t="s">
        <v>14</v>
      </c>
      <c r="F4857" s="22">
        <f t="shared" si="603"/>
        <v>10</v>
      </c>
      <c r="H4857" s="5" t="str">
        <f ca="1">_xlfn.FORMULATEXT(표1[[#This Row],[Q''ty]])</f>
        <v>=F4758</v>
      </c>
    </row>
    <row r="4858" spans="1:10" ht="15" customHeight="1" x14ac:dyDescent="0.4">
      <c r="A4858" s="6">
        <v>2026</v>
      </c>
      <c r="B4858" s="6">
        <f t="shared" si="601"/>
        <v>50</v>
      </c>
      <c r="C4858" s="13" t="s">
        <v>8</v>
      </c>
      <c r="D4858" s="2" t="s">
        <v>9</v>
      </c>
      <c r="E4858" s="14" t="s">
        <v>15</v>
      </c>
      <c r="F4858" s="22">
        <f t="shared" si="603"/>
        <v>10</v>
      </c>
      <c r="H4858" s="5" t="str">
        <f ca="1">_xlfn.FORMULATEXT(표1[[#This Row],[Q''ty]])</f>
        <v>=F4759</v>
      </c>
    </row>
    <row r="4859" spans="1:10" ht="15" customHeight="1" x14ac:dyDescent="0.4">
      <c r="A4859" s="6">
        <v>2026</v>
      </c>
      <c r="B4859" s="6">
        <f t="shared" si="601"/>
        <v>50</v>
      </c>
      <c r="C4859" s="13" t="s">
        <v>8</v>
      </c>
      <c r="D4859" s="2" t="s">
        <v>16</v>
      </c>
      <c r="E4859" s="14" t="s">
        <v>17</v>
      </c>
      <c r="F4859" s="22"/>
      <c r="H4859" s="5" t="e">
        <f ca="1">_xlfn.FORMULATEXT(표1[[#This Row],[Q''ty]])</f>
        <v>#N/A</v>
      </c>
    </row>
    <row r="4860" spans="1:10" s="2" customFormat="1" ht="15" customHeight="1" x14ac:dyDescent="0.4">
      <c r="A4860" s="6">
        <v>2026</v>
      </c>
      <c r="B4860" s="6">
        <f t="shared" si="601"/>
        <v>50</v>
      </c>
      <c r="C4860" s="13" t="s">
        <v>8</v>
      </c>
      <c r="D4860" s="2" t="s">
        <v>16</v>
      </c>
      <c r="E4860" s="14" t="s">
        <v>18</v>
      </c>
      <c r="F4860" s="22"/>
      <c r="H4860" s="5" t="e">
        <f ca="1">_xlfn.FORMULATEXT(표1[[#This Row],[Q''ty]])</f>
        <v>#N/A</v>
      </c>
      <c r="I4860" s="26"/>
      <c r="J4860" s="26"/>
    </row>
    <row r="4861" spans="1:10" ht="15" customHeight="1" x14ac:dyDescent="0.4">
      <c r="A4861" s="6">
        <v>2026</v>
      </c>
      <c r="B4861" s="6">
        <f t="shared" si="601"/>
        <v>50</v>
      </c>
      <c r="C4861" s="13" t="s">
        <v>8</v>
      </c>
      <c r="D4861" s="2" t="s">
        <v>16</v>
      </c>
      <c r="E4861" s="14" t="s">
        <v>19</v>
      </c>
      <c r="F4861" s="22"/>
      <c r="H4861" s="5" t="e">
        <f ca="1">_xlfn.FORMULATEXT(표1[[#This Row],[Q''ty]])</f>
        <v>#N/A</v>
      </c>
    </row>
    <row r="4862" spans="1:10" ht="15" customHeight="1" x14ac:dyDescent="0.4">
      <c r="A4862" s="6">
        <v>2026</v>
      </c>
      <c r="B4862" s="6">
        <f t="shared" si="601"/>
        <v>50</v>
      </c>
      <c r="C4862" s="13" t="s">
        <v>8</v>
      </c>
      <c r="D4862" s="2" t="s">
        <v>16</v>
      </c>
      <c r="E4862" s="14" t="s">
        <v>20</v>
      </c>
      <c r="F4862" s="22"/>
      <c r="H4862" s="5" t="e">
        <f ca="1">_xlfn.FORMULATEXT(표1[[#This Row],[Q''ty]])</f>
        <v>#N/A</v>
      </c>
    </row>
    <row r="4863" spans="1:10" ht="15" customHeight="1" thickBot="1" x14ac:dyDescent="0.45">
      <c r="A4863" s="15">
        <v>2026</v>
      </c>
      <c r="B4863" s="15">
        <f t="shared" si="601"/>
        <v>50</v>
      </c>
      <c r="C4863" s="16" t="s">
        <v>8</v>
      </c>
      <c r="D4863" s="17" t="s">
        <v>16</v>
      </c>
      <c r="E4863" s="18" t="s">
        <v>21</v>
      </c>
      <c r="F4863" s="23"/>
      <c r="H4863" s="5" t="e">
        <f ca="1">_xlfn.FORMULATEXT(표1[[#This Row],[Q''ty]])</f>
        <v>#N/A</v>
      </c>
    </row>
    <row r="4864" spans="1:10" ht="15" customHeight="1" thickTop="1" x14ac:dyDescent="0.4">
      <c r="A4864" s="9">
        <v>2026</v>
      </c>
      <c r="B4864" s="9">
        <f t="shared" si="601"/>
        <v>50</v>
      </c>
      <c r="C4864" s="10" t="s">
        <v>22</v>
      </c>
      <c r="D4864" s="11" t="s">
        <v>9</v>
      </c>
      <c r="E4864" s="12" t="s">
        <v>10</v>
      </c>
      <c r="F4864" s="21">
        <f t="shared" ref="F4864:F4869" si="604">F4765</f>
        <v>14</v>
      </c>
      <c r="H4864" s="5" t="str">
        <f ca="1">_xlfn.FORMULATEXT(표1[[#This Row],[Q''ty]])</f>
        <v>=F4765</v>
      </c>
    </row>
    <row r="4865" spans="1:10" s="2" customFormat="1" ht="15" customHeight="1" x14ac:dyDescent="0.4">
      <c r="A4865" s="6">
        <v>2026</v>
      </c>
      <c r="B4865" s="6">
        <f t="shared" si="601"/>
        <v>50</v>
      </c>
      <c r="C4865" s="13" t="s">
        <v>22</v>
      </c>
      <c r="D4865" s="2" t="s">
        <v>9</v>
      </c>
      <c r="E4865" s="14" t="s">
        <v>11</v>
      </c>
      <c r="F4865" s="22">
        <f t="shared" si="604"/>
        <v>8</v>
      </c>
      <c r="H4865" s="5" t="str">
        <f ca="1">_xlfn.FORMULATEXT(표1[[#This Row],[Q''ty]])</f>
        <v>=F4766</v>
      </c>
      <c r="I4865" s="26"/>
      <c r="J4865" s="26"/>
    </row>
    <row r="4866" spans="1:10" s="2" customFormat="1" ht="15" customHeight="1" x14ac:dyDescent="0.4">
      <c r="A4866" s="6">
        <v>2026</v>
      </c>
      <c r="B4866" s="6">
        <f t="shared" si="601"/>
        <v>50</v>
      </c>
      <c r="C4866" s="13" t="s">
        <v>22</v>
      </c>
      <c r="D4866" s="2" t="s">
        <v>9</v>
      </c>
      <c r="E4866" s="14" t="s">
        <v>12</v>
      </c>
      <c r="F4866" s="22">
        <f t="shared" si="604"/>
        <v>4</v>
      </c>
      <c r="H4866" s="5" t="str">
        <f ca="1">_xlfn.FORMULATEXT(표1[[#This Row],[Q''ty]])</f>
        <v>=F4767</v>
      </c>
      <c r="I4866" s="26"/>
      <c r="J4866" s="26"/>
    </row>
    <row r="4867" spans="1:10" ht="15" customHeight="1" x14ac:dyDescent="0.4">
      <c r="A4867" s="6">
        <v>2026</v>
      </c>
      <c r="B4867" s="6">
        <f t="shared" si="601"/>
        <v>50</v>
      </c>
      <c r="C4867" s="13" t="s">
        <v>22</v>
      </c>
      <c r="D4867" s="2" t="s">
        <v>9</v>
      </c>
      <c r="E4867" s="14" t="s">
        <v>13</v>
      </c>
      <c r="F4867" s="22">
        <f t="shared" si="604"/>
        <v>3</v>
      </c>
      <c r="H4867" s="5" t="str">
        <f ca="1">_xlfn.FORMULATEXT(표1[[#This Row],[Q''ty]])</f>
        <v>=F4768</v>
      </c>
    </row>
    <row r="4868" spans="1:10" ht="15" customHeight="1" x14ac:dyDescent="0.4">
      <c r="A4868" s="6">
        <v>2026</v>
      </c>
      <c r="B4868" s="6">
        <f t="shared" si="601"/>
        <v>50</v>
      </c>
      <c r="C4868" s="13" t="s">
        <v>22</v>
      </c>
      <c r="D4868" s="2" t="s">
        <v>9</v>
      </c>
      <c r="E4868" s="14" t="s">
        <v>14</v>
      </c>
      <c r="F4868" s="22">
        <f t="shared" si="604"/>
        <v>6</v>
      </c>
      <c r="H4868" s="5" t="str">
        <f ca="1">_xlfn.FORMULATEXT(표1[[#This Row],[Q''ty]])</f>
        <v>=F4769</v>
      </c>
    </row>
    <row r="4869" spans="1:10" ht="15" customHeight="1" x14ac:dyDescent="0.4">
      <c r="A4869" s="6">
        <v>2026</v>
      </c>
      <c r="B4869" s="6">
        <f t="shared" si="601"/>
        <v>50</v>
      </c>
      <c r="C4869" s="13" t="s">
        <v>22</v>
      </c>
      <c r="D4869" s="2" t="s">
        <v>9</v>
      </c>
      <c r="E4869" s="14" t="s">
        <v>15</v>
      </c>
      <c r="F4869" s="22">
        <f t="shared" si="604"/>
        <v>8.8000000000000007</v>
      </c>
      <c r="H4869" s="5" t="str">
        <f ca="1">_xlfn.FORMULATEXT(표1[[#This Row],[Q''ty]])</f>
        <v>=F4770</v>
      </c>
    </row>
    <row r="4870" spans="1:10" ht="15" customHeight="1" x14ac:dyDescent="0.4">
      <c r="A4870" s="6">
        <v>2026</v>
      </c>
      <c r="B4870" s="6">
        <f t="shared" si="601"/>
        <v>50</v>
      </c>
      <c r="C4870" s="13" t="s">
        <v>22</v>
      </c>
      <c r="D4870" s="2" t="s">
        <v>16</v>
      </c>
      <c r="E4870" s="14" t="s">
        <v>17</v>
      </c>
      <c r="F4870" s="22"/>
      <c r="H4870" s="5" t="e">
        <f ca="1">_xlfn.FORMULATEXT(표1[[#This Row],[Q''ty]])</f>
        <v>#N/A</v>
      </c>
    </row>
    <row r="4871" spans="1:10" s="2" customFormat="1" ht="15" customHeight="1" x14ac:dyDescent="0.4">
      <c r="A4871" s="6">
        <v>2026</v>
      </c>
      <c r="B4871" s="6">
        <f t="shared" si="601"/>
        <v>50</v>
      </c>
      <c r="C4871" s="13" t="s">
        <v>22</v>
      </c>
      <c r="D4871" s="2" t="s">
        <v>16</v>
      </c>
      <c r="E4871" s="14" t="s">
        <v>18</v>
      </c>
      <c r="F4871" s="22"/>
      <c r="H4871" s="5" t="e">
        <f ca="1">_xlfn.FORMULATEXT(표1[[#This Row],[Q''ty]])</f>
        <v>#N/A</v>
      </c>
      <c r="I4871" s="26"/>
      <c r="J4871" s="26"/>
    </row>
    <row r="4872" spans="1:10" ht="15" customHeight="1" x14ac:dyDescent="0.4">
      <c r="A4872" s="6">
        <v>2026</v>
      </c>
      <c r="B4872" s="6">
        <f t="shared" si="601"/>
        <v>50</v>
      </c>
      <c r="C4872" s="13" t="s">
        <v>22</v>
      </c>
      <c r="D4872" s="2" t="s">
        <v>16</v>
      </c>
      <c r="E4872" s="14" t="s">
        <v>19</v>
      </c>
      <c r="F4872" s="22"/>
      <c r="H4872" s="5" t="e">
        <f ca="1">_xlfn.FORMULATEXT(표1[[#This Row],[Q''ty]])</f>
        <v>#N/A</v>
      </c>
    </row>
    <row r="4873" spans="1:10" ht="15" customHeight="1" x14ac:dyDescent="0.4">
      <c r="A4873" s="6">
        <v>2026</v>
      </c>
      <c r="B4873" s="6">
        <f t="shared" si="601"/>
        <v>50</v>
      </c>
      <c r="C4873" s="13" t="s">
        <v>22</v>
      </c>
      <c r="D4873" s="2" t="s">
        <v>16</v>
      </c>
      <c r="E4873" s="14" t="s">
        <v>20</v>
      </c>
      <c r="F4873" s="22"/>
      <c r="H4873" s="5" t="e">
        <f ca="1">_xlfn.FORMULATEXT(표1[[#This Row],[Q''ty]])</f>
        <v>#N/A</v>
      </c>
    </row>
    <row r="4874" spans="1:10" ht="15" customHeight="1" thickBot="1" x14ac:dyDescent="0.45">
      <c r="A4874" s="15">
        <v>2026</v>
      </c>
      <c r="B4874" s="15">
        <f t="shared" si="601"/>
        <v>50</v>
      </c>
      <c r="C4874" s="16" t="s">
        <v>22</v>
      </c>
      <c r="D4874" s="17" t="s">
        <v>16</v>
      </c>
      <c r="E4874" s="18" t="s">
        <v>21</v>
      </c>
      <c r="F4874" s="23"/>
      <c r="H4874" s="5" t="e">
        <f ca="1">_xlfn.FORMULATEXT(표1[[#This Row],[Q''ty]])</f>
        <v>#N/A</v>
      </c>
    </row>
    <row r="4875" spans="1:10" ht="15" customHeight="1" thickTop="1" x14ac:dyDescent="0.4">
      <c r="A4875" s="6">
        <v>2026</v>
      </c>
      <c r="B4875" s="6">
        <f t="shared" si="601"/>
        <v>50</v>
      </c>
      <c r="C4875" s="13" t="s">
        <v>23</v>
      </c>
      <c r="D4875" s="2" t="s">
        <v>9</v>
      </c>
      <c r="E4875" s="14" t="str">
        <f t="shared" ref="E4875:F4880" si="605">E4776</f>
        <v>Growing Line</v>
      </c>
      <c r="F4875" s="22">
        <f t="shared" si="605"/>
        <v>5</v>
      </c>
      <c r="H4875" s="5" t="str">
        <f ca="1">_xlfn.FORMULATEXT(표1[[#This Row],[Q''ty]])</f>
        <v>=F4776</v>
      </c>
    </row>
    <row r="4876" spans="1:10" ht="15" customHeight="1" x14ac:dyDescent="0.4">
      <c r="A4876" s="6">
        <v>2026</v>
      </c>
      <c r="B4876" s="6">
        <f t="shared" si="601"/>
        <v>50</v>
      </c>
      <c r="C4876" s="13" t="s">
        <v>23</v>
      </c>
      <c r="D4876" s="2" t="s">
        <v>9</v>
      </c>
      <c r="E4876" s="14" t="str">
        <f t="shared" si="605"/>
        <v>Paint Booth</v>
      </c>
      <c r="F4876" s="22">
        <f t="shared" si="605"/>
        <v>3</v>
      </c>
      <c r="H4876" s="5" t="str">
        <f ca="1">_xlfn.FORMULATEXT(표1[[#This Row],[Q''ty]])</f>
        <v>=F4777</v>
      </c>
    </row>
    <row r="4877" spans="1:10" ht="15" customHeight="1" x14ac:dyDescent="0.4">
      <c r="A4877" s="6">
        <v>2026</v>
      </c>
      <c r="B4877" s="6">
        <f t="shared" si="601"/>
        <v>50</v>
      </c>
      <c r="C4877" s="13" t="s">
        <v>23</v>
      </c>
      <c r="D4877" s="2" t="s">
        <v>9</v>
      </c>
      <c r="E4877" s="14" t="str">
        <f t="shared" si="605"/>
        <v>Paint Line</v>
      </c>
      <c r="F4877" s="22">
        <f t="shared" si="605"/>
        <v>2</v>
      </c>
      <c r="H4877" s="5" t="str">
        <f ca="1">_xlfn.FORMULATEXT(표1[[#This Row],[Q''ty]])</f>
        <v>=F4778</v>
      </c>
    </row>
    <row r="4878" spans="1:10" ht="15" customHeight="1" x14ac:dyDescent="0.4">
      <c r="A4878" s="6">
        <v>2026</v>
      </c>
      <c r="B4878" s="6">
        <f t="shared" si="601"/>
        <v>50</v>
      </c>
      <c r="C4878" s="13" t="s">
        <v>23</v>
      </c>
      <c r="D4878" s="2" t="s">
        <v>9</v>
      </c>
      <c r="E4878" s="14" t="str">
        <f t="shared" si="605"/>
        <v>Roll Bending Machine</v>
      </c>
      <c r="F4878" s="22">
        <f t="shared" si="605"/>
        <v>2</v>
      </c>
      <c r="H4878" s="5" t="str">
        <f ca="1">_xlfn.FORMULATEXT(표1[[#This Row],[Q''ty]])</f>
        <v>=F4779</v>
      </c>
    </row>
    <row r="4879" spans="1:10" ht="15" customHeight="1" x14ac:dyDescent="0.4">
      <c r="A4879" s="6">
        <v>2026</v>
      </c>
      <c r="B4879" s="6">
        <f t="shared" si="601"/>
        <v>50</v>
      </c>
      <c r="C4879" s="13" t="s">
        <v>23</v>
      </c>
      <c r="D4879" s="2" t="s">
        <v>9</v>
      </c>
      <c r="E4879" s="14" t="str">
        <f t="shared" si="605"/>
        <v>L/W Machine</v>
      </c>
      <c r="F4879" s="22">
        <f t="shared" si="605"/>
        <v>2</v>
      </c>
      <c r="H4879" s="5" t="str">
        <f ca="1">_xlfn.FORMULATEXT(표1[[#This Row],[Q''ty]])</f>
        <v>=F4780</v>
      </c>
    </row>
    <row r="4880" spans="1:10" ht="15" customHeight="1" x14ac:dyDescent="0.4">
      <c r="A4880" s="6">
        <v>2026</v>
      </c>
      <c r="B4880" s="6">
        <f t="shared" si="601"/>
        <v>50</v>
      </c>
      <c r="C4880" s="13" t="s">
        <v>23</v>
      </c>
      <c r="D4880" s="2" t="s">
        <v>9</v>
      </c>
      <c r="E4880" s="14" t="str">
        <f t="shared" si="605"/>
        <v>C/W Machine</v>
      </c>
      <c r="F4880" s="22">
        <f t="shared" si="605"/>
        <v>3</v>
      </c>
      <c r="H4880" s="5" t="str">
        <f ca="1">_xlfn.FORMULATEXT(표1[[#This Row],[Q''ty]])</f>
        <v>=F4781</v>
      </c>
    </row>
    <row r="4881" spans="1:8" ht="15" customHeight="1" x14ac:dyDescent="0.4">
      <c r="A4881" s="6">
        <v>2026</v>
      </c>
      <c r="B4881" s="6">
        <f t="shared" si="601"/>
        <v>50</v>
      </c>
      <c r="C4881" s="13" t="s">
        <v>23</v>
      </c>
      <c r="D4881" s="2" t="s">
        <v>16</v>
      </c>
      <c r="E4881" s="14" t="str">
        <f t="shared" ref="E4881:E4896" si="606">E4782</f>
        <v>BT GT</v>
      </c>
      <c r="F4881" s="22"/>
      <c r="H4881" s="5" t="e">
        <f ca="1">_xlfn.FORMULATEXT(표1[[#This Row],[Q''ty]])</f>
        <v>#N/A</v>
      </c>
    </row>
    <row r="4882" spans="1:8" ht="15" customHeight="1" x14ac:dyDescent="0.4">
      <c r="A4882" s="6">
        <v>2026</v>
      </c>
      <c r="B4882" s="6">
        <f t="shared" si="601"/>
        <v>50</v>
      </c>
      <c r="C4882" s="13" t="s">
        <v>23</v>
      </c>
      <c r="D4882" s="2" t="s">
        <v>16</v>
      </c>
      <c r="E4882" s="14" t="str">
        <f t="shared" si="606"/>
        <v>WT GT</v>
      </c>
      <c r="F4882" s="22"/>
      <c r="H4882" s="5" t="e">
        <f ca="1">_xlfn.FORMULATEXT(표1[[#This Row],[Q''ty]])</f>
        <v>#N/A</v>
      </c>
    </row>
    <row r="4883" spans="1:8" ht="15" customHeight="1" x14ac:dyDescent="0.4">
      <c r="A4883" s="6">
        <v>2026</v>
      </c>
      <c r="B4883" s="6">
        <f t="shared" si="601"/>
        <v>50</v>
      </c>
      <c r="C4883" s="13" t="s">
        <v>23</v>
      </c>
      <c r="D4883" s="2" t="s">
        <v>16</v>
      </c>
      <c r="E4883" s="14" t="str">
        <f t="shared" si="606"/>
        <v>Bending</v>
      </c>
      <c r="F4883" s="22"/>
      <c r="H4883" s="5" t="e">
        <f ca="1">_xlfn.FORMULATEXT(표1[[#This Row],[Q''ty]])</f>
        <v>#N/A</v>
      </c>
    </row>
    <row r="4884" spans="1:8" ht="15" customHeight="1" x14ac:dyDescent="0.4">
      <c r="A4884" s="6">
        <v>2026</v>
      </c>
      <c r="B4884" s="6">
        <f t="shared" si="601"/>
        <v>50</v>
      </c>
      <c r="C4884" s="13" t="s">
        <v>23</v>
      </c>
      <c r="D4884" s="2" t="s">
        <v>16</v>
      </c>
      <c r="E4884" s="14" t="str">
        <f t="shared" si="606"/>
        <v>L/W</v>
      </c>
      <c r="F4884" s="22"/>
      <c r="H4884" s="5" t="e">
        <f ca="1">_xlfn.FORMULATEXT(표1[[#This Row],[Q''ty]])</f>
        <v>#N/A</v>
      </c>
    </row>
    <row r="4885" spans="1:8" ht="15" customHeight="1" thickBot="1" x14ac:dyDescent="0.45">
      <c r="A4885" s="15">
        <v>2026</v>
      </c>
      <c r="B4885" s="15">
        <f t="shared" si="601"/>
        <v>50</v>
      </c>
      <c r="C4885" s="16" t="s">
        <v>23</v>
      </c>
      <c r="D4885" s="17" t="s">
        <v>16</v>
      </c>
      <c r="E4885" s="18" t="str">
        <f t="shared" si="606"/>
        <v>C/W</v>
      </c>
      <c r="F4885" s="23"/>
      <c r="H4885" s="5" t="e">
        <f ca="1">_xlfn.FORMULATEXT(표1[[#This Row],[Q''ty]])</f>
        <v>#N/A</v>
      </c>
    </row>
    <row r="4886" spans="1:8" ht="15" customHeight="1" thickTop="1" x14ac:dyDescent="0.4">
      <c r="A4886" s="6">
        <v>2026</v>
      </c>
      <c r="B4886" s="6">
        <f t="shared" si="601"/>
        <v>50</v>
      </c>
      <c r="C4886" s="13" t="s">
        <v>24</v>
      </c>
      <c r="D4886" s="2" t="s">
        <v>9</v>
      </c>
      <c r="E4886" s="14" t="str">
        <f t="shared" si="606"/>
        <v>Growing Line</v>
      </c>
      <c r="F4886" s="22">
        <f t="shared" ref="F4886:F4891" si="607">F4787</f>
        <v>20</v>
      </c>
      <c r="H4886" s="5" t="str">
        <f ca="1">_xlfn.FORMULATEXT(표1[[#This Row],[Q''ty]])</f>
        <v>=F4787</v>
      </c>
    </row>
    <row r="4887" spans="1:8" ht="15" customHeight="1" x14ac:dyDescent="0.4">
      <c r="A4887" s="6">
        <v>2026</v>
      </c>
      <c r="B4887" s="6">
        <f t="shared" si="601"/>
        <v>50</v>
      </c>
      <c r="C4887" s="13" t="s">
        <v>24</v>
      </c>
      <c r="D4887" s="2" t="s">
        <v>9</v>
      </c>
      <c r="E4887" s="14" t="str">
        <f t="shared" si="606"/>
        <v>Paint Booth</v>
      </c>
      <c r="F4887" s="22">
        <f t="shared" si="607"/>
        <v>22</v>
      </c>
      <c r="H4887" s="5" t="str">
        <f ca="1">_xlfn.FORMULATEXT(표1[[#This Row],[Q''ty]])</f>
        <v>=F4788</v>
      </c>
    </row>
    <row r="4888" spans="1:8" ht="15" customHeight="1" x14ac:dyDescent="0.4">
      <c r="A4888" s="6">
        <v>2026</v>
      </c>
      <c r="B4888" s="6">
        <f t="shared" si="601"/>
        <v>50</v>
      </c>
      <c r="C4888" s="13" t="s">
        <v>24</v>
      </c>
      <c r="D4888" s="2" t="s">
        <v>9</v>
      </c>
      <c r="E4888" s="14" t="str">
        <f t="shared" si="606"/>
        <v>Paint Line</v>
      </c>
      <c r="F4888" s="22">
        <f t="shared" si="607"/>
        <v>6</v>
      </c>
      <c r="H4888" s="5" t="str">
        <f ca="1">_xlfn.FORMULATEXT(표1[[#This Row],[Q''ty]])</f>
        <v>=F4789</v>
      </c>
    </row>
    <row r="4889" spans="1:8" ht="15" customHeight="1" x14ac:dyDescent="0.4">
      <c r="A4889" s="6">
        <v>2026</v>
      </c>
      <c r="B4889" s="6">
        <f t="shared" si="601"/>
        <v>50</v>
      </c>
      <c r="C4889" s="13" t="s">
        <v>24</v>
      </c>
      <c r="D4889" s="2" t="s">
        <v>9</v>
      </c>
      <c r="E4889" s="14" t="str">
        <f t="shared" si="606"/>
        <v>Roll Bending Machine</v>
      </c>
      <c r="F4889" s="22">
        <f t="shared" si="607"/>
        <v>4</v>
      </c>
      <c r="H4889" s="5" t="str">
        <f ca="1">_xlfn.FORMULATEXT(표1[[#This Row],[Q''ty]])</f>
        <v>=F4790</v>
      </c>
    </row>
    <row r="4890" spans="1:8" ht="15" customHeight="1" x14ac:dyDescent="0.4">
      <c r="A4890" s="6">
        <v>2026</v>
      </c>
      <c r="B4890" s="6">
        <f t="shared" si="601"/>
        <v>50</v>
      </c>
      <c r="C4890" s="13" t="s">
        <v>24</v>
      </c>
      <c r="D4890" s="2" t="s">
        <v>9</v>
      </c>
      <c r="E4890" s="14" t="str">
        <f t="shared" si="606"/>
        <v>L/W Machine</v>
      </c>
      <c r="F4890" s="22">
        <f t="shared" si="607"/>
        <v>10</v>
      </c>
      <c r="H4890" s="5" t="str">
        <f ca="1">_xlfn.FORMULATEXT(표1[[#This Row],[Q''ty]])</f>
        <v>=F4791</v>
      </c>
    </row>
    <row r="4891" spans="1:8" ht="15" customHeight="1" x14ac:dyDescent="0.4">
      <c r="A4891" s="6">
        <v>2026</v>
      </c>
      <c r="B4891" s="6">
        <f t="shared" si="601"/>
        <v>50</v>
      </c>
      <c r="C4891" s="13" t="s">
        <v>24</v>
      </c>
      <c r="D4891" s="2" t="s">
        <v>9</v>
      </c>
      <c r="E4891" s="14" t="str">
        <f t="shared" si="606"/>
        <v>C/W Machine</v>
      </c>
      <c r="F4891" s="22">
        <f t="shared" si="607"/>
        <v>12</v>
      </c>
      <c r="H4891" s="5" t="str">
        <f ca="1">_xlfn.FORMULATEXT(표1[[#This Row],[Q''ty]])</f>
        <v>=F4792</v>
      </c>
    </row>
    <row r="4892" spans="1:8" ht="15" customHeight="1" x14ac:dyDescent="0.4">
      <c r="A4892" s="6">
        <v>2026</v>
      </c>
      <c r="B4892" s="6">
        <f t="shared" si="601"/>
        <v>50</v>
      </c>
      <c r="C4892" s="13" t="s">
        <v>24</v>
      </c>
      <c r="D4892" s="2" t="s">
        <v>16</v>
      </c>
      <c r="E4892" s="14" t="str">
        <f t="shared" si="606"/>
        <v>BT GT</v>
      </c>
      <c r="F4892" s="22"/>
      <c r="H4892" s="5" t="e">
        <f ca="1">_xlfn.FORMULATEXT(표1[[#This Row],[Q''ty]])</f>
        <v>#N/A</v>
      </c>
    </row>
    <row r="4893" spans="1:8" ht="15" customHeight="1" x14ac:dyDescent="0.4">
      <c r="A4893" s="6">
        <v>2026</v>
      </c>
      <c r="B4893" s="6">
        <f t="shared" si="601"/>
        <v>50</v>
      </c>
      <c r="C4893" s="13" t="s">
        <v>24</v>
      </c>
      <c r="D4893" s="2" t="s">
        <v>16</v>
      </c>
      <c r="E4893" s="14" t="str">
        <f t="shared" si="606"/>
        <v>WT GT</v>
      </c>
      <c r="F4893" s="22"/>
      <c r="H4893" s="5" t="e">
        <f ca="1">_xlfn.FORMULATEXT(표1[[#This Row],[Q''ty]])</f>
        <v>#N/A</v>
      </c>
    </row>
    <row r="4894" spans="1:8" ht="15" customHeight="1" x14ac:dyDescent="0.4">
      <c r="A4894" s="6">
        <v>2026</v>
      </c>
      <c r="B4894" s="6">
        <f t="shared" si="601"/>
        <v>50</v>
      </c>
      <c r="C4894" s="13" t="s">
        <v>24</v>
      </c>
      <c r="D4894" s="2" t="s">
        <v>16</v>
      </c>
      <c r="E4894" s="14" t="str">
        <f t="shared" si="606"/>
        <v>Bending</v>
      </c>
      <c r="F4894" s="22"/>
      <c r="H4894" s="5" t="e">
        <f ca="1">_xlfn.FORMULATEXT(표1[[#This Row],[Q''ty]])</f>
        <v>#N/A</v>
      </c>
    </row>
    <row r="4895" spans="1:8" ht="15" customHeight="1" x14ac:dyDescent="0.4">
      <c r="A4895" s="6">
        <v>2026</v>
      </c>
      <c r="B4895" s="6">
        <f t="shared" si="601"/>
        <v>50</v>
      </c>
      <c r="C4895" s="13" t="s">
        <v>24</v>
      </c>
      <c r="D4895" s="2" t="s">
        <v>16</v>
      </c>
      <c r="E4895" s="14" t="str">
        <f t="shared" si="606"/>
        <v>L/W</v>
      </c>
      <c r="F4895" s="22"/>
      <c r="H4895" s="5" t="e">
        <f ca="1">_xlfn.FORMULATEXT(표1[[#This Row],[Q''ty]])</f>
        <v>#N/A</v>
      </c>
    </row>
    <row r="4896" spans="1:8" ht="15" customHeight="1" thickBot="1" x14ac:dyDescent="0.45">
      <c r="A4896" s="15">
        <v>2026</v>
      </c>
      <c r="B4896" s="15">
        <f t="shared" si="601"/>
        <v>50</v>
      </c>
      <c r="C4896" s="16" t="s">
        <v>24</v>
      </c>
      <c r="D4896" s="17" t="s">
        <v>16</v>
      </c>
      <c r="E4896" s="18" t="str">
        <f t="shared" si="606"/>
        <v>C/W</v>
      </c>
      <c r="F4896" s="23"/>
      <c r="H4896" s="5" t="e">
        <f ca="1">_xlfn.FORMULATEXT(표1[[#This Row],[Q''ty]])</f>
        <v>#N/A</v>
      </c>
    </row>
    <row r="4897" spans="1:8" ht="15" customHeight="1" thickTop="1" x14ac:dyDescent="0.4">
      <c r="A4897" s="6">
        <v>2026</v>
      </c>
      <c r="B4897" s="6">
        <f t="shared" si="601"/>
        <v>50</v>
      </c>
      <c r="C4897" s="13" t="s">
        <v>25</v>
      </c>
      <c r="D4897" s="2" t="s">
        <v>9</v>
      </c>
      <c r="E4897" s="14" t="s">
        <v>10</v>
      </c>
      <c r="F4897" s="22">
        <f t="shared" ref="F4897:F4902" si="608">F4798</f>
        <v>3</v>
      </c>
      <c r="H4897" s="5" t="str">
        <f ca="1">_xlfn.FORMULATEXT(표1[[#This Row],[Q''ty]])</f>
        <v>=F4798</v>
      </c>
    </row>
    <row r="4898" spans="1:8" ht="15" customHeight="1" x14ac:dyDescent="0.4">
      <c r="A4898" s="6">
        <v>2026</v>
      </c>
      <c r="B4898" s="6">
        <f t="shared" si="601"/>
        <v>50</v>
      </c>
      <c r="C4898" s="13" t="s">
        <v>25</v>
      </c>
      <c r="D4898" s="2" t="s">
        <v>9</v>
      </c>
      <c r="E4898" s="14" t="s">
        <v>11</v>
      </c>
      <c r="F4898" s="22">
        <f t="shared" si="608"/>
        <v>3</v>
      </c>
      <c r="H4898" s="5" t="str">
        <f ca="1">_xlfn.FORMULATEXT(표1[[#This Row],[Q''ty]])</f>
        <v>=F4799</v>
      </c>
    </row>
    <row r="4899" spans="1:8" ht="15" customHeight="1" x14ac:dyDescent="0.4">
      <c r="A4899" s="6">
        <v>2026</v>
      </c>
      <c r="B4899" s="6">
        <f t="shared" si="601"/>
        <v>50</v>
      </c>
      <c r="C4899" s="13" t="s">
        <v>25</v>
      </c>
      <c r="D4899" s="2" t="s">
        <v>9</v>
      </c>
      <c r="E4899" s="14" t="s">
        <v>12</v>
      </c>
      <c r="F4899" s="22">
        <f t="shared" si="608"/>
        <v>2</v>
      </c>
      <c r="H4899" s="5" t="str">
        <f ca="1">_xlfn.FORMULATEXT(표1[[#This Row],[Q''ty]])</f>
        <v>=F4800</v>
      </c>
    </row>
    <row r="4900" spans="1:8" ht="15" customHeight="1" x14ac:dyDescent="0.4">
      <c r="A4900" s="6">
        <v>2026</v>
      </c>
      <c r="B4900" s="6">
        <f t="shared" si="601"/>
        <v>50</v>
      </c>
      <c r="C4900" s="13" t="s">
        <v>25</v>
      </c>
      <c r="D4900" s="2" t="s">
        <v>9</v>
      </c>
      <c r="E4900" s="14" t="s">
        <v>13</v>
      </c>
      <c r="F4900" s="22">
        <f t="shared" si="608"/>
        <v>2</v>
      </c>
      <c r="H4900" s="5" t="str">
        <f ca="1">_xlfn.FORMULATEXT(표1[[#This Row],[Q''ty]])</f>
        <v>=F4801</v>
      </c>
    </row>
    <row r="4901" spans="1:8" ht="15" customHeight="1" x14ac:dyDescent="0.4">
      <c r="A4901" s="6">
        <v>2026</v>
      </c>
      <c r="B4901" s="6">
        <f t="shared" ref="B4901:B4964" si="609">B4802+1</f>
        <v>50</v>
      </c>
      <c r="C4901" s="13" t="s">
        <v>25</v>
      </c>
      <c r="D4901" s="2" t="s">
        <v>9</v>
      </c>
      <c r="E4901" s="14" t="s">
        <v>14</v>
      </c>
      <c r="F4901" s="22">
        <f t="shared" si="608"/>
        <v>3</v>
      </c>
      <c r="H4901" s="5" t="str">
        <f ca="1">_xlfn.FORMULATEXT(표1[[#This Row],[Q''ty]])</f>
        <v>=F4802</v>
      </c>
    </row>
    <row r="4902" spans="1:8" ht="15" customHeight="1" x14ac:dyDescent="0.4">
      <c r="A4902" s="6">
        <v>2026</v>
      </c>
      <c r="B4902" s="6">
        <f t="shared" si="609"/>
        <v>50</v>
      </c>
      <c r="C4902" s="13" t="s">
        <v>25</v>
      </c>
      <c r="D4902" s="2" t="s">
        <v>9</v>
      </c>
      <c r="E4902" s="14" t="s">
        <v>15</v>
      </c>
      <c r="F4902" s="22">
        <f t="shared" si="608"/>
        <v>4</v>
      </c>
      <c r="H4902" s="5" t="str">
        <f ca="1">_xlfn.FORMULATEXT(표1[[#This Row],[Q''ty]])</f>
        <v>=F4803</v>
      </c>
    </row>
    <row r="4903" spans="1:8" ht="15" customHeight="1" x14ac:dyDescent="0.4">
      <c r="A4903" s="6">
        <v>2026</v>
      </c>
      <c r="B4903" s="6">
        <f t="shared" si="609"/>
        <v>50</v>
      </c>
      <c r="C4903" s="13" t="s">
        <v>25</v>
      </c>
      <c r="D4903" s="2" t="s">
        <v>16</v>
      </c>
      <c r="E4903" s="14" t="s">
        <v>17</v>
      </c>
      <c r="F4903" s="22"/>
      <c r="H4903" s="5" t="e">
        <f ca="1">_xlfn.FORMULATEXT(표1[[#This Row],[Q''ty]])</f>
        <v>#N/A</v>
      </c>
    </row>
    <row r="4904" spans="1:8" ht="15" customHeight="1" x14ac:dyDescent="0.4">
      <c r="A4904" s="6">
        <v>2026</v>
      </c>
      <c r="B4904" s="6">
        <f t="shared" si="609"/>
        <v>50</v>
      </c>
      <c r="C4904" s="13" t="s">
        <v>25</v>
      </c>
      <c r="D4904" s="2" t="s">
        <v>16</v>
      </c>
      <c r="E4904" s="14" t="s">
        <v>18</v>
      </c>
      <c r="F4904" s="22"/>
      <c r="H4904" s="5" t="e">
        <f ca="1">_xlfn.FORMULATEXT(표1[[#This Row],[Q''ty]])</f>
        <v>#N/A</v>
      </c>
    </row>
    <row r="4905" spans="1:8" ht="15" customHeight="1" x14ac:dyDescent="0.4">
      <c r="A4905" s="6">
        <v>2026</v>
      </c>
      <c r="B4905" s="6">
        <f t="shared" si="609"/>
        <v>50</v>
      </c>
      <c r="C4905" s="13" t="s">
        <v>25</v>
      </c>
      <c r="D4905" s="2" t="s">
        <v>16</v>
      </c>
      <c r="E4905" s="14" t="s">
        <v>19</v>
      </c>
      <c r="F4905" s="22"/>
      <c r="H4905" s="5" t="e">
        <f ca="1">_xlfn.FORMULATEXT(표1[[#This Row],[Q''ty]])</f>
        <v>#N/A</v>
      </c>
    </row>
    <row r="4906" spans="1:8" ht="15" customHeight="1" x14ac:dyDescent="0.4">
      <c r="A4906" s="6">
        <v>2026</v>
      </c>
      <c r="B4906" s="6">
        <f t="shared" si="609"/>
        <v>50</v>
      </c>
      <c r="C4906" s="13" t="s">
        <v>25</v>
      </c>
      <c r="D4906" s="2" t="s">
        <v>16</v>
      </c>
      <c r="E4906" s="14" t="s">
        <v>20</v>
      </c>
      <c r="F4906" s="22"/>
      <c r="H4906" s="5" t="e">
        <f ca="1">_xlfn.FORMULATEXT(표1[[#This Row],[Q''ty]])</f>
        <v>#N/A</v>
      </c>
    </row>
    <row r="4907" spans="1:8" ht="15" customHeight="1" thickBot="1" x14ac:dyDescent="0.45">
      <c r="A4907" s="15">
        <v>2026</v>
      </c>
      <c r="B4907" s="15">
        <f t="shared" si="609"/>
        <v>50</v>
      </c>
      <c r="C4907" s="16" t="s">
        <v>25</v>
      </c>
      <c r="D4907" s="17" t="s">
        <v>16</v>
      </c>
      <c r="E4907" s="18" t="s">
        <v>21</v>
      </c>
      <c r="F4907" s="23"/>
      <c r="H4907" s="5" t="e">
        <f ca="1">_xlfn.FORMULATEXT(표1[[#This Row],[Q''ty]])</f>
        <v>#N/A</v>
      </c>
    </row>
    <row r="4908" spans="1:8" ht="15" customHeight="1" thickTop="1" x14ac:dyDescent="0.4">
      <c r="A4908" s="6">
        <v>2026</v>
      </c>
      <c r="B4908" s="6">
        <f t="shared" si="609"/>
        <v>50</v>
      </c>
      <c r="C4908" s="13" t="s">
        <v>26</v>
      </c>
      <c r="D4908" s="2" t="s">
        <v>9</v>
      </c>
      <c r="E4908" s="14" t="s">
        <v>10</v>
      </c>
      <c r="F4908" s="22">
        <f t="shared" ref="F4908:F4913" si="610">F4809</f>
        <v>6</v>
      </c>
      <c r="H4908" s="5" t="str">
        <f ca="1">_xlfn.FORMULATEXT(표1[[#This Row],[Q''ty]])</f>
        <v>=F4809</v>
      </c>
    </row>
    <row r="4909" spans="1:8" ht="15" customHeight="1" x14ac:dyDescent="0.4">
      <c r="A4909" s="6">
        <v>2026</v>
      </c>
      <c r="B4909" s="6">
        <f t="shared" si="609"/>
        <v>50</v>
      </c>
      <c r="C4909" s="13" t="s">
        <v>26</v>
      </c>
      <c r="D4909" s="2" t="s">
        <v>9</v>
      </c>
      <c r="E4909" s="14" t="s">
        <v>11</v>
      </c>
      <c r="F4909" s="22">
        <f t="shared" si="610"/>
        <v>4</v>
      </c>
      <c r="H4909" s="5" t="str">
        <f ca="1">_xlfn.FORMULATEXT(표1[[#This Row],[Q''ty]])</f>
        <v>=F4810</v>
      </c>
    </row>
    <row r="4910" spans="1:8" ht="15" customHeight="1" x14ac:dyDescent="0.4">
      <c r="A4910" s="6">
        <v>2026</v>
      </c>
      <c r="B4910" s="6">
        <f t="shared" si="609"/>
        <v>50</v>
      </c>
      <c r="C4910" s="13" t="s">
        <v>26</v>
      </c>
      <c r="D4910" s="2" t="s">
        <v>9</v>
      </c>
      <c r="E4910" s="14" t="s">
        <v>12</v>
      </c>
      <c r="F4910" s="22">
        <f t="shared" si="610"/>
        <v>2</v>
      </c>
      <c r="H4910" s="5" t="str">
        <f ca="1">_xlfn.FORMULATEXT(표1[[#This Row],[Q''ty]])</f>
        <v>=F4811</v>
      </c>
    </row>
    <row r="4911" spans="1:8" ht="15" customHeight="1" x14ac:dyDescent="0.4">
      <c r="A4911" s="6">
        <v>2026</v>
      </c>
      <c r="B4911" s="6">
        <f t="shared" si="609"/>
        <v>50</v>
      </c>
      <c r="C4911" s="13" t="s">
        <v>26</v>
      </c>
      <c r="D4911" s="2" t="s">
        <v>9</v>
      </c>
      <c r="E4911" s="14" t="s">
        <v>13</v>
      </c>
      <c r="F4911" s="22">
        <f t="shared" si="610"/>
        <v>3</v>
      </c>
      <c r="H4911" s="5" t="str">
        <f ca="1">_xlfn.FORMULATEXT(표1[[#This Row],[Q''ty]])</f>
        <v>=F4812</v>
      </c>
    </row>
    <row r="4912" spans="1:8" ht="15" customHeight="1" x14ac:dyDescent="0.4">
      <c r="A4912" s="6">
        <v>2026</v>
      </c>
      <c r="B4912" s="6">
        <f t="shared" si="609"/>
        <v>50</v>
      </c>
      <c r="C4912" s="13" t="s">
        <v>26</v>
      </c>
      <c r="D4912" s="2" t="s">
        <v>9</v>
      </c>
      <c r="E4912" s="14" t="s">
        <v>14</v>
      </c>
      <c r="F4912" s="22">
        <f t="shared" si="610"/>
        <v>4</v>
      </c>
      <c r="H4912" s="5" t="str">
        <f ca="1">_xlfn.FORMULATEXT(표1[[#This Row],[Q''ty]])</f>
        <v>=F4813</v>
      </c>
    </row>
    <row r="4913" spans="1:8" ht="15" customHeight="1" x14ac:dyDescent="0.4">
      <c r="A4913" s="6">
        <v>2026</v>
      </c>
      <c r="B4913" s="6">
        <f t="shared" si="609"/>
        <v>50</v>
      </c>
      <c r="C4913" s="13" t="s">
        <v>26</v>
      </c>
      <c r="D4913" s="2" t="s">
        <v>9</v>
      </c>
      <c r="E4913" s="14" t="s">
        <v>15</v>
      </c>
      <c r="F4913" s="22">
        <f t="shared" si="610"/>
        <v>6</v>
      </c>
      <c r="H4913" s="5" t="str">
        <f ca="1">_xlfn.FORMULATEXT(표1[[#This Row],[Q''ty]])</f>
        <v>=F4814</v>
      </c>
    </row>
    <row r="4914" spans="1:8" ht="15" customHeight="1" x14ac:dyDescent="0.4">
      <c r="A4914" s="6">
        <v>2026</v>
      </c>
      <c r="B4914" s="6">
        <f t="shared" si="609"/>
        <v>50</v>
      </c>
      <c r="C4914" s="13" t="s">
        <v>26</v>
      </c>
      <c r="D4914" s="2" t="s">
        <v>16</v>
      </c>
      <c r="E4914" s="14" t="str">
        <f t="shared" ref="E4914:E4951" si="611">E4815</f>
        <v>BT GT</v>
      </c>
      <c r="F4914" s="22"/>
      <c r="H4914" s="5" t="e">
        <f ca="1">_xlfn.FORMULATEXT(표1[[#This Row],[Q''ty]])</f>
        <v>#N/A</v>
      </c>
    </row>
    <row r="4915" spans="1:8" ht="15" customHeight="1" x14ac:dyDescent="0.4">
      <c r="A4915" s="6">
        <v>2026</v>
      </c>
      <c r="B4915" s="6">
        <f t="shared" si="609"/>
        <v>50</v>
      </c>
      <c r="C4915" s="13" t="s">
        <v>26</v>
      </c>
      <c r="D4915" s="2" t="s">
        <v>16</v>
      </c>
      <c r="E4915" s="14" t="str">
        <f t="shared" si="611"/>
        <v>WT GT</v>
      </c>
      <c r="F4915" s="22"/>
      <c r="H4915" s="5" t="e">
        <f ca="1">_xlfn.FORMULATEXT(표1[[#This Row],[Q''ty]])</f>
        <v>#N/A</v>
      </c>
    </row>
    <row r="4916" spans="1:8" ht="15" customHeight="1" x14ac:dyDescent="0.4">
      <c r="A4916" s="6">
        <v>2026</v>
      </c>
      <c r="B4916" s="6">
        <f t="shared" si="609"/>
        <v>50</v>
      </c>
      <c r="C4916" s="13" t="s">
        <v>26</v>
      </c>
      <c r="D4916" s="2" t="s">
        <v>16</v>
      </c>
      <c r="E4916" s="14" t="str">
        <f t="shared" si="611"/>
        <v>Bending</v>
      </c>
      <c r="F4916" s="22"/>
      <c r="H4916" s="5" t="e">
        <f ca="1">_xlfn.FORMULATEXT(표1[[#This Row],[Q''ty]])</f>
        <v>#N/A</v>
      </c>
    </row>
    <row r="4917" spans="1:8" ht="15" customHeight="1" x14ac:dyDescent="0.4">
      <c r="A4917" s="6">
        <v>2026</v>
      </c>
      <c r="B4917" s="6">
        <f t="shared" si="609"/>
        <v>50</v>
      </c>
      <c r="C4917" s="13" t="s">
        <v>26</v>
      </c>
      <c r="D4917" s="2" t="s">
        <v>16</v>
      </c>
      <c r="E4917" s="14" t="str">
        <f t="shared" si="611"/>
        <v>L/W</v>
      </c>
      <c r="F4917" s="22"/>
      <c r="H4917" s="5" t="e">
        <f ca="1">_xlfn.FORMULATEXT(표1[[#This Row],[Q''ty]])</f>
        <v>#N/A</v>
      </c>
    </row>
    <row r="4918" spans="1:8" ht="15" customHeight="1" thickBot="1" x14ac:dyDescent="0.45">
      <c r="A4918" s="15">
        <v>2026</v>
      </c>
      <c r="B4918" s="15">
        <f t="shared" si="609"/>
        <v>50</v>
      </c>
      <c r="C4918" s="16" t="s">
        <v>26</v>
      </c>
      <c r="D4918" s="17" t="s">
        <v>16</v>
      </c>
      <c r="E4918" s="18" t="str">
        <f t="shared" si="611"/>
        <v>C/W</v>
      </c>
      <c r="F4918" s="23"/>
      <c r="H4918" s="5" t="e">
        <f ca="1">_xlfn.FORMULATEXT(표1[[#This Row],[Q''ty]])</f>
        <v>#N/A</v>
      </c>
    </row>
    <row r="4919" spans="1:8" ht="15" customHeight="1" thickTop="1" x14ac:dyDescent="0.4">
      <c r="A4919" s="6">
        <v>2026</v>
      </c>
      <c r="B4919" s="6">
        <f t="shared" si="609"/>
        <v>50</v>
      </c>
      <c r="C4919" s="13" t="s">
        <v>27</v>
      </c>
      <c r="D4919" s="2" t="s">
        <v>9</v>
      </c>
      <c r="E4919" s="14" t="str">
        <f t="shared" si="611"/>
        <v>Growing Line</v>
      </c>
      <c r="F4919" s="22">
        <f t="shared" ref="F4919:F4924" si="612">F4820</f>
        <v>30</v>
      </c>
      <c r="H4919" s="5" t="str">
        <f ca="1">_xlfn.FORMULATEXT(표1[[#This Row],[Q''ty]])</f>
        <v>=F4820</v>
      </c>
    </row>
    <row r="4920" spans="1:8" ht="15" customHeight="1" x14ac:dyDescent="0.4">
      <c r="A4920" s="6">
        <v>2026</v>
      </c>
      <c r="B4920" s="6">
        <f t="shared" si="609"/>
        <v>50</v>
      </c>
      <c r="C4920" s="13" t="s">
        <v>27</v>
      </c>
      <c r="D4920" s="2" t="s">
        <v>9</v>
      </c>
      <c r="E4920" s="14" t="str">
        <f t="shared" si="611"/>
        <v>Paint Booth</v>
      </c>
      <c r="F4920" s="22">
        <f t="shared" si="612"/>
        <v>16</v>
      </c>
      <c r="H4920" s="5" t="str">
        <f ca="1">_xlfn.FORMULATEXT(표1[[#This Row],[Q''ty]])</f>
        <v>=F4821</v>
      </c>
    </row>
    <row r="4921" spans="1:8" ht="15" customHeight="1" x14ac:dyDescent="0.4">
      <c r="A4921" s="6">
        <v>2026</v>
      </c>
      <c r="B4921" s="6">
        <f t="shared" si="609"/>
        <v>50</v>
      </c>
      <c r="C4921" s="13" t="s">
        <v>27</v>
      </c>
      <c r="D4921" s="2" t="s">
        <v>9</v>
      </c>
      <c r="E4921" s="14" t="str">
        <f t="shared" si="611"/>
        <v>Paint Line</v>
      </c>
      <c r="F4921" s="22">
        <f t="shared" si="612"/>
        <v>8</v>
      </c>
      <c r="H4921" s="5" t="str">
        <f ca="1">_xlfn.FORMULATEXT(표1[[#This Row],[Q''ty]])</f>
        <v>=F4822</v>
      </c>
    </row>
    <row r="4922" spans="1:8" ht="15" customHeight="1" x14ac:dyDescent="0.4">
      <c r="A4922" s="6">
        <v>2026</v>
      </c>
      <c r="B4922" s="6">
        <f t="shared" si="609"/>
        <v>50</v>
      </c>
      <c r="C4922" s="13" t="s">
        <v>27</v>
      </c>
      <c r="D4922" s="2" t="s">
        <v>9</v>
      </c>
      <c r="E4922" s="14" t="str">
        <f t="shared" si="611"/>
        <v>Roll Bending Machine</v>
      </c>
      <c r="F4922" s="22">
        <f t="shared" si="612"/>
        <v>6</v>
      </c>
      <c r="H4922" s="5" t="str">
        <f ca="1">_xlfn.FORMULATEXT(표1[[#This Row],[Q''ty]])</f>
        <v>=F4823</v>
      </c>
    </row>
    <row r="4923" spans="1:8" ht="15" customHeight="1" x14ac:dyDescent="0.4">
      <c r="A4923" s="6">
        <v>2026</v>
      </c>
      <c r="B4923" s="6">
        <f t="shared" si="609"/>
        <v>50</v>
      </c>
      <c r="C4923" s="13" t="s">
        <v>27</v>
      </c>
      <c r="D4923" s="2" t="s">
        <v>9</v>
      </c>
      <c r="E4923" s="14" t="str">
        <f t="shared" si="611"/>
        <v>L/W Machine</v>
      </c>
      <c r="F4923" s="22">
        <f t="shared" si="612"/>
        <v>11</v>
      </c>
      <c r="H4923" s="5" t="str">
        <f ca="1">_xlfn.FORMULATEXT(표1[[#This Row],[Q''ty]])</f>
        <v>=F4824</v>
      </c>
    </row>
    <row r="4924" spans="1:8" ht="15" customHeight="1" x14ac:dyDescent="0.4">
      <c r="A4924" s="6">
        <v>2026</v>
      </c>
      <c r="B4924" s="6">
        <f t="shared" si="609"/>
        <v>50</v>
      </c>
      <c r="C4924" s="13" t="s">
        <v>27</v>
      </c>
      <c r="D4924" s="2" t="s">
        <v>9</v>
      </c>
      <c r="E4924" s="14" t="str">
        <f t="shared" si="611"/>
        <v>C/W Machine</v>
      </c>
      <c r="F4924" s="22">
        <f t="shared" si="612"/>
        <v>15</v>
      </c>
      <c r="H4924" s="5" t="str">
        <f ca="1">_xlfn.FORMULATEXT(표1[[#This Row],[Q''ty]])</f>
        <v>=F4825</v>
      </c>
    </row>
    <row r="4925" spans="1:8" ht="15" customHeight="1" x14ac:dyDescent="0.4">
      <c r="A4925" s="6">
        <v>2026</v>
      </c>
      <c r="B4925" s="6">
        <f t="shared" si="609"/>
        <v>50</v>
      </c>
      <c r="C4925" s="13" t="s">
        <v>27</v>
      </c>
      <c r="D4925" s="2" t="s">
        <v>16</v>
      </c>
      <c r="E4925" s="14" t="str">
        <f t="shared" si="611"/>
        <v>BT GT</v>
      </c>
      <c r="F4925" s="22"/>
      <c r="H4925" s="5" t="e">
        <f ca="1">_xlfn.FORMULATEXT(표1[[#This Row],[Q''ty]])</f>
        <v>#N/A</v>
      </c>
    </row>
    <row r="4926" spans="1:8" ht="15" customHeight="1" x14ac:dyDescent="0.4">
      <c r="A4926" s="6">
        <v>2026</v>
      </c>
      <c r="B4926" s="6">
        <f t="shared" si="609"/>
        <v>50</v>
      </c>
      <c r="C4926" s="13" t="s">
        <v>27</v>
      </c>
      <c r="D4926" s="2" t="s">
        <v>16</v>
      </c>
      <c r="E4926" s="14" t="str">
        <f t="shared" si="611"/>
        <v>WT GT</v>
      </c>
      <c r="F4926" s="22"/>
      <c r="H4926" s="5" t="e">
        <f ca="1">_xlfn.FORMULATEXT(표1[[#This Row],[Q''ty]])</f>
        <v>#N/A</v>
      </c>
    </row>
    <row r="4927" spans="1:8" ht="15" customHeight="1" x14ac:dyDescent="0.4">
      <c r="A4927" s="6">
        <v>2026</v>
      </c>
      <c r="B4927" s="6">
        <f t="shared" si="609"/>
        <v>50</v>
      </c>
      <c r="C4927" s="13" t="s">
        <v>27</v>
      </c>
      <c r="D4927" s="2" t="s">
        <v>16</v>
      </c>
      <c r="E4927" s="14" t="str">
        <f t="shared" si="611"/>
        <v>Bending</v>
      </c>
      <c r="F4927" s="22"/>
      <c r="H4927" s="5" t="e">
        <f ca="1">_xlfn.FORMULATEXT(표1[[#This Row],[Q''ty]])</f>
        <v>#N/A</v>
      </c>
    </row>
    <row r="4928" spans="1:8" ht="15" customHeight="1" x14ac:dyDescent="0.4">
      <c r="A4928" s="6">
        <v>2026</v>
      </c>
      <c r="B4928" s="6">
        <f t="shared" si="609"/>
        <v>50</v>
      </c>
      <c r="C4928" s="13" t="s">
        <v>27</v>
      </c>
      <c r="D4928" s="2" t="s">
        <v>16</v>
      </c>
      <c r="E4928" s="14" t="str">
        <f t="shared" si="611"/>
        <v>L/W</v>
      </c>
      <c r="F4928" s="22"/>
      <c r="H4928" s="5" t="e">
        <f ca="1">_xlfn.FORMULATEXT(표1[[#This Row],[Q''ty]])</f>
        <v>#N/A</v>
      </c>
    </row>
    <row r="4929" spans="1:8" ht="15" customHeight="1" thickBot="1" x14ac:dyDescent="0.45">
      <c r="A4929" s="15">
        <v>2026</v>
      </c>
      <c r="B4929" s="15">
        <f t="shared" si="609"/>
        <v>50</v>
      </c>
      <c r="C4929" s="16" t="s">
        <v>27</v>
      </c>
      <c r="D4929" s="17" t="s">
        <v>16</v>
      </c>
      <c r="E4929" s="18" t="str">
        <f t="shared" si="611"/>
        <v>C/W</v>
      </c>
      <c r="F4929" s="23"/>
      <c r="H4929" s="5" t="e">
        <f ca="1">_xlfn.FORMULATEXT(표1[[#This Row],[Q''ty]])</f>
        <v>#N/A</v>
      </c>
    </row>
    <row r="4930" spans="1:8" ht="15" customHeight="1" thickTop="1" x14ac:dyDescent="0.4">
      <c r="A4930" s="6">
        <v>2026</v>
      </c>
      <c r="B4930" s="6">
        <f t="shared" si="609"/>
        <v>50</v>
      </c>
      <c r="C4930" s="13" t="s">
        <v>28</v>
      </c>
      <c r="D4930" s="2" t="s">
        <v>9</v>
      </c>
      <c r="E4930" s="14" t="str">
        <f t="shared" si="611"/>
        <v>Growing Line</v>
      </c>
      <c r="F4930" s="22">
        <f t="shared" ref="F4930:F4935" si="613">F4831</f>
        <v>6</v>
      </c>
      <c r="H4930" s="5" t="str">
        <f ca="1">_xlfn.FORMULATEXT(표1[[#This Row],[Q''ty]])</f>
        <v>=F4831</v>
      </c>
    </row>
    <row r="4931" spans="1:8" ht="15" customHeight="1" x14ac:dyDescent="0.4">
      <c r="A4931" s="6">
        <v>2026</v>
      </c>
      <c r="B4931" s="6">
        <f t="shared" si="609"/>
        <v>50</v>
      </c>
      <c r="C4931" s="13" t="s">
        <v>28</v>
      </c>
      <c r="D4931" s="2" t="s">
        <v>9</v>
      </c>
      <c r="E4931" s="14" t="str">
        <f t="shared" si="611"/>
        <v>Paint Booth</v>
      </c>
      <c r="F4931" s="22">
        <f t="shared" si="613"/>
        <v>4</v>
      </c>
      <c r="H4931" s="5" t="str">
        <f ca="1">_xlfn.FORMULATEXT(표1[[#This Row],[Q''ty]])</f>
        <v>=F4832</v>
      </c>
    </row>
    <row r="4932" spans="1:8" ht="15" customHeight="1" x14ac:dyDescent="0.4">
      <c r="A4932" s="6">
        <v>2026</v>
      </c>
      <c r="B4932" s="6">
        <f t="shared" si="609"/>
        <v>50</v>
      </c>
      <c r="C4932" s="13" t="s">
        <v>28</v>
      </c>
      <c r="D4932" s="2" t="s">
        <v>9</v>
      </c>
      <c r="E4932" s="14" t="str">
        <f t="shared" si="611"/>
        <v>Paint Line</v>
      </c>
      <c r="F4932" s="22">
        <f t="shared" si="613"/>
        <v>4</v>
      </c>
      <c r="H4932" s="5" t="str">
        <f ca="1">_xlfn.FORMULATEXT(표1[[#This Row],[Q''ty]])</f>
        <v>=F4833</v>
      </c>
    </row>
    <row r="4933" spans="1:8" ht="15" customHeight="1" x14ac:dyDescent="0.4">
      <c r="A4933" s="6">
        <v>2026</v>
      </c>
      <c r="B4933" s="6">
        <f t="shared" si="609"/>
        <v>50</v>
      </c>
      <c r="C4933" s="13" t="s">
        <v>28</v>
      </c>
      <c r="D4933" s="2" t="s">
        <v>9</v>
      </c>
      <c r="E4933" s="14" t="str">
        <f t="shared" si="611"/>
        <v>Roll Bending Machine</v>
      </c>
      <c r="F4933" s="22">
        <f t="shared" si="613"/>
        <v>3</v>
      </c>
      <c r="H4933" s="5" t="str">
        <f ca="1">_xlfn.FORMULATEXT(표1[[#This Row],[Q''ty]])</f>
        <v>=F4834</v>
      </c>
    </row>
    <row r="4934" spans="1:8" ht="15" customHeight="1" x14ac:dyDescent="0.4">
      <c r="A4934" s="6">
        <v>2026</v>
      </c>
      <c r="B4934" s="6">
        <f t="shared" si="609"/>
        <v>50</v>
      </c>
      <c r="C4934" s="13" t="s">
        <v>28</v>
      </c>
      <c r="D4934" s="2" t="s">
        <v>9</v>
      </c>
      <c r="E4934" s="14" t="str">
        <f t="shared" si="611"/>
        <v>L/W Machine</v>
      </c>
      <c r="F4934" s="22">
        <f t="shared" si="613"/>
        <v>4</v>
      </c>
      <c r="H4934" s="5" t="str">
        <f ca="1">_xlfn.FORMULATEXT(표1[[#This Row],[Q''ty]])</f>
        <v>=F4835</v>
      </c>
    </row>
    <row r="4935" spans="1:8" ht="15" customHeight="1" x14ac:dyDescent="0.4">
      <c r="A4935" s="6">
        <v>2026</v>
      </c>
      <c r="B4935" s="6">
        <f t="shared" si="609"/>
        <v>50</v>
      </c>
      <c r="C4935" s="13" t="s">
        <v>28</v>
      </c>
      <c r="D4935" s="2" t="s">
        <v>9</v>
      </c>
      <c r="E4935" s="14" t="str">
        <f t="shared" si="611"/>
        <v>C/W Machine</v>
      </c>
      <c r="F4935" s="22">
        <f t="shared" si="613"/>
        <v>6.5</v>
      </c>
      <c r="H4935" s="5" t="str">
        <f ca="1">_xlfn.FORMULATEXT(표1[[#This Row],[Q''ty]])</f>
        <v>=F4836</v>
      </c>
    </row>
    <row r="4936" spans="1:8" ht="15" customHeight="1" x14ac:dyDescent="0.4">
      <c r="A4936" s="6">
        <v>2026</v>
      </c>
      <c r="B4936" s="6">
        <f t="shared" si="609"/>
        <v>50</v>
      </c>
      <c r="C4936" s="13" t="s">
        <v>28</v>
      </c>
      <c r="D4936" s="2" t="s">
        <v>16</v>
      </c>
      <c r="E4936" s="14" t="str">
        <f t="shared" si="611"/>
        <v>BT GT</v>
      </c>
      <c r="F4936" s="22"/>
      <c r="H4936" s="5" t="e">
        <f ca="1">_xlfn.FORMULATEXT(표1[[#This Row],[Q''ty]])</f>
        <v>#N/A</v>
      </c>
    </row>
    <row r="4937" spans="1:8" ht="15" customHeight="1" x14ac:dyDescent="0.4">
      <c r="A4937" s="6">
        <v>2026</v>
      </c>
      <c r="B4937" s="6">
        <f t="shared" si="609"/>
        <v>50</v>
      </c>
      <c r="C4937" s="13" t="s">
        <v>28</v>
      </c>
      <c r="D4937" s="2" t="s">
        <v>16</v>
      </c>
      <c r="E4937" s="14" t="str">
        <f t="shared" si="611"/>
        <v>WT GT</v>
      </c>
      <c r="F4937" s="22"/>
      <c r="H4937" s="5" t="e">
        <f ca="1">_xlfn.FORMULATEXT(표1[[#This Row],[Q''ty]])</f>
        <v>#N/A</v>
      </c>
    </row>
    <row r="4938" spans="1:8" ht="15" customHeight="1" x14ac:dyDescent="0.4">
      <c r="A4938" s="6">
        <v>2026</v>
      </c>
      <c r="B4938" s="6">
        <f t="shared" si="609"/>
        <v>50</v>
      </c>
      <c r="C4938" s="13" t="s">
        <v>28</v>
      </c>
      <c r="D4938" s="2" t="s">
        <v>16</v>
      </c>
      <c r="E4938" s="14" t="str">
        <f t="shared" si="611"/>
        <v>Bending</v>
      </c>
      <c r="F4938" s="22"/>
      <c r="H4938" s="5" t="e">
        <f ca="1">_xlfn.FORMULATEXT(표1[[#This Row],[Q''ty]])</f>
        <v>#N/A</v>
      </c>
    </row>
    <row r="4939" spans="1:8" ht="15" customHeight="1" x14ac:dyDescent="0.4">
      <c r="A4939" s="6">
        <v>2026</v>
      </c>
      <c r="B4939" s="6">
        <f t="shared" si="609"/>
        <v>50</v>
      </c>
      <c r="C4939" s="13" t="s">
        <v>28</v>
      </c>
      <c r="D4939" s="2" t="s">
        <v>16</v>
      </c>
      <c r="E4939" s="14" t="str">
        <f t="shared" si="611"/>
        <v>L/W</v>
      </c>
      <c r="F4939" s="22"/>
      <c r="H4939" s="5" t="e">
        <f ca="1">_xlfn.FORMULATEXT(표1[[#This Row],[Q''ty]])</f>
        <v>#N/A</v>
      </c>
    </row>
    <row r="4940" spans="1:8" ht="15" customHeight="1" thickBot="1" x14ac:dyDescent="0.45">
      <c r="A4940" s="15">
        <v>2026</v>
      </c>
      <c r="B4940" s="15">
        <f t="shared" si="609"/>
        <v>50</v>
      </c>
      <c r="C4940" s="16" t="s">
        <v>28</v>
      </c>
      <c r="D4940" s="17" t="s">
        <v>16</v>
      </c>
      <c r="E4940" s="18" t="str">
        <f t="shared" si="611"/>
        <v>C/W</v>
      </c>
      <c r="F4940" s="23"/>
      <c r="H4940" s="5" t="e">
        <f ca="1">_xlfn.FORMULATEXT(표1[[#This Row],[Q''ty]])</f>
        <v>#N/A</v>
      </c>
    </row>
    <row r="4941" spans="1:8" ht="15" customHeight="1" thickTop="1" x14ac:dyDescent="0.4">
      <c r="A4941" s="6">
        <v>2026</v>
      </c>
      <c r="B4941" s="6">
        <f t="shared" si="609"/>
        <v>50</v>
      </c>
      <c r="C4941" s="13" t="s">
        <v>29</v>
      </c>
      <c r="D4941" s="2" t="s">
        <v>9</v>
      </c>
      <c r="E4941" s="14" t="str">
        <f t="shared" si="611"/>
        <v>Growing Line</v>
      </c>
      <c r="F4941" s="21">
        <f t="shared" ref="F4941:F4946" si="614">F4842</f>
        <v>11</v>
      </c>
      <c r="H4941" s="5" t="str">
        <f ca="1">_xlfn.FORMULATEXT(표1[[#This Row],[Q''ty]])</f>
        <v>=F4842</v>
      </c>
    </row>
    <row r="4942" spans="1:8" ht="15" customHeight="1" x14ac:dyDescent="0.4">
      <c r="A4942" s="6">
        <v>2026</v>
      </c>
      <c r="B4942" s="6">
        <f t="shared" si="609"/>
        <v>50</v>
      </c>
      <c r="C4942" s="13" t="s">
        <v>29</v>
      </c>
      <c r="D4942" s="2" t="s">
        <v>9</v>
      </c>
      <c r="E4942" s="14" t="str">
        <f t="shared" si="611"/>
        <v>Paint Booth</v>
      </c>
      <c r="F4942" s="22">
        <f t="shared" si="614"/>
        <v>6</v>
      </c>
      <c r="H4942" s="5" t="str">
        <f ca="1">_xlfn.FORMULATEXT(표1[[#This Row],[Q''ty]])</f>
        <v>=F4843</v>
      </c>
    </row>
    <row r="4943" spans="1:8" ht="15" customHeight="1" x14ac:dyDescent="0.4">
      <c r="A4943" s="6">
        <v>2026</v>
      </c>
      <c r="B4943" s="6">
        <f t="shared" si="609"/>
        <v>50</v>
      </c>
      <c r="C4943" s="13" t="s">
        <v>29</v>
      </c>
      <c r="D4943" s="2" t="s">
        <v>9</v>
      </c>
      <c r="E4943" s="14" t="str">
        <f t="shared" si="611"/>
        <v>Paint Line</v>
      </c>
      <c r="F4943" s="22">
        <f t="shared" si="614"/>
        <v>4</v>
      </c>
      <c r="H4943" s="5" t="str">
        <f ca="1">_xlfn.FORMULATEXT(표1[[#This Row],[Q''ty]])</f>
        <v>=F4844</v>
      </c>
    </row>
    <row r="4944" spans="1:8" ht="15" customHeight="1" x14ac:dyDescent="0.4">
      <c r="A4944" s="6">
        <v>2026</v>
      </c>
      <c r="B4944" s="6">
        <f t="shared" si="609"/>
        <v>50</v>
      </c>
      <c r="C4944" s="13" t="s">
        <v>29</v>
      </c>
      <c r="D4944" s="2" t="s">
        <v>9</v>
      </c>
      <c r="E4944" s="14" t="str">
        <f t="shared" si="611"/>
        <v>Roll Bending Machine</v>
      </c>
      <c r="F4944" s="22">
        <f t="shared" si="614"/>
        <v>4</v>
      </c>
      <c r="H4944" s="5" t="str">
        <f ca="1">_xlfn.FORMULATEXT(표1[[#This Row],[Q''ty]])</f>
        <v>=F4845</v>
      </c>
    </row>
    <row r="4945" spans="1:10" ht="15" customHeight="1" x14ac:dyDescent="0.4">
      <c r="A4945" s="6">
        <v>2026</v>
      </c>
      <c r="B4945" s="6">
        <f t="shared" si="609"/>
        <v>50</v>
      </c>
      <c r="C4945" s="13" t="s">
        <v>29</v>
      </c>
      <c r="D4945" s="2" t="s">
        <v>9</v>
      </c>
      <c r="E4945" s="14" t="str">
        <f t="shared" si="611"/>
        <v>L/W Machine</v>
      </c>
      <c r="F4945" s="22">
        <f t="shared" si="614"/>
        <v>7</v>
      </c>
      <c r="H4945" s="5" t="str">
        <f ca="1">_xlfn.FORMULATEXT(표1[[#This Row],[Q''ty]])</f>
        <v>=F4846</v>
      </c>
    </row>
    <row r="4946" spans="1:10" ht="15" customHeight="1" x14ac:dyDescent="0.4">
      <c r="A4946" s="6">
        <v>2026</v>
      </c>
      <c r="B4946" s="6">
        <f t="shared" si="609"/>
        <v>50</v>
      </c>
      <c r="C4946" s="13" t="s">
        <v>29</v>
      </c>
      <c r="D4946" s="2" t="s">
        <v>9</v>
      </c>
      <c r="E4946" s="14" t="str">
        <f t="shared" si="611"/>
        <v>C/W Machine</v>
      </c>
      <c r="F4946" s="22">
        <f t="shared" si="614"/>
        <v>12.5</v>
      </c>
      <c r="H4946" s="5" t="str">
        <f ca="1">_xlfn.FORMULATEXT(표1[[#This Row],[Q''ty]])</f>
        <v>=F4847</v>
      </c>
    </row>
    <row r="4947" spans="1:10" ht="15" customHeight="1" x14ac:dyDescent="0.4">
      <c r="A4947" s="6">
        <v>2026</v>
      </c>
      <c r="B4947" s="6">
        <f t="shared" si="609"/>
        <v>50</v>
      </c>
      <c r="C4947" s="13" t="s">
        <v>29</v>
      </c>
      <c r="D4947" s="2" t="s">
        <v>16</v>
      </c>
      <c r="E4947" s="14" t="str">
        <f t="shared" si="611"/>
        <v>BT GT</v>
      </c>
      <c r="F4947" s="22"/>
      <c r="H4947" s="5" t="e">
        <f ca="1">_xlfn.FORMULATEXT(표1[[#This Row],[Q''ty]])</f>
        <v>#N/A</v>
      </c>
    </row>
    <row r="4948" spans="1:10" ht="15" customHeight="1" x14ac:dyDescent="0.4">
      <c r="A4948" s="6">
        <v>2026</v>
      </c>
      <c r="B4948" s="6">
        <f t="shared" si="609"/>
        <v>50</v>
      </c>
      <c r="C4948" s="13" t="s">
        <v>29</v>
      </c>
      <c r="D4948" s="2" t="s">
        <v>16</v>
      </c>
      <c r="E4948" s="14" t="str">
        <f t="shared" si="611"/>
        <v>WT GT</v>
      </c>
      <c r="F4948" s="22"/>
      <c r="H4948" s="5" t="e">
        <f ca="1">_xlfn.FORMULATEXT(표1[[#This Row],[Q''ty]])</f>
        <v>#N/A</v>
      </c>
    </row>
    <row r="4949" spans="1:10" ht="15" customHeight="1" x14ac:dyDescent="0.4">
      <c r="A4949" s="6">
        <v>2026</v>
      </c>
      <c r="B4949" s="6">
        <f t="shared" si="609"/>
        <v>50</v>
      </c>
      <c r="C4949" s="13" t="s">
        <v>29</v>
      </c>
      <c r="D4949" s="2" t="s">
        <v>16</v>
      </c>
      <c r="E4949" s="14" t="str">
        <f t="shared" si="611"/>
        <v>Bending</v>
      </c>
      <c r="F4949" s="22"/>
      <c r="H4949" s="5" t="e">
        <f ca="1">_xlfn.FORMULATEXT(표1[[#This Row],[Q''ty]])</f>
        <v>#N/A</v>
      </c>
    </row>
    <row r="4950" spans="1:10" ht="15" customHeight="1" x14ac:dyDescent="0.4">
      <c r="A4950" s="6">
        <v>2026</v>
      </c>
      <c r="B4950" s="6">
        <f t="shared" si="609"/>
        <v>50</v>
      </c>
      <c r="C4950" s="13" t="s">
        <v>29</v>
      </c>
      <c r="D4950" s="2" t="s">
        <v>16</v>
      </c>
      <c r="E4950" s="14" t="str">
        <f t="shared" si="611"/>
        <v>L/W</v>
      </c>
      <c r="F4950" s="22"/>
      <c r="H4950" s="5" t="e">
        <f ca="1">_xlfn.FORMULATEXT(표1[[#This Row],[Q''ty]])</f>
        <v>#N/A</v>
      </c>
    </row>
    <row r="4951" spans="1:10" ht="15" customHeight="1" thickBot="1" x14ac:dyDescent="0.45">
      <c r="A4951" s="6">
        <v>2026</v>
      </c>
      <c r="B4951" s="6">
        <f t="shared" si="609"/>
        <v>50</v>
      </c>
      <c r="C4951" s="13" t="s">
        <v>29</v>
      </c>
      <c r="D4951" s="2" t="s">
        <v>16</v>
      </c>
      <c r="E4951" s="14" t="str">
        <f t="shared" si="611"/>
        <v>C/W</v>
      </c>
      <c r="F4951" s="22"/>
      <c r="H4951" s="5" t="e">
        <f ca="1">_xlfn.FORMULATEXT(표1[[#This Row],[Q''ty]])</f>
        <v>#N/A</v>
      </c>
    </row>
    <row r="4952" spans="1:10" ht="15" customHeight="1" thickTop="1" x14ac:dyDescent="0.4">
      <c r="A4952" s="9">
        <v>2026</v>
      </c>
      <c r="B4952" s="9">
        <f t="shared" si="609"/>
        <v>51</v>
      </c>
      <c r="C4952" s="10" t="s">
        <v>8</v>
      </c>
      <c r="D4952" s="11" t="s">
        <v>9</v>
      </c>
      <c r="E4952" s="12" t="s">
        <v>10</v>
      </c>
      <c r="F4952" s="21">
        <f t="shared" ref="F4952:F4957" si="615">F4853</f>
        <v>15</v>
      </c>
      <c r="H4952" s="5" t="str">
        <f ca="1">_xlfn.FORMULATEXT(표1[[#This Row],[Q''ty]])</f>
        <v>=F4853</v>
      </c>
    </row>
    <row r="4953" spans="1:10" s="2" customFormat="1" ht="15" customHeight="1" x14ac:dyDescent="0.4">
      <c r="A4953" s="6">
        <v>2026</v>
      </c>
      <c r="B4953" s="6">
        <f t="shared" si="609"/>
        <v>51</v>
      </c>
      <c r="C4953" s="13" t="s">
        <v>8</v>
      </c>
      <c r="D4953" s="2" t="s">
        <v>9</v>
      </c>
      <c r="E4953" s="14" t="s">
        <v>11</v>
      </c>
      <c r="F4953" s="22">
        <f t="shared" si="615"/>
        <v>10</v>
      </c>
      <c r="H4953" s="5" t="str">
        <f ca="1">_xlfn.FORMULATEXT(표1[[#This Row],[Q''ty]])</f>
        <v>=F4854</v>
      </c>
      <c r="I4953" s="26"/>
      <c r="J4953" s="26"/>
    </row>
    <row r="4954" spans="1:10" s="2" customFormat="1" ht="15" customHeight="1" x14ac:dyDescent="0.4">
      <c r="A4954" s="6">
        <v>2026</v>
      </c>
      <c r="B4954" s="6">
        <f t="shared" si="609"/>
        <v>51</v>
      </c>
      <c r="C4954" s="13" t="s">
        <v>8</v>
      </c>
      <c r="D4954" s="2" t="s">
        <v>9</v>
      </c>
      <c r="E4954" s="14" t="s">
        <v>12</v>
      </c>
      <c r="F4954" s="22">
        <f t="shared" si="615"/>
        <v>5</v>
      </c>
      <c r="H4954" s="5" t="str">
        <f ca="1">_xlfn.FORMULATEXT(표1[[#This Row],[Q''ty]])</f>
        <v>=F4855</v>
      </c>
      <c r="I4954" s="26"/>
      <c r="J4954" s="26"/>
    </row>
    <row r="4955" spans="1:10" ht="15" customHeight="1" x14ac:dyDescent="0.4">
      <c r="A4955" s="6">
        <v>2026</v>
      </c>
      <c r="B4955" s="6">
        <f t="shared" si="609"/>
        <v>51</v>
      </c>
      <c r="C4955" s="13" t="s">
        <v>8</v>
      </c>
      <c r="D4955" s="2" t="s">
        <v>9</v>
      </c>
      <c r="E4955" s="14" t="s">
        <v>13</v>
      </c>
      <c r="F4955" s="22">
        <f t="shared" si="615"/>
        <v>6</v>
      </c>
      <c r="H4955" s="5" t="str">
        <f ca="1">_xlfn.FORMULATEXT(표1[[#This Row],[Q''ty]])</f>
        <v>=F4856</v>
      </c>
    </row>
    <row r="4956" spans="1:10" ht="15" customHeight="1" x14ac:dyDescent="0.4">
      <c r="A4956" s="6">
        <v>2026</v>
      </c>
      <c r="B4956" s="6">
        <f t="shared" si="609"/>
        <v>51</v>
      </c>
      <c r="C4956" s="13" t="s">
        <v>8</v>
      </c>
      <c r="D4956" s="2" t="s">
        <v>9</v>
      </c>
      <c r="E4956" s="14" t="s">
        <v>14</v>
      </c>
      <c r="F4956" s="22">
        <f t="shared" si="615"/>
        <v>10</v>
      </c>
      <c r="H4956" s="5" t="str">
        <f ca="1">_xlfn.FORMULATEXT(표1[[#This Row],[Q''ty]])</f>
        <v>=F4857</v>
      </c>
    </row>
    <row r="4957" spans="1:10" ht="15" customHeight="1" x14ac:dyDescent="0.4">
      <c r="A4957" s="6">
        <v>2026</v>
      </c>
      <c r="B4957" s="6">
        <f t="shared" si="609"/>
        <v>51</v>
      </c>
      <c r="C4957" s="13" t="s">
        <v>8</v>
      </c>
      <c r="D4957" s="2" t="s">
        <v>9</v>
      </c>
      <c r="E4957" s="14" t="s">
        <v>15</v>
      </c>
      <c r="F4957" s="22">
        <f t="shared" si="615"/>
        <v>10</v>
      </c>
      <c r="H4957" s="5" t="str">
        <f ca="1">_xlfn.FORMULATEXT(표1[[#This Row],[Q''ty]])</f>
        <v>=F4858</v>
      </c>
    </row>
    <row r="4958" spans="1:10" ht="15" customHeight="1" x14ac:dyDescent="0.4">
      <c r="A4958" s="6">
        <v>2026</v>
      </c>
      <c r="B4958" s="6">
        <f t="shared" si="609"/>
        <v>51</v>
      </c>
      <c r="C4958" s="13" t="s">
        <v>8</v>
      </c>
      <c r="D4958" s="2" t="s">
        <v>16</v>
      </c>
      <c r="E4958" s="14" t="s">
        <v>17</v>
      </c>
      <c r="F4958" s="22"/>
      <c r="H4958" s="5" t="e">
        <f ca="1">_xlfn.FORMULATEXT(표1[[#This Row],[Q''ty]])</f>
        <v>#N/A</v>
      </c>
    </row>
    <row r="4959" spans="1:10" s="2" customFormat="1" ht="15" customHeight="1" x14ac:dyDescent="0.4">
      <c r="A4959" s="6">
        <v>2026</v>
      </c>
      <c r="B4959" s="6">
        <f t="shared" si="609"/>
        <v>51</v>
      </c>
      <c r="C4959" s="13" t="s">
        <v>8</v>
      </c>
      <c r="D4959" s="2" t="s">
        <v>16</v>
      </c>
      <c r="E4959" s="14" t="s">
        <v>18</v>
      </c>
      <c r="F4959" s="22"/>
      <c r="H4959" s="5" t="e">
        <f ca="1">_xlfn.FORMULATEXT(표1[[#This Row],[Q''ty]])</f>
        <v>#N/A</v>
      </c>
      <c r="I4959" s="26"/>
      <c r="J4959" s="26"/>
    </row>
    <row r="4960" spans="1:10" ht="15" customHeight="1" x14ac:dyDescent="0.4">
      <c r="A4960" s="6">
        <v>2026</v>
      </c>
      <c r="B4960" s="6">
        <f t="shared" si="609"/>
        <v>51</v>
      </c>
      <c r="C4960" s="13" t="s">
        <v>8</v>
      </c>
      <c r="D4960" s="2" t="s">
        <v>16</v>
      </c>
      <c r="E4960" s="14" t="s">
        <v>19</v>
      </c>
      <c r="F4960" s="22"/>
      <c r="H4960" s="5" t="e">
        <f ca="1">_xlfn.FORMULATEXT(표1[[#This Row],[Q''ty]])</f>
        <v>#N/A</v>
      </c>
    </row>
    <row r="4961" spans="1:10" ht="15" customHeight="1" x14ac:dyDescent="0.4">
      <c r="A4961" s="6">
        <v>2026</v>
      </c>
      <c r="B4961" s="6">
        <f t="shared" si="609"/>
        <v>51</v>
      </c>
      <c r="C4961" s="13" t="s">
        <v>8</v>
      </c>
      <c r="D4961" s="2" t="s">
        <v>16</v>
      </c>
      <c r="E4961" s="14" t="s">
        <v>20</v>
      </c>
      <c r="F4961" s="22"/>
      <c r="H4961" s="5" t="e">
        <f ca="1">_xlfn.FORMULATEXT(표1[[#This Row],[Q''ty]])</f>
        <v>#N/A</v>
      </c>
    </row>
    <row r="4962" spans="1:10" ht="15" customHeight="1" thickBot="1" x14ac:dyDescent="0.45">
      <c r="A4962" s="15">
        <v>2026</v>
      </c>
      <c r="B4962" s="15">
        <f t="shared" si="609"/>
        <v>51</v>
      </c>
      <c r="C4962" s="16" t="s">
        <v>8</v>
      </c>
      <c r="D4962" s="17" t="s">
        <v>16</v>
      </c>
      <c r="E4962" s="18" t="s">
        <v>21</v>
      </c>
      <c r="F4962" s="23"/>
      <c r="H4962" s="5" t="e">
        <f ca="1">_xlfn.FORMULATEXT(표1[[#This Row],[Q''ty]])</f>
        <v>#N/A</v>
      </c>
    </row>
    <row r="4963" spans="1:10" ht="15" customHeight="1" thickTop="1" x14ac:dyDescent="0.4">
      <c r="A4963" s="9">
        <v>2026</v>
      </c>
      <c r="B4963" s="9">
        <f t="shared" si="609"/>
        <v>51</v>
      </c>
      <c r="C4963" s="10" t="s">
        <v>22</v>
      </c>
      <c r="D4963" s="11" t="s">
        <v>9</v>
      </c>
      <c r="E4963" s="12" t="s">
        <v>10</v>
      </c>
      <c r="F4963" s="21">
        <f t="shared" ref="F4963:F4968" si="616">F4864</f>
        <v>14</v>
      </c>
      <c r="H4963" s="5" t="str">
        <f ca="1">_xlfn.FORMULATEXT(표1[[#This Row],[Q''ty]])</f>
        <v>=F4864</v>
      </c>
    </row>
    <row r="4964" spans="1:10" s="2" customFormat="1" ht="15" customHeight="1" x14ac:dyDescent="0.4">
      <c r="A4964" s="6">
        <v>2026</v>
      </c>
      <c r="B4964" s="6">
        <f t="shared" si="609"/>
        <v>51</v>
      </c>
      <c r="C4964" s="13" t="s">
        <v>22</v>
      </c>
      <c r="D4964" s="2" t="s">
        <v>9</v>
      </c>
      <c r="E4964" s="14" t="s">
        <v>11</v>
      </c>
      <c r="F4964" s="22">
        <f t="shared" si="616"/>
        <v>8</v>
      </c>
      <c r="H4964" s="5" t="str">
        <f ca="1">_xlfn.FORMULATEXT(표1[[#This Row],[Q''ty]])</f>
        <v>=F4865</v>
      </c>
      <c r="I4964" s="26"/>
      <c r="J4964" s="26"/>
    </row>
    <row r="4965" spans="1:10" s="2" customFormat="1" ht="15" customHeight="1" x14ac:dyDescent="0.4">
      <c r="A4965" s="6">
        <v>2026</v>
      </c>
      <c r="B4965" s="6">
        <f t="shared" ref="B4965:B5028" si="617">B4866+1</f>
        <v>51</v>
      </c>
      <c r="C4965" s="13" t="s">
        <v>22</v>
      </c>
      <c r="D4965" s="2" t="s">
        <v>9</v>
      </c>
      <c r="E4965" s="14" t="s">
        <v>12</v>
      </c>
      <c r="F4965" s="22">
        <f t="shared" si="616"/>
        <v>4</v>
      </c>
      <c r="H4965" s="5" t="str">
        <f ca="1">_xlfn.FORMULATEXT(표1[[#This Row],[Q''ty]])</f>
        <v>=F4866</v>
      </c>
      <c r="I4965" s="26"/>
      <c r="J4965" s="26"/>
    </row>
    <row r="4966" spans="1:10" ht="15" customHeight="1" x14ac:dyDescent="0.4">
      <c r="A4966" s="6">
        <v>2026</v>
      </c>
      <c r="B4966" s="6">
        <f t="shared" si="617"/>
        <v>51</v>
      </c>
      <c r="C4966" s="13" t="s">
        <v>22</v>
      </c>
      <c r="D4966" s="2" t="s">
        <v>9</v>
      </c>
      <c r="E4966" s="14" t="s">
        <v>13</v>
      </c>
      <c r="F4966" s="22">
        <f t="shared" si="616"/>
        <v>3</v>
      </c>
      <c r="H4966" s="5" t="str">
        <f ca="1">_xlfn.FORMULATEXT(표1[[#This Row],[Q''ty]])</f>
        <v>=F4867</v>
      </c>
    </row>
    <row r="4967" spans="1:10" ht="15" customHeight="1" x14ac:dyDescent="0.4">
      <c r="A4967" s="6">
        <v>2026</v>
      </c>
      <c r="B4967" s="6">
        <f t="shared" si="617"/>
        <v>51</v>
      </c>
      <c r="C4967" s="13" t="s">
        <v>22</v>
      </c>
      <c r="D4967" s="2" t="s">
        <v>9</v>
      </c>
      <c r="E4967" s="14" t="s">
        <v>14</v>
      </c>
      <c r="F4967" s="22">
        <f t="shared" si="616"/>
        <v>6</v>
      </c>
      <c r="H4967" s="5" t="str">
        <f ca="1">_xlfn.FORMULATEXT(표1[[#This Row],[Q''ty]])</f>
        <v>=F4868</v>
      </c>
    </row>
    <row r="4968" spans="1:10" ht="15" customHeight="1" x14ac:dyDescent="0.4">
      <c r="A4968" s="6">
        <v>2026</v>
      </c>
      <c r="B4968" s="6">
        <f t="shared" si="617"/>
        <v>51</v>
      </c>
      <c r="C4968" s="13" t="s">
        <v>22</v>
      </c>
      <c r="D4968" s="2" t="s">
        <v>9</v>
      </c>
      <c r="E4968" s="14" t="s">
        <v>15</v>
      </c>
      <c r="F4968" s="22">
        <f t="shared" si="616"/>
        <v>8.8000000000000007</v>
      </c>
      <c r="H4968" s="5" t="str">
        <f ca="1">_xlfn.FORMULATEXT(표1[[#This Row],[Q''ty]])</f>
        <v>=F4869</v>
      </c>
    </row>
    <row r="4969" spans="1:10" ht="15" customHeight="1" x14ac:dyDescent="0.4">
      <c r="A4969" s="6">
        <v>2026</v>
      </c>
      <c r="B4969" s="6">
        <f t="shared" si="617"/>
        <v>51</v>
      </c>
      <c r="C4969" s="13" t="s">
        <v>22</v>
      </c>
      <c r="D4969" s="2" t="s">
        <v>16</v>
      </c>
      <c r="E4969" s="14" t="s">
        <v>17</v>
      </c>
      <c r="F4969" s="22"/>
      <c r="H4969" s="5" t="e">
        <f ca="1">_xlfn.FORMULATEXT(표1[[#This Row],[Q''ty]])</f>
        <v>#N/A</v>
      </c>
    </row>
    <row r="4970" spans="1:10" s="2" customFormat="1" ht="15" customHeight="1" x14ac:dyDescent="0.4">
      <c r="A4970" s="6">
        <v>2026</v>
      </c>
      <c r="B4970" s="6">
        <f t="shared" si="617"/>
        <v>51</v>
      </c>
      <c r="C4970" s="13" t="s">
        <v>22</v>
      </c>
      <c r="D4970" s="2" t="s">
        <v>16</v>
      </c>
      <c r="E4970" s="14" t="s">
        <v>18</v>
      </c>
      <c r="F4970" s="22"/>
      <c r="H4970" s="5" t="e">
        <f ca="1">_xlfn.FORMULATEXT(표1[[#This Row],[Q''ty]])</f>
        <v>#N/A</v>
      </c>
      <c r="I4970" s="26"/>
      <c r="J4970" s="26"/>
    </row>
    <row r="4971" spans="1:10" ht="15" customHeight="1" x14ac:dyDescent="0.4">
      <c r="A4971" s="6">
        <v>2026</v>
      </c>
      <c r="B4971" s="6">
        <f t="shared" si="617"/>
        <v>51</v>
      </c>
      <c r="C4971" s="13" t="s">
        <v>22</v>
      </c>
      <c r="D4971" s="2" t="s">
        <v>16</v>
      </c>
      <c r="E4971" s="14" t="s">
        <v>19</v>
      </c>
      <c r="F4971" s="22"/>
      <c r="H4971" s="5" t="e">
        <f ca="1">_xlfn.FORMULATEXT(표1[[#This Row],[Q''ty]])</f>
        <v>#N/A</v>
      </c>
    </row>
    <row r="4972" spans="1:10" ht="15" customHeight="1" x14ac:dyDescent="0.4">
      <c r="A4972" s="6">
        <v>2026</v>
      </c>
      <c r="B4972" s="6">
        <f t="shared" si="617"/>
        <v>51</v>
      </c>
      <c r="C4972" s="13" t="s">
        <v>22</v>
      </c>
      <c r="D4972" s="2" t="s">
        <v>16</v>
      </c>
      <c r="E4972" s="14" t="s">
        <v>20</v>
      </c>
      <c r="F4972" s="22"/>
      <c r="H4972" s="5" t="e">
        <f ca="1">_xlfn.FORMULATEXT(표1[[#This Row],[Q''ty]])</f>
        <v>#N/A</v>
      </c>
    </row>
    <row r="4973" spans="1:10" ht="15" customHeight="1" thickBot="1" x14ac:dyDescent="0.45">
      <c r="A4973" s="15">
        <v>2026</v>
      </c>
      <c r="B4973" s="15">
        <f t="shared" si="617"/>
        <v>51</v>
      </c>
      <c r="C4973" s="16" t="s">
        <v>22</v>
      </c>
      <c r="D4973" s="17" t="s">
        <v>16</v>
      </c>
      <c r="E4973" s="18" t="s">
        <v>21</v>
      </c>
      <c r="F4973" s="23"/>
      <c r="H4973" s="5" t="e">
        <f ca="1">_xlfn.FORMULATEXT(표1[[#This Row],[Q''ty]])</f>
        <v>#N/A</v>
      </c>
    </row>
    <row r="4974" spans="1:10" ht="15" customHeight="1" thickTop="1" x14ac:dyDescent="0.4">
      <c r="A4974" s="6">
        <v>2026</v>
      </c>
      <c r="B4974" s="6">
        <f t="shared" si="617"/>
        <v>51</v>
      </c>
      <c r="C4974" s="13" t="s">
        <v>23</v>
      </c>
      <c r="D4974" s="2" t="s">
        <v>9</v>
      </c>
      <c r="E4974" s="14" t="str">
        <f t="shared" ref="E4974:F4979" si="618">E4875</f>
        <v>Growing Line</v>
      </c>
      <c r="F4974" s="22">
        <f t="shared" si="618"/>
        <v>5</v>
      </c>
      <c r="H4974" s="5" t="str">
        <f ca="1">_xlfn.FORMULATEXT(표1[[#This Row],[Q''ty]])</f>
        <v>=F4875</v>
      </c>
    </row>
    <row r="4975" spans="1:10" ht="15" customHeight="1" x14ac:dyDescent="0.4">
      <c r="A4975" s="6">
        <v>2026</v>
      </c>
      <c r="B4975" s="6">
        <f t="shared" si="617"/>
        <v>51</v>
      </c>
      <c r="C4975" s="13" t="s">
        <v>23</v>
      </c>
      <c r="D4975" s="2" t="s">
        <v>9</v>
      </c>
      <c r="E4975" s="14" t="str">
        <f t="shared" si="618"/>
        <v>Paint Booth</v>
      </c>
      <c r="F4975" s="22">
        <f t="shared" si="618"/>
        <v>3</v>
      </c>
      <c r="H4975" s="5" t="str">
        <f ca="1">_xlfn.FORMULATEXT(표1[[#This Row],[Q''ty]])</f>
        <v>=F4876</v>
      </c>
    </row>
    <row r="4976" spans="1:10" ht="15" customHeight="1" x14ac:dyDescent="0.4">
      <c r="A4976" s="6">
        <v>2026</v>
      </c>
      <c r="B4976" s="6">
        <f t="shared" si="617"/>
        <v>51</v>
      </c>
      <c r="C4976" s="13" t="s">
        <v>23</v>
      </c>
      <c r="D4976" s="2" t="s">
        <v>9</v>
      </c>
      <c r="E4976" s="14" t="str">
        <f t="shared" si="618"/>
        <v>Paint Line</v>
      </c>
      <c r="F4976" s="22">
        <f t="shared" si="618"/>
        <v>2</v>
      </c>
      <c r="H4976" s="5" t="str">
        <f ca="1">_xlfn.FORMULATEXT(표1[[#This Row],[Q''ty]])</f>
        <v>=F4877</v>
      </c>
    </row>
    <row r="4977" spans="1:8" ht="15" customHeight="1" x14ac:dyDescent="0.4">
      <c r="A4977" s="6">
        <v>2026</v>
      </c>
      <c r="B4977" s="6">
        <f t="shared" si="617"/>
        <v>51</v>
      </c>
      <c r="C4977" s="13" t="s">
        <v>23</v>
      </c>
      <c r="D4977" s="2" t="s">
        <v>9</v>
      </c>
      <c r="E4977" s="14" t="str">
        <f t="shared" si="618"/>
        <v>Roll Bending Machine</v>
      </c>
      <c r="F4977" s="22">
        <f t="shared" si="618"/>
        <v>2</v>
      </c>
      <c r="H4977" s="5" t="str">
        <f ca="1">_xlfn.FORMULATEXT(표1[[#This Row],[Q''ty]])</f>
        <v>=F4878</v>
      </c>
    </row>
    <row r="4978" spans="1:8" ht="15" customHeight="1" x14ac:dyDescent="0.4">
      <c r="A4978" s="6">
        <v>2026</v>
      </c>
      <c r="B4978" s="6">
        <f t="shared" si="617"/>
        <v>51</v>
      </c>
      <c r="C4978" s="13" t="s">
        <v>23</v>
      </c>
      <c r="D4978" s="2" t="s">
        <v>9</v>
      </c>
      <c r="E4978" s="14" t="str">
        <f t="shared" si="618"/>
        <v>L/W Machine</v>
      </c>
      <c r="F4978" s="22">
        <f t="shared" si="618"/>
        <v>2</v>
      </c>
      <c r="H4978" s="5" t="str">
        <f ca="1">_xlfn.FORMULATEXT(표1[[#This Row],[Q''ty]])</f>
        <v>=F4879</v>
      </c>
    </row>
    <row r="4979" spans="1:8" ht="15" customHeight="1" x14ac:dyDescent="0.4">
      <c r="A4979" s="6">
        <v>2026</v>
      </c>
      <c r="B4979" s="6">
        <f t="shared" si="617"/>
        <v>51</v>
      </c>
      <c r="C4979" s="13" t="s">
        <v>23</v>
      </c>
      <c r="D4979" s="2" t="s">
        <v>9</v>
      </c>
      <c r="E4979" s="14" t="str">
        <f t="shared" si="618"/>
        <v>C/W Machine</v>
      </c>
      <c r="F4979" s="22">
        <f t="shared" si="618"/>
        <v>3</v>
      </c>
      <c r="H4979" s="5" t="str">
        <f ca="1">_xlfn.FORMULATEXT(표1[[#This Row],[Q''ty]])</f>
        <v>=F4880</v>
      </c>
    </row>
    <row r="4980" spans="1:8" ht="15" customHeight="1" x14ac:dyDescent="0.4">
      <c r="A4980" s="6">
        <v>2026</v>
      </c>
      <c r="B4980" s="6">
        <f t="shared" si="617"/>
        <v>51</v>
      </c>
      <c r="C4980" s="13" t="s">
        <v>23</v>
      </c>
      <c r="D4980" s="2" t="s">
        <v>16</v>
      </c>
      <c r="E4980" s="14" t="str">
        <f t="shared" ref="E4980:E4995" si="619">E4881</f>
        <v>BT GT</v>
      </c>
      <c r="F4980" s="22"/>
      <c r="H4980" s="5" t="e">
        <f ca="1">_xlfn.FORMULATEXT(표1[[#This Row],[Q''ty]])</f>
        <v>#N/A</v>
      </c>
    </row>
    <row r="4981" spans="1:8" ht="15" customHeight="1" x14ac:dyDescent="0.4">
      <c r="A4981" s="6">
        <v>2026</v>
      </c>
      <c r="B4981" s="6">
        <f t="shared" si="617"/>
        <v>51</v>
      </c>
      <c r="C4981" s="13" t="s">
        <v>23</v>
      </c>
      <c r="D4981" s="2" t="s">
        <v>16</v>
      </c>
      <c r="E4981" s="14" t="str">
        <f t="shared" si="619"/>
        <v>WT GT</v>
      </c>
      <c r="F4981" s="22"/>
      <c r="H4981" s="5" t="e">
        <f ca="1">_xlfn.FORMULATEXT(표1[[#This Row],[Q''ty]])</f>
        <v>#N/A</v>
      </c>
    </row>
    <row r="4982" spans="1:8" ht="15" customHeight="1" x14ac:dyDescent="0.4">
      <c r="A4982" s="6">
        <v>2026</v>
      </c>
      <c r="B4982" s="6">
        <f t="shared" si="617"/>
        <v>51</v>
      </c>
      <c r="C4982" s="13" t="s">
        <v>23</v>
      </c>
      <c r="D4982" s="2" t="s">
        <v>16</v>
      </c>
      <c r="E4982" s="14" t="str">
        <f t="shared" si="619"/>
        <v>Bending</v>
      </c>
      <c r="F4982" s="22"/>
      <c r="H4982" s="5" t="e">
        <f ca="1">_xlfn.FORMULATEXT(표1[[#This Row],[Q''ty]])</f>
        <v>#N/A</v>
      </c>
    </row>
    <row r="4983" spans="1:8" ht="15" customHeight="1" x14ac:dyDescent="0.4">
      <c r="A4983" s="6">
        <v>2026</v>
      </c>
      <c r="B4983" s="6">
        <f t="shared" si="617"/>
        <v>51</v>
      </c>
      <c r="C4983" s="13" t="s">
        <v>23</v>
      </c>
      <c r="D4983" s="2" t="s">
        <v>16</v>
      </c>
      <c r="E4983" s="14" t="str">
        <f t="shared" si="619"/>
        <v>L/W</v>
      </c>
      <c r="F4983" s="22"/>
      <c r="H4983" s="5" t="e">
        <f ca="1">_xlfn.FORMULATEXT(표1[[#This Row],[Q''ty]])</f>
        <v>#N/A</v>
      </c>
    </row>
    <row r="4984" spans="1:8" ht="15" customHeight="1" thickBot="1" x14ac:dyDescent="0.45">
      <c r="A4984" s="15">
        <v>2026</v>
      </c>
      <c r="B4984" s="15">
        <f t="shared" si="617"/>
        <v>51</v>
      </c>
      <c r="C4984" s="16" t="s">
        <v>23</v>
      </c>
      <c r="D4984" s="17" t="s">
        <v>16</v>
      </c>
      <c r="E4984" s="18" t="str">
        <f t="shared" si="619"/>
        <v>C/W</v>
      </c>
      <c r="F4984" s="23"/>
      <c r="H4984" s="5" t="e">
        <f ca="1">_xlfn.FORMULATEXT(표1[[#This Row],[Q''ty]])</f>
        <v>#N/A</v>
      </c>
    </row>
    <row r="4985" spans="1:8" ht="15" customHeight="1" thickTop="1" x14ac:dyDescent="0.4">
      <c r="A4985" s="6">
        <v>2026</v>
      </c>
      <c r="B4985" s="6">
        <f t="shared" si="617"/>
        <v>51</v>
      </c>
      <c r="C4985" s="13" t="s">
        <v>24</v>
      </c>
      <c r="D4985" s="2" t="s">
        <v>9</v>
      </c>
      <c r="E4985" s="14" t="str">
        <f t="shared" si="619"/>
        <v>Growing Line</v>
      </c>
      <c r="F4985" s="22">
        <f t="shared" ref="F4985:F4990" si="620">F4886</f>
        <v>20</v>
      </c>
      <c r="H4985" s="5" t="str">
        <f ca="1">_xlfn.FORMULATEXT(표1[[#This Row],[Q''ty]])</f>
        <v>=F4886</v>
      </c>
    </row>
    <row r="4986" spans="1:8" ht="15" customHeight="1" x14ac:dyDescent="0.4">
      <c r="A4986" s="6">
        <v>2026</v>
      </c>
      <c r="B4986" s="6">
        <f t="shared" si="617"/>
        <v>51</v>
      </c>
      <c r="C4986" s="13" t="s">
        <v>24</v>
      </c>
      <c r="D4986" s="2" t="s">
        <v>9</v>
      </c>
      <c r="E4986" s="14" t="str">
        <f t="shared" si="619"/>
        <v>Paint Booth</v>
      </c>
      <c r="F4986" s="22">
        <f t="shared" si="620"/>
        <v>22</v>
      </c>
      <c r="H4986" s="5" t="str">
        <f ca="1">_xlfn.FORMULATEXT(표1[[#This Row],[Q''ty]])</f>
        <v>=F4887</v>
      </c>
    </row>
    <row r="4987" spans="1:8" ht="15" customHeight="1" x14ac:dyDescent="0.4">
      <c r="A4987" s="6">
        <v>2026</v>
      </c>
      <c r="B4987" s="6">
        <f t="shared" si="617"/>
        <v>51</v>
      </c>
      <c r="C4987" s="13" t="s">
        <v>24</v>
      </c>
      <c r="D4987" s="2" t="s">
        <v>9</v>
      </c>
      <c r="E4987" s="14" t="str">
        <f t="shared" si="619"/>
        <v>Paint Line</v>
      </c>
      <c r="F4987" s="22">
        <f t="shared" si="620"/>
        <v>6</v>
      </c>
      <c r="H4987" s="5" t="str">
        <f ca="1">_xlfn.FORMULATEXT(표1[[#This Row],[Q''ty]])</f>
        <v>=F4888</v>
      </c>
    </row>
    <row r="4988" spans="1:8" ht="15" customHeight="1" x14ac:dyDescent="0.4">
      <c r="A4988" s="6">
        <v>2026</v>
      </c>
      <c r="B4988" s="6">
        <f t="shared" si="617"/>
        <v>51</v>
      </c>
      <c r="C4988" s="13" t="s">
        <v>24</v>
      </c>
      <c r="D4988" s="2" t="s">
        <v>9</v>
      </c>
      <c r="E4988" s="14" t="str">
        <f t="shared" si="619"/>
        <v>Roll Bending Machine</v>
      </c>
      <c r="F4988" s="22">
        <f t="shared" si="620"/>
        <v>4</v>
      </c>
      <c r="H4988" s="5" t="str">
        <f ca="1">_xlfn.FORMULATEXT(표1[[#This Row],[Q''ty]])</f>
        <v>=F4889</v>
      </c>
    </row>
    <row r="4989" spans="1:8" ht="15" customHeight="1" x14ac:dyDescent="0.4">
      <c r="A4989" s="6">
        <v>2026</v>
      </c>
      <c r="B4989" s="6">
        <f t="shared" si="617"/>
        <v>51</v>
      </c>
      <c r="C4989" s="13" t="s">
        <v>24</v>
      </c>
      <c r="D4989" s="2" t="s">
        <v>9</v>
      </c>
      <c r="E4989" s="14" t="str">
        <f t="shared" si="619"/>
        <v>L/W Machine</v>
      </c>
      <c r="F4989" s="22">
        <f t="shared" si="620"/>
        <v>10</v>
      </c>
      <c r="H4989" s="5" t="str">
        <f ca="1">_xlfn.FORMULATEXT(표1[[#This Row],[Q''ty]])</f>
        <v>=F4890</v>
      </c>
    </row>
    <row r="4990" spans="1:8" ht="15" customHeight="1" x14ac:dyDescent="0.4">
      <c r="A4990" s="6">
        <v>2026</v>
      </c>
      <c r="B4990" s="6">
        <f t="shared" si="617"/>
        <v>51</v>
      </c>
      <c r="C4990" s="13" t="s">
        <v>24</v>
      </c>
      <c r="D4990" s="2" t="s">
        <v>9</v>
      </c>
      <c r="E4990" s="14" t="str">
        <f t="shared" si="619"/>
        <v>C/W Machine</v>
      </c>
      <c r="F4990" s="22">
        <f t="shared" si="620"/>
        <v>12</v>
      </c>
      <c r="H4990" s="5" t="str">
        <f ca="1">_xlfn.FORMULATEXT(표1[[#This Row],[Q''ty]])</f>
        <v>=F4891</v>
      </c>
    </row>
    <row r="4991" spans="1:8" ht="15" customHeight="1" x14ac:dyDescent="0.4">
      <c r="A4991" s="6">
        <v>2026</v>
      </c>
      <c r="B4991" s="6">
        <f t="shared" si="617"/>
        <v>51</v>
      </c>
      <c r="C4991" s="13" t="s">
        <v>24</v>
      </c>
      <c r="D4991" s="2" t="s">
        <v>16</v>
      </c>
      <c r="E4991" s="14" t="str">
        <f t="shared" si="619"/>
        <v>BT GT</v>
      </c>
      <c r="F4991" s="22"/>
      <c r="H4991" s="5" t="e">
        <f ca="1">_xlfn.FORMULATEXT(표1[[#This Row],[Q''ty]])</f>
        <v>#N/A</v>
      </c>
    </row>
    <row r="4992" spans="1:8" ht="15" customHeight="1" x14ac:dyDescent="0.4">
      <c r="A4992" s="6">
        <v>2026</v>
      </c>
      <c r="B4992" s="6">
        <f t="shared" si="617"/>
        <v>51</v>
      </c>
      <c r="C4992" s="13" t="s">
        <v>24</v>
      </c>
      <c r="D4992" s="2" t="s">
        <v>16</v>
      </c>
      <c r="E4992" s="14" t="str">
        <f t="shared" si="619"/>
        <v>WT GT</v>
      </c>
      <c r="F4992" s="22"/>
      <c r="H4992" s="5" t="e">
        <f ca="1">_xlfn.FORMULATEXT(표1[[#This Row],[Q''ty]])</f>
        <v>#N/A</v>
      </c>
    </row>
    <row r="4993" spans="1:8" ht="15" customHeight="1" x14ac:dyDescent="0.4">
      <c r="A4993" s="6">
        <v>2026</v>
      </c>
      <c r="B4993" s="6">
        <f t="shared" si="617"/>
        <v>51</v>
      </c>
      <c r="C4993" s="13" t="s">
        <v>24</v>
      </c>
      <c r="D4993" s="2" t="s">
        <v>16</v>
      </c>
      <c r="E4993" s="14" t="str">
        <f t="shared" si="619"/>
        <v>Bending</v>
      </c>
      <c r="F4993" s="22"/>
      <c r="H4993" s="5" t="e">
        <f ca="1">_xlfn.FORMULATEXT(표1[[#This Row],[Q''ty]])</f>
        <v>#N/A</v>
      </c>
    </row>
    <row r="4994" spans="1:8" ht="15" customHeight="1" x14ac:dyDescent="0.4">
      <c r="A4994" s="6">
        <v>2026</v>
      </c>
      <c r="B4994" s="6">
        <f t="shared" si="617"/>
        <v>51</v>
      </c>
      <c r="C4994" s="13" t="s">
        <v>24</v>
      </c>
      <c r="D4994" s="2" t="s">
        <v>16</v>
      </c>
      <c r="E4994" s="14" t="str">
        <f t="shared" si="619"/>
        <v>L/W</v>
      </c>
      <c r="F4994" s="22"/>
      <c r="H4994" s="5" t="e">
        <f ca="1">_xlfn.FORMULATEXT(표1[[#This Row],[Q''ty]])</f>
        <v>#N/A</v>
      </c>
    </row>
    <row r="4995" spans="1:8" ht="15" customHeight="1" thickBot="1" x14ac:dyDescent="0.45">
      <c r="A4995" s="15">
        <v>2026</v>
      </c>
      <c r="B4995" s="15">
        <f t="shared" si="617"/>
        <v>51</v>
      </c>
      <c r="C4995" s="16" t="s">
        <v>24</v>
      </c>
      <c r="D4995" s="17" t="s">
        <v>16</v>
      </c>
      <c r="E4995" s="18" t="str">
        <f t="shared" si="619"/>
        <v>C/W</v>
      </c>
      <c r="F4995" s="23"/>
      <c r="H4995" s="5" t="e">
        <f ca="1">_xlfn.FORMULATEXT(표1[[#This Row],[Q''ty]])</f>
        <v>#N/A</v>
      </c>
    </row>
    <row r="4996" spans="1:8" ht="15" customHeight="1" thickTop="1" x14ac:dyDescent="0.4">
      <c r="A4996" s="6">
        <v>2026</v>
      </c>
      <c r="B4996" s="6">
        <f t="shared" si="617"/>
        <v>51</v>
      </c>
      <c r="C4996" s="13" t="s">
        <v>25</v>
      </c>
      <c r="D4996" s="2" t="s">
        <v>9</v>
      </c>
      <c r="E4996" s="14" t="s">
        <v>10</v>
      </c>
      <c r="F4996" s="22">
        <f t="shared" ref="F4996:F5001" si="621">F4897</f>
        <v>3</v>
      </c>
      <c r="H4996" s="5" t="str">
        <f ca="1">_xlfn.FORMULATEXT(표1[[#This Row],[Q''ty]])</f>
        <v>=F4897</v>
      </c>
    </row>
    <row r="4997" spans="1:8" ht="15" customHeight="1" x14ac:dyDescent="0.4">
      <c r="A4997" s="6">
        <v>2026</v>
      </c>
      <c r="B4997" s="6">
        <f t="shared" si="617"/>
        <v>51</v>
      </c>
      <c r="C4997" s="13" t="s">
        <v>25</v>
      </c>
      <c r="D4997" s="2" t="s">
        <v>9</v>
      </c>
      <c r="E4997" s="14" t="s">
        <v>11</v>
      </c>
      <c r="F4997" s="22">
        <f t="shared" si="621"/>
        <v>3</v>
      </c>
      <c r="H4997" s="5" t="str">
        <f ca="1">_xlfn.FORMULATEXT(표1[[#This Row],[Q''ty]])</f>
        <v>=F4898</v>
      </c>
    </row>
    <row r="4998" spans="1:8" ht="15" customHeight="1" x14ac:dyDescent="0.4">
      <c r="A4998" s="6">
        <v>2026</v>
      </c>
      <c r="B4998" s="6">
        <f t="shared" si="617"/>
        <v>51</v>
      </c>
      <c r="C4998" s="13" t="s">
        <v>25</v>
      </c>
      <c r="D4998" s="2" t="s">
        <v>9</v>
      </c>
      <c r="E4998" s="14" t="s">
        <v>12</v>
      </c>
      <c r="F4998" s="22">
        <f t="shared" si="621"/>
        <v>2</v>
      </c>
      <c r="H4998" s="5" t="str">
        <f ca="1">_xlfn.FORMULATEXT(표1[[#This Row],[Q''ty]])</f>
        <v>=F4899</v>
      </c>
    </row>
    <row r="4999" spans="1:8" ht="15" customHeight="1" x14ac:dyDescent="0.4">
      <c r="A4999" s="6">
        <v>2026</v>
      </c>
      <c r="B4999" s="6">
        <f t="shared" si="617"/>
        <v>51</v>
      </c>
      <c r="C4999" s="13" t="s">
        <v>25</v>
      </c>
      <c r="D4999" s="2" t="s">
        <v>9</v>
      </c>
      <c r="E4999" s="14" t="s">
        <v>13</v>
      </c>
      <c r="F4999" s="22">
        <f t="shared" si="621"/>
        <v>2</v>
      </c>
      <c r="H4999" s="5" t="str">
        <f ca="1">_xlfn.FORMULATEXT(표1[[#This Row],[Q''ty]])</f>
        <v>=F4900</v>
      </c>
    </row>
    <row r="5000" spans="1:8" ht="15" customHeight="1" x14ac:dyDescent="0.4">
      <c r="A5000" s="6">
        <v>2026</v>
      </c>
      <c r="B5000" s="6">
        <f t="shared" si="617"/>
        <v>51</v>
      </c>
      <c r="C5000" s="13" t="s">
        <v>25</v>
      </c>
      <c r="D5000" s="2" t="s">
        <v>9</v>
      </c>
      <c r="E5000" s="14" t="s">
        <v>14</v>
      </c>
      <c r="F5000" s="22">
        <f t="shared" si="621"/>
        <v>3</v>
      </c>
      <c r="H5000" s="5" t="str">
        <f ca="1">_xlfn.FORMULATEXT(표1[[#This Row],[Q''ty]])</f>
        <v>=F4901</v>
      </c>
    </row>
    <row r="5001" spans="1:8" ht="15" customHeight="1" x14ac:dyDescent="0.4">
      <c r="A5001" s="6">
        <v>2026</v>
      </c>
      <c r="B5001" s="6">
        <f t="shared" si="617"/>
        <v>51</v>
      </c>
      <c r="C5001" s="13" t="s">
        <v>25</v>
      </c>
      <c r="D5001" s="2" t="s">
        <v>9</v>
      </c>
      <c r="E5001" s="14" t="s">
        <v>15</v>
      </c>
      <c r="F5001" s="22">
        <f t="shared" si="621"/>
        <v>4</v>
      </c>
      <c r="H5001" s="5" t="str">
        <f ca="1">_xlfn.FORMULATEXT(표1[[#This Row],[Q''ty]])</f>
        <v>=F4902</v>
      </c>
    </row>
    <row r="5002" spans="1:8" ht="15" customHeight="1" x14ac:dyDescent="0.4">
      <c r="A5002" s="6">
        <v>2026</v>
      </c>
      <c r="B5002" s="6">
        <f t="shared" si="617"/>
        <v>51</v>
      </c>
      <c r="C5002" s="13" t="s">
        <v>25</v>
      </c>
      <c r="D5002" s="2" t="s">
        <v>16</v>
      </c>
      <c r="E5002" s="14" t="s">
        <v>17</v>
      </c>
      <c r="F5002" s="22"/>
      <c r="H5002" s="5" t="e">
        <f ca="1">_xlfn.FORMULATEXT(표1[[#This Row],[Q''ty]])</f>
        <v>#N/A</v>
      </c>
    </row>
    <row r="5003" spans="1:8" ht="15" customHeight="1" x14ac:dyDescent="0.4">
      <c r="A5003" s="6">
        <v>2026</v>
      </c>
      <c r="B5003" s="6">
        <f t="shared" si="617"/>
        <v>51</v>
      </c>
      <c r="C5003" s="13" t="s">
        <v>25</v>
      </c>
      <c r="D5003" s="2" t="s">
        <v>16</v>
      </c>
      <c r="E5003" s="14" t="s">
        <v>18</v>
      </c>
      <c r="F5003" s="22"/>
      <c r="H5003" s="5" t="e">
        <f ca="1">_xlfn.FORMULATEXT(표1[[#This Row],[Q''ty]])</f>
        <v>#N/A</v>
      </c>
    </row>
    <row r="5004" spans="1:8" ht="15" customHeight="1" x14ac:dyDescent="0.4">
      <c r="A5004" s="6">
        <v>2026</v>
      </c>
      <c r="B5004" s="6">
        <f t="shared" si="617"/>
        <v>51</v>
      </c>
      <c r="C5004" s="13" t="s">
        <v>25</v>
      </c>
      <c r="D5004" s="2" t="s">
        <v>16</v>
      </c>
      <c r="E5004" s="14" t="s">
        <v>19</v>
      </c>
      <c r="F5004" s="22"/>
      <c r="H5004" s="5" t="e">
        <f ca="1">_xlfn.FORMULATEXT(표1[[#This Row],[Q''ty]])</f>
        <v>#N/A</v>
      </c>
    </row>
    <row r="5005" spans="1:8" ht="15" customHeight="1" x14ac:dyDescent="0.4">
      <c r="A5005" s="6">
        <v>2026</v>
      </c>
      <c r="B5005" s="6">
        <f t="shared" si="617"/>
        <v>51</v>
      </c>
      <c r="C5005" s="13" t="s">
        <v>25</v>
      </c>
      <c r="D5005" s="2" t="s">
        <v>16</v>
      </c>
      <c r="E5005" s="14" t="s">
        <v>20</v>
      </c>
      <c r="F5005" s="22"/>
      <c r="H5005" s="5" t="e">
        <f ca="1">_xlfn.FORMULATEXT(표1[[#This Row],[Q''ty]])</f>
        <v>#N/A</v>
      </c>
    </row>
    <row r="5006" spans="1:8" ht="15" customHeight="1" thickBot="1" x14ac:dyDescent="0.45">
      <c r="A5006" s="15">
        <v>2026</v>
      </c>
      <c r="B5006" s="15">
        <f t="shared" si="617"/>
        <v>51</v>
      </c>
      <c r="C5006" s="16" t="s">
        <v>25</v>
      </c>
      <c r="D5006" s="17" t="s">
        <v>16</v>
      </c>
      <c r="E5006" s="18" t="s">
        <v>21</v>
      </c>
      <c r="F5006" s="23"/>
      <c r="H5006" s="5" t="e">
        <f ca="1">_xlfn.FORMULATEXT(표1[[#This Row],[Q''ty]])</f>
        <v>#N/A</v>
      </c>
    </row>
    <row r="5007" spans="1:8" ht="15" customHeight="1" thickTop="1" x14ac:dyDescent="0.4">
      <c r="A5007" s="6">
        <v>2026</v>
      </c>
      <c r="B5007" s="6">
        <f t="shared" si="617"/>
        <v>51</v>
      </c>
      <c r="C5007" s="13" t="s">
        <v>26</v>
      </c>
      <c r="D5007" s="2" t="s">
        <v>9</v>
      </c>
      <c r="E5007" s="14" t="s">
        <v>10</v>
      </c>
      <c r="F5007" s="22">
        <f t="shared" ref="F5007:F5012" si="622">F4908</f>
        <v>6</v>
      </c>
      <c r="H5007" s="5" t="str">
        <f ca="1">_xlfn.FORMULATEXT(표1[[#This Row],[Q''ty]])</f>
        <v>=F4908</v>
      </c>
    </row>
    <row r="5008" spans="1:8" ht="15" customHeight="1" x14ac:dyDescent="0.4">
      <c r="A5008" s="6">
        <v>2026</v>
      </c>
      <c r="B5008" s="6">
        <f t="shared" si="617"/>
        <v>51</v>
      </c>
      <c r="C5008" s="13" t="s">
        <v>26</v>
      </c>
      <c r="D5008" s="2" t="s">
        <v>9</v>
      </c>
      <c r="E5008" s="14" t="s">
        <v>11</v>
      </c>
      <c r="F5008" s="22">
        <f t="shared" si="622"/>
        <v>4</v>
      </c>
      <c r="H5008" s="5" t="str">
        <f ca="1">_xlfn.FORMULATEXT(표1[[#This Row],[Q''ty]])</f>
        <v>=F4909</v>
      </c>
    </row>
    <row r="5009" spans="1:8" ht="15" customHeight="1" x14ac:dyDescent="0.4">
      <c r="A5009" s="6">
        <v>2026</v>
      </c>
      <c r="B5009" s="6">
        <f t="shared" si="617"/>
        <v>51</v>
      </c>
      <c r="C5009" s="13" t="s">
        <v>26</v>
      </c>
      <c r="D5009" s="2" t="s">
        <v>9</v>
      </c>
      <c r="E5009" s="14" t="s">
        <v>12</v>
      </c>
      <c r="F5009" s="22">
        <f t="shared" si="622"/>
        <v>2</v>
      </c>
      <c r="H5009" s="5" t="str">
        <f ca="1">_xlfn.FORMULATEXT(표1[[#This Row],[Q''ty]])</f>
        <v>=F4910</v>
      </c>
    </row>
    <row r="5010" spans="1:8" ht="15" customHeight="1" x14ac:dyDescent="0.4">
      <c r="A5010" s="6">
        <v>2026</v>
      </c>
      <c r="B5010" s="6">
        <f t="shared" si="617"/>
        <v>51</v>
      </c>
      <c r="C5010" s="13" t="s">
        <v>26</v>
      </c>
      <c r="D5010" s="2" t="s">
        <v>9</v>
      </c>
      <c r="E5010" s="14" t="s">
        <v>13</v>
      </c>
      <c r="F5010" s="22">
        <f t="shared" si="622"/>
        <v>3</v>
      </c>
      <c r="H5010" s="5" t="str">
        <f ca="1">_xlfn.FORMULATEXT(표1[[#This Row],[Q''ty]])</f>
        <v>=F4911</v>
      </c>
    </row>
    <row r="5011" spans="1:8" ht="15" customHeight="1" x14ac:dyDescent="0.4">
      <c r="A5011" s="6">
        <v>2026</v>
      </c>
      <c r="B5011" s="6">
        <f t="shared" si="617"/>
        <v>51</v>
      </c>
      <c r="C5011" s="13" t="s">
        <v>26</v>
      </c>
      <c r="D5011" s="2" t="s">
        <v>9</v>
      </c>
      <c r="E5011" s="14" t="s">
        <v>14</v>
      </c>
      <c r="F5011" s="22">
        <f t="shared" si="622"/>
        <v>4</v>
      </c>
      <c r="H5011" s="5" t="str">
        <f ca="1">_xlfn.FORMULATEXT(표1[[#This Row],[Q''ty]])</f>
        <v>=F4912</v>
      </c>
    </row>
    <row r="5012" spans="1:8" ht="15" customHeight="1" x14ac:dyDescent="0.4">
      <c r="A5012" s="6">
        <v>2026</v>
      </c>
      <c r="B5012" s="6">
        <f t="shared" si="617"/>
        <v>51</v>
      </c>
      <c r="C5012" s="13" t="s">
        <v>26</v>
      </c>
      <c r="D5012" s="2" t="s">
        <v>9</v>
      </c>
      <c r="E5012" s="14" t="s">
        <v>15</v>
      </c>
      <c r="F5012" s="22">
        <f t="shared" si="622"/>
        <v>6</v>
      </c>
      <c r="H5012" s="5" t="str">
        <f ca="1">_xlfn.FORMULATEXT(표1[[#This Row],[Q''ty]])</f>
        <v>=F4913</v>
      </c>
    </row>
    <row r="5013" spans="1:8" ht="15" customHeight="1" x14ac:dyDescent="0.4">
      <c r="A5013" s="6">
        <v>2026</v>
      </c>
      <c r="B5013" s="6">
        <f t="shared" si="617"/>
        <v>51</v>
      </c>
      <c r="C5013" s="13" t="s">
        <v>26</v>
      </c>
      <c r="D5013" s="2" t="s">
        <v>16</v>
      </c>
      <c r="E5013" s="14" t="str">
        <f t="shared" ref="E5013:E5050" si="623">E4914</f>
        <v>BT GT</v>
      </c>
      <c r="F5013" s="22"/>
      <c r="H5013" s="5" t="e">
        <f ca="1">_xlfn.FORMULATEXT(표1[[#This Row],[Q''ty]])</f>
        <v>#N/A</v>
      </c>
    </row>
    <row r="5014" spans="1:8" ht="15" customHeight="1" x14ac:dyDescent="0.4">
      <c r="A5014" s="6">
        <v>2026</v>
      </c>
      <c r="B5014" s="6">
        <f t="shared" si="617"/>
        <v>51</v>
      </c>
      <c r="C5014" s="13" t="s">
        <v>26</v>
      </c>
      <c r="D5014" s="2" t="s">
        <v>16</v>
      </c>
      <c r="E5014" s="14" t="str">
        <f t="shared" si="623"/>
        <v>WT GT</v>
      </c>
      <c r="F5014" s="22"/>
      <c r="H5014" s="5" t="e">
        <f ca="1">_xlfn.FORMULATEXT(표1[[#This Row],[Q''ty]])</f>
        <v>#N/A</v>
      </c>
    </row>
    <row r="5015" spans="1:8" ht="15" customHeight="1" x14ac:dyDescent="0.4">
      <c r="A5015" s="6">
        <v>2026</v>
      </c>
      <c r="B5015" s="6">
        <f t="shared" si="617"/>
        <v>51</v>
      </c>
      <c r="C5015" s="13" t="s">
        <v>26</v>
      </c>
      <c r="D5015" s="2" t="s">
        <v>16</v>
      </c>
      <c r="E5015" s="14" t="str">
        <f t="shared" si="623"/>
        <v>Bending</v>
      </c>
      <c r="F5015" s="22"/>
      <c r="H5015" s="5" t="e">
        <f ca="1">_xlfn.FORMULATEXT(표1[[#This Row],[Q''ty]])</f>
        <v>#N/A</v>
      </c>
    </row>
    <row r="5016" spans="1:8" ht="15" customHeight="1" x14ac:dyDescent="0.4">
      <c r="A5016" s="6">
        <v>2026</v>
      </c>
      <c r="B5016" s="6">
        <f t="shared" si="617"/>
        <v>51</v>
      </c>
      <c r="C5016" s="13" t="s">
        <v>26</v>
      </c>
      <c r="D5016" s="2" t="s">
        <v>16</v>
      </c>
      <c r="E5016" s="14" t="str">
        <f t="shared" si="623"/>
        <v>L/W</v>
      </c>
      <c r="F5016" s="22"/>
      <c r="H5016" s="5" t="e">
        <f ca="1">_xlfn.FORMULATEXT(표1[[#This Row],[Q''ty]])</f>
        <v>#N/A</v>
      </c>
    </row>
    <row r="5017" spans="1:8" ht="15" customHeight="1" thickBot="1" x14ac:dyDescent="0.45">
      <c r="A5017" s="15">
        <v>2026</v>
      </c>
      <c r="B5017" s="15">
        <f t="shared" si="617"/>
        <v>51</v>
      </c>
      <c r="C5017" s="16" t="s">
        <v>26</v>
      </c>
      <c r="D5017" s="17" t="s">
        <v>16</v>
      </c>
      <c r="E5017" s="18" t="str">
        <f t="shared" si="623"/>
        <v>C/W</v>
      </c>
      <c r="F5017" s="23"/>
      <c r="H5017" s="5" t="e">
        <f ca="1">_xlfn.FORMULATEXT(표1[[#This Row],[Q''ty]])</f>
        <v>#N/A</v>
      </c>
    </row>
    <row r="5018" spans="1:8" ht="15" customHeight="1" thickTop="1" x14ac:dyDescent="0.4">
      <c r="A5018" s="6">
        <v>2026</v>
      </c>
      <c r="B5018" s="6">
        <f t="shared" si="617"/>
        <v>51</v>
      </c>
      <c r="C5018" s="13" t="s">
        <v>27</v>
      </c>
      <c r="D5018" s="2" t="s">
        <v>9</v>
      </c>
      <c r="E5018" s="14" t="str">
        <f t="shared" si="623"/>
        <v>Growing Line</v>
      </c>
      <c r="F5018" s="22">
        <f t="shared" ref="F5018:F5023" si="624">F4919</f>
        <v>30</v>
      </c>
      <c r="H5018" s="5" t="str">
        <f ca="1">_xlfn.FORMULATEXT(표1[[#This Row],[Q''ty]])</f>
        <v>=F4919</v>
      </c>
    </row>
    <row r="5019" spans="1:8" ht="15" customHeight="1" x14ac:dyDescent="0.4">
      <c r="A5019" s="6">
        <v>2026</v>
      </c>
      <c r="B5019" s="6">
        <f t="shared" si="617"/>
        <v>51</v>
      </c>
      <c r="C5019" s="13" t="s">
        <v>27</v>
      </c>
      <c r="D5019" s="2" t="s">
        <v>9</v>
      </c>
      <c r="E5019" s="14" t="str">
        <f t="shared" si="623"/>
        <v>Paint Booth</v>
      </c>
      <c r="F5019" s="22">
        <f t="shared" si="624"/>
        <v>16</v>
      </c>
      <c r="H5019" s="5" t="str">
        <f ca="1">_xlfn.FORMULATEXT(표1[[#This Row],[Q''ty]])</f>
        <v>=F4920</v>
      </c>
    </row>
    <row r="5020" spans="1:8" ht="15" customHeight="1" x14ac:dyDescent="0.4">
      <c r="A5020" s="6">
        <v>2026</v>
      </c>
      <c r="B5020" s="6">
        <f t="shared" si="617"/>
        <v>51</v>
      </c>
      <c r="C5020" s="13" t="s">
        <v>27</v>
      </c>
      <c r="D5020" s="2" t="s">
        <v>9</v>
      </c>
      <c r="E5020" s="14" t="str">
        <f t="shared" si="623"/>
        <v>Paint Line</v>
      </c>
      <c r="F5020" s="22">
        <f t="shared" si="624"/>
        <v>8</v>
      </c>
      <c r="H5020" s="5" t="str">
        <f ca="1">_xlfn.FORMULATEXT(표1[[#This Row],[Q''ty]])</f>
        <v>=F4921</v>
      </c>
    </row>
    <row r="5021" spans="1:8" ht="15" customHeight="1" x14ac:dyDescent="0.4">
      <c r="A5021" s="6">
        <v>2026</v>
      </c>
      <c r="B5021" s="6">
        <f t="shared" si="617"/>
        <v>51</v>
      </c>
      <c r="C5021" s="13" t="s">
        <v>27</v>
      </c>
      <c r="D5021" s="2" t="s">
        <v>9</v>
      </c>
      <c r="E5021" s="14" t="str">
        <f t="shared" si="623"/>
        <v>Roll Bending Machine</v>
      </c>
      <c r="F5021" s="22">
        <f t="shared" si="624"/>
        <v>6</v>
      </c>
      <c r="H5021" s="5" t="str">
        <f ca="1">_xlfn.FORMULATEXT(표1[[#This Row],[Q''ty]])</f>
        <v>=F4922</v>
      </c>
    </row>
    <row r="5022" spans="1:8" ht="15" customHeight="1" x14ac:dyDescent="0.4">
      <c r="A5022" s="6">
        <v>2026</v>
      </c>
      <c r="B5022" s="6">
        <f t="shared" si="617"/>
        <v>51</v>
      </c>
      <c r="C5022" s="13" t="s">
        <v>27</v>
      </c>
      <c r="D5022" s="2" t="s">
        <v>9</v>
      </c>
      <c r="E5022" s="14" t="str">
        <f t="shared" si="623"/>
        <v>L/W Machine</v>
      </c>
      <c r="F5022" s="22">
        <f t="shared" si="624"/>
        <v>11</v>
      </c>
      <c r="H5022" s="5" t="str">
        <f ca="1">_xlfn.FORMULATEXT(표1[[#This Row],[Q''ty]])</f>
        <v>=F4923</v>
      </c>
    </row>
    <row r="5023" spans="1:8" ht="15" customHeight="1" x14ac:dyDescent="0.4">
      <c r="A5023" s="6">
        <v>2026</v>
      </c>
      <c r="B5023" s="6">
        <f t="shared" si="617"/>
        <v>51</v>
      </c>
      <c r="C5023" s="13" t="s">
        <v>27</v>
      </c>
      <c r="D5023" s="2" t="s">
        <v>9</v>
      </c>
      <c r="E5023" s="14" t="str">
        <f t="shared" si="623"/>
        <v>C/W Machine</v>
      </c>
      <c r="F5023" s="22">
        <f t="shared" si="624"/>
        <v>15</v>
      </c>
      <c r="H5023" s="5" t="str">
        <f ca="1">_xlfn.FORMULATEXT(표1[[#This Row],[Q''ty]])</f>
        <v>=F4924</v>
      </c>
    </row>
    <row r="5024" spans="1:8" ht="15" customHeight="1" x14ac:dyDescent="0.4">
      <c r="A5024" s="6">
        <v>2026</v>
      </c>
      <c r="B5024" s="6">
        <f t="shared" si="617"/>
        <v>51</v>
      </c>
      <c r="C5024" s="13" t="s">
        <v>27</v>
      </c>
      <c r="D5024" s="2" t="s">
        <v>16</v>
      </c>
      <c r="E5024" s="14" t="str">
        <f t="shared" si="623"/>
        <v>BT GT</v>
      </c>
      <c r="F5024" s="22"/>
      <c r="H5024" s="5" t="e">
        <f ca="1">_xlfn.FORMULATEXT(표1[[#This Row],[Q''ty]])</f>
        <v>#N/A</v>
      </c>
    </row>
    <row r="5025" spans="1:8" ht="15" customHeight="1" x14ac:dyDescent="0.4">
      <c r="A5025" s="6">
        <v>2026</v>
      </c>
      <c r="B5025" s="6">
        <f t="shared" si="617"/>
        <v>51</v>
      </c>
      <c r="C5025" s="13" t="s">
        <v>27</v>
      </c>
      <c r="D5025" s="2" t="s">
        <v>16</v>
      </c>
      <c r="E5025" s="14" t="str">
        <f t="shared" si="623"/>
        <v>WT GT</v>
      </c>
      <c r="F5025" s="22"/>
      <c r="H5025" s="5" t="e">
        <f ca="1">_xlfn.FORMULATEXT(표1[[#This Row],[Q''ty]])</f>
        <v>#N/A</v>
      </c>
    </row>
    <row r="5026" spans="1:8" ht="15" customHeight="1" x14ac:dyDescent="0.4">
      <c r="A5026" s="6">
        <v>2026</v>
      </c>
      <c r="B5026" s="6">
        <f t="shared" si="617"/>
        <v>51</v>
      </c>
      <c r="C5026" s="13" t="s">
        <v>27</v>
      </c>
      <c r="D5026" s="2" t="s">
        <v>16</v>
      </c>
      <c r="E5026" s="14" t="str">
        <f t="shared" si="623"/>
        <v>Bending</v>
      </c>
      <c r="F5026" s="22"/>
      <c r="H5026" s="5" t="e">
        <f ca="1">_xlfn.FORMULATEXT(표1[[#This Row],[Q''ty]])</f>
        <v>#N/A</v>
      </c>
    </row>
    <row r="5027" spans="1:8" ht="15" customHeight="1" x14ac:dyDescent="0.4">
      <c r="A5027" s="6">
        <v>2026</v>
      </c>
      <c r="B5027" s="6">
        <f t="shared" si="617"/>
        <v>51</v>
      </c>
      <c r="C5027" s="13" t="s">
        <v>27</v>
      </c>
      <c r="D5027" s="2" t="s">
        <v>16</v>
      </c>
      <c r="E5027" s="14" t="str">
        <f t="shared" si="623"/>
        <v>L/W</v>
      </c>
      <c r="F5027" s="22"/>
      <c r="H5027" s="5" t="e">
        <f ca="1">_xlfn.FORMULATEXT(표1[[#This Row],[Q''ty]])</f>
        <v>#N/A</v>
      </c>
    </row>
    <row r="5028" spans="1:8" ht="15" customHeight="1" thickBot="1" x14ac:dyDescent="0.45">
      <c r="A5028" s="15">
        <v>2026</v>
      </c>
      <c r="B5028" s="15">
        <f t="shared" si="617"/>
        <v>51</v>
      </c>
      <c r="C5028" s="16" t="s">
        <v>27</v>
      </c>
      <c r="D5028" s="17" t="s">
        <v>16</v>
      </c>
      <c r="E5028" s="18" t="str">
        <f t="shared" si="623"/>
        <v>C/W</v>
      </c>
      <c r="F5028" s="23"/>
      <c r="H5028" s="5" t="e">
        <f ca="1">_xlfn.FORMULATEXT(표1[[#This Row],[Q''ty]])</f>
        <v>#N/A</v>
      </c>
    </row>
    <row r="5029" spans="1:8" ht="15" customHeight="1" thickTop="1" x14ac:dyDescent="0.4">
      <c r="A5029" s="6">
        <v>2026</v>
      </c>
      <c r="B5029" s="6">
        <f t="shared" ref="B5029:B5092" si="625">B4930+1</f>
        <v>51</v>
      </c>
      <c r="C5029" s="13" t="s">
        <v>28</v>
      </c>
      <c r="D5029" s="2" t="s">
        <v>9</v>
      </c>
      <c r="E5029" s="14" t="str">
        <f t="shared" si="623"/>
        <v>Growing Line</v>
      </c>
      <c r="F5029" s="22">
        <f t="shared" ref="F5029:F5034" si="626">F4930</f>
        <v>6</v>
      </c>
      <c r="H5029" s="5" t="str">
        <f ca="1">_xlfn.FORMULATEXT(표1[[#This Row],[Q''ty]])</f>
        <v>=F4930</v>
      </c>
    </row>
    <row r="5030" spans="1:8" ht="15" customHeight="1" x14ac:dyDescent="0.4">
      <c r="A5030" s="6">
        <v>2026</v>
      </c>
      <c r="B5030" s="6">
        <f t="shared" si="625"/>
        <v>51</v>
      </c>
      <c r="C5030" s="13" t="s">
        <v>28</v>
      </c>
      <c r="D5030" s="2" t="s">
        <v>9</v>
      </c>
      <c r="E5030" s="14" t="str">
        <f t="shared" si="623"/>
        <v>Paint Booth</v>
      </c>
      <c r="F5030" s="22">
        <f t="shared" si="626"/>
        <v>4</v>
      </c>
      <c r="H5030" s="5" t="str">
        <f ca="1">_xlfn.FORMULATEXT(표1[[#This Row],[Q''ty]])</f>
        <v>=F4931</v>
      </c>
    </row>
    <row r="5031" spans="1:8" ht="15" customHeight="1" x14ac:dyDescent="0.4">
      <c r="A5031" s="6">
        <v>2026</v>
      </c>
      <c r="B5031" s="6">
        <f t="shared" si="625"/>
        <v>51</v>
      </c>
      <c r="C5031" s="13" t="s">
        <v>28</v>
      </c>
      <c r="D5031" s="2" t="s">
        <v>9</v>
      </c>
      <c r="E5031" s="14" t="str">
        <f t="shared" si="623"/>
        <v>Paint Line</v>
      </c>
      <c r="F5031" s="22">
        <f t="shared" si="626"/>
        <v>4</v>
      </c>
      <c r="H5031" s="5" t="str">
        <f ca="1">_xlfn.FORMULATEXT(표1[[#This Row],[Q''ty]])</f>
        <v>=F4932</v>
      </c>
    </row>
    <row r="5032" spans="1:8" ht="15" customHeight="1" x14ac:dyDescent="0.4">
      <c r="A5032" s="6">
        <v>2026</v>
      </c>
      <c r="B5032" s="6">
        <f t="shared" si="625"/>
        <v>51</v>
      </c>
      <c r="C5032" s="13" t="s">
        <v>28</v>
      </c>
      <c r="D5032" s="2" t="s">
        <v>9</v>
      </c>
      <c r="E5032" s="14" t="str">
        <f t="shared" si="623"/>
        <v>Roll Bending Machine</v>
      </c>
      <c r="F5032" s="22">
        <f t="shared" si="626"/>
        <v>3</v>
      </c>
      <c r="H5032" s="5" t="str">
        <f ca="1">_xlfn.FORMULATEXT(표1[[#This Row],[Q''ty]])</f>
        <v>=F4933</v>
      </c>
    </row>
    <row r="5033" spans="1:8" ht="15" customHeight="1" x14ac:dyDescent="0.4">
      <c r="A5033" s="6">
        <v>2026</v>
      </c>
      <c r="B5033" s="6">
        <f t="shared" si="625"/>
        <v>51</v>
      </c>
      <c r="C5033" s="13" t="s">
        <v>28</v>
      </c>
      <c r="D5033" s="2" t="s">
        <v>9</v>
      </c>
      <c r="E5033" s="14" t="str">
        <f t="shared" si="623"/>
        <v>L/W Machine</v>
      </c>
      <c r="F5033" s="22">
        <f t="shared" si="626"/>
        <v>4</v>
      </c>
      <c r="H5033" s="5" t="str">
        <f ca="1">_xlfn.FORMULATEXT(표1[[#This Row],[Q''ty]])</f>
        <v>=F4934</v>
      </c>
    </row>
    <row r="5034" spans="1:8" ht="15" customHeight="1" x14ac:dyDescent="0.4">
      <c r="A5034" s="6">
        <v>2026</v>
      </c>
      <c r="B5034" s="6">
        <f t="shared" si="625"/>
        <v>51</v>
      </c>
      <c r="C5034" s="13" t="s">
        <v>28</v>
      </c>
      <c r="D5034" s="2" t="s">
        <v>9</v>
      </c>
      <c r="E5034" s="14" t="str">
        <f t="shared" si="623"/>
        <v>C/W Machine</v>
      </c>
      <c r="F5034" s="22">
        <f t="shared" si="626"/>
        <v>6.5</v>
      </c>
      <c r="H5034" s="5" t="str">
        <f ca="1">_xlfn.FORMULATEXT(표1[[#This Row],[Q''ty]])</f>
        <v>=F4935</v>
      </c>
    </row>
    <row r="5035" spans="1:8" ht="15" customHeight="1" x14ac:dyDescent="0.4">
      <c r="A5035" s="6">
        <v>2026</v>
      </c>
      <c r="B5035" s="6">
        <f t="shared" si="625"/>
        <v>51</v>
      </c>
      <c r="C5035" s="13" t="s">
        <v>28</v>
      </c>
      <c r="D5035" s="2" t="s">
        <v>16</v>
      </c>
      <c r="E5035" s="14" t="str">
        <f t="shared" si="623"/>
        <v>BT GT</v>
      </c>
      <c r="F5035" s="22"/>
      <c r="H5035" s="5" t="e">
        <f ca="1">_xlfn.FORMULATEXT(표1[[#This Row],[Q''ty]])</f>
        <v>#N/A</v>
      </c>
    </row>
    <row r="5036" spans="1:8" ht="15" customHeight="1" x14ac:dyDescent="0.4">
      <c r="A5036" s="6">
        <v>2026</v>
      </c>
      <c r="B5036" s="6">
        <f t="shared" si="625"/>
        <v>51</v>
      </c>
      <c r="C5036" s="13" t="s">
        <v>28</v>
      </c>
      <c r="D5036" s="2" t="s">
        <v>16</v>
      </c>
      <c r="E5036" s="14" t="str">
        <f t="shared" si="623"/>
        <v>WT GT</v>
      </c>
      <c r="F5036" s="22"/>
      <c r="H5036" s="5" t="e">
        <f ca="1">_xlfn.FORMULATEXT(표1[[#This Row],[Q''ty]])</f>
        <v>#N/A</v>
      </c>
    </row>
    <row r="5037" spans="1:8" ht="15" customHeight="1" x14ac:dyDescent="0.4">
      <c r="A5037" s="6">
        <v>2026</v>
      </c>
      <c r="B5037" s="6">
        <f t="shared" si="625"/>
        <v>51</v>
      </c>
      <c r="C5037" s="13" t="s">
        <v>28</v>
      </c>
      <c r="D5037" s="2" t="s">
        <v>16</v>
      </c>
      <c r="E5037" s="14" t="str">
        <f t="shared" si="623"/>
        <v>Bending</v>
      </c>
      <c r="F5037" s="22"/>
      <c r="H5037" s="5" t="e">
        <f ca="1">_xlfn.FORMULATEXT(표1[[#This Row],[Q''ty]])</f>
        <v>#N/A</v>
      </c>
    </row>
    <row r="5038" spans="1:8" ht="15" customHeight="1" x14ac:dyDescent="0.4">
      <c r="A5038" s="6">
        <v>2026</v>
      </c>
      <c r="B5038" s="6">
        <f t="shared" si="625"/>
        <v>51</v>
      </c>
      <c r="C5038" s="13" t="s">
        <v>28</v>
      </c>
      <c r="D5038" s="2" t="s">
        <v>16</v>
      </c>
      <c r="E5038" s="14" t="str">
        <f t="shared" si="623"/>
        <v>L/W</v>
      </c>
      <c r="F5038" s="22"/>
      <c r="H5038" s="5" t="e">
        <f ca="1">_xlfn.FORMULATEXT(표1[[#This Row],[Q''ty]])</f>
        <v>#N/A</v>
      </c>
    </row>
    <row r="5039" spans="1:8" ht="15" customHeight="1" thickBot="1" x14ac:dyDescent="0.45">
      <c r="A5039" s="15">
        <v>2026</v>
      </c>
      <c r="B5039" s="15">
        <f t="shared" si="625"/>
        <v>51</v>
      </c>
      <c r="C5039" s="16" t="s">
        <v>28</v>
      </c>
      <c r="D5039" s="17" t="s">
        <v>16</v>
      </c>
      <c r="E5039" s="18" t="str">
        <f t="shared" si="623"/>
        <v>C/W</v>
      </c>
      <c r="F5039" s="23"/>
      <c r="H5039" s="5" t="e">
        <f ca="1">_xlfn.FORMULATEXT(표1[[#This Row],[Q''ty]])</f>
        <v>#N/A</v>
      </c>
    </row>
    <row r="5040" spans="1:8" ht="15" customHeight="1" thickTop="1" x14ac:dyDescent="0.4">
      <c r="A5040" s="6">
        <v>2026</v>
      </c>
      <c r="B5040" s="6">
        <f t="shared" si="625"/>
        <v>51</v>
      </c>
      <c r="C5040" s="13" t="s">
        <v>29</v>
      </c>
      <c r="D5040" s="2" t="s">
        <v>9</v>
      </c>
      <c r="E5040" s="14" t="str">
        <f t="shared" si="623"/>
        <v>Growing Line</v>
      </c>
      <c r="F5040" s="21">
        <f t="shared" ref="F5040:F5045" si="627">F4941</f>
        <v>11</v>
      </c>
      <c r="H5040" s="5" t="str">
        <f ca="1">_xlfn.FORMULATEXT(표1[[#This Row],[Q''ty]])</f>
        <v>=F4941</v>
      </c>
    </row>
    <row r="5041" spans="1:10" ht="15" customHeight="1" x14ac:dyDescent="0.4">
      <c r="A5041" s="6">
        <v>2026</v>
      </c>
      <c r="B5041" s="6">
        <f t="shared" si="625"/>
        <v>51</v>
      </c>
      <c r="C5041" s="13" t="s">
        <v>29</v>
      </c>
      <c r="D5041" s="2" t="s">
        <v>9</v>
      </c>
      <c r="E5041" s="14" t="str">
        <f t="shared" si="623"/>
        <v>Paint Booth</v>
      </c>
      <c r="F5041" s="22">
        <f t="shared" si="627"/>
        <v>6</v>
      </c>
      <c r="H5041" s="5" t="str">
        <f ca="1">_xlfn.FORMULATEXT(표1[[#This Row],[Q''ty]])</f>
        <v>=F4942</v>
      </c>
    </row>
    <row r="5042" spans="1:10" ht="15" customHeight="1" x14ac:dyDescent="0.4">
      <c r="A5042" s="6">
        <v>2026</v>
      </c>
      <c r="B5042" s="6">
        <f t="shared" si="625"/>
        <v>51</v>
      </c>
      <c r="C5042" s="13" t="s">
        <v>29</v>
      </c>
      <c r="D5042" s="2" t="s">
        <v>9</v>
      </c>
      <c r="E5042" s="14" t="str">
        <f t="shared" si="623"/>
        <v>Paint Line</v>
      </c>
      <c r="F5042" s="22">
        <f t="shared" si="627"/>
        <v>4</v>
      </c>
      <c r="H5042" s="5" t="str">
        <f ca="1">_xlfn.FORMULATEXT(표1[[#This Row],[Q''ty]])</f>
        <v>=F4943</v>
      </c>
    </row>
    <row r="5043" spans="1:10" ht="15" customHeight="1" x14ac:dyDescent="0.4">
      <c r="A5043" s="6">
        <v>2026</v>
      </c>
      <c r="B5043" s="6">
        <f t="shared" si="625"/>
        <v>51</v>
      </c>
      <c r="C5043" s="13" t="s">
        <v>29</v>
      </c>
      <c r="D5043" s="2" t="s">
        <v>9</v>
      </c>
      <c r="E5043" s="14" t="str">
        <f t="shared" si="623"/>
        <v>Roll Bending Machine</v>
      </c>
      <c r="F5043" s="22">
        <f t="shared" si="627"/>
        <v>4</v>
      </c>
      <c r="H5043" s="5" t="str">
        <f ca="1">_xlfn.FORMULATEXT(표1[[#This Row],[Q''ty]])</f>
        <v>=F4944</v>
      </c>
    </row>
    <row r="5044" spans="1:10" ht="15" customHeight="1" x14ac:dyDescent="0.4">
      <c r="A5044" s="6">
        <v>2026</v>
      </c>
      <c r="B5044" s="6">
        <f t="shared" si="625"/>
        <v>51</v>
      </c>
      <c r="C5044" s="13" t="s">
        <v>29</v>
      </c>
      <c r="D5044" s="2" t="s">
        <v>9</v>
      </c>
      <c r="E5044" s="14" t="str">
        <f t="shared" si="623"/>
        <v>L/W Machine</v>
      </c>
      <c r="F5044" s="22">
        <f t="shared" si="627"/>
        <v>7</v>
      </c>
      <c r="H5044" s="5" t="str">
        <f ca="1">_xlfn.FORMULATEXT(표1[[#This Row],[Q''ty]])</f>
        <v>=F4945</v>
      </c>
    </row>
    <row r="5045" spans="1:10" ht="15" customHeight="1" x14ac:dyDescent="0.4">
      <c r="A5045" s="6">
        <v>2026</v>
      </c>
      <c r="B5045" s="6">
        <f t="shared" si="625"/>
        <v>51</v>
      </c>
      <c r="C5045" s="13" t="s">
        <v>29</v>
      </c>
      <c r="D5045" s="2" t="s">
        <v>9</v>
      </c>
      <c r="E5045" s="14" t="str">
        <f t="shared" si="623"/>
        <v>C/W Machine</v>
      </c>
      <c r="F5045" s="22">
        <f t="shared" si="627"/>
        <v>12.5</v>
      </c>
      <c r="H5045" s="5" t="str">
        <f ca="1">_xlfn.FORMULATEXT(표1[[#This Row],[Q''ty]])</f>
        <v>=F4946</v>
      </c>
    </row>
    <row r="5046" spans="1:10" ht="15" customHeight="1" x14ac:dyDescent="0.4">
      <c r="A5046" s="6">
        <v>2026</v>
      </c>
      <c r="B5046" s="6">
        <f t="shared" si="625"/>
        <v>51</v>
      </c>
      <c r="C5046" s="13" t="s">
        <v>29</v>
      </c>
      <c r="D5046" s="2" t="s">
        <v>16</v>
      </c>
      <c r="E5046" s="14" t="str">
        <f t="shared" si="623"/>
        <v>BT GT</v>
      </c>
      <c r="F5046" s="22"/>
      <c r="H5046" s="5" t="e">
        <f ca="1">_xlfn.FORMULATEXT(표1[[#This Row],[Q''ty]])</f>
        <v>#N/A</v>
      </c>
    </row>
    <row r="5047" spans="1:10" ht="15" customHeight="1" x14ac:dyDescent="0.4">
      <c r="A5047" s="6">
        <v>2026</v>
      </c>
      <c r="B5047" s="6">
        <f t="shared" si="625"/>
        <v>51</v>
      </c>
      <c r="C5047" s="13" t="s">
        <v>29</v>
      </c>
      <c r="D5047" s="2" t="s">
        <v>16</v>
      </c>
      <c r="E5047" s="14" t="str">
        <f t="shared" si="623"/>
        <v>WT GT</v>
      </c>
      <c r="F5047" s="22"/>
      <c r="H5047" s="5" t="e">
        <f ca="1">_xlfn.FORMULATEXT(표1[[#This Row],[Q''ty]])</f>
        <v>#N/A</v>
      </c>
    </row>
    <row r="5048" spans="1:10" ht="15" customHeight="1" x14ac:dyDescent="0.4">
      <c r="A5048" s="6">
        <v>2026</v>
      </c>
      <c r="B5048" s="6">
        <f t="shared" si="625"/>
        <v>51</v>
      </c>
      <c r="C5048" s="13" t="s">
        <v>29</v>
      </c>
      <c r="D5048" s="2" t="s">
        <v>16</v>
      </c>
      <c r="E5048" s="14" t="str">
        <f t="shared" si="623"/>
        <v>Bending</v>
      </c>
      <c r="F5048" s="22"/>
      <c r="H5048" s="5" t="e">
        <f ca="1">_xlfn.FORMULATEXT(표1[[#This Row],[Q''ty]])</f>
        <v>#N/A</v>
      </c>
    </row>
    <row r="5049" spans="1:10" ht="15" customHeight="1" x14ac:dyDescent="0.4">
      <c r="A5049" s="6">
        <v>2026</v>
      </c>
      <c r="B5049" s="6">
        <f t="shared" si="625"/>
        <v>51</v>
      </c>
      <c r="C5049" s="13" t="s">
        <v>29</v>
      </c>
      <c r="D5049" s="2" t="s">
        <v>16</v>
      </c>
      <c r="E5049" s="14" t="str">
        <f t="shared" si="623"/>
        <v>L/W</v>
      </c>
      <c r="F5049" s="22"/>
      <c r="H5049" s="5" t="e">
        <f ca="1">_xlfn.FORMULATEXT(표1[[#This Row],[Q''ty]])</f>
        <v>#N/A</v>
      </c>
    </row>
    <row r="5050" spans="1:10" ht="15" customHeight="1" thickBot="1" x14ac:dyDescent="0.45">
      <c r="A5050" s="6">
        <v>2026</v>
      </c>
      <c r="B5050" s="6">
        <f t="shared" si="625"/>
        <v>51</v>
      </c>
      <c r="C5050" s="13" t="s">
        <v>29</v>
      </c>
      <c r="D5050" s="2" t="s">
        <v>16</v>
      </c>
      <c r="E5050" s="14" t="str">
        <f t="shared" si="623"/>
        <v>C/W</v>
      </c>
      <c r="F5050" s="22"/>
      <c r="H5050" s="5" t="e">
        <f ca="1">_xlfn.FORMULATEXT(표1[[#This Row],[Q''ty]])</f>
        <v>#N/A</v>
      </c>
    </row>
    <row r="5051" spans="1:10" ht="15" customHeight="1" thickTop="1" x14ac:dyDescent="0.4">
      <c r="A5051" s="9">
        <v>2026</v>
      </c>
      <c r="B5051" s="9">
        <f t="shared" si="625"/>
        <v>52</v>
      </c>
      <c r="C5051" s="10" t="s">
        <v>8</v>
      </c>
      <c r="D5051" s="11" t="s">
        <v>9</v>
      </c>
      <c r="E5051" s="12" t="s">
        <v>10</v>
      </c>
      <c r="F5051" s="21">
        <f t="shared" ref="F5051:F5056" si="628">F4952</f>
        <v>15</v>
      </c>
      <c r="H5051" s="5" t="str">
        <f ca="1">_xlfn.FORMULATEXT(표1[[#This Row],[Q''ty]])</f>
        <v>=F4952</v>
      </c>
    </row>
    <row r="5052" spans="1:10" s="2" customFormat="1" ht="15" customHeight="1" x14ac:dyDescent="0.4">
      <c r="A5052" s="6">
        <v>2026</v>
      </c>
      <c r="B5052" s="6">
        <f t="shared" si="625"/>
        <v>52</v>
      </c>
      <c r="C5052" s="13" t="s">
        <v>8</v>
      </c>
      <c r="D5052" s="2" t="s">
        <v>9</v>
      </c>
      <c r="E5052" s="14" t="s">
        <v>11</v>
      </c>
      <c r="F5052" s="22">
        <f t="shared" si="628"/>
        <v>10</v>
      </c>
      <c r="H5052" s="5" t="str">
        <f ca="1">_xlfn.FORMULATEXT(표1[[#This Row],[Q''ty]])</f>
        <v>=F4953</v>
      </c>
      <c r="I5052" s="26"/>
      <c r="J5052" s="26"/>
    </row>
    <row r="5053" spans="1:10" s="2" customFormat="1" ht="15" customHeight="1" x14ac:dyDescent="0.4">
      <c r="A5053" s="6">
        <v>2026</v>
      </c>
      <c r="B5053" s="6">
        <f t="shared" si="625"/>
        <v>52</v>
      </c>
      <c r="C5053" s="13" t="s">
        <v>8</v>
      </c>
      <c r="D5053" s="2" t="s">
        <v>9</v>
      </c>
      <c r="E5053" s="14" t="s">
        <v>12</v>
      </c>
      <c r="F5053" s="22">
        <f t="shared" si="628"/>
        <v>5</v>
      </c>
      <c r="H5053" s="5" t="str">
        <f ca="1">_xlfn.FORMULATEXT(표1[[#This Row],[Q''ty]])</f>
        <v>=F4954</v>
      </c>
      <c r="I5053" s="26"/>
      <c r="J5053" s="26"/>
    </row>
    <row r="5054" spans="1:10" ht="15" customHeight="1" x14ac:dyDescent="0.4">
      <c r="A5054" s="6">
        <v>2026</v>
      </c>
      <c r="B5054" s="6">
        <f t="shared" si="625"/>
        <v>52</v>
      </c>
      <c r="C5054" s="13" t="s">
        <v>8</v>
      </c>
      <c r="D5054" s="2" t="s">
        <v>9</v>
      </c>
      <c r="E5054" s="14" t="s">
        <v>13</v>
      </c>
      <c r="F5054" s="22">
        <f t="shared" si="628"/>
        <v>6</v>
      </c>
      <c r="H5054" s="5" t="str">
        <f ca="1">_xlfn.FORMULATEXT(표1[[#This Row],[Q''ty]])</f>
        <v>=F4955</v>
      </c>
    </row>
    <row r="5055" spans="1:10" ht="15" customHeight="1" x14ac:dyDescent="0.4">
      <c r="A5055" s="6">
        <v>2026</v>
      </c>
      <c r="B5055" s="6">
        <f t="shared" si="625"/>
        <v>52</v>
      </c>
      <c r="C5055" s="13" t="s">
        <v>8</v>
      </c>
      <c r="D5055" s="2" t="s">
        <v>9</v>
      </c>
      <c r="E5055" s="14" t="s">
        <v>14</v>
      </c>
      <c r="F5055" s="22">
        <f t="shared" si="628"/>
        <v>10</v>
      </c>
      <c r="H5055" s="5" t="str">
        <f ca="1">_xlfn.FORMULATEXT(표1[[#This Row],[Q''ty]])</f>
        <v>=F4956</v>
      </c>
    </row>
    <row r="5056" spans="1:10" ht="15" customHeight="1" x14ac:dyDescent="0.4">
      <c r="A5056" s="6">
        <v>2026</v>
      </c>
      <c r="B5056" s="6">
        <f t="shared" si="625"/>
        <v>52</v>
      </c>
      <c r="C5056" s="13" t="s">
        <v>8</v>
      </c>
      <c r="D5056" s="2" t="s">
        <v>9</v>
      </c>
      <c r="E5056" s="14" t="s">
        <v>15</v>
      </c>
      <c r="F5056" s="22">
        <f t="shared" si="628"/>
        <v>10</v>
      </c>
      <c r="H5056" s="5" t="str">
        <f ca="1">_xlfn.FORMULATEXT(표1[[#This Row],[Q''ty]])</f>
        <v>=F4957</v>
      </c>
    </row>
    <row r="5057" spans="1:10" ht="15" customHeight="1" x14ac:dyDescent="0.4">
      <c r="A5057" s="6">
        <v>2026</v>
      </c>
      <c r="B5057" s="6">
        <f t="shared" si="625"/>
        <v>52</v>
      </c>
      <c r="C5057" s="13" t="s">
        <v>8</v>
      </c>
      <c r="D5057" s="2" t="s">
        <v>16</v>
      </c>
      <c r="E5057" s="14" t="s">
        <v>17</v>
      </c>
      <c r="F5057" s="22"/>
      <c r="H5057" s="5" t="e">
        <f ca="1">_xlfn.FORMULATEXT(표1[[#This Row],[Q''ty]])</f>
        <v>#N/A</v>
      </c>
    </row>
    <row r="5058" spans="1:10" s="2" customFormat="1" ht="15" customHeight="1" x14ac:dyDescent="0.4">
      <c r="A5058" s="6">
        <v>2026</v>
      </c>
      <c r="B5058" s="6">
        <f t="shared" si="625"/>
        <v>52</v>
      </c>
      <c r="C5058" s="13" t="s">
        <v>8</v>
      </c>
      <c r="D5058" s="2" t="s">
        <v>16</v>
      </c>
      <c r="E5058" s="14" t="s">
        <v>18</v>
      </c>
      <c r="F5058" s="22"/>
      <c r="H5058" s="5" t="e">
        <f ca="1">_xlfn.FORMULATEXT(표1[[#This Row],[Q''ty]])</f>
        <v>#N/A</v>
      </c>
      <c r="I5058" s="26"/>
      <c r="J5058" s="26"/>
    </row>
    <row r="5059" spans="1:10" ht="15" customHeight="1" x14ac:dyDescent="0.4">
      <c r="A5059" s="6">
        <v>2026</v>
      </c>
      <c r="B5059" s="6">
        <f t="shared" si="625"/>
        <v>52</v>
      </c>
      <c r="C5059" s="13" t="s">
        <v>8</v>
      </c>
      <c r="D5059" s="2" t="s">
        <v>16</v>
      </c>
      <c r="E5059" s="14" t="s">
        <v>19</v>
      </c>
      <c r="F5059" s="22"/>
      <c r="H5059" s="5" t="e">
        <f ca="1">_xlfn.FORMULATEXT(표1[[#This Row],[Q''ty]])</f>
        <v>#N/A</v>
      </c>
    </row>
    <row r="5060" spans="1:10" ht="15" customHeight="1" x14ac:dyDescent="0.4">
      <c r="A5060" s="6">
        <v>2026</v>
      </c>
      <c r="B5060" s="6">
        <f t="shared" si="625"/>
        <v>52</v>
      </c>
      <c r="C5060" s="13" t="s">
        <v>8</v>
      </c>
      <c r="D5060" s="2" t="s">
        <v>16</v>
      </c>
      <c r="E5060" s="14" t="s">
        <v>20</v>
      </c>
      <c r="F5060" s="22"/>
      <c r="H5060" s="5" t="e">
        <f ca="1">_xlfn.FORMULATEXT(표1[[#This Row],[Q''ty]])</f>
        <v>#N/A</v>
      </c>
    </row>
    <row r="5061" spans="1:10" ht="15" customHeight="1" thickBot="1" x14ac:dyDescent="0.45">
      <c r="A5061" s="15">
        <v>2026</v>
      </c>
      <c r="B5061" s="15">
        <f t="shared" si="625"/>
        <v>52</v>
      </c>
      <c r="C5061" s="16" t="s">
        <v>8</v>
      </c>
      <c r="D5061" s="17" t="s">
        <v>16</v>
      </c>
      <c r="E5061" s="18" t="s">
        <v>21</v>
      </c>
      <c r="F5061" s="23"/>
      <c r="H5061" s="5" t="e">
        <f ca="1">_xlfn.FORMULATEXT(표1[[#This Row],[Q''ty]])</f>
        <v>#N/A</v>
      </c>
    </row>
    <row r="5062" spans="1:10" ht="15" customHeight="1" thickTop="1" x14ac:dyDescent="0.4">
      <c r="A5062" s="9">
        <v>2026</v>
      </c>
      <c r="B5062" s="9">
        <f t="shared" si="625"/>
        <v>52</v>
      </c>
      <c r="C5062" s="10" t="s">
        <v>22</v>
      </c>
      <c r="D5062" s="11" t="s">
        <v>9</v>
      </c>
      <c r="E5062" s="12" t="s">
        <v>10</v>
      </c>
      <c r="F5062" s="21">
        <f t="shared" ref="F5062:F5067" si="629">F4963</f>
        <v>14</v>
      </c>
      <c r="H5062" s="5" t="str">
        <f ca="1">_xlfn.FORMULATEXT(표1[[#This Row],[Q''ty]])</f>
        <v>=F4963</v>
      </c>
    </row>
    <row r="5063" spans="1:10" s="2" customFormat="1" ht="15" customHeight="1" x14ac:dyDescent="0.4">
      <c r="A5063" s="6">
        <v>2026</v>
      </c>
      <c r="B5063" s="6">
        <f t="shared" si="625"/>
        <v>52</v>
      </c>
      <c r="C5063" s="13" t="s">
        <v>22</v>
      </c>
      <c r="D5063" s="2" t="s">
        <v>9</v>
      </c>
      <c r="E5063" s="14" t="s">
        <v>11</v>
      </c>
      <c r="F5063" s="22">
        <f t="shared" si="629"/>
        <v>8</v>
      </c>
      <c r="H5063" s="5" t="str">
        <f ca="1">_xlfn.FORMULATEXT(표1[[#This Row],[Q''ty]])</f>
        <v>=F4964</v>
      </c>
      <c r="I5063" s="26"/>
      <c r="J5063" s="26"/>
    </row>
    <row r="5064" spans="1:10" s="2" customFormat="1" ht="15" customHeight="1" x14ac:dyDescent="0.4">
      <c r="A5064" s="6">
        <v>2026</v>
      </c>
      <c r="B5064" s="6">
        <f t="shared" si="625"/>
        <v>52</v>
      </c>
      <c r="C5064" s="13" t="s">
        <v>22</v>
      </c>
      <c r="D5064" s="2" t="s">
        <v>9</v>
      </c>
      <c r="E5064" s="14" t="s">
        <v>12</v>
      </c>
      <c r="F5064" s="22">
        <f t="shared" si="629"/>
        <v>4</v>
      </c>
      <c r="H5064" s="5" t="str">
        <f ca="1">_xlfn.FORMULATEXT(표1[[#This Row],[Q''ty]])</f>
        <v>=F4965</v>
      </c>
      <c r="I5064" s="26"/>
      <c r="J5064" s="26"/>
    </row>
    <row r="5065" spans="1:10" ht="15" customHeight="1" x14ac:dyDescent="0.4">
      <c r="A5065" s="6">
        <v>2026</v>
      </c>
      <c r="B5065" s="6">
        <f t="shared" si="625"/>
        <v>52</v>
      </c>
      <c r="C5065" s="13" t="s">
        <v>22</v>
      </c>
      <c r="D5065" s="2" t="s">
        <v>9</v>
      </c>
      <c r="E5065" s="14" t="s">
        <v>13</v>
      </c>
      <c r="F5065" s="22">
        <f t="shared" si="629"/>
        <v>3</v>
      </c>
      <c r="H5065" s="5" t="str">
        <f ca="1">_xlfn.FORMULATEXT(표1[[#This Row],[Q''ty]])</f>
        <v>=F4966</v>
      </c>
    </row>
    <row r="5066" spans="1:10" ht="15" customHeight="1" x14ac:dyDescent="0.4">
      <c r="A5066" s="6">
        <v>2026</v>
      </c>
      <c r="B5066" s="6">
        <f t="shared" si="625"/>
        <v>52</v>
      </c>
      <c r="C5066" s="13" t="s">
        <v>22</v>
      </c>
      <c r="D5066" s="2" t="s">
        <v>9</v>
      </c>
      <c r="E5066" s="14" t="s">
        <v>14</v>
      </c>
      <c r="F5066" s="22">
        <f t="shared" si="629"/>
        <v>6</v>
      </c>
      <c r="H5066" s="5" t="str">
        <f ca="1">_xlfn.FORMULATEXT(표1[[#This Row],[Q''ty]])</f>
        <v>=F4967</v>
      </c>
    </row>
    <row r="5067" spans="1:10" ht="15" customHeight="1" x14ac:dyDescent="0.4">
      <c r="A5067" s="6">
        <v>2026</v>
      </c>
      <c r="B5067" s="6">
        <f t="shared" si="625"/>
        <v>52</v>
      </c>
      <c r="C5067" s="13" t="s">
        <v>22</v>
      </c>
      <c r="D5067" s="2" t="s">
        <v>9</v>
      </c>
      <c r="E5067" s="14" t="s">
        <v>15</v>
      </c>
      <c r="F5067" s="22">
        <f t="shared" si="629"/>
        <v>8.8000000000000007</v>
      </c>
      <c r="H5067" s="5" t="str">
        <f ca="1">_xlfn.FORMULATEXT(표1[[#This Row],[Q''ty]])</f>
        <v>=F4968</v>
      </c>
    </row>
    <row r="5068" spans="1:10" ht="15" customHeight="1" x14ac:dyDescent="0.4">
      <c r="A5068" s="6">
        <v>2026</v>
      </c>
      <c r="B5068" s="6">
        <f t="shared" si="625"/>
        <v>52</v>
      </c>
      <c r="C5068" s="13" t="s">
        <v>22</v>
      </c>
      <c r="D5068" s="2" t="s">
        <v>16</v>
      </c>
      <c r="E5068" s="14" t="s">
        <v>17</v>
      </c>
      <c r="F5068" s="22"/>
      <c r="H5068" s="5" t="e">
        <f ca="1">_xlfn.FORMULATEXT(표1[[#This Row],[Q''ty]])</f>
        <v>#N/A</v>
      </c>
    </row>
    <row r="5069" spans="1:10" s="2" customFormat="1" ht="15" customHeight="1" x14ac:dyDescent="0.4">
      <c r="A5069" s="6">
        <v>2026</v>
      </c>
      <c r="B5069" s="6">
        <f t="shared" si="625"/>
        <v>52</v>
      </c>
      <c r="C5069" s="13" t="s">
        <v>22</v>
      </c>
      <c r="D5069" s="2" t="s">
        <v>16</v>
      </c>
      <c r="E5069" s="14" t="s">
        <v>18</v>
      </c>
      <c r="F5069" s="22"/>
      <c r="H5069" s="5" t="e">
        <f ca="1">_xlfn.FORMULATEXT(표1[[#This Row],[Q''ty]])</f>
        <v>#N/A</v>
      </c>
      <c r="I5069" s="26"/>
      <c r="J5069" s="26"/>
    </row>
    <row r="5070" spans="1:10" ht="15" customHeight="1" x14ac:dyDescent="0.4">
      <c r="A5070" s="6">
        <v>2026</v>
      </c>
      <c r="B5070" s="6">
        <f t="shared" si="625"/>
        <v>52</v>
      </c>
      <c r="C5070" s="13" t="s">
        <v>22</v>
      </c>
      <c r="D5070" s="2" t="s">
        <v>16</v>
      </c>
      <c r="E5070" s="14" t="s">
        <v>19</v>
      </c>
      <c r="F5070" s="22"/>
      <c r="H5070" s="5" t="e">
        <f ca="1">_xlfn.FORMULATEXT(표1[[#This Row],[Q''ty]])</f>
        <v>#N/A</v>
      </c>
    </row>
    <row r="5071" spans="1:10" ht="15" customHeight="1" x14ac:dyDescent="0.4">
      <c r="A5071" s="6">
        <v>2026</v>
      </c>
      <c r="B5071" s="6">
        <f t="shared" si="625"/>
        <v>52</v>
      </c>
      <c r="C5071" s="13" t="s">
        <v>22</v>
      </c>
      <c r="D5071" s="2" t="s">
        <v>16</v>
      </c>
      <c r="E5071" s="14" t="s">
        <v>20</v>
      </c>
      <c r="F5071" s="22"/>
      <c r="H5071" s="5" t="e">
        <f ca="1">_xlfn.FORMULATEXT(표1[[#This Row],[Q''ty]])</f>
        <v>#N/A</v>
      </c>
    </row>
    <row r="5072" spans="1:10" ht="15" customHeight="1" thickBot="1" x14ac:dyDescent="0.45">
      <c r="A5072" s="15">
        <v>2026</v>
      </c>
      <c r="B5072" s="15">
        <f t="shared" si="625"/>
        <v>52</v>
      </c>
      <c r="C5072" s="16" t="s">
        <v>22</v>
      </c>
      <c r="D5072" s="17" t="s">
        <v>16</v>
      </c>
      <c r="E5072" s="18" t="s">
        <v>21</v>
      </c>
      <c r="F5072" s="23"/>
      <c r="H5072" s="5" t="e">
        <f ca="1">_xlfn.FORMULATEXT(표1[[#This Row],[Q''ty]])</f>
        <v>#N/A</v>
      </c>
    </row>
    <row r="5073" spans="1:8" ht="15" customHeight="1" thickTop="1" x14ac:dyDescent="0.4">
      <c r="A5073" s="6">
        <v>2026</v>
      </c>
      <c r="B5073" s="6">
        <f t="shared" si="625"/>
        <v>52</v>
      </c>
      <c r="C5073" s="13" t="s">
        <v>23</v>
      </c>
      <c r="D5073" s="2" t="s">
        <v>9</v>
      </c>
      <c r="E5073" s="14" t="str">
        <f t="shared" ref="E5073:F5078" si="630">E4974</f>
        <v>Growing Line</v>
      </c>
      <c r="F5073" s="22">
        <f t="shared" si="630"/>
        <v>5</v>
      </c>
      <c r="H5073" s="5" t="str">
        <f ca="1">_xlfn.FORMULATEXT(표1[[#This Row],[Q''ty]])</f>
        <v>=F4974</v>
      </c>
    </row>
    <row r="5074" spans="1:8" ht="15" customHeight="1" x14ac:dyDescent="0.4">
      <c r="A5074" s="6">
        <v>2026</v>
      </c>
      <c r="B5074" s="6">
        <f t="shared" si="625"/>
        <v>52</v>
      </c>
      <c r="C5074" s="13" t="s">
        <v>23</v>
      </c>
      <c r="D5074" s="2" t="s">
        <v>9</v>
      </c>
      <c r="E5074" s="14" t="str">
        <f t="shared" si="630"/>
        <v>Paint Booth</v>
      </c>
      <c r="F5074" s="22">
        <f t="shared" si="630"/>
        <v>3</v>
      </c>
      <c r="H5074" s="5" t="str">
        <f ca="1">_xlfn.FORMULATEXT(표1[[#This Row],[Q''ty]])</f>
        <v>=F4975</v>
      </c>
    </row>
    <row r="5075" spans="1:8" ht="15" customHeight="1" x14ac:dyDescent="0.4">
      <c r="A5075" s="6">
        <v>2026</v>
      </c>
      <c r="B5075" s="6">
        <f t="shared" si="625"/>
        <v>52</v>
      </c>
      <c r="C5075" s="13" t="s">
        <v>23</v>
      </c>
      <c r="D5075" s="2" t="s">
        <v>9</v>
      </c>
      <c r="E5075" s="14" t="str">
        <f t="shared" si="630"/>
        <v>Paint Line</v>
      </c>
      <c r="F5075" s="22">
        <f t="shared" si="630"/>
        <v>2</v>
      </c>
      <c r="H5075" s="5" t="str">
        <f ca="1">_xlfn.FORMULATEXT(표1[[#This Row],[Q''ty]])</f>
        <v>=F4976</v>
      </c>
    </row>
    <row r="5076" spans="1:8" ht="15" customHeight="1" x14ac:dyDescent="0.4">
      <c r="A5076" s="6">
        <v>2026</v>
      </c>
      <c r="B5076" s="6">
        <f t="shared" si="625"/>
        <v>52</v>
      </c>
      <c r="C5076" s="13" t="s">
        <v>23</v>
      </c>
      <c r="D5076" s="2" t="s">
        <v>9</v>
      </c>
      <c r="E5076" s="14" t="str">
        <f t="shared" si="630"/>
        <v>Roll Bending Machine</v>
      </c>
      <c r="F5076" s="22">
        <f t="shared" si="630"/>
        <v>2</v>
      </c>
      <c r="H5076" s="5" t="str">
        <f ca="1">_xlfn.FORMULATEXT(표1[[#This Row],[Q''ty]])</f>
        <v>=F4977</v>
      </c>
    </row>
    <row r="5077" spans="1:8" ht="15" customHeight="1" x14ac:dyDescent="0.4">
      <c r="A5077" s="6">
        <v>2026</v>
      </c>
      <c r="B5077" s="6">
        <f t="shared" si="625"/>
        <v>52</v>
      </c>
      <c r="C5077" s="13" t="s">
        <v>23</v>
      </c>
      <c r="D5077" s="2" t="s">
        <v>9</v>
      </c>
      <c r="E5077" s="14" t="str">
        <f t="shared" si="630"/>
        <v>L/W Machine</v>
      </c>
      <c r="F5077" s="22">
        <f t="shared" si="630"/>
        <v>2</v>
      </c>
      <c r="H5077" s="5" t="str">
        <f ca="1">_xlfn.FORMULATEXT(표1[[#This Row],[Q''ty]])</f>
        <v>=F4978</v>
      </c>
    </row>
    <row r="5078" spans="1:8" ht="15" customHeight="1" x14ac:dyDescent="0.4">
      <c r="A5078" s="6">
        <v>2026</v>
      </c>
      <c r="B5078" s="6">
        <f t="shared" si="625"/>
        <v>52</v>
      </c>
      <c r="C5078" s="13" t="s">
        <v>23</v>
      </c>
      <c r="D5078" s="2" t="s">
        <v>9</v>
      </c>
      <c r="E5078" s="14" t="str">
        <f t="shared" si="630"/>
        <v>C/W Machine</v>
      </c>
      <c r="F5078" s="22">
        <f t="shared" si="630"/>
        <v>3</v>
      </c>
      <c r="H5078" s="5" t="str">
        <f ca="1">_xlfn.FORMULATEXT(표1[[#This Row],[Q''ty]])</f>
        <v>=F4979</v>
      </c>
    </row>
    <row r="5079" spans="1:8" ht="15" customHeight="1" x14ac:dyDescent="0.4">
      <c r="A5079" s="6">
        <v>2026</v>
      </c>
      <c r="B5079" s="6">
        <f t="shared" si="625"/>
        <v>52</v>
      </c>
      <c r="C5079" s="13" t="s">
        <v>23</v>
      </c>
      <c r="D5079" s="2" t="s">
        <v>16</v>
      </c>
      <c r="E5079" s="14" t="str">
        <f t="shared" ref="E5079:E5094" si="631">E4980</f>
        <v>BT GT</v>
      </c>
      <c r="F5079" s="22"/>
      <c r="H5079" s="5" t="e">
        <f ca="1">_xlfn.FORMULATEXT(표1[[#This Row],[Q''ty]])</f>
        <v>#N/A</v>
      </c>
    </row>
    <row r="5080" spans="1:8" ht="15" customHeight="1" x14ac:dyDescent="0.4">
      <c r="A5080" s="6">
        <v>2026</v>
      </c>
      <c r="B5080" s="6">
        <f t="shared" si="625"/>
        <v>52</v>
      </c>
      <c r="C5080" s="13" t="s">
        <v>23</v>
      </c>
      <c r="D5080" s="2" t="s">
        <v>16</v>
      </c>
      <c r="E5080" s="14" t="str">
        <f t="shared" si="631"/>
        <v>WT GT</v>
      </c>
      <c r="F5080" s="22"/>
      <c r="H5080" s="5" t="e">
        <f ca="1">_xlfn.FORMULATEXT(표1[[#This Row],[Q''ty]])</f>
        <v>#N/A</v>
      </c>
    </row>
    <row r="5081" spans="1:8" ht="15" customHeight="1" x14ac:dyDescent="0.4">
      <c r="A5081" s="6">
        <v>2026</v>
      </c>
      <c r="B5081" s="6">
        <f t="shared" si="625"/>
        <v>52</v>
      </c>
      <c r="C5081" s="13" t="s">
        <v>23</v>
      </c>
      <c r="D5081" s="2" t="s">
        <v>16</v>
      </c>
      <c r="E5081" s="14" t="str">
        <f t="shared" si="631"/>
        <v>Bending</v>
      </c>
      <c r="F5081" s="22"/>
      <c r="H5081" s="5" t="e">
        <f ca="1">_xlfn.FORMULATEXT(표1[[#This Row],[Q''ty]])</f>
        <v>#N/A</v>
      </c>
    </row>
    <row r="5082" spans="1:8" ht="15" customHeight="1" x14ac:dyDescent="0.4">
      <c r="A5082" s="6">
        <v>2026</v>
      </c>
      <c r="B5082" s="6">
        <f t="shared" si="625"/>
        <v>52</v>
      </c>
      <c r="C5082" s="13" t="s">
        <v>23</v>
      </c>
      <c r="D5082" s="2" t="s">
        <v>16</v>
      </c>
      <c r="E5082" s="14" t="str">
        <f t="shared" si="631"/>
        <v>L/W</v>
      </c>
      <c r="F5082" s="22"/>
      <c r="H5082" s="5" t="e">
        <f ca="1">_xlfn.FORMULATEXT(표1[[#This Row],[Q''ty]])</f>
        <v>#N/A</v>
      </c>
    </row>
    <row r="5083" spans="1:8" ht="15" customHeight="1" thickBot="1" x14ac:dyDescent="0.45">
      <c r="A5083" s="15">
        <v>2026</v>
      </c>
      <c r="B5083" s="15">
        <f t="shared" si="625"/>
        <v>52</v>
      </c>
      <c r="C5083" s="16" t="s">
        <v>23</v>
      </c>
      <c r="D5083" s="17" t="s">
        <v>16</v>
      </c>
      <c r="E5083" s="18" t="str">
        <f t="shared" si="631"/>
        <v>C/W</v>
      </c>
      <c r="F5083" s="23"/>
      <c r="H5083" s="5" t="e">
        <f ca="1">_xlfn.FORMULATEXT(표1[[#This Row],[Q''ty]])</f>
        <v>#N/A</v>
      </c>
    </row>
    <row r="5084" spans="1:8" ht="15" customHeight="1" thickTop="1" x14ac:dyDescent="0.4">
      <c r="A5084" s="6">
        <v>2026</v>
      </c>
      <c r="B5084" s="6">
        <f t="shared" si="625"/>
        <v>52</v>
      </c>
      <c r="C5084" s="13" t="s">
        <v>24</v>
      </c>
      <c r="D5084" s="2" t="s">
        <v>9</v>
      </c>
      <c r="E5084" s="14" t="str">
        <f t="shared" si="631"/>
        <v>Growing Line</v>
      </c>
      <c r="F5084" s="22">
        <f t="shared" ref="F5084:F5089" si="632">F4985</f>
        <v>20</v>
      </c>
      <c r="H5084" s="5" t="str">
        <f ca="1">_xlfn.FORMULATEXT(표1[[#This Row],[Q''ty]])</f>
        <v>=F4985</v>
      </c>
    </row>
    <row r="5085" spans="1:8" ht="15" customHeight="1" x14ac:dyDescent="0.4">
      <c r="A5085" s="6">
        <v>2026</v>
      </c>
      <c r="B5085" s="6">
        <f t="shared" si="625"/>
        <v>52</v>
      </c>
      <c r="C5085" s="13" t="s">
        <v>24</v>
      </c>
      <c r="D5085" s="2" t="s">
        <v>9</v>
      </c>
      <c r="E5085" s="14" t="str">
        <f t="shared" si="631"/>
        <v>Paint Booth</v>
      </c>
      <c r="F5085" s="22">
        <f t="shared" si="632"/>
        <v>22</v>
      </c>
      <c r="H5085" s="5" t="str">
        <f ca="1">_xlfn.FORMULATEXT(표1[[#This Row],[Q''ty]])</f>
        <v>=F4986</v>
      </c>
    </row>
    <row r="5086" spans="1:8" ht="15" customHeight="1" x14ac:dyDescent="0.4">
      <c r="A5086" s="6">
        <v>2026</v>
      </c>
      <c r="B5086" s="6">
        <f t="shared" si="625"/>
        <v>52</v>
      </c>
      <c r="C5086" s="13" t="s">
        <v>24</v>
      </c>
      <c r="D5086" s="2" t="s">
        <v>9</v>
      </c>
      <c r="E5086" s="14" t="str">
        <f t="shared" si="631"/>
        <v>Paint Line</v>
      </c>
      <c r="F5086" s="22">
        <f t="shared" si="632"/>
        <v>6</v>
      </c>
      <c r="H5086" s="5" t="str">
        <f ca="1">_xlfn.FORMULATEXT(표1[[#This Row],[Q''ty]])</f>
        <v>=F4987</v>
      </c>
    </row>
    <row r="5087" spans="1:8" ht="15" customHeight="1" x14ac:dyDescent="0.4">
      <c r="A5087" s="6">
        <v>2026</v>
      </c>
      <c r="B5087" s="6">
        <f t="shared" si="625"/>
        <v>52</v>
      </c>
      <c r="C5087" s="13" t="s">
        <v>24</v>
      </c>
      <c r="D5087" s="2" t="s">
        <v>9</v>
      </c>
      <c r="E5087" s="14" t="str">
        <f t="shared" si="631"/>
        <v>Roll Bending Machine</v>
      </c>
      <c r="F5087" s="22">
        <f t="shared" si="632"/>
        <v>4</v>
      </c>
      <c r="H5087" s="5" t="str">
        <f ca="1">_xlfn.FORMULATEXT(표1[[#This Row],[Q''ty]])</f>
        <v>=F4988</v>
      </c>
    </row>
    <row r="5088" spans="1:8" ht="15" customHeight="1" x14ac:dyDescent="0.4">
      <c r="A5088" s="6">
        <v>2026</v>
      </c>
      <c r="B5088" s="6">
        <f t="shared" si="625"/>
        <v>52</v>
      </c>
      <c r="C5088" s="13" t="s">
        <v>24</v>
      </c>
      <c r="D5088" s="2" t="s">
        <v>9</v>
      </c>
      <c r="E5088" s="14" t="str">
        <f t="shared" si="631"/>
        <v>L/W Machine</v>
      </c>
      <c r="F5088" s="22">
        <f t="shared" si="632"/>
        <v>10</v>
      </c>
      <c r="H5088" s="5" t="str">
        <f ca="1">_xlfn.FORMULATEXT(표1[[#This Row],[Q''ty]])</f>
        <v>=F4989</v>
      </c>
    </row>
    <row r="5089" spans="1:8" ht="15" customHeight="1" x14ac:dyDescent="0.4">
      <c r="A5089" s="6">
        <v>2026</v>
      </c>
      <c r="B5089" s="6">
        <f t="shared" si="625"/>
        <v>52</v>
      </c>
      <c r="C5089" s="13" t="s">
        <v>24</v>
      </c>
      <c r="D5089" s="2" t="s">
        <v>9</v>
      </c>
      <c r="E5089" s="14" t="str">
        <f t="shared" si="631"/>
        <v>C/W Machine</v>
      </c>
      <c r="F5089" s="22">
        <f t="shared" si="632"/>
        <v>12</v>
      </c>
      <c r="H5089" s="5" t="str">
        <f ca="1">_xlfn.FORMULATEXT(표1[[#This Row],[Q''ty]])</f>
        <v>=F4990</v>
      </c>
    </row>
    <row r="5090" spans="1:8" ht="15" customHeight="1" x14ac:dyDescent="0.4">
      <c r="A5090" s="6">
        <v>2026</v>
      </c>
      <c r="B5090" s="6">
        <f t="shared" si="625"/>
        <v>52</v>
      </c>
      <c r="C5090" s="13" t="s">
        <v>24</v>
      </c>
      <c r="D5090" s="2" t="s">
        <v>16</v>
      </c>
      <c r="E5090" s="14" t="str">
        <f t="shared" si="631"/>
        <v>BT GT</v>
      </c>
      <c r="F5090" s="22"/>
      <c r="H5090" s="5" t="e">
        <f ca="1">_xlfn.FORMULATEXT(표1[[#This Row],[Q''ty]])</f>
        <v>#N/A</v>
      </c>
    </row>
    <row r="5091" spans="1:8" ht="15" customHeight="1" x14ac:dyDescent="0.4">
      <c r="A5091" s="6">
        <v>2026</v>
      </c>
      <c r="B5091" s="6">
        <f t="shared" si="625"/>
        <v>52</v>
      </c>
      <c r="C5091" s="13" t="s">
        <v>24</v>
      </c>
      <c r="D5091" s="2" t="s">
        <v>16</v>
      </c>
      <c r="E5091" s="14" t="str">
        <f t="shared" si="631"/>
        <v>WT GT</v>
      </c>
      <c r="F5091" s="22"/>
      <c r="H5091" s="5" t="e">
        <f ca="1">_xlfn.FORMULATEXT(표1[[#This Row],[Q''ty]])</f>
        <v>#N/A</v>
      </c>
    </row>
    <row r="5092" spans="1:8" ht="15" customHeight="1" x14ac:dyDescent="0.4">
      <c r="A5092" s="6">
        <v>2026</v>
      </c>
      <c r="B5092" s="6">
        <f t="shared" si="625"/>
        <v>52</v>
      </c>
      <c r="C5092" s="13" t="s">
        <v>24</v>
      </c>
      <c r="D5092" s="2" t="s">
        <v>16</v>
      </c>
      <c r="E5092" s="14" t="str">
        <f t="shared" si="631"/>
        <v>Bending</v>
      </c>
      <c r="F5092" s="22"/>
      <c r="H5092" s="5" t="e">
        <f ca="1">_xlfn.FORMULATEXT(표1[[#This Row],[Q''ty]])</f>
        <v>#N/A</v>
      </c>
    </row>
    <row r="5093" spans="1:8" ht="15" customHeight="1" x14ac:dyDescent="0.4">
      <c r="A5093" s="6">
        <v>2026</v>
      </c>
      <c r="B5093" s="6">
        <f t="shared" ref="B5093:B5156" si="633">B4994+1</f>
        <v>52</v>
      </c>
      <c r="C5093" s="13" t="s">
        <v>24</v>
      </c>
      <c r="D5093" s="2" t="s">
        <v>16</v>
      </c>
      <c r="E5093" s="14" t="str">
        <f t="shared" si="631"/>
        <v>L/W</v>
      </c>
      <c r="F5093" s="22"/>
      <c r="H5093" s="5" t="e">
        <f ca="1">_xlfn.FORMULATEXT(표1[[#This Row],[Q''ty]])</f>
        <v>#N/A</v>
      </c>
    </row>
    <row r="5094" spans="1:8" ht="15" customHeight="1" thickBot="1" x14ac:dyDescent="0.45">
      <c r="A5094" s="15">
        <v>2026</v>
      </c>
      <c r="B5094" s="15">
        <f t="shared" si="633"/>
        <v>52</v>
      </c>
      <c r="C5094" s="16" t="s">
        <v>24</v>
      </c>
      <c r="D5094" s="17" t="s">
        <v>16</v>
      </c>
      <c r="E5094" s="18" t="str">
        <f t="shared" si="631"/>
        <v>C/W</v>
      </c>
      <c r="F5094" s="23"/>
      <c r="H5094" s="5" t="e">
        <f ca="1">_xlfn.FORMULATEXT(표1[[#This Row],[Q''ty]])</f>
        <v>#N/A</v>
      </c>
    </row>
    <row r="5095" spans="1:8" ht="15" customHeight="1" thickTop="1" x14ac:dyDescent="0.4">
      <c r="A5095" s="6">
        <v>2026</v>
      </c>
      <c r="B5095" s="6">
        <f t="shared" si="633"/>
        <v>52</v>
      </c>
      <c r="C5095" s="13" t="s">
        <v>25</v>
      </c>
      <c r="D5095" s="2" t="s">
        <v>9</v>
      </c>
      <c r="E5095" s="14" t="s">
        <v>10</v>
      </c>
      <c r="F5095" s="22">
        <f t="shared" ref="F5095:F5100" si="634">F4996</f>
        <v>3</v>
      </c>
      <c r="H5095" s="5" t="str">
        <f ca="1">_xlfn.FORMULATEXT(표1[[#This Row],[Q''ty]])</f>
        <v>=F4996</v>
      </c>
    </row>
    <row r="5096" spans="1:8" ht="15" customHeight="1" x14ac:dyDescent="0.4">
      <c r="A5096" s="6">
        <v>2026</v>
      </c>
      <c r="B5096" s="6">
        <f t="shared" si="633"/>
        <v>52</v>
      </c>
      <c r="C5096" s="13" t="s">
        <v>25</v>
      </c>
      <c r="D5096" s="2" t="s">
        <v>9</v>
      </c>
      <c r="E5096" s="14" t="s">
        <v>11</v>
      </c>
      <c r="F5096" s="22">
        <f t="shared" si="634"/>
        <v>3</v>
      </c>
      <c r="H5096" s="5" t="str">
        <f ca="1">_xlfn.FORMULATEXT(표1[[#This Row],[Q''ty]])</f>
        <v>=F4997</v>
      </c>
    </row>
    <row r="5097" spans="1:8" ht="15" customHeight="1" x14ac:dyDescent="0.4">
      <c r="A5097" s="6">
        <v>2026</v>
      </c>
      <c r="B5097" s="6">
        <f t="shared" si="633"/>
        <v>52</v>
      </c>
      <c r="C5097" s="13" t="s">
        <v>25</v>
      </c>
      <c r="D5097" s="2" t="s">
        <v>9</v>
      </c>
      <c r="E5097" s="14" t="s">
        <v>12</v>
      </c>
      <c r="F5097" s="22">
        <f t="shared" si="634"/>
        <v>2</v>
      </c>
      <c r="H5097" s="5" t="str">
        <f ca="1">_xlfn.FORMULATEXT(표1[[#This Row],[Q''ty]])</f>
        <v>=F4998</v>
      </c>
    </row>
    <row r="5098" spans="1:8" ht="15" customHeight="1" x14ac:dyDescent="0.4">
      <c r="A5098" s="6">
        <v>2026</v>
      </c>
      <c r="B5098" s="6">
        <f t="shared" si="633"/>
        <v>52</v>
      </c>
      <c r="C5098" s="13" t="s">
        <v>25</v>
      </c>
      <c r="D5098" s="2" t="s">
        <v>9</v>
      </c>
      <c r="E5098" s="14" t="s">
        <v>13</v>
      </c>
      <c r="F5098" s="22">
        <f t="shared" si="634"/>
        <v>2</v>
      </c>
      <c r="H5098" s="5" t="str">
        <f ca="1">_xlfn.FORMULATEXT(표1[[#This Row],[Q''ty]])</f>
        <v>=F4999</v>
      </c>
    </row>
    <row r="5099" spans="1:8" ht="15" customHeight="1" x14ac:dyDescent="0.4">
      <c r="A5099" s="6">
        <v>2026</v>
      </c>
      <c r="B5099" s="6">
        <f t="shared" si="633"/>
        <v>52</v>
      </c>
      <c r="C5099" s="13" t="s">
        <v>25</v>
      </c>
      <c r="D5099" s="2" t="s">
        <v>9</v>
      </c>
      <c r="E5099" s="14" t="s">
        <v>14</v>
      </c>
      <c r="F5099" s="22">
        <f t="shared" si="634"/>
        <v>3</v>
      </c>
      <c r="H5099" s="5" t="str">
        <f ca="1">_xlfn.FORMULATEXT(표1[[#This Row],[Q''ty]])</f>
        <v>=F5000</v>
      </c>
    </row>
    <row r="5100" spans="1:8" ht="15" customHeight="1" x14ac:dyDescent="0.4">
      <c r="A5100" s="6">
        <v>2026</v>
      </c>
      <c r="B5100" s="6">
        <f t="shared" si="633"/>
        <v>52</v>
      </c>
      <c r="C5100" s="13" t="s">
        <v>25</v>
      </c>
      <c r="D5100" s="2" t="s">
        <v>9</v>
      </c>
      <c r="E5100" s="14" t="s">
        <v>15</v>
      </c>
      <c r="F5100" s="22">
        <f t="shared" si="634"/>
        <v>4</v>
      </c>
      <c r="H5100" s="5" t="str">
        <f ca="1">_xlfn.FORMULATEXT(표1[[#This Row],[Q''ty]])</f>
        <v>=F5001</v>
      </c>
    </row>
    <row r="5101" spans="1:8" ht="15" customHeight="1" x14ac:dyDescent="0.4">
      <c r="A5101" s="6">
        <v>2026</v>
      </c>
      <c r="B5101" s="6">
        <f t="shared" si="633"/>
        <v>52</v>
      </c>
      <c r="C5101" s="13" t="s">
        <v>25</v>
      </c>
      <c r="D5101" s="2" t="s">
        <v>16</v>
      </c>
      <c r="E5101" s="14" t="s">
        <v>17</v>
      </c>
      <c r="F5101" s="22"/>
      <c r="H5101" s="5" t="e">
        <f ca="1">_xlfn.FORMULATEXT(표1[[#This Row],[Q''ty]])</f>
        <v>#N/A</v>
      </c>
    </row>
    <row r="5102" spans="1:8" ht="15" customHeight="1" x14ac:dyDescent="0.4">
      <c r="A5102" s="6">
        <v>2026</v>
      </c>
      <c r="B5102" s="6">
        <f t="shared" si="633"/>
        <v>52</v>
      </c>
      <c r="C5102" s="13" t="s">
        <v>25</v>
      </c>
      <c r="D5102" s="2" t="s">
        <v>16</v>
      </c>
      <c r="E5102" s="14" t="s">
        <v>18</v>
      </c>
      <c r="F5102" s="22"/>
      <c r="H5102" s="5" t="e">
        <f ca="1">_xlfn.FORMULATEXT(표1[[#This Row],[Q''ty]])</f>
        <v>#N/A</v>
      </c>
    </row>
    <row r="5103" spans="1:8" ht="15" customHeight="1" x14ac:dyDescent="0.4">
      <c r="A5103" s="6">
        <v>2026</v>
      </c>
      <c r="B5103" s="6">
        <f t="shared" si="633"/>
        <v>52</v>
      </c>
      <c r="C5103" s="13" t="s">
        <v>25</v>
      </c>
      <c r="D5103" s="2" t="s">
        <v>16</v>
      </c>
      <c r="E5103" s="14" t="s">
        <v>19</v>
      </c>
      <c r="F5103" s="22"/>
      <c r="H5103" s="5" t="e">
        <f ca="1">_xlfn.FORMULATEXT(표1[[#This Row],[Q''ty]])</f>
        <v>#N/A</v>
      </c>
    </row>
    <row r="5104" spans="1:8" ht="15" customHeight="1" x14ac:dyDescent="0.4">
      <c r="A5104" s="6">
        <v>2026</v>
      </c>
      <c r="B5104" s="6">
        <f t="shared" si="633"/>
        <v>52</v>
      </c>
      <c r="C5104" s="13" t="s">
        <v>25</v>
      </c>
      <c r="D5104" s="2" t="s">
        <v>16</v>
      </c>
      <c r="E5104" s="14" t="s">
        <v>20</v>
      </c>
      <c r="F5104" s="22"/>
      <c r="H5104" s="5" t="e">
        <f ca="1">_xlfn.FORMULATEXT(표1[[#This Row],[Q''ty]])</f>
        <v>#N/A</v>
      </c>
    </row>
    <row r="5105" spans="1:8" ht="15" customHeight="1" thickBot="1" x14ac:dyDescent="0.45">
      <c r="A5105" s="15">
        <v>2026</v>
      </c>
      <c r="B5105" s="15">
        <f t="shared" si="633"/>
        <v>52</v>
      </c>
      <c r="C5105" s="16" t="s">
        <v>25</v>
      </c>
      <c r="D5105" s="17" t="s">
        <v>16</v>
      </c>
      <c r="E5105" s="18" t="s">
        <v>21</v>
      </c>
      <c r="F5105" s="23"/>
      <c r="H5105" s="5" t="e">
        <f ca="1">_xlfn.FORMULATEXT(표1[[#This Row],[Q''ty]])</f>
        <v>#N/A</v>
      </c>
    </row>
    <row r="5106" spans="1:8" ht="15" customHeight="1" thickTop="1" x14ac:dyDescent="0.4">
      <c r="A5106" s="6">
        <v>2026</v>
      </c>
      <c r="B5106" s="6">
        <f t="shared" si="633"/>
        <v>52</v>
      </c>
      <c r="C5106" s="13" t="s">
        <v>26</v>
      </c>
      <c r="D5106" s="2" t="s">
        <v>9</v>
      </c>
      <c r="E5106" s="14" t="s">
        <v>10</v>
      </c>
      <c r="F5106" s="22">
        <f t="shared" ref="F5106:F5111" si="635">F5007</f>
        <v>6</v>
      </c>
      <c r="H5106" s="5" t="str">
        <f ca="1">_xlfn.FORMULATEXT(표1[[#This Row],[Q''ty]])</f>
        <v>=F5007</v>
      </c>
    </row>
    <row r="5107" spans="1:8" ht="15" customHeight="1" x14ac:dyDescent="0.4">
      <c r="A5107" s="6">
        <v>2026</v>
      </c>
      <c r="B5107" s="6">
        <f t="shared" si="633"/>
        <v>52</v>
      </c>
      <c r="C5107" s="13" t="s">
        <v>26</v>
      </c>
      <c r="D5107" s="2" t="s">
        <v>9</v>
      </c>
      <c r="E5107" s="14" t="s">
        <v>11</v>
      </c>
      <c r="F5107" s="22">
        <f t="shared" si="635"/>
        <v>4</v>
      </c>
      <c r="H5107" s="5" t="str">
        <f ca="1">_xlfn.FORMULATEXT(표1[[#This Row],[Q''ty]])</f>
        <v>=F5008</v>
      </c>
    </row>
    <row r="5108" spans="1:8" ht="15" customHeight="1" x14ac:dyDescent="0.4">
      <c r="A5108" s="6">
        <v>2026</v>
      </c>
      <c r="B5108" s="6">
        <f t="shared" si="633"/>
        <v>52</v>
      </c>
      <c r="C5108" s="13" t="s">
        <v>26</v>
      </c>
      <c r="D5108" s="2" t="s">
        <v>9</v>
      </c>
      <c r="E5108" s="14" t="s">
        <v>12</v>
      </c>
      <c r="F5108" s="22">
        <f t="shared" si="635"/>
        <v>2</v>
      </c>
      <c r="H5108" s="5" t="str">
        <f ca="1">_xlfn.FORMULATEXT(표1[[#This Row],[Q''ty]])</f>
        <v>=F5009</v>
      </c>
    </row>
    <row r="5109" spans="1:8" ht="15" customHeight="1" x14ac:dyDescent="0.4">
      <c r="A5109" s="6">
        <v>2026</v>
      </c>
      <c r="B5109" s="6">
        <f t="shared" si="633"/>
        <v>52</v>
      </c>
      <c r="C5109" s="13" t="s">
        <v>26</v>
      </c>
      <c r="D5109" s="2" t="s">
        <v>9</v>
      </c>
      <c r="E5109" s="14" t="s">
        <v>13</v>
      </c>
      <c r="F5109" s="22">
        <f t="shared" si="635"/>
        <v>3</v>
      </c>
      <c r="H5109" s="5" t="str">
        <f ca="1">_xlfn.FORMULATEXT(표1[[#This Row],[Q''ty]])</f>
        <v>=F5010</v>
      </c>
    </row>
    <row r="5110" spans="1:8" ht="15" customHeight="1" x14ac:dyDescent="0.4">
      <c r="A5110" s="6">
        <v>2026</v>
      </c>
      <c r="B5110" s="6">
        <f t="shared" si="633"/>
        <v>52</v>
      </c>
      <c r="C5110" s="13" t="s">
        <v>26</v>
      </c>
      <c r="D5110" s="2" t="s">
        <v>9</v>
      </c>
      <c r="E5110" s="14" t="s">
        <v>14</v>
      </c>
      <c r="F5110" s="22">
        <f t="shared" si="635"/>
        <v>4</v>
      </c>
      <c r="H5110" s="5" t="str">
        <f ca="1">_xlfn.FORMULATEXT(표1[[#This Row],[Q''ty]])</f>
        <v>=F5011</v>
      </c>
    </row>
    <row r="5111" spans="1:8" ht="15" customHeight="1" x14ac:dyDescent="0.4">
      <c r="A5111" s="6">
        <v>2026</v>
      </c>
      <c r="B5111" s="6">
        <f t="shared" si="633"/>
        <v>52</v>
      </c>
      <c r="C5111" s="13" t="s">
        <v>26</v>
      </c>
      <c r="D5111" s="2" t="s">
        <v>9</v>
      </c>
      <c r="E5111" s="14" t="s">
        <v>15</v>
      </c>
      <c r="F5111" s="22">
        <f t="shared" si="635"/>
        <v>6</v>
      </c>
      <c r="H5111" s="5" t="str">
        <f ca="1">_xlfn.FORMULATEXT(표1[[#This Row],[Q''ty]])</f>
        <v>=F5012</v>
      </c>
    </row>
    <row r="5112" spans="1:8" ht="15" customHeight="1" x14ac:dyDescent="0.4">
      <c r="A5112" s="6">
        <v>2026</v>
      </c>
      <c r="B5112" s="6">
        <f t="shared" si="633"/>
        <v>52</v>
      </c>
      <c r="C5112" s="13" t="s">
        <v>26</v>
      </c>
      <c r="D5112" s="2" t="s">
        <v>16</v>
      </c>
      <c r="E5112" s="14" t="str">
        <f t="shared" ref="E5112:E5149" si="636">E5013</f>
        <v>BT GT</v>
      </c>
      <c r="F5112" s="22"/>
      <c r="H5112" s="5" t="e">
        <f ca="1">_xlfn.FORMULATEXT(표1[[#This Row],[Q''ty]])</f>
        <v>#N/A</v>
      </c>
    </row>
    <row r="5113" spans="1:8" ht="15" customHeight="1" x14ac:dyDescent="0.4">
      <c r="A5113" s="6">
        <v>2026</v>
      </c>
      <c r="B5113" s="6">
        <f t="shared" si="633"/>
        <v>52</v>
      </c>
      <c r="C5113" s="13" t="s">
        <v>26</v>
      </c>
      <c r="D5113" s="2" t="s">
        <v>16</v>
      </c>
      <c r="E5113" s="14" t="str">
        <f t="shared" si="636"/>
        <v>WT GT</v>
      </c>
      <c r="F5113" s="22"/>
      <c r="H5113" s="5" t="e">
        <f ca="1">_xlfn.FORMULATEXT(표1[[#This Row],[Q''ty]])</f>
        <v>#N/A</v>
      </c>
    </row>
    <row r="5114" spans="1:8" ht="15" customHeight="1" x14ac:dyDescent="0.4">
      <c r="A5114" s="6">
        <v>2026</v>
      </c>
      <c r="B5114" s="6">
        <f t="shared" si="633"/>
        <v>52</v>
      </c>
      <c r="C5114" s="13" t="s">
        <v>26</v>
      </c>
      <c r="D5114" s="2" t="s">
        <v>16</v>
      </c>
      <c r="E5114" s="14" t="str">
        <f t="shared" si="636"/>
        <v>Bending</v>
      </c>
      <c r="F5114" s="22"/>
      <c r="H5114" s="5" t="e">
        <f ca="1">_xlfn.FORMULATEXT(표1[[#This Row],[Q''ty]])</f>
        <v>#N/A</v>
      </c>
    </row>
    <row r="5115" spans="1:8" ht="15" customHeight="1" x14ac:dyDescent="0.4">
      <c r="A5115" s="6">
        <v>2026</v>
      </c>
      <c r="B5115" s="6">
        <f t="shared" si="633"/>
        <v>52</v>
      </c>
      <c r="C5115" s="13" t="s">
        <v>26</v>
      </c>
      <c r="D5115" s="2" t="s">
        <v>16</v>
      </c>
      <c r="E5115" s="14" t="str">
        <f t="shared" si="636"/>
        <v>L/W</v>
      </c>
      <c r="F5115" s="22"/>
      <c r="H5115" s="5" t="e">
        <f ca="1">_xlfn.FORMULATEXT(표1[[#This Row],[Q''ty]])</f>
        <v>#N/A</v>
      </c>
    </row>
    <row r="5116" spans="1:8" ht="15" customHeight="1" thickBot="1" x14ac:dyDescent="0.45">
      <c r="A5116" s="15">
        <v>2026</v>
      </c>
      <c r="B5116" s="15">
        <f t="shared" si="633"/>
        <v>52</v>
      </c>
      <c r="C5116" s="16" t="s">
        <v>26</v>
      </c>
      <c r="D5116" s="17" t="s">
        <v>16</v>
      </c>
      <c r="E5116" s="18" t="str">
        <f t="shared" si="636"/>
        <v>C/W</v>
      </c>
      <c r="F5116" s="23"/>
      <c r="H5116" s="5" t="e">
        <f ca="1">_xlfn.FORMULATEXT(표1[[#This Row],[Q''ty]])</f>
        <v>#N/A</v>
      </c>
    </row>
    <row r="5117" spans="1:8" ht="15" customHeight="1" thickTop="1" x14ac:dyDescent="0.4">
      <c r="A5117" s="6">
        <v>2026</v>
      </c>
      <c r="B5117" s="6">
        <f t="shared" si="633"/>
        <v>52</v>
      </c>
      <c r="C5117" s="13" t="s">
        <v>27</v>
      </c>
      <c r="D5117" s="2" t="s">
        <v>9</v>
      </c>
      <c r="E5117" s="14" t="str">
        <f t="shared" si="636"/>
        <v>Growing Line</v>
      </c>
      <c r="F5117" s="22">
        <f t="shared" ref="F5117:F5122" si="637">F5018</f>
        <v>30</v>
      </c>
      <c r="H5117" s="5" t="str">
        <f ca="1">_xlfn.FORMULATEXT(표1[[#This Row],[Q''ty]])</f>
        <v>=F5018</v>
      </c>
    </row>
    <row r="5118" spans="1:8" ht="15" customHeight="1" x14ac:dyDescent="0.4">
      <c r="A5118" s="6">
        <v>2026</v>
      </c>
      <c r="B5118" s="6">
        <f t="shared" si="633"/>
        <v>52</v>
      </c>
      <c r="C5118" s="13" t="s">
        <v>27</v>
      </c>
      <c r="D5118" s="2" t="s">
        <v>9</v>
      </c>
      <c r="E5118" s="14" t="str">
        <f t="shared" si="636"/>
        <v>Paint Booth</v>
      </c>
      <c r="F5118" s="22">
        <f t="shared" si="637"/>
        <v>16</v>
      </c>
      <c r="H5118" s="5" t="str">
        <f ca="1">_xlfn.FORMULATEXT(표1[[#This Row],[Q''ty]])</f>
        <v>=F5019</v>
      </c>
    </row>
    <row r="5119" spans="1:8" ht="15" customHeight="1" x14ac:dyDescent="0.4">
      <c r="A5119" s="6">
        <v>2026</v>
      </c>
      <c r="B5119" s="6">
        <f t="shared" si="633"/>
        <v>52</v>
      </c>
      <c r="C5119" s="13" t="s">
        <v>27</v>
      </c>
      <c r="D5119" s="2" t="s">
        <v>9</v>
      </c>
      <c r="E5119" s="14" t="str">
        <f t="shared" si="636"/>
        <v>Paint Line</v>
      </c>
      <c r="F5119" s="22">
        <f t="shared" si="637"/>
        <v>8</v>
      </c>
      <c r="H5119" s="5" t="str">
        <f ca="1">_xlfn.FORMULATEXT(표1[[#This Row],[Q''ty]])</f>
        <v>=F5020</v>
      </c>
    </row>
    <row r="5120" spans="1:8" ht="15" customHeight="1" x14ac:dyDescent="0.4">
      <c r="A5120" s="6">
        <v>2026</v>
      </c>
      <c r="B5120" s="6">
        <f t="shared" si="633"/>
        <v>52</v>
      </c>
      <c r="C5120" s="13" t="s">
        <v>27</v>
      </c>
      <c r="D5120" s="2" t="s">
        <v>9</v>
      </c>
      <c r="E5120" s="14" t="str">
        <f t="shared" si="636"/>
        <v>Roll Bending Machine</v>
      </c>
      <c r="F5120" s="22">
        <f t="shared" si="637"/>
        <v>6</v>
      </c>
      <c r="H5120" s="5" t="str">
        <f ca="1">_xlfn.FORMULATEXT(표1[[#This Row],[Q''ty]])</f>
        <v>=F5021</v>
      </c>
    </row>
    <row r="5121" spans="1:8" ht="15" customHeight="1" x14ac:dyDescent="0.4">
      <c r="A5121" s="6">
        <v>2026</v>
      </c>
      <c r="B5121" s="6">
        <f t="shared" si="633"/>
        <v>52</v>
      </c>
      <c r="C5121" s="13" t="s">
        <v>27</v>
      </c>
      <c r="D5121" s="2" t="s">
        <v>9</v>
      </c>
      <c r="E5121" s="14" t="str">
        <f t="shared" si="636"/>
        <v>L/W Machine</v>
      </c>
      <c r="F5121" s="22">
        <f t="shared" si="637"/>
        <v>11</v>
      </c>
      <c r="H5121" s="5" t="str">
        <f ca="1">_xlfn.FORMULATEXT(표1[[#This Row],[Q''ty]])</f>
        <v>=F5022</v>
      </c>
    </row>
    <row r="5122" spans="1:8" ht="15" customHeight="1" x14ac:dyDescent="0.4">
      <c r="A5122" s="6">
        <v>2026</v>
      </c>
      <c r="B5122" s="6">
        <f t="shared" si="633"/>
        <v>52</v>
      </c>
      <c r="C5122" s="13" t="s">
        <v>27</v>
      </c>
      <c r="D5122" s="2" t="s">
        <v>9</v>
      </c>
      <c r="E5122" s="14" t="str">
        <f t="shared" si="636"/>
        <v>C/W Machine</v>
      </c>
      <c r="F5122" s="22">
        <f t="shared" si="637"/>
        <v>15</v>
      </c>
      <c r="H5122" s="5" t="str">
        <f ca="1">_xlfn.FORMULATEXT(표1[[#This Row],[Q''ty]])</f>
        <v>=F5023</v>
      </c>
    </row>
    <row r="5123" spans="1:8" ht="15" customHeight="1" x14ac:dyDescent="0.4">
      <c r="A5123" s="6">
        <v>2026</v>
      </c>
      <c r="B5123" s="6">
        <f t="shared" si="633"/>
        <v>52</v>
      </c>
      <c r="C5123" s="13" t="s">
        <v>27</v>
      </c>
      <c r="D5123" s="2" t="s">
        <v>16</v>
      </c>
      <c r="E5123" s="14" t="str">
        <f t="shared" si="636"/>
        <v>BT GT</v>
      </c>
      <c r="F5123" s="22"/>
      <c r="H5123" s="5" t="e">
        <f ca="1">_xlfn.FORMULATEXT(표1[[#This Row],[Q''ty]])</f>
        <v>#N/A</v>
      </c>
    </row>
    <row r="5124" spans="1:8" ht="15" customHeight="1" x14ac:dyDescent="0.4">
      <c r="A5124" s="6">
        <v>2026</v>
      </c>
      <c r="B5124" s="6">
        <f t="shared" si="633"/>
        <v>52</v>
      </c>
      <c r="C5124" s="13" t="s">
        <v>27</v>
      </c>
      <c r="D5124" s="2" t="s">
        <v>16</v>
      </c>
      <c r="E5124" s="14" t="str">
        <f t="shared" si="636"/>
        <v>WT GT</v>
      </c>
      <c r="F5124" s="22"/>
      <c r="H5124" s="5" t="e">
        <f ca="1">_xlfn.FORMULATEXT(표1[[#This Row],[Q''ty]])</f>
        <v>#N/A</v>
      </c>
    </row>
    <row r="5125" spans="1:8" ht="15" customHeight="1" x14ac:dyDescent="0.4">
      <c r="A5125" s="6">
        <v>2026</v>
      </c>
      <c r="B5125" s="6">
        <f t="shared" si="633"/>
        <v>52</v>
      </c>
      <c r="C5125" s="13" t="s">
        <v>27</v>
      </c>
      <c r="D5125" s="2" t="s">
        <v>16</v>
      </c>
      <c r="E5125" s="14" t="str">
        <f t="shared" si="636"/>
        <v>Bending</v>
      </c>
      <c r="F5125" s="22"/>
      <c r="H5125" s="5" t="e">
        <f ca="1">_xlfn.FORMULATEXT(표1[[#This Row],[Q''ty]])</f>
        <v>#N/A</v>
      </c>
    </row>
    <row r="5126" spans="1:8" ht="15" customHeight="1" x14ac:dyDescent="0.4">
      <c r="A5126" s="6">
        <v>2026</v>
      </c>
      <c r="B5126" s="6">
        <f t="shared" si="633"/>
        <v>52</v>
      </c>
      <c r="C5126" s="13" t="s">
        <v>27</v>
      </c>
      <c r="D5126" s="2" t="s">
        <v>16</v>
      </c>
      <c r="E5126" s="14" t="str">
        <f t="shared" si="636"/>
        <v>L/W</v>
      </c>
      <c r="F5126" s="22"/>
      <c r="H5126" s="5" t="e">
        <f ca="1">_xlfn.FORMULATEXT(표1[[#This Row],[Q''ty]])</f>
        <v>#N/A</v>
      </c>
    </row>
    <row r="5127" spans="1:8" ht="15" customHeight="1" thickBot="1" x14ac:dyDescent="0.45">
      <c r="A5127" s="15">
        <v>2026</v>
      </c>
      <c r="B5127" s="15">
        <f t="shared" si="633"/>
        <v>52</v>
      </c>
      <c r="C5127" s="16" t="s">
        <v>27</v>
      </c>
      <c r="D5127" s="17" t="s">
        <v>16</v>
      </c>
      <c r="E5127" s="18" t="str">
        <f t="shared" si="636"/>
        <v>C/W</v>
      </c>
      <c r="F5127" s="23"/>
      <c r="H5127" s="5" t="e">
        <f ca="1">_xlfn.FORMULATEXT(표1[[#This Row],[Q''ty]])</f>
        <v>#N/A</v>
      </c>
    </row>
    <row r="5128" spans="1:8" ht="15" customHeight="1" thickTop="1" x14ac:dyDescent="0.4">
      <c r="A5128" s="6">
        <v>2026</v>
      </c>
      <c r="B5128" s="6">
        <f t="shared" si="633"/>
        <v>52</v>
      </c>
      <c r="C5128" s="13" t="s">
        <v>28</v>
      </c>
      <c r="D5128" s="2" t="s">
        <v>9</v>
      </c>
      <c r="E5128" s="14" t="str">
        <f t="shared" si="636"/>
        <v>Growing Line</v>
      </c>
      <c r="F5128" s="22">
        <f t="shared" ref="F5128:F5133" si="638">F5029</f>
        <v>6</v>
      </c>
      <c r="H5128" s="5" t="str">
        <f ca="1">_xlfn.FORMULATEXT(표1[[#This Row],[Q''ty]])</f>
        <v>=F5029</v>
      </c>
    </row>
    <row r="5129" spans="1:8" ht="15" customHeight="1" x14ac:dyDescent="0.4">
      <c r="A5129" s="6">
        <v>2026</v>
      </c>
      <c r="B5129" s="6">
        <f t="shared" si="633"/>
        <v>52</v>
      </c>
      <c r="C5129" s="13" t="s">
        <v>28</v>
      </c>
      <c r="D5129" s="2" t="s">
        <v>9</v>
      </c>
      <c r="E5129" s="14" t="str">
        <f t="shared" si="636"/>
        <v>Paint Booth</v>
      </c>
      <c r="F5129" s="22">
        <f t="shared" si="638"/>
        <v>4</v>
      </c>
      <c r="H5129" s="5" t="str">
        <f ca="1">_xlfn.FORMULATEXT(표1[[#This Row],[Q''ty]])</f>
        <v>=F5030</v>
      </c>
    </row>
    <row r="5130" spans="1:8" ht="15" customHeight="1" x14ac:dyDescent="0.4">
      <c r="A5130" s="6">
        <v>2026</v>
      </c>
      <c r="B5130" s="6">
        <f t="shared" si="633"/>
        <v>52</v>
      </c>
      <c r="C5130" s="13" t="s">
        <v>28</v>
      </c>
      <c r="D5130" s="2" t="s">
        <v>9</v>
      </c>
      <c r="E5130" s="14" t="str">
        <f t="shared" si="636"/>
        <v>Paint Line</v>
      </c>
      <c r="F5130" s="22">
        <f t="shared" si="638"/>
        <v>4</v>
      </c>
      <c r="H5130" s="5" t="str">
        <f ca="1">_xlfn.FORMULATEXT(표1[[#This Row],[Q''ty]])</f>
        <v>=F5031</v>
      </c>
    </row>
    <row r="5131" spans="1:8" ht="15" customHeight="1" x14ac:dyDescent="0.4">
      <c r="A5131" s="6">
        <v>2026</v>
      </c>
      <c r="B5131" s="6">
        <f t="shared" si="633"/>
        <v>52</v>
      </c>
      <c r="C5131" s="13" t="s">
        <v>28</v>
      </c>
      <c r="D5131" s="2" t="s">
        <v>9</v>
      </c>
      <c r="E5131" s="14" t="str">
        <f t="shared" si="636"/>
        <v>Roll Bending Machine</v>
      </c>
      <c r="F5131" s="22">
        <f t="shared" si="638"/>
        <v>3</v>
      </c>
      <c r="H5131" s="5" t="str">
        <f ca="1">_xlfn.FORMULATEXT(표1[[#This Row],[Q''ty]])</f>
        <v>=F5032</v>
      </c>
    </row>
    <row r="5132" spans="1:8" ht="15" customHeight="1" x14ac:dyDescent="0.4">
      <c r="A5132" s="6">
        <v>2026</v>
      </c>
      <c r="B5132" s="6">
        <f t="shared" si="633"/>
        <v>52</v>
      </c>
      <c r="C5132" s="13" t="s">
        <v>28</v>
      </c>
      <c r="D5132" s="2" t="s">
        <v>9</v>
      </c>
      <c r="E5132" s="14" t="str">
        <f t="shared" si="636"/>
        <v>L/W Machine</v>
      </c>
      <c r="F5132" s="22">
        <f t="shared" si="638"/>
        <v>4</v>
      </c>
      <c r="H5132" s="5" t="str">
        <f ca="1">_xlfn.FORMULATEXT(표1[[#This Row],[Q''ty]])</f>
        <v>=F5033</v>
      </c>
    </row>
    <row r="5133" spans="1:8" ht="15" customHeight="1" x14ac:dyDescent="0.4">
      <c r="A5133" s="6">
        <v>2026</v>
      </c>
      <c r="B5133" s="6">
        <f t="shared" si="633"/>
        <v>52</v>
      </c>
      <c r="C5133" s="13" t="s">
        <v>28</v>
      </c>
      <c r="D5133" s="2" t="s">
        <v>9</v>
      </c>
      <c r="E5133" s="14" t="str">
        <f t="shared" si="636"/>
        <v>C/W Machine</v>
      </c>
      <c r="F5133" s="22">
        <f t="shared" si="638"/>
        <v>6.5</v>
      </c>
      <c r="H5133" s="5" t="str">
        <f ca="1">_xlfn.FORMULATEXT(표1[[#This Row],[Q''ty]])</f>
        <v>=F5034</v>
      </c>
    </row>
    <row r="5134" spans="1:8" ht="15" customHeight="1" x14ac:dyDescent="0.4">
      <c r="A5134" s="6">
        <v>2026</v>
      </c>
      <c r="B5134" s="6">
        <f t="shared" si="633"/>
        <v>52</v>
      </c>
      <c r="C5134" s="13" t="s">
        <v>28</v>
      </c>
      <c r="D5134" s="2" t="s">
        <v>16</v>
      </c>
      <c r="E5134" s="14" t="str">
        <f t="shared" si="636"/>
        <v>BT GT</v>
      </c>
      <c r="F5134" s="22"/>
      <c r="H5134" s="5" t="e">
        <f ca="1">_xlfn.FORMULATEXT(표1[[#This Row],[Q''ty]])</f>
        <v>#N/A</v>
      </c>
    </row>
    <row r="5135" spans="1:8" ht="15" customHeight="1" x14ac:dyDescent="0.4">
      <c r="A5135" s="6">
        <v>2026</v>
      </c>
      <c r="B5135" s="6">
        <f t="shared" si="633"/>
        <v>52</v>
      </c>
      <c r="C5135" s="13" t="s">
        <v>28</v>
      </c>
      <c r="D5135" s="2" t="s">
        <v>16</v>
      </c>
      <c r="E5135" s="14" t="str">
        <f t="shared" si="636"/>
        <v>WT GT</v>
      </c>
      <c r="F5135" s="22"/>
      <c r="H5135" s="5" t="e">
        <f ca="1">_xlfn.FORMULATEXT(표1[[#This Row],[Q''ty]])</f>
        <v>#N/A</v>
      </c>
    </row>
    <row r="5136" spans="1:8" ht="15" customHeight="1" x14ac:dyDescent="0.4">
      <c r="A5136" s="6">
        <v>2026</v>
      </c>
      <c r="B5136" s="6">
        <f t="shared" si="633"/>
        <v>52</v>
      </c>
      <c r="C5136" s="13" t="s">
        <v>28</v>
      </c>
      <c r="D5136" s="2" t="s">
        <v>16</v>
      </c>
      <c r="E5136" s="14" t="str">
        <f t="shared" si="636"/>
        <v>Bending</v>
      </c>
      <c r="F5136" s="22"/>
      <c r="H5136" s="5" t="e">
        <f ca="1">_xlfn.FORMULATEXT(표1[[#This Row],[Q''ty]])</f>
        <v>#N/A</v>
      </c>
    </row>
    <row r="5137" spans="1:10" ht="15" customHeight="1" x14ac:dyDescent="0.4">
      <c r="A5137" s="6">
        <v>2026</v>
      </c>
      <c r="B5137" s="6">
        <f t="shared" si="633"/>
        <v>52</v>
      </c>
      <c r="C5137" s="13" t="s">
        <v>28</v>
      </c>
      <c r="D5137" s="2" t="s">
        <v>16</v>
      </c>
      <c r="E5137" s="14" t="str">
        <f t="shared" si="636"/>
        <v>L/W</v>
      </c>
      <c r="F5137" s="22"/>
      <c r="H5137" s="5" t="e">
        <f ca="1">_xlfn.FORMULATEXT(표1[[#This Row],[Q''ty]])</f>
        <v>#N/A</v>
      </c>
    </row>
    <row r="5138" spans="1:10" ht="15" customHeight="1" thickBot="1" x14ac:dyDescent="0.45">
      <c r="A5138" s="15">
        <v>2026</v>
      </c>
      <c r="B5138" s="15">
        <f t="shared" si="633"/>
        <v>52</v>
      </c>
      <c r="C5138" s="16" t="s">
        <v>28</v>
      </c>
      <c r="D5138" s="17" t="s">
        <v>16</v>
      </c>
      <c r="E5138" s="18" t="str">
        <f t="shared" si="636"/>
        <v>C/W</v>
      </c>
      <c r="F5138" s="23"/>
      <c r="H5138" s="5" t="e">
        <f ca="1">_xlfn.FORMULATEXT(표1[[#This Row],[Q''ty]])</f>
        <v>#N/A</v>
      </c>
    </row>
    <row r="5139" spans="1:10" ht="15" customHeight="1" thickTop="1" x14ac:dyDescent="0.4">
      <c r="A5139" s="6">
        <v>2026</v>
      </c>
      <c r="B5139" s="6">
        <f t="shared" si="633"/>
        <v>52</v>
      </c>
      <c r="C5139" s="13" t="s">
        <v>29</v>
      </c>
      <c r="D5139" s="2" t="s">
        <v>9</v>
      </c>
      <c r="E5139" s="14" t="str">
        <f t="shared" si="636"/>
        <v>Growing Line</v>
      </c>
      <c r="F5139" s="21">
        <f t="shared" ref="F5139:F5144" si="639">F5040</f>
        <v>11</v>
      </c>
      <c r="H5139" s="5" t="str">
        <f ca="1">_xlfn.FORMULATEXT(표1[[#This Row],[Q''ty]])</f>
        <v>=F5040</v>
      </c>
    </row>
    <row r="5140" spans="1:10" ht="15" customHeight="1" x14ac:dyDescent="0.4">
      <c r="A5140" s="6">
        <v>2026</v>
      </c>
      <c r="B5140" s="6">
        <f t="shared" si="633"/>
        <v>52</v>
      </c>
      <c r="C5140" s="13" t="s">
        <v>29</v>
      </c>
      <c r="D5140" s="2" t="s">
        <v>9</v>
      </c>
      <c r="E5140" s="14" t="str">
        <f t="shared" si="636"/>
        <v>Paint Booth</v>
      </c>
      <c r="F5140" s="22">
        <f t="shared" si="639"/>
        <v>6</v>
      </c>
      <c r="H5140" s="5" t="str">
        <f ca="1">_xlfn.FORMULATEXT(표1[[#This Row],[Q''ty]])</f>
        <v>=F5041</v>
      </c>
    </row>
    <row r="5141" spans="1:10" ht="15" customHeight="1" x14ac:dyDescent="0.4">
      <c r="A5141" s="6">
        <v>2026</v>
      </c>
      <c r="B5141" s="6">
        <f t="shared" si="633"/>
        <v>52</v>
      </c>
      <c r="C5141" s="13" t="s">
        <v>29</v>
      </c>
      <c r="D5141" s="2" t="s">
        <v>9</v>
      </c>
      <c r="E5141" s="14" t="str">
        <f t="shared" si="636"/>
        <v>Paint Line</v>
      </c>
      <c r="F5141" s="22">
        <f t="shared" si="639"/>
        <v>4</v>
      </c>
      <c r="H5141" s="5" t="str">
        <f ca="1">_xlfn.FORMULATEXT(표1[[#This Row],[Q''ty]])</f>
        <v>=F5042</v>
      </c>
    </row>
    <row r="5142" spans="1:10" ht="15" customHeight="1" x14ac:dyDescent="0.4">
      <c r="A5142" s="6">
        <v>2026</v>
      </c>
      <c r="B5142" s="6">
        <f t="shared" si="633"/>
        <v>52</v>
      </c>
      <c r="C5142" s="13" t="s">
        <v>29</v>
      </c>
      <c r="D5142" s="2" t="s">
        <v>9</v>
      </c>
      <c r="E5142" s="14" t="str">
        <f t="shared" si="636"/>
        <v>Roll Bending Machine</v>
      </c>
      <c r="F5142" s="22">
        <f t="shared" si="639"/>
        <v>4</v>
      </c>
      <c r="H5142" s="5" t="str">
        <f ca="1">_xlfn.FORMULATEXT(표1[[#This Row],[Q''ty]])</f>
        <v>=F5043</v>
      </c>
    </row>
    <row r="5143" spans="1:10" ht="15" customHeight="1" x14ac:dyDescent="0.4">
      <c r="A5143" s="6">
        <v>2026</v>
      </c>
      <c r="B5143" s="6">
        <f t="shared" si="633"/>
        <v>52</v>
      </c>
      <c r="C5143" s="13" t="s">
        <v>29</v>
      </c>
      <c r="D5143" s="2" t="s">
        <v>9</v>
      </c>
      <c r="E5143" s="14" t="str">
        <f t="shared" si="636"/>
        <v>L/W Machine</v>
      </c>
      <c r="F5143" s="22">
        <f t="shared" si="639"/>
        <v>7</v>
      </c>
      <c r="H5143" s="5" t="str">
        <f ca="1">_xlfn.FORMULATEXT(표1[[#This Row],[Q''ty]])</f>
        <v>=F5044</v>
      </c>
    </row>
    <row r="5144" spans="1:10" ht="15" customHeight="1" x14ac:dyDescent="0.4">
      <c r="A5144" s="6">
        <v>2026</v>
      </c>
      <c r="B5144" s="6">
        <f t="shared" si="633"/>
        <v>52</v>
      </c>
      <c r="C5144" s="13" t="s">
        <v>29</v>
      </c>
      <c r="D5144" s="2" t="s">
        <v>9</v>
      </c>
      <c r="E5144" s="14" t="str">
        <f t="shared" si="636"/>
        <v>C/W Machine</v>
      </c>
      <c r="F5144" s="22">
        <f t="shared" si="639"/>
        <v>12.5</v>
      </c>
      <c r="H5144" s="5" t="str">
        <f ca="1">_xlfn.FORMULATEXT(표1[[#This Row],[Q''ty]])</f>
        <v>=F5045</v>
      </c>
    </row>
    <row r="5145" spans="1:10" ht="15" customHeight="1" x14ac:dyDescent="0.4">
      <c r="A5145" s="6">
        <v>2026</v>
      </c>
      <c r="B5145" s="6">
        <f t="shared" si="633"/>
        <v>52</v>
      </c>
      <c r="C5145" s="13" t="s">
        <v>29</v>
      </c>
      <c r="D5145" s="2" t="s">
        <v>16</v>
      </c>
      <c r="E5145" s="14" t="str">
        <f t="shared" si="636"/>
        <v>BT GT</v>
      </c>
      <c r="F5145" s="22"/>
      <c r="H5145" s="5" t="e">
        <f ca="1">_xlfn.FORMULATEXT(표1[[#This Row],[Q''ty]])</f>
        <v>#N/A</v>
      </c>
    </row>
    <row r="5146" spans="1:10" ht="15" customHeight="1" x14ac:dyDescent="0.4">
      <c r="A5146" s="6">
        <v>2026</v>
      </c>
      <c r="B5146" s="6">
        <f t="shared" si="633"/>
        <v>52</v>
      </c>
      <c r="C5146" s="13" t="s">
        <v>29</v>
      </c>
      <c r="D5146" s="2" t="s">
        <v>16</v>
      </c>
      <c r="E5146" s="14" t="str">
        <f t="shared" si="636"/>
        <v>WT GT</v>
      </c>
      <c r="F5146" s="22"/>
      <c r="H5146" s="5" t="e">
        <f ca="1">_xlfn.FORMULATEXT(표1[[#This Row],[Q''ty]])</f>
        <v>#N/A</v>
      </c>
    </row>
    <row r="5147" spans="1:10" ht="15" customHeight="1" x14ac:dyDescent="0.4">
      <c r="A5147" s="6">
        <v>2026</v>
      </c>
      <c r="B5147" s="6">
        <f t="shared" si="633"/>
        <v>52</v>
      </c>
      <c r="C5147" s="13" t="s">
        <v>29</v>
      </c>
      <c r="D5147" s="2" t="s">
        <v>16</v>
      </c>
      <c r="E5147" s="14" t="str">
        <f t="shared" si="636"/>
        <v>Bending</v>
      </c>
      <c r="F5147" s="22"/>
      <c r="H5147" s="5" t="e">
        <f ca="1">_xlfn.FORMULATEXT(표1[[#This Row],[Q''ty]])</f>
        <v>#N/A</v>
      </c>
    </row>
    <row r="5148" spans="1:10" ht="15" customHeight="1" x14ac:dyDescent="0.4">
      <c r="A5148" s="6">
        <v>2026</v>
      </c>
      <c r="B5148" s="6">
        <f t="shared" si="633"/>
        <v>52</v>
      </c>
      <c r="C5148" s="13" t="s">
        <v>29</v>
      </c>
      <c r="D5148" s="2" t="s">
        <v>16</v>
      </c>
      <c r="E5148" s="14" t="str">
        <f t="shared" si="636"/>
        <v>L/W</v>
      </c>
      <c r="F5148" s="22"/>
      <c r="H5148" s="5" t="e">
        <f ca="1">_xlfn.FORMULATEXT(표1[[#This Row],[Q''ty]])</f>
        <v>#N/A</v>
      </c>
    </row>
    <row r="5149" spans="1:10" ht="15" customHeight="1" thickBot="1" x14ac:dyDescent="0.45">
      <c r="A5149" s="6">
        <v>2026</v>
      </c>
      <c r="B5149" s="6">
        <f t="shared" si="633"/>
        <v>52</v>
      </c>
      <c r="C5149" s="13" t="s">
        <v>29</v>
      </c>
      <c r="D5149" s="2" t="s">
        <v>16</v>
      </c>
      <c r="E5149" s="14" t="str">
        <f t="shared" si="636"/>
        <v>C/W</v>
      </c>
      <c r="F5149" s="22"/>
      <c r="H5149" s="5" t="e">
        <f ca="1">_xlfn.FORMULATEXT(표1[[#This Row],[Q''ty]])</f>
        <v>#N/A</v>
      </c>
    </row>
    <row r="5150" spans="1:10" ht="15" customHeight="1" thickTop="1" x14ac:dyDescent="0.4">
      <c r="A5150" s="9">
        <v>2026</v>
      </c>
      <c r="B5150" s="9">
        <f t="shared" si="633"/>
        <v>53</v>
      </c>
      <c r="C5150" s="10" t="s">
        <v>8</v>
      </c>
      <c r="D5150" s="11" t="s">
        <v>9</v>
      </c>
      <c r="E5150" s="12" t="s">
        <v>10</v>
      </c>
      <c r="F5150" s="21">
        <f t="shared" ref="F5150:F5155" si="640">F5051</f>
        <v>15</v>
      </c>
      <c r="H5150" s="5" t="str">
        <f ca="1">_xlfn.FORMULATEXT(표1[[#This Row],[Q''ty]])</f>
        <v>=F5051</v>
      </c>
    </row>
    <row r="5151" spans="1:10" s="2" customFormat="1" ht="15" customHeight="1" x14ac:dyDescent="0.4">
      <c r="A5151" s="6">
        <v>2026</v>
      </c>
      <c r="B5151" s="6">
        <f t="shared" si="633"/>
        <v>53</v>
      </c>
      <c r="C5151" s="13" t="s">
        <v>8</v>
      </c>
      <c r="D5151" s="2" t="s">
        <v>9</v>
      </c>
      <c r="E5151" s="14" t="s">
        <v>11</v>
      </c>
      <c r="F5151" s="22">
        <f t="shared" si="640"/>
        <v>10</v>
      </c>
      <c r="H5151" s="5" t="str">
        <f ca="1">_xlfn.FORMULATEXT(표1[[#This Row],[Q''ty]])</f>
        <v>=F5052</v>
      </c>
      <c r="I5151" s="26"/>
      <c r="J5151" s="26"/>
    </row>
    <row r="5152" spans="1:10" s="2" customFormat="1" ht="15" customHeight="1" x14ac:dyDescent="0.4">
      <c r="A5152" s="6">
        <v>2026</v>
      </c>
      <c r="B5152" s="6">
        <f t="shared" si="633"/>
        <v>53</v>
      </c>
      <c r="C5152" s="13" t="s">
        <v>8</v>
      </c>
      <c r="D5152" s="2" t="s">
        <v>9</v>
      </c>
      <c r="E5152" s="14" t="s">
        <v>12</v>
      </c>
      <c r="F5152" s="22">
        <f t="shared" si="640"/>
        <v>5</v>
      </c>
      <c r="H5152" s="5" t="str">
        <f ca="1">_xlfn.FORMULATEXT(표1[[#This Row],[Q''ty]])</f>
        <v>=F5053</v>
      </c>
      <c r="I5152" s="26"/>
      <c r="J5152" s="26"/>
    </row>
    <row r="5153" spans="1:10" ht="15" customHeight="1" x14ac:dyDescent="0.4">
      <c r="A5153" s="6">
        <v>2026</v>
      </c>
      <c r="B5153" s="6">
        <f t="shared" si="633"/>
        <v>53</v>
      </c>
      <c r="C5153" s="13" t="s">
        <v>8</v>
      </c>
      <c r="D5153" s="2" t="s">
        <v>9</v>
      </c>
      <c r="E5153" s="14" t="s">
        <v>13</v>
      </c>
      <c r="F5153" s="22">
        <f t="shared" si="640"/>
        <v>6</v>
      </c>
      <c r="H5153" s="5" t="str">
        <f ca="1">_xlfn.FORMULATEXT(표1[[#This Row],[Q''ty]])</f>
        <v>=F5054</v>
      </c>
    </row>
    <row r="5154" spans="1:10" ht="15" customHeight="1" x14ac:dyDescent="0.4">
      <c r="A5154" s="6">
        <v>2026</v>
      </c>
      <c r="B5154" s="6">
        <f t="shared" si="633"/>
        <v>53</v>
      </c>
      <c r="C5154" s="13" t="s">
        <v>8</v>
      </c>
      <c r="D5154" s="2" t="s">
        <v>9</v>
      </c>
      <c r="E5154" s="14" t="s">
        <v>14</v>
      </c>
      <c r="F5154" s="22">
        <f t="shared" si="640"/>
        <v>10</v>
      </c>
      <c r="H5154" s="5" t="str">
        <f ca="1">_xlfn.FORMULATEXT(표1[[#This Row],[Q''ty]])</f>
        <v>=F5055</v>
      </c>
    </row>
    <row r="5155" spans="1:10" ht="15" customHeight="1" x14ac:dyDescent="0.4">
      <c r="A5155" s="6">
        <v>2026</v>
      </c>
      <c r="B5155" s="6">
        <f t="shared" si="633"/>
        <v>53</v>
      </c>
      <c r="C5155" s="13" t="s">
        <v>8</v>
      </c>
      <c r="D5155" s="2" t="s">
        <v>9</v>
      </c>
      <c r="E5155" s="14" t="s">
        <v>15</v>
      </c>
      <c r="F5155" s="22">
        <f t="shared" si="640"/>
        <v>10</v>
      </c>
      <c r="H5155" s="5" t="str">
        <f ca="1">_xlfn.FORMULATEXT(표1[[#This Row],[Q''ty]])</f>
        <v>=F5056</v>
      </c>
    </row>
    <row r="5156" spans="1:10" ht="15" customHeight="1" x14ac:dyDescent="0.4">
      <c r="A5156" s="6">
        <v>2026</v>
      </c>
      <c r="B5156" s="6">
        <f t="shared" si="633"/>
        <v>53</v>
      </c>
      <c r="C5156" s="13" t="s">
        <v>8</v>
      </c>
      <c r="D5156" s="2" t="s">
        <v>16</v>
      </c>
      <c r="E5156" s="14" t="s">
        <v>17</v>
      </c>
      <c r="F5156" s="22"/>
      <c r="H5156" s="5" t="e">
        <f ca="1">_xlfn.FORMULATEXT(표1[[#This Row],[Q''ty]])</f>
        <v>#N/A</v>
      </c>
    </row>
    <row r="5157" spans="1:10" s="2" customFormat="1" ht="15" customHeight="1" x14ac:dyDescent="0.4">
      <c r="A5157" s="6">
        <v>2026</v>
      </c>
      <c r="B5157" s="6">
        <f t="shared" ref="B5157:B5220" si="641">B5058+1</f>
        <v>53</v>
      </c>
      <c r="C5157" s="13" t="s">
        <v>8</v>
      </c>
      <c r="D5157" s="2" t="s">
        <v>16</v>
      </c>
      <c r="E5157" s="14" t="s">
        <v>18</v>
      </c>
      <c r="F5157" s="22"/>
      <c r="H5157" s="5" t="e">
        <f ca="1">_xlfn.FORMULATEXT(표1[[#This Row],[Q''ty]])</f>
        <v>#N/A</v>
      </c>
      <c r="I5157" s="26"/>
      <c r="J5157" s="26"/>
    </row>
    <row r="5158" spans="1:10" ht="15" customHeight="1" x14ac:dyDescent="0.4">
      <c r="A5158" s="6">
        <v>2026</v>
      </c>
      <c r="B5158" s="6">
        <f t="shared" si="641"/>
        <v>53</v>
      </c>
      <c r="C5158" s="13" t="s">
        <v>8</v>
      </c>
      <c r="D5158" s="2" t="s">
        <v>16</v>
      </c>
      <c r="E5158" s="14" t="s">
        <v>19</v>
      </c>
      <c r="F5158" s="22"/>
      <c r="H5158" s="5" t="e">
        <f ca="1">_xlfn.FORMULATEXT(표1[[#This Row],[Q''ty]])</f>
        <v>#N/A</v>
      </c>
    </row>
    <row r="5159" spans="1:10" ht="15" customHeight="1" x14ac:dyDescent="0.4">
      <c r="A5159" s="6">
        <v>2026</v>
      </c>
      <c r="B5159" s="6">
        <f t="shared" si="641"/>
        <v>53</v>
      </c>
      <c r="C5159" s="13" t="s">
        <v>8</v>
      </c>
      <c r="D5159" s="2" t="s">
        <v>16</v>
      </c>
      <c r="E5159" s="14" t="s">
        <v>20</v>
      </c>
      <c r="F5159" s="22"/>
      <c r="H5159" s="5" t="e">
        <f ca="1">_xlfn.FORMULATEXT(표1[[#This Row],[Q''ty]])</f>
        <v>#N/A</v>
      </c>
    </row>
    <row r="5160" spans="1:10" ht="15" customHeight="1" thickBot="1" x14ac:dyDescent="0.45">
      <c r="A5160" s="15">
        <v>2026</v>
      </c>
      <c r="B5160" s="15">
        <f t="shared" si="641"/>
        <v>53</v>
      </c>
      <c r="C5160" s="16" t="s">
        <v>8</v>
      </c>
      <c r="D5160" s="17" t="s">
        <v>16</v>
      </c>
      <c r="E5160" s="18" t="s">
        <v>21</v>
      </c>
      <c r="F5160" s="23"/>
      <c r="H5160" s="5" t="e">
        <f ca="1">_xlfn.FORMULATEXT(표1[[#This Row],[Q''ty]])</f>
        <v>#N/A</v>
      </c>
    </row>
    <row r="5161" spans="1:10" ht="15" customHeight="1" thickTop="1" x14ac:dyDescent="0.4">
      <c r="A5161" s="9">
        <v>2026</v>
      </c>
      <c r="B5161" s="9">
        <f t="shared" si="641"/>
        <v>53</v>
      </c>
      <c r="C5161" s="10" t="s">
        <v>22</v>
      </c>
      <c r="D5161" s="11" t="s">
        <v>9</v>
      </c>
      <c r="E5161" s="12" t="s">
        <v>10</v>
      </c>
      <c r="F5161" s="21">
        <f t="shared" ref="F5161:F5166" si="642">F5062</f>
        <v>14</v>
      </c>
      <c r="H5161" s="5" t="str">
        <f ca="1">_xlfn.FORMULATEXT(표1[[#This Row],[Q''ty]])</f>
        <v>=F5062</v>
      </c>
    </row>
    <row r="5162" spans="1:10" s="2" customFormat="1" ht="15" customHeight="1" x14ac:dyDescent="0.4">
      <c r="A5162" s="6">
        <v>2026</v>
      </c>
      <c r="B5162" s="6">
        <f t="shared" si="641"/>
        <v>53</v>
      </c>
      <c r="C5162" s="13" t="s">
        <v>22</v>
      </c>
      <c r="D5162" s="2" t="s">
        <v>9</v>
      </c>
      <c r="E5162" s="14" t="s">
        <v>11</v>
      </c>
      <c r="F5162" s="22">
        <f t="shared" si="642"/>
        <v>8</v>
      </c>
      <c r="H5162" s="5" t="str">
        <f ca="1">_xlfn.FORMULATEXT(표1[[#This Row],[Q''ty]])</f>
        <v>=F5063</v>
      </c>
      <c r="I5162" s="26"/>
      <c r="J5162" s="26"/>
    </row>
    <row r="5163" spans="1:10" s="2" customFormat="1" ht="15" customHeight="1" x14ac:dyDescent="0.4">
      <c r="A5163" s="6">
        <v>2026</v>
      </c>
      <c r="B5163" s="6">
        <f t="shared" si="641"/>
        <v>53</v>
      </c>
      <c r="C5163" s="13" t="s">
        <v>22</v>
      </c>
      <c r="D5163" s="2" t="s">
        <v>9</v>
      </c>
      <c r="E5163" s="14" t="s">
        <v>12</v>
      </c>
      <c r="F5163" s="22">
        <f t="shared" si="642"/>
        <v>4</v>
      </c>
      <c r="H5163" s="5" t="str">
        <f ca="1">_xlfn.FORMULATEXT(표1[[#This Row],[Q''ty]])</f>
        <v>=F5064</v>
      </c>
      <c r="I5163" s="26"/>
      <c r="J5163" s="26"/>
    </row>
    <row r="5164" spans="1:10" ht="15" customHeight="1" x14ac:dyDescent="0.4">
      <c r="A5164" s="6">
        <v>2026</v>
      </c>
      <c r="B5164" s="6">
        <f t="shared" si="641"/>
        <v>53</v>
      </c>
      <c r="C5164" s="13" t="s">
        <v>22</v>
      </c>
      <c r="D5164" s="2" t="s">
        <v>9</v>
      </c>
      <c r="E5164" s="14" t="s">
        <v>13</v>
      </c>
      <c r="F5164" s="22">
        <f t="shared" si="642"/>
        <v>3</v>
      </c>
      <c r="H5164" s="5" t="str">
        <f ca="1">_xlfn.FORMULATEXT(표1[[#This Row],[Q''ty]])</f>
        <v>=F5065</v>
      </c>
    </row>
    <row r="5165" spans="1:10" ht="15" customHeight="1" x14ac:dyDescent="0.4">
      <c r="A5165" s="6">
        <v>2026</v>
      </c>
      <c r="B5165" s="6">
        <f t="shared" si="641"/>
        <v>53</v>
      </c>
      <c r="C5165" s="13" t="s">
        <v>22</v>
      </c>
      <c r="D5165" s="2" t="s">
        <v>9</v>
      </c>
      <c r="E5165" s="14" t="s">
        <v>14</v>
      </c>
      <c r="F5165" s="22">
        <f t="shared" si="642"/>
        <v>6</v>
      </c>
      <c r="H5165" s="5" t="str">
        <f ca="1">_xlfn.FORMULATEXT(표1[[#This Row],[Q''ty]])</f>
        <v>=F5066</v>
      </c>
    </row>
    <row r="5166" spans="1:10" ht="15" customHeight="1" x14ac:dyDescent="0.4">
      <c r="A5166" s="6">
        <v>2026</v>
      </c>
      <c r="B5166" s="6">
        <f t="shared" si="641"/>
        <v>53</v>
      </c>
      <c r="C5166" s="13" t="s">
        <v>22</v>
      </c>
      <c r="D5166" s="2" t="s">
        <v>9</v>
      </c>
      <c r="E5166" s="14" t="s">
        <v>15</v>
      </c>
      <c r="F5166" s="22">
        <f t="shared" si="642"/>
        <v>8.8000000000000007</v>
      </c>
      <c r="H5166" s="5" t="str">
        <f ca="1">_xlfn.FORMULATEXT(표1[[#This Row],[Q''ty]])</f>
        <v>=F5067</v>
      </c>
    </row>
    <row r="5167" spans="1:10" ht="15" customHeight="1" x14ac:dyDescent="0.4">
      <c r="A5167" s="6">
        <v>2026</v>
      </c>
      <c r="B5167" s="6">
        <f t="shared" si="641"/>
        <v>53</v>
      </c>
      <c r="C5167" s="13" t="s">
        <v>22</v>
      </c>
      <c r="D5167" s="2" t="s">
        <v>16</v>
      </c>
      <c r="E5167" s="14" t="s">
        <v>17</v>
      </c>
      <c r="F5167" s="22"/>
      <c r="H5167" s="5" t="e">
        <f ca="1">_xlfn.FORMULATEXT(표1[[#This Row],[Q''ty]])</f>
        <v>#N/A</v>
      </c>
    </row>
    <row r="5168" spans="1:10" s="2" customFormat="1" ht="15" customHeight="1" x14ac:dyDescent="0.4">
      <c r="A5168" s="6">
        <v>2026</v>
      </c>
      <c r="B5168" s="6">
        <f t="shared" si="641"/>
        <v>53</v>
      </c>
      <c r="C5168" s="13" t="s">
        <v>22</v>
      </c>
      <c r="D5168" s="2" t="s">
        <v>16</v>
      </c>
      <c r="E5168" s="14" t="s">
        <v>18</v>
      </c>
      <c r="F5168" s="22"/>
      <c r="H5168" s="5" t="e">
        <f ca="1">_xlfn.FORMULATEXT(표1[[#This Row],[Q''ty]])</f>
        <v>#N/A</v>
      </c>
      <c r="I5168" s="26"/>
      <c r="J5168" s="26"/>
    </row>
    <row r="5169" spans="1:8" ht="15" customHeight="1" x14ac:dyDescent="0.4">
      <c r="A5169" s="6">
        <v>2026</v>
      </c>
      <c r="B5169" s="6">
        <f t="shared" si="641"/>
        <v>53</v>
      </c>
      <c r="C5169" s="13" t="s">
        <v>22</v>
      </c>
      <c r="D5169" s="2" t="s">
        <v>16</v>
      </c>
      <c r="E5169" s="14" t="s">
        <v>19</v>
      </c>
      <c r="F5169" s="22"/>
      <c r="H5169" s="5" t="e">
        <f ca="1">_xlfn.FORMULATEXT(표1[[#This Row],[Q''ty]])</f>
        <v>#N/A</v>
      </c>
    </row>
    <row r="5170" spans="1:8" ht="15" customHeight="1" x14ac:dyDescent="0.4">
      <c r="A5170" s="6">
        <v>2026</v>
      </c>
      <c r="B5170" s="6">
        <f t="shared" si="641"/>
        <v>53</v>
      </c>
      <c r="C5170" s="13" t="s">
        <v>22</v>
      </c>
      <c r="D5170" s="2" t="s">
        <v>16</v>
      </c>
      <c r="E5170" s="14" t="s">
        <v>20</v>
      </c>
      <c r="F5170" s="22"/>
      <c r="H5170" s="5" t="e">
        <f ca="1">_xlfn.FORMULATEXT(표1[[#This Row],[Q''ty]])</f>
        <v>#N/A</v>
      </c>
    </row>
    <row r="5171" spans="1:8" ht="15" customHeight="1" thickBot="1" x14ac:dyDescent="0.45">
      <c r="A5171" s="15">
        <v>2026</v>
      </c>
      <c r="B5171" s="15">
        <f t="shared" si="641"/>
        <v>53</v>
      </c>
      <c r="C5171" s="16" t="s">
        <v>22</v>
      </c>
      <c r="D5171" s="17" t="s">
        <v>16</v>
      </c>
      <c r="E5171" s="18" t="s">
        <v>21</v>
      </c>
      <c r="F5171" s="23"/>
      <c r="H5171" s="5" t="e">
        <f ca="1">_xlfn.FORMULATEXT(표1[[#This Row],[Q''ty]])</f>
        <v>#N/A</v>
      </c>
    </row>
    <row r="5172" spans="1:8" ht="15" customHeight="1" thickTop="1" x14ac:dyDescent="0.4">
      <c r="A5172" s="6">
        <v>2026</v>
      </c>
      <c r="B5172" s="6">
        <f t="shared" si="641"/>
        <v>53</v>
      </c>
      <c r="C5172" s="13" t="s">
        <v>23</v>
      </c>
      <c r="D5172" s="2" t="s">
        <v>9</v>
      </c>
      <c r="E5172" s="14" t="str">
        <f t="shared" ref="E5172:F5177" si="643">E5073</f>
        <v>Growing Line</v>
      </c>
      <c r="F5172" s="22">
        <f t="shared" si="643"/>
        <v>5</v>
      </c>
      <c r="H5172" s="5" t="str">
        <f ca="1">_xlfn.FORMULATEXT(표1[[#This Row],[Q''ty]])</f>
        <v>=F5073</v>
      </c>
    </row>
    <row r="5173" spans="1:8" ht="15" customHeight="1" x14ac:dyDescent="0.4">
      <c r="A5173" s="6">
        <v>2026</v>
      </c>
      <c r="B5173" s="6">
        <f t="shared" si="641"/>
        <v>53</v>
      </c>
      <c r="C5173" s="13" t="s">
        <v>23</v>
      </c>
      <c r="D5173" s="2" t="s">
        <v>9</v>
      </c>
      <c r="E5173" s="14" t="str">
        <f t="shared" si="643"/>
        <v>Paint Booth</v>
      </c>
      <c r="F5173" s="22">
        <f t="shared" si="643"/>
        <v>3</v>
      </c>
      <c r="H5173" s="5" t="str">
        <f ca="1">_xlfn.FORMULATEXT(표1[[#This Row],[Q''ty]])</f>
        <v>=F5074</v>
      </c>
    </row>
    <row r="5174" spans="1:8" ht="15" customHeight="1" x14ac:dyDescent="0.4">
      <c r="A5174" s="6">
        <v>2026</v>
      </c>
      <c r="B5174" s="6">
        <f t="shared" si="641"/>
        <v>53</v>
      </c>
      <c r="C5174" s="13" t="s">
        <v>23</v>
      </c>
      <c r="D5174" s="2" t="s">
        <v>9</v>
      </c>
      <c r="E5174" s="14" t="str">
        <f t="shared" si="643"/>
        <v>Paint Line</v>
      </c>
      <c r="F5174" s="22">
        <f t="shared" si="643"/>
        <v>2</v>
      </c>
      <c r="H5174" s="5" t="str">
        <f ca="1">_xlfn.FORMULATEXT(표1[[#This Row],[Q''ty]])</f>
        <v>=F5075</v>
      </c>
    </row>
    <row r="5175" spans="1:8" ht="15" customHeight="1" x14ac:dyDescent="0.4">
      <c r="A5175" s="6">
        <v>2026</v>
      </c>
      <c r="B5175" s="6">
        <f t="shared" si="641"/>
        <v>53</v>
      </c>
      <c r="C5175" s="13" t="s">
        <v>23</v>
      </c>
      <c r="D5175" s="2" t="s">
        <v>9</v>
      </c>
      <c r="E5175" s="14" t="str">
        <f t="shared" si="643"/>
        <v>Roll Bending Machine</v>
      </c>
      <c r="F5175" s="22">
        <f t="shared" si="643"/>
        <v>2</v>
      </c>
      <c r="H5175" s="5" t="str">
        <f ca="1">_xlfn.FORMULATEXT(표1[[#This Row],[Q''ty]])</f>
        <v>=F5076</v>
      </c>
    </row>
    <row r="5176" spans="1:8" ht="15" customHeight="1" x14ac:dyDescent="0.4">
      <c r="A5176" s="6">
        <v>2026</v>
      </c>
      <c r="B5176" s="6">
        <f t="shared" si="641"/>
        <v>53</v>
      </c>
      <c r="C5176" s="13" t="s">
        <v>23</v>
      </c>
      <c r="D5176" s="2" t="s">
        <v>9</v>
      </c>
      <c r="E5176" s="14" t="str">
        <f t="shared" si="643"/>
        <v>L/W Machine</v>
      </c>
      <c r="F5176" s="22">
        <f t="shared" si="643"/>
        <v>2</v>
      </c>
      <c r="H5176" s="5" t="str">
        <f ca="1">_xlfn.FORMULATEXT(표1[[#This Row],[Q''ty]])</f>
        <v>=F5077</v>
      </c>
    </row>
    <row r="5177" spans="1:8" ht="15" customHeight="1" x14ac:dyDescent="0.4">
      <c r="A5177" s="6">
        <v>2026</v>
      </c>
      <c r="B5177" s="6">
        <f t="shared" si="641"/>
        <v>53</v>
      </c>
      <c r="C5177" s="13" t="s">
        <v>23</v>
      </c>
      <c r="D5177" s="2" t="s">
        <v>9</v>
      </c>
      <c r="E5177" s="14" t="str">
        <f t="shared" si="643"/>
        <v>C/W Machine</v>
      </c>
      <c r="F5177" s="22">
        <f t="shared" si="643"/>
        <v>3</v>
      </c>
      <c r="H5177" s="5" t="str">
        <f ca="1">_xlfn.FORMULATEXT(표1[[#This Row],[Q''ty]])</f>
        <v>=F5078</v>
      </c>
    </row>
    <row r="5178" spans="1:8" ht="15" customHeight="1" x14ac:dyDescent="0.4">
      <c r="A5178" s="6">
        <v>2026</v>
      </c>
      <c r="B5178" s="6">
        <f t="shared" si="641"/>
        <v>53</v>
      </c>
      <c r="C5178" s="13" t="s">
        <v>23</v>
      </c>
      <c r="D5178" s="2" t="s">
        <v>16</v>
      </c>
      <c r="E5178" s="14" t="str">
        <f t="shared" ref="E5178:E5193" si="644">E5079</f>
        <v>BT GT</v>
      </c>
      <c r="F5178" s="22"/>
      <c r="H5178" s="5" t="e">
        <f ca="1">_xlfn.FORMULATEXT(표1[[#This Row],[Q''ty]])</f>
        <v>#N/A</v>
      </c>
    </row>
    <row r="5179" spans="1:8" ht="15" customHeight="1" x14ac:dyDescent="0.4">
      <c r="A5179" s="6">
        <v>2026</v>
      </c>
      <c r="B5179" s="6">
        <f t="shared" si="641"/>
        <v>53</v>
      </c>
      <c r="C5179" s="13" t="s">
        <v>23</v>
      </c>
      <c r="D5179" s="2" t="s">
        <v>16</v>
      </c>
      <c r="E5179" s="14" t="str">
        <f t="shared" si="644"/>
        <v>WT GT</v>
      </c>
      <c r="F5179" s="22"/>
      <c r="H5179" s="5" t="e">
        <f ca="1">_xlfn.FORMULATEXT(표1[[#This Row],[Q''ty]])</f>
        <v>#N/A</v>
      </c>
    </row>
    <row r="5180" spans="1:8" ht="15" customHeight="1" x14ac:dyDescent="0.4">
      <c r="A5180" s="6">
        <v>2026</v>
      </c>
      <c r="B5180" s="6">
        <f t="shared" si="641"/>
        <v>53</v>
      </c>
      <c r="C5180" s="13" t="s">
        <v>23</v>
      </c>
      <c r="D5180" s="2" t="s">
        <v>16</v>
      </c>
      <c r="E5180" s="14" t="str">
        <f t="shared" si="644"/>
        <v>Bending</v>
      </c>
      <c r="F5180" s="22"/>
      <c r="H5180" s="5" t="e">
        <f ca="1">_xlfn.FORMULATEXT(표1[[#This Row],[Q''ty]])</f>
        <v>#N/A</v>
      </c>
    </row>
    <row r="5181" spans="1:8" ht="15" customHeight="1" x14ac:dyDescent="0.4">
      <c r="A5181" s="6">
        <v>2026</v>
      </c>
      <c r="B5181" s="6">
        <f t="shared" si="641"/>
        <v>53</v>
      </c>
      <c r="C5181" s="13" t="s">
        <v>23</v>
      </c>
      <c r="D5181" s="2" t="s">
        <v>16</v>
      </c>
      <c r="E5181" s="14" t="str">
        <f t="shared" si="644"/>
        <v>L/W</v>
      </c>
      <c r="F5181" s="22"/>
      <c r="H5181" s="5" t="e">
        <f ca="1">_xlfn.FORMULATEXT(표1[[#This Row],[Q''ty]])</f>
        <v>#N/A</v>
      </c>
    </row>
    <row r="5182" spans="1:8" ht="15" customHeight="1" thickBot="1" x14ac:dyDescent="0.45">
      <c r="A5182" s="15">
        <v>2026</v>
      </c>
      <c r="B5182" s="15">
        <f t="shared" si="641"/>
        <v>53</v>
      </c>
      <c r="C5182" s="16" t="s">
        <v>23</v>
      </c>
      <c r="D5182" s="17" t="s">
        <v>16</v>
      </c>
      <c r="E5182" s="18" t="str">
        <f t="shared" si="644"/>
        <v>C/W</v>
      </c>
      <c r="F5182" s="23"/>
      <c r="H5182" s="5" t="e">
        <f ca="1">_xlfn.FORMULATEXT(표1[[#This Row],[Q''ty]])</f>
        <v>#N/A</v>
      </c>
    </row>
    <row r="5183" spans="1:8" ht="15" customHeight="1" thickTop="1" x14ac:dyDescent="0.4">
      <c r="A5183" s="6">
        <v>2026</v>
      </c>
      <c r="B5183" s="6">
        <f t="shared" si="641"/>
        <v>53</v>
      </c>
      <c r="C5183" s="13" t="s">
        <v>24</v>
      </c>
      <c r="D5183" s="2" t="s">
        <v>9</v>
      </c>
      <c r="E5183" s="14" t="str">
        <f t="shared" si="644"/>
        <v>Growing Line</v>
      </c>
      <c r="F5183" s="22">
        <f t="shared" ref="F5183:F5188" si="645">F5084</f>
        <v>20</v>
      </c>
      <c r="H5183" s="5" t="str">
        <f ca="1">_xlfn.FORMULATEXT(표1[[#This Row],[Q''ty]])</f>
        <v>=F5084</v>
      </c>
    </row>
    <row r="5184" spans="1:8" ht="15" customHeight="1" x14ac:dyDescent="0.4">
      <c r="A5184" s="6">
        <v>2026</v>
      </c>
      <c r="B5184" s="6">
        <f t="shared" si="641"/>
        <v>53</v>
      </c>
      <c r="C5184" s="13" t="s">
        <v>24</v>
      </c>
      <c r="D5184" s="2" t="s">
        <v>9</v>
      </c>
      <c r="E5184" s="14" t="str">
        <f t="shared" si="644"/>
        <v>Paint Booth</v>
      </c>
      <c r="F5184" s="22">
        <f t="shared" si="645"/>
        <v>22</v>
      </c>
      <c r="H5184" s="5" t="str">
        <f ca="1">_xlfn.FORMULATEXT(표1[[#This Row],[Q''ty]])</f>
        <v>=F5085</v>
      </c>
    </row>
    <row r="5185" spans="1:8" ht="15" customHeight="1" x14ac:dyDescent="0.4">
      <c r="A5185" s="6">
        <v>2026</v>
      </c>
      <c r="B5185" s="6">
        <f t="shared" si="641"/>
        <v>53</v>
      </c>
      <c r="C5185" s="13" t="s">
        <v>24</v>
      </c>
      <c r="D5185" s="2" t="s">
        <v>9</v>
      </c>
      <c r="E5185" s="14" t="str">
        <f t="shared" si="644"/>
        <v>Paint Line</v>
      </c>
      <c r="F5185" s="22">
        <f t="shared" si="645"/>
        <v>6</v>
      </c>
      <c r="H5185" s="5" t="str">
        <f ca="1">_xlfn.FORMULATEXT(표1[[#This Row],[Q''ty]])</f>
        <v>=F5086</v>
      </c>
    </row>
    <row r="5186" spans="1:8" ht="15" customHeight="1" x14ac:dyDescent="0.4">
      <c r="A5186" s="6">
        <v>2026</v>
      </c>
      <c r="B5186" s="6">
        <f t="shared" si="641"/>
        <v>53</v>
      </c>
      <c r="C5186" s="13" t="s">
        <v>24</v>
      </c>
      <c r="D5186" s="2" t="s">
        <v>9</v>
      </c>
      <c r="E5186" s="14" t="str">
        <f t="shared" si="644"/>
        <v>Roll Bending Machine</v>
      </c>
      <c r="F5186" s="22">
        <f t="shared" si="645"/>
        <v>4</v>
      </c>
      <c r="H5186" s="5" t="str">
        <f ca="1">_xlfn.FORMULATEXT(표1[[#This Row],[Q''ty]])</f>
        <v>=F5087</v>
      </c>
    </row>
    <row r="5187" spans="1:8" ht="15" customHeight="1" x14ac:dyDescent="0.4">
      <c r="A5187" s="6">
        <v>2026</v>
      </c>
      <c r="B5187" s="6">
        <f t="shared" si="641"/>
        <v>53</v>
      </c>
      <c r="C5187" s="13" t="s">
        <v>24</v>
      </c>
      <c r="D5187" s="2" t="s">
        <v>9</v>
      </c>
      <c r="E5187" s="14" t="str">
        <f t="shared" si="644"/>
        <v>L/W Machine</v>
      </c>
      <c r="F5187" s="22">
        <f t="shared" si="645"/>
        <v>10</v>
      </c>
      <c r="H5187" s="5" t="str">
        <f ca="1">_xlfn.FORMULATEXT(표1[[#This Row],[Q''ty]])</f>
        <v>=F5088</v>
      </c>
    </row>
    <row r="5188" spans="1:8" ht="15" customHeight="1" x14ac:dyDescent="0.4">
      <c r="A5188" s="6">
        <v>2026</v>
      </c>
      <c r="B5188" s="6">
        <f t="shared" si="641"/>
        <v>53</v>
      </c>
      <c r="C5188" s="13" t="s">
        <v>24</v>
      </c>
      <c r="D5188" s="2" t="s">
        <v>9</v>
      </c>
      <c r="E5188" s="14" t="str">
        <f t="shared" si="644"/>
        <v>C/W Machine</v>
      </c>
      <c r="F5188" s="22">
        <f t="shared" si="645"/>
        <v>12</v>
      </c>
      <c r="H5188" s="5" t="str">
        <f ca="1">_xlfn.FORMULATEXT(표1[[#This Row],[Q''ty]])</f>
        <v>=F5089</v>
      </c>
    </row>
    <row r="5189" spans="1:8" ht="15" customHeight="1" x14ac:dyDescent="0.4">
      <c r="A5189" s="6">
        <v>2026</v>
      </c>
      <c r="B5189" s="6">
        <f t="shared" si="641"/>
        <v>53</v>
      </c>
      <c r="C5189" s="13" t="s">
        <v>24</v>
      </c>
      <c r="D5189" s="2" t="s">
        <v>16</v>
      </c>
      <c r="E5189" s="14" t="str">
        <f t="shared" si="644"/>
        <v>BT GT</v>
      </c>
      <c r="F5189" s="22"/>
      <c r="H5189" s="5" t="e">
        <f ca="1">_xlfn.FORMULATEXT(표1[[#This Row],[Q''ty]])</f>
        <v>#N/A</v>
      </c>
    </row>
    <row r="5190" spans="1:8" ht="15" customHeight="1" x14ac:dyDescent="0.4">
      <c r="A5190" s="6">
        <v>2026</v>
      </c>
      <c r="B5190" s="6">
        <f t="shared" si="641"/>
        <v>53</v>
      </c>
      <c r="C5190" s="13" t="s">
        <v>24</v>
      </c>
      <c r="D5190" s="2" t="s">
        <v>16</v>
      </c>
      <c r="E5190" s="14" t="str">
        <f t="shared" si="644"/>
        <v>WT GT</v>
      </c>
      <c r="F5190" s="22"/>
      <c r="H5190" s="5" t="e">
        <f ca="1">_xlfn.FORMULATEXT(표1[[#This Row],[Q''ty]])</f>
        <v>#N/A</v>
      </c>
    </row>
    <row r="5191" spans="1:8" ht="15" customHeight="1" x14ac:dyDescent="0.4">
      <c r="A5191" s="6">
        <v>2026</v>
      </c>
      <c r="B5191" s="6">
        <f t="shared" si="641"/>
        <v>53</v>
      </c>
      <c r="C5191" s="13" t="s">
        <v>24</v>
      </c>
      <c r="D5191" s="2" t="s">
        <v>16</v>
      </c>
      <c r="E5191" s="14" t="str">
        <f t="shared" si="644"/>
        <v>Bending</v>
      </c>
      <c r="F5191" s="22"/>
      <c r="H5191" s="5" t="e">
        <f ca="1">_xlfn.FORMULATEXT(표1[[#This Row],[Q''ty]])</f>
        <v>#N/A</v>
      </c>
    </row>
    <row r="5192" spans="1:8" ht="15" customHeight="1" x14ac:dyDescent="0.4">
      <c r="A5192" s="6">
        <v>2026</v>
      </c>
      <c r="B5192" s="6">
        <f t="shared" si="641"/>
        <v>53</v>
      </c>
      <c r="C5192" s="13" t="s">
        <v>24</v>
      </c>
      <c r="D5192" s="2" t="s">
        <v>16</v>
      </c>
      <c r="E5192" s="14" t="str">
        <f t="shared" si="644"/>
        <v>L/W</v>
      </c>
      <c r="F5192" s="22"/>
      <c r="H5192" s="5" t="e">
        <f ca="1">_xlfn.FORMULATEXT(표1[[#This Row],[Q''ty]])</f>
        <v>#N/A</v>
      </c>
    </row>
    <row r="5193" spans="1:8" ht="15" customHeight="1" thickBot="1" x14ac:dyDescent="0.45">
      <c r="A5193" s="15">
        <v>2026</v>
      </c>
      <c r="B5193" s="15">
        <f t="shared" si="641"/>
        <v>53</v>
      </c>
      <c r="C5193" s="16" t="s">
        <v>24</v>
      </c>
      <c r="D5193" s="17" t="s">
        <v>16</v>
      </c>
      <c r="E5193" s="18" t="str">
        <f t="shared" si="644"/>
        <v>C/W</v>
      </c>
      <c r="F5193" s="23"/>
      <c r="H5193" s="5" t="e">
        <f ca="1">_xlfn.FORMULATEXT(표1[[#This Row],[Q''ty]])</f>
        <v>#N/A</v>
      </c>
    </row>
    <row r="5194" spans="1:8" ht="15" customHeight="1" thickTop="1" x14ac:dyDescent="0.4">
      <c r="A5194" s="6">
        <v>2026</v>
      </c>
      <c r="B5194" s="6">
        <f t="shared" si="641"/>
        <v>53</v>
      </c>
      <c r="C5194" s="13" t="s">
        <v>25</v>
      </c>
      <c r="D5194" s="2" t="s">
        <v>9</v>
      </c>
      <c r="E5194" s="14" t="s">
        <v>10</v>
      </c>
      <c r="F5194" s="22">
        <f t="shared" ref="F5194:F5199" si="646">F5095</f>
        <v>3</v>
      </c>
      <c r="H5194" s="5" t="str">
        <f ca="1">_xlfn.FORMULATEXT(표1[[#This Row],[Q''ty]])</f>
        <v>=F5095</v>
      </c>
    </row>
    <row r="5195" spans="1:8" ht="15" customHeight="1" x14ac:dyDescent="0.4">
      <c r="A5195" s="6">
        <v>2026</v>
      </c>
      <c r="B5195" s="6">
        <f t="shared" si="641"/>
        <v>53</v>
      </c>
      <c r="C5195" s="13" t="s">
        <v>25</v>
      </c>
      <c r="D5195" s="2" t="s">
        <v>9</v>
      </c>
      <c r="E5195" s="14" t="s">
        <v>11</v>
      </c>
      <c r="F5195" s="22">
        <f t="shared" si="646"/>
        <v>3</v>
      </c>
      <c r="H5195" s="5" t="str">
        <f ca="1">_xlfn.FORMULATEXT(표1[[#This Row],[Q''ty]])</f>
        <v>=F5096</v>
      </c>
    </row>
    <row r="5196" spans="1:8" ht="15" customHeight="1" x14ac:dyDescent="0.4">
      <c r="A5196" s="6">
        <v>2026</v>
      </c>
      <c r="B5196" s="6">
        <f t="shared" si="641"/>
        <v>53</v>
      </c>
      <c r="C5196" s="13" t="s">
        <v>25</v>
      </c>
      <c r="D5196" s="2" t="s">
        <v>9</v>
      </c>
      <c r="E5196" s="14" t="s">
        <v>12</v>
      </c>
      <c r="F5196" s="22">
        <f t="shared" si="646"/>
        <v>2</v>
      </c>
      <c r="H5196" s="5" t="str">
        <f ca="1">_xlfn.FORMULATEXT(표1[[#This Row],[Q''ty]])</f>
        <v>=F5097</v>
      </c>
    </row>
    <row r="5197" spans="1:8" ht="15" customHeight="1" x14ac:dyDescent="0.4">
      <c r="A5197" s="6">
        <v>2026</v>
      </c>
      <c r="B5197" s="6">
        <f t="shared" si="641"/>
        <v>53</v>
      </c>
      <c r="C5197" s="13" t="s">
        <v>25</v>
      </c>
      <c r="D5197" s="2" t="s">
        <v>9</v>
      </c>
      <c r="E5197" s="14" t="s">
        <v>13</v>
      </c>
      <c r="F5197" s="22">
        <f t="shared" si="646"/>
        <v>2</v>
      </c>
      <c r="H5197" s="5" t="str">
        <f ca="1">_xlfn.FORMULATEXT(표1[[#This Row],[Q''ty]])</f>
        <v>=F5098</v>
      </c>
    </row>
    <row r="5198" spans="1:8" ht="15" customHeight="1" x14ac:dyDescent="0.4">
      <c r="A5198" s="6">
        <v>2026</v>
      </c>
      <c r="B5198" s="6">
        <f t="shared" si="641"/>
        <v>53</v>
      </c>
      <c r="C5198" s="13" t="s">
        <v>25</v>
      </c>
      <c r="D5198" s="2" t="s">
        <v>9</v>
      </c>
      <c r="E5198" s="14" t="s">
        <v>14</v>
      </c>
      <c r="F5198" s="22">
        <f t="shared" si="646"/>
        <v>3</v>
      </c>
      <c r="H5198" s="5" t="str">
        <f ca="1">_xlfn.FORMULATEXT(표1[[#This Row],[Q''ty]])</f>
        <v>=F5099</v>
      </c>
    </row>
    <row r="5199" spans="1:8" ht="15" customHeight="1" x14ac:dyDescent="0.4">
      <c r="A5199" s="6">
        <v>2026</v>
      </c>
      <c r="B5199" s="6">
        <f t="shared" si="641"/>
        <v>53</v>
      </c>
      <c r="C5199" s="13" t="s">
        <v>25</v>
      </c>
      <c r="D5199" s="2" t="s">
        <v>9</v>
      </c>
      <c r="E5199" s="14" t="s">
        <v>15</v>
      </c>
      <c r="F5199" s="22">
        <f t="shared" si="646"/>
        <v>4</v>
      </c>
      <c r="H5199" s="5" t="str">
        <f ca="1">_xlfn.FORMULATEXT(표1[[#This Row],[Q''ty]])</f>
        <v>=F5100</v>
      </c>
    </row>
    <row r="5200" spans="1:8" ht="15" customHeight="1" x14ac:dyDescent="0.4">
      <c r="A5200" s="6">
        <v>2026</v>
      </c>
      <c r="B5200" s="6">
        <f t="shared" si="641"/>
        <v>53</v>
      </c>
      <c r="C5200" s="13" t="s">
        <v>25</v>
      </c>
      <c r="D5200" s="2" t="s">
        <v>16</v>
      </c>
      <c r="E5200" s="14" t="s">
        <v>17</v>
      </c>
      <c r="F5200" s="22"/>
      <c r="H5200" s="5" t="e">
        <f ca="1">_xlfn.FORMULATEXT(표1[[#This Row],[Q''ty]])</f>
        <v>#N/A</v>
      </c>
    </row>
    <row r="5201" spans="1:8" ht="15" customHeight="1" x14ac:dyDescent="0.4">
      <c r="A5201" s="6">
        <v>2026</v>
      </c>
      <c r="B5201" s="6">
        <f t="shared" si="641"/>
        <v>53</v>
      </c>
      <c r="C5201" s="13" t="s">
        <v>25</v>
      </c>
      <c r="D5201" s="2" t="s">
        <v>16</v>
      </c>
      <c r="E5201" s="14" t="s">
        <v>18</v>
      </c>
      <c r="F5201" s="22"/>
      <c r="H5201" s="5" t="e">
        <f ca="1">_xlfn.FORMULATEXT(표1[[#This Row],[Q''ty]])</f>
        <v>#N/A</v>
      </c>
    </row>
    <row r="5202" spans="1:8" ht="15" customHeight="1" x14ac:dyDescent="0.4">
      <c r="A5202" s="6">
        <v>2026</v>
      </c>
      <c r="B5202" s="6">
        <f t="shared" si="641"/>
        <v>53</v>
      </c>
      <c r="C5202" s="13" t="s">
        <v>25</v>
      </c>
      <c r="D5202" s="2" t="s">
        <v>16</v>
      </c>
      <c r="E5202" s="14" t="s">
        <v>19</v>
      </c>
      <c r="F5202" s="22"/>
      <c r="H5202" s="5" t="e">
        <f ca="1">_xlfn.FORMULATEXT(표1[[#This Row],[Q''ty]])</f>
        <v>#N/A</v>
      </c>
    </row>
    <row r="5203" spans="1:8" ht="15" customHeight="1" x14ac:dyDescent="0.4">
      <c r="A5203" s="6">
        <v>2026</v>
      </c>
      <c r="B5203" s="6">
        <f t="shared" si="641"/>
        <v>53</v>
      </c>
      <c r="C5203" s="13" t="s">
        <v>25</v>
      </c>
      <c r="D5203" s="2" t="s">
        <v>16</v>
      </c>
      <c r="E5203" s="14" t="s">
        <v>20</v>
      </c>
      <c r="F5203" s="22"/>
      <c r="H5203" s="5" t="e">
        <f ca="1">_xlfn.FORMULATEXT(표1[[#This Row],[Q''ty]])</f>
        <v>#N/A</v>
      </c>
    </row>
    <row r="5204" spans="1:8" ht="15" customHeight="1" thickBot="1" x14ac:dyDescent="0.45">
      <c r="A5204" s="15">
        <v>2026</v>
      </c>
      <c r="B5204" s="15">
        <f t="shared" si="641"/>
        <v>53</v>
      </c>
      <c r="C5204" s="16" t="s">
        <v>25</v>
      </c>
      <c r="D5204" s="17" t="s">
        <v>16</v>
      </c>
      <c r="E5204" s="18" t="s">
        <v>21</v>
      </c>
      <c r="F5204" s="23"/>
      <c r="H5204" s="5" t="e">
        <f ca="1">_xlfn.FORMULATEXT(표1[[#This Row],[Q''ty]])</f>
        <v>#N/A</v>
      </c>
    </row>
    <row r="5205" spans="1:8" ht="15" customHeight="1" thickTop="1" x14ac:dyDescent="0.4">
      <c r="A5205" s="6">
        <v>2026</v>
      </c>
      <c r="B5205" s="6">
        <f t="shared" si="641"/>
        <v>53</v>
      </c>
      <c r="C5205" s="13" t="s">
        <v>26</v>
      </c>
      <c r="D5205" s="2" t="s">
        <v>9</v>
      </c>
      <c r="E5205" s="14" t="s">
        <v>10</v>
      </c>
      <c r="F5205" s="22">
        <f t="shared" ref="F5205:F5210" si="647">F5106</f>
        <v>6</v>
      </c>
      <c r="H5205" s="5" t="str">
        <f ca="1">_xlfn.FORMULATEXT(표1[[#This Row],[Q''ty]])</f>
        <v>=F5106</v>
      </c>
    </row>
    <row r="5206" spans="1:8" ht="15" customHeight="1" x14ac:dyDescent="0.4">
      <c r="A5206" s="6">
        <v>2026</v>
      </c>
      <c r="B5206" s="6">
        <f t="shared" si="641"/>
        <v>53</v>
      </c>
      <c r="C5206" s="13" t="s">
        <v>26</v>
      </c>
      <c r="D5206" s="2" t="s">
        <v>9</v>
      </c>
      <c r="E5206" s="14" t="s">
        <v>11</v>
      </c>
      <c r="F5206" s="22">
        <f t="shared" si="647"/>
        <v>4</v>
      </c>
      <c r="H5206" s="5" t="str">
        <f ca="1">_xlfn.FORMULATEXT(표1[[#This Row],[Q''ty]])</f>
        <v>=F5107</v>
      </c>
    </row>
    <row r="5207" spans="1:8" ht="15" customHeight="1" x14ac:dyDescent="0.4">
      <c r="A5207" s="6">
        <v>2026</v>
      </c>
      <c r="B5207" s="6">
        <f t="shared" si="641"/>
        <v>53</v>
      </c>
      <c r="C5207" s="13" t="s">
        <v>26</v>
      </c>
      <c r="D5207" s="2" t="s">
        <v>9</v>
      </c>
      <c r="E5207" s="14" t="s">
        <v>12</v>
      </c>
      <c r="F5207" s="22">
        <f t="shared" si="647"/>
        <v>2</v>
      </c>
      <c r="H5207" s="5" t="str">
        <f ca="1">_xlfn.FORMULATEXT(표1[[#This Row],[Q''ty]])</f>
        <v>=F5108</v>
      </c>
    </row>
    <row r="5208" spans="1:8" ht="15" customHeight="1" x14ac:dyDescent="0.4">
      <c r="A5208" s="6">
        <v>2026</v>
      </c>
      <c r="B5208" s="6">
        <f t="shared" si="641"/>
        <v>53</v>
      </c>
      <c r="C5208" s="13" t="s">
        <v>26</v>
      </c>
      <c r="D5208" s="2" t="s">
        <v>9</v>
      </c>
      <c r="E5208" s="14" t="s">
        <v>13</v>
      </c>
      <c r="F5208" s="22">
        <f t="shared" si="647"/>
        <v>3</v>
      </c>
      <c r="H5208" s="5" t="str">
        <f ca="1">_xlfn.FORMULATEXT(표1[[#This Row],[Q''ty]])</f>
        <v>=F5109</v>
      </c>
    </row>
    <row r="5209" spans="1:8" ht="15" customHeight="1" x14ac:dyDescent="0.4">
      <c r="A5209" s="6">
        <v>2026</v>
      </c>
      <c r="B5209" s="6">
        <f t="shared" si="641"/>
        <v>53</v>
      </c>
      <c r="C5209" s="13" t="s">
        <v>26</v>
      </c>
      <c r="D5209" s="2" t="s">
        <v>9</v>
      </c>
      <c r="E5209" s="14" t="s">
        <v>14</v>
      </c>
      <c r="F5209" s="22">
        <f t="shared" si="647"/>
        <v>4</v>
      </c>
      <c r="H5209" s="5" t="str">
        <f ca="1">_xlfn.FORMULATEXT(표1[[#This Row],[Q''ty]])</f>
        <v>=F5110</v>
      </c>
    </row>
    <row r="5210" spans="1:8" ht="15" customHeight="1" x14ac:dyDescent="0.4">
      <c r="A5210" s="6">
        <v>2026</v>
      </c>
      <c r="B5210" s="6">
        <f t="shared" si="641"/>
        <v>53</v>
      </c>
      <c r="C5210" s="13" t="s">
        <v>26</v>
      </c>
      <c r="D5210" s="2" t="s">
        <v>9</v>
      </c>
      <c r="E5210" s="14" t="s">
        <v>15</v>
      </c>
      <c r="F5210" s="22">
        <f t="shared" si="647"/>
        <v>6</v>
      </c>
      <c r="H5210" s="5" t="str">
        <f ca="1">_xlfn.FORMULATEXT(표1[[#This Row],[Q''ty]])</f>
        <v>=F5111</v>
      </c>
    </row>
    <row r="5211" spans="1:8" ht="15" customHeight="1" x14ac:dyDescent="0.4">
      <c r="A5211" s="6">
        <v>2026</v>
      </c>
      <c r="B5211" s="6">
        <f t="shared" si="641"/>
        <v>53</v>
      </c>
      <c r="C5211" s="13" t="s">
        <v>26</v>
      </c>
      <c r="D5211" s="2" t="s">
        <v>16</v>
      </c>
      <c r="E5211" s="14" t="str">
        <f t="shared" ref="E5211:E5248" si="648">E5112</f>
        <v>BT GT</v>
      </c>
      <c r="F5211" s="22"/>
      <c r="H5211" s="5" t="e">
        <f ca="1">_xlfn.FORMULATEXT(표1[[#This Row],[Q''ty]])</f>
        <v>#N/A</v>
      </c>
    </row>
    <row r="5212" spans="1:8" ht="15" customHeight="1" x14ac:dyDescent="0.4">
      <c r="A5212" s="6">
        <v>2026</v>
      </c>
      <c r="B5212" s="6">
        <f t="shared" si="641"/>
        <v>53</v>
      </c>
      <c r="C5212" s="13" t="s">
        <v>26</v>
      </c>
      <c r="D5212" s="2" t="s">
        <v>16</v>
      </c>
      <c r="E5212" s="14" t="str">
        <f t="shared" si="648"/>
        <v>WT GT</v>
      </c>
      <c r="F5212" s="22"/>
      <c r="H5212" s="5" t="e">
        <f ca="1">_xlfn.FORMULATEXT(표1[[#This Row],[Q''ty]])</f>
        <v>#N/A</v>
      </c>
    </row>
    <row r="5213" spans="1:8" ht="15" customHeight="1" x14ac:dyDescent="0.4">
      <c r="A5213" s="6">
        <v>2026</v>
      </c>
      <c r="B5213" s="6">
        <f t="shared" si="641"/>
        <v>53</v>
      </c>
      <c r="C5213" s="13" t="s">
        <v>26</v>
      </c>
      <c r="D5213" s="2" t="s">
        <v>16</v>
      </c>
      <c r="E5213" s="14" t="str">
        <f t="shared" si="648"/>
        <v>Bending</v>
      </c>
      <c r="F5213" s="22"/>
      <c r="H5213" s="5" t="e">
        <f ca="1">_xlfn.FORMULATEXT(표1[[#This Row],[Q''ty]])</f>
        <v>#N/A</v>
      </c>
    </row>
    <row r="5214" spans="1:8" ht="15" customHeight="1" x14ac:dyDescent="0.4">
      <c r="A5214" s="6">
        <v>2026</v>
      </c>
      <c r="B5214" s="6">
        <f t="shared" si="641"/>
        <v>53</v>
      </c>
      <c r="C5214" s="13" t="s">
        <v>26</v>
      </c>
      <c r="D5214" s="2" t="s">
        <v>16</v>
      </c>
      <c r="E5214" s="14" t="str">
        <f t="shared" si="648"/>
        <v>L/W</v>
      </c>
      <c r="F5214" s="22"/>
      <c r="H5214" s="5" t="e">
        <f ca="1">_xlfn.FORMULATEXT(표1[[#This Row],[Q''ty]])</f>
        <v>#N/A</v>
      </c>
    </row>
    <row r="5215" spans="1:8" ht="15" customHeight="1" thickBot="1" x14ac:dyDescent="0.45">
      <c r="A5215" s="15">
        <v>2026</v>
      </c>
      <c r="B5215" s="15">
        <f t="shared" si="641"/>
        <v>53</v>
      </c>
      <c r="C5215" s="16" t="s">
        <v>26</v>
      </c>
      <c r="D5215" s="17" t="s">
        <v>16</v>
      </c>
      <c r="E5215" s="18" t="str">
        <f t="shared" si="648"/>
        <v>C/W</v>
      </c>
      <c r="F5215" s="23"/>
      <c r="H5215" s="5" t="e">
        <f ca="1">_xlfn.FORMULATEXT(표1[[#This Row],[Q''ty]])</f>
        <v>#N/A</v>
      </c>
    </row>
    <row r="5216" spans="1:8" ht="15" customHeight="1" thickTop="1" x14ac:dyDescent="0.4">
      <c r="A5216" s="6">
        <v>2026</v>
      </c>
      <c r="B5216" s="6">
        <f t="shared" si="641"/>
        <v>53</v>
      </c>
      <c r="C5216" s="13" t="s">
        <v>27</v>
      </c>
      <c r="D5216" s="2" t="s">
        <v>9</v>
      </c>
      <c r="E5216" s="14" t="str">
        <f t="shared" si="648"/>
        <v>Growing Line</v>
      </c>
      <c r="F5216" s="22">
        <f t="shared" ref="F5216:F5221" si="649">F5117</f>
        <v>30</v>
      </c>
      <c r="H5216" s="5" t="str">
        <f ca="1">_xlfn.FORMULATEXT(표1[[#This Row],[Q''ty]])</f>
        <v>=F5117</v>
      </c>
    </row>
    <row r="5217" spans="1:8" ht="15" customHeight="1" x14ac:dyDescent="0.4">
      <c r="A5217" s="6">
        <v>2026</v>
      </c>
      <c r="B5217" s="6">
        <f t="shared" si="641"/>
        <v>53</v>
      </c>
      <c r="C5217" s="13" t="s">
        <v>27</v>
      </c>
      <c r="D5217" s="2" t="s">
        <v>9</v>
      </c>
      <c r="E5217" s="14" t="str">
        <f t="shared" si="648"/>
        <v>Paint Booth</v>
      </c>
      <c r="F5217" s="22">
        <f t="shared" si="649"/>
        <v>16</v>
      </c>
      <c r="H5217" s="5" t="str">
        <f ca="1">_xlfn.FORMULATEXT(표1[[#This Row],[Q''ty]])</f>
        <v>=F5118</v>
      </c>
    </row>
    <row r="5218" spans="1:8" ht="15" customHeight="1" x14ac:dyDescent="0.4">
      <c r="A5218" s="6">
        <v>2026</v>
      </c>
      <c r="B5218" s="6">
        <f t="shared" si="641"/>
        <v>53</v>
      </c>
      <c r="C5218" s="13" t="s">
        <v>27</v>
      </c>
      <c r="D5218" s="2" t="s">
        <v>9</v>
      </c>
      <c r="E5218" s="14" t="str">
        <f t="shared" si="648"/>
        <v>Paint Line</v>
      </c>
      <c r="F5218" s="22">
        <f t="shared" si="649"/>
        <v>8</v>
      </c>
      <c r="H5218" s="5" t="str">
        <f ca="1">_xlfn.FORMULATEXT(표1[[#This Row],[Q''ty]])</f>
        <v>=F5119</v>
      </c>
    </row>
    <row r="5219" spans="1:8" ht="15" customHeight="1" x14ac:dyDescent="0.4">
      <c r="A5219" s="6">
        <v>2026</v>
      </c>
      <c r="B5219" s="6">
        <f t="shared" si="641"/>
        <v>53</v>
      </c>
      <c r="C5219" s="13" t="s">
        <v>27</v>
      </c>
      <c r="D5219" s="2" t="s">
        <v>9</v>
      </c>
      <c r="E5219" s="14" t="str">
        <f t="shared" si="648"/>
        <v>Roll Bending Machine</v>
      </c>
      <c r="F5219" s="22">
        <f t="shared" si="649"/>
        <v>6</v>
      </c>
      <c r="H5219" s="5" t="str">
        <f ca="1">_xlfn.FORMULATEXT(표1[[#This Row],[Q''ty]])</f>
        <v>=F5120</v>
      </c>
    </row>
    <row r="5220" spans="1:8" ht="15" customHeight="1" x14ac:dyDescent="0.4">
      <c r="A5220" s="6">
        <v>2026</v>
      </c>
      <c r="B5220" s="6">
        <f t="shared" si="641"/>
        <v>53</v>
      </c>
      <c r="C5220" s="13" t="s">
        <v>27</v>
      </c>
      <c r="D5220" s="2" t="s">
        <v>9</v>
      </c>
      <c r="E5220" s="14" t="str">
        <f t="shared" si="648"/>
        <v>L/W Machine</v>
      </c>
      <c r="F5220" s="22">
        <f t="shared" si="649"/>
        <v>11</v>
      </c>
      <c r="H5220" s="5" t="str">
        <f ca="1">_xlfn.FORMULATEXT(표1[[#This Row],[Q''ty]])</f>
        <v>=F5121</v>
      </c>
    </row>
    <row r="5221" spans="1:8" ht="15" customHeight="1" x14ac:dyDescent="0.4">
      <c r="A5221" s="6">
        <v>2026</v>
      </c>
      <c r="B5221" s="6">
        <f t="shared" ref="B5221:B5248" si="650">B5122+1</f>
        <v>53</v>
      </c>
      <c r="C5221" s="13" t="s">
        <v>27</v>
      </c>
      <c r="D5221" s="2" t="s">
        <v>9</v>
      </c>
      <c r="E5221" s="14" t="str">
        <f t="shared" si="648"/>
        <v>C/W Machine</v>
      </c>
      <c r="F5221" s="22">
        <f t="shared" si="649"/>
        <v>15</v>
      </c>
      <c r="H5221" s="5" t="str">
        <f ca="1">_xlfn.FORMULATEXT(표1[[#This Row],[Q''ty]])</f>
        <v>=F5122</v>
      </c>
    </row>
    <row r="5222" spans="1:8" ht="15" customHeight="1" x14ac:dyDescent="0.4">
      <c r="A5222" s="6">
        <v>2026</v>
      </c>
      <c r="B5222" s="6">
        <f t="shared" si="650"/>
        <v>53</v>
      </c>
      <c r="C5222" s="13" t="s">
        <v>27</v>
      </c>
      <c r="D5222" s="2" t="s">
        <v>16</v>
      </c>
      <c r="E5222" s="14" t="str">
        <f t="shared" si="648"/>
        <v>BT GT</v>
      </c>
      <c r="F5222" s="22"/>
      <c r="H5222" s="5" t="e">
        <f ca="1">_xlfn.FORMULATEXT(표1[[#This Row],[Q''ty]])</f>
        <v>#N/A</v>
      </c>
    </row>
    <row r="5223" spans="1:8" ht="15" customHeight="1" x14ac:dyDescent="0.4">
      <c r="A5223" s="6">
        <v>2026</v>
      </c>
      <c r="B5223" s="6">
        <f t="shared" si="650"/>
        <v>53</v>
      </c>
      <c r="C5223" s="13" t="s">
        <v>27</v>
      </c>
      <c r="D5223" s="2" t="s">
        <v>16</v>
      </c>
      <c r="E5223" s="14" t="str">
        <f t="shared" si="648"/>
        <v>WT GT</v>
      </c>
      <c r="F5223" s="22"/>
      <c r="H5223" s="5" t="e">
        <f ca="1">_xlfn.FORMULATEXT(표1[[#This Row],[Q''ty]])</f>
        <v>#N/A</v>
      </c>
    </row>
    <row r="5224" spans="1:8" ht="15" customHeight="1" x14ac:dyDescent="0.4">
      <c r="A5224" s="6">
        <v>2026</v>
      </c>
      <c r="B5224" s="6">
        <f t="shared" si="650"/>
        <v>53</v>
      </c>
      <c r="C5224" s="13" t="s">
        <v>27</v>
      </c>
      <c r="D5224" s="2" t="s">
        <v>16</v>
      </c>
      <c r="E5224" s="14" t="str">
        <f t="shared" si="648"/>
        <v>Bending</v>
      </c>
      <c r="F5224" s="22"/>
      <c r="H5224" s="5" t="e">
        <f ca="1">_xlfn.FORMULATEXT(표1[[#This Row],[Q''ty]])</f>
        <v>#N/A</v>
      </c>
    </row>
    <row r="5225" spans="1:8" ht="15" customHeight="1" x14ac:dyDescent="0.4">
      <c r="A5225" s="6">
        <v>2026</v>
      </c>
      <c r="B5225" s="6">
        <f t="shared" si="650"/>
        <v>53</v>
      </c>
      <c r="C5225" s="13" t="s">
        <v>27</v>
      </c>
      <c r="D5225" s="2" t="s">
        <v>16</v>
      </c>
      <c r="E5225" s="14" t="str">
        <f t="shared" si="648"/>
        <v>L/W</v>
      </c>
      <c r="F5225" s="22"/>
      <c r="H5225" s="5" t="e">
        <f ca="1">_xlfn.FORMULATEXT(표1[[#This Row],[Q''ty]])</f>
        <v>#N/A</v>
      </c>
    </row>
    <row r="5226" spans="1:8" ht="15" customHeight="1" thickBot="1" x14ac:dyDescent="0.45">
      <c r="A5226" s="15">
        <v>2026</v>
      </c>
      <c r="B5226" s="15">
        <f t="shared" si="650"/>
        <v>53</v>
      </c>
      <c r="C5226" s="16" t="s">
        <v>27</v>
      </c>
      <c r="D5226" s="17" t="s">
        <v>16</v>
      </c>
      <c r="E5226" s="18" t="str">
        <f t="shared" si="648"/>
        <v>C/W</v>
      </c>
      <c r="F5226" s="23"/>
      <c r="H5226" s="5" t="e">
        <f ca="1">_xlfn.FORMULATEXT(표1[[#This Row],[Q''ty]])</f>
        <v>#N/A</v>
      </c>
    </row>
    <row r="5227" spans="1:8" ht="15" customHeight="1" thickTop="1" x14ac:dyDescent="0.4">
      <c r="A5227" s="6">
        <v>2026</v>
      </c>
      <c r="B5227" s="6">
        <f t="shared" si="650"/>
        <v>53</v>
      </c>
      <c r="C5227" s="13" t="s">
        <v>28</v>
      </c>
      <c r="D5227" s="2" t="s">
        <v>9</v>
      </c>
      <c r="E5227" s="14" t="str">
        <f t="shared" si="648"/>
        <v>Growing Line</v>
      </c>
      <c r="F5227" s="22">
        <f t="shared" ref="F5227:F5232" si="651">F5128</f>
        <v>6</v>
      </c>
      <c r="H5227" s="5" t="str">
        <f ca="1">_xlfn.FORMULATEXT(표1[[#This Row],[Q''ty]])</f>
        <v>=F5128</v>
      </c>
    </row>
    <row r="5228" spans="1:8" ht="15" customHeight="1" x14ac:dyDescent="0.4">
      <c r="A5228" s="6">
        <v>2026</v>
      </c>
      <c r="B5228" s="6">
        <f t="shared" si="650"/>
        <v>53</v>
      </c>
      <c r="C5228" s="13" t="s">
        <v>28</v>
      </c>
      <c r="D5228" s="2" t="s">
        <v>9</v>
      </c>
      <c r="E5228" s="14" t="str">
        <f t="shared" si="648"/>
        <v>Paint Booth</v>
      </c>
      <c r="F5228" s="22">
        <f t="shared" si="651"/>
        <v>4</v>
      </c>
      <c r="H5228" s="5" t="str">
        <f ca="1">_xlfn.FORMULATEXT(표1[[#This Row],[Q''ty]])</f>
        <v>=F5129</v>
      </c>
    </row>
    <row r="5229" spans="1:8" ht="15" customHeight="1" x14ac:dyDescent="0.4">
      <c r="A5229" s="6">
        <v>2026</v>
      </c>
      <c r="B5229" s="6">
        <f t="shared" si="650"/>
        <v>53</v>
      </c>
      <c r="C5229" s="13" t="s">
        <v>28</v>
      </c>
      <c r="D5229" s="2" t="s">
        <v>9</v>
      </c>
      <c r="E5229" s="14" t="str">
        <f t="shared" si="648"/>
        <v>Paint Line</v>
      </c>
      <c r="F5229" s="22">
        <f t="shared" si="651"/>
        <v>4</v>
      </c>
      <c r="H5229" s="5" t="str">
        <f ca="1">_xlfn.FORMULATEXT(표1[[#This Row],[Q''ty]])</f>
        <v>=F5130</v>
      </c>
    </row>
    <row r="5230" spans="1:8" ht="15" customHeight="1" x14ac:dyDescent="0.4">
      <c r="A5230" s="6">
        <v>2026</v>
      </c>
      <c r="B5230" s="6">
        <f t="shared" si="650"/>
        <v>53</v>
      </c>
      <c r="C5230" s="13" t="s">
        <v>28</v>
      </c>
      <c r="D5230" s="2" t="s">
        <v>9</v>
      </c>
      <c r="E5230" s="14" t="str">
        <f t="shared" si="648"/>
        <v>Roll Bending Machine</v>
      </c>
      <c r="F5230" s="22">
        <f t="shared" si="651"/>
        <v>3</v>
      </c>
      <c r="H5230" s="5" t="str">
        <f ca="1">_xlfn.FORMULATEXT(표1[[#This Row],[Q''ty]])</f>
        <v>=F5131</v>
      </c>
    </row>
    <row r="5231" spans="1:8" ht="15" customHeight="1" x14ac:dyDescent="0.4">
      <c r="A5231" s="6">
        <v>2026</v>
      </c>
      <c r="B5231" s="6">
        <f t="shared" si="650"/>
        <v>53</v>
      </c>
      <c r="C5231" s="13" t="s">
        <v>28</v>
      </c>
      <c r="D5231" s="2" t="s">
        <v>9</v>
      </c>
      <c r="E5231" s="14" t="str">
        <f t="shared" si="648"/>
        <v>L/W Machine</v>
      </c>
      <c r="F5231" s="22">
        <f t="shared" si="651"/>
        <v>4</v>
      </c>
      <c r="H5231" s="5" t="str">
        <f ca="1">_xlfn.FORMULATEXT(표1[[#This Row],[Q''ty]])</f>
        <v>=F5132</v>
      </c>
    </row>
    <row r="5232" spans="1:8" ht="15" customHeight="1" x14ac:dyDescent="0.4">
      <c r="A5232" s="6">
        <v>2026</v>
      </c>
      <c r="B5232" s="6">
        <f t="shared" si="650"/>
        <v>53</v>
      </c>
      <c r="C5232" s="13" t="s">
        <v>28</v>
      </c>
      <c r="D5232" s="2" t="s">
        <v>9</v>
      </c>
      <c r="E5232" s="14" t="str">
        <f t="shared" si="648"/>
        <v>C/W Machine</v>
      </c>
      <c r="F5232" s="22">
        <f t="shared" si="651"/>
        <v>6.5</v>
      </c>
      <c r="H5232" s="5" t="str">
        <f ca="1">_xlfn.FORMULATEXT(표1[[#This Row],[Q''ty]])</f>
        <v>=F5133</v>
      </c>
    </row>
    <row r="5233" spans="1:8" ht="15" customHeight="1" x14ac:dyDescent="0.4">
      <c r="A5233" s="6">
        <v>2026</v>
      </c>
      <c r="B5233" s="6">
        <f t="shared" si="650"/>
        <v>53</v>
      </c>
      <c r="C5233" s="13" t="s">
        <v>28</v>
      </c>
      <c r="D5233" s="2" t="s">
        <v>16</v>
      </c>
      <c r="E5233" s="14" t="str">
        <f t="shared" si="648"/>
        <v>BT GT</v>
      </c>
      <c r="F5233" s="22"/>
      <c r="H5233" s="5" t="e">
        <f ca="1">_xlfn.FORMULATEXT(표1[[#This Row],[Q''ty]])</f>
        <v>#N/A</v>
      </c>
    </row>
    <row r="5234" spans="1:8" ht="15" customHeight="1" x14ac:dyDescent="0.4">
      <c r="A5234" s="6">
        <v>2026</v>
      </c>
      <c r="B5234" s="6">
        <f t="shared" si="650"/>
        <v>53</v>
      </c>
      <c r="C5234" s="13" t="s">
        <v>28</v>
      </c>
      <c r="D5234" s="2" t="s">
        <v>16</v>
      </c>
      <c r="E5234" s="14" t="str">
        <f t="shared" si="648"/>
        <v>WT GT</v>
      </c>
      <c r="F5234" s="22"/>
      <c r="H5234" s="5" t="e">
        <f ca="1">_xlfn.FORMULATEXT(표1[[#This Row],[Q''ty]])</f>
        <v>#N/A</v>
      </c>
    </row>
    <row r="5235" spans="1:8" ht="15" customHeight="1" x14ac:dyDescent="0.4">
      <c r="A5235" s="6">
        <v>2026</v>
      </c>
      <c r="B5235" s="6">
        <f t="shared" si="650"/>
        <v>53</v>
      </c>
      <c r="C5235" s="13" t="s">
        <v>28</v>
      </c>
      <c r="D5235" s="2" t="s">
        <v>16</v>
      </c>
      <c r="E5235" s="14" t="str">
        <f t="shared" si="648"/>
        <v>Bending</v>
      </c>
      <c r="F5235" s="22"/>
      <c r="H5235" s="5" t="e">
        <f ca="1">_xlfn.FORMULATEXT(표1[[#This Row],[Q''ty]])</f>
        <v>#N/A</v>
      </c>
    </row>
    <row r="5236" spans="1:8" ht="15" customHeight="1" x14ac:dyDescent="0.4">
      <c r="A5236" s="6">
        <v>2026</v>
      </c>
      <c r="B5236" s="6">
        <f t="shared" si="650"/>
        <v>53</v>
      </c>
      <c r="C5236" s="13" t="s">
        <v>28</v>
      </c>
      <c r="D5236" s="2" t="s">
        <v>16</v>
      </c>
      <c r="E5236" s="14" t="str">
        <f t="shared" si="648"/>
        <v>L/W</v>
      </c>
      <c r="F5236" s="22"/>
      <c r="H5236" s="5" t="e">
        <f ca="1">_xlfn.FORMULATEXT(표1[[#This Row],[Q''ty]])</f>
        <v>#N/A</v>
      </c>
    </row>
    <row r="5237" spans="1:8" ht="15" customHeight="1" thickBot="1" x14ac:dyDescent="0.45">
      <c r="A5237" s="15">
        <v>2026</v>
      </c>
      <c r="B5237" s="15">
        <f t="shared" si="650"/>
        <v>53</v>
      </c>
      <c r="C5237" s="16" t="s">
        <v>28</v>
      </c>
      <c r="D5237" s="17" t="s">
        <v>16</v>
      </c>
      <c r="E5237" s="18" t="str">
        <f t="shared" si="648"/>
        <v>C/W</v>
      </c>
      <c r="F5237" s="23"/>
      <c r="H5237" s="5" t="e">
        <f ca="1">_xlfn.FORMULATEXT(표1[[#This Row],[Q''ty]])</f>
        <v>#N/A</v>
      </c>
    </row>
    <row r="5238" spans="1:8" ht="15" customHeight="1" thickTop="1" x14ac:dyDescent="0.4">
      <c r="A5238" s="6">
        <v>2026</v>
      </c>
      <c r="B5238" s="6">
        <f t="shared" si="650"/>
        <v>53</v>
      </c>
      <c r="C5238" s="13" t="s">
        <v>29</v>
      </c>
      <c r="D5238" s="2" t="s">
        <v>9</v>
      </c>
      <c r="E5238" s="14" t="str">
        <f t="shared" si="648"/>
        <v>Growing Line</v>
      </c>
      <c r="F5238" s="21">
        <f t="shared" ref="F5238:F5243" si="652">F5139</f>
        <v>11</v>
      </c>
      <c r="H5238" s="5" t="str">
        <f ca="1">_xlfn.FORMULATEXT(표1[[#This Row],[Q''ty]])</f>
        <v>=F5139</v>
      </c>
    </row>
    <row r="5239" spans="1:8" ht="15" customHeight="1" x14ac:dyDescent="0.4">
      <c r="A5239" s="6">
        <v>2026</v>
      </c>
      <c r="B5239" s="6">
        <f t="shared" si="650"/>
        <v>53</v>
      </c>
      <c r="C5239" s="13" t="s">
        <v>29</v>
      </c>
      <c r="D5239" s="2" t="s">
        <v>9</v>
      </c>
      <c r="E5239" s="14" t="str">
        <f t="shared" si="648"/>
        <v>Paint Booth</v>
      </c>
      <c r="F5239" s="22">
        <f t="shared" si="652"/>
        <v>6</v>
      </c>
      <c r="H5239" s="5" t="str">
        <f ca="1">_xlfn.FORMULATEXT(표1[[#This Row],[Q''ty]])</f>
        <v>=F5140</v>
      </c>
    </row>
    <row r="5240" spans="1:8" ht="15" customHeight="1" x14ac:dyDescent="0.4">
      <c r="A5240" s="6">
        <v>2026</v>
      </c>
      <c r="B5240" s="6">
        <f t="shared" si="650"/>
        <v>53</v>
      </c>
      <c r="C5240" s="13" t="s">
        <v>29</v>
      </c>
      <c r="D5240" s="2" t="s">
        <v>9</v>
      </c>
      <c r="E5240" s="14" t="str">
        <f t="shared" si="648"/>
        <v>Paint Line</v>
      </c>
      <c r="F5240" s="22">
        <f t="shared" si="652"/>
        <v>4</v>
      </c>
      <c r="H5240" s="5" t="str">
        <f ca="1">_xlfn.FORMULATEXT(표1[[#This Row],[Q''ty]])</f>
        <v>=F5141</v>
      </c>
    </row>
    <row r="5241" spans="1:8" ht="15" customHeight="1" x14ac:dyDescent="0.4">
      <c r="A5241" s="6">
        <v>2026</v>
      </c>
      <c r="B5241" s="6">
        <f t="shared" si="650"/>
        <v>53</v>
      </c>
      <c r="C5241" s="13" t="s">
        <v>29</v>
      </c>
      <c r="D5241" s="2" t="s">
        <v>9</v>
      </c>
      <c r="E5241" s="14" t="str">
        <f t="shared" si="648"/>
        <v>Roll Bending Machine</v>
      </c>
      <c r="F5241" s="22">
        <f t="shared" si="652"/>
        <v>4</v>
      </c>
      <c r="H5241" s="5" t="str">
        <f ca="1">_xlfn.FORMULATEXT(표1[[#This Row],[Q''ty]])</f>
        <v>=F5142</v>
      </c>
    </row>
    <row r="5242" spans="1:8" ht="15" customHeight="1" x14ac:dyDescent="0.4">
      <c r="A5242" s="6">
        <v>2026</v>
      </c>
      <c r="B5242" s="6">
        <f t="shared" si="650"/>
        <v>53</v>
      </c>
      <c r="C5242" s="13" t="s">
        <v>29</v>
      </c>
      <c r="D5242" s="2" t="s">
        <v>9</v>
      </c>
      <c r="E5242" s="14" t="str">
        <f t="shared" si="648"/>
        <v>L/W Machine</v>
      </c>
      <c r="F5242" s="22">
        <f t="shared" si="652"/>
        <v>7</v>
      </c>
      <c r="H5242" s="5" t="str">
        <f ca="1">_xlfn.FORMULATEXT(표1[[#This Row],[Q''ty]])</f>
        <v>=F5143</v>
      </c>
    </row>
    <row r="5243" spans="1:8" ht="15" customHeight="1" x14ac:dyDescent="0.4">
      <c r="A5243" s="6">
        <v>2026</v>
      </c>
      <c r="B5243" s="6">
        <f t="shared" si="650"/>
        <v>53</v>
      </c>
      <c r="C5243" s="13" t="s">
        <v>29</v>
      </c>
      <c r="D5243" s="2" t="s">
        <v>9</v>
      </c>
      <c r="E5243" s="14" t="str">
        <f t="shared" si="648"/>
        <v>C/W Machine</v>
      </c>
      <c r="F5243" s="22">
        <f t="shared" si="652"/>
        <v>12.5</v>
      </c>
      <c r="H5243" s="5" t="str">
        <f ca="1">_xlfn.FORMULATEXT(표1[[#This Row],[Q''ty]])</f>
        <v>=F5144</v>
      </c>
    </row>
    <row r="5244" spans="1:8" ht="15" customHeight="1" x14ac:dyDescent="0.4">
      <c r="A5244" s="6">
        <v>2026</v>
      </c>
      <c r="B5244" s="6">
        <f t="shared" si="650"/>
        <v>53</v>
      </c>
      <c r="C5244" s="13" t="s">
        <v>29</v>
      </c>
      <c r="D5244" s="2" t="s">
        <v>16</v>
      </c>
      <c r="E5244" s="14" t="str">
        <f t="shared" si="648"/>
        <v>BT GT</v>
      </c>
      <c r="F5244" s="22"/>
    </row>
    <row r="5245" spans="1:8" ht="15" customHeight="1" x14ac:dyDescent="0.4">
      <c r="A5245" s="6">
        <v>2026</v>
      </c>
      <c r="B5245" s="6">
        <f t="shared" si="650"/>
        <v>53</v>
      </c>
      <c r="C5245" s="13" t="s">
        <v>29</v>
      </c>
      <c r="D5245" s="2" t="s">
        <v>16</v>
      </c>
      <c r="E5245" s="14" t="str">
        <f t="shared" si="648"/>
        <v>WT GT</v>
      </c>
      <c r="F5245" s="22"/>
    </row>
    <row r="5246" spans="1:8" ht="15" customHeight="1" x14ac:dyDescent="0.4">
      <c r="A5246" s="6">
        <v>2026</v>
      </c>
      <c r="B5246" s="6">
        <f t="shared" si="650"/>
        <v>53</v>
      </c>
      <c r="C5246" s="13" t="s">
        <v>29</v>
      </c>
      <c r="D5246" s="2" t="s">
        <v>16</v>
      </c>
      <c r="E5246" s="14" t="str">
        <f t="shared" si="648"/>
        <v>Bending</v>
      </c>
      <c r="F5246" s="22"/>
    </row>
    <row r="5247" spans="1:8" ht="15" customHeight="1" x14ac:dyDescent="0.4">
      <c r="A5247" s="6">
        <v>2026</v>
      </c>
      <c r="B5247" s="6">
        <f t="shared" si="650"/>
        <v>53</v>
      </c>
      <c r="C5247" s="13" t="s">
        <v>29</v>
      </c>
      <c r="D5247" s="2" t="s">
        <v>16</v>
      </c>
      <c r="E5247" s="14" t="str">
        <f t="shared" si="648"/>
        <v>L/W</v>
      </c>
      <c r="F5247" s="22"/>
    </row>
    <row r="5248" spans="1:8" ht="15" customHeight="1" x14ac:dyDescent="0.4">
      <c r="A5248" s="6">
        <v>2026</v>
      </c>
      <c r="B5248" s="6">
        <f t="shared" si="650"/>
        <v>53</v>
      </c>
      <c r="C5248" s="13" t="s">
        <v>29</v>
      </c>
      <c r="D5248" s="2" t="s">
        <v>16</v>
      </c>
      <c r="E5248" s="14" t="str">
        <f t="shared" si="648"/>
        <v>C/W</v>
      </c>
      <c r="F5248" s="22"/>
    </row>
  </sheetData>
  <phoneticPr fontId="4" type="noConversion"/>
  <conditionalFormatting sqref="F1:F1048576">
    <cfRule type="expression" dxfId="1" priority="2">
      <formula>AND($B1&lt;_xlfn.ISOWEEKNUM(TODAY()), LEN(TRIM($F1))=0)</formula>
    </cfRule>
  </conditionalFormatting>
  <conditionalFormatting sqref="I1:J1">
    <cfRule type="expression" dxfId="0" priority="1">
      <formula>AND($B1&lt;_xlfn.ISOWEEKNUM(TODAY()), LEN(TRIM($F1))=0)</formula>
    </cfRule>
  </conditionalFormatting>
  <pageMargins left="0.7" right="0.7" top="0.75" bottom="0.75" header="0.3" footer="0.3"/>
  <pageSetup orientation="portrait" r:id="rId1"/>
  <headerFooter>
    <oddHeader>&amp;L&amp;C&amp;R</oddHeader>
    <oddFooter>&amp;L&amp;C&amp;R</oddFooter>
  </headerFooter>
  <ignoredErrors>
    <ignoredError sqref="H2758:H2762 H2769:H2770 H2780:H2781" evalError="1"/>
  </ignoredErrors>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48"/>
  <sheetViews>
    <sheetView workbookViewId="0">
      <pane ySplit="1" topLeftCell="A1784" activePane="bottomLeft" state="frozen"/>
      <selection pane="bottomLeft" activeCell="Q1792" sqref="Q1792"/>
    </sheetView>
  </sheetViews>
  <sheetFormatPr defaultRowHeight="17.399999999999999" x14ac:dyDescent="0.4"/>
  <cols>
    <col min="1" max="2" width="10" style="31" customWidth="1"/>
    <col min="3" max="3" width="12" style="31" customWidth="1"/>
    <col min="4" max="4" width="14" style="31" customWidth="1"/>
    <col min="5" max="5" width="12" style="31" customWidth="1"/>
    <col min="6" max="7" width="16" style="31" customWidth="1"/>
    <col min="8" max="8" width="28" style="31" customWidth="1"/>
    <col min="9" max="9" width="12" style="31" customWidth="1"/>
  </cols>
  <sheetData>
    <row r="1" spans="1:9" x14ac:dyDescent="0.4">
      <c r="A1" s="32" t="s">
        <v>0</v>
      </c>
      <c r="B1" s="32" t="s">
        <v>1</v>
      </c>
      <c r="C1" s="32" t="s">
        <v>30</v>
      </c>
      <c r="D1" s="32" t="s">
        <v>31</v>
      </c>
      <c r="E1" s="32" t="s">
        <v>32</v>
      </c>
      <c r="F1" s="32" t="s">
        <v>2</v>
      </c>
      <c r="G1" s="32" t="s">
        <v>3</v>
      </c>
      <c r="H1" s="32" t="s">
        <v>4</v>
      </c>
      <c r="I1" s="32" t="s">
        <v>5</v>
      </c>
    </row>
    <row r="2" spans="1:9" x14ac:dyDescent="0.4">
      <c r="A2">
        <f>IF('Raw(1)'!A2="","",'Raw(1)'!A2)</f>
        <v>2026</v>
      </c>
      <c r="B2">
        <f>IF('Raw(1)'!B2="","",'Raw(1)'!B2)</f>
        <v>1</v>
      </c>
      <c r="C2" t="str">
        <f t="shared" ref="C2:C65" si="0">IF(OR(A2="",B2=""),"",TEXT(DATE(A2,1,1)+(B2-1)*7,"mmm"))</f>
        <v>Jan</v>
      </c>
      <c r="D2" t="str">
        <f t="shared" ref="D2:D65" si="1">IF(OR(A2="",B2=""),"",TEXT(DATE(A2,1,1)+(B2-1)*7,"yyyy-mmm"))</f>
        <v>2026-Jan</v>
      </c>
      <c r="E2">
        <f t="shared" ref="E2:E65" si="2">IF(OR(A2="",B2=""),"",YEAR(DATE(A2,1,1)+(B2-1)*7)*100+MONTH(DATE(A2,1,1)+(B2-1)*7))</f>
        <v>202601</v>
      </c>
      <c r="F2" t="str">
        <f>IF('Raw(1)'!C2="","",'Raw(1)'!C2)</f>
        <v>VN #1</v>
      </c>
      <c r="G2" t="str">
        <f>IF('Raw(1)'!D2="","",'Raw(1)'!D2)</f>
        <v>Machine</v>
      </c>
      <c r="H2" t="str">
        <f>IF('Raw(1)'!E2="","",'Raw(1)'!E2)</f>
        <v>Growing Line</v>
      </c>
      <c r="I2">
        <f>IF('Raw(1)'!F2="","",'Raw(1)'!F2)</f>
        <v>15</v>
      </c>
    </row>
    <row r="3" spans="1:9" x14ac:dyDescent="0.4">
      <c r="A3">
        <f>IF('Raw(1)'!A3="","",'Raw(1)'!A3)</f>
        <v>2026</v>
      </c>
      <c r="B3">
        <f>IF('Raw(1)'!B3="","",'Raw(1)'!B3)</f>
        <v>1</v>
      </c>
      <c r="C3" t="str">
        <f t="shared" si="0"/>
        <v>Jan</v>
      </c>
      <c r="D3" t="str">
        <f t="shared" si="1"/>
        <v>2026-Jan</v>
      </c>
      <c r="E3">
        <f t="shared" si="2"/>
        <v>202601</v>
      </c>
      <c r="F3" t="str">
        <f>IF('Raw(1)'!C3="","",'Raw(1)'!C3)</f>
        <v>VN #1</v>
      </c>
      <c r="G3" t="str">
        <f>IF('Raw(1)'!D3="","",'Raw(1)'!D3)</f>
        <v>Machine</v>
      </c>
      <c r="H3" t="str">
        <f>IF('Raw(1)'!E3="","",'Raw(1)'!E3)</f>
        <v>Paint Booth</v>
      </c>
      <c r="I3">
        <f>IF('Raw(1)'!F3="","",'Raw(1)'!F3)</f>
        <v>10</v>
      </c>
    </row>
    <row r="4" spans="1:9" x14ac:dyDescent="0.4">
      <c r="A4">
        <f>IF('Raw(1)'!A4="","",'Raw(1)'!A4)</f>
        <v>2026</v>
      </c>
      <c r="B4">
        <f>IF('Raw(1)'!B4="","",'Raw(1)'!B4)</f>
        <v>1</v>
      </c>
      <c r="C4" t="str">
        <f t="shared" si="0"/>
        <v>Jan</v>
      </c>
      <c r="D4" t="str">
        <f t="shared" si="1"/>
        <v>2026-Jan</v>
      </c>
      <c r="E4">
        <f t="shared" si="2"/>
        <v>202601</v>
      </c>
      <c r="F4" t="str">
        <f>IF('Raw(1)'!C4="","",'Raw(1)'!C4)</f>
        <v>VN #1</v>
      </c>
      <c r="G4" t="str">
        <f>IF('Raw(1)'!D4="","",'Raw(1)'!D4)</f>
        <v>Machine</v>
      </c>
      <c r="H4" t="str">
        <f>IF('Raw(1)'!E4="","",'Raw(1)'!E4)</f>
        <v>Paint Line</v>
      </c>
      <c r="I4">
        <f>IF('Raw(1)'!F4="","",'Raw(1)'!F4)</f>
        <v>5</v>
      </c>
    </row>
    <row r="5" spans="1:9" x14ac:dyDescent="0.4">
      <c r="A5">
        <f>IF('Raw(1)'!A5="","",'Raw(1)'!A5)</f>
        <v>2026</v>
      </c>
      <c r="B5">
        <f>IF('Raw(1)'!B5="","",'Raw(1)'!B5)</f>
        <v>1</v>
      </c>
      <c r="C5" t="str">
        <f t="shared" si="0"/>
        <v>Jan</v>
      </c>
      <c r="D5" t="str">
        <f t="shared" si="1"/>
        <v>2026-Jan</v>
      </c>
      <c r="E5">
        <f t="shared" si="2"/>
        <v>202601</v>
      </c>
      <c r="F5" t="str">
        <f>IF('Raw(1)'!C5="","",'Raw(1)'!C5)</f>
        <v>VN #1</v>
      </c>
      <c r="G5" t="str">
        <f>IF('Raw(1)'!D5="","",'Raw(1)'!D5)</f>
        <v>Machine</v>
      </c>
      <c r="H5" t="str">
        <f>IF('Raw(1)'!E5="","",'Raw(1)'!E5)</f>
        <v>Roll Bending Machine</v>
      </c>
      <c r="I5">
        <f>IF('Raw(1)'!F5="","",'Raw(1)'!F5)</f>
        <v>6</v>
      </c>
    </row>
    <row r="6" spans="1:9" x14ac:dyDescent="0.4">
      <c r="A6">
        <f>IF('Raw(1)'!A6="","",'Raw(1)'!A6)</f>
        <v>2026</v>
      </c>
      <c r="B6">
        <f>IF('Raw(1)'!B6="","",'Raw(1)'!B6)</f>
        <v>1</v>
      </c>
      <c r="C6" t="str">
        <f t="shared" si="0"/>
        <v>Jan</v>
      </c>
      <c r="D6" t="str">
        <f t="shared" si="1"/>
        <v>2026-Jan</v>
      </c>
      <c r="E6">
        <f t="shared" si="2"/>
        <v>202601</v>
      </c>
      <c r="F6" t="str">
        <f>IF('Raw(1)'!C6="","",'Raw(1)'!C6)</f>
        <v>VN #1</v>
      </c>
      <c r="G6" t="str">
        <f>IF('Raw(1)'!D6="","",'Raw(1)'!D6)</f>
        <v>Machine</v>
      </c>
      <c r="H6" t="str">
        <f>IF('Raw(1)'!E6="","",'Raw(1)'!E6)</f>
        <v>L/W Machine</v>
      </c>
      <c r="I6">
        <f>IF('Raw(1)'!F6="","",'Raw(1)'!F6)</f>
        <v>10</v>
      </c>
    </row>
    <row r="7" spans="1:9" x14ac:dyDescent="0.4">
      <c r="A7">
        <f>IF('Raw(1)'!A7="","",'Raw(1)'!A7)</f>
        <v>2026</v>
      </c>
      <c r="B7">
        <f>IF('Raw(1)'!B7="","",'Raw(1)'!B7)</f>
        <v>1</v>
      </c>
      <c r="C7" t="str">
        <f t="shared" si="0"/>
        <v>Jan</v>
      </c>
      <c r="D7" t="str">
        <f t="shared" si="1"/>
        <v>2026-Jan</v>
      </c>
      <c r="E7">
        <f t="shared" si="2"/>
        <v>202601</v>
      </c>
      <c r="F7" t="str">
        <f>IF('Raw(1)'!C7="","",'Raw(1)'!C7)</f>
        <v>VN #1</v>
      </c>
      <c r="G7" t="str">
        <f>IF('Raw(1)'!D7="","",'Raw(1)'!D7)</f>
        <v>Machine</v>
      </c>
      <c r="H7" t="str">
        <f>IF('Raw(1)'!E7="","",'Raw(1)'!E7)</f>
        <v>C/W Machine</v>
      </c>
      <c r="I7">
        <f>IF('Raw(1)'!F7="","",'Raw(1)'!F7)</f>
        <v>10</v>
      </c>
    </row>
    <row r="8" spans="1:9" x14ac:dyDescent="0.4">
      <c r="A8">
        <f>IF('Raw(1)'!A8="","",'Raw(1)'!A8)</f>
        <v>2026</v>
      </c>
      <c r="B8">
        <f>IF('Raw(1)'!B8="","",'Raw(1)'!B8)</f>
        <v>1</v>
      </c>
      <c r="C8" t="str">
        <f t="shared" si="0"/>
        <v>Jan</v>
      </c>
      <c r="D8" t="str">
        <f t="shared" si="1"/>
        <v>2026-Jan</v>
      </c>
      <c r="E8">
        <f t="shared" si="2"/>
        <v>202601</v>
      </c>
      <c r="F8" t="str">
        <f>IF('Raw(1)'!C8="","",'Raw(1)'!C8)</f>
        <v>VN #1</v>
      </c>
      <c r="G8" t="str">
        <f>IF('Raw(1)'!D8="","",'Raw(1)'!D8)</f>
        <v>Performance</v>
      </c>
      <c r="H8" t="str">
        <f>IF('Raw(1)'!E8="","",'Raw(1)'!E8)</f>
        <v>BT GT</v>
      </c>
      <c r="I8">
        <f>IF('Raw(1)'!F8="","",'Raw(1)'!F8)</f>
        <v>23</v>
      </c>
    </row>
    <row r="9" spans="1:9" x14ac:dyDescent="0.4">
      <c r="A9">
        <f>IF('Raw(1)'!A9="","",'Raw(1)'!A9)</f>
        <v>2026</v>
      </c>
      <c r="B9">
        <f>IF('Raw(1)'!B9="","",'Raw(1)'!B9)</f>
        <v>1</v>
      </c>
      <c r="C9" t="str">
        <f t="shared" si="0"/>
        <v>Jan</v>
      </c>
      <c r="D9" t="str">
        <f t="shared" si="1"/>
        <v>2026-Jan</v>
      </c>
      <c r="E9">
        <f t="shared" si="2"/>
        <v>202601</v>
      </c>
      <c r="F9" t="str">
        <f>IF('Raw(1)'!C9="","",'Raw(1)'!C9)</f>
        <v>VN #1</v>
      </c>
      <c r="G9" t="str">
        <f>IF('Raw(1)'!D9="","",'Raw(1)'!D9)</f>
        <v>Performance</v>
      </c>
      <c r="H9" t="str">
        <f>IF('Raw(1)'!E9="","",'Raw(1)'!E9)</f>
        <v>WT GT</v>
      </c>
      <c r="I9">
        <f>IF('Raw(1)'!F9="","",'Raw(1)'!F9)</f>
        <v>19</v>
      </c>
    </row>
    <row r="10" spans="1:9" x14ac:dyDescent="0.4">
      <c r="A10">
        <f>IF('Raw(1)'!A10="","",'Raw(1)'!A10)</f>
        <v>2026</v>
      </c>
      <c r="B10">
        <f>IF('Raw(1)'!B10="","",'Raw(1)'!B10)</f>
        <v>1</v>
      </c>
      <c r="C10" t="str">
        <f t="shared" si="0"/>
        <v>Jan</v>
      </c>
      <c r="D10" t="str">
        <f t="shared" si="1"/>
        <v>2026-Jan</v>
      </c>
      <c r="E10">
        <f t="shared" si="2"/>
        <v>202601</v>
      </c>
      <c r="F10" t="str">
        <f>IF('Raw(1)'!C10="","",'Raw(1)'!C10)</f>
        <v>VN #1</v>
      </c>
      <c r="G10" t="str">
        <f>IF('Raw(1)'!D10="","",'Raw(1)'!D10)</f>
        <v>Performance</v>
      </c>
      <c r="H10" t="str">
        <f>IF('Raw(1)'!E10="","",'Raw(1)'!E10)</f>
        <v>Bending</v>
      </c>
      <c r="I10">
        <f>IF('Raw(1)'!F10="","",'Raw(1)'!F10)</f>
        <v>217</v>
      </c>
    </row>
    <row r="11" spans="1:9" x14ac:dyDescent="0.4">
      <c r="A11">
        <f>IF('Raw(1)'!A11="","",'Raw(1)'!A11)</f>
        <v>2026</v>
      </c>
      <c r="B11">
        <f>IF('Raw(1)'!B11="","",'Raw(1)'!B11)</f>
        <v>1</v>
      </c>
      <c r="C11" t="str">
        <f t="shared" si="0"/>
        <v>Jan</v>
      </c>
      <c r="D11" t="str">
        <f t="shared" si="1"/>
        <v>2026-Jan</v>
      </c>
      <c r="E11">
        <f t="shared" si="2"/>
        <v>202601</v>
      </c>
      <c r="F11" t="str">
        <f>IF('Raw(1)'!C11="","",'Raw(1)'!C11)</f>
        <v>VN #1</v>
      </c>
      <c r="G11" t="str">
        <f>IF('Raw(1)'!D11="","",'Raw(1)'!D11)</f>
        <v>Performance</v>
      </c>
      <c r="H11" t="str">
        <f>IF('Raw(1)'!E11="","",'Raw(1)'!E11)</f>
        <v>L/W</v>
      </c>
      <c r="I11">
        <f>IF('Raw(1)'!F11="","",'Raw(1)'!F11)</f>
        <v>217.2</v>
      </c>
    </row>
    <row r="12" spans="1:9" x14ac:dyDescent="0.4">
      <c r="A12">
        <f>IF('Raw(1)'!A12="","",'Raw(1)'!A12)</f>
        <v>2026</v>
      </c>
      <c r="B12">
        <f>IF('Raw(1)'!B12="","",'Raw(1)'!B12)</f>
        <v>1</v>
      </c>
      <c r="C12" t="str">
        <f t="shared" si="0"/>
        <v>Jan</v>
      </c>
      <c r="D12" t="str">
        <f t="shared" si="1"/>
        <v>2026-Jan</v>
      </c>
      <c r="E12">
        <f t="shared" si="2"/>
        <v>202601</v>
      </c>
      <c r="F12" t="str">
        <f>IF('Raw(1)'!C12="","",'Raw(1)'!C12)</f>
        <v>VN #1</v>
      </c>
      <c r="G12" t="str">
        <f>IF('Raw(1)'!D12="","",'Raw(1)'!D12)</f>
        <v>Performance</v>
      </c>
      <c r="H12" t="str">
        <f>IF('Raw(1)'!E12="","",'Raw(1)'!E12)</f>
        <v>C/W</v>
      </c>
      <c r="I12">
        <f>IF('Raw(1)'!F12="","",'Raw(1)'!F12)</f>
        <v>244.1</v>
      </c>
    </row>
    <row r="13" spans="1:9" x14ac:dyDescent="0.4">
      <c r="A13">
        <f>IF('Raw(1)'!A13="","",'Raw(1)'!A13)</f>
        <v>2026</v>
      </c>
      <c r="B13">
        <f>IF('Raw(1)'!B13="","",'Raw(1)'!B13)</f>
        <v>1</v>
      </c>
      <c r="C13" t="str">
        <f t="shared" si="0"/>
        <v>Jan</v>
      </c>
      <c r="D13" t="str">
        <f t="shared" si="1"/>
        <v>2026-Jan</v>
      </c>
      <c r="E13">
        <f t="shared" si="2"/>
        <v>202601</v>
      </c>
      <c r="F13" t="str">
        <f>IF('Raw(1)'!C13="","",'Raw(1)'!C13)</f>
        <v>VN #2</v>
      </c>
      <c r="G13" t="str">
        <f>IF('Raw(1)'!D13="","",'Raw(1)'!D13)</f>
        <v>Machine</v>
      </c>
      <c r="H13" t="str">
        <f>IF('Raw(1)'!E13="","",'Raw(1)'!E13)</f>
        <v>Growing Line</v>
      </c>
      <c r="I13">
        <f>IF('Raw(1)'!F13="","",'Raw(1)'!F13)</f>
        <v>14</v>
      </c>
    </row>
    <row r="14" spans="1:9" x14ac:dyDescent="0.4">
      <c r="A14">
        <f>IF('Raw(1)'!A14="","",'Raw(1)'!A14)</f>
        <v>2026</v>
      </c>
      <c r="B14">
        <f>IF('Raw(1)'!B14="","",'Raw(1)'!B14)</f>
        <v>1</v>
      </c>
      <c r="C14" t="str">
        <f t="shared" si="0"/>
        <v>Jan</v>
      </c>
      <c r="D14" t="str">
        <f t="shared" si="1"/>
        <v>2026-Jan</v>
      </c>
      <c r="E14">
        <f t="shared" si="2"/>
        <v>202601</v>
      </c>
      <c r="F14" t="str">
        <f>IF('Raw(1)'!C14="","",'Raw(1)'!C14)</f>
        <v>VN #2</v>
      </c>
      <c r="G14" t="str">
        <f>IF('Raw(1)'!D14="","",'Raw(1)'!D14)</f>
        <v>Machine</v>
      </c>
      <c r="H14" t="str">
        <f>IF('Raw(1)'!E14="","",'Raw(1)'!E14)</f>
        <v>Paint Booth</v>
      </c>
      <c r="I14">
        <f>IF('Raw(1)'!F14="","",'Raw(1)'!F14)</f>
        <v>8</v>
      </c>
    </row>
    <row r="15" spans="1:9" x14ac:dyDescent="0.4">
      <c r="A15">
        <f>IF('Raw(1)'!A15="","",'Raw(1)'!A15)</f>
        <v>2026</v>
      </c>
      <c r="B15">
        <f>IF('Raw(1)'!B15="","",'Raw(1)'!B15)</f>
        <v>1</v>
      </c>
      <c r="C15" t="str">
        <f t="shared" si="0"/>
        <v>Jan</v>
      </c>
      <c r="D15" t="str">
        <f t="shared" si="1"/>
        <v>2026-Jan</v>
      </c>
      <c r="E15">
        <f t="shared" si="2"/>
        <v>202601</v>
      </c>
      <c r="F15" t="str">
        <f>IF('Raw(1)'!C15="","",'Raw(1)'!C15)</f>
        <v>VN #2</v>
      </c>
      <c r="G15" t="str">
        <f>IF('Raw(1)'!D15="","",'Raw(1)'!D15)</f>
        <v>Machine</v>
      </c>
      <c r="H15" t="str">
        <f>IF('Raw(1)'!E15="","",'Raw(1)'!E15)</f>
        <v>Paint Line</v>
      </c>
      <c r="I15">
        <f>IF('Raw(1)'!F15="","",'Raw(1)'!F15)</f>
        <v>4</v>
      </c>
    </row>
    <row r="16" spans="1:9" x14ac:dyDescent="0.4">
      <c r="A16">
        <f>IF('Raw(1)'!A16="","",'Raw(1)'!A16)</f>
        <v>2026</v>
      </c>
      <c r="B16">
        <f>IF('Raw(1)'!B16="","",'Raw(1)'!B16)</f>
        <v>1</v>
      </c>
      <c r="C16" t="str">
        <f t="shared" si="0"/>
        <v>Jan</v>
      </c>
      <c r="D16" t="str">
        <f t="shared" si="1"/>
        <v>2026-Jan</v>
      </c>
      <c r="E16">
        <f t="shared" si="2"/>
        <v>202601</v>
      </c>
      <c r="F16" t="str">
        <f>IF('Raw(1)'!C16="","",'Raw(1)'!C16)</f>
        <v>VN #2</v>
      </c>
      <c r="G16" t="str">
        <f>IF('Raw(1)'!D16="","",'Raw(1)'!D16)</f>
        <v>Machine</v>
      </c>
      <c r="H16" t="str">
        <f>IF('Raw(1)'!E16="","",'Raw(1)'!E16)</f>
        <v>Roll Bending Machine</v>
      </c>
      <c r="I16">
        <f>IF('Raw(1)'!F16="","",'Raw(1)'!F16)</f>
        <v>3</v>
      </c>
    </row>
    <row r="17" spans="1:9" x14ac:dyDescent="0.4">
      <c r="A17">
        <f>IF('Raw(1)'!A17="","",'Raw(1)'!A17)</f>
        <v>2026</v>
      </c>
      <c r="B17">
        <f>IF('Raw(1)'!B17="","",'Raw(1)'!B17)</f>
        <v>1</v>
      </c>
      <c r="C17" t="str">
        <f t="shared" si="0"/>
        <v>Jan</v>
      </c>
      <c r="D17" t="str">
        <f t="shared" si="1"/>
        <v>2026-Jan</v>
      </c>
      <c r="E17">
        <f t="shared" si="2"/>
        <v>202601</v>
      </c>
      <c r="F17" t="str">
        <f>IF('Raw(1)'!C17="","",'Raw(1)'!C17)</f>
        <v>VN #2</v>
      </c>
      <c r="G17" t="str">
        <f>IF('Raw(1)'!D17="","",'Raw(1)'!D17)</f>
        <v>Machine</v>
      </c>
      <c r="H17" t="str">
        <f>IF('Raw(1)'!E17="","",'Raw(1)'!E17)</f>
        <v>L/W Machine</v>
      </c>
      <c r="I17">
        <f>IF('Raw(1)'!F17="","",'Raw(1)'!F17)</f>
        <v>6</v>
      </c>
    </row>
    <row r="18" spans="1:9" x14ac:dyDescent="0.4">
      <c r="A18">
        <f>IF('Raw(1)'!A18="","",'Raw(1)'!A18)</f>
        <v>2026</v>
      </c>
      <c r="B18">
        <f>IF('Raw(1)'!B18="","",'Raw(1)'!B18)</f>
        <v>1</v>
      </c>
      <c r="C18" t="str">
        <f t="shared" si="0"/>
        <v>Jan</v>
      </c>
      <c r="D18" t="str">
        <f t="shared" si="1"/>
        <v>2026-Jan</v>
      </c>
      <c r="E18">
        <f t="shared" si="2"/>
        <v>202601</v>
      </c>
      <c r="F18" t="str">
        <f>IF('Raw(1)'!C18="","",'Raw(1)'!C18)</f>
        <v>VN #2</v>
      </c>
      <c r="G18" t="str">
        <f>IF('Raw(1)'!D18="","",'Raw(1)'!D18)</f>
        <v>Machine</v>
      </c>
      <c r="H18" t="str">
        <f>IF('Raw(1)'!E18="","",'Raw(1)'!E18)</f>
        <v>C/W Machine</v>
      </c>
      <c r="I18">
        <f>IF('Raw(1)'!F18="","",'Raw(1)'!F18)</f>
        <v>8.8000000000000007</v>
      </c>
    </row>
    <row r="19" spans="1:9" x14ac:dyDescent="0.4">
      <c r="A19">
        <f>IF('Raw(1)'!A19="","",'Raw(1)'!A19)</f>
        <v>2026</v>
      </c>
      <c r="B19">
        <f>IF('Raw(1)'!B19="","",'Raw(1)'!B19)</f>
        <v>1</v>
      </c>
      <c r="C19" t="str">
        <f t="shared" si="0"/>
        <v>Jan</v>
      </c>
      <c r="D19" t="str">
        <f t="shared" si="1"/>
        <v>2026-Jan</v>
      </c>
      <c r="E19">
        <f t="shared" si="2"/>
        <v>202601</v>
      </c>
      <c r="F19" t="str">
        <f>IF('Raw(1)'!C19="","",'Raw(1)'!C19)</f>
        <v>VN #2</v>
      </c>
      <c r="G19" t="str">
        <f>IF('Raw(1)'!D19="","",'Raw(1)'!D19)</f>
        <v>Performance</v>
      </c>
      <c r="H19" t="str">
        <f>IF('Raw(1)'!E19="","",'Raw(1)'!E19)</f>
        <v>BT GT</v>
      </c>
      <c r="I19">
        <f>IF('Raw(1)'!F19="","",'Raw(1)'!F19)</f>
        <v>23</v>
      </c>
    </row>
    <row r="20" spans="1:9" x14ac:dyDescent="0.4">
      <c r="A20">
        <f>IF('Raw(1)'!A20="","",'Raw(1)'!A20)</f>
        <v>2026</v>
      </c>
      <c r="B20">
        <f>IF('Raw(1)'!B20="","",'Raw(1)'!B20)</f>
        <v>1</v>
      </c>
      <c r="C20" t="str">
        <f t="shared" si="0"/>
        <v>Jan</v>
      </c>
      <c r="D20" t="str">
        <f t="shared" si="1"/>
        <v>2026-Jan</v>
      </c>
      <c r="E20">
        <f t="shared" si="2"/>
        <v>202601</v>
      </c>
      <c r="F20" t="str">
        <f>IF('Raw(1)'!C20="","",'Raw(1)'!C20)</f>
        <v>VN #2</v>
      </c>
      <c r="G20" t="str">
        <f>IF('Raw(1)'!D20="","",'Raw(1)'!D20)</f>
        <v>Performance</v>
      </c>
      <c r="H20" t="str">
        <f>IF('Raw(1)'!E20="","",'Raw(1)'!E20)</f>
        <v>WT GT</v>
      </c>
      <c r="I20">
        <f>IF('Raw(1)'!F20="","",'Raw(1)'!F20)</f>
        <v>22</v>
      </c>
    </row>
    <row r="21" spans="1:9" x14ac:dyDescent="0.4">
      <c r="A21">
        <f>IF('Raw(1)'!A21="","",'Raw(1)'!A21)</f>
        <v>2026</v>
      </c>
      <c r="B21">
        <f>IF('Raw(1)'!B21="","",'Raw(1)'!B21)</f>
        <v>1</v>
      </c>
      <c r="C21" t="str">
        <f t="shared" si="0"/>
        <v>Jan</v>
      </c>
      <c r="D21" t="str">
        <f t="shared" si="1"/>
        <v>2026-Jan</v>
      </c>
      <c r="E21">
        <f t="shared" si="2"/>
        <v>202601</v>
      </c>
      <c r="F21" t="str">
        <f>IF('Raw(1)'!C21="","",'Raw(1)'!C21)</f>
        <v>VN #2</v>
      </c>
      <c r="G21" t="str">
        <f>IF('Raw(1)'!D21="","",'Raw(1)'!D21)</f>
        <v>Performance</v>
      </c>
      <c r="H21" t="str">
        <f>IF('Raw(1)'!E21="","",'Raw(1)'!E21)</f>
        <v>Bending</v>
      </c>
      <c r="I21">
        <f>IF('Raw(1)'!F21="","",'Raw(1)'!F21)</f>
        <v>156</v>
      </c>
    </row>
    <row r="22" spans="1:9" x14ac:dyDescent="0.4">
      <c r="A22">
        <f>IF('Raw(1)'!A22="","",'Raw(1)'!A22)</f>
        <v>2026</v>
      </c>
      <c r="B22">
        <f>IF('Raw(1)'!B22="","",'Raw(1)'!B22)</f>
        <v>1</v>
      </c>
      <c r="C22" t="str">
        <f t="shared" si="0"/>
        <v>Jan</v>
      </c>
      <c r="D22" t="str">
        <f t="shared" si="1"/>
        <v>2026-Jan</v>
      </c>
      <c r="E22">
        <f t="shared" si="2"/>
        <v>202601</v>
      </c>
      <c r="F22" t="str">
        <f>IF('Raw(1)'!C22="","",'Raw(1)'!C22)</f>
        <v>VN #2</v>
      </c>
      <c r="G22" t="str">
        <f>IF('Raw(1)'!D22="","",'Raw(1)'!D22)</f>
        <v>Performance</v>
      </c>
      <c r="H22" t="str">
        <f>IF('Raw(1)'!E22="","",'Raw(1)'!E22)</f>
        <v>L/W</v>
      </c>
      <c r="I22">
        <f>IF('Raw(1)'!F22="","",'Raw(1)'!F22)</f>
        <v>158</v>
      </c>
    </row>
    <row r="23" spans="1:9" x14ac:dyDescent="0.4">
      <c r="A23">
        <f>IF('Raw(1)'!A23="","",'Raw(1)'!A23)</f>
        <v>2026</v>
      </c>
      <c r="B23">
        <f>IF('Raw(1)'!B23="","",'Raw(1)'!B23)</f>
        <v>1</v>
      </c>
      <c r="C23" t="str">
        <f t="shared" si="0"/>
        <v>Jan</v>
      </c>
      <c r="D23" t="str">
        <f t="shared" si="1"/>
        <v>2026-Jan</v>
      </c>
      <c r="E23">
        <f t="shared" si="2"/>
        <v>202601</v>
      </c>
      <c r="F23" t="str">
        <f>IF('Raw(1)'!C23="","",'Raw(1)'!C23)</f>
        <v>VN #2</v>
      </c>
      <c r="G23" t="str">
        <f>IF('Raw(1)'!D23="","",'Raw(1)'!D23)</f>
        <v>Performance</v>
      </c>
      <c r="H23" t="str">
        <f>IF('Raw(1)'!E23="","",'Raw(1)'!E23)</f>
        <v>C/W</v>
      </c>
      <c r="I23">
        <f>IF('Raw(1)'!F23="","",'Raw(1)'!F23)</f>
        <v>164.6</v>
      </c>
    </row>
    <row r="24" spans="1:9" x14ac:dyDescent="0.4">
      <c r="A24">
        <f>IF('Raw(1)'!A24="","",'Raw(1)'!A24)</f>
        <v>2026</v>
      </c>
      <c r="B24">
        <f>IF('Raw(1)'!B24="","",'Raw(1)'!B24)</f>
        <v>1</v>
      </c>
      <c r="C24" t="str">
        <f t="shared" si="0"/>
        <v>Jan</v>
      </c>
      <c r="D24" t="str">
        <f t="shared" si="1"/>
        <v>2026-Jan</v>
      </c>
      <c r="E24">
        <f t="shared" si="2"/>
        <v>202601</v>
      </c>
      <c r="F24" t="str">
        <f>IF('Raw(1)'!C24="","",'Raw(1)'!C24)</f>
        <v>TW</v>
      </c>
      <c r="G24" t="str">
        <f>IF('Raw(1)'!D24="","",'Raw(1)'!D24)</f>
        <v>Machine</v>
      </c>
      <c r="H24" t="str">
        <f>IF('Raw(1)'!E24="","",'Raw(1)'!E24)</f>
        <v>Growing Line</v>
      </c>
      <c r="I24">
        <f>IF('Raw(1)'!F24="","",'Raw(1)'!F24)</f>
        <v>5</v>
      </c>
    </row>
    <row r="25" spans="1:9" x14ac:dyDescent="0.4">
      <c r="A25">
        <f>IF('Raw(1)'!A25="","",'Raw(1)'!A25)</f>
        <v>2026</v>
      </c>
      <c r="B25">
        <f>IF('Raw(1)'!B25="","",'Raw(1)'!B25)</f>
        <v>1</v>
      </c>
      <c r="C25" t="str">
        <f t="shared" si="0"/>
        <v>Jan</v>
      </c>
      <c r="D25" t="str">
        <f t="shared" si="1"/>
        <v>2026-Jan</v>
      </c>
      <c r="E25">
        <f t="shared" si="2"/>
        <v>202601</v>
      </c>
      <c r="F25" t="str">
        <f>IF('Raw(1)'!C25="","",'Raw(1)'!C25)</f>
        <v>TW</v>
      </c>
      <c r="G25" t="str">
        <f>IF('Raw(1)'!D25="","",'Raw(1)'!D25)</f>
        <v>Machine</v>
      </c>
      <c r="H25" t="str">
        <f>IF('Raw(1)'!E25="","",'Raw(1)'!E25)</f>
        <v>Paint Booth</v>
      </c>
      <c r="I25">
        <f>IF('Raw(1)'!F25="","",'Raw(1)'!F25)</f>
        <v>3</v>
      </c>
    </row>
    <row r="26" spans="1:9" x14ac:dyDescent="0.4">
      <c r="A26">
        <f>IF('Raw(1)'!A26="","",'Raw(1)'!A26)</f>
        <v>2026</v>
      </c>
      <c r="B26">
        <f>IF('Raw(1)'!B26="","",'Raw(1)'!B26)</f>
        <v>1</v>
      </c>
      <c r="C26" t="str">
        <f t="shared" si="0"/>
        <v>Jan</v>
      </c>
      <c r="D26" t="str">
        <f t="shared" si="1"/>
        <v>2026-Jan</v>
      </c>
      <c r="E26">
        <f t="shared" si="2"/>
        <v>202601</v>
      </c>
      <c r="F26" t="str">
        <f>IF('Raw(1)'!C26="","",'Raw(1)'!C26)</f>
        <v>TW</v>
      </c>
      <c r="G26" t="str">
        <f>IF('Raw(1)'!D26="","",'Raw(1)'!D26)</f>
        <v>Machine</v>
      </c>
      <c r="H26" t="str">
        <f>IF('Raw(1)'!E26="","",'Raw(1)'!E26)</f>
        <v>Paint Line</v>
      </c>
      <c r="I26">
        <f>IF('Raw(1)'!F26="","",'Raw(1)'!F26)</f>
        <v>2</v>
      </c>
    </row>
    <row r="27" spans="1:9" x14ac:dyDescent="0.4">
      <c r="A27">
        <f>IF('Raw(1)'!A27="","",'Raw(1)'!A27)</f>
        <v>2026</v>
      </c>
      <c r="B27">
        <f>IF('Raw(1)'!B27="","",'Raw(1)'!B27)</f>
        <v>1</v>
      </c>
      <c r="C27" t="str">
        <f t="shared" si="0"/>
        <v>Jan</v>
      </c>
      <c r="D27" t="str">
        <f t="shared" si="1"/>
        <v>2026-Jan</v>
      </c>
      <c r="E27">
        <f t="shared" si="2"/>
        <v>202601</v>
      </c>
      <c r="F27" t="str">
        <f>IF('Raw(1)'!C27="","",'Raw(1)'!C27)</f>
        <v>TW</v>
      </c>
      <c r="G27" t="str">
        <f>IF('Raw(1)'!D27="","",'Raw(1)'!D27)</f>
        <v>Machine</v>
      </c>
      <c r="H27" t="str">
        <f>IF('Raw(1)'!E27="","",'Raw(1)'!E27)</f>
        <v>Roll Bending Machine</v>
      </c>
      <c r="I27">
        <f>IF('Raw(1)'!F27="","",'Raw(1)'!F27)</f>
        <v>2</v>
      </c>
    </row>
    <row r="28" spans="1:9" x14ac:dyDescent="0.4">
      <c r="A28">
        <f>IF('Raw(1)'!A28="","",'Raw(1)'!A28)</f>
        <v>2026</v>
      </c>
      <c r="B28">
        <f>IF('Raw(1)'!B28="","",'Raw(1)'!B28)</f>
        <v>1</v>
      </c>
      <c r="C28" t="str">
        <f t="shared" si="0"/>
        <v>Jan</v>
      </c>
      <c r="D28" t="str">
        <f t="shared" si="1"/>
        <v>2026-Jan</v>
      </c>
      <c r="E28">
        <f t="shared" si="2"/>
        <v>202601</v>
      </c>
      <c r="F28" t="str">
        <f>IF('Raw(1)'!C28="","",'Raw(1)'!C28)</f>
        <v>TW</v>
      </c>
      <c r="G28" t="str">
        <f>IF('Raw(1)'!D28="","",'Raw(1)'!D28)</f>
        <v>Machine</v>
      </c>
      <c r="H28" t="str">
        <f>IF('Raw(1)'!E28="","",'Raw(1)'!E28)</f>
        <v>L/W Machine</v>
      </c>
      <c r="I28">
        <f>IF('Raw(1)'!F28="","",'Raw(1)'!F28)</f>
        <v>2</v>
      </c>
    </row>
    <row r="29" spans="1:9" x14ac:dyDescent="0.4">
      <c r="A29">
        <f>IF('Raw(1)'!A29="","",'Raw(1)'!A29)</f>
        <v>2026</v>
      </c>
      <c r="B29">
        <f>IF('Raw(1)'!B29="","",'Raw(1)'!B29)</f>
        <v>1</v>
      </c>
      <c r="C29" t="str">
        <f t="shared" si="0"/>
        <v>Jan</v>
      </c>
      <c r="D29" t="str">
        <f t="shared" si="1"/>
        <v>2026-Jan</v>
      </c>
      <c r="E29">
        <f t="shared" si="2"/>
        <v>202601</v>
      </c>
      <c r="F29" t="str">
        <f>IF('Raw(1)'!C29="","",'Raw(1)'!C29)</f>
        <v>TW</v>
      </c>
      <c r="G29" t="str">
        <f>IF('Raw(1)'!D29="","",'Raw(1)'!D29)</f>
        <v>Machine</v>
      </c>
      <c r="H29" t="str">
        <f>IF('Raw(1)'!E29="","",'Raw(1)'!E29)</f>
        <v>C/W Machine</v>
      </c>
      <c r="I29">
        <f>IF('Raw(1)'!F29="","",'Raw(1)'!F29)</f>
        <v>3</v>
      </c>
    </row>
    <row r="30" spans="1:9" x14ac:dyDescent="0.4">
      <c r="A30">
        <f>IF('Raw(1)'!A30="","",'Raw(1)'!A30)</f>
        <v>2026</v>
      </c>
      <c r="B30">
        <f>IF('Raw(1)'!B30="","",'Raw(1)'!B30)</f>
        <v>1</v>
      </c>
      <c r="C30" t="str">
        <f t="shared" si="0"/>
        <v>Jan</v>
      </c>
      <c r="D30" t="str">
        <f t="shared" si="1"/>
        <v>2026-Jan</v>
      </c>
      <c r="E30">
        <f t="shared" si="2"/>
        <v>202601</v>
      </c>
      <c r="F30" t="str">
        <f>IF('Raw(1)'!C30="","",'Raw(1)'!C30)</f>
        <v>TW</v>
      </c>
      <c r="G30" t="str">
        <f>IF('Raw(1)'!D30="","",'Raw(1)'!D30)</f>
        <v>Performance</v>
      </c>
      <c r="H30" t="str">
        <f>IF('Raw(1)'!E30="","",'Raw(1)'!E30)</f>
        <v>BT GT</v>
      </c>
      <c r="I30">
        <f>IF('Raw(1)'!F30="","",'Raw(1)'!F30)</f>
        <v>0</v>
      </c>
    </row>
    <row r="31" spans="1:9" x14ac:dyDescent="0.4">
      <c r="A31">
        <f>IF('Raw(1)'!A31="","",'Raw(1)'!A31)</f>
        <v>2026</v>
      </c>
      <c r="B31">
        <f>IF('Raw(1)'!B31="","",'Raw(1)'!B31)</f>
        <v>1</v>
      </c>
      <c r="C31" t="str">
        <f t="shared" si="0"/>
        <v>Jan</v>
      </c>
      <c r="D31" t="str">
        <f t="shared" si="1"/>
        <v>2026-Jan</v>
      </c>
      <c r="E31">
        <f t="shared" si="2"/>
        <v>202601</v>
      </c>
      <c r="F31" t="str">
        <f>IF('Raw(1)'!C31="","",'Raw(1)'!C31)</f>
        <v>TW</v>
      </c>
      <c r="G31" t="str">
        <f>IF('Raw(1)'!D31="","",'Raw(1)'!D31)</f>
        <v>Performance</v>
      </c>
      <c r="H31" t="str">
        <f>IF('Raw(1)'!E31="","",'Raw(1)'!E31)</f>
        <v>WT GT</v>
      </c>
      <c r="I31">
        <f>IF('Raw(1)'!F31="","",'Raw(1)'!F31)</f>
        <v>0</v>
      </c>
    </row>
    <row r="32" spans="1:9" x14ac:dyDescent="0.4">
      <c r="A32">
        <f>IF('Raw(1)'!A32="","",'Raw(1)'!A32)</f>
        <v>2026</v>
      </c>
      <c r="B32">
        <f>IF('Raw(1)'!B32="","",'Raw(1)'!B32)</f>
        <v>1</v>
      </c>
      <c r="C32" t="str">
        <f t="shared" si="0"/>
        <v>Jan</v>
      </c>
      <c r="D32" t="str">
        <f t="shared" si="1"/>
        <v>2026-Jan</v>
      </c>
      <c r="E32">
        <f t="shared" si="2"/>
        <v>202601</v>
      </c>
      <c r="F32" t="str">
        <f>IF('Raw(1)'!C32="","",'Raw(1)'!C32)</f>
        <v>TW</v>
      </c>
      <c r="G32" t="str">
        <f>IF('Raw(1)'!D32="","",'Raw(1)'!D32)</f>
        <v>Performance</v>
      </c>
      <c r="H32" t="str">
        <f>IF('Raw(1)'!E32="","",'Raw(1)'!E32)</f>
        <v>Bending</v>
      </c>
      <c r="I32">
        <f>IF('Raw(1)'!F32="","",'Raw(1)'!F32)</f>
        <v>0</v>
      </c>
    </row>
    <row r="33" spans="1:9" x14ac:dyDescent="0.4">
      <c r="A33">
        <f>IF('Raw(1)'!A33="","",'Raw(1)'!A33)</f>
        <v>2026</v>
      </c>
      <c r="B33">
        <f>IF('Raw(1)'!B33="","",'Raw(1)'!B33)</f>
        <v>1</v>
      </c>
      <c r="C33" t="str">
        <f t="shared" si="0"/>
        <v>Jan</v>
      </c>
      <c r="D33" t="str">
        <f t="shared" si="1"/>
        <v>2026-Jan</v>
      </c>
      <c r="E33">
        <f t="shared" si="2"/>
        <v>202601</v>
      </c>
      <c r="F33" t="str">
        <f>IF('Raw(1)'!C33="","",'Raw(1)'!C33)</f>
        <v>TW</v>
      </c>
      <c r="G33" t="str">
        <f>IF('Raw(1)'!D33="","",'Raw(1)'!D33)</f>
        <v>Performance</v>
      </c>
      <c r="H33" t="str">
        <f>IF('Raw(1)'!E33="","",'Raw(1)'!E33)</f>
        <v>L/W</v>
      </c>
      <c r="I33">
        <f>IF('Raw(1)'!F33="","",'Raw(1)'!F33)</f>
        <v>0</v>
      </c>
    </row>
    <row r="34" spans="1:9" x14ac:dyDescent="0.4">
      <c r="A34">
        <f>IF('Raw(1)'!A34="","",'Raw(1)'!A34)</f>
        <v>2026</v>
      </c>
      <c r="B34">
        <f>IF('Raw(1)'!B34="","",'Raw(1)'!B34)</f>
        <v>1</v>
      </c>
      <c r="C34" t="str">
        <f t="shared" si="0"/>
        <v>Jan</v>
      </c>
      <c r="D34" t="str">
        <f t="shared" si="1"/>
        <v>2026-Jan</v>
      </c>
      <c r="E34">
        <f t="shared" si="2"/>
        <v>202601</v>
      </c>
      <c r="F34" t="str">
        <f>IF('Raw(1)'!C34="","",'Raw(1)'!C34)</f>
        <v>TW</v>
      </c>
      <c r="G34" t="str">
        <f>IF('Raw(1)'!D34="","",'Raw(1)'!D34)</f>
        <v>Performance</v>
      </c>
      <c r="H34" t="str">
        <f>IF('Raw(1)'!E34="","",'Raw(1)'!E34)</f>
        <v>C/W</v>
      </c>
      <c r="I34">
        <f>IF('Raw(1)'!F34="","",'Raw(1)'!F34)</f>
        <v>0</v>
      </c>
    </row>
    <row r="35" spans="1:9" x14ac:dyDescent="0.4">
      <c r="A35">
        <f>IF('Raw(1)'!A35="","",'Raw(1)'!A35)</f>
        <v>2026</v>
      </c>
      <c r="B35">
        <f>IF('Raw(1)'!B35="","",'Raw(1)'!B35)</f>
        <v>1</v>
      </c>
      <c r="C35" t="str">
        <f t="shared" si="0"/>
        <v>Jan</v>
      </c>
      <c r="D35" t="str">
        <f t="shared" si="1"/>
        <v>2026-Jan</v>
      </c>
      <c r="E35">
        <f t="shared" si="2"/>
        <v>202601</v>
      </c>
      <c r="F35" t="str">
        <f>IF('Raw(1)'!C35="","",'Raw(1)'!C35)</f>
        <v>CN</v>
      </c>
      <c r="G35" t="str">
        <f>IF('Raw(1)'!D35="","",'Raw(1)'!D35)</f>
        <v>Machine</v>
      </c>
      <c r="H35" t="str">
        <f>IF('Raw(1)'!E35="","",'Raw(1)'!E35)</f>
        <v>Growing Line</v>
      </c>
      <c r="I35">
        <f>IF('Raw(1)'!F35="","",'Raw(1)'!F35)</f>
        <v>20</v>
      </c>
    </row>
    <row r="36" spans="1:9" x14ac:dyDescent="0.4">
      <c r="A36">
        <f>IF('Raw(1)'!A36="","",'Raw(1)'!A36)</f>
        <v>2026</v>
      </c>
      <c r="B36">
        <f>IF('Raw(1)'!B36="","",'Raw(1)'!B36)</f>
        <v>1</v>
      </c>
      <c r="C36" t="str">
        <f t="shared" si="0"/>
        <v>Jan</v>
      </c>
      <c r="D36" t="str">
        <f t="shared" si="1"/>
        <v>2026-Jan</v>
      </c>
      <c r="E36">
        <f t="shared" si="2"/>
        <v>202601</v>
      </c>
      <c r="F36" t="str">
        <f>IF('Raw(1)'!C36="","",'Raw(1)'!C36)</f>
        <v>CN</v>
      </c>
      <c r="G36" t="str">
        <f>IF('Raw(1)'!D36="","",'Raw(1)'!D36)</f>
        <v>Machine</v>
      </c>
      <c r="H36" t="str">
        <f>IF('Raw(1)'!E36="","",'Raw(1)'!E36)</f>
        <v>Paint Booth</v>
      </c>
      <c r="I36">
        <f>IF('Raw(1)'!F36="","",'Raw(1)'!F36)</f>
        <v>22</v>
      </c>
    </row>
    <row r="37" spans="1:9" x14ac:dyDescent="0.4">
      <c r="A37">
        <f>IF('Raw(1)'!A37="","",'Raw(1)'!A37)</f>
        <v>2026</v>
      </c>
      <c r="B37">
        <f>IF('Raw(1)'!B37="","",'Raw(1)'!B37)</f>
        <v>1</v>
      </c>
      <c r="C37" t="str">
        <f t="shared" si="0"/>
        <v>Jan</v>
      </c>
      <c r="D37" t="str">
        <f t="shared" si="1"/>
        <v>2026-Jan</v>
      </c>
      <c r="E37">
        <f t="shared" si="2"/>
        <v>202601</v>
      </c>
      <c r="F37" t="str">
        <f>IF('Raw(1)'!C37="","",'Raw(1)'!C37)</f>
        <v>CN</v>
      </c>
      <c r="G37" t="str">
        <f>IF('Raw(1)'!D37="","",'Raw(1)'!D37)</f>
        <v>Machine</v>
      </c>
      <c r="H37" t="str">
        <f>IF('Raw(1)'!E37="","",'Raw(1)'!E37)</f>
        <v>Paint Line</v>
      </c>
      <c r="I37">
        <f>IF('Raw(1)'!F37="","",'Raw(1)'!F37)</f>
        <v>6</v>
      </c>
    </row>
    <row r="38" spans="1:9" x14ac:dyDescent="0.4">
      <c r="A38">
        <f>IF('Raw(1)'!A38="","",'Raw(1)'!A38)</f>
        <v>2026</v>
      </c>
      <c r="B38">
        <f>IF('Raw(1)'!B38="","",'Raw(1)'!B38)</f>
        <v>1</v>
      </c>
      <c r="C38" t="str">
        <f t="shared" si="0"/>
        <v>Jan</v>
      </c>
      <c r="D38" t="str">
        <f t="shared" si="1"/>
        <v>2026-Jan</v>
      </c>
      <c r="E38">
        <f t="shared" si="2"/>
        <v>202601</v>
      </c>
      <c r="F38" t="str">
        <f>IF('Raw(1)'!C38="","",'Raw(1)'!C38)</f>
        <v>CN</v>
      </c>
      <c r="G38" t="str">
        <f>IF('Raw(1)'!D38="","",'Raw(1)'!D38)</f>
        <v>Machine</v>
      </c>
      <c r="H38" t="str">
        <f>IF('Raw(1)'!E38="","",'Raw(1)'!E38)</f>
        <v>Roll Bending Machine</v>
      </c>
      <c r="I38">
        <f>IF('Raw(1)'!F38="","",'Raw(1)'!F38)</f>
        <v>4</v>
      </c>
    </row>
    <row r="39" spans="1:9" x14ac:dyDescent="0.4">
      <c r="A39">
        <f>IF('Raw(1)'!A39="","",'Raw(1)'!A39)</f>
        <v>2026</v>
      </c>
      <c r="B39">
        <f>IF('Raw(1)'!B39="","",'Raw(1)'!B39)</f>
        <v>1</v>
      </c>
      <c r="C39" t="str">
        <f t="shared" si="0"/>
        <v>Jan</v>
      </c>
      <c r="D39" t="str">
        <f t="shared" si="1"/>
        <v>2026-Jan</v>
      </c>
      <c r="E39">
        <f t="shared" si="2"/>
        <v>202601</v>
      </c>
      <c r="F39" t="str">
        <f>IF('Raw(1)'!C39="","",'Raw(1)'!C39)</f>
        <v>CN</v>
      </c>
      <c r="G39" t="str">
        <f>IF('Raw(1)'!D39="","",'Raw(1)'!D39)</f>
        <v>Machine</v>
      </c>
      <c r="H39" t="str">
        <f>IF('Raw(1)'!E39="","",'Raw(1)'!E39)</f>
        <v>L/W Machine</v>
      </c>
      <c r="I39">
        <f>IF('Raw(1)'!F39="","",'Raw(1)'!F39)</f>
        <v>10</v>
      </c>
    </row>
    <row r="40" spans="1:9" x14ac:dyDescent="0.4">
      <c r="A40">
        <f>IF('Raw(1)'!A40="","",'Raw(1)'!A40)</f>
        <v>2026</v>
      </c>
      <c r="B40">
        <f>IF('Raw(1)'!B40="","",'Raw(1)'!B40)</f>
        <v>1</v>
      </c>
      <c r="C40" t="str">
        <f t="shared" si="0"/>
        <v>Jan</v>
      </c>
      <c r="D40" t="str">
        <f t="shared" si="1"/>
        <v>2026-Jan</v>
      </c>
      <c r="E40">
        <f t="shared" si="2"/>
        <v>202601</v>
      </c>
      <c r="F40" t="str">
        <f>IF('Raw(1)'!C40="","",'Raw(1)'!C40)</f>
        <v>CN</v>
      </c>
      <c r="G40" t="str">
        <f>IF('Raw(1)'!D40="","",'Raw(1)'!D40)</f>
        <v>Machine</v>
      </c>
      <c r="H40" t="str">
        <f>IF('Raw(1)'!E40="","",'Raw(1)'!E40)</f>
        <v>C/W Machine</v>
      </c>
      <c r="I40">
        <f>IF('Raw(1)'!F40="","",'Raw(1)'!F40)</f>
        <v>12</v>
      </c>
    </row>
    <row r="41" spans="1:9" x14ac:dyDescent="0.4">
      <c r="A41">
        <f>IF('Raw(1)'!A41="","",'Raw(1)'!A41)</f>
        <v>2026</v>
      </c>
      <c r="B41">
        <f>IF('Raw(1)'!B41="","",'Raw(1)'!B41)</f>
        <v>1</v>
      </c>
      <c r="C41" t="str">
        <f t="shared" si="0"/>
        <v>Jan</v>
      </c>
      <c r="D41" t="str">
        <f t="shared" si="1"/>
        <v>2026-Jan</v>
      </c>
      <c r="E41">
        <f t="shared" si="2"/>
        <v>202601</v>
      </c>
      <c r="F41" t="str">
        <f>IF('Raw(1)'!C41="","",'Raw(1)'!C41)</f>
        <v>CN</v>
      </c>
      <c r="G41" t="str">
        <f>IF('Raw(1)'!D41="","",'Raw(1)'!D41)</f>
        <v>Performance</v>
      </c>
      <c r="H41" t="str">
        <f>IF('Raw(1)'!E41="","",'Raw(1)'!E41)</f>
        <v>BT GT</v>
      </c>
      <c r="I41">
        <f>IF('Raw(1)'!F41="","",'Raw(1)'!F41)</f>
        <v>24</v>
      </c>
    </row>
    <row r="42" spans="1:9" x14ac:dyDescent="0.4">
      <c r="A42">
        <f>IF('Raw(1)'!A42="","",'Raw(1)'!A42)</f>
        <v>2026</v>
      </c>
      <c r="B42">
        <f>IF('Raw(1)'!B42="","",'Raw(1)'!B42)</f>
        <v>1</v>
      </c>
      <c r="C42" t="str">
        <f t="shared" si="0"/>
        <v>Jan</v>
      </c>
      <c r="D42" t="str">
        <f t="shared" si="1"/>
        <v>2026-Jan</v>
      </c>
      <c r="E42">
        <f t="shared" si="2"/>
        <v>202601</v>
      </c>
      <c r="F42" t="str">
        <f>IF('Raw(1)'!C42="","",'Raw(1)'!C42)</f>
        <v>CN</v>
      </c>
      <c r="G42" t="str">
        <f>IF('Raw(1)'!D42="","",'Raw(1)'!D42)</f>
        <v>Performance</v>
      </c>
      <c r="H42" t="str">
        <f>IF('Raw(1)'!E42="","",'Raw(1)'!E42)</f>
        <v>WT GT</v>
      </c>
      <c r="I42">
        <f>IF('Raw(1)'!F42="","",'Raw(1)'!F42)</f>
        <v>24</v>
      </c>
    </row>
    <row r="43" spans="1:9" x14ac:dyDescent="0.4">
      <c r="A43">
        <f>IF('Raw(1)'!A43="","",'Raw(1)'!A43)</f>
        <v>2026</v>
      </c>
      <c r="B43">
        <f>IF('Raw(1)'!B43="","",'Raw(1)'!B43)</f>
        <v>1</v>
      </c>
      <c r="C43" t="str">
        <f t="shared" si="0"/>
        <v>Jan</v>
      </c>
      <c r="D43" t="str">
        <f t="shared" si="1"/>
        <v>2026-Jan</v>
      </c>
      <c r="E43">
        <f t="shared" si="2"/>
        <v>202601</v>
      </c>
      <c r="F43" t="str">
        <f>IF('Raw(1)'!C43="","",'Raw(1)'!C43)</f>
        <v>CN</v>
      </c>
      <c r="G43" t="str">
        <f>IF('Raw(1)'!D43="","",'Raw(1)'!D43)</f>
        <v>Performance</v>
      </c>
      <c r="H43" t="str">
        <f>IF('Raw(1)'!E43="","",'Raw(1)'!E43)</f>
        <v>Bending</v>
      </c>
      <c r="I43">
        <f>IF('Raw(1)'!F43="","",'Raw(1)'!F43)</f>
        <v>215</v>
      </c>
    </row>
    <row r="44" spans="1:9" x14ac:dyDescent="0.4">
      <c r="A44">
        <f>IF('Raw(1)'!A44="","",'Raw(1)'!A44)</f>
        <v>2026</v>
      </c>
      <c r="B44">
        <f>IF('Raw(1)'!B44="","",'Raw(1)'!B44)</f>
        <v>1</v>
      </c>
      <c r="C44" t="str">
        <f t="shared" si="0"/>
        <v>Jan</v>
      </c>
      <c r="D44" t="str">
        <f t="shared" si="1"/>
        <v>2026-Jan</v>
      </c>
      <c r="E44">
        <f t="shared" si="2"/>
        <v>202601</v>
      </c>
      <c r="F44" t="str">
        <f>IF('Raw(1)'!C44="","",'Raw(1)'!C44)</f>
        <v>CN</v>
      </c>
      <c r="G44" t="str">
        <f>IF('Raw(1)'!D44="","",'Raw(1)'!D44)</f>
        <v>Performance</v>
      </c>
      <c r="H44" t="str">
        <f>IF('Raw(1)'!E44="","",'Raw(1)'!E44)</f>
        <v>L/W</v>
      </c>
      <c r="I44">
        <f>IF('Raw(1)'!F44="","",'Raw(1)'!F44)</f>
        <v>215</v>
      </c>
    </row>
    <row r="45" spans="1:9" x14ac:dyDescent="0.4">
      <c r="A45">
        <f>IF('Raw(1)'!A45="","",'Raw(1)'!A45)</f>
        <v>2026</v>
      </c>
      <c r="B45">
        <f>IF('Raw(1)'!B45="","",'Raw(1)'!B45)</f>
        <v>1</v>
      </c>
      <c r="C45" t="str">
        <f t="shared" si="0"/>
        <v>Jan</v>
      </c>
      <c r="D45" t="str">
        <f t="shared" si="1"/>
        <v>2026-Jan</v>
      </c>
      <c r="E45">
        <f t="shared" si="2"/>
        <v>202601</v>
      </c>
      <c r="F45" t="str">
        <f>IF('Raw(1)'!C45="","",'Raw(1)'!C45)</f>
        <v>CN</v>
      </c>
      <c r="G45" t="str">
        <f>IF('Raw(1)'!D45="","",'Raw(1)'!D45)</f>
        <v>Performance</v>
      </c>
      <c r="H45" t="str">
        <f>IF('Raw(1)'!E45="","",'Raw(1)'!E45)</f>
        <v>C/W</v>
      </c>
      <c r="I45">
        <f>IF('Raw(1)'!F45="","",'Raw(1)'!F45)</f>
        <v>247</v>
      </c>
    </row>
    <row r="46" spans="1:9" x14ac:dyDescent="0.4">
      <c r="A46">
        <f>IF('Raw(1)'!A46="","",'Raw(1)'!A46)</f>
        <v>2026</v>
      </c>
      <c r="B46">
        <f>IF('Raw(1)'!B46="","",'Raw(1)'!B46)</f>
        <v>1</v>
      </c>
      <c r="C46" t="str">
        <f t="shared" si="0"/>
        <v>Jan</v>
      </c>
      <c r="D46" t="str">
        <f t="shared" si="1"/>
        <v>2026-Jan</v>
      </c>
      <c r="E46">
        <f t="shared" si="2"/>
        <v>202601</v>
      </c>
      <c r="F46" t="str">
        <f>IF('Raw(1)'!C46="","",'Raw(1)'!C46)</f>
        <v>TR #1</v>
      </c>
      <c r="G46" t="str">
        <f>IF('Raw(1)'!D46="","",'Raw(1)'!D46)</f>
        <v>Machine</v>
      </c>
      <c r="H46" t="str">
        <f>IF('Raw(1)'!E46="","",'Raw(1)'!E46)</f>
        <v>Growing Line</v>
      </c>
      <c r="I46">
        <f>IF('Raw(1)'!F46="","",'Raw(1)'!F46)</f>
        <v>3</v>
      </c>
    </row>
    <row r="47" spans="1:9" x14ac:dyDescent="0.4">
      <c r="A47">
        <f>IF('Raw(1)'!A47="","",'Raw(1)'!A47)</f>
        <v>2026</v>
      </c>
      <c r="B47">
        <f>IF('Raw(1)'!B47="","",'Raw(1)'!B47)</f>
        <v>1</v>
      </c>
      <c r="C47" t="str">
        <f t="shared" si="0"/>
        <v>Jan</v>
      </c>
      <c r="D47" t="str">
        <f t="shared" si="1"/>
        <v>2026-Jan</v>
      </c>
      <c r="E47">
        <f t="shared" si="2"/>
        <v>202601</v>
      </c>
      <c r="F47" t="str">
        <f>IF('Raw(1)'!C47="","",'Raw(1)'!C47)</f>
        <v>TR #1</v>
      </c>
      <c r="G47" t="str">
        <f>IF('Raw(1)'!D47="","",'Raw(1)'!D47)</f>
        <v>Machine</v>
      </c>
      <c r="H47" t="str">
        <f>IF('Raw(1)'!E47="","",'Raw(1)'!E47)</f>
        <v>Paint Booth</v>
      </c>
      <c r="I47">
        <f>IF('Raw(1)'!F47="","",'Raw(1)'!F47)</f>
        <v>3</v>
      </c>
    </row>
    <row r="48" spans="1:9" x14ac:dyDescent="0.4">
      <c r="A48">
        <f>IF('Raw(1)'!A48="","",'Raw(1)'!A48)</f>
        <v>2026</v>
      </c>
      <c r="B48">
        <f>IF('Raw(1)'!B48="","",'Raw(1)'!B48)</f>
        <v>1</v>
      </c>
      <c r="C48" t="str">
        <f t="shared" si="0"/>
        <v>Jan</v>
      </c>
      <c r="D48" t="str">
        <f t="shared" si="1"/>
        <v>2026-Jan</v>
      </c>
      <c r="E48">
        <f t="shared" si="2"/>
        <v>202601</v>
      </c>
      <c r="F48" t="str">
        <f>IF('Raw(1)'!C48="","",'Raw(1)'!C48)</f>
        <v>TR #1</v>
      </c>
      <c r="G48" t="str">
        <f>IF('Raw(1)'!D48="","",'Raw(1)'!D48)</f>
        <v>Machine</v>
      </c>
      <c r="H48" t="str">
        <f>IF('Raw(1)'!E48="","",'Raw(1)'!E48)</f>
        <v>Paint Line</v>
      </c>
      <c r="I48">
        <f>IF('Raw(1)'!F48="","",'Raw(1)'!F48)</f>
        <v>2</v>
      </c>
    </row>
    <row r="49" spans="1:9" x14ac:dyDescent="0.4">
      <c r="A49">
        <f>IF('Raw(1)'!A49="","",'Raw(1)'!A49)</f>
        <v>2026</v>
      </c>
      <c r="B49">
        <f>IF('Raw(1)'!B49="","",'Raw(1)'!B49)</f>
        <v>1</v>
      </c>
      <c r="C49" t="str">
        <f t="shared" si="0"/>
        <v>Jan</v>
      </c>
      <c r="D49" t="str">
        <f t="shared" si="1"/>
        <v>2026-Jan</v>
      </c>
      <c r="E49">
        <f t="shared" si="2"/>
        <v>202601</v>
      </c>
      <c r="F49" t="str">
        <f>IF('Raw(1)'!C49="","",'Raw(1)'!C49)</f>
        <v>TR #1</v>
      </c>
      <c r="G49" t="str">
        <f>IF('Raw(1)'!D49="","",'Raw(1)'!D49)</f>
        <v>Machine</v>
      </c>
      <c r="H49" t="str">
        <f>IF('Raw(1)'!E49="","",'Raw(1)'!E49)</f>
        <v>Roll Bending Machine</v>
      </c>
      <c r="I49">
        <f>IF('Raw(1)'!F49="","",'Raw(1)'!F49)</f>
        <v>2</v>
      </c>
    </row>
    <row r="50" spans="1:9" x14ac:dyDescent="0.4">
      <c r="A50">
        <f>IF('Raw(1)'!A50="","",'Raw(1)'!A50)</f>
        <v>2026</v>
      </c>
      <c r="B50">
        <f>IF('Raw(1)'!B50="","",'Raw(1)'!B50)</f>
        <v>1</v>
      </c>
      <c r="C50" t="str">
        <f t="shared" si="0"/>
        <v>Jan</v>
      </c>
      <c r="D50" t="str">
        <f t="shared" si="1"/>
        <v>2026-Jan</v>
      </c>
      <c r="E50">
        <f t="shared" si="2"/>
        <v>202601</v>
      </c>
      <c r="F50" t="str">
        <f>IF('Raw(1)'!C50="","",'Raw(1)'!C50)</f>
        <v>TR #1</v>
      </c>
      <c r="G50" t="str">
        <f>IF('Raw(1)'!D50="","",'Raw(1)'!D50)</f>
        <v>Machine</v>
      </c>
      <c r="H50" t="str">
        <f>IF('Raw(1)'!E50="","",'Raw(1)'!E50)</f>
        <v>L/W Machine</v>
      </c>
      <c r="I50">
        <f>IF('Raw(1)'!F50="","",'Raw(1)'!F50)</f>
        <v>3</v>
      </c>
    </row>
    <row r="51" spans="1:9" x14ac:dyDescent="0.4">
      <c r="A51">
        <f>IF('Raw(1)'!A51="","",'Raw(1)'!A51)</f>
        <v>2026</v>
      </c>
      <c r="B51">
        <f>IF('Raw(1)'!B51="","",'Raw(1)'!B51)</f>
        <v>1</v>
      </c>
      <c r="C51" t="str">
        <f t="shared" si="0"/>
        <v>Jan</v>
      </c>
      <c r="D51" t="str">
        <f t="shared" si="1"/>
        <v>2026-Jan</v>
      </c>
      <c r="E51">
        <f t="shared" si="2"/>
        <v>202601</v>
      </c>
      <c r="F51" t="str">
        <f>IF('Raw(1)'!C51="","",'Raw(1)'!C51)</f>
        <v>TR #1</v>
      </c>
      <c r="G51" t="str">
        <f>IF('Raw(1)'!D51="","",'Raw(1)'!D51)</f>
        <v>Machine</v>
      </c>
      <c r="H51" t="str">
        <f>IF('Raw(1)'!E51="","",'Raw(1)'!E51)</f>
        <v>C/W Machine</v>
      </c>
      <c r="I51">
        <f>IF('Raw(1)'!F51="","",'Raw(1)'!F51)</f>
        <v>4</v>
      </c>
    </row>
    <row r="52" spans="1:9" x14ac:dyDescent="0.4">
      <c r="A52">
        <f>IF('Raw(1)'!A52="","",'Raw(1)'!A52)</f>
        <v>2026</v>
      </c>
      <c r="B52">
        <f>IF('Raw(1)'!B52="","",'Raw(1)'!B52)</f>
        <v>1</v>
      </c>
      <c r="C52" t="str">
        <f t="shared" si="0"/>
        <v>Jan</v>
      </c>
      <c r="D52" t="str">
        <f t="shared" si="1"/>
        <v>2026-Jan</v>
      </c>
      <c r="E52">
        <f t="shared" si="2"/>
        <v>202601</v>
      </c>
      <c r="F52" t="str">
        <f>IF('Raw(1)'!C52="","",'Raw(1)'!C52)</f>
        <v>TR #1</v>
      </c>
      <c r="G52" t="str">
        <f>IF('Raw(1)'!D52="","",'Raw(1)'!D52)</f>
        <v>Performance</v>
      </c>
      <c r="H52" t="str">
        <f>IF('Raw(1)'!E52="","",'Raw(1)'!E52)</f>
        <v>BT GT</v>
      </c>
      <c r="I52">
        <f>IF('Raw(1)'!F52="","",'Raw(1)'!F52)</f>
        <v>0</v>
      </c>
    </row>
    <row r="53" spans="1:9" x14ac:dyDescent="0.4">
      <c r="A53">
        <f>IF('Raw(1)'!A53="","",'Raw(1)'!A53)</f>
        <v>2026</v>
      </c>
      <c r="B53">
        <f>IF('Raw(1)'!B53="","",'Raw(1)'!B53)</f>
        <v>1</v>
      </c>
      <c r="C53" t="str">
        <f t="shared" si="0"/>
        <v>Jan</v>
      </c>
      <c r="D53" t="str">
        <f t="shared" si="1"/>
        <v>2026-Jan</v>
      </c>
      <c r="E53">
        <f t="shared" si="2"/>
        <v>202601</v>
      </c>
      <c r="F53" t="str">
        <f>IF('Raw(1)'!C53="","",'Raw(1)'!C53)</f>
        <v>TR #1</v>
      </c>
      <c r="G53" t="str">
        <f>IF('Raw(1)'!D53="","",'Raw(1)'!D53)</f>
        <v>Performance</v>
      </c>
      <c r="H53" t="str">
        <f>IF('Raw(1)'!E53="","",'Raw(1)'!E53)</f>
        <v>WT GT</v>
      </c>
      <c r="I53">
        <f>IF('Raw(1)'!F53="","",'Raw(1)'!F53)</f>
        <v>0</v>
      </c>
    </row>
    <row r="54" spans="1:9" x14ac:dyDescent="0.4">
      <c r="A54">
        <f>IF('Raw(1)'!A54="","",'Raw(1)'!A54)</f>
        <v>2026</v>
      </c>
      <c r="B54">
        <f>IF('Raw(1)'!B54="","",'Raw(1)'!B54)</f>
        <v>1</v>
      </c>
      <c r="C54" t="str">
        <f t="shared" si="0"/>
        <v>Jan</v>
      </c>
      <c r="D54" t="str">
        <f t="shared" si="1"/>
        <v>2026-Jan</v>
      </c>
      <c r="E54">
        <f t="shared" si="2"/>
        <v>202601</v>
      </c>
      <c r="F54" t="str">
        <f>IF('Raw(1)'!C54="","",'Raw(1)'!C54)</f>
        <v>TR #1</v>
      </c>
      <c r="G54" t="str">
        <f>IF('Raw(1)'!D54="","",'Raw(1)'!D54)</f>
        <v>Performance</v>
      </c>
      <c r="H54" t="str">
        <f>IF('Raw(1)'!E54="","",'Raw(1)'!E54)</f>
        <v>Bending</v>
      </c>
      <c r="I54">
        <f>IF('Raw(1)'!F54="","",'Raw(1)'!F54)</f>
        <v>0</v>
      </c>
    </row>
    <row r="55" spans="1:9" x14ac:dyDescent="0.4">
      <c r="A55">
        <f>IF('Raw(1)'!A55="","",'Raw(1)'!A55)</f>
        <v>2026</v>
      </c>
      <c r="B55">
        <f>IF('Raw(1)'!B55="","",'Raw(1)'!B55)</f>
        <v>1</v>
      </c>
      <c r="C55" t="str">
        <f t="shared" si="0"/>
        <v>Jan</v>
      </c>
      <c r="D55" t="str">
        <f t="shared" si="1"/>
        <v>2026-Jan</v>
      </c>
      <c r="E55">
        <f t="shared" si="2"/>
        <v>202601</v>
      </c>
      <c r="F55" t="str">
        <f>IF('Raw(1)'!C55="","",'Raw(1)'!C55)</f>
        <v>TR #1</v>
      </c>
      <c r="G55" t="str">
        <f>IF('Raw(1)'!D55="","",'Raw(1)'!D55)</f>
        <v>Performance</v>
      </c>
      <c r="H55" t="str">
        <f>IF('Raw(1)'!E55="","",'Raw(1)'!E55)</f>
        <v>L/W</v>
      </c>
      <c r="I55">
        <f>IF('Raw(1)'!F55="","",'Raw(1)'!F55)</f>
        <v>0</v>
      </c>
    </row>
    <row r="56" spans="1:9" x14ac:dyDescent="0.4">
      <c r="A56">
        <f>IF('Raw(1)'!A56="","",'Raw(1)'!A56)</f>
        <v>2026</v>
      </c>
      <c r="B56">
        <f>IF('Raw(1)'!B56="","",'Raw(1)'!B56)</f>
        <v>1</v>
      </c>
      <c r="C56" t="str">
        <f t="shared" si="0"/>
        <v>Jan</v>
      </c>
      <c r="D56" t="str">
        <f t="shared" si="1"/>
        <v>2026-Jan</v>
      </c>
      <c r="E56">
        <f t="shared" si="2"/>
        <v>202601</v>
      </c>
      <c r="F56" t="str">
        <f>IF('Raw(1)'!C56="","",'Raw(1)'!C56)</f>
        <v>TR #1</v>
      </c>
      <c r="G56" t="str">
        <f>IF('Raw(1)'!D56="","",'Raw(1)'!D56)</f>
        <v>Performance</v>
      </c>
      <c r="H56" t="str">
        <f>IF('Raw(1)'!E56="","",'Raw(1)'!E56)</f>
        <v>C/W</v>
      </c>
      <c r="I56">
        <f>IF('Raw(1)'!F56="","",'Raw(1)'!F56)</f>
        <v>0</v>
      </c>
    </row>
    <row r="57" spans="1:9" x14ac:dyDescent="0.4">
      <c r="A57">
        <f>IF('Raw(1)'!A57="","",'Raw(1)'!A57)</f>
        <v>2026</v>
      </c>
      <c r="B57">
        <f>IF('Raw(1)'!B57="","",'Raw(1)'!B57)</f>
        <v>1</v>
      </c>
      <c r="C57" t="str">
        <f t="shared" si="0"/>
        <v>Jan</v>
      </c>
      <c r="D57" t="str">
        <f t="shared" si="1"/>
        <v>2026-Jan</v>
      </c>
      <c r="E57">
        <f t="shared" si="2"/>
        <v>202601</v>
      </c>
      <c r="F57" t="str">
        <f>IF('Raw(1)'!C57="","",'Raw(1)'!C57)</f>
        <v>TR #2</v>
      </c>
      <c r="G57" t="str">
        <f>IF('Raw(1)'!D57="","",'Raw(1)'!D57)</f>
        <v>Machine</v>
      </c>
      <c r="H57" t="str">
        <f>IF('Raw(1)'!E57="","",'Raw(1)'!E57)</f>
        <v>Growing Line</v>
      </c>
      <c r="I57">
        <f>IF('Raw(1)'!F57="","",'Raw(1)'!F57)</f>
        <v>6</v>
      </c>
    </row>
    <row r="58" spans="1:9" x14ac:dyDescent="0.4">
      <c r="A58">
        <f>IF('Raw(1)'!A58="","",'Raw(1)'!A58)</f>
        <v>2026</v>
      </c>
      <c r="B58">
        <f>IF('Raw(1)'!B58="","",'Raw(1)'!B58)</f>
        <v>1</v>
      </c>
      <c r="C58" t="str">
        <f t="shared" si="0"/>
        <v>Jan</v>
      </c>
      <c r="D58" t="str">
        <f t="shared" si="1"/>
        <v>2026-Jan</v>
      </c>
      <c r="E58">
        <f t="shared" si="2"/>
        <v>202601</v>
      </c>
      <c r="F58" t="str">
        <f>IF('Raw(1)'!C58="","",'Raw(1)'!C58)</f>
        <v>TR #2</v>
      </c>
      <c r="G58" t="str">
        <f>IF('Raw(1)'!D58="","",'Raw(1)'!D58)</f>
        <v>Machine</v>
      </c>
      <c r="H58" t="str">
        <f>IF('Raw(1)'!E58="","",'Raw(1)'!E58)</f>
        <v>Paint Booth</v>
      </c>
      <c r="I58">
        <f>IF('Raw(1)'!F58="","",'Raw(1)'!F58)</f>
        <v>4</v>
      </c>
    </row>
    <row r="59" spans="1:9" x14ac:dyDescent="0.4">
      <c r="A59">
        <f>IF('Raw(1)'!A59="","",'Raw(1)'!A59)</f>
        <v>2026</v>
      </c>
      <c r="B59">
        <f>IF('Raw(1)'!B59="","",'Raw(1)'!B59)</f>
        <v>1</v>
      </c>
      <c r="C59" t="str">
        <f t="shared" si="0"/>
        <v>Jan</v>
      </c>
      <c r="D59" t="str">
        <f t="shared" si="1"/>
        <v>2026-Jan</v>
      </c>
      <c r="E59">
        <f t="shared" si="2"/>
        <v>202601</v>
      </c>
      <c r="F59" t="str">
        <f>IF('Raw(1)'!C59="","",'Raw(1)'!C59)</f>
        <v>TR #2</v>
      </c>
      <c r="G59" t="str">
        <f>IF('Raw(1)'!D59="","",'Raw(1)'!D59)</f>
        <v>Machine</v>
      </c>
      <c r="H59" t="str">
        <f>IF('Raw(1)'!E59="","",'Raw(1)'!E59)</f>
        <v>Paint Line</v>
      </c>
      <c r="I59">
        <f>IF('Raw(1)'!F59="","",'Raw(1)'!F59)</f>
        <v>2</v>
      </c>
    </row>
    <row r="60" spans="1:9" x14ac:dyDescent="0.4">
      <c r="A60">
        <f>IF('Raw(1)'!A60="","",'Raw(1)'!A60)</f>
        <v>2026</v>
      </c>
      <c r="B60">
        <f>IF('Raw(1)'!B60="","",'Raw(1)'!B60)</f>
        <v>1</v>
      </c>
      <c r="C60" t="str">
        <f t="shared" si="0"/>
        <v>Jan</v>
      </c>
      <c r="D60" t="str">
        <f t="shared" si="1"/>
        <v>2026-Jan</v>
      </c>
      <c r="E60">
        <f t="shared" si="2"/>
        <v>202601</v>
      </c>
      <c r="F60" t="str">
        <f>IF('Raw(1)'!C60="","",'Raw(1)'!C60)</f>
        <v>TR #2</v>
      </c>
      <c r="G60" t="str">
        <f>IF('Raw(1)'!D60="","",'Raw(1)'!D60)</f>
        <v>Machine</v>
      </c>
      <c r="H60" t="str">
        <f>IF('Raw(1)'!E60="","",'Raw(1)'!E60)</f>
        <v>Roll Bending Machine</v>
      </c>
      <c r="I60">
        <f>IF('Raw(1)'!F60="","",'Raw(1)'!F60)</f>
        <v>3</v>
      </c>
    </row>
    <row r="61" spans="1:9" x14ac:dyDescent="0.4">
      <c r="A61">
        <f>IF('Raw(1)'!A61="","",'Raw(1)'!A61)</f>
        <v>2026</v>
      </c>
      <c r="B61">
        <f>IF('Raw(1)'!B61="","",'Raw(1)'!B61)</f>
        <v>1</v>
      </c>
      <c r="C61" t="str">
        <f t="shared" si="0"/>
        <v>Jan</v>
      </c>
      <c r="D61" t="str">
        <f t="shared" si="1"/>
        <v>2026-Jan</v>
      </c>
      <c r="E61">
        <f t="shared" si="2"/>
        <v>202601</v>
      </c>
      <c r="F61" t="str">
        <f>IF('Raw(1)'!C61="","",'Raw(1)'!C61)</f>
        <v>TR #2</v>
      </c>
      <c r="G61" t="str">
        <f>IF('Raw(1)'!D61="","",'Raw(1)'!D61)</f>
        <v>Machine</v>
      </c>
      <c r="H61" t="str">
        <f>IF('Raw(1)'!E61="","",'Raw(1)'!E61)</f>
        <v>L/W Machine</v>
      </c>
      <c r="I61">
        <f>IF('Raw(1)'!F61="","",'Raw(1)'!F61)</f>
        <v>4</v>
      </c>
    </row>
    <row r="62" spans="1:9" x14ac:dyDescent="0.4">
      <c r="A62">
        <f>IF('Raw(1)'!A62="","",'Raw(1)'!A62)</f>
        <v>2026</v>
      </c>
      <c r="B62">
        <f>IF('Raw(1)'!B62="","",'Raw(1)'!B62)</f>
        <v>1</v>
      </c>
      <c r="C62" t="str">
        <f t="shared" si="0"/>
        <v>Jan</v>
      </c>
      <c r="D62" t="str">
        <f t="shared" si="1"/>
        <v>2026-Jan</v>
      </c>
      <c r="E62">
        <f t="shared" si="2"/>
        <v>202601</v>
      </c>
      <c r="F62" t="str">
        <f>IF('Raw(1)'!C62="","",'Raw(1)'!C62)</f>
        <v>TR #2</v>
      </c>
      <c r="G62" t="str">
        <f>IF('Raw(1)'!D62="","",'Raw(1)'!D62)</f>
        <v>Machine</v>
      </c>
      <c r="H62" t="str">
        <f>IF('Raw(1)'!E62="","",'Raw(1)'!E62)</f>
        <v>C/W Machine</v>
      </c>
      <c r="I62">
        <f>IF('Raw(1)'!F62="","",'Raw(1)'!F62)</f>
        <v>6</v>
      </c>
    </row>
    <row r="63" spans="1:9" x14ac:dyDescent="0.4">
      <c r="A63">
        <f>IF('Raw(1)'!A63="","",'Raw(1)'!A63)</f>
        <v>2026</v>
      </c>
      <c r="B63">
        <f>IF('Raw(1)'!B63="","",'Raw(1)'!B63)</f>
        <v>1</v>
      </c>
      <c r="C63" t="str">
        <f t="shared" si="0"/>
        <v>Jan</v>
      </c>
      <c r="D63" t="str">
        <f t="shared" si="1"/>
        <v>2026-Jan</v>
      </c>
      <c r="E63">
        <f t="shared" si="2"/>
        <v>202601</v>
      </c>
      <c r="F63" t="str">
        <f>IF('Raw(1)'!C63="","",'Raw(1)'!C63)</f>
        <v>TR #2</v>
      </c>
      <c r="G63" t="str">
        <f>IF('Raw(1)'!D63="","",'Raw(1)'!D63)</f>
        <v>Performance</v>
      </c>
      <c r="H63" t="str">
        <f>IF('Raw(1)'!E63="","",'Raw(1)'!E63)</f>
        <v>BT GT</v>
      </c>
      <c r="I63">
        <f>IF('Raw(1)'!F63="","",'Raw(1)'!F63)</f>
        <v>15</v>
      </c>
    </row>
    <row r="64" spans="1:9" x14ac:dyDescent="0.4">
      <c r="A64">
        <f>IF('Raw(1)'!A64="","",'Raw(1)'!A64)</f>
        <v>2026</v>
      </c>
      <c r="B64">
        <f>IF('Raw(1)'!B64="","",'Raw(1)'!B64)</f>
        <v>1</v>
      </c>
      <c r="C64" t="str">
        <f t="shared" si="0"/>
        <v>Jan</v>
      </c>
      <c r="D64" t="str">
        <f t="shared" si="1"/>
        <v>2026-Jan</v>
      </c>
      <c r="E64">
        <f t="shared" si="2"/>
        <v>202601</v>
      </c>
      <c r="F64" t="str">
        <f>IF('Raw(1)'!C64="","",'Raw(1)'!C64)</f>
        <v>TR #2</v>
      </c>
      <c r="G64" t="str">
        <f>IF('Raw(1)'!D64="","",'Raw(1)'!D64)</f>
        <v>Performance</v>
      </c>
      <c r="H64" t="str">
        <f>IF('Raw(1)'!E64="","",'Raw(1)'!E64)</f>
        <v>WT GT</v>
      </c>
      <c r="I64">
        <f>IF('Raw(1)'!F64="","",'Raw(1)'!F64)</f>
        <v>20</v>
      </c>
    </row>
    <row r="65" spans="1:9" x14ac:dyDescent="0.4">
      <c r="A65">
        <f>IF('Raw(1)'!A65="","",'Raw(1)'!A65)</f>
        <v>2026</v>
      </c>
      <c r="B65">
        <f>IF('Raw(1)'!B65="","",'Raw(1)'!B65)</f>
        <v>1</v>
      </c>
      <c r="C65" t="str">
        <f t="shared" si="0"/>
        <v>Jan</v>
      </c>
      <c r="D65" t="str">
        <f t="shared" si="1"/>
        <v>2026-Jan</v>
      </c>
      <c r="E65">
        <f t="shared" si="2"/>
        <v>202601</v>
      </c>
      <c r="F65" t="str">
        <f>IF('Raw(1)'!C65="","",'Raw(1)'!C65)</f>
        <v>TR #2</v>
      </c>
      <c r="G65" t="str">
        <f>IF('Raw(1)'!D65="","",'Raw(1)'!D65)</f>
        <v>Performance</v>
      </c>
      <c r="H65" t="str">
        <f>IF('Raw(1)'!E65="","",'Raw(1)'!E65)</f>
        <v>Bending</v>
      </c>
      <c r="I65">
        <f>IF('Raw(1)'!F65="","",'Raw(1)'!F65)</f>
        <v>118</v>
      </c>
    </row>
    <row r="66" spans="1:9" x14ac:dyDescent="0.4">
      <c r="A66">
        <f>IF('Raw(1)'!A66="","",'Raw(1)'!A66)</f>
        <v>2026</v>
      </c>
      <c r="B66">
        <f>IF('Raw(1)'!B66="","",'Raw(1)'!B66)</f>
        <v>1</v>
      </c>
      <c r="C66" t="str">
        <f t="shared" ref="C66:C129" si="3">IF(OR(A66="",B66=""),"",TEXT(DATE(A66,1,1)+(B66-1)*7,"mmm"))</f>
        <v>Jan</v>
      </c>
      <c r="D66" t="str">
        <f t="shared" ref="D66:D129" si="4">IF(OR(A66="",B66=""),"",TEXT(DATE(A66,1,1)+(B66-1)*7,"yyyy-mmm"))</f>
        <v>2026-Jan</v>
      </c>
      <c r="E66">
        <f t="shared" ref="E66:E129" si="5">IF(OR(A66="",B66=""),"",YEAR(DATE(A66,1,1)+(B66-1)*7)*100+MONTH(DATE(A66,1,1)+(B66-1)*7))</f>
        <v>202601</v>
      </c>
      <c r="F66" t="str">
        <f>IF('Raw(1)'!C66="","",'Raw(1)'!C66)</f>
        <v>TR #2</v>
      </c>
      <c r="G66" t="str">
        <f>IF('Raw(1)'!D66="","",'Raw(1)'!D66)</f>
        <v>Performance</v>
      </c>
      <c r="H66" t="str">
        <f>IF('Raw(1)'!E66="","",'Raw(1)'!E66)</f>
        <v>L/W</v>
      </c>
      <c r="I66">
        <f>IF('Raw(1)'!F66="","",'Raw(1)'!F66)</f>
        <v>124</v>
      </c>
    </row>
    <row r="67" spans="1:9" x14ac:dyDescent="0.4">
      <c r="A67">
        <f>IF('Raw(1)'!A67="","",'Raw(1)'!A67)</f>
        <v>2026</v>
      </c>
      <c r="B67">
        <f>IF('Raw(1)'!B67="","",'Raw(1)'!B67)</f>
        <v>1</v>
      </c>
      <c r="C67" t="str">
        <f t="shared" si="3"/>
        <v>Jan</v>
      </c>
      <c r="D67" t="str">
        <f t="shared" si="4"/>
        <v>2026-Jan</v>
      </c>
      <c r="E67">
        <f t="shared" si="5"/>
        <v>202601</v>
      </c>
      <c r="F67" t="str">
        <f>IF('Raw(1)'!C67="","",'Raw(1)'!C67)</f>
        <v>TR #2</v>
      </c>
      <c r="G67" t="str">
        <f>IF('Raw(1)'!D67="","",'Raw(1)'!D67)</f>
        <v>Performance</v>
      </c>
      <c r="H67" t="str">
        <f>IF('Raw(1)'!E67="","",'Raw(1)'!E67)</f>
        <v>C/W</v>
      </c>
      <c r="I67">
        <f>IF('Raw(1)'!F67="","",'Raw(1)'!F67)</f>
        <v>158</v>
      </c>
    </row>
    <row r="68" spans="1:9" x14ac:dyDescent="0.4">
      <c r="A68">
        <f>IF('Raw(1)'!A68="","",'Raw(1)'!A68)</f>
        <v>2026</v>
      </c>
      <c r="B68">
        <f>IF('Raw(1)'!B68="","",'Raw(1)'!B68)</f>
        <v>1</v>
      </c>
      <c r="C68" t="str">
        <f t="shared" si="3"/>
        <v>Jan</v>
      </c>
      <c r="D68" t="str">
        <f t="shared" si="4"/>
        <v>2026-Jan</v>
      </c>
      <c r="E68">
        <f t="shared" si="5"/>
        <v>202601</v>
      </c>
      <c r="F68" t="str">
        <f>IF('Raw(1)'!C68="","",'Raw(1)'!C68)</f>
        <v>AM</v>
      </c>
      <c r="G68" t="str">
        <f>IF('Raw(1)'!D68="","",'Raw(1)'!D68)</f>
        <v>Machine</v>
      </c>
      <c r="H68" t="str">
        <f>IF('Raw(1)'!E68="","",'Raw(1)'!E68)</f>
        <v>Growing Line</v>
      </c>
      <c r="I68">
        <f>IF('Raw(1)'!F68="","",'Raw(1)'!F68)</f>
        <v>30</v>
      </c>
    </row>
    <row r="69" spans="1:9" x14ac:dyDescent="0.4">
      <c r="A69">
        <f>IF('Raw(1)'!A69="","",'Raw(1)'!A69)</f>
        <v>2026</v>
      </c>
      <c r="B69">
        <f>IF('Raw(1)'!B69="","",'Raw(1)'!B69)</f>
        <v>1</v>
      </c>
      <c r="C69" t="str">
        <f t="shared" si="3"/>
        <v>Jan</v>
      </c>
      <c r="D69" t="str">
        <f t="shared" si="4"/>
        <v>2026-Jan</v>
      </c>
      <c r="E69">
        <f t="shared" si="5"/>
        <v>202601</v>
      </c>
      <c r="F69" t="str">
        <f>IF('Raw(1)'!C69="","",'Raw(1)'!C69)</f>
        <v>AM</v>
      </c>
      <c r="G69" t="str">
        <f>IF('Raw(1)'!D69="","",'Raw(1)'!D69)</f>
        <v>Machine</v>
      </c>
      <c r="H69" t="str">
        <f>IF('Raw(1)'!E69="","",'Raw(1)'!E69)</f>
        <v>Paint Booth</v>
      </c>
      <c r="I69">
        <f>IF('Raw(1)'!F69="","",'Raw(1)'!F69)</f>
        <v>16</v>
      </c>
    </row>
    <row r="70" spans="1:9" x14ac:dyDescent="0.4">
      <c r="A70">
        <f>IF('Raw(1)'!A70="","",'Raw(1)'!A70)</f>
        <v>2026</v>
      </c>
      <c r="B70">
        <f>IF('Raw(1)'!B70="","",'Raw(1)'!B70)</f>
        <v>1</v>
      </c>
      <c r="C70" t="str">
        <f t="shared" si="3"/>
        <v>Jan</v>
      </c>
      <c r="D70" t="str">
        <f t="shared" si="4"/>
        <v>2026-Jan</v>
      </c>
      <c r="E70">
        <f t="shared" si="5"/>
        <v>202601</v>
      </c>
      <c r="F70" t="str">
        <f>IF('Raw(1)'!C70="","",'Raw(1)'!C70)</f>
        <v>AM</v>
      </c>
      <c r="G70" t="str">
        <f>IF('Raw(1)'!D70="","",'Raw(1)'!D70)</f>
        <v>Machine</v>
      </c>
      <c r="H70" t="str">
        <f>IF('Raw(1)'!E70="","",'Raw(1)'!E70)</f>
        <v>Paint Line</v>
      </c>
      <c r="I70">
        <f>IF('Raw(1)'!F70="","",'Raw(1)'!F70)</f>
        <v>8</v>
      </c>
    </row>
    <row r="71" spans="1:9" x14ac:dyDescent="0.4">
      <c r="A71">
        <f>IF('Raw(1)'!A71="","",'Raw(1)'!A71)</f>
        <v>2026</v>
      </c>
      <c r="B71">
        <f>IF('Raw(1)'!B71="","",'Raw(1)'!B71)</f>
        <v>1</v>
      </c>
      <c r="C71" t="str">
        <f t="shared" si="3"/>
        <v>Jan</v>
      </c>
      <c r="D71" t="str">
        <f t="shared" si="4"/>
        <v>2026-Jan</v>
      </c>
      <c r="E71">
        <f t="shared" si="5"/>
        <v>202601</v>
      </c>
      <c r="F71" t="str">
        <f>IF('Raw(1)'!C71="","",'Raw(1)'!C71)</f>
        <v>AM</v>
      </c>
      <c r="G71" t="str">
        <f>IF('Raw(1)'!D71="","",'Raw(1)'!D71)</f>
        <v>Machine</v>
      </c>
      <c r="H71" t="str">
        <f>IF('Raw(1)'!E71="","",'Raw(1)'!E71)</f>
        <v>Roll Bending Machine</v>
      </c>
      <c r="I71">
        <f>IF('Raw(1)'!F71="","",'Raw(1)'!F71)</f>
        <v>6</v>
      </c>
    </row>
    <row r="72" spans="1:9" x14ac:dyDescent="0.4">
      <c r="A72">
        <f>IF('Raw(1)'!A72="","",'Raw(1)'!A72)</f>
        <v>2026</v>
      </c>
      <c r="B72">
        <f>IF('Raw(1)'!B72="","",'Raw(1)'!B72)</f>
        <v>1</v>
      </c>
      <c r="C72" t="str">
        <f t="shared" si="3"/>
        <v>Jan</v>
      </c>
      <c r="D72" t="str">
        <f t="shared" si="4"/>
        <v>2026-Jan</v>
      </c>
      <c r="E72">
        <f t="shared" si="5"/>
        <v>202601</v>
      </c>
      <c r="F72" t="str">
        <f>IF('Raw(1)'!C72="","",'Raw(1)'!C72)</f>
        <v>AM</v>
      </c>
      <c r="G72" t="str">
        <f>IF('Raw(1)'!D72="","",'Raw(1)'!D72)</f>
        <v>Machine</v>
      </c>
      <c r="H72" t="str">
        <f>IF('Raw(1)'!E72="","",'Raw(1)'!E72)</f>
        <v>L/W Machine</v>
      </c>
      <c r="I72">
        <f>IF('Raw(1)'!F72="","",'Raw(1)'!F72)</f>
        <v>11</v>
      </c>
    </row>
    <row r="73" spans="1:9" x14ac:dyDescent="0.4">
      <c r="A73">
        <f>IF('Raw(1)'!A73="","",'Raw(1)'!A73)</f>
        <v>2026</v>
      </c>
      <c r="B73">
        <f>IF('Raw(1)'!B73="","",'Raw(1)'!B73)</f>
        <v>1</v>
      </c>
      <c r="C73" t="str">
        <f t="shared" si="3"/>
        <v>Jan</v>
      </c>
      <c r="D73" t="str">
        <f t="shared" si="4"/>
        <v>2026-Jan</v>
      </c>
      <c r="E73">
        <f t="shared" si="5"/>
        <v>202601</v>
      </c>
      <c r="F73" t="str">
        <f>IF('Raw(1)'!C73="","",'Raw(1)'!C73)</f>
        <v>AM</v>
      </c>
      <c r="G73" t="str">
        <f>IF('Raw(1)'!D73="","",'Raw(1)'!D73)</f>
        <v>Machine</v>
      </c>
      <c r="H73" t="str">
        <f>IF('Raw(1)'!E73="","",'Raw(1)'!E73)</f>
        <v>C/W Machine</v>
      </c>
      <c r="I73">
        <f>IF('Raw(1)'!F73="","",'Raw(1)'!F73)</f>
        <v>15</v>
      </c>
    </row>
    <row r="74" spans="1:9" x14ac:dyDescent="0.4">
      <c r="A74">
        <f>IF('Raw(1)'!A74="","",'Raw(1)'!A74)</f>
        <v>2026</v>
      </c>
      <c r="B74">
        <f>IF('Raw(1)'!B74="","",'Raw(1)'!B74)</f>
        <v>1</v>
      </c>
      <c r="C74" t="str">
        <f t="shared" si="3"/>
        <v>Jan</v>
      </c>
      <c r="D74" t="str">
        <f t="shared" si="4"/>
        <v>2026-Jan</v>
      </c>
      <c r="E74">
        <f t="shared" si="5"/>
        <v>202601</v>
      </c>
      <c r="F74" t="str">
        <f>IF('Raw(1)'!C74="","",'Raw(1)'!C74)</f>
        <v>AM</v>
      </c>
      <c r="G74" t="str">
        <f>IF('Raw(1)'!D74="","",'Raw(1)'!D74)</f>
        <v>Performance</v>
      </c>
      <c r="H74" t="str">
        <f>IF('Raw(1)'!E74="","",'Raw(1)'!E74)</f>
        <v>BT GT</v>
      </c>
      <c r="I74">
        <f>IF('Raw(1)'!F74="","",'Raw(1)'!F74)</f>
        <v>0</v>
      </c>
    </row>
    <row r="75" spans="1:9" x14ac:dyDescent="0.4">
      <c r="A75">
        <f>IF('Raw(1)'!A75="","",'Raw(1)'!A75)</f>
        <v>2026</v>
      </c>
      <c r="B75">
        <f>IF('Raw(1)'!B75="","",'Raw(1)'!B75)</f>
        <v>1</v>
      </c>
      <c r="C75" t="str">
        <f t="shared" si="3"/>
        <v>Jan</v>
      </c>
      <c r="D75" t="str">
        <f t="shared" si="4"/>
        <v>2026-Jan</v>
      </c>
      <c r="E75">
        <f t="shared" si="5"/>
        <v>202601</v>
      </c>
      <c r="F75" t="str">
        <f>IF('Raw(1)'!C75="","",'Raw(1)'!C75)</f>
        <v>AM</v>
      </c>
      <c r="G75" t="str">
        <f>IF('Raw(1)'!D75="","",'Raw(1)'!D75)</f>
        <v>Performance</v>
      </c>
      <c r="H75" t="str">
        <f>IF('Raw(1)'!E75="","",'Raw(1)'!E75)</f>
        <v>WT GT</v>
      </c>
      <c r="I75">
        <f>IF('Raw(1)'!F75="","",'Raw(1)'!F75)</f>
        <v>0</v>
      </c>
    </row>
    <row r="76" spans="1:9" x14ac:dyDescent="0.4">
      <c r="A76">
        <f>IF('Raw(1)'!A76="","",'Raw(1)'!A76)</f>
        <v>2026</v>
      </c>
      <c r="B76">
        <f>IF('Raw(1)'!B76="","",'Raw(1)'!B76)</f>
        <v>1</v>
      </c>
      <c r="C76" t="str">
        <f t="shared" si="3"/>
        <v>Jan</v>
      </c>
      <c r="D76" t="str">
        <f t="shared" si="4"/>
        <v>2026-Jan</v>
      </c>
      <c r="E76">
        <f t="shared" si="5"/>
        <v>202601</v>
      </c>
      <c r="F76" t="str">
        <f>IF('Raw(1)'!C76="","",'Raw(1)'!C76)</f>
        <v>AM</v>
      </c>
      <c r="G76" t="str">
        <f>IF('Raw(1)'!D76="","",'Raw(1)'!D76)</f>
        <v>Performance</v>
      </c>
      <c r="H76" t="str">
        <f>IF('Raw(1)'!E76="","",'Raw(1)'!E76)</f>
        <v>Bending</v>
      </c>
      <c r="I76">
        <f>IF('Raw(1)'!F76="","",'Raw(1)'!F76)</f>
        <v>0</v>
      </c>
    </row>
    <row r="77" spans="1:9" x14ac:dyDescent="0.4">
      <c r="A77">
        <f>IF('Raw(1)'!A77="","",'Raw(1)'!A77)</f>
        <v>2026</v>
      </c>
      <c r="B77">
        <f>IF('Raw(1)'!B77="","",'Raw(1)'!B77)</f>
        <v>1</v>
      </c>
      <c r="C77" t="str">
        <f t="shared" si="3"/>
        <v>Jan</v>
      </c>
      <c r="D77" t="str">
        <f t="shared" si="4"/>
        <v>2026-Jan</v>
      </c>
      <c r="E77">
        <f t="shared" si="5"/>
        <v>202601</v>
      </c>
      <c r="F77" t="str">
        <f>IF('Raw(1)'!C77="","",'Raw(1)'!C77)</f>
        <v>AM</v>
      </c>
      <c r="G77" t="str">
        <f>IF('Raw(1)'!D77="","",'Raw(1)'!D77)</f>
        <v>Performance</v>
      </c>
      <c r="H77" t="str">
        <f>IF('Raw(1)'!E77="","",'Raw(1)'!E77)</f>
        <v>L/W</v>
      </c>
      <c r="I77">
        <f>IF('Raw(1)'!F77="","",'Raw(1)'!F77)</f>
        <v>0</v>
      </c>
    </row>
    <row r="78" spans="1:9" x14ac:dyDescent="0.4">
      <c r="A78">
        <f>IF('Raw(1)'!A78="","",'Raw(1)'!A78)</f>
        <v>2026</v>
      </c>
      <c r="B78">
        <f>IF('Raw(1)'!B78="","",'Raw(1)'!B78)</f>
        <v>1</v>
      </c>
      <c r="C78" t="str">
        <f t="shared" si="3"/>
        <v>Jan</v>
      </c>
      <c r="D78" t="str">
        <f t="shared" si="4"/>
        <v>2026-Jan</v>
      </c>
      <c r="E78">
        <f t="shared" si="5"/>
        <v>202601</v>
      </c>
      <c r="F78" t="str">
        <f>IF('Raw(1)'!C78="","",'Raw(1)'!C78)</f>
        <v>AM</v>
      </c>
      <c r="G78" t="str">
        <f>IF('Raw(1)'!D78="","",'Raw(1)'!D78)</f>
        <v>Performance</v>
      </c>
      <c r="H78" t="str">
        <f>IF('Raw(1)'!E78="","",'Raw(1)'!E78)</f>
        <v>C/W</v>
      </c>
      <c r="I78">
        <f>IF('Raw(1)'!F78="","",'Raw(1)'!F78)</f>
        <v>0</v>
      </c>
    </row>
    <row r="79" spans="1:9" x14ac:dyDescent="0.4">
      <c r="A79">
        <f>IF('Raw(1)'!A79="","",'Raw(1)'!A79)</f>
        <v>2026</v>
      </c>
      <c r="B79">
        <f>IF('Raw(1)'!B79="","",'Raw(1)'!B79)</f>
        <v>1</v>
      </c>
      <c r="C79" t="str">
        <f t="shared" si="3"/>
        <v>Jan</v>
      </c>
      <c r="D79" t="str">
        <f t="shared" si="4"/>
        <v>2026-Jan</v>
      </c>
      <c r="E79">
        <f t="shared" si="5"/>
        <v>202601</v>
      </c>
      <c r="F79" t="str">
        <f>IF('Raw(1)'!C79="","",'Raw(1)'!C79)</f>
        <v>PT On</v>
      </c>
      <c r="G79" t="str">
        <f>IF('Raw(1)'!D79="","",'Raw(1)'!D79)</f>
        <v>Machine</v>
      </c>
      <c r="H79" t="str">
        <f>IF('Raw(1)'!E79="","",'Raw(1)'!E79)</f>
        <v>Growing Line</v>
      </c>
      <c r="I79">
        <f>IF('Raw(1)'!F79="","",'Raw(1)'!F79)</f>
        <v>6</v>
      </c>
    </row>
    <row r="80" spans="1:9" x14ac:dyDescent="0.4">
      <c r="A80">
        <f>IF('Raw(1)'!A80="","",'Raw(1)'!A80)</f>
        <v>2026</v>
      </c>
      <c r="B80">
        <f>IF('Raw(1)'!B80="","",'Raw(1)'!B80)</f>
        <v>1</v>
      </c>
      <c r="C80" t="str">
        <f t="shared" si="3"/>
        <v>Jan</v>
      </c>
      <c r="D80" t="str">
        <f t="shared" si="4"/>
        <v>2026-Jan</v>
      </c>
      <c r="E80">
        <f t="shared" si="5"/>
        <v>202601</v>
      </c>
      <c r="F80" t="str">
        <f>IF('Raw(1)'!C80="","",'Raw(1)'!C80)</f>
        <v>PT On</v>
      </c>
      <c r="G80" t="str">
        <f>IF('Raw(1)'!D80="","",'Raw(1)'!D80)</f>
        <v>Machine</v>
      </c>
      <c r="H80" t="str">
        <f>IF('Raw(1)'!E80="","",'Raw(1)'!E80)</f>
        <v>Paint Booth</v>
      </c>
      <c r="I80">
        <f>IF('Raw(1)'!F80="","",'Raw(1)'!F80)</f>
        <v>4</v>
      </c>
    </row>
    <row r="81" spans="1:9" x14ac:dyDescent="0.4">
      <c r="A81">
        <f>IF('Raw(1)'!A81="","",'Raw(1)'!A81)</f>
        <v>2026</v>
      </c>
      <c r="B81">
        <f>IF('Raw(1)'!B81="","",'Raw(1)'!B81)</f>
        <v>1</v>
      </c>
      <c r="C81" t="str">
        <f t="shared" si="3"/>
        <v>Jan</v>
      </c>
      <c r="D81" t="str">
        <f t="shared" si="4"/>
        <v>2026-Jan</v>
      </c>
      <c r="E81">
        <f t="shared" si="5"/>
        <v>202601</v>
      </c>
      <c r="F81" t="str">
        <f>IF('Raw(1)'!C81="","",'Raw(1)'!C81)</f>
        <v>PT On</v>
      </c>
      <c r="G81" t="str">
        <f>IF('Raw(1)'!D81="","",'Raw(1)'!D81)</f>
        <v>Machine</v>
      </c>
      <c r="H81" t="str">
        <f>IF('Raw(1)'!E81="","",'Raw(1)'!E81)</f>
        <v>Paint Line</v>
      </c>
      <c r="I81">
        <f>IF('Raw(1)'!F81="","",'Raw(1)'!F81)</f>
        <v>4</v>
      </c>
    </row>
    <row r="82" spans="1:9" x14ac:dyDescent="0.4">
      <c r="A82">
        <f>IF('Raw(1)'!A82="","",'Raw(1)'!A82)</f>
        <v>2026</v>
      </c>
      <c r="B82">
        <f>IF('Raw(1)'!B82="","",'Raw(1)'!B82)</f>
        <v>1</v>
      </c>
      <c r="C82" t="str">
        <f t="shared" si="3"/>
        <v>Jan</v>
      </c>
      <c r="D82" t="str">
        <f t="shared" si="4"/>
        <v>2026-Jan</v>
      </c>
      <c r="E82">
        <f t="shared" si="5"/>
        <v>202601</v>
      </c>
      <c r="F82" t="str">
        <f>IF('Raw(1)'!C82="","",'Raw(1)'!C82)</f>
        <v>PT On</v>
      </c>
      <c r="G82" t="str">
        <f>IF('Raw(1)'!D82="","",'Raw(1)'!D82)</f>
        <v>Machine</v>
      </c>
      <c r="H82" t="str">
        <f>IF('Raw(1)'!E82="","",'Raw(1)'!E82)</f>
        <v>Roll Bending Machine</v>
      </c>
      <c r="I82">
        <f>IF('Raw(1)'!F82="","",'Raw(1)'!F82)</f>
        <v>3</v>
      </c>
    </row>
    <row r="83" spans="1:9" x14ac:dyDescent="0.4">
      <c r="A83">
        <f>IF('Raw(1)'!A83="","",'Raw(1)'!A83)</f>
        <v>2026</v>
      </c>
      <c r="B83">
        <f>IF('Raw(1)'!B83="","",'Raw(1)'!B83)</f>
        <v>1</v>
      </c>
      <c r="C83" t="str">
        <f t="shared" si="3"/>
        <v>Jan</v>
      </c>
      <c r="D83" t="str">
        <f t="shared" si="4"/>
        <v>2026-Jan</v>
      </c>
      <c r="E83">
        <f t="shared" si="5"/>
        <v>202601</v>
      </c>
      <c r="F83" t="str">
        <f>IF('Raw(1)'!C83="","",'Raw(1)'!C83)</f>
        <v>PT On</v>
      </c>
      <c r="G83" t="str">
        <f>IF('Raw(1)'!D83="","",'Raw(1)'!D83)</f>
        <v>Machine</v>
      </c>
      <c r="H83" t="str">
        <f>IF('Raw(1)'!E83="","",'Raw(1)'!E83)</f>
        <v>L/W Machine</v>
      </c>
      <c r="I83">
        <f>IF('Raw(1)'!F83="","",'Raw(1)'!F83)</f>
        <v>4</v>
      </c>
    </row>
    <row r="84" spans="1:9" x14ac:dyDescent="0.4">
      <c r="A84">
        <f>IF('Raw(1)'!A84="","",'Raw(1)'!A84)</f>
        <v>2026</v>
      </c>
      <c r="B84">
        <f>IF('Raw(1)'!B84="","",'Raw(1)'!B84)</f>
        <v>1</v>
      </c>
      <c r="C84" t="str">
        <f t="shared" si="3"/>
        <v>Jan</v>
      </c>
      <c r="D84" t="str">
        <f t="shared" si="4"/>
        <v>2026-Jan</v>
      </c>
      <c r="E84">
        <f t="shared" si="5"/>
        <v>202601</v>
      </c>
      <c r="F84" t="str">
        <f>IF('Raw(1)'!C84="","",'Raw(1)'!C84)</f>
        <v>PT On</v>
      </c>
      <c r="G84" t="str">
        <f>IF('Raw(1)'!D84="","",'Raw(1)'!D84)</f>
        <v>Machine</v>
      </c>
      <c r="H84" t="str">
        <f>IF('Raw(1)'!E84="","",'Raw(1)'!E84)</f>
        <v>C/W Machine</v>
      </c>
      <c r="I84">
        <f>IF('Raw(1)'!F84="","",'Raw(1)'!F84)</f>
        <v>6.5</v>
      </c>
    </row>
    <row r="85" spans="1:9" x14ac:dyDescent="0.4">
      <c r="A85">
        <f>IF('Raw(1)'!A85="","",'Raw(1)'!A85)</f>
        <v>2026</v>
      </c>
      <c r="B85">
        <f>IF('Raw(1)'!B85="","",'Raw(1)'!B85)</f>
        <v>1</v>
      </c>
      <c r="C85" t="str">
        <f t="shared" si="3"/>
        <v>Jan</v>
      </c>
      <c r="D85" t="str">
        <f t="shared" si="4"/>
        <v>2026-Jan</v>
      </c>
      <c r="E85">
        <f t="shared" si="5"/>
        <v>202601</v>
      </c>
      <c r="F85" t="str">
        <f>IF('Raw(1)'!C85="","",'Raw(1)'!C85)</f>
        <v>PT On</v>
      </c>
      <c r="G85" t="str">
        <f>IF('Raw(1)'!D85="","",'Raw(1)'!D85)</f>
        <v>Performance</v>
      </c>
      <c r="H85" t="str">
        <f>IF('Raw(1)'!E85="","",'Raw(1)'!E85)</f>
        <v>BT GT</v>
      </c>
      <c r="I85">
        <f>IF('Raw(1)'!F85="","",'Raw(1)'!F85)</f>
        <v>0</v>
      </c>
    </row>
    <row r="86" spans="1:9" x14ac:dyDescent="0.4">
      <c r="A86">
        <f>IF('Raw(1)'!A86="","",'Raw(1)'!A86)</f>
        <v>2026</v>
      </c>
      <c r="B86">
        <f>IF('Raw(1)'!B86="","",'Raw(1)'!B86)</f>
        <v>1</v>
      </c>
      <c r="C86" t="str">
        <f t="shared" si="3"/>
        <v>Jan</v>
      </c>
      <c r="D86" t="str">
        <f t="shared" si="4"/>
        <v>2026-Jan</v>
      </c>
      <c r="E86">
        <f t="shared" si="5"/>
        <v>202601</v>
      </c>
      <c r="F86" t="str">
        <f>IF('Raw(1)'!C86="","",'Raw(1)'!C86)</f>
        <v>PT On</v>
      </c>
      <c r="G86" t="str">
        <f>IF('Raw(1)'!D86="","",'Raw(1)'!D86)</f>
        <v>Performance</v>
      </c>
      <c r="H86" t="str">
        <f>IF('Raw(1)'!E86="","",'Raw(1)'!E86)</f>
        <v>WT GT</v>
      </c>
      <c r="I86">
        <f>IF('Raw(1)'!F86="","",'Raw(1)'!F86)</f>
        <v>0</v>
      </c>
    </row>
    <row r="87" spans="1:9" x14ac:dyDescent="0.4">
      <c r="A87">
        <f>IF('Raw(1)'!A87="","",'Raw(1)'!A87)</f>
        <v>2026</v>
      </c>
      <c r="B87">
        <f>IF('Raw(1)'!B87="","",'Raw(1)'!B87)</f>
        <v>1</v>
      </c>
      <c r="C87" t="str">
        <f t="shared" si="3"/>
        <v>Jan</v>
      </c>
      <c r="D87" t="str">
        <f t="shared" si="4"/>
        <v>2026-Jan</v>
      </c>
      <c r="E87">
        <f t="shared" si="5"/>
        <v>202601</v>
      </c>
      <c r="F87" t="str">
        <f>IF('Raw(1)'!C87="","",'Raw(1)'!C87)</f>
        <v>PT On</v>
      </c>
      <c r="G87" t="str">
        <f>IF('Raw(1)'!D87="","",'Raw(1)'!D87)</f>
        <v>Performance</v>
      </c>
      <c r="H87" t="str">
        <f>IF('Raw(1)'!E87="","",'Raw(1)'!E87)</f>
        <v>Bending</v>
      </c>
      <c r="I87">
        <f>IF('Raw(1)'!F87="","",'Raw(1)'!F87)</f>
        <v>0</v>
      </c>
    </row>
    <row r="88" spans="1:9" x14ac:dyDescent="0.4">
      <c r="A88">
        <f>IF('Raw(1)'!A88="","",'Raw(1)'!A88)</f>
        <v>2026</v>
      </c>
      <c r="B88">
        <f>IF('Raw(1)'!B88="","",'Raw(1)'!B88)</f>
        <v>1</v>
      </c>
      <c r="C88" t="str">
        <f t="shared" si="3"/>
        <v>Jan</v>
      </c>
      <c r="D88" t="str">
        <f t="shared" si="4"/>
        <v>2026-Jan</v>
      </c>
      <c r="E88">
        <f t="shared" si="5"/>
        <v>202601</v>
      </c>
      <c r="F88" t="str">
        <f>IF('Raw(1)'!C88="","",'Raw(1)'!C88)</f>
        <v>PT On</v>
      </c>
      <c r="G88" t="str">
        <f>IF('Raw(1)'!D88="","",'Raw(1)'!D88)</f>
        <v>Performance</v>
      </c>
      <c r="H88" t="str">
        <f>IF('Raw(1)'!E88="","",'Raw(1)'!E88)</f>
        <v>L/W</v>
      </c>
      <c r="I88">
        <f>IF('Raw(1)'!F88="","",'Raw(1)'!F88)</f>
        <v>0</v>
      </c>
    </row>
    <row r="89" spans="1:9" x14ac:dyDescent="0.4">
      <c r="A89">
        <f>IF('Raw(1)'!A89="","",'Raw(1)'!A89)</f>
        <v>2026</v>
      </c>
      <c r="B89">
        <f>IF('Raw(1)'!B89="","",'Raw(1)'!B89)</f>
        <v>1</v>
      </c>
      <c r="C89" t="str">
        <f t="shared" si="3"/>
        <v>Jan</v>
      </c>
      <c r="D89" t="str">
        <f t="shared" si="4"/>
        <v>2026-Jan</v>
      </c>
      <c r="E89">
        <f t="shared" si="5"/>
        <v>202601</v>
      </c>
      <c r="F89" t="str">
        <f>IF('Raw(1)'!C89="","",'Raw(1)'!C89)</f>
        <v>PT On</v>
      </c>
      <c r="G89" t="str">
        <f>IF('Raw(1)'!D89="","",'Raw(1)'!D89)</f>
        <v>Performance</v>
      </c>
      <c r="H89" t="str">
        <f>IF('Raw(1)'!E89="","",'Raw(1)'!E89)</f>
        <v>C/W</v>
      </c>
      <c r="I89">
        <f>IF('Raw(1)'!F89="","",'Raw(1)'!F89)</f>
        <v>0</v>
      </c>
    </row>
    <row r="90" spans="1:9" x14ac:dyDescent="0.4">
      <c r="A90">
        <f>IF('Raw(1)'!A90="","",'Raw(1)'!A90)</f>
        <v>2026</v>
      </c>
      <c r="B90">
        <f>IF('Raw(1)'!B90="","",'Raw(1)'!B90)</f>
        <v>1</v>
      </c>
      <c r="C90" t="str">
        <f t="shared" si="3"/>
        <v>Jan</v>
      </c>
      <c r="D90" t="str">
        <f t="shared" si="4"/>
        <v>2026-Jan</v>
      </c>
      <c r="E90">
        <f t="shared" si="5"/>
        <v>202601</v>
      </c>
      <c r="F90" t="str">
        <f>IF('Raw(1)'!C90="","",'Raw(1)'!C90)</f>
        <v>PT Off</v>
      </c>
      <c r="G90" t="str">
        <f>IF('Raw(1)'!D90="","",'Raw(1)'!D90)</f>
        <v>Machine</v>
      </c>
      <c r="H90" t="str">
        <f>IF('Raw(1)'!E90="","",'Raw(1)'!E90)</f>
        <v>Growing Line</v>
      </c>
      <c r="I90">
        <f>IF('Raw(1)'!F90="","",'Raw(1)'!F90)</f>
        <v>11</v>
      </c>
    </row>
    <row r="91" spans="1:9" x14ac:dyDescent="0.4">
      <c r="A91">
        <f>IF('Raw(1)'!A91="","",'Raw(1)'!A91)</f>
        <v>2026</v>
      </c>
      <c r="B91">
        <f>IF('Raw(1)'!B91="","",'Raw(1)'!B91)</f>
        <v>1</v>
      </c>
      <c r="C91" t="str">
        <f t="shared" si="3"/>
        <v>Jan</v>
      </c>
      <c r="D91" t="str">
        <f t="shared" si="4"/>
        <v>2026-Jan</v>
      </c>
      <c r="E91">
        <f t="shared" si="5"/>
        <v>202601</v>
      </c>
      <c r="F91" t="str">
        <f>IF('Raw(1)'!C91="","",'Raw(1)'!C91)</f>
        <v>PT Off</v>
      </c>
      <c r="G91" t="str">
        <f>IF('Raw(1)'!D91="","",'Raw(1)'!D91)</f>
        <v>Machine</v>
      </c>
      <c r="H91" t="str">
        <f>IF('Raw(1)'!E91="","",'Raw(1)'!E91)</f>
        <v>Paint Booth</v>
      </c>
      <c r="I91">
        <f>IF('Raw(1)'!F91="","",'Raw(1)'!F91)</f>
        <v>6</v>
      </c>
    </row>
    <row r="92" spans="1:9" x14ac:dyDescent="0.4">
      <c r="A92">
        <f>IF('Raw(1)'!A92="","",'Raw(1)'!A92)</f>
        <v>2026</v>
      </c>
      <c r="B92">
        <f>IF('Raw(1)'!B92="","",'Raw(1)'!B92)</f>
        <v>1</v>
      </c>
      <c r="C92" t="str">
        <f t="shared" si="3"/>
        <v>Jan</v>
      </c>
      <c r="D92" t="str">
        <f t="shared" si="4"/>
        <v>2026-Jan</v>
      </c>
      <c r="E92">
        <f t="shared" si="5"/>
        <v>202601</v>
      </c>
      <c r="F92" t="str">
        <f>IF('Raw(1)'!C92="","",'Raw(1)'!C92)</f>
        <v>PT Off</v>
      </c>
      <c r="G92" t="str">
        <f>IF('Raw(1)'!D92="","",'Raw(1)'!D92)</f>
        <v>Machine</v>
      </c>
      <c r="H92" t="str">
        <f>IF('Raw(1)'!E92="","",'Raw(1)'!E92)</f>
        <v>Paint Line</v>
      </c>
      <c r="I92">
        <f>IF('Raw(1)'!F92="","",'Raw(1)'!F92)</f>
        <v>4</v>
      </c>
    </row>
    <row r="93" spans="1:9" x14ac:dyDescent="0.4">
      <c r="A93">
        <f>IF('Raw(1)'!A93="","",'Raw(1)'!A93)</f>
        <v>2026</v>
      </c>
      <c r="B93">
        <f>IF('Raw(1)'!B93="","",'Raw(1)'!B93)</f>
        <v>1</v>
      </c>
      <c r="C93" t="str">
        <f t="shared" si="3"/>
        <v>Jan</v>
      </c>
      <c r="D93" t="str">
        <f t="shared" si="4"/>
        <v>2026-Jan</v>
      </c>
      <c r="E93">
        <f t="shared" si="5"/>
        <v>202601</v>
      </c>
      <c r="F93" t="str">
        <f>IF('Raw(1)'!C93="","",'Raw(1)'!C93)</f>
        <v>PT Off</v>
      </c>
      <c r="G93" t="str">
        <f>IF('Raw(1)'!D93="","",'Raw(1)'!D93)</f>
        <v>Machine</v>
      </c>
      <c r="H93" t="str">
        <f>IF('Raw(1)'!E93="","",'Raw(1)'!E93)</f>
        <v>Roll Bending Machine</v>
      </c>
      <c r="I93">
        <f>IF('Raw(1)'!F93="","",'Raw(1)'!F93)</f>
        <v>4</v>
      </c>
    </row>
    <row r="94" spans="1:9" x14ac:dyDescent="0.4">
      <c r="A94">
        <f>IF('Raw(1)'!A94="","",'Raw(1)'!A94)</f>
        <v>2026</v>
      </c>
      <c r="B94">
        <f>IF('Raw(1)'!B94="","",'Raw(1)'!B94)</f>
        <v>1</v>
      </c>
      <c r="C94" t="str">
        <f t="shared" si="3"/>
        <v>Jan</v>
      </c>
      <c r="D94" t="str">
        <f t="shared" si="4"/>
        <v>2026-Jan</v>
      </c>
      <c r="E94">
        <f t="shared" si="5"/>
        <v>202601</v>
      </c>
      <c r="F94" t="str">
        <f>IF('Raw(1)'!C94="","",'Raw(1)'!C94)</f>
        <v>PT Off</v>
      </c>
      <c r="G94" t="str">
        <f>IF('Raw(1)'!D94="","",'Raw(1)'!D94)</f>
        <v>Machine</v>
      </c>
      <c r="H94" t="str">
        <f>IF('Raw(1)'!E94="","",'Raw(1)'!E94)</f>
        <v>L/W Machine</v>
      </c>
      <c r="I94">
        <f>IF('Raw(1)'!F94="","",'Raw(1)'!F94)</f>
        <v>7</v>
      </c>
    </row>
    <row r="95" spans="1:9" x14ac:dyDescent="0.4">
      <c r="A95">
        <f>IF('Raw(1)'!A95="","",'Raw(1)'!A95)</f>
        <v>2026</v>
      </c>
      <c r="B95">
        <f>IF('Raw(1)'!B95="","",'Raw(1)'!B95)</f>
        <v>1</v>
      </c>
      <c r="C95" t="str">
        <f t="shared" si="3"/>
        <v>Jan</v>
      </c>
      <c r="D95" t="str">
        <f t="shared" si="4"/>
        <v>2026-Jan</v>
      </c>
      <c r="E95">
        <f t="shared" si="5"/>
        <v>202601</v>
      </c>
      <c r="F95" t="str">
        <f>IF('Raw(1)'!C95="","",'Raw(1)'!C95)</f>
        <v>PT Off</v>
      </c>
      <c r="G95" t="str">
        <f>IF('Raw(1)'!D95="","",'Raw(1)'!D95)</f>
        <v>Machine</v>
      </c>
      <c r="H95" t="str">
        <f>IF('Raw(1)'!E95="","",'Raw(1)'!E95)</f>
        <v>C/W Machine</v>
      </c>
      <c r="I95">
        <f>IF('Raw(1)'!F95="","",'Raw(1)'!F95)</f>
        <v>12.5</v>
      </c>
    </row>
    <row r="96" spans="1:9" x14ac:dyDescent="0.4">
      <c r="A96">
        <f>IF('Raw(1)'!A96="","",'Raw(1)'!A96)</f>
        <v>2026</v>
      </c>
      <c r="B96">
        <f>IF('Raw(1)'!B96="","",'Raw(1)'!B96)</f>
        <v>1</v>
      </c>
      <c r="C96" t="str">
        <f t="shared" si="3"/>
        <v>Jan</v>
      </c>
      <c r="D96" t="str">
        <f t="shared" si="4"/>
        <v>2026-Jan</v>
      </c>
      <c r="E96">
        <f t="shared" si="5"/>
        <v>202601</v>
      </c>
      <c r="F96" t="str">
        <f>IF('Raw(1)'!C96="","",'Raw(1)'!C96)</f>
        <v>PT Off</v>
      </c>
      <c r="G96" t="str">
        <f>IF('Raw(1)'!D96="","",'Raw(1)'!D96)</f>
        <v>Performance</v>
      </c>
      <c r="H96" t="str">
        <f>IF('Raw(1)'!E96="","",'Raw(1)'!E96)</f>
        <v>BT GT</v>
      </c>
      <c r="I96">
        <f>IF('Raw(1)'!F96="","",'Raw(1)'!F96)</f>
        <v>0</v>
      </c>
    </row>
    <row r="97" spans="1:9" x14ac:dyDescent="0.4">
      <c r="A97">
        <f>IF('Raw(1)'!A97="","",'Raw(1)'!A97)</f>
        <v>2026</v>
      </c>
      <c r="B97">
        <f>IF('Raw(1)'!B97="","",'Raw(1)'!B97)</f>
        <v>1</v>
      </c>
      <c r="C97" t="str">
        <f t="shared" si="3"/>
        <v>Jan</v>
      </c>
      <c r="D97" t="str">
        <f t="shared" si="4"/>
        <v>2026-Jan</v>
      </c>
      <c r="E97">
        <f t="shared" si="5"/>
        <v>202601</v>
      </c>
      <c r="F97" t="str">
        <f>IF('Raw(1)'!C97="","",'Raw(1)'!C97)</f>
        <v>PT Off</v>
      </c>
      <c r="G97" t="str">
        <f>IF('Raw(1)'!D97="","",'Raw(1)'!D97)</f>
        <v>Performance</v>
      </c>
      <c r="H97" t="str">
        <f>IF('Raw(1)'!E97="","",'Raw(1)'!E97)</f>
        <v>WT GT</v>
      </c>
      <c r="I97">
        <f>IF('Raw(1)'!F97="","",'Raw(1)'!F97)</f>
        <v>0</v>
      </c>
    </row>
    <row r="98" spans="1:9" x14ac:dyDescent="0.4">
      <c r="A98">
        <f>IF('Raw(1)'!A98="","",'Raw(1)'!A98)</f>
        <v>2026</v>
      </c>
      <c r="B98">
        <f>IF('Raw(1)'!B98="","",'Raw(1)'!B98)</f>
        <v>1</v>
      </c>
      <c r="C98" t="str">
        <f t="shared" si="3"/>
        <v>Jan</v>
      </c>
      <c r="D98" t="str">
        <f t="shared" si="4"/>
        <v>2026-Jan</v>
      </c>
      <c r="E98">
        <f t="shared" si="5"/>
        <v>202601</v>
      </c>
      <c r="F98" t="str">
        <f>IF('Raw(1)'!C98="","",'Raw(1)'!C98)</f>
        <v>PT Off</v>
      </c>
      <c r="G98" t="str">
        <f>IF('Raw(1)'!D98="","",'Raw(1)'!D98)</f>
        <v>Performance</v>
      </c>
      <c r="H98" t="str">
        <f>IF('Raw(1)'!E98="","",'Raw(1)'!E98)</f>
        <v>Bending</v>
      </c>
      <c r="I98">
        <f>IF('Raw(1)'!F98="","",'Raw(1)'!F98)</f>
        <v>0</v>
      </c>
    </row>
    <row r="99" spans="1:9" x14ac:dyDescent="0.4">
      <c r="A99">
        <f>IF('Raw(1)'!A99="","",'Raw(1)'!A99)</f>
        <v>2026</v>
      </c>
      <c r="B99">
        <f>IF('Raw(1)'!B99="","",'Raw(1)'!B99)</f>
        <v>1</v>
      </c>
      <c r="C99" t="str">
        <f t="shared" si="3"/>
        <v>Jan</v>
      </c>
      <c r="D99" t="str">
        <f t="shared" si="4"/>
        <v>2026-Jan</v>
      </c>
      <c r="E99">
        <f t="shared" si="5"/>
        <v>202601</v>
      </c>
      <c r="F99" t="str">
        <f>IF('Raw(1)'!C99="","",'Raw(1)'!C99)</f>
        <v>PT Off</v>
      </c>
      <c r="G99" t="str">
        <f>IF('Raw(1)'!D99="","",'Raw(1)'!D99)</f>
        <v>Performance</v>
      </c>
      <c r="H99" t="str">
        <f>IF('Raw(1)'!E99="","",'Raw(1)'!E99)</f>
        <v>L/W</v>
      </c>
      <c r="I99">
        <f>IF('Raw(1)'!F99="","",'Raw(1)'!F99)</f>
        <v>0</v>
      </c>
    </row>
    <row r="100" spans="1:9" x14ac:dyDescent="0.4">
      <c r="A100">
        <f>IF('Raw(1)'!A100="","",'Raw(1)'!A100)</f>
        <v>2026</v>
      </c>
      <c r="B100">
        <f>IF('Raw(1)'!B100="","",'Raw(1)'!B100)</f>
        <v>1</v>
      </c>
      <c r="C100" t="str">
        <f t="shared" si="3"/>
        <v>Jan</v>
      </c>
      <c r="D100" t="str">
        <f t="shared" si="4"/>
        <v>2026-Jan</v>
      </c>
      <c r="E100">
        <f t="shared" si="5"/>
        <v>202601</v>
      </c>
      <c r="F100" t="str">
        <f>IF('Raw(1)'!C100="","",'Raw(1)'!C100)</f>
        <v>PT Off</v>
      </c>
      <c r="G100" t="str">
        <f>IF('Raw(1)'!D100="","",'Raw(1)'!D100)</f>
        <v>Performance</v>
      </c>
      <c r="H100" t="str">
        <f>IF('Raw(1)'!E100="","",'Raw(1)'!E100)</f>
        <v>C/W</v>
      </c>
      <c r="I100">
        <f>IF('Raw(1)'!F100="","",'Raw(1)'!F100)</f>
        <v>0</v>
      </c>
    </row>
    <row r="101" spans="1:9" x14ac:dyDescent="0.4">
      <c r="A101">
        <f>IF('Raw(1)'!A101="","",'Raw(1)'!A101)</f>
        <v>2026</v>
      </c>
      <c r="B101">
        <f>IF('Raw(1)'!B101="","",'Raw(1)'!B101)</f>
        <v>2</v>
      </c>
      <c r="C101" t="str">
        <f t="shared" si="3"/>
        <v>Jan</v>
      </c>
      <c r="D101" t="str">
        <f t="shared" si="4"/>
        <v>2026-Jan</v>
      </c>
      <c r="E101">
        <f t="shared" si="5"/>
        <v>202601</v>
      </c>
      <c r="F101" t="str">
        <f>IF('Raw(1)'!C101="","",'Raw(1)'!C101)</f>
        <v>VN #1</v>
      </c>
      <c r="G101" t="str">
        <f>IF('Raw(1)'!D101="","",'Raw(1)'!D101)</f>
        <v>Machine</v>
      </c>
      <c r="H101" t="str">
        <f>IF('Raw(1)'!E101="","",'Raw(1)'!E101)</f>
        <v>Growing Line</v>
      </c>
      <c r="I101">
        <f>IF('Raw(1)'!F101="","",'Raw(1)'!F101)</f>
        <v>15</v>
      </c>
    </row>
    <row r="102" spans="1:9" x14ac:dyDescent="0.4">
      <c r="A102">
        <f>IF('Raw(1)'!A102="","",'Raw(1)'!A102)</f>
        <v>2026</v>
      </c>
      <c r="B102">
        <f>IF('Raw(1)'!B102="","",'Raw(1)'!B102)</f>
        <v>2</v>
      </c>
      <c r="C102" t="str">
        <f t="shared" si="3"/>
        <v>Jan</v>
      </c>
      <c r="D102" t="str">
        <f t="shared" si="4"/>
        <v>2026-Jan</v>
      </c>
      <c r="E102">
        <f t="shared" si="5"/>
        <v>202601</v>
      </c>
      <c r="F102" t="str">
        <f>IF('Raw(1)'!C102="","",'Raw(1)'!C102)</f>
        <v>VN #1</v>
      </c>
      <c r="G102" t="str">
        <f>IF('Raw(1)'!D102="","",'Raw(1)'!D102)</f>
        <v>Machine</v>
      </c>
      <c r="H102" t="str">
        <f>IF('Raw(1)'!E102="","",'Raw(1)'!E102)</f>
        <v>Paint Booth</v>
      </c>
      <c r="I102">
        <f>IF('Raw(1)'!F102="","",'Raw(1)'!F102)</f>
        <v>10</v>
      </c>
    </row>
    <row r="103" spans="1:9" x14ac:dyDescent="0.4">
      <c r="A103">
        <f>IF('Raw(1)'!A103="","",'Raw(1)'!A103)</f>
        <v>2026</v>
      </c>
      <c r="B103">
        <f>IF('Raw(1)'!B103="","",'Raw(1)'!B103)</f>
        <v>2</v>
      </c>
      <c r="C103" t="str">
        <f t="shared" si="3"/>
        <v>Jan</v>
      </c>
      <c r="D103" t="str">
        <f t="shared" si="4"/>
        <v>2026-Jan</v>
      </c>
      <c r="E103">
        <f t="shared" si="5"/>
        <v>202601</v>
      </c>
      <c r="F103" t="str">
        <f>IF('Raw(1)'!C103="","",'Raw(1)'!C103)</f>
        <v>VN #1</v>
      </c>
      <c r="G103" t="str">
        <f>IF('Raw(1)'!D103="","",'Raw(1)'!D103)</f>
        <v>Machine</v>
      </c>
      <c r="H103" t="str">
        <f>IF('Raw(1)'!E103="","",'Raw(1)'!E103)</f>
        <v>Paint Line</v>
      </c>
      <c r="I103">
        <f>IF('Raw(1)'!F103="","",'Raw(1)'!F103)</f>
        <v>5</v>
      </c>
    </row>
    <row r="104" spans="1:9" x14ac:dyDescent="0.4">
      <c r="A104">
        <f>IF('Raw(1)'!A104="","",'Raw(1)'!A104)</f>
        <v>2026</v>
      </c>
      <c r="B104">
        <f>IF('Raw(1)'!B104="","",'Raw(1)'!B104)</f>
        <v>2</v>
      </c>
      <c r="C104" t="str">
        <f t="shared" si="3"/>
        <v>Jan</v>
      </c>
      <c r="D104" t="str">
        <f t="shared" si="4"/>
        <v>2026-Jan</v>
      </c>
      <c r="E104">
        <f t="shared" si="5"/>
        <v>202601</v>
      </c>
      <c r="F104" t="str">
        <f>IF('Raw(1)'!C104="","",'Raw(1)'!C104)</f>
        <v>VN #1</v>
      </c>
      <c r="G104" t="str">
        <f>IF('Raw(1)'!D104="","",'Raw(1)'!D104)</f>
        <v>Machine</v>
      </c>
      <c r="H104" t="str">
        <f>IF('Raw(1)'!E104="","",'Raw(1)'!E104)</f>
        <v>Roll Bending Machine</v>
      </c>
      <c r="I104">
        <f>IF('Raw(1)'!F104="","",'Raw(1)'!F104)</f>
        <v>6</v>
      </c>
    </row>
    <row r="105" spans="1:9" x14ac:dyDescent="0.4">
      <c r="A105">
        <f>IF('Raw(1)'!A105="","",'Raw(1)'!A105)</f>
        <v>2026</v>
      </c>
      <c r="B105">
        <f>IF('Raw(1)'!B105="","",'Raw(1)'!B105)</f>
        <v>2</v>
      </c>
      <c r="C105" t="str">
        <f t="shared" si="3"/>
        <v>Jan</v>
      </c>
      <c r="D105" t="str">
        <f t="shared" si="4"/>
        <v>2026-Jan</v>
      </c>
      <c r="E105">
        <f t="shared" si="5"/>
        <v>202601</v>
      </c>
      <c r="F105" t="str">
        <f>IF('Raw(1)'!C105="","",'Raw(1)'!C105)</f>
        <v>VN #1</v>
      </c>
      <c r="G105" t="str">
        <f>IF('Raw(1)'!D105="","",'Raw(1)'!D105)</f>
        <v>Machine</v>
      </c>
      <c r="H105" t="str">
        <f>IF('Raw(1)'!E105="","",'Raw(1)'!E105)</f>
        <v>L/W Machine</v>
      </c>
      <c r="I105">
        <f>IF('Raw(1)'!F105="","",'Raw(1)'!F105)</f>
        <v>10</v>
      </c>
    </row>
    <row r="106" spans="1:9" x14ac:dyDescent="0.4">
      <c r="A106">
        <f>IF('Raw(1)'!A106="","",'Raw(1)'!A106)</f>
        <v>2026</v>
      </c>
      <c r="B106">
        <f>IF('Raw(1)'!B106="","",'Raw(1)'!B106)</f>
        <v>2</v>
      </c>
      <c r="C106" t="str">
        <f t="shared" si="3"/>
        <v>Jan</v>
      </c>
      <c r="D106" t="str">
        <f t="shared" si="4"/>
        <v>2026-Jan</v>
      </c>
      <c r="E106">
        <f t="shared" si="5"/>
        <v>202601</v>
      </c>
      <c r="F106" t="str">
        <f>IF('Raw(1)'!C106="","",'Raw(1)'!C106)</f>
        <v>VN #1</v>
      </c>
      <c r="G106" t="str">
        <f>IF('Raw(1)'!D106="","",'Raw(1)'!D106)</f>
        <v>Machine</v>
      </c>
      <c r="H106" t="str">
        <f>IF('Raw(1)'!E106="","",'Raw(1)'!E106)</f>
        <v>C/W Machine</v>
      </c>
      <c r="I106">
        <f>IF('Raw(1)'!F106="","",'Raw(1)'!F106)</f>
        <v>10</v>
      </c>
    </row>
    <row r="107" spans="1:9" x14ac:dyDescent="0.4">
      <c r="A107">
        <f>IF('Raw(1)'!A107="","",'Raw(1)'!A107)</f>
        <v>2026</v>
      </c>
      <c r="B107">
        <f>IF('Raw(1)'!B107="","",'Raw(1)'!B107)</f>
        <v>2</v>
      </c>
      <c r="C107" t="str">
        <f t="shared" si="3"/>
        <v>Jan</v>
      </c>
      <c r="D107" t="str">
        <f t="shared" si="4"/>
        <v>2026-Jan</v>
      </c>
      <c r="E107">
        <f t="shared" si="5"/>
        <v>202601</v>
      </c>
      <c r="F107" t="str">
        <f>IF('Raw(1)'!C107="","",'Raw(1)'!C107)</f>
        <v>VN #1</v>
      </c>
      <c r="G107" t="str">
        <f>IF('Raw(1)'!D107="","",'Raw(1)'!D107)</f>
        <v>Performance</v>
      </c>
      <c r="H107" t="str">
        <f>IF('Raw(1)'!E107="","",'Raw(1)'!E107)</f>
        <v>BT GT</v>
      </c>
      <c r="I107">
        <f>IF('Raw(1)'!F107="","",'Raw(1)'!F107)</f>
        <v>24</v>
      </c>
    </row>
    <row r="108" spans="1:9" x14ac:dyDescent="0.4">
      <c r="A108">
        <f>IF('Raw(1)'!A108="","",'Raw(1)'!A108)</f>
        <v>2026</v>
      </c>
      <c r="B108">
        <f>IF('Raw(1)'!B108="","",'Raw(1)'!B108)</f>
        <v>2</v>
      </c>
      <c r="C108" t="str">
        <f t="shared" si="3"/>
        <v>Jan</v>
      </c>
      <c r="D108" t="str">
        <f t="shared" si="4"/>
        <v>2026-Jan</v>
      </c>
      <c r="E108">
        <f t="shared" si="5"/>
        <v>202601</v>
      </c>
      <c r="F108" t="str">
        <f>IF('Raw(1)'!C108="","",'Raw(1)'!C108)</f>
        <v>VN #1</v>
      </c>
      <c r="G108" t="str">
        <f>IF('Raw(1)'!D108="","",'Raw(1)'!D108)</f>
        <v>Performance</v>
      </c>
      <c r="H108" t="str">
        <f>IF('Raw(1)'!E108="","",'Raw(1)'!E108)</f>
        <v>WT GT</v>
      </c>
      <c r="I108">
        <f>IF('Raw(1)'!F108="","",'Raw(1)'!F108)</f>
        <v>25</v>
      </c>
    </row>
    <row r="109" spans="1:9" x14ac:dyDescent="0.4">
      <c r="A109">
        <f>IF('Raw(1)'!A109="","",'Raw(1)'!A109)</f>
        <v>2026</v>
      </c>
      <c r="B109">
        <f>IF('Raw(1)'!B109="","",'Raw(1)'!B109)</f>
        <v>2</v>
      </c>
      <c r="C109" t="str">
        <f t="shared" si="3"/>
        <v>Jan</v>
      </c>
      <c r="D109" t="str">
        <f t="shared" si="4"/>
        <v>2026-Jan</v>
      </c>
      <c r="E109">
        <f t="shared" si="5"/>
        <v>202601</v>
      </c>
      <c r="F109" t="str">
        <f>IF('Raw(1)'!C109="","",'Raw(1)'!C109)</f>
        <v>VN #1</v>
      </c>
      <c r="G109" t="str">
        <f>IF('Raw(1)'!D109="","",'Raw(1)'!D109)</f>
        <v>Performance</v>
      </c>
      <c r="H109" t="str">
        <f>IF('Raw(1)'!E109="","",'Raw(1)'!E109)</f>
        <v>Bending</v>
      </c>
      <c r="I109">
        <f>IF('Raw(1)'!F109="","",'Raw(1)'!F109)</f>
        <v>240.4</v>
      </c>
    </row>
    <row r="110" spans="1:9" x14ac:dyDescent="0.4">
      <c r="A110">
        <f>IF('Raw(1)'!A110="","",'Raw(1)'!A110)</f>
        <v>2026</v>
      </c>
      <c r="B110">
        <f>IF('Raw(1)'!B110="","",'Raw(1)'!B110)</f>
        <v>2</v>
      </c>
      <c r="C110" t="str">
        <f t="shared" si="3"/>
        <v>Jan</v>
      </c>
      <c r="D110" t="str">
        <f t="shared" si="4"/>
        <v>2026-Jan</v>
      </c>
      <c r="E110">
        <f t="shared" si="5"/>
        <v>202601</v>
      </c>
      <c r="F110" t="str">
        <f>IF('Raw(1)'!C110="","",'Raw(1)'!C110)</f>
        <v>VN #1</v>
      </c>
      <c r="G110" t="str">
        <f>IF('Raw(1)'!D110="","",'Raw(1)'!D110)</f>
        <v>Performance</v>
      </c>
      <c r="H110" t="str">
        <f>IF('Raw(1)'!E110="","",'Raw(1)'!E110)</f>
        <v>L/W</v>
      </c>
      <c r="I110">
        <f>IF('Raw(1)'!F110="","",'Raw(1)'!F110)</f>
        <v>237.8</v>
      </c>
    </row>
    <row r="111" spans="1:9" x14ac:dyDescent="0.4">
      <c r="A111">
        <f>IF('Raw(1)'!A111="","",'Raw(1)'!A111)</f>
        <v>2026</v>
      </c>
      <c r="B111">
        <f>IF('Raw(1)'!B111="","",'Raw(1)'!B111)</f>
        <v>2</v>
      </c>
      <c r="C111" t="str">
        <f t="shared" si="3"/>
        <v>Jan</v>
      </c>
      <c r="D111" t="str">
        <f t="shared" si="4"/>
        <v>2026-Jan</v>
      </c>
      <c r="E111">
        <f t="shared" si="5"/>
        <v>202601</v>
      </c>
      <c r="F111" t="str">
        <f>IF('Raw(1)'!C111="","",'Raw(1)'!C111)</f>
        <v>VN #1</v>
      </c>
      <c r="G111" t="str">
        <f>IF('Raw(1)'!D111="","",'Raw(1)'!D111)</f>
        <v>Performance</v>
      </c>
      <c r="H111" t="str">
        <f>IF('Raw(1)'!E111="","",'Raw(1)'!E111)</f>
        <v>C/W</v>
      </c>
      <c r="I111">
        <f>IF('Raw(1)'!F111="","",'Raw(1)'!F111)</f>
        <v>264.7</v>
      </c>
    </row>
    <row r="112" spans="1:9" x14ac:dyDescent="0.4">
      <c r="A112">
        <f>IF('Raw(1)'!A112="","",'Raw(1)'!A112)</f>
        <v>2026</v>
      </c>
      <c r="B112">
        <f>IF('Raw(1)'!B112="","",'Raw(1)'!B112)</f>
        <v>2</v>
      </c>
      <c r="C112" t="str">
        <f t="shared" si="3"/>
        <v>Jan</v>
      </c>
      <c r="D112" t="str">
        <f t="shared" si="4"/>
        <v>2026-Jan</v>
      </c>
      <c r="E112">
        <f t="shared" si="5"/>
        <v>202601</v>
      </c>
      <c r="F112" t="str">
        <f>IF('Raw(1)'!C112="","",'Raw(1)'!C112)</f>
        <v>VN #2</v>
      </c>
      <c r="G112" t="str">
        <f>IF('Raw(1)'!D112="","",'Raw(1)'!D112)</f>
        <v>Machine</v>
      </c>
      <c r="H112" t="str">
        <f>IF('Raw(1)'!E112="","",'Raw(1)'!E112)</f>
        <v>Growing Line</v>
      </c>
      <c r="I112">
        <f>IF('Raw(1)'!F112="","",'Raw(1)'!F112)</f>
        <v>14</v>
      </c>
    </row>
    <row r="113" spans="1:9" x14ac:dyDescent="0.4">
      <c r="A113">
        <f>IF('Raw(1)'!A113="","",'Raw(1)'!A113)</f>
        <v>2026</v>
      </c>
      <c r="B113">
        <f>IF('Raw(1)'!B113="","",'Raw(1)'!B113)</f>
        <v>2</v>
      </c>
      <c r="C113" t="str">
        <f t="shared" si="3"/>
        <v>Jan</v>
      </c>
      <c r="D113" t="str">
        <f t="shared" si="4"/>
        <v>2026-Jan</v>
      </c>
      <c r="E113">
        <f t="shared" si="5"/>
        <v>202601</v>
      </c>
      <c r="F113" t="str">
        <f>IF('Raw(1)'!C113="","",'Raw(1)'!C113)</f>
        <v>VN #2</v>
      </c>
      <c r="G113" t="str">
        <f>IF('Raw(1)'!D113="","",'Raw(1)'!D113)</f>
        <v>Machine</v>
      </c>
      <c r="H113" t="str">
        <f>IF('Raw(1)'!E113="","",'Raw(1)'!E113)</f>
        <v>Paint Booth</v>
      </c>
      <c r="I113">
        <f>IF('Raw(1)'!F113="","",'Raw(1)'!F113)</f>
        <v>8</v>
      </c>
    </row>
    <row r="114" spans="1:9" x14ac:dyDescent="0.4">
      <c r="A114">
        <f>IF('Raw(1)'!A114="","",'Raw(1)'!A114)</f>
        <v>2026</v>
      </c>
      <c r="B114">
        <f>IF('Raw(1)'!B114="","",'Raw(1)'!B114)</f>
        <v>2</v>
      </c>
      <c r="C114" t="str">
        <f t="shared" si="3"/>
        <v>Jan</v>
      </c>
      <c r="D114" t="str">
        <f t="shared" si="4"/>
        <v>2026-Jan</v>
      </c>
      <c r="E114">
        <f t="shared" si="5"/>
        <v>202601</v>
      </c>
      <c r="F114" t="str">
        <f>IF('Raw(1)'!C114="","",'Raw(1)'!C114)</f>
        <v>VN #2</v>
      </c>
      <c r="G114" t="str">
        <f>IF('Raw(1)'!D114="","",'Raw(1)'!D114)</f>
        <v>Machine</v>
      </c>
      <c r="H114" t="str">
        <f>IF('Raw(1)'!E114="","",'Raw(1)'!E114)</f>
        <v>Paint Line</v>
      </c>
      <c r="I114">
        <f>IF('Raw(1)'!F114="","",'Raw(1)'!F114)</f>
        <v>4</v>
      </c>
    </row>
    <row r="115" spans="1:9" x14ac:dyDescent="0.4">
      <c r="A115">
        <f>IF('Raw(1)'!A115="","",'Raw(1)'!A115)</f>
        <v>2026</v>
      </c>
      <c r="B115">
        <f>IF('Raw(1)'!B115="","",'Raw(1)'!B115)</f>
        <v>2</v>
      </c>
      <c r="C115" t="str">
        <f t="shared" si="3"/>
        <v>Jan</v>
      </c>
      <c r="D115" t="str">
        <f t="shared" si="4"/>
        <v>2026-Jan</v>
      </c>
      <c r="E115">
        <f t="shared" si="5"/>
        <v>202601</v>
      </c>
      <c r="F115" t="str">
        <f>IF('Raw(1)'!C115="","",'Raw(1)'!C115)</f>
        <v>VN #2</v>
      </c>
      <c r="G115" t="str">
        <f>IF('Raw(1)'!D115="","",'Raw(1)'!D115)</f>
        <v>Machine</v>
      </c>
      <c r="H115" t="str">
        <f>IF('Raw(1)'!E115="","",'Raw(1)'!E115)</f>
        <v>Roll Bending Machine</v>
      </c>
      <c r="I115">
        <f>IF('Raw(1)'!F115="","",'Raw(1)'!F115)</f>
        <v>3</v>
      </c>
    </row>
    <row r="116" spans="1:9" x14ac:dyDescent="0.4">
      <c r="A116">
        <f>IF('Raw(1)'!A116="","",'Raw(1)'!A116)</f>
        <v>2026</v>
      </c>
      <c r="B116">
        <f>IF('Raw(1)'!B116="","",'Raw(1)'!B116)</f>
        <v>2</v>
      </c>
      <c r="C116" t="str">
        <f t="shared" si="3"/>
        <v>Jan</v>
      </c>
      <c r="D116" t="str">
        <f t="shared" si="4"/>
        <v>2026-Jan</v>
      </c>
      <c r="E116">
        <f t="shared" si="5"/>
        <v>202601</v>
      </c>
      <c r="F116" t="str">
        <f>IF('Raw(1)'!C116="","",'Raw(1)'!C116)</f>
        <v>VN #2</v>
      </c>
      <c r="G116" t="str">
        <f>IF('Raw(1)'!D116="","",'Raw(1)'!D116)</f>
        <v>Machine</v>
      </c>
      <c r="H116" t="str">
        <f>IF('Raw(1)'!E116="","",'Raw(1)'!E116)</f>
        <v>L/W Machine</v>
      </c>
      <c r="I116">
        <f>IF('Raw(1)'!F116="","",'Raw(1)'!F116)</f>
        <v>6</v>
      </c>
    </row>
    <row r="117" spans="1:9" x14ac:dyDescent="0.4">
      <c r="A117">
        <f>IF('Raw(1)'!A117="","",'Raw(1)'!A117)</f>
        <v>2026</v>
      </c>
      <c r="B117">
        <f>IF('Raw(1)'!B117="","",'Raw(1)'!B117)</f>
        <v>2</v>
      </c>
      <c r="C117" t="str">
        <f t="shared" si="3"/>
        <v>Jan</v>
      </c>
      <c r="D117" t="str">
        <f t="shared" si="4"/>
        <v>2026-Jan</v>
      </c>
      <c r="E117">
        <f t="shared" si="5"/>
        <v>202601</v>
      </c>
      <c r="F117" t="str">
        <f>IF('Raw(1)'!C117="","",'Raw(1)'!C117)</f>
        <v>VN #2</v>
      </c>
      <c r="G117" t="str">
        <f>IF('Raw(1)'!D117="","",'Raw(1)'!D117)</f>
        <v>Machine</v>
      </c>
      <c r="H117" t="str">
        <f>IF('Raw(1)'!E117="","",'Raw(1)'!E117)</f>
        <v>C/W Machine</v>
      </c>
      <c r="I117">
        <f>IF('Raw(1)'!F117="","",'Raw(1)'!F117)</f>
        <v>8.8000000000000007</v>
      </c>
    </row>
    <row r="118" spans="1:9" x14ac:dyDescent="0.4">
      <c r="A118">
        <f>IF('Raw(1)'!A118="","",'Raw(1)'!A118)</f>
        <v>2026</v>
      </c>
      <c r="B118">
        <f>IF('Raw(1)'!B118="","",'Raw(1)'!B118)</f>
        <v>2</v>
      </c>
      <c r="C118" t="str">
        <f t="shared" si="3"/>
        <v>Jan</v>
      </c>
      <c r="D118" t="str">
        <f t="shared" si="4"/>
        <v>2026-Jan</v>
      </c>
      <c r="E118">
        <f t="shared" si="5"/>
        <v>202601</v>
      </c>
      <c r="F118" t="str">
        <f>IF('Raw(1)'!C118="","",'Raw(1)'!C118)</f>
        <v>VN #2</v>
      </c>
      <c r="G118" t="str">
        <f>IF('Raw(1)'!D118="","",'Raw(1)'!D118)</f>
        <v>Performance</v>
      </c>
      <c r="H118" t="str">
        <f>IF('Raw(1)'!E118="","",'Raw(1)'!E118)</f>
        <v>BT GT</v>
      </c>
      <c r="I118">
        <f>IF('Raw(1)'!F118="","",'Raw(1)'!F118)</f>
        <v>22</v>
      </c>
    </row>
    <row r="119" spans="1:9" x14ac:dyDescent="0.4">
      <c r="A119">
        <f>IF('Raw(1)'!A119="","",'Raw(1)'!A119)</f>
        <v>2026</v>
      </c>
      <c r="B119">
        <f>IF('Raw(1)'!B119="","",'Raw(1)'!B119)</f>
        <v>2</v>
      </c>
      <c r="C119" t="str">
        <f t="shared" si="3"/>
        <v>Jan</v>
      </c>
      <c r="D119" t="str">
        <f t="shared" si="4"/>
        <v>2026-Jan</v>
      </c>
      <c r="E119">
        <f t="shared" si="5"/>
        <v>202601</v>
      </c>
      <c r="F119" t="str">
        <f>IF('Raw(1)'!C119="","",'Raw(1)'!C119)</f>
        <v>VN #2</v>
      </c>
      <c r="G119" t="str">
        <f>IF('Raw(1)'!D119="","",'Raw(1)'!D119)</f>
        <v>Performance</v>
      </c>
      <c r="H119" t="str">
        <f>IF('Raw(1)'!E119="","",'Raw(1)'!E119)</f>
        <v>WT GT</v>
      </c>
      <c r="I119">
        <f>IF('Raw(1)'!F119="","",'Raw(1)'!F119)</f>
        <v>25</v>
      </c>
    </row>
    <row r="120" spans="1:9" x14ac:dyDescent="0.4">
      <c r="A120">
        <f>IF('Raw(1)'!A120="","",'Raw(1)'!A120)</f>
        <v>2026</v>
      </c>
      <c r="B120">
        <f>IF('Raw(1)'!B120="","",'Raw(1)'!B120)</f>
        <v>2</v>
      </c>
      <c r="C120" t="str">
        <f t="shared" si="3"/>
        <v>Jan</v>
      </c>
      <c r="D120" t="str">
        <f t="shared" si="4"/>
        <v>2026-Jan</v>
      </c>
      <c r="E120">
        <f t="shared" si="5"/>
        <v>202601</v>
      </c>
      <c r="F120" t="str">
        <f>IF('Raw(1)'!C120="","",'Raw(1)'!C120)</f>
        <v>VN #2</v>
      </c>
      <c r="G120" t="str">
        <f>IF('Raw(1)'!D120="","",'Raw(1)'!D120)</f>
        <v>Performance</v>
      </c>
      <c r="H120" t="str">
        <f>IF('Raw(1)'!E120="","",'Raw(1)'!E120)</f>
        <v>Bending</v>
      </c>
      <c r="I120">
        <f>IF('Raw(1)'!F120="","",'Raw(1)'!F120)</f>
        <v>179</v>
      </c>
    </row>
    <row r="121" spans="1:9" x14ac:dyDescent="0.4">
      <c r="A121">
        <f>IF('Raw(1)'!A121="","",'Raw(1)'!A121)</f>
        <v>2026</v>
      </c>
      <c r="B121">
        <f>IF('Raw(1)'!B121="","",'Raw(1)'!B121)</f>
        <v>2</v>
      </c>
      <c r="C121" t="str">
        <f t="shared" si="3"/>
        <v>Jan</v>
      </c>
      <c r="D121" t="str">
        <f t="shared" si="4"/>
        <v>2026-Jan</v>
      </c>
      <c r="E121">
        <f t="shared" si="5"/>
        <v>202601</v>
      </c>
      <c r="F121" t="str">
        <f>IF('Raw(1)'!C121="","",'Raw(1)'!C121)</f>
        <v>VN #2</v>
      </c>
      <c r="G121" t="str">
        <f>IF('Raw(1)'!D121="","",'Raw(1)'!D121)</f>
        <v>Performance</v>
      </c>
      <c r="H121" t="str">
        <f>IF('Raw(1)'!E121="","",'Raw(1)'!E121)</f>
        <v>L/W</v>
      </c>
      <c r="I121">
        <f>IF('Raw(1)'!F121="","",'Raw(1)'!F121)</f>
        <v>180</v>
      </c>
    </row>
    <row r="122" spans="1:9" x14ac:dyDescent="0.4">
      <c r="A122">
        <f>IF('Raw(1)'!A122="","",'Raw(1)'!A122)</f>
        <v>2026</v>
      </c>
      <c r="B122">
        <f>IF('Raw(1)'!B122="","",'Raw(1)'!B122)</f>
        <v>2</v>
      </c>
      <c r="C122" t="str">
        <f t="shared" si="3"/>
        <v>Jan</v>
      </c>
      <c r="D122" t="str">
        <f t="shared" si="4"/>
        <v>2026-Jan</v>
      </c>
      <c r="E122">
        <f t="shared" si="5"/>
        <v>202601</v>
      </c>
      <c r="F122" t="str">
        <f>IF('Raw(1)'!C122="","",'Raw(1)'!C122)</f>
        <v>VN #2</v>
      </c>
      <c r="G122" t="str">
        <f>IF('Raw(1)'!D122="","",'Raw(1)'!D122)</f>
        <v>Performance</v>
      </c>
      <c r="H122" t="str">
        <f>IF('Raw(1)'!E122="","",'Raw(1)'!E122)</f>
        <v>C/W</v>
      </c>
      <c r="I122">
        <f>IF('Raw(1)'!F122="","",'Raw(1)'!F122)</f>
        <v>207.7</v>
      </c>
    </row>
    <row r="123" spans="1:9" x14ac:dyDescent="0.4">
      <c r="A123">
        <f>IF('Raw(1)'!A123="","",'Raw(1)'!A123)</f>
        <v>2026</v>
      </c>
      <c r="B123">
        <f>IF('Raw(1)'!B123="","",'Raw(1)'!B123)</f>
        <v>2</v>
      </c>
      <c r="C123" t="str">
        <f t="shared" si="3"/>
        <v>Jan</v>
      </c>
      <c r="D123" t="str">
        <f t="shared" si="4"/>
        <v>2026-Jan</v>
      </c>
      <c r="E123">
        <f t="shared" si="5"/>
        <v>202601</v>
      </c>
      <c r="F123" t="str">
        <f>IF('Raw(1)'!C123="","",'Raw(1)'!C123)</f>
        <v>TW</v>
      </c>
      <c r="G123" t="str">
        <f>IF('Raw(1)'!D123="","",'Raw(1)'!D123)</f>
        <v>Machine</v>
      </c>
      <c r="H123" t="str">
        <f>IF('Raw(1)'!E123="","",'Raw(1)'!E123)</f>
        <v>Growing Line</v>
      </c>
      <c r="I123">
        <f>IF('Raw(1)'!F123="","",'Raw(1)'!F123)</f>
        <v>5</v>
      </c>
    </row>
    <row r="124" spans="1:9" x14ac:dyDescent="0.4">
      <c r="A124">
        <f>IF('Raw(1)'!A124="","",'Raw(1)'!A124)</f>
        <v>2026</v>
      </c>
      <c r="B124">
        <f>IF('Raw(1)'!B124="","",'Raw(1)'!B124)</f>
        <v>2</v>
      </c>
      <c r="C124" t="str">
        <f t="shared" si="3"/>
        <v>Jan</v>
      </c>
      <c r="D124" t="str">
        <f t="shared" si="4"/>
        <v>2026-Jan</v>
      </c>
      <c r="E124">
        <f t="shared" si="5"/>
        <v>202601</v>
      </c>
      <c r="F124" t="str">
        <f>IF('Raw(1)'!C124="","",'Raw(1)'!C124)</f>
        <v>TW</v>
      </c>
      <c r="G124" t="str">
        <f>IF('Raw(1)'!D124="","",'Raw(1)'!D124)</f>
        <v>Machine</v>
      </c>
      <c r="H124" t="str">
        <f>IF('Raw(1)'!E124="","",'Raw(1)'!E124)</f>
        <v>Paint Booth</v>
      </c>
      <c r="I124">
        <f>IF('Raw(1)'!F124="","",'Raw(1)'!F124)</f>
        <v>3</v>
      </c>
    </row>
    <row r="125" spans="1:9" x14ac:dyDescent="0.4">
      <c r="A125">
        <f>IF('Raw(1)'!A125="","",'Raw(1)'!A125)</f>
        <v>2026</v>
      </c>
      <c r="B125">
        <f>IF('Raw(1)'!B125="","",'Raw(1)'!B125)</f>
        <v>2</v>
      </c>
      <c r="C125" t="str">
        <f t="shared" si="3"/>
        <v>Jan</v>
      </c>
      <c r="D125" t="str">
        <f t="shared" si="4"/>
        <v>2026-Jan</v>
      </c>
      <c r="E125">
        <f t="shared" si="5"/>
        <v>202601</v>
      </c>
      <c r="F125" t="str">
        <f>IF('Raw(1)'!C125="","",'Raw(1)'!C125)</f>
        <v>TW</v>
      </c>
      <c r="G125" t="str">
        <f>IF('Raw(1)'!D125="","",'Raw(1)'!D125)</f>
        <v>Machine</v>
      </c>
      <c r="H125" t="str">
        <f>IF('Raw(1)'!E125="","",'Raw(1)'!E125)</f>
        <v>Paint Line</v>
      </c>
      <c r="I125">
        <f>IF('Raw(1)'!F125="","",'Raw(1)'!F125)</f>
        <v>2</v>
      </c>
    </row>
    <row r="126" spans="1:9" x14ac:dyDescent="0.4">
      <c r="A126">
        <f>IF('Raw(1)'!A126="","",'Raw(1)'!A126)</f>
        <v>2026</v>
      </c>
      <c r="B126">
        <f>IF('Raw(1)'!B126="","",'Raw(1)'!B126)</f>
        <v>2</v>
      </c>
      <c r="C126" t="str">
        <f t="shared" si="3"/>
        <v>Jan</v>
      </c>
      <c r="D126" t="str">
        <f t="shared" si="4"/>
        <v>2026-Jan</v>
      </c>
      <c r="E126">
        <f t="shared" si="5"/>
        <v>202601</v>
      </c>
      <c r="F126" t="str">
        <f>IF('Raw(1)'!C126="","",'Raw(1)'!C126)</f>
        <v>TW</v>
      </c>
      <c r="G126" t="str">
        <f>IF('Raw(1)'!D126="","",'Raw(1)'!D126)</f>
        <v>Machine</v>
      </c>
      <c r="H126" t="str">
        <f>IF('Raw(1)'!E126="","",'Raw(1)'!E126)</f>
        <v>Roll Bending Machine</v>
      </c>
      <c r="I126">
        <f>IF('Raw(1)'!F126="","",'Raw(1)'!F126)</f>
        <v>2</v>
      </c>
    </row>
    <row r="127" spans="1:9" x14ac:dyDescent="0.4">
      <c r="A127">
        <f>IF('Raw(1)'!A127="","",'Raw(1)'!A127)</f>
        <v>2026</v>
      </c>
      <c r="B127">
        <f>IF('Raw(1)'!B127="","",'Raw(1)'!B127)</f>
        <v>2</v>
      </c>
      <c r="C127" t="str">
        <f t="shared" si="3"/>
        <v>Jan</v>
      </c>
      <c r="D127" t="str">
        <f t="shared" si="4"/>
        <v>2026-Jan</v>
      </c>
      <c r="E127">
        <f t="shared" si="5"/>
        <v>202601</v>
      </c>
      <c r="F127" t="str">
        <f>IF('Raw(1)'!C127="","",'Raw(1)'!C127)</f>
        <v>TW</v>
      </c>
      <c r="G127" t="str">
        <f>IF('Raw(1)'!D127="","",'Raw(1)'!D127)</f>
        <v>Machine</v>
      </c>
      <c r="H127" t="str">
        <f>IF('Raw(1)'!E127="","",'Raw(1)'!E127)</f>
        <v>L/W Machine</v>
      </c>
      <c r="I127">
        <f>IF('Raw(1)'!F127="","",'Raw(1)'!F127)</f>
        <v>2</v>
      </c>
    </row>
    <row r="128" spans="1:9" x14ac:dyDescent="0.4">
      <c r="A128">
        <f>IF('Raw(1)'!A128="","",'Raw(1)'!A128)</f>
        <v>2026</v>
      </c>
      <c r="B128">
        <f>IF('Raw(1)'!B128="","",'Raw(1)'!B128)</f>
        <v>2</v>
      </c>
      <c r="C128" t="str">
        <f t="shared" si="3"/>
        <v>Jan</v>
      </c>
      <c r="D128" t="str">
        <f t="shared" si="4"/>
        <v>2026-Jan</v>
      </c>
      <c r="E128">
        <f t="shared" si="5"/>
        <v>202601</v>
      </c>
      <c r="F128" t="str">
        <f>IF('Raw(1)'!C128="","",'Raw(1)'!C128)</f>
        <v>TW</v>
      </c>
      <c r="G128" t="str">
        <f>IF('Raw(1)'!D128="","",'Raw(1)'!D128)</f>
        <v>Machine</v>
      </c>
      <c r="H128" t="str">
        <f>IF('Raw(1)'!E128="","",'Raw(1)'!E128)</f>
        <v>C/W Machine</v>
      </c>
      <c r="I128">
        <f>IF('Raw(1)'!F128="","",'Raw(1)'!F128)</f>
        <v>3</v>
      </c>
    </row>
    <row r="129" spans="1:9" x14ac:dyDescent="0.4">
      <c r="A129">
        <f>IF('Raw(1)'!A129="","",'Raw(1)'!A129)</f>
        <v>2026</v>
      </c>
      <c r="B129">
        <f>IF('Raw(1)'!B129="","",'Raw(1)'!B129)</f>
        <v>2</v>
      </c>
      <c r="C129" t="str">
        <f t="shared" si="3"/>
        <v>Jan</v>
      </c>
      <c r="D129" t="str">
        <f t="shared" si="4"/>
        <v>2026-Jan</v>
      </c>
      <c r="E129">
        <f t="shared" si="5"/>
        <v>202601</v>
      </c>
      <c r="F129" t="str">
        <f>IF('Raw(1)'!C129="","",'Raw(1)'!C129)</f>
        <v>TW</v>
      </c>
      <c r="G129" t="str">
        <f>IF('Raw(1)'!D129="","",'Raw(1)'!D129)</f>
        <v>Performance</v>
      </c>
      <c r="H129" t="str">
        <f>IF('Raw(1)'!E129="","",'Raw(1)'!E129)</f>
        <v>BT GT</v>
      </c>
      <c r="I129">
        <f>IF('Raw(1)'!F129="","",'Raw(1)'!F129)</f>
        <v>0</v>
      </c>
    </row>
    <row r="130" spans="1:9" x14ac:dyDescent="0.4">
      <c r="A130">
        <f>IF('Raw(1)'!A130="","",'Raw(1)'!A130)</f>
        <v>2026</v>
      </c>
      <c r="B130">
        <f>IF('Raw(1)'!B130="","",'Raw(1)'!B130)</f>
        <v>2</v>
      </c>
      <c r="C130" t="str">
        <f t="shared" ref="C130:C193" si="6">IF(OR(A130="",B130=""),"",TEXT(DATE(A130,1,1)+(B130-1)*7,"mmm"))</f>
        <v>Jan</v>
      </c>
      <c r="D130" t="str">
        <f t="shared" ref="D130:D193" si="7">IF(OR(A130="",B130=""),"",TEXT(DATE(A130,1,1)+(B130-1)*7,"yyyy-mmm"))</f>
        <v>2026-Jan</v>
      </c>
      <c r="E130">
        <f t="shared" ref="E130:E193" si="8">IF(OR(A130="",B130=""),"",YEAR(DATE(A130,1,1)+(B130-1)*7)*100+MONTH(DATE(A130,1,1)+(B130-1)*7))</f>
        <v>202601</v>
      </c>
      <c r="F130" t="str">
        <f>IF('Raw(1)'!C130="","",'Raw(1)'!C130)</f>
        <v>TW</v>
      </c>
      <c r="G130" t="str">
        <f>IF('Raw(1)'!D130="","",'Raw(1)'!D130)</f>
        <v>Performance</v>
      </c>
      <c r="H130" t="str">
        <f>IF('Raw(1)'!E130="","",'Raw(1)'!E130)</f>
        <v>WT GT</v>
      </c>
      <c r="I130">
        <f>IF('Raw(1)'!F130="","",'Raw(1)'!F130)</f>
        <v>0</v>
      </c>
    </row>
    <row r="131" spans="1:9" x14ac:dyDescent="0.4">
      <c r="A131">
        <f>IF('Raw(1)'!A131="","",'Raw(1)'!A131)</f>
        <v>2026</v>
      </c>
      <c r="B131">
        <f>IF('Raw(1)'!B131="","",'Raw(1)'!B131)</f>
        <v>2</v>
      </c>
      <c r="C131" t="str">
        <f t="shared" si="6"/>
        <v>Jan</v>
      </c>
      <c r="D131" t="str">
        <f t="shared" si="7"/>
        <v>2026-Jan</v>
      </c>
      <c r="E131">
        <f t="shared" si="8"/>
        <v>202601</v>
      </c>
      <c r="F131" t="str">
        <f>IF('Raw(1)'!C131="","",'Raw(1)'!C131)</f>
        <v>TW</v>
      </c>
      <c r="G131" t="str">
        <f>IF('Raw(1)'!D131="","",'Raw(1)'!D131)</f>
        <v>Performance</v>
      </c>
      <c r="H131" t="str">
        <f>IF('Raw(1)'!E131="","",'Raw(1)'!E131)</f>
        <v>Bending</v>
      </c>
      <c r="I131">
        <f>IF('Raw(1)'!F131="","",'Raw(1)'!F131)</f>
        <v>0</v>
      </c>
    </row>
    <row r="132" spans="1:9" x14ac:dyDescent="0.4">
      <c r="A132">
        <f>IF('Raw(1)'!A132="","",'Raw(1)'!A132)</f>
        <v>2026</v>
      </c>
      <c r="B132">
        <f>IF('Raw(1)'!B132="","",'Raw(1)'!B132)</f>
        <v>2</v>
      </c>
      <c r="C132" t="str">
        <f t="shared" si="6"/>
        <v>Jan</v>
      </c>
      <c r="D132" t="str">
        <f t="shared" si="7"/>
        <v>2026-Jan</v>
      </c>
      <c r="E132">
        <f t="shared" si="8"/>
        <v>202601</v>
      </c>
      <c r="F132" t="str">
        <f>IF('Raw(1)'!C132="","",'Raw(1)'!C132)</f>
        <v>TW</v>
      </c>
      <c r="G132" t="str">
        <f>IF('Raw(1)'!D132="","",'Raw(1)'!D132)</f>
        <v>Performance</v>
      </c>
      <c r="H132" t="str">
        <f>IF('Raw(1)'!E132="","",'Raw(1)'!E132)</f>
        <v>L/W</v>
      </c>
      <c r="I132">
        <f>IF('Raw(1)'!F132="","",'Raw(1)'!F132)</f>
        <v>0</v>
      </c>
    </row>
    <row r="133" spans="1:9" x14ac:dyDescent="0.4">
      <c r="A133">
        <f>IF('Raw(1)'!A133="","",'Raw(1)'!A133)</f>
        <v>2026</v>
      </c>
      <c r="B133">
        <f>IF('Raw(1)'!B133="","",'Raw(1)'!B133)</f>
        <v>2</v>
      </c>
      <c r="C133" t="str">
        <f t="shared" si="6"/>
        <v>Jan</v>
      </c>
      <c r="D133" t="str">
        <f t="shared" si="7"/>
        <v>2026-Jan</v>
      </c>
      <c r="E133">
        <f t="shared" si="8"/>
        <v>202601</v>
      </c>
      <c r="F133" t="str">
        <f>IF('Raw(1)'!C133="","",'Raw(1)'!C133)</f>
        <v>TW</v>
      </c>
      <c r="G133" t="str">
        <f>IF('Raw(1)'!D133="","",'Raw(1)'!D133)</f>
        <v>Performance</v>
      </c>
      <c r="H133" t="str">
        <f>IF('Raw(1)'!E133="","",'Raw(1)'!E133)</f>
        <v>C/W</v>
      </c>
      <c r="I133">
        <f>IF('Raw(1)'!F133="","",'Raw(1)'!F133)</f>
        <v>0</v>
      </c>
    </row>
    <row r="134" spans="1:9" x14ac:dyDescent="0.4">
      <c r="A134">
        <f>IF('Raw(1)'!A134="","",'Raw(1)'!A134)</f>
        <v>2026</v>
      </c>
      <c r="B134">
        <f>IF('Raw(1)'!B134="","",'Raw(1)'!B134)</f>
        <v>2</v>
      </c>
      <c r="C134" t="str">
        <f t="shared" si="6"/>
        <v>Jan</v>
      </c>
      <c r="D134" t="str">
        <f t="shared" si="7"/>
        <v>2026-Jan</v>
      </c>
      <c r="E134">
        <f t="shared" si="8"/>
        <v>202601</v>
      </c>
      <c r="F134" t="str">
        <f>IF('Raw(1)'!C134="","",'Raw(1)'!C134)</f>
        <v>CN</v>
      </c>
      <c r="G134" t="str">
        <f>IF('Raw(1)'!D134="","",'Raw(1)'!D134)</f>
        <v>Machine</v>
      </c>
      <c r="H134" t="str">
        <f>IF('Raw(1)'!E134="","",'Raw(1)'!E134)</f>
        <v>Growing Line</v>
      </c>
      <c r="I134">
        <f>IF('Raw(1)'!F134="","",'Raw(1)'!F134)</f>
        <v>20</v>
      </c>
    </row>
    <row r="135" spans="1:9" x14ac:dyDescent="0.4">
      <c r="A135">
        <f>IF('Raw(1)'!A135="","",'Raw(1)'!A135)</f>
        <v>2026</v>
      </c>
      <c r="B135">
        <f>IF('Raw(1)'!B135="","",'Raw(1)'!B135)</f>
        <v>2</v>
      </c>
      <c r="C135" t="str">
        <f t="shared" si="6"/>
        <v>Jan</v>
      </c>
      <c r="D135" t="str">
        <f t="shared" si="7"/>
        <v>2026-Jan</v>
      </c>
      <c r="E135">
        <f t="shared" si="8"/>
        <v>202601</v>
      </c>
      <c r="F135" t="str">
        <f>IF('Raw(1)'!C135="","",'Raw(1)'!C135)</f>
        <v>CN</v>
      </c>
      <c r="G135" t="str">
        <f>IF('Raw(1)'!D135="","",'Raw(1)'!D135)</f>
        <v>Machine</v>
      </c>
      <c r="H135" t="str">
        <f>IF('Raw(1)'!E135="","",'Raw(1)'!E135)</f>
        <v>Paint Booth</v>
      </c>
      <c r="I135">
        <f>IF('Raw(1)'!F135="","",'Raw(1)'!F135)</f>
        <v>22</v>
      </c>
    </row>
    <row r="136" spans="1:9" x14ac:dyDescent="0.4">
      <c r="A136">
        <f>IF('Raw(1)'!A136="","",'Raw(1)'!A136)</f>
        <v>2026</v>
      </c>
      <c r="B136">
        <f>IF('Raw(1)'!B136="","",'Raw(1)'!B136)</f>
        <v>2</v>
      </c>
      <c r="C136" t="str">
        <f t="shared" si="6"/>
        <v>Jan</v>
      </c>
      <c r="D136" t="str">
        <f t="shared" si="7"/>
        <v>2026-Jan</v>
      </c>
      <c r="E136">
        <f t="shared" si="8"/>
        <v>202601</v>
      </c>
      <c r="F136" t="str">
        <f>IF('Raw(1)'!C136="","",'Raw(1)'!C136)</f>
        <v>CN</v>
      </c>
      <c r="G136" t="str">
        <f>IF('Raw(1)'!D136="","",'Raw(1)'!D136)</f>
        <v>Machine</v>
      </c>
      <c r="H136" t="str">
        <f>IF('Raw(1)'!E136="","",'Raw(1)'!E136)</f>
        <v>Paint Line</v>
      </c>
      <c r="I136">
        <f>IF('Raw(1)'!F136="","",'Raw(1)'!F136)</f>
        <v>6</v>
      </c>
    </row>
    <row r="137" spans="1:9" x14ac:dyDescent="0.4">
      <c r="A137">
        <f>IF('Raw(1)'!A137="","",'Raw(1)'!A137)</f>
        <v>2026</v>
      </c>
      <c r="B137">
        <f>IF('Raw(1)'!B137="","",'Raw(1)'!B137)</f>
        <v>2</v>
      </c>
      <c r="C137" t="str">
        <f t="shared" si="6"/>
        <v>Jan</v>
      </c>
      <c r="D137" t="str">
        <f t="shared" si="7"/>
        <v>2026-Jan</v>
      </c>
      <c r="E137">
        <f t="shared" si="8"/>
        <v>202601</v>
      </c>
      <c r="F137" t="str">
        <f>IF('Raw(1)'!C137="","",'Raw(1)'!C137)</f>
        <v>CN</v>
      </c>
      <c r="G137" t="str">
        <f>IF('Raw(1)'!D137="","",'Raw(1)'!D137)</f>
        <v>Machine</v>
      </c>
      <c r="H137" t="str">
        <f>IF('Raw(1)'!E137="","",'Raw(1)'!E137)</f>
        <v>Roll Bending Machine</v>
      </c>
      <c r="I137">
        <f>IF('Raw(1)'!F137="","",'Raw(1)'!F137)</f>
        <v>4</v>
      </c>
    </row>
    <row r="138" spans="1:9" x14ac:dyDescent="0.4">
      <c r="A138">
        <f>IF('Raw(1)'!A138="","",'Raw(1)'!A138)</f>
        <v>2026</v>
      </c>
      <c r="B138">
        <f>IF('Raw(1)'!B138="","",'Raw(1)'!B138)</f>
        <v>2</v>
      </c>
      <c r="C138" t="str">
        <f t="shared" si="6"/>
        <v>Jan</v>
      </c>
      <c r="D138" t="str">
        <f t="shared" si="7"/>
        <v>2026-Jan</v>
      </c>
      <c r="E138">
        <f t="shared" si="8"/>
        <v>202601</v>
      </c>
      <c r="F138" t="str">
        <f>IF('Raw(1)'!C138="","",'Raw(1)'!C138)</f>
        <v>CN</v>
      </c>
      <c r="G138" t="str">
        <f>IF('Raw(1)'!D138="","",'Raw(1)'!D138)</f>
        <v>Machine</v>
      </c>
      <c r="H138" t="str">
        <f>IF('Raw(1)'!E138="","",'Raw(1)'!E138)</f>
        <v>L/W Machine</v>
      </c>
      <c r="I138">
        <f>IF('Raw(1)'!F138="","",'Raw(1)'!F138)</f>
        <v>10</v>
      </c>
    </row>
    <row r="139" spans="1:9" x14ac:dyDescent="0.4">
      <c r="A139">
        <f>IF('Raw(1)'!A139="","",'Raw(1)'!A139)</f>
        <v>2026</v>
      </c>
      <c r="B139">
        <f>IF('Raw(1)'!B139="","",'Raw(1)'!B139)</f>
        <v>2</v>
      </c>
      <c r="C139" t="str">
        <f t="shared" si="6"/>
        <v>Jan</v>
      </c>
      <c r="D139" t="str">
        <f t="shared" si="7"/>
        <v>2026-Jan</v>
      </c>
      <c r="E139">
        <f t="shared" si="8"/>
        <v>202601</v>
      </c>
      <c r="F139" t="str">
        <f>IF('Raw(1)'!C139="","",'Raw(1)'!C139)</f>
        <v>CN</v>
      </c>
      <c r="G139" t="str">
        <f>IF('Raw(1)'!D139="","",'Raw(1)'!D139)</f>
        <v>Machine</v>
      </c>
      <c r="H139" t="str">
        <f>IF('Raw(1)'!E139="","",'Raw(1)'!E139)</f>
        <v>C/W Machine</v>
      </c>
      <c r="I139">
        <f>IF('Raw(1)'!F139="","",'Raw(1)'!F139)</f>
        <v>12</v>
      </c>
    </row>
    <row r="140" spans="1:9" x14ac:dyDescent="0.4">
      <c r="A140">
        <f>IF('Raw(1)'!A140="","",'Raw(1)'!A140)</f>
        <v>2026</v>
      </c>
      <c r="B140">
        <f>IF('Raw(1)'!B140="","",'Raw(1)'!B140)</f>
        <v>2</v>
      </c>
      <c r="C140" t="str">
        <f t="shared" si="6"/>
        <v>Jan</v>
      </c>
      <c r="D140" t="str">
        <f t="shared" si="7"/>
        <v>2026-Jan</v>
      </c>
      <c r="E140">
        <f t="shared" si="8"/>
        <v>202601</v>
      </c>
      <c r="F140" t="str">
        <f>IF('Raw(1)'!C140="","",'Raw(1)'!C140)</f>
        <v>CN</v>
      </c>
      <c r="G140" t="str">
        <f>IF('Raw(1)'!D140="","",'Raw(1)'!D140)</f>
        <v>Performance</v>
      </c>
      <c r="H140" t="str">
        <f>IF('Raw(1)'!E140="","",'Raw(1)'!E140)</f>
        <v>BT GT</v>
      </c>
      <c r="I140">
        <f>IF('Raw(1)'!F140="","",'Raw(1)'!F140)</f>
        <v>31</v>
      </c>
    </row>
    <row r="141" spans="1:9" x14ac:dyDescent="0.4">
      <c r="A141">
        <f>IF('Raw(1)'!A141="","",'Raw(1)'!A141)</f>
        <v>2026</v>
      </c>
      <c r="B141">
        <f>IF('Raw(1)'!B141="","",'Raw(1)'!B141)</f>
        <v>2</v>
      </c>
      <c r="C141" t="str">
        <f t="shared" si="6"/>
        <v>Jan</v>
      </c>
      <c r="D141" t="str">
        <f t="shared" si="7"/>
        <v>2026-Jan</v>
      </c>
      <c r="E141">
        <f t="shared" si="8"/>
        <v>202601</v>
      </c>
      <c r="F141" t="str">
        <f>IF('Raw(1)'!C141="","",'Raw(1)'!C141)</f>
        <v>CN</v>
      </c>
      <c r="G141" t="str">
        <f>IF('Raw(1)'!D141="","",'Raw(1)'!D141)</f>
        <v>Performance</v>
      </c>
      <c r="H141" t="str">
        <f>IF('Raw(1)'!E141="","",'Raw(1)'!E141)</f>
        <v>WT GT</v>
      </c>
      <c r="I141">
        <f>IF('Raw(1)'!F141="","",'Raw(1)'!F141)</f>
        <v>30</v>
      </c>
    </row>
    <row r="142" spans="1:9" x14ac:dyDescent="0.4">
      <c r="A142">
        <f>IF('Raw(1)'!A142="","",'Raw(1)'!A142)</f>
        <v>2026</v>
      </c>
      <c r="B142">
        <f>IF('Raw(1)'!B142="","",'Raw(1)'!B142)</f>
        <v>2</v>
      </c>
      <c r="C142" t="str">
        <f t="shared" si="6"/>
        <v>Jan</v>
      </c>
      <c r="D142" t="str">
        <f t="shared" si="7"/>
        <v>2026-Jan</v>
      </c>
      <c r="E142">
        <f t="shared" si="8"/>
        <v>202601</v>
      </c>
      <c r="F142" t="str">
        <f>IF('Raw(1)'!C142="","",'Raw(1)'!C142)</f>
        <v>CN</v>
      </c>
      <c r="G142" t="str">
        <f>IF('Raw(1)'!D142="","",'Raw(1)'!D142)</f>
        <v>Performance</v>
      </c>
      <c r="H142" t="str">
        <f>IF('Raw(1)'!E142="","",'Raw(1)'!E142)</f>
        <v>Bending</v>
      </c>
      <c r="I142">
        <f>IF('Raw(1)'!F142="","",'Raw(1)'!F142)</f>
        <v>292</v>
      </c>
    </row>
    <row r="143" spans="1:9" x14ac:dyDescent="0.4">
      <c r="A143">
        <f>IF('Raw(1)'!A143="","",'Raw(1)'!A143)</f>
        <v>2026</v>
      </c>
      <c r="B143">
        <f>IF('Raw(1)'!B143="","",'Raw(1)'!B143)</f>
        <v>2</v>
      </c>
      <c r="C143" t="str">
        <f t="shared" si="6"/>
        <v>Jan</v>
      </c>
      <c r="D143" t="str">
        <f t="shared" si="7"/>
        <v>2026-Jan</v>
      </c>
      <c r="E143">
        <f t="shared" si="8"/>
        <v>202601</v>
      </c>
      <c r="F143" t="str">
        <f>IF('Raw(1)'!C143="","",'Raw(1)'!C143)</f>
        <v>CN</v>
      </c>
      <c r="G143" t="str">
        <f>IF('Raw(1)'!D143="","",'Raw(1)'!D143)</f>
        <v>Performance</v>
      </c>
      <c r="H143" t="str">
        <f>IF('Raw(1)'!E143="","",'Raw(1)'!E143)</f>
        <v>L/W</v>
      </c>
      <c r="I143">
        <f>IF('Raw(1)'!F143="","",'Raw(1)'!F143)</f>
        <v>292</v>
      </c>
    </row>
    <row r="144" spans="1:9" x14ac:dyDescent="0.4">
      <c r="A144">
        <f>IF('Raw(1)'!A144="","",'Raw(1)'!A144)</f>
        <v>2026</v>
      </c>
      <c r="B144">
        <f>IF('Raw(1)'!B144="","",'Raw(1)'!B144)</f>
        <v>2</v>
      </c>
      <c r="C144" t="str">
        <f t="shared" si="6"/>
        <v>Jan</v>
      </c>
      <c r="D144" t="str">
        <f t="shared" si="7"/>
        <v>2026-Jan</v>
      </c>
      <c r="E144">
        <f t="shared" si="8"/>
        <v>202601</v>
      </c>
      <c r="F144" t="str">
        <f>IF('Raw(1)'!C144="","",'Raw(1)'!C144)</f>
        <v>CN</v>
      </c>
      <c r="G144" t="str">
        <f>IF('Raw(1)'!D144="","",'Raw(1)'!D144)</f>
        <v>Performance</v>
      </c>
      <c r="H144" t="str">
        <f>IF('Raw(1)'!E144="","",'Raw(1)'!E144)</f>
        <v>C/W</v>
      </c>
      <c r="I144">
        <f>IF('Raw(1)'!F144="","",'Raw(1)'!F144)</f>
        <v>313</v>
      </c>
    </row>
    <row r="145" spans="1:9" x14ac:dyDescent="0.4">
      <c r="A145">
        <f>IF('Raw(1)'!A145="","",'Raw(1)'!A145)</f>
        <v>2026</v>
      </c>
      <c r="B145">
        <f>IF('Raw(1)'!B145="","",'Raw(1)'!B145)</f>
        <v>2</v>
      </c>
      <c r="C145" t="str">
        <f t="shared" si="6"/>
        <v>Jan</v>
      </c>
      <c r="D145" t="str">
        <f t="shared" si="7"/>
        <v>2026-Jan</v>
      </c>
      <c r="E145">
        <f t="shared" si="8"/>
        <v>202601</v>
      </c>
      <c r="F145" t="str">
        <f>IF('Raw(1)'!C145="","",'Raw(1)'!C145)</f>
        <v>TR #1</v>
      </c>
      <c r="G145" t="str">
        <f>IF('Raw(1)'!D145="","",'Raw(1)'!D145)</f>
        <v>Machine</v>
      </c>
      <c r="H145" t="str">
        <f>IF('Raw(1)'!E145="","",'Raw(1)'!E145)</f>
        <v>Growing Line</v>
      </c>
      <c r="I145">
        <f>IF('Raw(1)'!F145="","",'Raw(1)'!F145)</f>
        <v>3</v>
      </c>
    </row>
    <row r="146" spans="1:9" x14ac:dyDescent="0.4">
      <c r="A146">
        <f>IF('Raw(1)'!A146="","",'Raw(1)'!A146)</f>
        <v>2026</v>
      </c>
      <c r="B146">
        <f>IF('Raw(1)'!B146="","",'Raw(1)'!B146)</f>
        <v>2</v>
      </c>
      <c r="C146" t="str">
        <f t="shared" si="6"/>
        <v>Jan</v>
      </c>
      <c r="D146" t="str">
        <f t="shared" si="7"/>
        <v>2026-Jan</v>
      </c>
      <c r="E146">
        <f t="shared" si="8"/>
        <v>202601</v>
      </c>
      <c r="F146" t="str">
        <f>IF('Raw(1)'!C146="","",'Raw(1)'!C146)</f>
        <v>TR #1</v>
      </c>
      <c r="G146" t="str">
        <f>IF('Raw(1)'!D146="","",'Raw(1)'!D146)</f>
        <v>Machine</v>
      </c>
      <c r="H146" t="str">
        <f>IF('Raw(1)'!E146="","",'Raw(1)'!E146)</f>
        <v>Paint Booth</v>
      </c>
      <c r="I146">
        <f>IF('Raw(1)'!F146="","",'Raw(1)'!F146)</f>
        <v>3</v>
      </c>
    </row>
    <row r="147" spans="1:9" x14ac:dyDescent="0.4">
      <c r="A147">
        <f>IF('Raw(1)'!A147="","",'Raw(1)'!A147)</f>
        <v>2026</v>
      </c>
      <c r="B147">
        <f>IF('Raw(1)'!B147="","",'Raw(1)'!B147)</f>
        <v>2</v>
      </c>
      <c r="C147" t="str">
        <f t="shared" si="6"/>
        <v>Jan</v>
      </c>
      <c r="D147" t="str">
        <f t="shared" si="7"/>
        <v>2026-Jan</v>
      </c>
      <c r="E147">
        <f t="shared" si="8"/>
        <v>202601</v>
      </c>
      <c r="F147" t="str">
        <f>IF('Raw(1)'!C147="","",'Raw(1)'!C147)</f>
        <v>TR #1</v>
      </c>
      <c r="G147" t="str">
        <f>IF('Raw(1)'!D147="","",'Raw(1)'!D147)</f>
        <v>Machine</v>
      </c>
      <c r="H147" t="str">
        <f>IF('Raw(1)'!E147="","",'Raw(1)'!E147)</f>
        <v>Paint Line</v>
      </c>
      <c r="I147">
        <f>IF('Raw(1)'!F147="","",'Raw(1)'!F147)</f>
        <v>2</v>
      </c>
    </row>
    <row r="148" spans="1:9" x14ac:dyDescent="0.4">
      <c r="A148">
        <f>IF('Raw(1)'!A148="","",'Raw(1)'!A148)</f>
        <v>2026</v>
      </c>
      <c r="B148">
        <f>IF('Raw(1)'!B148="","",'Raw(1)'!B148)</f>
        <v>2</v>
      </c>
      <c r="C148" t="str">
        <f t="shared" si="6"/>
        <v>Jan</v>
      </c>
      <c r="D148" t="str">
        <f t="shared" si="7"/>
        <v>2026-Jan</v>
      </c>
      <c r="E148">
        <f t="shared" si="8"/>
        <v>202601</v>
      </c>
      <c r="F148" t="str">
        <f>IF('Raw(1)'!C148="","",'Raw(1)'!C148)</f>
        <v>TR #1</v>
      </c>
      <c r="G148" t="str">
        <f>IF('Raw(1)'!D148="","",'Raw(1)'!D148)</f>
        <v>Machine</v>
      </c>
      <c r="H148" t="str">
        <f>IF('Raw(1)'!E148="","",'Raw(1)'!E148)</f>
        <v>Roll Bending Machine</v>
      </c>
      <c r="I148">
        <f>IF('Raw(1)'!F148="","",'Raw(1)'!F148)</f>
        <v>2</v>
      </c>
    </row>
    <row r="149" spans="1:9" x14ac:dyDescent="0.4">
      <c r="A149">
        <f>IF('Raw(1)'!A149="","",'Raw(1)'!A149)</f>
        <v>2026</v>
      </c>
      <c r="B149">
        <f>IF('Raw(1)'!B149="","",'Raw(1)'!B149)</f>
        <v>2</v>
      </c>
      <c r="C149" t="str">
        <f t="shared" si="6"/>
        <v>Jan</v>
      </c>
      <c r="D149" t="str">
        <f t="shared" si="7"/>
        <v>2026-Jan</v>
      </c>
      <c r="E149">
        <f t="shared" si="8"/>
        <v>202601</v>
      </c>
      <c r="F149" t="str">
        <f>IF('Raw(1)'!C149="","",'Raw(1)'!C149)</f>
        <v>TR #1</v>
      </c>
      <c r="G149" t="str">
        <f>IF('Raw(1)'!D149="","",'Raw(1)'!D149)</f>
        <v>Machine</v>
      </c>
      <c r="H149" t="str">
        <f>IF('Raw(1)'!E149="","",'Raw(1)'!E149)</f>
        <v>L/W Machine</v>
      </c>
      <c r="I149">
        <f>IF('Raw(1)'!F149="","",'Raw(1)'!F149)</f>
        <v>3</v>
      </c>
    </row>
    <row r="150" spans="1:9" x14ac:dyDescent="0.4">
      <c r="A150">
        <f>IF('Raw(1)'!A150="","",'Raw(1)'!A150)</f>
        <v>2026</v>
      </c>
      <c r="B150">
        <f>IF('Raw(1)'!B150="","",'Raw(1)'!B150)</f>
        <v>2</v>
      </c>
      <c r="C150" t="str">
        <f t="shared" si="6"/>
        <v>Jan</v>
      </c>
      <c r="D150" t="str">
        <f t="shared" si="7"/>
        <v>2026-Jan</v>
      </c>
      <c r="E150">
        <f t="shared" si="8"/>
        <v>202601</v>
      </c>
      <c r="F150" t="str">
        <f>IF('Raw(1)'!C150="","",'Raw(1)'!C150)</f>
        <v>TR #1</v>
      </c>
      <c r="G150" t="str">
        <f>IF('Raw(1)'!D150="","",'Raw(1)'!D150)</f>
        <v>Machine</v>
      </c>
      <c r="H150" t="str">
        <f>IF('Raw(1)'!E150="","",'Raw(1)'!E150)</f>
        <v>C/W Machine</v>
      </c>
      <c r="I150">
        <f>IF('Raw(1)'!F150="","",'Raw(1)'!F150)</f>
        <v>4</v>
      </c>
    </row>
    <row r="151" spans="1:9" x14ac:dyDescent="0.4">
      <c r="A151">
        <f>IF('Raw(1)'!A151="","",'Raw(1)'!A151)</f>
        <v>2026</v>
      </c>
      <c r="B151">
        <f>IF('Raw(1)'!B151="","",'Raw(1)'!B151)</f>
        <v>2</v>
      </c>
      <c r="C151" t="str">
        <f t="shared" si="6"/>
        <v>Jan</v>
      </c>
      <c r="D151" t="str">
        <f t="shared" si="7"/>
        <v>2026-Jan</v>
      </c>
      <c r="E151">
        <f t="shared" si="8"/>
        <v>202601</v>
      </c>
      <c r="F151" t="str">
        <f>IF('Raw(1)'!C151="","",'Raw(1)'!C151)</f>
        <v>TR #1</v>
      </c>
      <c r="G151" t="str">
        <f>IF('Raw(1)'!D151="","",'Raw(1)'!D151)</f>
        <v>Performance</v>
      </c>
      <c r="H151" t="str">
        <f>IF('Raw(1)'!E151="","",'Raw(1)'!E151)</f>
        <v>BT GT</v>
      </c>
      <c r="I151">
        <f>IF('Raw(1)'!F151="","",'Raw(1)'!F151)</f>
        <v>0</v>
      </c>
    </row>
    <row r="152" spans="1:9" x14ac:dyDescent="0.4">
      <c r="A152">
        <f>IF('Raw(1)'!A152="","",'Raw(1)'!A152)</f>
        <v>2026</v>
      </c>
      <c r="B152">
        <f>IF('Raw(1)'!B152="","",'Raw(1)'!B152)</f>
        <v>2</v>
      </c>
      <c r="C152" t="str">
        <f t="shared" si="6"/>
        <v>Jan</v>
      </c>
      <c r="D152" t="str">
        <f t="shared" si="7"/>
        <v>2026-Jan</v>
      </c>
      <c r="E152">
        <f t="shared" si="8"/>
        <v>202601</v>
      </c>
      <c r="F152" t="str">
        <f>IF('Raw(1)'!C152="","",'Raw(1)'!C152)</f>
        <v>TR #1</v>
      </c>
      <c r="G152" t="str">
        <f>IF('Raw(1)'!D152="","",'Raw(1)'!D152)</f>
        <v>Performance</v>
      </c>
      <c r="H152" t="str">
        <f>IF('Raw(1)'!E152="","",'Raw(1)'!E152)</f>
        <v>WT GT</v>
      </c>
      <c r="I152">
        <f>IF('Raw(1)'!F152="","",'Raw(1)'!F152)</f>
        <v>0</v>
      </c>
    </row>
    <row r="153" spans="1:9" x14ac:dyDescent="0.4">
      <c r="A153">
        <f>IF('Raw(1)'!A153="","",'Raw(1)'!A153)</f>
        <v>2026</v>
      </c>
      <c r="B153">
        <f>IF('Raw(1)'!B153="","",'Raw(1)'!B153)</f>
        <v>2</v>
      </c>
      <c r="C153" t="str">
        <f t="shared" si="6"/>
        <v>Jan</v>
      </c>
      <c r="D153" t="str">
        <f t="shared" si="7"/>
        <v>2026-Jan</v>
      </c>
      <c r="E153">
        <f t="shared" si="8"/>
        <v>202601</v>
      </c>
      <c r="F153" t="str">
        <f>IF('Raw(1)'!C153="","",'Raw(1)'!C153)</f>
        <v>TR #1</v>
      </c>
      <c r="G153" t="str">
        <f>IF('Raw(1)'!D153="","",'Raw(1)'!D153)</f>
        <v>Performance</v>
      </c>
      <c r="H153" t="str">
        <f>IF('Raw(1)'!E153="","",'Raw(1)'!E153)</f>
        <v>Bending</v>
      </c>
      <c r="I153">
        <f>IF('Raw(1)'!F153="","",'Raw(1)'!F153)</f>
        <v>0</v>
      </c>
    </row>
    <row r="154" spans="1:9" x14ac:dyDescent="0.4">
      <c r="A154">
        <f>IF('Raw(1)'!A154="","",'Raw(1)'!A154)</f>
        <v>2026</v>
      </c>
      <c r="B154">
        <f>IF('Raw(1)'!B154="","",'Raw(1)'!B154)</f>
        <v>2</v>
      </c>
      <c r="C154" t="str">
        <f t="shared" si="6"/>
        <v>Jan</v>
      </c>
      <c r="D154" t="str">
        <f t="shared" si="7"/>
        <v>2026-Jan</v>
      </c>
      <c r="E154">
        <f t="shared" si="8"/>
        <v>202601</v>
      </c>
      <c r="F154" t="str">
        <f>IF('Raw(1)'!C154="","",'Raw(1)'!C154)</f>
        <v>TR #1</v>
      </c>
      <c r="G154" t="str">
        <f>IF('Raw(1)'!D154="","",'Raw(1)'!D154)</f>
        <v>Performance</v>
      </c>
      <c r="H154" t="str">
        <f>IF('Raw(1)'!E154="","",'Raw(1)'!E154)</f>
        <v>L/W</v>
      </c>
      <c r="I154">
        <f>IF('Raw(1)'!F154="","",'Raw(1)'!F154)</f>
        <v>0</v>
      </c>
    </row>
    <row r="155" spans="1:9" x14ac:dyDescent="0.4">
      <c r="A155">
        <f>IF('Raw(1)'!A155="","",'Raw(1)'!A155)</f>
        <v>2026</v>
      </c>
      <c r="B155">
        <f>IF('Raw(1)'!B155="","",'Raw(1)'!B155)</f>
        <v>2</v>
      </c>
      <c r="C155" t="str">
        <f t="shared" si="6"/>
        <v>Jan</v>
      </c>
      <c r="D155" t="str">
        <f t="shared" si="7"/>
        <v>2026-Jan</v>
      </c>
      <c r="E155">
        <f t="shared" si="8"/>
        <v>202601</v>
      </c>
      <c r="F155" t="str">
        <f>IF('Raw(1)'!C155="","",'Raw(1)'!C155)</f>
        <v>TR #1</v>
      </c>
      <c r="G155" t="str">
        <f>IF('Raw(1)'!D155="","",'Raw(1)'!D155)</f>
        <v>Performance</v>
      </c>
      <c r="H155" t="str">
        <f>IF('Raw(1)'!E155="","",'Raw(1)'!E155)</f>
        <v>C/W</v>
      </c>
      <c r="I155">
        <f>IF('Raw(1)'!F155="","",'Raw(1)'!F155)</f>
        <v>0</v>
      </c>
    </row>
    <row r="156" spans="1:9" x14ac:dyDescent="0.4">
      <c r="A156">
        <f>IF('Raw(1)'!A156="","",'Raw(1)'!A156)</f>
        <v>2026</v>
      </c>
      <c r="B156">
        <f>IF('Raw(1)'!B156="","",'Raw(1)'!B156)</f>
        <v>2</v>
      </c>
      <c r="C156" t="str">
        <f t="shared" si="6"/>
        <v>Jan</v>
      </c>
      <c r="D156" t="str">
        <f t="shared" si="7"/>
        <v>2026-Jan</v>
      </c>
      <c r="E156">
        <f t="shared" si="8"/>
        <v>202601</v>
      </c>
      <c r="F156" t="str">
        <f>IF('Raw(1)'!C156="","",'Raw(1)'!C156)</f>
        <v>TR #2</v>
      </c>
      <c r="G156" t="str">
        <f>IF('Raw(1)'!D156="","",'Raw(1)'!D156)</f>
        <v>Machine</v>
      </c>
      <c r="H156" t="str">
        <f>IF('Raw(1)'!E156="","",'Raw(1)'!E156)</f>
        <v>Growing Line</v>
      </c>
      <c r="I156">
        <f>IF('Raw(1)'!F156="","",'Raw(1)'!F156)</f>
        <v>6</v>
      </c>
    </row>
    <row r="157" spans="1:9" x14ac:dyDescent="0.4">
      <c r="A157">
        <f>IF('Raw(1)'!A157="","",'Raw(1)'!A157)</f>
        <v>2026</v>
      </c>
      <c r="B157">
        <f>IF('Raw(1)'!B157="","",'Raw(1)'!B157)</f>
        <v>2</v>
      </c>
      <c r="C157" t="str">
        <f t="shared" si="6"/>
        <v>Jan</v>
      </c>
      <c r="D157" t="str">
        <f t="shared" si="7"/>
        <v>2026-Jan</v>
      </c>
      <c r="E157">
        <f t="shared" si="8"/>
        <v>202601</v>
      </c>
      <c r="F157" t="str">
        <f>IF('Raw(1)'!C157="","",'Raw(1)'!C157)</f>
        <v>TR #2</v>
      </c>
      <c r="G157" t="str">
        <f>IF('Raw(1)'!D157="","",'Raw(1)'!D157)</f>
        <v>Machine</v>
      </c>
      <c r="H157" t="str">
        <f>IF('Raw(1)'!E157="","",'Raw(1)'!E157)</f>
        <v>Paint Booth</v>
      </c>
      <c r="I157">
        <f>IF('Raw(1)'!F157="","",'Raw(1)'!F157)</f>
        <v>4</v>
      </c>
    </row>
    <row r="158" spans="1:9" x14ac:dyDescent="0.4">
      <c r="A158">
        <f>IF('Raw(1)'!A158="","",'Raw(1)'!A158)</f>
        <v>2026</v>
      </c>
      <c r="B158">
        <f>IF('Raw(1)'!B158="","",'Raw(1)'!B158)</f>
        <v>2</v>
      </c>
      <c r="C158" t="str">
        <f t="shared" si="6"/>
        <v>Jan</v>
      </c>
      <c r="D158" t="str">
        <f t="shared" si="7"/>
        <v>2026-Jan</v>
      </c>
      <c r="E158">
        <f t="shared" si="8"/>
        <v>202601</v>
      </c>
      <c r="F158" t="str">
        <f>IF('Raw(1)'!C158="","",'Raw(1)'!C158)</f>
        <v>TR #2</v>
      </c>
      <c r="G158" t="str">
        <f>IF('Raw(1)'!D158="","",'Raw(1)'!D158)</f>
        <v>Machine</v>
      </c>
      <c r="H158" t="str">
        <f>IF('Raw(1)'!E158="","",'Raw(1)'!E158)</f>
        <v>Paint Line</v>
      </c>
      <c r="I158">
        <f>IF('Raw(1)'!F158="","",'Raw(1)'!F158)</f>
        <v>2</v>
      </c>
    </row>
    <row r="159" spans="1:9" x14ac:dyDescent="0.4">
      <c r="A159">
        <f>IF('Raw(1)'!A159="","",'Raw(1)'!A159)</f>
        <v>2026</v>
      </c>
      <c r="B159">
        <f>IF('Raw(1)'!B159="","",'Raw(1)'!B159)</f>
        <v>2</v>
      </c>
      <c r="C159" t="str">
        <f t="shared" si="6"/>
        <v>Jan</v>
      </c>
      <c r="D159" t="str">
        <f t="shared" si="7"/>
        <v>2026-Jan</v>
      </c>
      <c r="E159">
        <f t="shared" si="8"/>
        <v>202601</v>
      </c>
      <c r="F159" t="str">
        <f>IF('Raw(1)'!C159="","",'Raw(1)'!C159)</f>
        <v>TR #2</v>
      </c>
      <c r="G159" t="str">
        <f>IF('Raw(1)'!D159="","",'Raw(1)'!D159)</f>
        <v>Machine</v>
      </c>
      <c r="H159" t="str">
        <f>IF('Raw(1)'!E159="","",'Raw(1)'!E159)</f>
        <v>Roll Bending Machine</v>
      </c>
      <c r="I159">
        <f>IF('Raw(1)'!F159="","",'Raw(1)'!F159)</f>
        <v>3</v>
      </c>
    </row>
    <row r="160" spans="1:9" x14ac:dyDescent="0.4">
      <c r="A160">
        <f>IF('Raw(1)'!A160="","",'Raw(1)'!A160)</f>
        <v>2026</v>
      </c>
      <c r="B160">
        <f>IF('Raw(1)'!B160="","",'Raw(1)'!B160)</f>
        <v>2</v>
      </c>
      <c r="C160" t="str">
        <f t="shared" si="6"/>
        <v>Jan</v>
      </c>
      <c r="D160" t="str">
        <f t="shared" si="7"/>
        <v>2026-Jan</v>
      </c>
      <c r="E160">
        <f t="shared" si="8"/>
        <v>202601</v>
      </c>
      <c r="F160" t="str">
        <f>IF('Raw(1)'!C160="","",'Raw(1)'!C160)</f>
        <v>TR #2</v>
      </c>
      <c r="G160" t="str">
        <f>IF('Raw(1)'!D160="","",'Raw(1)'!D160)</f>
        <v>Machine</v>
      </c>
      <c r="H160" t="str">
        <f>IF('Raw(1)'!E160="","",'Raw(1)'!E160)</f>
        <v>L/W Machine</v>
      </c>
      <c r="I160">
        <f>IF('Raw(1)'!F160="","",'Raw(1)'!F160)</f>
        <v>4</v>
      </c>
    </row>
    <row r="161" spans="1:9" x14ac:dyDescent="0.4">
      <c r="A161">
        <f>IF('Raw(1)'!A161="","",'Raw(1)'!A161)</f>
        <v>2026</v>
      </c>
      <c r="B161">
        <f>IF('Raw(1)'!B161="","",'Raw(1)'!B161)</f>
        <v>2</v>
      </c>
      <c r="C161" t="str">
        <f t="shared" si="6"/>
        <v>Jan</v>
      </c>
      <c r="D161" t="str">
        <f t="shared" si="7"/>
        <v>2026-Jan</v>
      </c>
      <c r="E161">
        <f t="shared" si="8"/>
        <v>202601</v>
      </c>
      <c r="F161" t="str">
        <f>IF('Raw(1)'!C161="","",'Raw(1)'!C161)</f>
        <v>TR #2</v>
      </c>
      <c r="G161" t="str">
        <f>IF('Raw(1)'!D161="","",'Raw(1)'!D161)</f>
        <v>Machine</v>
      </c>
      <c r="H161" t="str">
        <f>IF('Raw(1)'!E161="","",'Raw(1)'!E161)</f>
        <v>C/W Machine</v>
      </c>
      <c r="I161">
        <f>IF('Raw(1)'!F161="","",'Raw(1)'!F161)</f>
        <v>6</v>
      </c>
    </row>
    <row r="162" spans="1:9" x14ac:dyDescent="0.4">
      <c r="A162">
        <f>IF('Raw(1)'!A162="","",'Raw(1)'!A162)</f>
        <v>2026</v>
      </c>
      <c r="B162">
        <f>IF('Raw(1)'!B162="","",'Raw(1)'!B162)</f>
        <v>2</v>
      </c>
      <c r="C162" t="str">
        <f t="shared" si="6"/>
        <v>Jan</v>
      </c>
      <c r="D162" t="str">
        <f t="shared" si="7"/>
        <v>2026-Jan</v>
      </c>
      <c r="E162">
        <f t="shared" si="8"/>
        <v>202601</v>
      </c>
      <c r="F162" t="str">
        <f>IF('Raw(1)'!C162="","",'Raw(1)'!C162)</f>
        <v>TR #2</v>
      </c>
      <c r="G162" t="str">
        <f>IF('Raw(1)'!D162="","",'Raw(1)'!D162)</f>
        <v>Performance</v>
      </c>
      <c r="H162" t="str">
        <f>IF('Raw(1)'!E162="","",'Raw(1)'!E162)</f>
        <v>BT GT</v>
      </c>
      <c r="I162">
        <f>IF('Raw(1)'!F162="","",'Raw(1)'!F162)</f>
        <v>19</v>
      </c>
    </row>
    <row r="163" spans="1:9" x14ac:dyDescent="0.4">
      <c r="A163">
        <f>IF('Raw(1)'!A163="","",'Raw(1)'!A163)</f>
        <v>2026</v>
      </c>
      <c r="B163">
        <f>IF('Raw(1)'!B163="","",'Raw(1)'!B163)</f>
        <v>2</v>
      </c>
      <c r="C163" t="str">
        <f t="shared" si="6"/>
        <v>Jan</v>
      </c>
      <c r="D163" t="str">
        <f t="shared" si="7"/>
        <v>2026-Jan</v>
      </c>
      <c r="E163">
        <f t="shared" si="8"/>
        <v>202601</v>
      </c>
      <c r="F163" t="str">
        <f>IF('Raw(1)'!C163="","",'Raw(1)'!C163)</f>
        <v>TR #2</v>
      </c>
      <c r="G163" t="str">
        <f>IF('Raw(1)'!D163="","",'Raw(1)'!D163)</f>
        <v>Performance</v>
      </c>
      <c r="H163" t="str">
        <f>IF('Raw(1)'!E163="","",'Raw(1)'!E163)</f>
        <v>WT GT</v>
      </c>
      <c r="I163">
        <f>IF('Raw(1)'!F163="","",'Raw(1)'!F163)</f>
        <v>32</v>
      </c>
    </row>
    <row r="164" spans="1:9" x14ac:dyDescent="0.4">
      <c r="A164">
        <f>IF('Raw(1)'!A164="","",'Raw(1)'!A164)</f>
        <v>2026</v>
      </c>
      <c r="B164">
        <f>IF('Raw(1)'!B164="","",'Raw(1)'!B164)</f>
        <v>2</v>
      </c>
      <c r="C164" t="str">
        <f t="shared" si="6"/>
        <v>Jan</v>
      </c>
      <c r="D164" t="str">
        <f t="shared" si="7"/>
        <v>2026-Jan</v>
      </c>
      <c r="E164">
        <f t="shared" si="8"/>
        <v>202601</v>
      </c>
      <c r="F164" t="str">
        <f>IF('Raw(1)'!C164="","",'Raw(1)'!C164)</f>
        <v>TR #2</v>
      </c>
      <c r="G164" t="str">
        <f>IF('Raw(1)'!D164="","",'Raw(1)'!D164)</f>
        <v>Performance</v>
      </c>
      <c r="H164" t="str">
        <f>IF('Raw(1)'!E164="","",'Raw(1)'!E164)</f>
        <v>Bending</v>
      </c>
      <c r="I164">
        <f>IF('Raw(1)'!F164="","",'Raw(1)'!F164)</f>
        <v>136</v>
      </c>
    </row>
    <row r="165" spans="1:9" x14ac:dyDescent="0.4">
      <c r="A165">
        <f>IF('Raw(1)'!A165="","",'Raw(1)'!A165)</f>
        <v>2026</v>
      </c>
      <c r="B165">
        <f>IF('Raw(1)'!B165="","",'Raw(1)'!B165)</f>
        <v>2</v>
      </c>
      <c r="C165" t="str">
        <f t="shared" si="6"/>
        <v>Jan</v>
      </c>
      <c r="D165" t="str">
        <f t="shared" si="7"/>
        <v>2026-Jan</v>
      </c>
      <c r="E165">
        <f t="shared" si="8"/>
        <v>202601</v>
      </c>
      <c r="F165" t="str">
        <f>IF('Raw(1)'!C165="","",'Raw(1)'!C165)</f>
        <v>TR #2</v>
      </c>
      <c r="G165" t="str">
        <f>IF('Raw(1)'!D165="","",'Raw(1)'!D165)</f>
        <v>Performance</v>
      </c>
      <c r="H165" t="str">
        <f>IF('Raw(1)'!E165="","",'Raw(1)'!E165)</f>
        <v>L/W</v>
      </c>
      <c r="I165">
        <f>IF('Raw(1)'!F165="","",'Raw(1)'!F165)</f>
        <v>130</v>
      </c>
    </row>
    <row r="166" spans="1:9" x14ac:dyDescent="0.4">
      <c r="A166">
        <f>IF('Raw(1)'!A166="","",'Raw(1)'!A166)</f>
        <v>2026</v>
      </c>
      <c r="B166">
        <f>IF('Raw(1)'!B166="","",'Raw(1)'!B166)</f>
        <v>2</v>
      </c>
      <c r="C166" t="str">
        <f t="shared" si="6"/>
        <v>Jan</v>
      </c>
      <c r="D166" t="str">
        <f t="shared" si="7"/>
        <v>2026-Jan</v>
      </c>
      <c r="E166">
        <f t="shared" si="8"/>
        <v>202601</v>
      </c>
      <c r="F166" t="str">
        <f>IF('Raw(1)'!C166="","",'Raw(1)'!C166)</f>
        <v>TR #2</v>
      </c>
      <c r="G166" t="str">
        <f>IF('Raw(1)'!D166="","",'Raw(1)'!D166)</f>
        <v>Performance</v>
      </c>
      <c r="H166" t="str">
        <f>IF('Raw(1)'!E166="","",'Raw(1)'!E166)</f>
        <v>C/W</v>
      </c>
      <c r="I166">
        <f>IF('Raw(1)'!F166="","",'Raw(1)'!F166)</f>
        <v>173</v>
      </c>
    </row>
    <row r="167" spans="1:9" x14ac:dyDescent="0.4">
      <c r="A167">
        <f>IF('Raw(1)'!A167="","",'Raw(1)'!A167)</f>
        <v>2026</v>
      </c>
      <c r="B167">
        <f>IF('Raw(1)'!B167="","",'Raw(1)'!B167)</f>
        <v>2</v>
      </c>
      <c r="C167" t="str">
        <f t="shared" si="6"/>
        <v>Jan</v>
      </c>
      <c r="D167" t="str">
        <f t="shared" si="7"/>
        <v>2026-Jan</v>
      </c>
      <c r="E167">
        <f t="shared" si="8"/>
        <v>202601</v>
      </c>
      <c r="F167" t="str">
        <f>IF('Raw(1)'!C167="","",'Raw(1)'!C167)</f>
        <v>AM</v>
      </c>
      <c r="G167" t="str">
        <f>IF('Raw(1)'!D167="","",'Raw(1)'!D167)</f>
        <v>Machine</v>
      </c>
      <c r="H167" t="str">
        <f>IF('Raw(1)'!E167="","",'Raw(1)'!E167)</f>
        <v>Growing Line</v>
      </c>
      <c r="I167">
        <f>IF('Raw(1)'!F167="","",'Raw(1)'!F167)</f>
        <v>30</v>
      </c>
    </row>
    <row r="168" spans="1:9" x14ac:dyDescent="0.4">
      <c r="A168">
        <f>IF('Raw(1)'!A168="","",'Raw(1)'!A168)</f>
        <v>2026</v>
      </c>
      <c r="B168">
        <f>IF('Raw(1)'!B168="","",'Raw(1)'!B168)</f>
        <v>2</v>
      </c>
      <c r="C168" t="str">
        <f t="shared" si="6"/>
        <v>Jan</v>
      </c>
      <c r="D168" t="str">
        <f t="shared" si="7"/>
        <v>2026-Jan</v>
      </c>
      <c r="E168">
        <f t="shared" si="8"/>
        <v>202601</v>
      </c>
      <c r="F168" t="str">
        <f>IF('Raw(1)'!C168="","",'Raw(1)'!C168)</f>
        <v>AM</v>
      </c>
      <c r="G168" t="str">
        <f>IF('Raw(1)'!D168="","",'Raw(1)'!D168)</f>
        <v>Machine</v>
      </c>
      <c r="H168" t="str">
        <f>IF('Raw(1)'!E168="","",'Raw(1)'!E168)</f>
        <v>Paint Booth</v>
      </c>
      <c r="I168">
        <f>IF('Raw(1)'!F168="","",'Raw(1)'!F168)</f>
        <v>16</v>
      </c>
    </row>
    <row r="169" spans="1:9" x14ac:dyDescent="0.4">
      <c r="A169">
        <f>IF('Raw(1)'!A169="","",'Raw(1)'!A169)</f>
        <v>2026</v>
      </c>
      <c r="B169">
        <f>IF('Raw(1)'!B169="","",'Raw(1)'!B169)</f>
        <v>2</v>
      </c>
      <c r="C169" t="str">
        <f t="shared" si="6"/>
        <v>Jan</v>
      </c>
      <c r="D169" t="str">
        <f t="shared" si="7"/>
        <v>2026-Jan</v>
      </c>
      <c r="E169">
        <f t="shared" si="8"/>
        <v>202601</v>
      </c>
      <c r="F169" t="str">
        <f>IF('Raw(1)'!C169="","",'Raw(1)'!C169)</f>
        <v>AM</v>
      </c>
      <c r="G169" t="str">
        <f>IF('Raw(1)'!D169="","",'Raw(1)'!D169)</f>
        <v>Machine</v>
      </c>
      <c r="H169" t="str">
        <f>IF('Raw(1)'!E169="","",'Raw(1)'!E169)</f>
        <v>Paint Line</v>
      </c>
      <c r="I169">
        <f>IF('Raw(1)'!F169="","",'Raw(1)'!F169)</f>
        <v>8</v>
      </c>
    </row>
    <row r="170" spans="1:9" x14ac:dyDescent="0.4">
      <c r="A170">
        <f>IF('Raw(1)'!A170="","",'Raw(1)'!A170)</f>
        <v>2026</v>
      </c>
      <c r="B170">
        <f>IF('Raw(1)'!B170="","",'Raw(1)'!B170)</f>
        <v>2</v>
      </c>
      <c r="C170" t="str">
        <f t="shared" si="6"/>
        <v>Jan</v>
      </c>
      <c r="D170" t="str">
        <f t="shared" si="7"/>
        <v>2026-Jan</v>
      </c>
      <c r="E170">
        <f t="shared" si="8"/>
        <v>202601</v>
      </c>
      <c r="F170" t="str">
        <f>IF('Raw(1)'!C170="","",'Raw(1)'!C170)</f>
        <v>AM</v>
      </c>
      <c r="G170" t="str">
        <f>IF('Raw(1)'!D170="","",'Raw(1)'!D170)</f>
        <v>Machine</v>
      </c>
      <c r="H170" t="str">
        <f>IF('Raw(1)'!E170="","",'Raw(1)'!E170)</f>
        <v>Roll Bending Machine</v>
      </c>
      <c r="I170">
        <f>IF('Raw(1)'!F170="","",'Raw(1)'!F170)</f>
        <v>6</v>
      </c>
    </row>
    <row r="171" spans="1:9" x14ac:dyDescent="0.4">
      <c r="A171">
        <f>IF('Raw(1)'!A171="","",'Raw(1)'!A171)</f>
        <v>2026</v>
      </c>
      <c r="B171">
        <f>IF('Raw(1)'!B171="","",'Raw(1)'!B171)</f>
        <v>2</v>
      </c>
      <c r="C171" t="str">
        <f t="shared" si="6"/>
        <v>Jan</v>
      </c>
      <c r="D171" t="str">
        <f t="shared" si="7"/>
        <v>2026-Jan</v>
      </c>
      <c r="E171">
        <f t="shared" si="8"/>
        <v>202601</v>
      </c>
      <c r="F171" t="str">
        <f>IF('Raw(1)'!C171="","",'Raw(1)'!C171)</f>
        <v>AM</v>
      </c>
      <c r="G171" t="str">
        <f>IF('Raw(1)'!D171="","",'Raw(1)'!D171)</f>
        <v>Machine</v>
      </c>
      <c r="H171" t="str">
        <f>IF('Raw(1)'!E171="","",'Raw(1)'!E171)</f>
        <v>L/W Machine</v>
      </c>
      <c r="I171">
        <f>IF('Raw(1)'!F171="","",'Raw(1)'!F171)</f>
        <v>11</v>
      </c>
    </row>
    <row r="172" spans="1:9" x14ac:dyDescent="0.4">
      <c r="A172">
        <f>IF('Raw(1)'!A172="","",'Raw(1)'!A172)</f>
        <v>2026</v>
      </c>
      <c r="B172">
        <f>IF('Raw(1)'!B172="","",'Raw(1)'!B172)</f>
        <v>2</v>
      </c>
      <c r="C172" t="str">
        <f t="shared" si="6"/>
        <v>Jan</v>
      </c>
      <c r="D172" t="str">
        <f t="shared" si="7"/>
        <v>2026-Jan</v>
      </c>
      <c r="E172">
        <f t="shared" si="8"/>
        <v>202601</v>
      </c>
      <c r="F172" t="str">
        <f>IF('Raw(1)'!C172="","",'Raw(1)'!C172)</f>
        <v>AM</v>
      </c>
      <c r="G172" t="str">
        <f>IF('Raw(1)'!D172="","",'Raw(1)'!D172)</f>
        <v>Machine</v>
      </c>
      <c r="H172" t="str">
        <f>IF('Raw(1)'!E172="","",'Raw(1)'!E172)</f>
        <v>C/W Machine</v>
      </c>
      <c r="I172">
        <f>IF('Raw(1)'!F172="","",'Raw(1)'!F172)</f>
        <v>15</v>
      </c>
    </row>
    <row r="173" spans="1:9" x14ac:dyDescent="0.4">
      <c r="A173">
        <f>IF('Raw(1)'!A173="","",'Raw(1)'!A173)</f>
        <v>2026</v>
      </c>
      <c r="B173">
        <f>IF('Raw(1)'!B173="","",'Raw(1)'!B173)</f>
        <v>2</v>
      </c>
      <c r="C173" t="str">
        <f t="shared" si="6"/>
        <v>Jan</v>
      </c>
      <c r="D173" t="str">
        <f t="shared" si="7"/>
        <v>2026-Jan</v>
      </c>
      <c r="E173">
        <f t="shared" si="8"/>
        <v>202601</v>
      </c>
      <c r="F173" t="str">
        <f>IF('Raw(1)'!C173="","",'Raw(1)'!C173)</f>
        <v>AM</v>
      </c>
      <c r="G173" t="str">
        <f>IF('Raw(1)'!D173="","",'Raw(1)'!D173)</f>
        <v>Performance</v>
      </c>
      <c r="H173" t="str">
        <f>IF('Raw(1)'!E173="","",'Raw(1)'!E173)</f>
        <v>BT GT</v>
      </c>
      <c r="I173">
        <f>IF('Raw(1)'!F173="","",'Raw(1)'!F173)</f>
        <v>59</v>
      </c>
    </row>
    <row r="174" spans="1:9" x14ac:dyDescent="0.4">
      <c r="A174">
        <f>IF('Raw(1)'!A174="","",'Raw(1)'!A174)</f>
        <v>2026</v>
      </c>
      <c r="B174">
        <f>IF('Raw(1)'!B174="","",'Raw(1)'!B174)</f>
        <v>2</v>
      </c>
      <c r="C174" t="str">
        <f t="shared" si="6"/>
        <v>Jan</v>
      </c>
      <c r="D174" t="str">
        <f t="shared" si="7"/>
        <v>2026-Jan</v>
      </c>
      <c r="E174">
        <f t="shared" si="8"/>
        <v>202601</v>
      </c>
      <c r="F174" t="str">
        <f>IF('Raw(1)'!C174="","",'Raw(1)'!C174)</f>
        <v>AM</v>
      </c>
      <c r="G174" t="str">
        <f>IF('Raw(1)'!D174="","",'Raw(1)'!D174)</f>
        <v>Performance</v>
      </c>
      <c r="H174" t="str">
        <f>IF('Raw(1)'!E174="","",'Raw(1)'!E174)</f>
        <v>WT GT</v>
      </c>
      <c r="I174">
        <f>IF('Raw(1)'!F174="","",'Raw(1)'!F174)</f>
        <v>50</v>
      </c>
    </row>
    <row r="175" spans="1:9" x14ac:dyDescent="0.4">
      <c r="A175">
        <f>IF('Raw(1)'!A175="","",'Raw(1)'!A175)</f>
        <v>2026</v>
      </c>
      <c r="B175">
        <f>IF('Raw(1)'!B175="","",'Raw(1)'!B175)</f>
        <v>2</v>
      </c>
      <c r="C175" t="str">
        <f t="shared" si="6"/>
        <v>Jan</v>
      </c>
      <c r="D175" t="str">
        <f t="shared" si="7"/>
        <v>2026-Jan</v>
      </c>
      <c r="E175">
        <f t="shared" si="8"/>
        <v>202601</v>
      </c>
      <c r="F175" t="str">
        <f>IF('Raw(1)'!C175="","",'Raw(1)'!C175)</f>
        <v>AM</v>
      </c>
      <c r="G175" t="str">
        <f>IF('Raw(1)'!D175="","",'Raw(1)'!D175)</f>
        <v>Performance</v>
      </c>
      <c r="H175" t="str">
        <f>IF('Raw(1)'!E175="","",'Raw(1)'!E175)</f>
        <v>Bending</v>
      </c>
      <c r="I175">
        <f>IF('Raw(1)'!F175="","",'Raw(1)'!F175)</f>
        <v>423</v>
      </c>
    </row>
    <row r="176" spans="1:9" x14ac:dyDescent="0.4">
      <c r="A176">
        <f>IF('Raw(1)'!A176="","",'Raw(1)'!A176)</f>
        <v>2026</v>
      </c>
      <c r="B176">
        <f>IF('Raw(1)'!B176="","",'Raw(1)'!B176)</f>
        <v>2</v>
      </c>
      <c r="C176" t="str">
        <f t="shared" si="6"/>
        <v>Jan</v>
      </c>
      <c r="D176" t="str">
        <f t="shared" si="7"/>
        <v>2026-Jan</v>
      </c>
      <c r="E176">
        <f t="shared" si="8"/>
        <v>202601</v>
      </c>
      <c r="F176" t="str">
        <f>IF('Raw(1)'!C176="","",'Raw(1)'!C176)</f>
        <v>AM</v>
      </c>
      <c r="G176" t="str">
        <f>IF('Raw(1)'!D176="","",'Raw(1)'!D176)</f>
        <v>Performance</v>
      </c>
      <c r="H176" t="str">
        <f>IF('Raw(1)'!E176="","",'Raw(1)'!E176)</f>
        <v>L/W</v>
      </c>
      <c r="I176">
        <f>IF('Raw(1)'!F176="","",'Raw(1)'!F176)</f>
        <v>454</v>
      </c>
    </row>
    <row r="177" spans="1:9" x14ac:dyDescent="0.4">
      <c r="A177">
        <f>IF('Raw(1)'!A177="","",'Raw(1)'!A177)</f>
        <v>2026</v>
      </c>
      <c r="B177">
        <f>IF('Raw(1)'!B177="","",'Raw(1)'!B177)</f>
        <v>2</v>
      </c>
      <c r="C177" t="str">
        <f t="shared" si="6"/>
        <v>Jan</v>
      </c>
      <c r="D177" t="str">
        <f t="shared" si="7"/>
        <v>2026-Jan</v>
      </c>
      <c r="E177">
        <f t="shared" si="8"/>
        <v>202601</v>
      </c>
      <c r="F177" t="str">
        <f>IF('Raw(1)'!C177="","",'Raw(1)'!C177)</f>
        <v>AM</v>
      </c>
      <c r="G177" t="str">
        <f>IF('Raw(1)'!D177="","",'Raw(1)'!D177)</f>
        <v>Performance</v>
      </c>
      <c r="H177" t="str">
        <f>IF('Raw(1)'!E177="","",'Raw(1)'!E177)</f>
        <v>C/W</v>
      </c>
      <c r="I177">
        <f>IF('Raw(1)'!F177="","",'Raw(1)'!F177)</f>
        <v>381</v>
      </c>
    </row>
    <row r="178" spans="1:9" x14ac:dyDescent="0.4">
      <c r="A178">
        <f>IF('Raw(1)'!A178="","",'Raw(1)'!A178)</f>
        <v>2026</v>
      </c>
      <c r="B178">
        <f>IF('Raw(1)'!B178="","",'Raw(1)'!B178)</f>
        <v>2</v>
      </c>
      <c r="C178" t="str">
        <f t="shared" si="6"/>
        <v>Jan</v>
      </c>
      <c r="D178" t="str">
        <f t="shared" si="7"/>
        <v>2026-Jan</v>
      </c>
      <c r="E178">
        <f t="shared" si="8"/>
        <v>202601</v>
      </c>
      <c r="F178" t="str">
        <f>IF('Raw(1)'!C178="","",'Raw(1)'!C178)</f>
        <v>PT On</v>
      </c>
      <c r="G178" t="str">
        <f>IF('Raw(1)'!D178="","",'Raw(1)'!D178)</f>
        <v>Machine</v>
      </c>
      <c r="H178" t="str">
        <f>IF('Raw(1)'!E178="","",'Raw(1)'!E178)</f>
        <v>Growing Line</v>
      </c>
      <c r="I178">
        <f>IF('Raw(1)'!F178="","",'Raw(1)'!F178)</f>
        <v>6</v>
      </c>
    </row>
    <row r="179" spans="1:9" x14ac:dyDescent="0.4">
      <c r="A179">
        <f>IF('Raw(1)'!A179="","",'Raw(1)'!A179)</f>
        <v>2026</v>
      </c>
      <c r="B179">
        <f>IF('Raw(1)'!B179="","",'Raw(1)'!B179)</f>
        <v>2</v>
      </c>
      <c r="C179" t="str">
        <f t="shared" si="6"/>
        <v>Jan</v>
      </c>
      <c r="D179" t="str">
        <f t="shared" si="7"/>
        <v>2026-Jan</v>
      </c>
      <c r="E179">
        <f t="shared" si="8"/>
        <v>202601</v>
      </c>
      <c r="F179" t="str">
        <f>IF('Raw(1)'!C179="","",'Raw(1)'!C179)</f>
        <v>PT On</v>
      </c>
      <c r="G179" t="str">
        <f>IF('Raw(1)'!D179="","",'Raw(1)'!D179)</f>
        <v>Machine</v>
      </c>
      <c r="H179" t="str">
        <f>IF('Raw(1)'!E179="","",'Raw(1)'!E179)</f>
        <v>Paint Booth</v>
      </c>
      <c r="I179">
        <f>IF('Raw(1)'!F179="","",'Raw(1)'!F179)</f>
        <v>4</v>
      </c>
    </row>
    <row r="180" spans="1:9" x14ac:dyDescent="0.4">
      <c r="A180">
        <f>IF('Raw(1)'!A180="","",'Raw(1)'!A180)</f>
        <v>2026</v>
      </c>
      <c r="B180">
        <f>IF('Raw(1)'!B180="","",'Raw(1)'!B180)</f>
        <v>2</v>
      </c>
      <c r="C180" t="str">
        <f t="shared" si="6"/>
        <v>Jan</v>
      </c>
      <c r="D180" t="str">
        <f t="shared" si="7"/>
        <v>2026-Jan</v>
      </c>
      <c r="E180">
        <f t="shared" si="8"/>
        <v>202601</v>
      </c>
      <c r="F180" t="str">
        <f>IF('Raw(1)'!C180="","",'Raw(1)'!C180)</f>
        <v>PT On</v>
      </c>
      <c r="G180" t="str">
        <f>IF('Raw(1)'!D180="","",'Raw(1)'!D180)</f>
        <v>Machine</v>
      </c>
      <c r="H180" t="str">
        <f>IF('Raw(1)'!E180="","",'Raw(1)'!E180)</f>
        <v>Paint Line</v>
      </c>
      <c r="I180">
        <f>IF('Raw(1)'!F180="","",'Raw(1)'!F180)</f>
        <v>4</v>
      </c>
    </row>
    <row r="181" spans="1:9" x14ac:dyDescent="0.4">
      <c r="A181">
        <f>IF('Raw(1)'!A181="","",'Raw(1)'!A181)</f>
        <v>2026</v>
      </c>
      <c r="B181">
        <f>IF('Raw(1)'!B181="","",'Raw(1)'!B181)</f>
        <v>2</v>
      </c>
      <c r="C181" t="str">
        <f t="shared" si="6"/>
        <v>Jan</v>
      </c>
      <c r="D181" t="str">
        <f t="shared" si="7"/>
        <v>2026-Jan</v>
      </c>
      <c r="E181">
        <f t="shared" si="8"/>
        <v>202601</v>
      </c>
      <c r="F181" t="str">
        <f>IF('Raw(1)'!C181="","",'Raw(1)'!C181)</f>
        <v>PT On</v>
      </c>
      <c r="G181" t="str">
        <f>IF('Raw(1)'!D181="","",'Raw(1)'!D181)</f>
        <v>Machine</v>
      </c>
      <c r="H181" t="str">
        <f>IF('Raw(1)'!E181="","",'Raw(1)'!E181)</f>
        <v>Roll Bending Machine</v>
      </c>
      <c r="I181">
        <f>IF('Raw(1)'!F181="","",'Raw(1)'!F181)</f>
        <v>3</v>
      </c>
    </row>
    <row r="182" spans="1:9" x14ac:dyDescent="0.4">
      <c r="A182">
        <f>IF('Raw(1)'!A182="","",'Raw(1)'!A182)</f>
        <v>2026</v>
      </c>
      <c r="B182">
        <f>IF('Raw(1)'!B182="","",'Raw(1)'!B182)</f>
        <v>2</v>
      </c>
      <c r="C182" t="str">
        <f t="shared" si="6"/>
        <v>Jan</v>
      </c>
      <c r="D182" t="str">
        <f t="shared" si="7"/>
        <v>2026-Jan</v>
      </c>
      <c r="E182">
        <f t="shared" si="8"/>
        <v>202601</v>
      </c>
      <c r="F182" t="str">
        <f>IF('Raw(1)'!C182="","",'Raw(1)'!C182)</f>
        <v>PT On</v>
      </c>
      <c r="G182" t="str">
        <f>IF('Raw(1)'!D182="","",'Raw(1)'!D182)</f>
        <v>Machine</v>
      </c>
      <c r="H182" t="str">
        <f>IF('Raw(1)'!E182="","",'Raw(1)'!E182)</f>
        <v>L/W Machine</v>
      </c>
      <c r="I182">
        <f>IF('Raw(1)'!F182="","",'Raw(1)'!F182)</f>
        <v>4</v>
      </c>
    </row>
    <row r="183" spans="1:9" x14ac:dyDescent="0.4">
      <c r="A183">
        <f>IF('Raw(1)'!A183="","",'Raw(1)'!A183)</f>
        <v>2026</v>
      </c>
      <c r="B183">
        <f>IF('Raw(1)'!B183="","",'Raw(1)'!B183)</f>
        <v>2</v>
      </c>
      <c r="C183" t="str">
        <f t="shared" si="6"/>
        <v>Jan</v>
      </c>
      <c r="D183" t="str">
        <f t="shared" si="7"/>
        <v>2026-Jan</v>
      </c>
      <c r="E183">
        <f t="shared" si="8"/>
        <v>202601</v>
      </c>
      <c r="F183" t="str">
        <f>IF('Raw(1)'!C183="","",'Raw(1)'!C183)</f>
        <v>PT On</v>
      </c>
      <c r="G183" t="str">
        <f>IF('Raw(1)'!D183="","",'Raw(1)'!D183)</f>
        <v>Machine</v>
      </c>
      <c r="H183" t="str">
        <f>IF('Raw(1)'!E183="","",'Raw(1)'!E183)</f>
        <v>C/W Machine</v>
      </c>
      <c r="I183">
        <f>IF('Raw(1)'!F183="","",'Raw(1)'!F183)</f>
        <v>6.5</v>
      </c>
    </row>
    <row r="184" spans="1:9" x14ac:dyDescent="0.4">
      <c r="A184">
        <f>IF('Raw(1)'!A184="","",'Raw(1)'!A184)</f>
        <v>2026</v>
      </c>
      <c r="B184">
        <f>IF('Raw(1)'!B184="","",'Raw(1)'!B184)</f>
        <v>2</v>
      </c>
      <c r="C184" t="str">
        <f t="shared" si="6"/>
        <v>Jan</v>
      </c>
      <c r="D184" t="str">
        <f t="shared" si="7"/>
        <v>2026-Jan</v>
      </c>
      <c r="E184">
        <f t="shared" si="8"/>
        <v>202601</v>
      </c>
      <c r="F184" t="str">
        <f>IF('Raw(1)'!C184="","",'Raw(1)'!C184)</f>
        <v>PT On</v>
      </c>
      <c r="G184" t="str">
        <f>IF('Raw(1)'!D184="","",'Raw(1)'!D184)</f>
        <v>Performance</v>
      </c>
      <c r="H184" t="str">
        <f>IF('Raw(1)'!E184="","",'Raw(1)'!E184)</f>
        <v>BT GT</v>
      </c>
      <c r="I184">
        <f>IF('Raw(1)'!F184="","",'Raw(1)'!F184)</f>
        <v>13</v>
      </c>
    </row>
    <row r="185" spans="1:9" x14ac:dyDescent="0.4">
      <c r="A185">
        <f>IF('Raw(1)'!A185="","",'Raw(1)'!A185)</f>
        <v>2026</v>
      </c>
      <c r="B185">
        <f>IF('Raw(1)'!B185="","",'Raw(1)'!B185)</f>
        <v>2</v>
      </c>
      <c r="C185" t="str">
        <f t="shared" si="6"/>
        <v>Jan</v>
      </c>
      <c r="D185" t="str">
        <f t="shared" si="7"/>
        <v>2026-Jan</v>
      </c>
      <c r="E185">
        <f t="shared" si="8"/>
        <v>202601</v>
      </c>
      <c r="F185" t="str">
        <f>IF('Raw(1)'!C185="","",'Raw(1)'!C185)</f>
        <v>PT On</v>
      </c>
      <c r="G185" t="str">
        <f>IF('Raw(1)'!D185="","",'Raw(1)'!D185)</f>
        <v>Performance</v>
      </c>
      <c r="H185" t="str">
        <f>IF('Raw(1)'!E185="","",'Raw(1)'!E185)</f>
        <v>WT GT</v>
      </c>
      <c r="I185">
        <f>IF('Raw(1)'!F185="","",'Raw(1)'!F185)</f>
        <v>13</v>
      </c>
    </row>
    <row r="186" spans="1:9" x14ac:dyDescent="0.4">
      <c r="A186">
        <f>IF('Raw(1)'!A186="","",'Raw(1)'!A186)</f>
        <v>2026</v>
      </c>
      <c r="B186">
        <f>IF('Raw(1)'!B186="","",'Raw(1)'!B186)</f>
        <v>2</v>
      </c>
      <c r="C186" t="str">
        <f t="shared" si="6"/>
        <v>Jan</v>
      </c>
      <c r="D186" t="str">
        <f t="shared" si="7"/>
        <v>2026-Jan</v>
      </c>
      <c r="E186">
        <f t="shared" si="8"/>
        <v>202601</v>
      </c>
      <c r="F186" t="str">
        <f>IF('Raw(1)'!C186="","",'Raw(1)'!C186)</f>
        <v>PT On</v>
      </c>
      <c r="G186" t="str">
        <f>IF('Raw(1)'!D186="","",'Raw(1)'!D186)</f>
        <v>Performance</v>
      </c>
      <c r="H186" t="str">
        <f>IF('Raw(1)'!E186="","",'Raw(1)'!E186)</f>
        <v>Bending</v>
      </c>
      <c r="I186">
        <f>IF('Raw(1)'!F186="","",'Raw(1)'!F186)</f>
        <v>123</v>
      </c>
    </row>
    <row r="187" spans="1:9" x14ac:dyDescent="0.4">
      <c r="A187">
        <f>IF('Raw(1)'!A187="","",'Raw(1)'!A187)</f>
        <v>2026</v>
      </c>
      <c r="B187">
        <f>IF('Raw(1)'!B187="","",'Raw(1)'!B187)</f>
        <v>2</v>
      </c>
      <c r="C187" t="str">
        <f t="shared" si="6"/>
        <v>Jan</v>
      </c>
      <c r="D187" t="str">
        <f t="shared" si="7"/>
        <v>2026-Jan</v>
      </c>
      <c r="E187">
        <f t="shared" si="8"/>
        <v>202601</v>
      </c>
      <c r="F187" t="str">
        <f>IF('Raw(1)'!C187="","",'Raw(1)'!C187)</f>
        <v>PT On</v>
      </c>
      <c r="G187" t="str">
        <f>IF('Raw(1)'!D187="","",'Raw(1)'!D187)</f>
        <v>Performance</v>
      </c>
      <c r="H187" t="str">
        <f>IF('Raw(1)'!E187="","",'Raw(1)'!E187)</f>
        <v>L/W</v>
      </c>
      <c r="I187">
        <f>IF('Raw(1)'!F187="","",'Raw(1)'!F187)</f>
        <v>118</v>
      </c>
    </row>
    <row r="188" spans="1:9" x14ac:dyDescent="0.4">
      <c r="A188">
        <f>IF('Raw(1)'!A188="","",'Raw(1)'!A188)</f>
        <v>2026</v>
      </c>
      <c r="B188">
        <f>IF('Raw(1)'!B188="","",'Raw(1)'!B188)</f>
        <v>2</v>
      </c>
      <c r="C188" t="str">
        <f t="shared" si="6"/>
        <v>Jan</v>
      </c>
      <c r="D188" t="str">
        <f t="shared" si="7"/>
        <v>2026-Jan</v>
      </c>
      <c r="E188">
        <f t="shared" si="8"/>
        <v>202601</v>
      </c>
      <c r="F188" t="str">
        <f>IF('Raw(1)'!C188="","",'Raw(1)'!C188)</f>
        <v>PT On</v>
      </c>
      <c r="G188" t="str">
        <f>IF('Raw(1)'!D188="","",'Raw(1)'!D188)</f>
        <v>Performance</v>
      </c>
      <c r="H188" t="str">
        <f>IF('Raw(1)'!E188="","",'Raw(1)'!E188)</f>
        <v>C/W</v>
      </c>
      <c r="I188">
        <f>IF('Raw(1)'!F188="","",'Raw(1)'!F188)</f>
        <v>139</v>
      </c>
    </row>
    <row r="189" spans="1:9" x14ac:dyDescent="0.4">
      <c r="A189">
        <f>IF('Raw(1)'!A189="","",'Raw(1)'!A189)</f>
        <v>2026</v>
      </c>
      <c r="B189">
        <f>IF('Raw(1)'!B189="","",'Raw(1)'!B189)</f>
        <v>2</v>
      </c>
      <c r="C189" t="str">
        <f t="shared" si="6"/>
        <v>Jan</v>
      </c>
      <c r="D189" t="str">
        <f t="shared" si="7"/>
        <v>2026-Jan</v>
      </c>
      <c r="E189">
        <f t="shared" si="8"/>
        <v>202601</v>
      </c>
      <c r="F189" t="str">
        <f>IF('Raw(1)'!C189="","",'Raw(1)'!C189)</f>
        <v>PT Off</v>
      </c>
      <c r="G189" t="str">
        <f>IF('Raw(1)'!D189="","",'Raw(1)'!D189)</f>
        <v>Machine</v>
      </c>
      <c r="H189" t="str">
        <f>IF('Raw(1)'!E189="","",'Raw(1)'!E189)</f>
        <v>Growing Line</v>
      </c>
      <c r="I189">
        <f>IF('Raw(1)'!F189="","",'Raw(1)'!F189)</f>
        <v>11</v>
      </c>
    </row>
    <row r="190" spans="1:9" x14ac:dyDescent="0.4">
      <c r="A190">
        <f>IF('Raw(1)'!A190="","",'Raw(1)'!A190)</f>
        <v>2026</v>
      </c>
      <c r="B190">
        <f>IF('Raw(1)'!B190="","",'Raw(1)'!B190)</f>
        <v>2</v>
      </c>
      <c r="C190" t="str">
        <f t="shared" si="6"/>
        <v>Jan</v>
      </c>
      <c r="D190" t="str">
        <f t="shared" si="7"/>
        <v>2026-Jan</v>
      </c>
      <c r="E190">
        <f t="shared" si="8"/>
        <v>202601</v>
      </c>
      <c r="F190" t="str">
        <f>IF('Raw(1)'!C190="","",'Raw(1)'!C190)</f>
        <v>PT Off</v>
      </c>
      <c r="G190" t="str">
        <f>IF('Raw(1)'!D190="","",'Raw(1)'!D190)</f>
        <v>Machine</v>
      </c>
      <c r="H190" t="str">
        <f>IF('Raw(1)'!E190="","",'Raw(1)'!E190)</f>
        <v>Paint Booth</v>
      </c>
      <c r="I190">
        <f>IF('Raw(1)'!F190="","",'Raw(1)'!F190)</f>
        <v>6</v>
      </c>
    </row>
    <row r="191" spans="1:9" x14ac:dyDescent="0.4">
      <c r="A191">
        <f>IF('Raw(1)'!A191="","",'Raw(1)'!A191)</f>
        <v>2026</v>
      </c>
      <c r="B191">
        <f>IF('Raw(1)'!B191="","",'Raw(1)'!B191)</f>
        <v>2</v>
      </c>
      <c r="C191" t="str">
        <f t="shared" si="6"/>
        <v>Jan</v>
      </c>
      <c r="D191" t="str">
        <f t="shared" si="7"/>
        <v>2026-Jan</v>
      </c>
      <c r="E191">
        <f t="shared" si="8"/>
        <v>202601</v>
      </c>
      <c r="F191" t="str">
        <f>IF('Raw(1)'!C191="","",'Raw(1)'!C191)</f>
        <v>PT Off</v>
      </c>
      <c r="G191" t="str">
        <f>IF('Raw(1)'!D191="","",'Raw(1)'!D191)</f>
        <v>Machine</v>
      </c>
      <c r="H191" t="str">
        <f>IF('Raw(1)'!E191="","",'Raw(1)'!E191)</f>
        <v>Paint Line</v>
      </c>
      <c r="I191">
        <f>IF('Raw(1)'!F191="","",'Raw(1)'!F191)</f>
        <v>4</v>
      </c>
    </row>
    <row r="192" spans="1:9" x14ac:dyDescent="0.4">
      <c r="A192">
        <f>IF('Raw(1)'!A192="","",'Raw(1)'!A192)</f>
        <v>2026</v>
      </c>
      <c r="B192">
        <f>IF('Raw(1)'!B192="","",'Raw(1)'!B192)</f>
        <v>2</v>
      </c>
      <c r="C192" t="str">
        <f t="shared" si="6"/>
        <v>Jan</v>
      </c>
      <c r="D192" t="str">
        <f t="shared" si="7"/>
        <v>2026-Jan</v>
      </c>
      <c r="E192">
        <f t="shared" si="8"/>
        <v>202601</v>
      </c>
      <c r="F192" t="str">
        <f>IF('Raw(1)'!C192="","",'Raw(1)'!C192)</f>
        <v>PT Off</v>
      </c>
      <c r="G192" t="str">
        <f>IF('Raw(1)'!D192="","",'Raw(1)'!D192)</f>
        <v>Machine</v>
      </c>
      <c r="H192" t="str">
        <f>IF('Raw(1)'!E192="","",'Raw(1)'!E192)</f>
        <v>Roll Bending Machine</v>
      </c>
      <c r="I192">
        <f>IF('Raw(1)'!F192="","",'Raw(1)'!F192)</f>
        <v>4</v>
      </c>
    </row>
    <row r="193" spans="1:9" x14ac:dyDescent="0.4">
      <c r="A193">
        <f>IF('Raw(1)'!A193="","",'Raw(1)'!A193)</f>
        <v>2026</v>
      </c>
      <c r="B193">
        <f>IF('Raw(1)'!B193="","",'Raw(1)'!B193)</f>
        <v>2</v>
      </c>
      <c r="C193" t="str">
        <f t="shared" si="6"/>
        <v>Jan</v>
      </c>
      <c r="D193" t="str">
        <f t="shared" si="7"/>
        <v>2026-Jan</v>
      </c>
      <c r="E193">
        <f t="shared" si="8"/>
        <v>202601</v>
      </c>
      <c r="F193" t="str">
        <f>IF('Raw(1)'!C193="","",'Raw(1)'!C193)</f>
        <v>PT Off</v>
      </c>
      <c r="G193" t="str">
        <f>IF('Raw(1)'!D193="","",'Raw(1)'!D193)</f>
        <v>Machine</v>
      </c>
      <c r="H193" t="str">
        <f>IF('Raw(1)'!E193="","",'Raw(1)'!E193)</f>
        <v>L/W Machine</v>
      </c>
      <c r="I193">
        <f>IF('Raw(1)'!F193="","",'Raw(1)'!F193)</f>
        <v>7</v>
      </c>
    </row>
    <row r="194" spans="1:9" x14ac:dyDescent="0.4">
      <c r="A194">
        <f>IF('Raw(1)'!A194="","",'Raw(1)'!A194)</f>
        <v>2026</v>
      </c>
      <c r="B194">
        <f>IF('Raw(1)'!B194="","",'Raw(1)'!B194)</f>
        <v>2</v>
      </c>
      <c r="C194" t="str">
        <f t="shared" ref="C194:C257" si="9">IF(OR(A194="",B194=""),"",TEXT(DATE(A194,1,1)+(B194-1)*7,"mmm"))</f>
        <v>Jan</v>
      </c>
      <c r="D194" t="str">
        <f t="shared" ref="D194:D257" si="10">IF(OR(A194="",B194=""),"",TEXT(DATE(A194,1,1)+(B194-1)*7,"yyyy-mmm"))</f>
        <v>2026-Jan</v>
      </c>
      <c r="E194">
        <f t="shared" ref="E194:E257" si="11">IF(OR(A194="",B194=""),"",YEAR(DATE(A194,1,1)+(B194-1)*7)*100+MONTH(DATE(A194,1,1)+(B194-1)*7))</f>
        <v>202601</v>
      </c>
      <c r="F194" t="str">
        <f>IF('Raw(1)'!C194="","",'Raw(1)'!C194)</f>
        <v>PT Off</v>
      </c>
      <c r="G194" t="str">
        <f>IF('Raw(1)'!D194="","",'Raw(1)'!D194)</f>
        <v>Machine</v>
      </c>
      <c r="H194" t="str">
        <f>IF('Raw(1)'!E194="","",'Raw(1)'!E194)</f>
        <v>C/W Machine</v>
      </c>
      <c r="I194">
        <f>IF('Raw(1)'!F194="","",'Raw(1)'!F194)</f>
        <v>12.5</v>
      </c>
    </row>
    <row r="195" spans="1:9" x14ac:dyDescent="0.4">
      <c r="A195">
        <f>IF('Raw(1)'!A195="","",'Raw(1)'!A195)</f>
        <v>2026</v>
      </c>
      <c r="B195">
        <f>IF('Raw(1)'!B195="","",'Raw(1)'!B195)</f>
        <v>2</v>
      </c>
      <c r="C195" t="str">
        <f t="shared" si="9"/>
        <v>Jan</v>
      </c>
      <c r="D195" t="str">
        <f t="shared" si="10"/>
        <v>2026-Jan</v>
      </c>
      <c r="E195">
        <f t="shared" si="11"/>
        <v>202601</v>
      </c>
      <c r="F195" t="str">
        <f>IF('Raw(1)'!C195="","",'Raw(1)'!C195)</f>
        <v>PT Off</v>
      </c>
      <c r="G195" t="str">
        <f>IF('Raw(1)'!D195="","",'Raw(1)'!D195)</f>
        <v>Performance</v>
      </c>
      <c r="H195" t="str">
        <f>IF('Raw(1)'!E195="","",'Raw(1)'!E195)</f>
        <v>BT GT</v>
      </c>
      <c r="I195">
        <f>IF('Raw(1)'!F195="","",'Raw(1)'!F195)</f>
        <v>6</v>
      </c>
    </row>
    <row r="196" spans="1:9" x14ac:dyDescent="0.4">
      <c r="A196">
        <f>IF('Raw(1)'!A196="","",'Raw(1)'!A196)</f>
        <v>2026</v>
      </c>
      <c r="B196">
        <f>IF('Raw(1)'!B196="","",'Raw(1)'!B196)</f>
        <v>2</v>
      </c>
      <c r="C196" t="str">
        <f t="shared" si="9"/>
        <v>Jan</v>
      </c>
      <c r="D196" t="str">
        <f t="shared" si="10"/>
        <v>2026-Jan</v>
      </c>
      <c r="E196">
        <f t="shared" si="11"/>
        <v>202601</v>
      </c>
      <c r="F196" t="str">
        <f>IF('Raw(1)'!C196="","",'Raw(1)'!C196)</f>
        <v>PT Off</v>
      </c>
      <c r="G196" t="str">
        <f>IF('Raw(1)'!D196="","",'Raw(1)'!D196)</f>
        <v>Performance</v>
      </c>
      <c r="H196" t="str">
        <f>IF('Raw(1)'!E196="","",'Raw(1)'!E196)</f>
        <v>WT GT</v>
      </c>
      <c r="I196">
        <f>IF('Raw(1)'!F196="","",'Raw(1)'!F196)</f>
        <v>9</v>
      </c>
    </row>
    <row r="197" spans="1:9" x14ac:dyDescent="0.4">
      <c r="A197">
        <f>IF('Raw(1)'!A197="","",'Raw(1)'!A197)</f>
        <v>2026</v>
      </c>
      <c r="B197">
        <f>IF('Raw(1)'!B197="","",'Raw(1)'!B197)</f>
        <v>2</v>
      </c>
      <c r="C197" t="str">
        <f t="shared" si="9"/>
        <v>Jan</v>
      </c>
      <c r="D197" t="str">
        <f t="shared" si="10"/>
        <v>2026-Jan</v>
      </c>
      <c r="E197">
        <f t="shared" si="11"/>
        <v>202601</v>
      </c>
      <c r="F197" t="str">
        <f>IF('Raw(1)'!C197="","",'Raw(1)'!C197)</f>
        <v>PT Off</v>
      </c>
      <c r="G197" t="str">
        <f>IF('Raw(1)'!D197="","",'Raw(1)'!D197)</f>
        <v>Performance</v>
      </c>
      <c r="H197" t="str">
        <f>IF('Raw(1)'!E197="","",'Raw(1)'!E197)</f>
        <v>Bending</v>
      </c>
      <c r="I197">
        <f>IF('Raw(1)'!F197="","",'Raw(1)'!F197)</f>
        <v>86</v>
      </c>
    </row>
    <row r="198" spans="1:9" x14ac:dyDescent="0.4">
      <c r="A198">
        <f>IF('Raw(1)'!A198="","",'Raw(1)'!A198)</f>
        <v>2026</v>
      </c>
      <c r="B198">
        <f>IF('Raw(1)'!B198="","",'Raw(1)'!B198)</f>
        <v>2</v>
      </c>
      <c r="C198" t="str">
        <f t="shared" si="9"/>
        <v>Jan</v>
      </c>
      <c r="D198" t="str">
        <f t="shared" si="10"/>
        <v>2026-Jan</v>
      </c>
      <c r="E198">
        <f t="shared" si="11"/>
        <v>202601</v>
      </c>
      <c r="F198" t="str">
        <f>IF('Raw(1)'!C198="","",'Raw(1)'!C198)</f>
        <v>PT Off</v>
      </c>
      <c r="G198" t="str">
        <f>IF('Raw(1)'!D198="","",'Raw(1)'!D198)</f>
        <v>Performance</v>
      </c>
      <c r="H198" t="str">
        <f>IF('Raw(1)'!E198="","",'Raw(1)'!E198)</f>
        <v>L/W</v>
      </c>
      <c r="I198">
        <f>IF('Raw(1)'!F198="","",'Raw(1)'!F198)</f>
        <v>95</v>
      </c>
    </row>
    <row r="199" spans="1:9" x14ac:dyDescent="0.4">
      <c r="A199">
        <f>IF('Raw(1)'!A199="","",'Raw(1)'!A199)</f>
        <v>2026</v>
      </c>
      <c r="B199">
        <f>IF('Raw(1)'!B199="","",'Raw(1)'!B199)</f>
        <v>2</v>
      </c>
      <c r="C199" t="str">
        <f t="shared" si="9"/>
        <v>Jan</v>
      </c>
      <c r="D199" t="str">
        <f t="shared" si="10"/>
        <v>2026-Jan</v>
      </c>
      <c r="E199">
        <f t="shared" si="11"/>
        <v>202601</v>
      </c>
      <c r="F199" t="str">
        <f>IF('Raw(1)'!C199="","",'Raw(1)'!C199)</f>
        <v>PT Off</v>
      </c>
      <c r="G199" t="str">
        <f>IF('Raw(1)'!D199="","",'Raw(1)'!D199)</f>
        <v>Performance</v>
      </c>
      <c r="H199" t="str">
        <f>IF('Raw(1)'!E199="","",'Raw(1)'!E199)</f>
        <v>C/W</v>
      </c>
      <c r="I199">
        <f>IF('Raw(1)'!F199="","",'Raw(1)'!F199)</f>
        <v>103</v>
      </c>
    </row>
    <row r="200" spans="1:9" x14ac:dyDescent="0.4">
      <c r="A200">
        <f>IF('Raw(1)'!A200="","",'Raw(1)'!A200)</f>
        <v>2026</v>
      </c>
      <c r="B200">
        <f>IF('Raw(1)'!B200="","",'Raw(1)'!B200)</f>
        <v>3</v>
      </c>
      <c r="C200" t="str">
        <f t="shared" si="9"/>
        <v>Jan</v>
      </c>
      <c r="D200" t="str">
        <f t="shared" si="10"/>
        <v>2026-Jan</v>
      </c>
      <c r="E200">
        <f t="shared" si="11"/>
        <v>202601</v>
      </c>
      <c r="F200" t="str">
        <f>IF('Raw(1)'!C200="","",'Raw(1)'!C200)</f>
        <v>VN #1</v>
      </c>
      <c r="G200" t="str">
        <f>IF('Raw(1)'!D200="","",'Raw(1)'!D200)</f>
        <v>Machine</v>
      </c>
      <c r="H200" t="str">
        <f>IF('Raw(1)'!E200="","",'Raw(1)'!E200)</f>
        <v>Growing Line</v>
      </c>
      <c r="I200">
        <f>IF('Raw(1)'!F200="","",'Raw(1)'!F200)</f>
        <v>15</v>
      </c>
    </row>
    <row r="201" spans="1:9" x14ac:dyDescent="0.4">
      <c r="A201">
        <f>IF('Raw(1)'!A201="","",'Raw(1)'!A201)</f>
        <v>2026</v>
      </c>
      <c r="B201">
        <f>IF('Raw(1)'!B201="","",'Raw(1)'!B201)</f>
        <v>3</v>
      </c>
      <c r="C201" t="str">
        <f t="shared" si="9"/>
        <v>Jan</v>
      </c>
      <c r="D201" t="str">
        <f t="shared" si="10"/>
        <v>2026-Jan</v>
      </c>
      <c r="E201">
        <f t="shared" si="11"/>
        <v>202601</v>
      </c>
      <c r="F201" t="str">
        <f>IF('Raw(1)'!C201="","",'Raw(1)'!C201)</f>
        <v>VN #1</v>
      </c>
      <c r="G201" t="str">
        <f>IF('Raw(1)'!D201="","",'Raw(1)'!D201)</f>
        <v>Machine</v>
      </c>
      <c r="H201" t="str">
        <f>IF('Raw(1)'!E201="","",'Raw(1)'!E201)</f>
        <v>Paint Booth</v>
      </c>
      <c r="I201">
        <f>IF('Raw(1)'!F201="","",'Raw(1)'!F201)</f>
        <v>10</v>
      </c>
    </row>
    <row r="202" spans="1:9" x14ac:dyDescent="0.4">
      <c r="A202">
        <f>IF('Raw(1)'!A202="","",'Raw(1)'!A202)</f>
        <v>2026</v>
      </c>
      <c r="B202">
        <f>IF('Raw(1)'!B202="","",'Raw(1)'!B202)</f>
        <v>3</v>
      </c>
      <c r="C202" t="str">
        <f t="shared" si="9"/>
        <v>Jan</v>
      </c>
      <c r="D202" t="str">
        <f t="shared" si="10"/>
        <v>2026-Jan</v>
      </c>
      <c r="E202">
        <f t="shared" si="11"/>
        <v>202601</v>
      </c>
      <c r="F202" t="str">
        <f>IF('Raw(1)'!C202="","",'Raw(1)'!C202)</f>
        <v>VN #1</v>
      </c>
      <c r="G202" t="str">
        <f>IF('Raw(1)'!D202="","",'Raw(1)'!D202)</f>
        <v>Machine</v>
      </c>
      <c r="H202" t="str">
        <f>IF('Raw(1)'!E202="","",'Raw(1)'!E202)</f>
        <v>Paint Line</v>
      </c>
      <c r="I202">
        <f>IF('Raw(1)'!F202="","",'Raw(1)'!F202)</f>
        <v>5</v>
      </c>
    </row>
    <row r="203" spans="1:9" x14ac:dyDescent="0.4">
      <c r="A203">
        <f>IF('Raw(1)'!A203="","",'Raw(1)'!A203)</f>
        <v>2026</v>
      </c>
      <c r="B203">
        <f>IF('Raw(1)'!B203="","",'Raw(1)'!B203)</f>
        <v>3</v>
      </c>
      <c r="C203" t="str">
        <f t="shared" si="9"/>
        <v>Jan</v>
      </c>
      <c r="D203" t="str">
        <f t="shared" si="10"/>
        <v>2026-Jan</v>
      </c>
      <c r="E203">
        <f t="shared" si="11"/>
        <v>202601</v>
      </c>
      <c r="F203" t="str">
        <f>IF('Raw(1)'!C203="","",'Raw(1)'!C203)</f>
        <v>VN #1</v>
      </c>
      <c r="G203" t="str">
        <f>IF('Raw(1)'!D203="","",'Raw(1)'!D203)</f>
        <v>Machine</v>
      </c>
      <c r="H203" t="str">
        <f>IF('Raw(1)'!E203="","",'Raw(1)'!E203)</f>
        <v>Roll Bending Machine</v>
      </c>
      <c r="I203">
        <f>IF('Raw(1)'!F203="","",'Raw(1)'!F203)</f>
        <v>6</v>
      </c>
    </row>
    <row r="204" spans="1:9" x14ac:dyDescent="0.4">
      <c r="A204">
        <f>IF('Raw(1)'!A204="","",'Raw(1)'!A204)</f>
        <v>2026</v>
      </c>
      <c r="B204">
        <f>IF('Raw(1)'!B204="","",'Raw(1)'!B204)</f>
        <v>3</v>
      </c>
      <c r="C204" t="str">
        <f t="shared" si="9"/>
        <v>Jan</v>
      </c>
      <c r="D204" t="str">
        <f t="shared" si="10"/>
        <v>2026-Jan</v>
      </c>
      <c r="E204">
        <f t="shared" si="11"/>
        <v>202601</v>
      </c>
      <c r="F204" t="str">
        <f>IF('Raw(1)'!C204="","",'Raw(1)'!C204)</f>
        <v>VN #1</v>
      </c>
      <c r="G204" t="str">
        <f>IF('Raw(1)'!D204="","",'Raw(1)'!D204)</f>
        <v>Machine</v>
      </c>
      <c r="H204" t="str">
        <f>IF('Raw(1)'!E204="","",'Raw(1)'!E204)</f>
        <v>L/W Machine</v>
      </c>
      <c r="I204">
        <f>IF('Raw(1)'!F204="","",'Raw(1)'!F204)</f>
        <v>10</v>
      </c>
    </row>
    <row r="205" spans="1:9" x14ac:dyDescent="0.4">
      <c r="A205">
        <f>IF('Raw(1)'!A205="","",'Raw(1)'!A205)</f>
        <v>2026</v>
      </c>
      <c r="B205">
        <f>IF('Raw(1)'!B205="","",'Raw(1)'!B205)</f>
        <v>3</v>
      </c>
      <c r="C205" t="str">
        <f t="shared" si="9"/>
        <v>Jan</v>
      </c>
      <c r="D205" t="str">
        <f t="shared" si="10"/>
        <v>2026-Jan</v>
      </c>
      <c r="E205">
        <f t="shared" si="11"/>
        <v>202601</v>
      </c>
      <c r="F205" t="str">
        <f>IF('Raw(1)'!C205="","",'Raw(1)'!C205)</f>
        <v>VN #1</v>
      </c>
      <c r="G205" t="str">
        <f>IF('Raw(1)'!D205="","",'Raw(1)'!D205)</f>
        <v>Machine</v>
      </c>
      <c r="H205" t="str">
        <f>IF('Raw(1)'!E205="","",'Raw(1)'!E205)</f>
        <v>C/W Machine</v>
      </c>
      <c r="I205">
        <f>IF('Raw(1)'!F205="","",'Raw(1)'!F205)</f>
        <v>10</v>
      </c>
    </row>
    <row r="206" spans="1:9" x14ac:dyDescent="0.4">
      <c r="A206">
        <f>IF('Raw(1)'!A206="","",'Raw(1)'!A206)</f>
        <v>2026</v>
      </c>
      <c r="B206">
        <f>IF('Raw(1)'!B206="","",'Raw(1)'!B206)</f>
        <v>3</v>
      </c>
      <c r="C206" t="str">
        <f t="shared" si="9"/>
        <v>Jan</v>
      </c>
      <c r="D206" t="str">
        <f t="shared" si="10"/>
        <v>2026-Jan</v>
      </c>
      <c r="E206">
        <f t="shared" si="11"/>
        <v>202601</v>
      </c>
      <c r="F206" t="str">
        <f>IF('Raw(1)'!C206="","",'Raw(1)'!C206)</f>
        <v>VN #1</v>
      </c>
      <c r="G206" t="str">
        <f>IF('Raw(1)'!D206="","",'Raw(1)'!D206)</f>
        <v>Performance</v>
      </c>
      <c r="H206" t="str">
        <f>IF('Raw(1)'!E206="","",'Raw(1)'!E206)</f>
        <v>BT GT</v>
      </c>
      <c r="I206">
        <f>IF('Raw(1)'!F206="","",'Raw(1)'!F206)</f>
        <v>21</v>
      </c>
    </row>
    <row r="207" spans="1:9" x14ac:dyDescent="0.4">
      <c r="A207">
        <f>IF('Raw(1)'!A207="","",'Raw(1)'!A207)</f>
        <v>2026</v>
      </c>
      <c r="B207">
        <f>IF('Raw(1)'!B207="","",'Raw(1)'!B207)</f>
        <v>3</v>
      </c>
      <c r="C207" t="str">
        <f t="shared" si="9"/>
        <v>Jan</v>
      </c>
      <c r="D207" t="str">
        <f t="shared" si="10"/>
        <v>2026-Jan</v>
      </c>
      <c r="E207">
        <f t="shared" si="11"/>
        <v>202601</v>
      </c>
      <c r="F207" t="str">
        <f>IF('Raw(1)'!C207="","",'Raw(1)'!C207)</f>
        <v>VN #1</v>
      </c>
      <c r="G207" t="str">
        <f>IF('Raw(1)'!D207="","",'Raw(1)'!D207)</f>
        <v>Performance</v>
      </c>
      <c r="H207" t="str">
        <f>IF('Raw(1)'!E207="","",'Raw(1)'!E207)</f>
        <v>WT GT</v>
      </c>
      <c r="I207">
        <f>IF('Raw(1)'!F207="","",'Raw(1)'!F207)</f>
        <v>25</v>
      </c>
    </row>
    <row r="208" spans="1:9" x14ac:dyDescent="0.4">
      <c r="A208">
        <f>IF('Raw(1)'!A208="","",'Raw(1)'!A208)</f>
        <v>2026</v>
      </c>
      <c r="B208">
        <f>IF('Raw(1)'!B208="","",'Raw(1)'!B208)</f>
        <v>3</v>
      </c>
      <c r="C208" t="str">
        <f t="shared" si="9"/>
        <v>Jan</v>
      </c>
      <c r="D208" t="str">
        <f t="shared" si="10"/>
        <v>2026-Jan</v>
      </c>
      <c r="E208">
        <f t="shared" si="11"/>
        <v>202601</v>
      </c>
      <c r="F208" t="str">
        <f>IF('Raw(1)'!C208="","",'Raw(1)'!C208)</f>
        <v>VN #1</v>
      </c>
      <c r="G208" t="str">
        <f>IF('Raw(1)'!D208="","",'Raw(1)'!D208)</f>
        <v>Performance</v>
      </c>
      <c r="H208" t="str">
        <f>IF('Raw(1)'!E208="","",'Raw(1)'!E208)</f>
        <v>Bending</v>
      </c>
      <c r="I208">
        <f>IF('Raw(1)'!F208="","",'Raw(1)'!F208)</f>
        <v>228</v>
      </c>
    </row>
    <row r="209" spans="1:9" x14ac:dyDescent="0.4">
      <c r="A209">
        <f>IF('Raw(1)'!A209="","",'Raw(1)'!A209)</f>
        <v>2026</v>
      </c>
      <c r="B209">
        <f>IF('Raw(1)'!B209="","",'Raw(1)'!B209)</f>
        <v>3</v>
      </c>
      <c r="C209" t="str">
        <f t="shared" si="9"/>
        <v>Jan</v>
      </c>
      <c r="D209" t="str">
        <f t="shared" si="10"/>
        <v>2026-Jan</v>
      </c>
      <c r="E209">
        <f t="shared" si="11"/>
        <v>202601</v>
      </c>
      <c r="F209" t="str">
        <f>IF('Raw(1)'!C209="","",'Raw(1)'!C209)</f>
        <v>VN #1</v>
      </c>
      <c r="G209" t="str">
        <f>IF('Raw(1)'!D209="","",'Raw(1)'!D209)</f>
        <v>Performance</v>
      </c>
      <c r="H209" t="str">
        <f>IF('Raw(1)'!E209="","",'Raw(1)'!E209)</f>
        <v>L/W</v>
      </c>
      <c r="I209">
        <f>IF('Raw(1)'!F209="","",'Raw(1)'!F209)</f>
        <v>222.5</v>
      </c>
    </row>
    <row r="210" spans="1:9" x14ac:dyDescent="0.4">
      <c r="A210">
        <f>IF('Raw(1)'!A210="","",'Raw(1)'!A210)</f>
        <v>2026</v>
      </c>
      <c r="B210">
        <f>IF('Raw(1)'!B210="","",'Raw(1)'!B210)</f>
        <v>3</v>
      </c>
      <c r="C210" t="str">
        <f t="shared" si="9"/>
        <v>Jan</v>
      </c>
      <c r="D210" t="str">
        <f t="shared" si="10"/>
        <v>2026-Jan</v>
      </c>
      <c r="E210">
        <f t="shared" si="11"/>
        <v>202601</v>
      </c>
      <c r="F210" t="str">
        <f>IF('Raw(1)'!C210="","",'Raw(1)'!C210)</f>
        <v>VN #1</v>
      </c>
      <c r="G210" t="str">
        <f>IF('Raw(1)'!D210="","",'Raw(1)'!D210)</f>
        <v>Performance</v>
      </c>
      <c r="H210" t="str">
        <f>IF('Raw(1)'!E210="","",'Raw(1)'!E210)</f>
        <v>C/W</v>
      </c>
      <c r="I210">
        <f>IF('Raw(1)'!F210="","",'Raw(1)'!F210)</f>
        <v>230.4</v>
      </c>
    </row>
    <row r="211" spans="1:9" x14ac:dyDescent="0.4">
      <c r="A211">
        <f>IF('Raw(1)'!A211="","",'Raw(1)'!A211)</f>
        <v>2026</v>
      </c>
      <c r="B211">
        <f>IF('Raw(1)'!B211="","",'Raw(1)'!B211)</f>
        <v>3</v>
      </c>
      <c r="C211" t="str">
        <f t="shared" si="9"/>
        <v>Jan</v>
      </c>
      <c r="D211" t="str">
        <f t="shared" si="10"/>
        <v>2026-Jan</v>
      </c>
      <c r="E211">
        <f t="shared" si="11"/>
        <v>202601</v>
      </c>
      <c r="F211" t="str">
        <f>IF('Raw(1)'!C211="","",'Raw(1)'!C211)</f>
        <v>VN #2</v>
      </c>
      <c r="G211" t="str">
        <f>IF('Raw(1)'!D211="","",'Raw(1)'!D211)</f>
        <v>Machine</v>
      </c>
      <c r="H211" t="str">
        <f>IF('Raw(1)'!E211="","",'Raw(1)'!E211)</f>
        <v>Growing Line</v>
      </c>
      <c r="I211">
        <f>IF('Raw(1)'!F211="","",'Raw(1)'!F211)</f>
        <v>14</v>
      </c>
    </row>
    <row r="212" spans="1:9" x14ac:dyDescent="0.4">
      <c r="A212">
        <f>IF('Raw(1)'!A212="","",'Raw(1)'!A212)</f>
        <v>2026</v>
      </c>
      <c r="B212">
        <f>IF('Raw(1)'!B212="","",'Raw(1)'!B212)</f>
        <v>3</v>
      </c>
      <c r="C212" t="str">
        <f t="shared" si="9"/>
        <v>Jan</v>
      </c>
      <c r="D212" t="str">
        <f t="shared" si="10"/>
        <v>2026-Jan</v>
      </c>
      <c r="E212">
        <f t="shared" si="11"/>
        <v>202601</v>
      </c>
      <c r="F212" t="str">
        <f>IF('Raw(1)'!C212="","",'Raw(1)'!C212)</f>
        <v>VN #2</v>
      </c>
      <c r="G212" t="str">
        <f>IF('Raw(1)'!D212="","",'Raw(1)'!D212)</f>
        <v>Machine</v>
      </c>
      <c r="H212" t="str">
        <f>IF('Raw(1)'!E212="","",'Raw(1)'!E212)</f>
        <v>Paint Booth</v>
      </c>
      <c r="I212">
        <f>IF('Raw(1)'!F212="","",'Raw(1)'!F212)</f>
        <v>8</v>
      </c>
    </row>
    <row r="213" spans="1:9" x14ac:dyDescent="0.4">
      <c r="A213">
        <f>IF('Raw(1)'!A213="","",'Raw(1)'!A213)</f>
        <v>2026</v>
      </c>
      <c r="B213">
        <f>IF('Raw(1)'!B213="","",'Raw(1)'!B213)</f>
        <v>3</v>
      </c>
      <c r="C213" t="str">
        <f t="shared" si="9"/>
        <v>Jan</v>
      </c>
      <c r="D213" t="str">
        <f t="shared" si="10"/>
        <v>2026-Jan</v>
      </c>
      <c r="E213">
        <f t="shared" si="11"/>
        <v>202601</v>
      </c>
      <c r="F213" t="str">
        <f>IF('Raw(1)'!C213="","",'Raw(1)'!C213)</f>
        <v>VN #2</v>
      </c>
      <c r="G213" t="str">
        <f>IF('Raw(1)'!D213="","",'Raw(1)'!D213)</f>
        <v>Machine</v>
      </c>
      <c r="H213" t="str">
        <f>IF('Raw(1)'!E213="","",'Raw(1)'!E213)</f>
        <v>Paint Line</v>
      </c>
      <c r="I213">
        <f>IF('Raw(1)'!F213="","",'Raw(1)'!F213)</f>
        <v>4</v>
      </c>
    </row>
    <row r="214" spans="1:9" x14ac:dyDescent="0.4">
      <c r="A214">
        <f>IF('Raw(1)'!A214="","",'Raw(1)'!A214)</f>
        <v>2026</v>
      </c>
      <c r="B214">
        <f>IF('Raw(1)'!B214="","",'Raw(1)'!B214)</f>
        <v>3</v>
      </c>
      <c r="C214" t="str">
        <f t="shared" si="9"/>
        <v>Jan</v>
      </c>
      <c r="D214" t="str">
        <f t="shared" si="10"/>
        <v>2026-Jan</v>
      </c>
      <c r="E214">
        <f t="shared" si="11"/>
        <v>202601</v>
      </c>
      <c r="F214" t="str">
        <f>IF('Raw(1)'!C214="","",'Raw(1)'!C214)</f>
        <v>VN #2</v>
      </c>
      <c r="G214" t="str">
        <f>IF('Raw(1)'!D214="","",'Raw(1)'!D214)</f>
        <v>Machine</v>
      </c>
      <c r="H214" t="str">
        <f>IF('Raw(1)'!E214="","",'Raw(1)'!E214)</f>
        <v>Roll Bending Machine</v>
      </c>
      <c r="I214">
        <f>IF('Raw(1)'!F214="","",'Raw(1)'!F214)</f>
        <v>3</v>
      </c>
    </row>
    <row r="215" spans="1:9" x14ac:dyDescent="0.4">
      <c r="A215">
        <f>IF('Raw(1)'!A215="","",'Raw(1)'!A215)</f>
        <v>2026</v>
      </c>
      <c r="B215">
        <f>IF('Raw(1)'!B215="","",'Raw(1)'!B215)</f>
        <v>3</v>
      </c>
      <c r="C215" t="str">
        <f t="shared" si="9"/>
        <v>Jan</v>
      </c>
      <c r="D215" t="str">
        <f t="shared" si="10"/>
        <v>2026-Jan</v>
      </c>
      <c r="E215">
        <f t="shared" si="11"/>
        <v>202601</v>
      </c>
      <c r="F215" t="str">
        <f>IF('Raw(1)'!C215="","",'Raw(1)'!C215)</f>
        <v>VN #2</v>
      </c>
      <c r="G215" t="str">
        <f>IF('Raw(1)'!D215="","",'Raw(1)'!D215)</f>
        <v>Machine</v>
      </c>
      <c r="H215" t="str">
        <f>IF('Raw(1)'!E215="","",'Raw(1)'!E215)</f>
        <v>L/W Machine</v>
      </c>
      <c r="I215">
        <f>IF('Raw(1)'!F215="","",'Raw(1)'!F215)</f>
        <v>6</v>
      </c>
    </row>
    <row r="216" spans="1:9" x14ac:dyDescent="0.4">
      <c r="A216">
        <f>IF('Raw(1)'!A216="","",'Raw(1)'!A216)</f>
        <v>2026</v>
      </c>
      <c r="B216">
        <f>IF('Raw(1)'!B216="","",'Raw(1)'!B216)</f>
        <v>3</v>
      </c>
      <c r="C216" t="str">
        <f t="shared" si="9"/>
        <v>Jan</v>
      </c>
      <c r="D216" t="str">
        <f t="shared" si="10"/>
        <v>2026-Jan</v>
      </c>
      <c r="E216">
        <f t="shared" si="11"/>
        <v>202601</v>
      </c>
      <c r="F216" t="str">
        <f>IF('Raw(1)'!C216="","",'Raw(1)'!C216)</f>
        <v>VN #2</v>
      </c>
      <c r="G216" t="str">
        <f>IF('Raw(1)'!D216="","",'Raw(1)'!D216)</f>
        <v>Machine</v>
      </c>
      <c r="H216" t="str">
        <f>IF('Raw(1)'!E216="","",'Raw(1)'!E216)</f>
        <v>C/W Machine</v>
      </c>
      <c r="I216">
        <f>IF('Raw(1)'!F216="","",'Raw(1)'!F216)</f>
        <v>8.8000000000000007</v>
      </c>
    </row>
    <row r="217" spans="1:9" x14ac:dyDescent="0.4">
      <c r="A217">
        <f>IF('Raw(1)'!A217="","",'Raw(1)'!A217)</f>
        <v>2026</v>
      </c>
      <c r="B217">
        <f>IF('Raw(1)'!B217="","",'Raw(1)'!B217)</f>
        <v>3</v>
      </c>
      <c r="C217" t="str">
        <f t="shared" si="9"/>
        <v>Jan</v>
      </c>
      <c r="D217" t="str">
        <f t="shared" si="10"/>
        <v>2026-Jan</v>
      </c>
      <c r="E217">
        <f t="shared" si="11"/>
        <v>202601</v>
      </c>
      <c r="F217" t="str">
        <f>IF('Raw(1)'!C217="","",'Raw(1)'!C217)</f>
        <v>VN #2</v>
      </c>
      <c r="G217" t="str">
        <f>IF('Raw(1)'!D217="","",'Raw(1)'!D217)</f>
        <v>Performance</v>
      </c>
      <c r="H217" t="str">
        <f>IF('Raw(1)'!E217="","",'Raw(1)'!E217)</f>
        <v>BT GT</v>
      </c>
      <c r="I217">
        <f>IF('Raw(1)'!F217="","",'Raw(1)'!F217)</f>
        <v>20</v>
      </c>
    </row>
    <row r="218" spans="1:9" x14ac:dyDescent="0.4">
      <c r="A218">
        <f>IF('Raw(1)'!A218="","",'Raw(1)'!A218)</f>
        <v>2026</v>
      </c>
      <c r="B218">
        <f>IF('Raw(1)'!B218="","",'Raw(1)'!B218)</f>
        <v>3</v>
      </c>
      <c r="C218" t="str">
        <f t="shared" si="9"/>
        <v>Jan</v>
      </c>
      <c r="D218" t="str">
        <f t="shared" si="10"/>
        <v>2026-Jan</v>
      </c>
      <c r="E218">
        <f t="shared" si="11"/>
        <v>202601</v>
      </c>
      <c r="F218" t="str">
        <f>IF('Raw(1)'!C218="","",'Raw(1)'!C218)</f>
        <v>VN #2</v>
      </c>
      <c r="G218" t="str">
        <f>IF('Raw(1)'!D218="","",'Raw(1)'!D218)</f>
        <v>Performance</v>
      </c>
      <c r="H218" t="str">
        <f>IF('Raw(1)'!E218="","",'Raw(1)'!E218)</f>
        <v>WT GT</v>
      </c>
      <c r="I218">
        <f>IF('Raw(1)'!F218="","",'Raw(1)'!F218)</f>
        <v>20</v>
      </c>
    </row>
    <row r="219" spans="1:9" x14ac:dyDescent="0.4">
      <c r="A219">
        <f>IF('Raw(1)'!A219="","",'Raw(1)'!A219)</f>
        <v>2026</v>
      </c>
      <c r="B219">
        <f>IF('Raw(1)'!B219="","",'Raw(1)'!B219)</f>
        <v>3</v>
      </c>
      <c r="C219" t="str">
        <f t="shared" si="9"/>
        <v>Jan</v>
      </c>
      <c r="D219" t="str">
        <f t="shared" si="10"/>
        <v>2026-Jan</v>
      </c>
      <c r="E219">
        <f t="shared" si="11"/>
        <v>202601</v>
      </c>
      <c r="F219" t="str">
        <f>IF('Raw(1)'!C219="","",'Raw(1)'!C219)</f>
        <v>VN #2</v>
      </c>
      <c r="G219" t="str">
        <f>IF('Raw(1)'!D219="","",'Raw(1)'!D219)</f>
        <v>Performance</v>
      </c>
      <c r="H219" t="str">
        <f>IF('Raw(1)'!E219="","",'Raw(1)'!E219)</f>
        <v>Bending</v>
      </c>
      <c r="I219">
        <f>IF('Raw(1)'!F219="","",'Raw(1)'!F219)</f>
        <v>194</v>
      </c>
    </row>
    <row r="220" spans="1:9" x14ac:dyDescent="0.4">
      <c r="A220">
        <f>IF('Raw(1)'!A220="","",'Raw(1)'!A220)</f>
        <v>2026</v>
      </c>
      <c r="B220">
        <f>IF('Raw(1)'!B220="","",'Raw(1)'!B220)</f>
        <v>3</v>
      </c>
      <c r="C220" t="str">
        <f t="shared" si="9"/>
        <v>Jan</v>
      </c>
      <c r="D220" t="str">
        <f t="shared" si="10"/>
        <v>2026-Jan</v>
      </c>
      <c r="E220">
        <f t="shared" si="11"/>
        <v>202601</v>
      </c>
      <c r="F220" t="str">
        <f>IF('Raw(1)'!C220="","",'Raw(1)'!C220)</f>
        <v>VN #2</v>
      </c>
      <c r="G220" t="str">
        <f>IF('Raw(1)'!D220="","",'Raw(1)'!D220)</f>
        <v>Performance</v>
      </c>
      <c r="H220" t="str">
        <f>IF('Raw(1)'!E220="","",'Raw(1)'!E220)</f>
        <v>L/W</v>
      </c>
      <c r="I220">
        <f>IF('Raw(1)'!F220="","",'Raw(1)'!F220)</f>
        <v>194</v>
      </c>
    </row>
    <row r="221" spans="1:9" x14ac:dyDescent="0.4">
      <c r="A221">
        <f>IF('Raw(1)'!A221="","",'Raw(1)'!A221)</f>
        <v>2026</v>
      </c>
      <c r="B221">
        <f>IF('Raw(1)'!B221="","",'Raw(1)'!B221)</f>
        <v>3</v>
      </c>
      <c r="C221" t="str">
        <f t="shared" si="9"/>
        <v>Jan</v>
      </c>
      <c r="D221" t="str">
        <f t="shared" si="10"/>
        <v>2026-Jan</v>
      </c>
      <c r="E221">
        <f t="shared" si="11"/>
        <v>202601</v>
      </c>
      <c r="F221" t="str">
        <f>IF('Raw(1)'!C221="","",'Raw(1)'!C221)</f>
        <v>VN #2</v>
      </c>
      <c r="G221" t="str">
        <f>IF('Raw(1)'!D221="","",'Raw(1)'!D221)</f>
        <v>Performance</v>
      </c>
      <c r="H221" t="str">
        <f>IF('Raw(1)'!E221="","",'Raw(1)'!E221)</f>
        <v>C/W</v>
      </c>
      <c r="I221">
        <f>IF('Raw(1)'!F221="","",'Raw(1)'!F221)</f>
        <v>213.7</v>
      </c>
    </row>
    <row r="222" spans="1:9" x14ac:dyDescent="0.4">
      <c r="A222">
        <f>IF('Raw(1)'!A222="","",'Raw(1)'!A222)</f>
        <v>2026</v>
      </c>
      <c r="B222">
        <f>IF('Raw(1)'!B222="","",'Raw(1)'!B222)</f>
        <v>3</v>
      </c>
      <c r="C222" t="str">
        <f t="shared" si="9"/>
        <v>Jan</v>
      </c>
      <c r="D222" t="str">
        <f t="shared" si="10"/>
        <v>2026-Jan</v>
      </c>
      <c r="E222">
        <f t="shared" si="11"/>
        <v>202601</v>
      </c>
      <c r="F222" t="str">
        <f>IF('Raw(1)'!C222="","",'Raw(1)'!C222)</f>
        <v>TW</v>
      </c>
      <c r="G222" t="str">
        <f>IF('Raw(1)'!D222="","",'Raw(1)'!D222)</f>
        <v>Machine</v>
      </c>
      <c r="H222" t="str">
        <f>IF('Raw(1)'!E222="","",'Raw(1)'!E222)</f>
        <v>Growing Line</v>
      </c>
      <c r="I222">
        <f>IF('Raw(1)'!F222="","",'Raw(1)'!F222)</f>
        <v>5</v>
      </c>
    </row>
    <row r="223" spans="1:9" x14ac:dyDescent="0.4">
      <c r="A223">
        <f>IF('Raw(1)'!A223="","",'Raw(1)'!A223)</f>
        <v>2026</v>
      </c>
      <c r="B223">
        <f>IF('Raw(1)'!B223="","",'Raw(1)'!B223)</f>
        <v>3</v>
      </c>
      <c r="C223" t="str">
        <f t="shared" si="9"/>
        <v>Jan</v>
      </c>
      <c r="D223" t="str">
        <f t="shared" si="10"/>
        <v>2026-Jan</v>
      </c>
      <c r="E223">
        <f t="shared" si="11"/>
        <v>202601</v>
      </c>
      <c r="F223" t="str">
        <f>IF('Raw(1)'!C223="","",'Raw(1)'!C223)</f>
        <v>TW</v>
      </c>
      <c r="G223" t="str">
        <f>IF('Raw(1)'!D223="","",'Raw(1)'!D223)</f>
        <v>Machine</v>
      </c>
      <c r="H223" t="str">
        <f>IF('Raw(1)'!E223="","",'Raw(1)'!E223)</f>
        <v>Paint Booth</v>
      </c>
      <c r="I223">
        <f>IF('Raw(1)'!F223="","",'Raw(1)'!F223)</f>
        <v>3</v>
      </c>
    </row>
    <row r="224" spans="1:9" x14ac:dyDescent="0.4">
      <c r="A224">
        <f>IF('Raw(1)'!A224="","",'Raw(1)'!A224)</f>
        <v>2026</v>
      </c>
      <c r="B224">
        <f>IF('Raw(1)'!B224="","",'Raw(1)'!B224)</f>
        <v>3</v>
      </c>
      <c r="C224" t="str">
        <f t="shared" si="9"/>
        <v>Jan</v>
      </c>
      <c r="D224" t="str">
        <f t="shared" si="10"/>
        <v>2026-Jan</v>
      </c>
      <c r="E224">
        <f t="shared" si="11"/>
        <v>202601</v>
      </c>
      <c r="F224" t="str">
        <f>IF('Raw(1)'!C224="","",'Raw(1)'!C224)</f>
        <v>TW</v>
      </c>
      <c r="G224" t="str">
        <f>IF('Raw(1)'!D224="","",'Raw(1)'!D224)</f>
        <v>Machine</v>
      </c>
      <c r="H224" t="str">
        <f>IF('Raw(1)'!E224="","",'Raw(1)'!E224)</f>
        <v>Paint Line</v>
      </c>
      <c r="I224">
        <f>IF('Raw(1)'!F224="","",'Raw(1)'!F224)</f>
        <v>2</v>
      </c>
    </row>
    <row r="225" spans="1:9" x14ac:dyDescent="0.4">
      <c r="A225">
        <f>IF('Raw(1)'!A225="","",'Raw(1)'!A225)</f>
        <v>2026</v>
      </c>
      <c r="B225">
        <f>IF('Raw(1)'!B225="","",'Raw(1)'!B225)</f>
        <v>3</v>
      </c>
      <c r="C225" t="str">
        <f t="shared" si="9"/>
        <v>Jan</v>
      </c>
      <c r="D225" t="str">
        <f t="shared" si="10"/>
        <v>2026-Jan</v>
      </c>
      <c r="E225">
        <f t="shared" si="11"/>
        <v>202601</v>
      </c>
      <c r="F225" t="str">
        <f>IF('Raw(1)'!C225="","",'Raw(1)'!C225)</f>
        <v>TW</v>
      </c>
      <c r="G225" t="str">
        <f>IF('Raw(1)'!D225="","",'Raw(1)'!D225)</f>
        <v>Machine</v>
      </c>
      <c r="H225" t="str">
        <f>IF('Raw(1)'!E225="","",'Raw(1)'!E225)</f>
        <v>Roll Bending Machine</v>
      </c>
      <c r="I225">
        <f>IF('Raw(1)'!F225="","",'Raw(1)'!F225)</f>
        <v>2</v>
      </c>
    </row>
    <row r="226" spans="1:9" x14ac:dyDescent="0.4">
      <c r="A226">
        <f>IF('Raw(1)'!A226="","",'Raw(1)'!A226)</f>
        <v>2026</v>
      </c>
      <c r="B226">
        <f>IF('Raw(1)'!B226="","",'Raw(1)'!B226)</f>
        <v>3</v>
      </c>
      <c r="C226" t="str">
        <f t="shared" si="9"/>
        <v>Jan</v>
      </c>
      <c r="D226" t="str">
        <f t="shared" si="10"/>
        <v>2026-Jan</v>
      </c>
      <c r="E226">
        <f t="shared" si="11"/>
        <v>202601</v>
      </c>
      <c r="F226" t="str">
        <f>IF('Raw(1)'!C226="","",'Raw(1)'!C226)</f>
        <v>TW</v>
      </c>
      <c r="G226" t="str">
        <f>IF('Raw(1)'!D226="","",'Raw(1)'!D226)</f>
        <v>Machine</v>
      </c>
      <c r="H226" t="str">
        <f>IF('Raw(1)'!E226="","",'Raw(1)'!E226)</f>
        <v>L/W Machine</v>
      </c>
      <c r="I226">
        <f>IF('Raw(1)'!F226="","",'Raw(1)'!F226)</f>
        <v>2</v>
      </c>
    </row>
    <row r="227" spans="1:9" x14ac:dyDescent="0.4">
      <c r="A227">
        <f>IF('Raw(1)'!A227="","",'Raw(1)'!A227)</f>
        <v>2026</v>
      </c>
      <c r="B227">
        <f>IF('Raw(1)'!B227="","",'Raw(1)'!B227)</f>
        <v>3</v>
      </c>
      <c r="C227" t="str">
        <f t="shared" si="9"/>
        <v>Jan</v>
      </c>
      <c r="D227" t="str">
        <f t="shared" si="10"/>
        <v>2026-Jan</v>
      </c>
      <c r="E227">
        <f t="shared" si="11"/>
        <v>202601</v>
      </c>
      <c r="F227" t="str">
        <f>IF('Raw(1)'!C227="","",'Raw(1)'!C227)</f>
        <v>TW</v>
      </c>
      <c r="G227" t="str">
        <f>IF('Raw(1)'!D227="","",'Raw(1)'!D227)</f>
        <v>Machine</v>
      </c>
      <c r="H227" t="str">
        <f>IF('Raw(1)'!E227="","",'Raw(1)'!E227)</f>
        <v>C/W Machine</v>
      </c>
      <c r="I227">
        <f>IF('Raw(1)'!F227="","",'Raw(1)'!F227)</f>
        <v>3</v>
      </c>
    </row>
    <row r="228" spans="1:9" x14ac:dyDescent="0.4">
      <c r="A228">
        <f>IF('Raw(1)'!A228="","",'Raw(1)'!A228)</f>
        <v>2026</v>
      </c>
      <c r="B228">
        <f>IF('Raw(1)'!B228="","",'Raw(1)'!B228)</f>
        <v>3</v>
      </c>
      <c r="C228" t="str">
        <f t="shared" si="9"/>
        <v>Jan</v>
      </c>
      <c r="D228" t="str">
        <f t="shared" si="10"/>
        <v>2026-Jan</v>
      </c>
      <c r="E228">
        <f t="shared" si="11"/>
        <v>202601</v>
      </c>
      <c r="F228" t="str">
        <f>IF('Raw(1)'!C228="","",'Raw(1)'!C228)</f>
        <v>TW</v>
      </c>
      <c r="G228" t="str">
        <f>IF('Raw(1)'!D228="","",'Raw(1)'!D228)</f>
        <v>Performance</v>
      </c>
      <c r="H228" t="str">
        <f>IF('Raw(1)'!E228="","",'Raw(1)'!E228)</f>
        <v>BT GT</v>
      </c>
      <c r="I228">
        <f>IF('Raw(1)'!F228="","",'Raw(1)'!F228)</f>
        <v>0</v>
      </c>
    </row>
    <row r="229" spans="1:9" x14ac:dyDescent="0.4">
      <c r="A229">
        <f>IF('Raw(1)'!A229="","",'Raw(1)'!A229)</f>
        <v>2026</v>
      </c>
      <c r="B229">
        <f>IF('Raw(1)'!B229="","",'Raw(1)'!B229)</f>
        <v>3</v>
      </c>
      <c r="C229" t="str">
        <f t="shared" si="9"/>
        <v>Jan</v>
      </c>
      <c r="D229" t="str">
        <f t="shared" si="10"/>
        <v>2026-Jan</v>
      </c>
      <c r="E229">
        <f t="shared" si="11"/>
        <v>202601</v>
      </c>
      <c r="F229" t="str">
        <f>IF('Raw(1)'!C229="","",'Raw(1)'!C229)</f>
        <v>TW</v>
      </c>
      <c r="G229" t="str">
        <f>IF('Raw(1)'!D229="","",'Raw(1)'!D229)</f>
        <v>Performance</v>
      </c>
      <c r="H229" t="str">
        <f>IF('Raw(1)'!E229="","",'Raw(1)'!E229)</f>
        <v>WT GT</v>
      </c>
      <c r="I229">
        <f>IF('Raw(1)'!F229="","",'Raw(1)'!F229)</f>
        <v>0</v>
      </c>
    </row>
    <row r="230" spans="1:9" x14ac:dyDescent="0.4">
      <c r="A230">
        <f>IF('Raw(1)'!A230="","",'Raw(1)'!A230)</f>
        <v>2026</v>
      </c>
      <c r="B230">
        <f>IF('Raw(1)'!B230="","",'Raw(1)'!B230)</f>
        <v>3</v>
      </c>
      <c r="C230" t="str">
        <f t="shared" si="9"/>
        <v>Jan</v>
      </c>
      <c r="D230" t="str">
        <f t="shared" si="10"/>
        <v>2026-Jan</v>
      </c>
      <c r="E230">
        <f t="shared" si="11"/>
        <v>202601</v>
      </c>
      <c r="F230" t="str">
        <f>IF('Raw(1)'!C230="","",'Raw(1)'!C230)</f>
        <v>TW</v>
      </c>
      <c r="G230" t="str">
        <f>IF('Raw(1)'!D230="","",'Raw(1)'!D230)</f>
        <v>Performance</v>
      </c>
      <c r="H230" t="str">
        <f>IF('Raw(1)'!E230="","",'Raw(1)'!E230)</f>
        <v>Bending</v>
      </c>
      <c r="I230">
        <f>IF('Raw(1)'!F230="","",'Raw(1)'!F230)</f>
        <v>0</v>
      </c>
    </row>
    <row r="231" spans="1:9" x14ac:dyDescent="0.4">
      <c r="A231">
        <f>IF('Raw(1)'!A231="","",'Raw(1)'!A231)</f>
        <v>2026</v>
      </c>
      <c r="B231">
        <f>IF('Raw(1)'!B231="","",'Raw(1)'!B231)</f>
        <v>3</v>
      </c>
      <c r="C231" t="str">
        <f t="shared" si="9"/>
        <v>Jan</v>
      </c>
      <c r="D231" t="str">
        <f t="shared" si="10"/>
        <v>2026-Jan</v>
      </c>
      <c r="E231">
        <f t="shared" si="11"/>
        <v>202601</v>
      </c>
      <c r="F231" t="str">
        <f>IF('Raw(1)'!C231="","",'Raw(1)'!C231)</f>
        <v>TW</v>
      </c>
      <c r="G231" t="str">
        <f>IF('Raw(1)'!D231="","",'Raw(1)'!D231)</f>
        <v>Performance</v>
      </c>
      <c r="H231" t="str">
        <f>IF('Raw(1)'!E231="","",'Raw(1)'!E231)</f>
        <v>L/W</v>
      </c>
      <c r="I231">
        <f>IF('Raw(1)'!F231="","",'Raw(1)'!F231)</f>
        <v>0</v>
      </c>
    </row>
    <row r="232" spans="1:9" x14ac:dyDescent="0.4">
      <c r="A232">
        <f>IF('Raw(1)'!A232="","",'Raw(1)'!A232)</f>
        <v>2026</v>
      </c>
      <c r="B232">
        <f>IF('Raw(1)'!B232="","",'Raw(1)'!B232)</f>
        <v>3</v>
      </c>
      <c r="C232" t="str">
        <f t="shared" si="9"/>
        <v>Jan</v>
      </c>
      <c r="D232" t="str">
        <f t="shared" si="10"/>
        <v>2026-Jan</v>
      </c>
      <c r="E232">
        <f t="shared" si="11"/>
        <v>202601</v>
      </c>
      <c r="F232" t="str">
        <f>IF('Raw(1)'!C232="","",'Raw(1)'!C232)</f>
        <v>TW</v>
      </c>
      <c r="G232" t="str">
        <f>IF('Raw(1)'!D232="","",'Raw(1)'!D232)</f>
        <v>Performance</v>
      </c>
      <c r="H232" t="str">
        <f>IF('Raw(1)'!E232="","",'Raw(1)'!E232)</f>
        <v>C/W</v>
      </c>
      <c r="I232">
        <f>IF('Raw(1)'!F232="","",'Raw(1)'!F232)</f>
        <v>0</v>
      </c>
    </row>
    <row r="233" spans="1:9" x14ac:dyDescent="0.4">
      <c r="A233">
        <f>IF('Raw(1)'!A233="","",'Raw(1)'!A233)</f>
        <v>2026</v>
      </c>
      <c r="B233">
        <f>IF('Raw(1)'!B233="","",'Raw(1)'!B233)</f>
        <v>3</v>
      </c>
      <c r="C233" t="str">
        <f t="shared" si="9"/>
        <v>Jan</v>
      </c>
      <c r="D233" t="str">
        <f t="shared" si="10"/>
        <v>2026-Jan</v>
      </c>
      <c r="E233">
        <f t="shared" si="11"/>
        <v>202601</v>
      </c>
      <c r="F233" t="str">
        <f>IF('Raw(1)'!C233="","",'Raw(1)'!C233)</f>
        <v>CN</v>
      </c>
      <c r="G233" t="str">
        <f>IF('Raw(1)'!D233="","",'Raw(1)'!D233)</f>
        <v>Machine</v>
      </c>
      <c r="H233" t="str">
        <f>IF('Raw(1)'!E233="","",'Raw(1)'!E233)</f>
        <v>Growing Line</v>
      </c>
      <c r="I233">
        <f>IF('Raw(1)'!F233="","",'Raw(1)'!F233)</f>
        <v>20</v>
      </c>
    </row>
    <row r="234" spans="1:9" x14ac:dyDescent="0.4">
      <c r="A234">
        <f>IF('Raw(1)'!A234="","",'Raw(1)'!A234)</f>
        <v>2026</v>
      </c>
      <c r="B234">
        <f>IF('Raw(1)'!B234="","",'Raw(1)'!B234)</f>
        <v>3</v>
      </c>
      <c r="C234" t="str">
        <f t="shared" si="9"/>
        <v>Jan</v>
      </c>
      <c r="D234" t="str">
        <f t="shared" si="10"/>
        <v>2026-Jan</v>
      </c>
      <c r="E234">
        <f t="shared" si="11"/>
        <v>202601</v>
      </c>
      <c r="F234" t="str">
        <f>IF('Raw(1)'!C234="","",'Raw(1)'!C234)</f>
        <v>CN</v>
      </c>
      <c r="G234" t="str">
        <f>IF('Raw(1)'!D234="","",'Raw(1)'!D234)</f>
        <v>Machine</v>
      </c>
      <c r="H234" t="str">
        <f>IF('Raw(1)'!E234="","",'Raw(1)'!E234)</f>
        <v>Paint Booth</v>
      </c>
      <c r="I234">
        <f>IF('Raw(1)'!F234="","",'Raw(1)'!F234)</f>
        <v>22</v>
      </c>
    </row>
    <row r="235" spans="1:9" x14ac:dyDescent="0.4">
      <c r="A235">
        <f>IF('Raw(1)'!A235="","",'Raw(1)'!A235)</f>
        <v>2026</v>
      </c>
      <c r="B235">
        <f>IF('Raw(1)'!B235="","",'Raw(1)'!B235)</f>
        <v>3</v>
      </c>
      <c r="C235" t="str">
        <f t="shared" si="9"/>
        <v>Jan</v>
      </c>
      <c r="D235" t="str">
        <f t="shared" si="10"/>
        <v>2026-Jan</v>
      </c>
      <c r="E235">
        <f t="shared" si="11"/>
        <v>202601</v>
      </c>
      <c r="F235" t="str">
        <f>IF('Raw(1)'!C235="","",'Raw(1)'!C235)</f>
        <v>CN</v>
      </c>
      <c r="G235" t="str">
        <f>IF('Raw(1)'!D235="","",'Raw(1)'!D235)</f>
        <v>Machine</v>
      </c>
      <c r="H235" t="str">
        <f>IF('Raw(1)'!E235="","",'Raw(1)'!E235)</f>
        <v>Paint Line</v>
      </c>
      <c r="I235">
        <f>IF('Raw(1)'!F235="","",'Raw(1)'!F235)</f>
        <v>6</v>
      </c>
    </row>
    <row r="236" spans="1:9" x14ac:dyDescent="0.4">
      <c r="A236">
        <f>IF('Raw(1)'!A236="","",'Raw(1)'!A236)</f>
        <v>2026</v>
      </c>
      <c r="B236">
        <f>IF('Raw(1)'!B236="","",'Raw(1)'!B236)</f>
        <v>3</v>
      </c>
      <c r="C236" t="str">
        <f t="shared" si="9"/>
        <v>Jan</v>
      </c>
      <c r="D236" t="str">
        <f t="shared" si="10"/>
        <v>2026-Jan</v>
      </c>
      <c r="E236">
        <f t="shared" si="11"/>
        <v>202601</v>
      </c>
      <c r="F236" t="str">
        <f>IF('Raw(1)'!C236="","",'Raw(1)'!C236)</f>
        <v>CN</v>
      </c>
      <c r="G236" t="str">
        <f>IF('Raw(1)'!D236="","",'Raw(1)'!D236)</f>
        <v>Machine</v>
      </c>
      <c r="H236" t="str">
        <f>IF('Raw(1)'!E236="","",'Raw(1)'!E236)</f>
        <v>Roll Bending Machine</v>
      </c>
      <c r="I236">
        <f>IF('Raw(1)'!F236="","",'Raw(1)'!F236)</f>
        <v>4</v>
      </c>
    </row>
    <row r="237" spans="1:9" x14ac:dyDescent="0.4">
      <c r="A237">
        <f>IF('Raw(1)'!A237="","",'Raw(1)'!A237)</f>
        <v>2026</v>
      </c>
      <c r="B237">
        <f>IF('Raw(1)'!B237="","",'Raw(1)'!B237)</f>
        <v>3</v>
      </c>
      <c r="C237" t="str">
        <f t="shared" si="9"/>
        <v>Jan</v>
      </c>
      <c r="D237" t="str">
        <f t="shared" si="10"/>
        <v>2026-Jan</v>
      </c>
      <c r="E237">
        <f t="shared" si="11"/>
        <v>202601</v>
      </c>
      <c r="F237" t="str">
        <f>IF('Raw(1)'!C237="","",'Raw(1)'!C237)</f>
        <v>CN</v>
      </c>
      <c r="G237" t="str">
        <f>IF('Raw(1)'!D237="","",'Raw(1)'!D237)</f>
        <v>Machine</v>
      </c>
      <c r="H237" t="str">
        <f>IF('Raw(1)'!E237="","",'Raw(1)'!E237)</f>
        <v>L/W Machine</v>
      </c>
      <c r="I237">
        <f>IF('Raw(1)'!F237="","",'Raw(1)'!F237)</f>
        <v>10</v>
      </c>
    </row>
    <row r="238" spans="1:9" x14ac:dyDescent="0.4">
      <c r="A238">
        <f>IF('Raw(1)'!A238="","",'Raw(1)'!A238)</f>
        <v>2026</v>
      </c>
      <c r="B238">
        <f>IF('Raw(1)'!B238="","",'Raw(1)'!B238)</f>
        <v>3</v>
      </c>
      <c r="C238" t="str">
        <f t="shared" si="9"/>
        <v>Jan</v>
      </c>
      <c r="D238" t="str">
        <f t="shared" si="10"/>
        <v>2026-Jan</v>
      </c>
      <c r="E238">
        <f t="shared" si="11"/>
        <v>202601</v>
      </c>
      <c r="F238" t="str">
        <f>IF('Raw(1)'!C238="","",'Raw(1)'!C238)</f>
        <v>CN</v>
      </c>
      <c r="G238" t="str">
        <f>IF('Raw(1)'!D238="","",'Raw(1)'!D238)</f>
        <v>Machine</v>
      </c>
      <c r="H238" t="str">
        <f>IF('Raw(1)'!E238="","",'Raw(1)'!E238)</f>
        <v>C/W Machine</v>
      </c>
      <c r="I238">
        <f>IF('Raw(1)'!F238="","",'Raw(1)'!F238)</f>
        <v>12</v>
      </c>
    </row>
    <row r="239" spans="1:9" x14ac:dyDescent="0.4">
      <c r="A239">
        <f>IF('Raw(1)'!A239="","",'Raw(1)'!A239)</f>
        <v>2026</v>
      </c>
      <c r="B239">
        <f>IF('Raw(1)'!B239="","",'Raw(1)'!B239)</f>
        <v>3</v>
      </c>
      <c r="C239" t="str">
        <f t="shared" si="9"/>
        <v>Jan</v>
      </c>
      <c r="D239" t="str">
        <f t="shared" si="10"/>
        <v>2026-Jan</v>
      </c>
      <c r="E239">
        <f t="shared" si="11"/>
        <v>202601</v>
      </c>
      <c r="F239" t="str">
        <f>IF('Raw(1)'!C239="","",'Raw(1)'!C239)</f>
        <v>CN</v>
      </c>
      <c r="G239" t="str">
        <f>IF('Raw(1)'!D239="","",'Raw(1)'!D239)</f>
        <v>Performance</v>
      </c>
      <c r="H239" t="str">
        <f>IF('Raw(1)'!E239="","",'Raw(1)'!E239)</f>
        <v>BT GT</v>
      </c>
      <c r="I239">
        <f>IF('Raw(1)'!F239="","",'Raw(1)'!F239)</f>
        <v>34</v>
      </c>
    </row>
    <row r="240" spans="1:9" x14ac:dyDescent="0.4">
      <c r="A240">
        <f>IF('Raw(1)'!A240="","",'Raw(1)'!A240)</f>
        <v>2026</v>
      </c>
      <c r="B240">
        <f>IF('Raw(1)'!B240="","",'Raw(1)'!B240)</f>
        <v>3</v>
      </c>
      <c r="C240" t="str">
        <f t="shared" si="9"/>
        <v>Jan</v>
      </c>
      <c r="D240" t="str">
        <f t="shared" si="10"/>
        <v>2026-Jan</v>
      </c>
      <c r="E240">
        <f t="shared" si="11"/>
        <v>202601</v>
      </c>
      <c r="F240" t="str">
        <f>IF('Raw(1)'!C240="","",'Raw(1)'!C240)</f>
        <v>CN</v>
      </c>
      <c r="G240" t="str">
        <f>IF('Raw(1)'!D240="","",'Raw(1)'!D240)</f>
        <v>Performance</v>
      </c>
      <c r="H240" t="str">
        <f>IF('Raw(1)'!E240="","",'Raw(1)'!E240)</f>
        <v>WT GT</v>
      </c>
      <c r="I240">
        <f>IF('Raw(1)'!F240="","",'Raw(1)'!F240)</f>
        <v>30</v>
      </c>
    </row>
    <row r="241" spans="1:9" x14ac:dyDescent="0.4">
      <c r="A241">
        <f>IF('Raw(1)'!A241="","",'Raw(1)'!A241)</f>
        <v>2026</v>
      </c>
      <c r="B241">
        <f>IF('Raw(1)'!B241="","",'Raw(1)'!B241)</f>
        <v>3</v>
      </c>
      <c r="C241" t="str">
        <f t="shared" si="9"/>
        <v>Jan</v>
      </c>
      <c r="D241" t="str">
        <f t="shared" si="10"/>
        <v>2026-Jan</v>
      </c>
      <c r="E241">
        <f t="shared" si="11"/>
        <v>202601</v>
      </c>
      <c r="F241" t="str">
        <f>IF('Raw(1)'!C241="","",'Raw(1)'!C241)</f>
        <v>CN</v>
      </c>
      <c r="G241" t="str">
        <f>IF('Raw(1)'!D241="","",'Raw(1)'!D241)</f>
        <v>Performance</v>
      </c>
      <c r="H241" t="str">
        <f>IF('Raw(1)'!E241="","",'Raw(1)'!E241)</f>
        <v>Bending</v>
      </c>
      <c r="I241">
        <f>IF('Raw(1)'!F241="","",'Raw(1)'!F241)</f>
        <v>292</v>
      </c>
    </row>
    <row r="242" spans="1:9" x14ac:dyDescent="0.4">
      <c r="A242">
        <f>IF('Raw(1)'!A242="","",'Raw(1)'!A242)</f>
        <v>2026</v>
      </c>
      <c r="B242">
        <f>IF('Raw(1)'!B242="","",'Raw(1)'!B242)</f>
        <v>3</v>
      </c>
      <c r="C242" t="str">
        <f t="shared" si="9"/>
        <v>Jan</v>
      </c>
      <c r="D242" t="str">
        <f t="shared" si="10"/>
        <v>2026-Jan</v>
      </c>
      <c r="E242">
        <f t="shared" si="11"/>
        <v>202601</v>
      </c>
      <c r="F242" t="str">
        <f>IF('Raw(1)'!C242="","",'Raw(1)'!C242)</f>
        <v>CN</v>
      </c>
      <c r="G242" t="str">
        <f>IF('Raw(1)'!D242="","",'Raw(1)'!D242)</f>
        <v>Performance</v>
      </c>
      <c r="H242" t="str">
        <f>IF('Raw(1)'!E242="","",'Raw(1)'!E242)</f>
        <v>L/W</v>
      </c>
      <c r="I242">
        <f>IF('Raw(1)'!F242="","",'Raw(1)'!F242)</f>
        <v>292</v>
      </c>
    </row>
    <row r="243" spans="1:9" x14ac:dyDescent="0.4">
      <c r="A243">
        <f>IF('Raw(1)'!A243="","",'Raw(1)'!A243)</f>
        <v>2026</v>
      </c>
      <c r="B243">
        <f>IF('Raw(1)'!B243="","",'Raw(1)'!B243)</f>
        <v>3</v>
      </c>
      <c r="C243" t="str">
        <f t="shared" si="9"/>
        <v>Jan</v>
      </c>
      <c r="D243" t="str">
        <f t="shared" si="10"/>
        <v>2026-Jan</v>
      </c>
      <c r="E243">
        <f t="shared" si="11"/>
        <v>202601</v>
      </c>
      <c r="F243" t="str">
        <f>IF('Raw(1)'!C243="","",'Raw(1)'!C243)</f>
        <v>CN</v>
      </c>
      <c r="G243" t="str">
        <f>IF('Raw(1)'!D243="","",'Raw(1)'!D243)</f>
        <v>Performance</v>
      </c>
      <c r="H243" t="str">
        <f>IF('Raw(1)'!E243="","",'Raw(1)'!E243)</f>
        <v>C/W</v>
      </c>
      <c r="I243">
        <f>IF('Raw(1)'!F243="","",'Raw(1)'!F243)</f>
        <v>331</v>
      </c>
    </row>
    <row r="244" spans="1:9" x14ac:dyDescent="0.4">
      <c r="A244">
        <f>IF('Raw(1)'!A244="","",'Raw(1)'!A244)</f>
        <v>2026</v>
      </c>
      <c r="B244">
        <f>IF('Raw(1)'!B244="","",'Raw(1)'!B244)</f>
        <v>3</v>
      </c>
      <c r="C244" t="str">
        <f t="shared" si="9"/>
        <v>Jan</v>
      </c>
      <c r="D244" t="str">
        <f t="shared" si="10"/>
        <v>2026-Jan</v>
      </c>
      <c r="E244">
        <f t="shared" si="11"/>
        <v>202601</v>
      </c>
      <c r="F244" t="str">
        <f>IF('Raw(1)'!C244="","",'Raw(1)'!C244)</f>
        <v>TR #1</v>
      </c>
      <c r="G244" t="str">
        <f>IF('Raw(1)'!D244="","",'Raw(1)'!D244)</f>
        <v>Machine</v>
      </c>
      <c r="H244" t="str">
        <f>IF('Raw(1)'!E244="","",'Raw(1)'!E244)</f>
        <v>Growing Line</v>
      </c>
      <c r="I244">
        <f>IF('Raw(1)'!F244="","",'Raw(1)'!F244)</f>
        <v>3</v>
      </c>
    </row>
    <row r="245" spans="1:9" x14ac:dyDescent="0.4">
      <c r="A245">
        <f>IF('Raw(1)'!A245="","",'Raw(1)'!A245)</f>
        <v>2026</v>
      </c>
      <c r="B245">
        <f>IF('Raw(1)'!B245="","",'Raw(1)'!B245)</f>
        <v>3</v>
      </c>
      <c r="C245" t="str">
        <f t="shared" si="9"/>
        <v>Jan</v>
      </c>
      <c r="D245" t="str">
        <f t="shared" si="10"/>
        <v>2026-Jan</v>
      </c>
      <c r="E245">
        <f t="shared" si="11"/>
        <v>202601</v>
      </c>
      <c r="F245" t="str">
        <f>IF('Raw(1)'!C245="","",'Raw(1)'!C245)</f>
        <v>TR #1</v>
      </c>
      <c r="G245" t="str">
        <f>IF('Raw(1)'!D245="","",'Raw(1)'!D245)</f>
        <v>Machine</v>
      </c>
      <c r="H245" t="str">
        <f>IF('Raw(1)'!E245="","",'Raw(1)'!E245)</f>
        <v>Paint Booth</v>
      </c>
      <c r="I245">
        <f>IF('Raw(1)'!F245="","",'Raw(1)'!F245)</f>
        <v>3</v>
      </c>
    </row>
    <row r="246" spans="1:9" x14ac:dyDescent="0.4">
      <c r="A246">
        <f>IF('Raw(1)'!A246="","",'Raw(1)'!A246)</f>
        <v>2026</v>
      </c>
      <c r="B246">
        <f>IF('Raw(1)'!B246="","",'Raw(1)'!B246)</f>
        <v>3</v>
      </c>
      <c r="C246" t="str">
        <f t="shared" si="9"/>
        <v>Jan</v>
      </c>
      <c r="D246" t="str">
        <f t="shared" si="10"/>
        <v>2026-Jan</v>
      </c>
      <c r="E246">
        <f t="shared" si="11"/>
        <v>202601</v>
      </c>
      <c r="F246" t="str">
        <f>IF('Raw(1)'!C246="","",'Raw(1)'!C246)</f>
        <v>TR #1</v>
      </c>
      <c r="G246" t="str">
        <f>IF('Raw(1)'!D246="","",'Raw(1)'!D246)</f>
        <v>Machine</v>
      </c>
      <c r="H246" t="str">
        <f>IF('Raw(1)'!E246="","",'Raw(1)'!E246)</f>
        <v>Paint Line</v>
      </c>
      <c r="I246">
        <f>IF('Raw(1)'!F246="","",'Raw(1)'!F246)</f>
        <v>2</v>
      </c>
    </row>
    <row r="247" spans="1:9" x14ac:dyDescent="0.4">
      <c r="A247">
        <f>IF('Raw(1)'!A247="","",'Raw(1)'!A247)</f>
        <v>2026</v>
      </c>
      <c r="B247">
        <f>IF('Raw(1)'!B247="","",'Raw(1)'!B247)</f>
        <v>3</v>
      </c>
      <c r="C247" t="str">
        <f t="shared" si="9"/>
        <v>Jan</v>
      </c>
      <c r="D247" t="str">
        <f t="shared" si="10"/>
        <v>2026-Jan</v>
      </c>
      <c r="E247">
        <f t="shared" si="11"/>
        <v>202601</v>
      </c>
      <c r="F247" t="str">
        <f>IF('Raw(1)'!C247="","",'Raw(1)'!C247)</f>
        <v>TR #1</v>
      </c>
      <c r="G247" t="str">
        <f>IF('Raw(1)'!D247="","",'Raw(1)'!D247)</f>
        <v>Machine</v>
      </c>
      <c r="H247" t="str">
        <f>IF('Raw(1)'!E247="","",'Raw(1)'!E247)</f>
        <v>Roll Bending Machine</v>
      </c>
      <c r="I247">
        <f>IF('Raw(1)'!F247="","",'Raw(1)'!F247)</f>
        <v>2</v>
      </c>
    </row>
    <row r="248" spans="1:9" x14ac:dyDescent="0.4">
      <c r="A248">
        <f>IF('Raw(1)'!A248="","",'Raw(1)'!A248)</f>
        <v>2026</v>
      </c>
      <c r="B248">
        <f>IF('Raw(1)'!B248="","",'Raw(1)'!B248)</f>
        <v>3</v>
      </c>
      <c r="C248" t="str">
        <f t="shared" si="9"/>
        <v>Jan</v>
      </c>
      <c r="D248" t="str">
        <f t="shared" si="10"/>
        <v>2026-Jan</v>
      </c>
      <c r="E248">
        <f t="shared" si="11"/>
        <v>202601</v>
      </c>
      <c r="F248" t="str">
        <f>IF('Raw(1)'!C248="","",'Raw(1)'!C248)</f>
        <v>TR #1</v>
      </c>
      <c r="G248" t="str">
        <f>IF('Raw(1)'!D248="","",'Raw(1)'!D248)</f>
        <v>Machine</v>
      </c>
      <c r="H248" t="str">
        <f>IF('Raw(1)'!E248="","",'Raw(1)'!E248)</f>
        <v>L/W Machine</v>
      </c>
      <c r="I248">
        <f>IF('Raw(1)'!F248="","",'Raw(1)'!F248)</f>
        <v>3</v>
      </c>
    </row>
    <row r="249" spans="1:9" x14ac:dyDescent="0.4">
      <c r="A249">
        <f>IF('Raw(1)'!A249="","",'Raw(1)'!A249)</f>
        <v>2026</v>
      </c>
      <c r="B249">
        <f>IF('Raw(1)'!B249="","",'Raw(1)'!B249)</f>
        <v>3</v>
      </c>
      <c r="C249" t="str">
        <f t="shared" si="9"/>
        <v>Jan</v>
      </c>
      <c r="D249" t="str">
        <f t="shared" si="10"/>
        <v>2026-Jan</v>
      </c>
      <c r="E249">
        <f t="shared" si="11"/>
        <v>202601</v>
      </c>
      <c r="F249" t="str">
        <f>IF('Raw(1)'!C249="","",'Raw(1)'!C249)</f>
        <v>TR #1</v>
      </c>
      <c r="G249" t="str">
        <f>IF('Raw(1)'!D249="","",'Raw(1)'!D249)</f>
        <v>Machine</v>
      </c>
      <c r="H249" t="str">
        <f>IF('Raw(1)'!E249="","",'Raw(1)'!E249)</f>
        <v>C/W Machine</v>
      </c>
      <c r="I249">
        <f>IF('Raw(1)'!F249="","",'Raw(1)'!F249)</f>
        <v>4</v>
      </c>
    </row>
    <row r="250" spans="1:9" x14ac:dyDescent="0.4">
      <c r="A250">
        <f>IF('Raw(1)'!A250="","",'Raw(1)'!A250)</f>
        <v>2026</v>
      </c>
      <c r="B250">
        <f>IF('Raw(1)'!B250="","",'Raw(1)'!B250)</f>
        <v>3</v>
      </c>
      <c r="C250" t="str">
        <f t="shared" si="9"/>
        <v>Jan</v>
      </c>
      <c r="D250" t="str">
        <f t="shared" si="10"/>
        <v>2026-Jan</v>
      </c>
      <c r="E250">
        <f t="shared" si="11"/>
        <v>202601</v>
      </c>
      <c r="F250" t="str">
        <f>IF('Raw(1)'!C250="","",'Raw(1)'!C250)</f>
        <v>TR #1</v>
      </c>
      <c r="G250" t="str">
        <f>IF('Raw(1)'!D250="","",'Raw(1)'!D250)</f>
        <v>Performance</v>
      </c>
      <c r="H250" t="str">
        <f>IF('Raw(1)'!E250="","",'Raw(1)'!E250)</f>
        <v>BT GT</v>
      </c>
      <c r="I250">
        <f>IF('Raw(1)'!F250="","",'Raw(1)'!F250)</f>
        <v>0</v>
      </c>
    </row>
    <row r="251" spans="1:9" x14ac:dyDescent="0.4">
      <c r="A251">
        <f>IF('Raw(1)'!A251="","",'Raw(1)'!A251)</f>
        <v>2026</v>
      </c>
      <c r="B251">
        <f>IF('Raw(1)'!B251="","",'Raw(1)'!B251)</f>
        <v>3</v>
      </c>
      <c r="C251" t="str">
        <f t="shared" si="9"/>
        <v>Jan</v>
      </c>
      <c r="D251" t="str">
        <f t="shared" si="10"/>
        <v>2026-Jan</v>
      </c>
      <c r="E251">
        <f t="shared" si="11"/>
        <v>202601</v>
      </c>
      <c r="F251" t="str">
        <f>IF('Raw(1)'!C251="","",'Raw(1)'!C251)</f>
        <v>TR #1</v>
      </c>
      <c r="G251" t="str">
        <f>IF('Raw(1)'!D251="","",'Raw(1)'!D251)</f>
        <v>Performance</v>
      </c>
      <c r="H251" t="str">
        <f>IF('Raw(1)'!E251="","",'Raw(1)'!E251)</f>
        <v>WT GT</v>
      </c>
      <c r="I251">
        <f>IF('Raw(1)'!F251="","",'Raw(1)'!F251)</f>
        <v>0</v>
      </c>
    </row>
    <row r="252" spans="1:9" x14ac:dyDescent="0.4">
      <c r="A252">
        <f>IF('Raw(1)'!A252="","",'Raw(1)'!A252)</f>
        <v>2026</v>
      </c>
      <c r="B252">
        <f>IF('Raw(1)'!B252="","",'Raw(1)'!B252)</f>
        <v>3</v>
      </c>
      <c r="C252" t="str">
        <f t="shared" si="9"/>
        <v>Jan</v>
      </c>
      <c r="D252" t="str">
        <f t="shared" si="10"/>
        <v>2026-Jan</v>
      </c>
      <c r="E252">
        <f t="shared" si="11"/>
        <v>202601</v>
      </c>
      <c r="F252" t="str">
        <f>IF('Raw(1)'!C252="","",'Raw(1)'!C252)</f>
        <v>TR #1</v>
      </c>
      <c r="G252" t="str">
        <f>IF('Raw(1)'!D252="","",'Raw(1)'!D252)</f>
        <v>Performance</v>
      </c>
      <c r="H252" t="str">
        <f>IF('Raw(1)'!E252="","",'Raw(1)'!E252)</f>
        <v>Bending</v>
      </c>
      <c r="I252">
        <f>IF('Raw(1)'!F252="","",'Raw(1)'!F252)</f>
        <v>0</v>
      </c>
    </row>
    <row r="253" spans="1:9" x14ac:dyDescent="0.4">
      <c r="A253">
        <f>IF('Raw(1)'!A253="","",'Raw(1)'!A253)</f>
        <v>2026</v>
      </c>
      <c r="B253">
        <f>IF('Raw(1)'!B253="","",'Raw(1)'!B253)</f>
        <v>3</v>
      </c>
      <c r="C253" t="str">
        <f t="shared" si="9"/>
        <v>Jan</v>
      </c>
      <c r="D253" t="str">
        <f t="shared" si="10"/>
        <v>2026-Jan</v>
      </c>
      <c r="E253">
        <f t="shared" si="11"/>
        <v>202601</v>
      </c>
      <c r="F253" t="str">
        <f>IF('Raw(1)'!C253="","",'Raw(1)'!C253)</f>
        <v>TR #1</v>
      </c>
      <c r="G253" t="str">
        <f>IF('Raw(1)'!D253="","",'Raw(1)'!D253)</f>
        <v>Performance</v>
      </c>
      <c r="H253" t="str">
        <f>IF('Raw(1)'!E253="","",'Raw(1)'!E253)</f>
        <v>L/W</v>
      </c>
      <c r="I253">
        <f>IF('Raw(1)'!F253="","",'Raw(1)'!F253)</f>
        <v>0</v>
      </c>
    </row>
    <row r="254" spans="1:9" x14ac:dyDescent="0.4">
      <c r="A254">
        <f>IF('Raw(1)'!A254="","",'Raw(1)'!A254)</f>
        <v>2026</v>
      </c>
      <c r="B254">
        <f>IF('Raw(1)'!B254="","",'Raw(1)'!B254)</f>
        <v>3</v>
      </c>
      <c r="C254" t="str">
        <f t="shared" si="9"/>
        <v>Jan</v>
      </c>
      <c r="D254" t="str">
        <f t="shared" si="10"/>
        <v>2026-Jan</v>
      </c>
      <c r="E254">
        <f t="shared" si="11"/>
        <v>202601</v>
      </c>
      <c r="F254" t="str">
        <f>IF('Raw(1)'!C254="","",'Raw(1)'!C254)</f>
        <v>TR #1</v>
      </c>
      <c r="G254" t="str">
        <f>IF('Raw(1)'!D254="","",'Raw(1)'!D254)</f>
        <v>Performance</v>
      </c>
      <c r="H254" t="str">
        <f>IF('Raw(1)'!E254="","",'Raw(1)'!E254)</f>
        <v>C/W</v>
      </c>
      <c r="I254">
        <f>IF('Raw(1)'!F254="","",'Raw(1)'!F254)</f>
        <v>0</v>
      </c>
    </row>
    <row r="255" spans="1:9" x14ac:dyDescent="0.4">
      <c r="A255">
        <f>IF('Raw(1)'!A255="","",'Raw(1)'!A255)</f>
        <v>2026</v>
      </c>
      <c r="B255">
        <f>IF('Raw(1)'!B255="","",'Raw(1)'!B255)</f>
        <v>3</v>
      </c>
      <c r="C255" t="str">
        <f t="shared" si="9"/>
        <v>Jan</v>
      </c>
      <c r="D255" t="str">
        <f t="shared" si="10"/>
        <v>2026-Jan</v>
      </c>
      <c r="E255">
        <f t="shared" si="11"/>
        <v>202601</v>
      </c>
      <c r="F255" t="str">
        <f>IF('Raw(1)'!C255="","",'Raw(1)'!C255)</f>
        <v>TR #2</v>
      </c>
      <c r="G255" t="str">
        <f>IF('Raw(1)'!D255="","",'Raw(1)'!D255)</f>
        <v>Machine</v>
      </c>
      <c r="H255" t="str">
        <f>IF('Raw(1)'!E255="","",'Raw(1)'!E255)</f>
        <v>Growing Line</v>
      </c>
      <c r="I255">
        <f>IF('Raw(1)'!F255="","",'Raw(1)'!F255)</f>
        <v>6</v>
      </c>
    </row>
    <row r="256" spans="1:9" x14ac:dyDescent="0.4">
      <c r="A256">
        <f>IF('Raw(1)'!A256="","",'Raw(1)'!A256)</f>
        <v>2026</v>
      </c>
      <c r="B256">
        <f>IF('Raw(1)'!B256="","",'Raw(1)'!B256)</f>
        <v>3</v>
      </c>
      <c r="C256" t="str">
        <f t="shared" si="9"/>
        <v>Jan</v>
      </c>
      <c r="D256" t="str">
        <f t="shared" si="10"/>
        <v>2026-Jan</v>
      </c>
      <c r="E256">
        <f t="shared" si="11"/>
        <v>202601</v>
      </c>
      <c r="F256" t="str">
        <f>IF('Raw(1)'!C256="","",'Raw(1)'!C256)</f>
        <v>TR #2</v>
      </c>
      <c r="G256" t="str">
        <f>IF('Raw(1)'!D256="","",'Raw(1)'!D256)</f>
        <v>Machine</v>
      </c>
      <c r="H256" t="str">
        <f>IF('Raw(1)'!E256="","",'Raw(1)'!E256)</f>
        <v>Paint Booth</v>
      </c>
      <c r="I256">
        <f>IF('Raw(1)'!F256="","",'Raw(1)'!F256)</f>
        <v>4</v>
      </c>
    </row>
    <row r="257" spans="1:9" x14ac:dyDescent="0.4">
      <c r="A257">
        <f>IF('Raw(1)'!A257="","",'Raw(1)'!A257)</f>
        <v>2026</v>
      </c>
      <c r="B257">
        <f>IF('Raw(1)'!B257="","",'Raw(1)'!B257)</f>
        <v>3</v>
      </c>
      <c r="C257" t="str">
        <f t="shared" si="9"/>
        <v>Jan</v>
      </c>
      <c r="D257" t="str">
        <f t="shared" si="10"/>
        <v>2026-Jan</v>
      </c>
      <c r="E257">
        <f t="shared" si="11"/>
        <v>202601</v>
      </c>
      <c r="F257" t="str">
        <f>IF('Raw(1)'!C257="","",'Raw(1)'!C257)</f>
        <v>TR #2</v>
      </c>
      <c r="G257" t="str">
        <f>IF('Raw(1)'!D257="","",'Raw(1)'!D257)</f>
        <v>Machine</v>
      </c>
      <c r="H257" t="str">
        <f>IF('Raw(1)'!E257="","",'Raw(1)'!E257)</f>
        <v>Paint Line</v>
      </c>
      <c r="I257">
        <f>IF('Raw(1)'!F257="","",'Raw(1)'!F257)</f>
        <v>2</v>
      </c>
    </row>
    <row r="258" spans="1:9" x14ac:dyDescent="0.4">
      <c r="A258">
        <f>IF('Raw(1)'!A258="","",'Raw(1)'!A258)</f>
        <v>2026</v>
      </c>
      <c r="B258">
        <f>IF('Raw(1)'!B258="","",'Raw(1)'!B258)</f>
        <v>3</v>
      </c>
      <c r="C258" t="str">
        <f t="shared" ref="C258:C321" si="12">IF(OR(A258="",B258=""),"",TEXT(DATE(A258,1,1)+(B258-1)*7,"mmm"))</f>
        <v>Jan</v>
      </c>
      <c r="D258" t="str">
        <f t="shared" ref="D258:D321" si="13">IF(OR(A258="",B258=""),"",TEXT(DATE(A258,1,1)+(B258-1)*7,"yyyy-mmm"))</f>
        <v>2026-Jan</v>
      </c>
      <c r="E258">
        <f t="shared" ref="E258:E321" si="14">IF(OR(A258="",B258=""),"",YEAR(DATE(A258,1,1)+(B258-1)*7)*100+MONTH(DATE(A258,1,1)+(B258-1)*7))</f>
        <v>202601</v>
      </c>
      <c r="F258" t="str">
        <f>IF('Raw(1)'!C258="","",'Raw(1)'!C258)</f>
        <v>TR #2</v>
      </c>
      <c r="G258" t="str">
        <f>IF('Raw(1)'!D258="","",'Raw(1)'!D258)</f>
        <v>Machine</v>
      </c>
      <c r="H258" t="str">
        <f>IF('Raw(1)'!E258="","",'Raw(1)'!E258)</f>
        <v>Roll Bending Machine</v>
      </c>
      <c r="I258">
        <f>IF('Raw(1)'!F258="","",'Raw(1)'!F258)</f>
        <v>3</v>
      </c>
    </row>
    <row r="259" spans="1:9" x14ac:dyDescent="0.4">
      <c r="A259">
        <f>IF('Raw(1)'!A259="","",'Raw(1)'!A259)</f>
        <v>2026</v>
      </c>
      <c r="B259">
        <f>IF('Raw(1)'!B259="","",'Raw(1)'!B259)</f>
        <v>3</v>
      </c>
      <c r="C259" t="str">
        <f t="shared" si="12"/>
        <v>Jan</v>
      </c>
      <c r="D259" t="str">
        <f t="shared" si="13"/>
        <v>2026-Jan</v>
      </c>
      <c r="E259">
        <f t="shared" si="14"/>
        <v>202601</v>
      </c>
      <c r="F259" t="str">
        <f>IF('Raw(1)'!C259="","",'Raw(1)'!C259)</f>
        <v>TR #2</v>
      </c>
      <c r="G259" t="str">
        <f>IF('Raw(1)'!D259="","",'Raw(1)'!D259)</f>
        <v>Machine</v>
      </c>
      <c r="H259" t="str">
        <f>IF('Raw(1)'!E259="","",'Raw(1)'!E259)</f>
        <v>L/W Machine</v>
      </c>
      <c r="I259">
        <f>IF('Raw(1)'!F259="","",'Raw(1)'!F259)</f>
        <v>4</v>
      </c>
    </row>
    <row r="260" spans="1:9" x14ac:dyDescent="0.4">
      <c r="A260">
        <f>IF('Raw(1)'!A260="","",'Raw(1)'!A260)</f>
        <v>2026</v>
      </c>
      <c r="B260">
        <f>IF('Raw(1)'!B260="","",'Raw(1)'!B260)</f>
        <v>3</v>
      </c>
      <c r="C260" t="str">
        <f t="shared" si="12"/>
        <v>Jan</v>
      </c>
      <c r="D260" t="str">
        <f t="shared" si="13"/>
        <v>2026-Jan</v>
      </c>
      <c r="E260">
        <f t="shared" si="14"/>
        <v>202601</v>
      </c>
      <c r="F260" t="str">
        <f>IF('Raw(1)'!C260="","",'Raw(1)'!C260)</f>
        <v>TR #2</v>
      </c>
      <c r="G260" t="str">
        <f>IF('Raw(1)'!D260="","",'Raw(1)'!D260)</f>
        <v>Machine</v>
      </c>
      <c r="H260" t="str">
        <f>IF('Raw(1)'!E260="","",'Raw(1)'!E260)</f>
        <v>C/W Machine</v>
      </c>
      <c r="I260">
        <f>IF('Raw(1)'!F260="","",'Raw(1)'!F260)</f>
        <v>6</v>
      </c>
    </row>
    <row r="261" spans="1:9" x14ac:dyDescent="0.4">
      <c r="A261">
        <f>IF('Raw(1)'!A261="","",'Raw(1)'!A261)</f>
        <v>2026</v>
      </c>
      <c r="B261">
        <f>IF('Raw(1)'!B261="","",'Raw(1)'!B261)</f>
        <v>3</v>
      </c>
      <c r="C261" t="str">
        <f t="shared" si="12"/>
        <v>Jan</v>
      </c>
      <c r="D261" t="str">
        <f t="shared" si="13"/>
        <v>2026-Jan</v>
      </c>
      <c r="E261">
        <f t="shared" si="14"/>
        <v>202601</v>
      </c>
      <c r="F261" t="str">
        <f>IF('Raw(1)'!C261="","",'Raw(1)'!C261)</f>
        <v>TR #2</v>
      </c>
      <c r="G261" t="str">
        <f>IF('Raw(1)'!D261="","",'Raw(1)'!D261)</f>
        <v>Performance</v>
      </c>
      <c r="H261" t="str">
        <f>IF('Raw(1)'!E261="","",'Raw(1)'!E261)</f>
        <v>BT GT</v>
      </c>
      <c r="I261">
        <f>IF('Raw(1)'!F261="","",'Raw(1)'!F261)</f>
        <v>16</v>
      </c>
    </row>
    <row r="262" spans="1:9" x14ac:dyDescent="0.4">
      <c r="A262">
        <f>IF('Raw(1)'!A262="","",'Raw(1)'!A262)</f>
        <v>2026</v>
      </c>
      <c r="B262">
        <f>IF('Raw(1)'!B262="","",'Raw(1)'!B262)</f>
        <v>3</v>
      </c>
      <c r="C262" t="str">
        <f t="shared" si="12"/>
        <v>Jan</v>
      </c>
      <c r="D262" t="str">
        <f t="shared" si="13"/>
        <v>2026-Jan</v>
      </c>
      <c r="E262">
        <f t="shared" si="14"/>
        <v>202601</v>
      </c>
      <c r="F262" t="str">
        <f>IF('Raw(1)'!C262="","",'Raw(1)'!C262)</f>
        <v>TR #2</v>
      </c>
      <c r="G262" t="str">
        <f>IF('Raw(1)'!D262="","",'Raw(1)'!D262)</f>
        <v>Performance</v>
      </c>
      <c r="H262" t="str">
        <f>IF('Raw(1)'!E262="","",'Raw(1)'!E262)</f>
        <v>WT GT</v>
      </c>
      <c r="I262">
        <f>IF('Raw(1)'!F262="","",'Raw(1)'!F262)</f>
        <v>17</v>
      </c>
    </row>
    <row r="263" spans="1:9" x14ac:dyDescent="0.4">
      <c r="A263">
        <f>IF('Raw(1)'!A263="","",'Raw(1)'!A263)</f>
        <v>2026</v>
      </c>
      <c r="B263">
        <f>IF('Raw(1)'!B263="","",'Raw(1)'!B263)</f>
        <v>3</v>
      </c>
      <c r="C263" t="str">
        <f t="shared" si="12"/>
        <v>Jan</v>
      </c>
      <c r="D263" t="str">
        <f t="shared" si="13"/>
        <v>2026-Jan</v>
      </c>
      <c r="E263">
        <f t="shared" si="14"/>
        <v>202601</v>
      </c>
      <c r="F263" t="str">
        <f>IF('Raw(1)'!C263="","",'Raw(1)'!C263)</f>
        <v>TR #2</v>
      </c>
      <c r="G263" t="str">
        <f>IF('Raw(1)'!D263="","",'Raw(1)'!D263)</f>
        <v>Performance</v>
      </c>
      <c r="H263" t="str">
        <f>IF('Raw(1)'!E263="","",'Raw(1)'!E263)</f>
        <v>Bending</v>
      </c>
      <c r="I263">
        <f>IF('Raw(1)'!F263="","",'Raw(1)'!F263)</f>
        <v>143</v>
      </c>
    </row>
    <row r="264" spans="1:9" x14ac:dyDescent="0.4">
      <c r="A264">
        <f>IF('Raw(1)'!A264="","",'Raw(1)'!A264)</f>
        <v>2026</v>
      </c>
      <c r="B264">
        <f>IF('Raw(1)'!B264="","",'Raw(1)'!B264)</f>
        <v>3</v>
      </c>
      <c r="C264" t="str">
        <f t="shared" si="12"/>
        <v>Jan</v>
      </c>
      <c r="D264" t="str">
        <f t="shared" si="13"/>
        <v>2026-Jan</v>
      </c>
      <c r="E264">
        <f t="shared" si="14"/>
        <v>202601</v>
      </c>
      <c r="F264" t="str">
        <f>IF('Raw(1)'!C264="","",'Raw(1)'!C264)</f>
        <v>TR #2</v>
      </c>
      <c r="G264" t="str">
        <f>IF('Raw(1)'!D264="","",'Raw(1)'!D264)</f>
        <v>Performance</v>
      </c>
      <c r="H264" t="str">
        <f>IF('Raw(1)'!E264="","",'Raw(1)'!E264)</f>
        <v>L/W</v>
      </c>
      <c r="I264">
        <f>IF('Raw(1)'!F264="","",'Raw(1)'!F264)</f>
        <v>144</v>
      </c>
    </row>
    <row r="265" spans="1:9" x14ac:dyDescent="0.4">
      <c r="A265">
        <f>IF('Raw(1)'!A265="","",'Raw(1)'!A265)</f>
        <v>2026</v>
      </c>
      <c r="B265">
        <f>IF('Raw(1)'!B265="","",'Raw(1)'!B265)</f>
        <v>3</v>
      </c>
      <c r="C265" t="str">
        <f t="shared" si="12"/>
        <v>Jan</v>
      </c>
      <c r="D265" t="str">
        <f t="shared" si="13"/>
        <v>2026-Jan</v>
      </c>
      <c r="E265">
        <f t="shared" si="14"/>
        <v>202601</v>
      </c>
      <c r="F265" t="str">
        <f>IF('Raw(1)'!C265="","",'Raw(1)'!C265)</f>
        <v>TR #2</v>
      </c>
      <c r="G265" t="str">
        <f>IF('Raw(1)'!D265="","",'Raw(1)'!D265)</f>
        <v>Performance</v>
      </c>
      <c r="H265" t="str">
        <f>IF('Raw(1)'!E265="","",'Raw(1)'!E265)</f>
        <v>C/W</v>
      </c>
      <c r="I265">
        <f>IF('Raw(1)'!F265="","",'Raw(1)'!F265)</f>
        <v>156</v>
      </c>
    </row>
    <row r="266" spans="1:9" x14ac:dyDescent="0.4">
      <c r="A266">
        <f>IF('Raw(1)'!A266="","",'Raw(1)'!A266)</f>
        <v>2026</v>
      </c>
      <c r="B266">
        <f>IF('Raw(1)'!B266="","",'Raw(1)'!B266)</f>
        <v>3</v>
      </c>
      <c r="C266" t="str">
        <f t="shared" si="12"/>
        <v>Jan</v>
      </c>
      <c r="D266" t="str">
        <f t="shared" si="13"/>
        <v>2026-Jan</v>
      </c>
      <c r="E266">
        <f t="shared" si="14"/>
        <v>202601</v>
      </c>
      <c r="F266" t="str">
        <f>IF('Raw(1)'!C266="","",'Raw(1)'!C266)</f>
        <v>AM</v>
      </c>
      <c r="G266" t="str">
        <f>IF('Raw(1)'!D266="","",'Raw(1)'!D266)</f>
        <v>Machine</v>
      </c>
      <c r="H266" t="str">
        <f>IF('Raw(1)'!E266="","",'Raw(1)'!E266)</f>
        <v>Growing Line</v>
      </c>
      <c r="I266">
        <f>IF('Raw(1)'!F266="","",'Raw(1)'!F266)</f>
        <v>30</v>
      </c>
    </row>
    <row r="267" spans="1:9" x14ac:dyDescent="0.4">
      <c r="A267">
        <f>IF('Raw(1)'!A267="","",'Raw(1)'!A267)</f>
        <v>2026</v>
      </c>
      <c r="B267">
        <f>IF('Raw(1)'!B267="","",'Raw(1)'!B267)</f>
        <v>3</v>
      </c>
      <c r="C267" t="str">
        <f t="shared" si="12"/>
        <v>Jan</v>
      </c>
      <c r="D267" t="str">
        <f t="shared" si="13"/>
        <v>2026-Jan</v>
      </c>
      <c r="E267">
        <f t="shared" si="14"/>
        <v>202601</v>
      </c>
      <c r="F267" t="str">
        <f>IF('Raw(1)'!C267="","",'Raw(1)'!C267)</f>
        <v>AM</v>
      </c>
      <c r="G267" t="str">
        <f>IF('Raw(1)'!D267="","",'Raw(1)'!D267)</f>
        <v>Machine</v>
      </c>
      <c r="H267" t="str">
        <f>IF('Raw(1)'!E267="","",'Raw(1)'!E267)</f>
        <v>Paint Booth</v>
      </c>
      <c r="I267">
        <f>IF('Raw(1)'!F267="","",'Raw(1)'!F267)</f>
        <v>16</v>
      </c>
    </row>
    <row r="268" spans="1:9" x14ac:dyDescent="0.4">
      <c r="A268">
        <f>IF('Raw(1)'!A268="","",'Raw(1)'!A268)</f>
        <v>2026</v>
      </c>
      <c r="B268">
        <f>IF('Raw(1)'!B268="","",'Raw(1)'!B268)</f>
        <v>3</v>
      </c>
      <c r="C268" t="str">
        <f t="shared" si="12"/>
        <v>Jan</v>
      </c>
      <c r="D268" t="str">
        <f t="shared" si="13"/>
        <v>2026-Jan</v>
      </c>
      <c r="E268">
        <f t="shared" si="14"/>
        <v>202601</v>
      </c>
      <c r="F268" t="str">
        <f>IF('Raw(1)'!C268="","",'Raw(1)'!C268)</f>
        <v>AM</v>
      </c>
      <c r="G268" t="str">
        <f>IF('Raw(1)'!D268="","",'Raw(1)'!D268)</f>
        <v>Machine</v>
      </c>
      <c r="H268" t="str">
        <f>IF('Raw(1)'!E268="","",'Raw(1)'!E268)</f>
        <v>Paint Line</v>
      </c>
      <c r="I268">
        <f>IF('Raw(1)'!F268="","",'Raw(1)'!F268)</f>
        <v>8</v>
      </c>
    </row>
    <row r="269" spans="1:9" x14ac:dyDescent="0.4">
      <c r="A269">
        <f>IF('Raw(1)'!A269="","",'Raw(1)'!A269)</f>
        <v>2026</v>
      </c>
      <c r="B269">
        <f>IF('Raw(1)'!B269="","",'Raw(1)'!B269)</f>
        <v>3</v>
      </c>
      <c r="C269" t="str">
        <f t="shared" si="12"/>
        <v>Jan</v>
      </c>
      <c r="D269" t="str">
        <f t="shared" si="13"/>
        <v>2026-Jan</v>
      </c>
      <c r="E269">
        <f t="shared" si="14"/>
        <v>202601</v>
      </c>
      <c r="F269" t="str">
        <f>IF('Raw(1)'!C269="","",'Raw(1)'!C269)</f>
        <v>AM</v>
      </c>
      <c r="G269" t="str">
        <f>IF('Raw(1)'!D269="","",'Raw(1)'!D269)</f>
        <v>Machine</v>
      </c>
      <c r="H269" t="str">
        <f>IF('Raw(1)'!E269="","",'Raw(1)'!E269)</f>
        <v>Roll Bending Machine</v>
      </c>
      <c r="I269">
        <f>IF('Raw(1)'!F269="","",'Raw(1)'!F269)</f>
        <v>6</v>
      </c>
    </row>
    <row r="270" spans="1:9" x14ac:dyDescent="0.4">
      <c r="A270">
        <f>IF('Raw(1)'!A270="","",'Raw(1)'!A270)</f>
        <v>2026</v>
      </c>
      <c r="B270">
        <f>IF('Raw(1)'!B270="","",'Raw(1)'!B270)</f>
        <v>3</v>
      </c>
      <c r="C270" t="str">
        <f t="shared" si="12"/>
        <v>Jan</v>
      </c>
      <c r="D270" t="str">
        <f t="shared" si="13"/>
        <v>2026-Jan</v>
      </c>
      <c r="E270">
        <f t="shared" si="14"/>
        <v>202601</v>
      </c>
      <c r="F270" t="str">
        <f>IF('Raw(1)'!C270="","",'Raw(1)'!C270)</f>
        <v>AM</v>
      </c>
      <c r="G270" t="str">
        <f>IF('Raw(1)'!D270="","",'Raw(1)'!D270)</f>
        <v>Machine</v>
      </c>
      <c r="H270" t="str">
        <f>IF('Raw(1)'!E270="","",'Raw(1)'!E270)</f>
        <v>L/W Machine</v>
      </c>
      <c r="I270">
        <f>IF('Raw(1)'!F270="","",'Raw(1)'!F270)</f>
        <v>11</v>
      </c>
    </row>
    <row r="271" spans="1:9" x14ac:dyDescent="0.4">
      <c r="A271">
        <f>IF('Raw(1)'!A271="","",'Raw(1)'!A271)</f>
        <v>2026</v>
      </c>
      <c r="B271">
        <f>IF('Raw(1)'!B271="","",'Raw(1)'!B271)</f>
        <v>3</v>
      </c>
      <c r="C271" t="str">
        <f t="shared" si="12"/>
        <v>Jan</v>
      </c>
      <c r="D271" t="str">
        <f t="shared" si="13"/>
        <v>2026-Jan</v>
      </c>
      <c r="E271">
        <f t="shared" si="14"/>
        <v>202601</v>
      </c>
      <c r="F271" t="str">
        <f>IF('Raw(1)'!C271="","",'Raw(1)'!C271)</f>
        <v>AM</v>
      </c>
      <c r="G271" t="str">
        <f>IF('Raw(1)'!D271="","",'Raw(1)'!D271)</f>
        <v>Machine</v>
      </c>
      <c r="H271" t="str">
        <f>IF('Raw(1)'!E271="","",'Raw(1)'!E271)</f>
        <v>C/W Machine</v>
      </c>
      <c r="I271">
        <f>IF('Raw(1)'!F271="","",'Raw(1)'!F271)</f>
        <v>15</v>
      </c>
    </row>
    <row r="272" spans="1:9" x14ac:dyDescent="0.4">
      <c r="A272">
        <f>IF('Raw(1)'!A272="","",'Raw(1)'!A272)</f>
        <v>2026</v>
      </c>
      <c r="B272">
        <f>IF('Raw(1)'!B272="","",'Raw(1)'!B272)</f>
        <v>3</v>
      </c>
      <c r="C272" t="str">
        <f t="shared" si="12"/>
        <v>Jan</v>
      </c>
      <c r="D272" t="str">
        <f t="shared" si="13"/>
        <v>2026-Jan</v>
      </c>
      <c r="E272">
        <f t="shared" si="14"/>
        <v>202601</v>
      </c>
      <c r="F272" t="str">
        <f>IF('Raw(1)'!C272="","",'Raw(1)'!C272)</f>
        <v>AM</v>
      </c>
      <c r="G272" t="str">
        <f>IF('Raw(1)'!D272="","",'Raw(1)'!D272)</f>
        <v>Performance</v>
      </c>
      <c r="H272" t="str">
        <f>IF('Raw(1)'!E272="","",'Raw(1)'!E272)</f>
        <v>BT GT</v>
      </c>
      <c r="I272">
        <f>IF('Raw(1)'!F272="","",'Raw(1)'!F272)</f>
        <v>62</v>
      </c>
    </row>
    <row r="273" spans="1:9" x14ac:dyDescent="0.4">
      <c r="A273">
        <f>IF('Raw(1)'!A273="","",'Raw(1)'!A273)</f>
        <v>2026</v>
      </c>
      <c r="B273">
        <f>IF('Raw(1)'!B273="","",'Raw(1)'!B273)</f>
        <v>3</v>
      </c>
      <c r="C273" t="str">
        <f t="shared" si="12"/>
        <v>Jan</v>
      </c>
      <c r="D273" t="str">
        <f t="shared" si="13"/>
        <v>2026-Jan</v>
      </c>
      <c r="E273">
        <f t="shared" si="14"/>
        <v>202601</v>
      </c>
      <c r="F273" t="str">
        <f>IF('Raw(1)'!C273="","",'Raw(1)'!C273)</f>
        <v>AM</v>
      </c>
      <c r="G273" t="str">
        <f>IF('Raw(1)'!D273="","",'Raw(1)'!D273)</f>
        <v>Performance</v>
      </c>
      <c r="H273" t="str">
        <f>IF('Raw(1)'!E273="","",'Raw(1)'!E273)</f>
        <v>WT GT</v>
      </c>
      <c r="I273">
        <f>IF('Raw(1)'!F273="","",'Raw(1)'!F273)</f>
        <v>66</v>
      </c>
    </row>
    <row r="274" spans="1:9" x14ac:dyDescent="0.4">
      <c r="A274">
        <f>IF('Raw(1)'!A274="","",'Raw(1)'!A274)</f>
        <v>2026</v>
      </c>
      <c r="B274">
        <f>IF('Raw(1)'!B274="","",'Raw(1)'!B274)</f>
        <v>3</v>
      </c>
      <c r="C274" t="str">
        <f t="shared" si="12"/>
        <v>Jan</v>
      </c>
      <c r="D274" t="str">
        <f t="shared" si="13"/>
        <v>2026-Jan</v>
      </c>
      <c r="E274">
        <f t="shared" si="14"/>
        <v>202601</v>
      </c>
      <c r="F274" t="str">
        <f>IF('Raw(1)'!C274="","",'Raw(1)'!C274)</f>
        <v>AM</v>
      </c>
      <c r="G274" t="str">
        <f>IF('Raw(1)'!D274="","",'Raw(1)'!D274)</f>
        <v>Performance</v>
      </c>
      <c r="H274" t="str">
        <f>IF('Raw(1)'!E274="","",'Raw(1)'!E274)</f>
        <v>Bending</v>
      </c>
      <c r="I274">
        <f>IF('Raw(1)'!F274="","",'Raw(1)'!F274)</f>
        <v>485</v>
      </c>
    </row>
    <row r="275" spans="1:9" x14ac:dyDescent="0.4">
      <c r="A275">
        <f>IF('Raw(1)'!A275="","",'Raw(1)'!A275)</f>
        <v>2026</v>
      </c>
      <c r="B275">
        <f>IF('Raw(1)'!B275="","",'Raw(1)'!B275)</f>
        <v>3</v>
      </c>
      <c r="C275" t="str">
        <f t="shared" si="12"/>
        <v>Jan</v>
      </c>
      <c r="D275" t="str">
        <f t="shared" si="13"/>
        <v>2026-Jan</v>
      </c>
      <c r="E275">
        <f t="shared" si="14"/>
        <v>202601</v>
      </c>
      <c r="F275" t="str">
        <f>IF('Raw(1)'!C275="","",'Raw(1)'!C275)</f>
        <v>AM</v>
      </c>
      <c r="G275" t="str">
        <f>IF('Raw(1)'!D275="","",'Raw(1)'!D275)</f>
        <v>Performance</v>
      </c>
      <c r="H275" t="str">
        <f>IF('Raw(1)'!E275="","",'Raw(1)'!E275)</f>
        <v>L/W</v>
      </c>
      <c r="I275">
        <f>IF('Raw(1)'!F275="","",'Raw(1)'!F275)</f>
        <v>480</v>
      </c>
    </row>
    <row r="276" spans="1:9" x14ac:dyDescent="0.4">
      <c r="A276">
        <f>IF('Raw(1)'!A276="","",'Raw(1)'!A276)</f>
        <v>2026</v>
      </c>
      <c r="B276">
        <f>IF('Raw(1)'!B276="","",'Raw(1)'!B276)</f>
        <v>3</v>
      </c>
      <c r="C276" t="str">
        <f t="shared" si="12"/>
        <v>Jan</v>
      </c>
      <c r="D276" t="str">
        <f t="shared" si="13"/>
        <v>2026-Jan</v>
      </c>
      <c r="E276">
        <f t="shared" si="14"/>
        <v>202601</v>
      </c>
      <c r="F276" t="str">
        <f>IF('Raw(1)'!C276="","",'Raw(1)'!C276)</f>
        <v>AM</v>
      </c>
      <c r="G276" t="str">
        <f>IF('Raw(1)'!D276="","",'Raw(1)'!D276)</f>
        <v>Performance</v>
      </c>
      <c r="H276" t="str">
        <f>IF('Raw(1)'!E276="","",'Raw(1)'!E276)</f>
        <v>C/W</v>
      </c>
      <c r="I276">
        <f>IF('Raw(1)'!F276="","",'Raw(1)'!F276)</f>
        <v>410</v>
      </c>
    </row>
    <row r="277" spans="1:9" x14ac:dyDescent="0.4">
      <c r="A277">
        <f>IF('Raw(1)'!A277="","",'Raw(1)'!A277)</f>
        <v>2026</v>
      </c>
      <c r="B277">
        <f>IF('Raw(1)'!B277="","",'Raw(1)'!B277)</f>
        <v>3</v>
      </c>
      <c r="C277" t="str">
        <f t="shared" si="12"/>
        <v>Jan</v>
      </c>
      <c r="D277" t="str">
        <f t="shared" si="13"/>
        <v>2026-Jan</v>
      </c>
      <c r="E277">
        <f t="shared" si="14"/>
        <v>202601</v>
      </c>
      <c r="F277" t="str">
        <f>IF('Raw(1)'!C277="","",'Raw(1)'!C277)</f>
        <v>PT On</v>
      </c>
      <c r="G277" t="str">
        <f>IF('Raw(1)'!D277="","",'Raw(1)'!D277)</f>
        <v>Machine</v>
      </c>
      <c r="H277" t="str">
        <f>IF('Raw(1)'!E277="","",'Raw(1)'!E277)</f>
        <v>Growing Line</v>
      </c>
      <c r="I277">
        <f>IF('Raw(1)'!F277="","",'Raw(1)'!F277)</f>
        <v>6</v>
      </c>
    </row>
    <row r="278" spans="1:9" x14ac:dyDescent="0.4">
      <c r="A278">
        <f>IF('Raw(1)'!A278="","",'Raw(1)'!A278)</f>
        <v>2026</v>
      </c>
      <c r="B278">
        <f>IF('Raw(1)'!B278="","",'Raw(1)'!B278)</f>
        <v>3</v>
      </c>
      <c r="C278" t="str">
        <f t="shared" si="12"/>
        <v>Jan</v>
      </c>
      <c r="D278" t="str">
        <f t="shared" si="13"/>
        <v>2026-Jan</v>
      </c>
      <c r="E278">
        <f t="shared" si="14"/>
        <v>202601</v>
      </c>
      <c r="F278" t="str">
        <f>IF('Raw(1)'!C278="","",'Raw(1)'!C278)</f>
        <v>PT On</v>
      </c>
      <c r="G278" t="str">
        <f>IF('Raw(1)'!D278="","",'Raw(1)'!D278)</f>
        <v>Machine</v>
      </c>
      <c r="H278" t="str">
        <f>IF('Raw(1)'!E278="","",'Raw(1)'!E278)</f>
        <v>Paint Booth</v>
      </c>
      <c r="I278">
        <f>IF('Raw(1)'!F278="","",'Raw(1)'!F278)</f>
        <v>4</v>
      </c>
    </row>
    <row r="279" spans="1:9" x14ac:dyDescent="0.4">
      <c r="A279">
        <f>IF('Raw(1)'!A279="","",'Raw(1)'!A279)</f>
        <v>2026</v>
      </c>
      <c r="B279">
        <f>IF('Raw(1)'!B279="","",'Raw(1)'!B279)</f>
        <v>3</v>
      </c>
      <c r="C279" t="str">
        <f t="shared" si="12"/>
        <v>Jan</v>
      </c>
      <c r="D279" t="str">
        <f t="shared" si="13"/>
        <v>2026-Jan</v>
      </c>
      <c r="E279">
        <f t="shared" si="14"/>
        <v>202601</v>
      </c>
      <c r="F279" t="str">
        <f>IF('Raw(1)'!C279="","",'Raw(1)'!C279)</f>
        <v>PT On</v>
      </c>
      <c r="G279" t="str">
        <f>IF('Raw(1)'!D279="","",'Raw(1)'!D279)</f>
        <v>Machine</v>
      </c>
      <c r="H279" t="str">
        <f>IF('Raw(1)'!E279="","",'Raw(1)'!E279)</f>
        <v>Paint Line</v>
      </c>
      <c r="I279">
        <f>IF('Raw(1)'!F279="","",'Raw(1)'!F279)</f>
        <v>4</v>
      </c>
    </row>
    <row r="280" spans="1:9" x14ac:dyDescent="0.4">
      <c r="A280">
        <f>IF('Raw(1)'!A280="","",'Raw(1)'!A280)</f>
        <v>2026</v>
      </c>
      <c r="B280">
        <f>IF('Raw(1)'!B280="","",'Raw(1)'!B280)</f>
        <v>3</v>
      </c>
      <c r="C280" t="str">
        <f t="shared" si="12"/>
        <v>Jan</v>
      </c>
      <c r="D280" t="str">
        <f t="shared" si="13"/>
        <v>2026-Jan</v>
      </c>
      <c r="E280">
        <f t="shared" si="14"/>
        <v>202601</v>
      </c>
      <c r="F280" t="str">
        <f>IF('Raw(1)'!C280="","",'Raw(1)'!C280)</f>
        <v>PT On</v>
      </c>
      <c r="G280" t="str">
        <f>IF('Raw(1)'!D280="","",'Raw(1)'!D280)</f>
        <v>Machine</v>
      </c>
      <c r="H280" t="str">
        <f>IF('Raw(1)'!E280="","",'Raw(1)'!E280)</f>
        <v>Roll Bending Machine</v>
      </c>
      <c r="I280">
        <f>IF('Raw(1)'!F280="","",'Raw(1)'!F280)</f>
        <v>3</v>
      </c>
    </row>
    <row r="281" spans="1:9" x14ac:dyDescent="0.4">
      <c r="A281">
        <f>IF('Raw(1)'!A281="","",'Raw(1)'!A281)</f>
        <v>2026</v>
      </c>
      <c r="B281">
        <f>IF('Raw(1)'!B281="","",'Raw(1)'!B281)</f>
        <v>3</v>
      </c>
      <c r="C281" t="str">
        <f t="shared" si="12"/>
        <v>Jan</v>
      </c>
      <c r="D281" t="str">
        <f t="shared" si="13"/>
        <v>2026-Jan</v>
      </c>
      <c r="E281">
        <f t="shared" si="14"/>
        <v>202601</v>
      </c>
      <c r="F281" t="str">
        <f>IF('Raw(1)'!C281="","",'Raw(1)'!C281)</f>
        <v>PT On</v>
      </c>
      <c r="G281" t="str">
        <f>IF('Raw(1)'!D281="","",'Raw(1)'!D281)</f>
        <v>Machine</v>
      </c>
      <c r="H281" t="str">
        <f>IF('Raw(1)'!E281="","",'Raw(1)'!E281)</f>
        <v>L/W Machine</v>
      </c>
      <c r="I281">
        <f>IF('Raw(1)'!F281="","",'Raw(1)'!F281)</f>
        <v>4</v>
      </c>
    </row>
    <row r="282" spans="1:9" x14ac:dyDescent="0.4">
      <c r="A282">
        <f>IF('Raw(1)'!A282="","",'Raw(1)'!A282)</f>
        <v>2026</v>
      </c>
      <c r="B282">
        <f>IF('Raw(1)'!B282="","",'Raw(1)'!B282)</f>
        <v>3</v>
      </c>
      <c r="C282" t="str">
        <f t="shared" si="12"/>
        <v>Jan</v>
      </c>
      <c r="D282" t="str">
        <f t="shared" si="13"/>
        <v>2026-Jan</v>
      </c>
      <c r="E282">
        <f t="shared" si="14"/>
        <v>202601</v>
      </c>
      <c r="F282" t="str">
        <f>IF('Raw(1)'!C282="","",'Raw(1)'!C282)</f>
        <v>PT On</v>
      </c>
      <c r="G282" t="str">
        <f>IF('Raw(1)'!D282="","",'Raw(1)'!D282)</f>
        <v>Machine</v>
      </c>
      <c r="H282" t="str">
        <f>IF('Raw(1)'!E282="","",'Raw(1)'!E282)</f>
        <v>C/W Machine</v>
      </c>
      <c r="I282">
        <f>IF('Raw(1)'!F282="","",'Raw(1)'!F282)</f>
        <v>6.5</v>
      </c>
    </row>
    <row r="283" spans="1:9" x14ac:dyDescent="0.4">
      <c r="A283">
        <f>IF('Raw(1)'!A283="","",'Raw(1)'!A283)</f>
        <v>2026</v>
      </c>
      <c r="B283">
        <f>IF('Raw(1)'!B283="","",'Raw(1)'!B283)</f>
        <v>3</v>
      </c>
      <c r="C283" t="str">
        <f t="shared" si="12"/>
        <v>Jan</v>
      </c>
      <c r="D283" t="str">
        <f t="shared" si="13"/>
        <v>2026-Jan</v>
      </c>
      <c r="E283">
        <f t="shared" si="14"/>
        <v>202601</v>
      </c>
      <c r="F283" t="str">
        <f>IF('Raw(1)'!C283="","",'Raw(1)'!C283)</f>
        <v>PT On</v>
      </c>
      <c r="G283" t="str">
        <f>IF('Raw(1)'!D283="","",'Raw(1)'!D283)</f>
        <v>Performance</v>
      </c>
      <c r="H283" t="str">
        <f>IF('Raw(1)'!E283="","",'Raw(1)'!E283)</f>
        <v>BT GT</v>
      </c>
      <c r="I283">
        <f>IF('Raw(1)'!F283="","",'Raw(1)'!F283)</f>
        <v>15</v>
      </c>
    </row>
    <row r="284" spans="1:9" x14ac:dyDescent="0.4">
      <c r="A284">
        <f>IF('Raw(1)'!A284="","",'Raw(1)'!A284)</f>
        <v>2026</v>
      </c>
      <c r="B284">
        <f>IF('Raw(1)'!B284="","",'Raw(1)'!B284)</f>
        <v>3</v>
      </c>
      <c r="C284" t="str">
        <f t="shared" si="12"/>
        <v>Jan</v>
      </c>
      <c r="D284" t="str">
        <f t="shared" si="13"/>
        <v>2026-Jan</v>
      </c>
      <c r="E284">
        <f t="shared" si="14"/>
        <v>202601</v>
      </c>
      <c r="F284" t="str">
        <f>IF('Raw(1)'!C284="","",'Raw(1)'!C284)</f>
        <v>PT On</v>
      </c>
      <c r="G284" t="str">
        <f>IF('Raw(1)'!D284="","",'Raw(1)'!D284)</f>
        <v>Performance</v>
      </c>
      <c r="H284" t="str">
        <f>IF('Raw(1)'!E284="","",'Raw(1)'!E284)</f>
        <v>WT GT</v>
      </c>
      <c r="I284">
        <f>IF('Raw(1)'!F284="","",'Raw(1)'!F284)</f>
        <v>15</v>
      </c>
    </row>
    <row r="285" spans="1:9" x14ac:dyDescent="0.4">
      <c r="A285">
        <f>IF('Raw(1)'!A285="","",'Raw(1)'!A285)</f>
        <v>2026</v>
      </c>
      <c r="B285">
        <f>IF('Raw(1)'!B285="","",'Raw(1)'!B285)</f>
        <v>3</v>
      </c>
      <c r="C285" t="str">
        <f t="shared" si="12"/>
        <v>Jan</v>
      </c>
      <c r="D285" t="str">
        <f t="shared" si="13"/>
        <v>2026-Jan</v>
      </c>
      <c r="E285">
        <f t="shared" si="14"/>
        <v>202601</v>
      </c>
      <c r="F285" t="str">
        <f>IF('Raw(1)'!C285="","",'Raw(1)'!C285)</f>
        <v>PT On</v>
      </c>
      <c r="G285" t="str">
        <f>IF('Raw(1)'!D285="","",'Raw(1)'!D285)</f>
        <v>Performance</v>
      </c>
      <c r="H285" t="str">
        <f>IF('Raw(1)'!E285="","",'Raw(1)'!E285)</f>
        <v>Bending</v>
      </c>
      <c r="I285">
        <f>IF('Raw(1)'!F285="","",'Raw(1)'!F285)</f>
        <v>118</v>
      </c>
    </row>
    <row r="286" spans="1:9" x14ac:dyDescent="0.4">
      <c r="A286">
        <f>IF('Raw(1)'!A286="","",'Raw(1)'!A286)</f>
        <v>2026</v>
      </c>
      <c r="B286">
        <f>IF('Raw(1)'!B286="","",'Raw(1)'!B286)</f>
        <v>3</v>
      </c>
      <c r="C286" t="str">
        <f t="shared" si="12"/>
        <v>Jan</v>
      </c>
      <c r="D286" t="str">
        <f t="shared" si="13"/>
        <v>2026-Jan</v>
      </c>
      <c r="E286">
        <f t="shared" si="14"/>
        <v>202601</v>
      </c>
      <c r="F286" t="str">
        <f>IF('Raw(1)'!C286="","",'Raw(1)'!C286)</f>
        <v>PT On</v>
      </c>
      <c r="G286" t="str">
        <f>IF('Raw(1)'!D286="","",'Raw(1)'!D286)</f>
        <v>Performance</v>
      </c>
      <c r="H286" t="str">
        <f>IF('Raw(1)'!E286="","",'Raw(1)'!E286)</f>
        <v>L/W</v>
      </c>
      <c r="I286">
        <f>IF('Raw(1)'!F286="","",'Raw(1)'!F286)</f>
        <v>118</v>
      </c>
    </row>
    <row r="287" spans="1:9" x14ac:dyDescent="0.4">
      <c r="A287">
        <f>IF('Raw(1)'!A287="","",'Raw(1)'!A287)</f>
        <v>2026</v>
      </c>
      <c r="B287">
        <f>IF('Raw(1)'!B287="","",'Raw(1)'!B287)</f>
        <v>3</v>
      </c>
      <c r="C287" t="str">
        <f t="shared" si="12"/>
        <v>Jan</v>
      </c>
      <c r="D287" t="str">
        <f t="shared" si="13"/>
        <v>2026-Jan</v>
      </c>
      <c r="E287">
        <f t="shared" si="14"/>
        <v>202601</v>
      </c>
      <c r="F287" t="str">
        <f>IF('Raw(1)'!C287="","",'Raw(1)'!C287)</f>
        <v>PT On</v>
      </c>
      <c r="G287" t="str">
        <f>IF('Raw(1)'!D287="","",'Raw(1)'!D287)</f>
        <v>Performance</v>
      </c>
      <c r="H287" t="str">
        <f>IF('Raw(1)'!E287="","",'Raw(1)'!E287)</f>
        <v>C/W</v>
      </c>
      <c r="I287">
        <f>IF('Raw(1)'!F287="","",'Raw(1)'!F287)</f>
        <v>134</v>
      </c>
    </row>
    <row r="288" spans="1:9" x14ac:dyDescent="0.4">
      <c r="A288">
        <f>IF('Raw(1)'!A288="","",'Raw(1)'!A288)</f>
        <v>2026</v>
      </c>
      <c r="B288">
        <f>IF('Raw(1)'!B288="","",'Raw(1)'!B288)</f>
        <v>3</v>
      </c>
      <c r="C288" t="str">
        <f t="shared" si="12"/>
        <v>Jan</v>
      </c>
      <c r="D288" t="str">
        <f t="shared" si="13"/>
        <v>2026-Jan</v>
      </c>
      <c r="E288">
        <f t="shared" si="14"/>
        <v>202601</v>
      </c>
      <c r="F288" t="str">
        <f>IF('Raw(1)'!C288="","",'Raw(1)'!C288)</f>
        <v>PT Off</v>
      </c>
      <c r="G288" t="str">
        <f>IF('Raw(1)'!D288="","",'Raw(1)'!D288)</f>
        <v>Machine</v>
      </c>
      <c r="H288" t="str">
        <f>IF('Raw(1)'!E288="","",'Raw(1)'!E288)</f>
        <v>Growing Line</v>
      </c>
      <c r="I288">
        <f>IF('Raw(1)'!F288="","",'Raw(1)'!F288)</f>
        <v>11</v>
      </c>
    </row>
    <row r="289" spans="1:9" x14ac:dyDescent="0.4">
      <c r="A289">
        <f>IF('Raw(1)'!A289="","",'Raw(1)'!A289)</f>
        <v>2026</v>
      </c>
      <c r="B289">
        <f>IF('Raw(1)'!B289="","",'Raw(1)'!B289)</f>
        <v>3</v>
      </c>
      <c r="C289" t="str">
        <f t="shared" si="12"/>
        <v>Jan</v>
      </c>
      <c r="D289" t="str">
        <f t="shared" si="13"/>
        <v>2026-Jan</v>
      </c>
      <c r="E289">
        <f t="shared" si="14"/>
        <v>202601</v>
      </c>
      <c r="F289" t="str">
        <f>IF('Raw(1)'!C289="","",'Raw(1)'!C289)</f>
        <v>PT Off</v>
      </c>
      <c r="G289" t="str">
        <f>IF('Raw(1)'!D289="","",'Raw(1)'!D289)</f>
        <v>Machine</v>
      </c>
      <c r="H289" t="str">
        <f>IF('Raw(1)'!E289="","",'Raw(1)'!E289)</f>
        <v>Paint Booth</v>
      </c>
      <c r="I289">
        <f>IF('Raw(1)'!F289="","",'Raw(1)'!F289)</f>
        <v>6</v>
      </c>
    </row>
    <row r="290" spans="1:9" x14ac:dyDescent="0.4">
      <c r="A290">
        <f>IF('Raw(1)'!A290="","",'Raw(1)'!A290)</f>
        <v>2026</v>
      </c>
      <c r="B290">
        <f>IF('Raw(1)'!B290="","",'Raw(1)'!B290)</f>
        <v>3</v>
      </c>
      <c r="C290" t="str">
        <f t="shared" si="12"/>
        <v>Jan</v>
      </c>
      <c r="D290" t="str">
        <f t="shared" si="13"/>
        <v>2026-Jan</v>
      </c>
      <c r="E290">
        <f t="shared" si="14"/>
        <v>202601</v>
      </c>
      <c r="F290" t="str">
        <f>IF('Raw(1)'!C290="","",'Raw(1)'!C290)</f>
        <v>PT Off</v>
      </c>
      <c r="G290" t="str">
        <f>IF('Raw(1)'!D290="","",'Raw(1)'!D290)</f>
        <v>Machine</v>
      </c>
      <c r="H290" t="str">
        <f>IF('Raw(1)'!E290="","",'Raw(1)'!E290)</f>
        <v>Paint Line</v>
      </c>
      <c r="I290">
        <f>IF('Raw(1)'!F290="","",'Raw(1)'!F290)</f>
        <v>4</v>
      </c>
    </row>
    <row r="291" spans="1:9" x14ac:dyDescent="0.4">
      <c r="A291">
        <f>IF('Raw(1)'!A291="","",'Raw(1)'!A291)</f>
        <v>2026</v>
      </c>
      <c r="B291">
        <f>IF('Raw(1)'!B291="","",'Raw(1)'!B291)</f>
        <v>3</v>
      </c>
      <c r="C291" t="str">
        <f t="shared" si="12"/>
        <v>Jan</v>
      </c>
      <c r="D291" t="str">
        <f t="shared" si="13"/>
        <v>2026-Jan</v>
      </c>
      <c r="E291">
        <f t="shared" si="14"/>
        <v>202601</v>
      </c>
      <c r="F291" t="str">
        <f>IF('Raw(1)'!C291="","",'Raw(1)'!C291)</f>
        <v>PT Off</v>
      </c>
      <c r="G291" t="str">
        <f>IF('Raw(1)'!D291="","",'Raw(1)'!D291)</f>
        <v>Machine</v>
      </c>
      <c r="H291" t="str">
        <f>IF('Raw(1)'!E291="","",'Raw(1)'!E291)</f>
        <v>Roll Bending Machine</v>
      </c>
      <c r="I291">
        <f>IF('Raw(1)'!F291="","",'Raw(1)'!F291)</f>
        <v>4</v>
      </c>
    </row>
    <row r="292" spans="1:9" x14ac:dyDescent="0.4">
      <c r="A292">
        <f>IF('Raw(1)'!A292="","",'Raw(1)'!A292)</f>
        <v>2026</v>
      </c>
      <c r="B292">
        <f>IF('Raw(1)'!B292="","",'Raw(1)'!B292)</f>
        <v>3</v>
      </c>
      <c r="C292" t="str">
        <f t="shared" si="12"/>
        <v>Jan</v>
      </c>
      <c r="D292" t="str">
        <f t="shared" si="13"/>
        <v>2026-Jan</v>
      </c>
      <c r="E292">
        <f t="shared" si="14"/>
        <v>202601</v>
      </c>
      <c r="F292" t="str">
        <f>IF('Raw(1)'!C292="","",'Raw(1)'!C292)</f>
        <v>PT Off</v>
      </c>
      <c r="G292" t="str">
        <f>IF('Raw(1)'!D292="","",'Raw(1)'!D292)</f>
        <v>Machine</v>
      </c>
      <c r="H292" t="str">
        <f>IF('Raw(1)'!E292="","",'Raw(1)'!E292)</f>
        <v>L/W Machine</v>
      </c>
      <c r="I292">
        <f>IF('Raw(1)'!F292="","",'Raw(1)'!F292)</f>
        <v>7</v>
      </c>
    </row>
    <row r="293" spans="1:9" x14ac:dyDescent="0.4">
      <c r="A293">
        <f>IF('Raw(1)'!A293="","",'Raw(1)'!A293)</f>
        <v>2026</v>
      </c>
      <c r="B293">
        <f>IF('Raw(1)'!B293="","",'Raw(1)'!B293)</f>
        <v>3</v>
      </c>
      <c r="C293" t="str">
        <f t="shared" si="12"/>
        <v>Jan</v>
      </c>
      <c r="D293" t="str">
        <f t="shared" si="13"/>
        <v>2026-Jan</v>
      </c>
      <c r="E293">
        <f t="shared" si="14"/>
        <v>202601</v>
      </c>
      <c r="F293" t="str">
        <f>IF('Raw(1)'!C293="","",'Raw(1)'!C293)</f>
        <v>PT Off</v>
      </c>
      <c r="G293" t="str">
        <f>IF('Raw(1)'!D293="","",'Raw(1)'!D293)</f>
        <v>Machine</v>
      </c>
      <c r="H293" t="str">
        <f>IF('Raw(1)'!E293="","",'Raw(1)'!E293)</f>
        <v>C/W Machine</v>
      </c>
      <c r="I293">
        <f>IF('Raw(1)'!F293="","",'Raw(1)'!F293)</f>
        <v>12.5</v>
      </c>
    </row>
    <row r="294" spans="1:9" x14ac:dyDescent="0.4">
      <c r="A294">
        <f>IF('Raw(1)'!A294="","",'Raw(1)'!A294)</f>
        <v>2026</v>
      </c>
      <c r="B294">
        <f>IF('Raw(1)'!B294="","",'Raw(1)'!B294)</f>
        <v>3</v>
      </c>
      <c r="C294" t="str">
        <f t="shared" si="12"/>
        <v>Jan</v>
      </c>
      <c r="D294" t="str">
        <f t="shared" si="13"/>
        <v>2026-Jan</v>
      </c>
      <c r="E294">
        <f t="shared" si="14"/>
        <v>202601</v>
      </c>
      <c r="F294" t="str">
        <f>IF('Raw(1)'!C294="","",'Raw(1)'!C294)</f>
        <v>PT Off</v>
      </c>
      <c r="G294" t="str">
        <f>IF('Raw(1)'!D294="","",'Raw(1)'!D294)</f>
        <v>Performance</v>
      </c>
      <c r="H294" t="str">
        <f>IF('Raw(1)'!E294="","",'Raw(1)'!E294)</f>
        <v>BT GT</v>
      </c>
      <c r="I294">
        <f>IF('Raw(1)'!F294="","",'Raw(1)'!F294)</f>
        <v>9</v>
      </c>
    </row>
    <row r="295" spans="1:9" x14ac:dyDescent="0.4">
      <c r="A295">
        <f>IF('Raw(1)'!A295="","",'Raw(1)'!A295)</f>
        <v>2026</v>
      </c>
      <c r="B295">
        <f>IF('Raw(1)'!B295="","",'Raw(1)'!B295)</f>
        <v>3</v>
      </c>
      <c r="C295" t="str">
        <f t="shared" si="12"/>
        <v>Jan</v>
      </c>
      <c r="D295" t="str">
        <f t="shared" si="13"/>
        <v>2026-Jan</v>
      </c>
      <c r="E295">
        <f t="shared" si="14"/>
        <v>202601</v>
      </c>
      <c r="F295" t="str">
        <f>IF('Raw(1)'!C295="","",'Raw(1)'!C295)</f>
        <v>PT Off</v>
      </c>
      <c r="G295" t="str">
        <f>IF('Raw(1)'!D295="","",'Raw(1)'!D295)</f>
        <v>Performance</v>
      </c>
      <c r="H295" t="str">
        <f>IF('Raw(1)'!E295="","",'Raw(1)'!E295)</f>
        <v>WT GT</v>
      </c>
      <c r="I295">
        <f>IF('Raw(1)'!F295="","",'Raw(1)'!F295)</f>
        <v>9</v>
      </c>
    </row>
    <row r="296" spans="1:9" x14ac:dyDescent="0.4">
      <c r="A296">
        <f>IF('Raw(1)'!A296="","",'Raw(1)'!A296)</f>
        <v>2026</v>
      </c>
      <c r="B296">
        <f>IF('Raw(1)'!B296="","",'Raw(1)'!B296)</f>
        <v>3</v>
      </c>
      <c r="C296" t="str">
        <f t="shared" si="12"/>
        <v>Jan</v>
      </c>
      <c r="D296" t="str">
        <f t="shared" si="13"/>
        <v>2026-Jan</v>
      </c>
      <c r="E296">
        <f t="shared" si="14"/>
        <v>202601</v>
      </c>
      <c r="F296" t="str">
        <f>IF('Raw(1)'!C296="","",'Raw(1)'!C296)</f>
        <v>PT Off</v>
      </c>
      <c r="G296" t="str">
        <f>IF('Raw(1)'!D296="","",'Raw(1)'!D296)</f>
        <v>Performance</v>
      </c>
      <c r="H296" t="str">
        <f>IF('Raw(1)'!E296="","",'Raw(1)'!E296)</f>
        <v>Bending</v>
      </c>
      <c r="I296">
        <f>IF('Raw(1)'!F296="","",'Raw(1)'!F296)</f>
        <v>100</v>
      </c>
    </row>
    <row r="297" spans="1:9" x14ac:dyDescent="0.4">
      <c r="A297">
        <f>IF('Raw(1)'!A297="","",'Raw(1)'!A297)</f>
        <v>2026</v>
      </c>
      <c r="B297">
        <f>IF('Raw(1)'!B297="","",'Raw(1)'!B297)</f>
        <v>3</v>
      </c>
      <c r="C297" t="str">
        <f t="shared" si="12"/>
        <v>Jan</v>
      </c>
      <c r="D297" t="str">
        <f t="shared" si="13"/>
        <v>2026-Jan</v>
      </c>
      <c r="E297">
        <f t="shared" si="14"/>
        <v>202601</v>
      </c>
      <c r="F297" t="str">
        <f>IF('Raw(1)'!C297="","",'Raw(1)'!C297)</f>
        <v>PT Off</v>
      </c>
      <c r="G297" t="str">
        <f>IF('Raw(1)'!D297="","",'Raw(1)'!D297)</f>
        <v>Performance</v>
      </c>
      <c r="H297" t="str">
        <f>IF('Raw(1)'!E297="","",'Raw(1)'!E297)</f>
        <v>L/W</v>
      </c>
      <c r="I297">
        <f>IF('Raw(1)'!F297="","",'Raw(1)'!F297)</f>
        <v>93</v>
      </c>
    </row>
    <row r="298" spans="1:9" x14ac:dyDescent="0.4">
      <c r="A298">
        <f>IF('Raw(1)'!A298="","",'Raw(1)'!A298)</f>
        <v>2026</v>
      </c>
      <c r="B298">
        <f>IF('Raw(1)'!B298="","",'Raw(1)'!B298)</f>
        <v>3</v>
      </c>
      <c r="C298" t="str">
        <f t="shared" si="12"/>
        <v>Jan</v>
      </c>
      <c r="D298" t="str">
        <f t="shared" si="13"/>
        <v>2026-Jan</v>
      </c>
      <c r="E298">
        <f t="shared" si="14"/>
        <v>202601</v>
      </c>
      <c r="F298" t="str">
        <f>IF('Raw(1)'!C298="","",'Raw(1)'!C298)</f>
        <v>PT Off</v>
      </c>
      <c r="G298" t="str">
        <f>IF('Raw(1)'!D298="","",'Raw(1)'!D298)</f>
        <v>Performance</v>
      </c>
      <c r="H298" t="str">
        <f>IF('Raw(1)'!E298="","",'Raw(1)'!E298)</f>
        <v>C/W</v>
      </c>
      <c r="I298">
        <f>IF('Raw(1)'!F298="","",'Raw(1)'!F298)</f>
        <v>101</v>
      </c>
    </row>
    <row r="299" spans="1:9" x14ac:dyDescent="0.4">
      <c r="A299">
        <f>IF('Raw(1)'!A299="","",'Raw(1)'!A299)</f>
        <v>2026</v>
      </c>
      <c r="B299">
        <f>IF('Raw(1)'!B299="","",'Raw(1)'!B299)</f>
        <v>4</v>
      </c>
      <c r="C299" t="str">
        <f t="shared" si="12"/>
        <v>Jan</v>
      </c>
      <c r="D299" t="str">
        <f t="shared" si="13"/>
        <v>2026-Jan</v>
      </c>
      <c r="E299">
        <f t="shared" si="14"/>
        <v>202601</v>
      </c>
      <c r="F299" t="str">
        <f>IF('Raw(1)'!C299="","",'Raw(1)'!C299)</f>
        <v>VN #1</v>
      </c>
      <c r="G299" t="str">
        <f>IF('Raw(1)'!D299="","",'Raw(1)'!D299)</f>
        <v>Machine</v>
      </c>
      <c r="H299" t="str">
        <f>IF('Raw(1)'!E299="","",'Raw(1)'!E299)</f>
        <v>Growing Line</v>
      </c>
      <c r="I299">
        <f>IF('Raw(1)'!F299="","",'Raw(1)'!F299)</f>
        <v>15</v>
      </c>
    </row>
    <row r="300" spans="1:9" x14ac:dyDescent="0.4">
      <c r="A300">
        <f>IF('Raw(1)'!A300="","",'Raw(1)'!A300)</f>
        <v>2026</v>
      </c>
      <c r="B300">
        <f>IF('Raw(1)'!B300="","",'Raw(1)'!B300)</f>
        <v>4</v>
      </c>
      <c r="C300" t="str">
        <f t="shared" si="12"/>
        <v>Jan</v>
      </c>
      <c r="D300" t="str">
        <f t="shared" si="13"/>
        <v>2026-Jan</v>
      </c>
      <c r="E300">
        <f t="shared" si="14"/>
        <v>202601</v>
      </c>
      <c r="F300" t="str">
        <f>IF('Raw(1)'!C300="","",'Raw(1)'!C300)</f>
        <v>VN #1</v>
      </c>
      <c r="G300" t="str">
        <f>IF('Raw(1)'!D300="","",'Raw(1)'!D300)</f>
        <v>Machine</v>
      </c>
      <c r="H300" t="str">
        <f>IF('Raw(1)'!E300="","",'Raw(1)'!E300)</f>
        <v>Paint Booth</v>
      </c>
      <c r="I300">
        <f>IF('Raw(1)'!F300="","",'Raw(1)'!F300)</f>
        <v>10</v>
      </c>
    </row>
    <row r="301" spans="1:9" x14ac:dyDescent="0.4">
      <c r="A301">
        <f>IF('Raw(1)'!A301="","",'Raw(1)'!A301)</f>
        <v>2026</v>
      </c>
      <c r="B301">
        <f>IF('Raw(1)'!B301="","",'Raw(1)'!B301)</f>
        <v>4</v>
      </c>
      <c r="C301" t="str">
        <f t="shared" si="12"/>
        <v>Jan</v>
      </c>
      <c r="D301" t="str">
        <f t="shared" si="13"/>
        <v>2026-Jan</v>
      </c>
      <c r="E301">
        <f t="shared" si="14"/>
        <v>202601</v>
      </c>
      <c r="F301" t="str">
        <f>IF('Raw(1)'!C301="","",'Raw(1)'!C301)</f>
        <v>VN #1</v>
      </c>
      <c r="G301" t="str">
        <f>IF('Raw(1)'!D301="","",'Raw(1)'!D301)</f>
        <v>Machine</v>
      </c>
      <c r="H301" t="str">
        <f>IF('Raw(1)'!E301="","",'Raw(1)'!E301)</f>
        <v>Paint Line</v>
      </c>
      <c r="I301">
        <f>IF('Raw(1)'!F301="","",'Raw(1)'!F301)</f>
        <v>5</v>
      </c>
    </row>
    <row r="302" spans="1:9" x14ac:dyDescent="0.4">
      <c r="A302">
        <f>IF('Raw(1)'!A302="","",'Raw(1)'!A302)</f>
        <v>2026</v>
      </c>
      <c r="B302">
        <f>IF('Raw(1)'!B302="","",'Raw(1)'!B302)</f>
        <v>4</v>
      </c>
      <c r="C302" t="str">
        <f t="shared" si="12"/>
        <v>Jan</v>
      </c>
      <c r="D302" t="str">
        <f t="shared" si="13"/>
        <v>2026-Jan</v>
      </c>
      <c r="E302">
        <f t="shared" si="14"/>
        <v>202601</v>
      </c>
      <c r="F302" t="str">
        <f>IF('Raw(1)'!C302="","",'Raw(1)'!C302)</f>
        <v>VN #1</v>
      </c>
      <c r="G302" t="str">
        <f>IF('Raw(1)'!D302="","",'Raw(1)'!D302)</f>
        <v>Machine</v>
      </c>
      <c r="H302" t="str">
        <f>IF('Raw(1)'!E302="","",'Raw(1)'!E302)</f>
        <v>Roll Bending Machine</v>
      </c>
      <c r="I302">
        <f>IF('Raw(1)'!F302="","",'Raw(1)'!F302)</f>
        <v>6</v>
      </c>
    </row>
    <row r="303" spans="1:9" x14ac:dyDescent="0.4">
      <c r="A303">
        <f>IF('Raw(1)'!A303="","",'Raw(1)'!A303)</f>
        <v>2026</v>
      </c>
      <c r="B303">
        <f>IF('Raw(1)'!B303="","",'Raw(1)'!B303)</f>
        <v>4</v>
      </c>
      <c r="C303" t="str">
        <f t="shared" si="12"/>
        <v>Jan</v>
      </c>
      <c r="D303" t="str">
        <f t="shared" si="13"/>
        <v>2026-Jan</v>
      </c>
      <c r="E303">
        <f t="shared" si="14"/>
        <v>202601</v>
      </c>
      <c r="F303" t="str">
        <f>IF('Raw(1)'!C303="","",'Raw(1)'!C303)</f>
        <v>VN #1</v>
      </c>
      <c r="G303" t="str">
        <f>IF('Raw(1)'!D303="","",'Raw(1)'!D303)</f>
        <v>Machine</v>
      </c>
      <c r="H303" t="str">
        <f>IF('Raw(1)'!E303="","",'Raw(1)'!E303)</f>
        <v>L/W Machine</v>
      </c>
      <c r="I303">
        <f>IF('Raw(1)'!F303="","",'Raw(1)'!F303)</f>
        <v>10</v>
      </c>
    </row>
    <row r="304" spans="1:9" x14ac:dyDescent="0.4">
      <c r="A304">
        <f>IF('Raw(1)'!A304="","",'Raw(1)'!A304)</f>
        <v>2026</v>
      </c>
      <c r="B304">
        <f>IF('Raw(1)'!B304="","",'Raw(1)'!B304)</f>
        <v>4</v>
      </c>
      <c r="C304" t="str">
        <f t="shared" si="12"/>
        <v>Jan</v>
      </c>
      <c r="D304" t="str">
        <f t="shared" si="13"/>
        <v>2026-Jan</v>
      </c>
      <c r="E304">
        <f t="shared" si="14"/>
        <v>202601</v>
      </c>
      <c r="F304" t="str">
        <f>IF('Raw(1)'!C304="","",'Raw(1)'!C304)</f>
        <v>VN #1</v>
      </c>
      <c r="G304" t="str">
        <f>IF('Raw(1)'!D304="","",'Raw(1)'!D304)</f>
        <v>Machine</v>
      </c>
      <c r="H304" t="str">
        <f>IF('Raw(1)'!E304="","",'Raw(1)'!E304)</f>
        <v>C/W Machine</v>
      </c>
      <c r="I304">
        <f>IF('Raw(1)'!F304="","",'Raw(1)'!F304)</f>
        <v>10</v>
      </c>
    </row>
    <row r="305" spans="1:9" x14ac:dyDescent="0.4">
      <c r="A305">
        <f>IF('Raw(1)'!A305="","",'Raw(1)'!A305)</f>
        <v>2026</v>
      </c>
      <c r="B305">
        <f>IF('Raw(1)'!B305="","",'Raw(1)'!B305)</f>
        <v>4</v>
      </c>
      <c r="C305" t="str">
        <f t="shared" si="12"/>
        <v>Jan</v>
      </c>
      <c r="D305" t="str">
        <f t="shared" si="13"/>
        <v>2026-Jan</v>
      </c>
      <c r="E305">
        <f t="shared" si="14"/>
        <v>202601</v>
      </c>
      <c r="F305" t="str">
        <f>IF('Raw(1)'!C305="","",'Raw(1)'!C305)</f>
        <v>VN #1</v>
      </c>
      <c r="G305" t="str">
        <f>IF('Raw(1)'!D305="","",'Raw(1)'!D305)</f>
        <v>Performance</v>
      </c>
      <c r="H305" t="str">
        <f>IF('Raw(1)'!E305="","",'Raw(1)'!E305)</f>
        <v>BT GT</v>
      </c>
      <c r="I305">
        <f>IF('Raw(1)'!F305="","",'Raw(1)'!F305)</f>
        <v>20</v>
      </c>
    </row>
    <row r="306" spans="1:9" x14ac:dyDescent="0.4">
      <c r="A306">
        <f>IF('Raw(1)'!A306="","",'Raw(1)'!A306)</f>
        <v>2026</v>
      </c>
      <c r="B306">
        <f>IF('Raw(1)'!B306="","",'Raw(1)'!B306)</f>
        <v>4</v>
      </c>
      <c r="C306" t="str">
        <f t="shared" si="12"/>
        <v>Jan</v>
      </c>
      <c r="D306" t="str">
        <f t="shared" si="13"/>
        <v>2026-Jan</v>
      </c>
      <c r="E306">
        <f t="shared" si="14"/>
        <v>202601</v>
      </c>
      <c r="F306" t="str">
        <f>IF('Raw(1)'!C306="","",'Raw(1)'!C306)</f>
        <v>VN #1</v>
      </c>
      <c r="G306" t="str">
        <f>IF('Raw(1)'!D306="","",'Raw(1)'!D306)</f>
        <v>Performance</v>
      </c>
      <c r="H306" t="str">
        <f>IF('Raw(1)'!E306="","",'Raw(1)'!E306)</f>
        <v>WT GT</v>
      </c>
      <c r="I306">
        <f>IF('Raw(1)'!F306="","",'Raw(1)'!F306)</f>
        <v>19</v>
      </c>
    </row>
    <row r="307" spans="1:9" x14ac:dyDescent="0.4">
      <c r="A307">
        <f>IF('Raw(1)'!A307="","",'Raw(1)'!A307)</f>
        <v>2026</v>
      </c>
      <c r="B307">
        <f>IF('Raw(1)'!B307="","",'Raw(1)'!B307)</f>
        <v>4</v>
      </c>
      <c r="C307" t="str">
        <f t="shared" si="12"/>
        <v>Jan</v>
      </c>
      <c r="D307" t="str">
        <f t="shared" si="13"/>
        <v>2026-Jan</v>
      </c>
      <c r="E307">
        <f t="shared" si="14"/>
        <v>202601</v>
      </c>
      <c r="F307" t="str">
        <f>IF('Raw(1)'!C307="","",'Raw(1)'!C307)</f>
        <v>VN #1</v>
      </c>
      <c r="G307" t="str">
        <f>IF('Raw(1)'!D307="","",'Raw(1)'!D307)</f>
        <v>Performance</v>
      </c>
      <c r="H307" t="str">
        <f>IF('Raw(1)'!E307="","",'Raw(1)'!E307)</f>
        <v>Bending</v>
      </c>
      <c r="I307">
        <f>IF('Raw(1)'!F307="","",'Raw(1)'!F307)</f>
        <v>196</v>
      </c>
    </row>
    <row r="308" spans="1:9" x14ac:dyDescent="0.4">
      <c r="A308">
        <f>IF('Raw(1)'!A308="","",'Raw(1)'!A308)</f>
        <v>2026</v>
      </c>
      <c r="B308">
        <f>IF('Raw(1)'!B308="","",'Raw(1)'!B308)</f>
        <v>4</v>
      </c>
      <c r="C308" t="str">
        <f t="shared" si="12"/>
        <v>Jan</v>
      </c>
      <c r="D308" t="str">
        <f t="shared" si="13"/>
        <v>2026-Jan</v>
      </c>
      <c r="E308">
        <f t="shared" si="14"/>
        <v>202601</v>
      </c>
      <c r="F308" t="str">
        <f>IF('Raw(1)'!C308="","",'Raw(1)'!C308)</f>
        <v>VN #1</v>
      </c>
      <c r="G308" t="str">
        <f>IF('Raw(1)'!D308="","",'Raw(1)'!D308)</f>
        <v>Performance</v>
      </c>
      <c r="H308" t="str">
        <f>IF('Raw(1)'!E308="","",'Raw(1)'!E308)</f>
        <v>L/W</v>
      </c>
      <c r="I308">
        <f>IF('Raw(1)'!F308="","",'Raw(1)'!F308)</f>
        <v>216.5</v>
      </c>
    </row>
    <row r="309" spans="1:9" x14ac:dyDescent="0.4">
      <c r="A309">
        <f>IF('Raw(1)'!A309="","",'Raw(1)'!A309)</f>
        <v>2026</v>
      </c>
      <c r="B309">
        <f>IF('Raw(1)'!B309="","",'Raw(1)'!B309)</f>
        <v>4</v>
      </c>
      <c r="C309" t="str">
        <f t="shared" si="12"/>
        <v>Jan</v>
      </c>
      <c r="D309" t="str">
        <f t="shared" si="13"/>
        <v>2026-Jan</v>
      </c>
      <c r="E309">
        <f t="shared" si="14"/>
        <v>202601</v>
      </c>
      <c r="F309" t="str">
        <f>IF('Raw(1)'!C309="","",'Raw(1)'!C309)</f>
        <v>VN #1</v>
      </c>
      <c r="G309" t="str">
        <f>IF('Raw(1)'!D309="","",'Raw(1)'!D309)</f>
        <v>Performance</v>
      </c>
      <c r="H309" t="str">
        <f>IF('Raw(1)'!E309="","",'Raw(1)'!E309)</f>
        <v>C/W</v>
      </c>
      <c r="I309">
        <f>IF('Raw(1)'!F309="","",'Raw(1)'!F309)</f>
        <v>222.2</v>
      </c>
    </row>
    <row r="310" spans="1:9" x14ac:dyDescent="0.4">
      <c r="A310">
        <f>IF('Raw(1)'!A310="","",'Raw(1)'!A310)</f>
        <v>2026</v>
      </c>
      <c r="B310">
        <f>IF('Raw(1)'!B310="","",'Raw(1)'!B310)</f>
        <v>4</v>
      </c>
      <c r="C310" t="str">
        <f t="shared" si="12"/>
        <v>Jan</v>
      </c>
      <c r="D310" t="str">
        <f t="shared" si="13"/>
        <v>2026-Jan</v>
      </c>
      <c r="E310">
        <f t="shared" si="14"/>
        <v>202601</v>
      </c>
      <c r="F310" t="str">
        <f>IF('Raw(1)'!C310="","",'Raw(1)'!C310)</f>
        <v>VN #2</v>
      </c>
      <c r="G310" t="str">
        <f>IF('Raw(1)'!D310="","",'Raw(1)'!D310)</f>
        <v>Machine</v>
      </c>
      <c r="H310" t="str">
        <f>IF('Raw(1)'!E310="","",'Raw(1)'!E310)</f>
        <v>Growing Line</v>
      </c>
      <c r="I310">
        <f>IF('Raw(1)'!F310="","",'Raw(1)'!F310)</f>
        <v>14</v>
      </c>
    </row>
    <row r="311" spans="1:9" x14ac:dyDescent="0.4">
      <c r="A311">
        <f>IF('Raw(1)'!A311="","",'Raw(1)'!A311)</f>
        <v>2026</v>
      </c>
      <c r="B311">
        <f>IF('Raw(1)'!B311="","",'Raw(1)'!B311)</f>
        <v>4</v>
      </c>
      <c r="C311" t="str">
        <f t="shared" si="12"/>
        <v>Jan</v>
      </c>
      <c r="D311" t="str">
        <f t="shared" si="13"/>
        <v>2026-Jan</v>
      </c>
      <c r="E311">
        <f t="shared" si="14"/>
        <v>202601</v>
      </c>
      <c r="F311" t="str">
        <f>IF('Raw(1)'!C311="","",'Raw(1)'!C311)</f>
        <v>VN #2</v>
      </c>
      <c r="G311" t="str">
        <f>IF('Raw(1)'!D311="","",'Raw(1)'!D311)</f>
        <v>Machine</v>
      </c>
      <c r="H311" t="str">
        <f>IF('Raw(1)'!E311="","",'Raw(1)'!E311)</f>
        <v>Paint Booth</v>
      </c>
      <c r="I311">
        <f>IF('Raw(1)'!F311="","",'Raw(1)'!F311)</f>
        <v>8</v>
      </c>
    </row>
    <row r="312" spans="1:9" x14ac:dyDescent="0.4">
      <c r="A312">
        <f>IF('Raw(1)'!A312="","",'Raw(1)'!A312)</f>
        <v>2026</v>
      </c>
      <c r="B312">
        <f>IF('Raw(1)'!B312="","",'Raw(1)'!B312)</f>
        <v>4</v>
      </c>
      <c r="C312" t="str">
        <f t="shared" si="12"/>
        <v>Jan</v>
      </c>
      <c r="D312" t="str">
        <f t="shared" si="13"/>
        <v>2026-Jan</v>
      </c>
      <c r="E312">
        <f t="shared" si="14"/>
        <v>202601</v>
      </c>
      <c r="F312" t="str">
        <f>IF('Raw(1)'!C312="","",'Raw(1)'!C312)</f>
        <v>VN #2</v>
      </c>
      <c r="G312" t="str">
        <f>IF('Raw(1)'!D312="","",'Raw(1)'!D312)</f>
        <v>Machine</v>
      </c>
      <c r="H312" t="str">
        <f>IF('Raw(1)'!E312="","",'Raw(1)'!E312)</f>
        <v>Paint Line</v>
      </c>
      <c r="I312">
        <f>IF('Raw(1)'!F312="","",'Raw(1)'!F312)</f>
        <v>4</v>
      </c>
    </row>
    <row r="313" spans="1:9" x14ac:dyDescent="0.4">
      <c r="A313">
        <f>IF('Raw(1)'!A313="","",'Raw(1)'!A313)</f>
        <v>2026</v>
      </c>
      <c r="B313">
        <f>IF('Raw(1)'!B313="","",'Raw(1)'!B313)</f>
        <v>4</v>
      </c>
      <c r="C313" t="str">
        <f t="shared" si="12"/>
        <v>Jan</v>
      </c>
      <c r="D313" t="str">
        <f t="shared" si="13"/>
        <v>2026-Jan</v>
      </c>
      <c r="E313">
        <f t="shared" si="14"/>
        <v>202601</v>
      </c>
      <c r="F313" t="str">
        <f>IF('Raw(1)'!C313="","",'Raw(1)'!C313)</f>
        <v>VN #2</v>
      </c>
      <c r="G313" t="str">
        <f>IF('Raw(1)'!D313="","",'Raw(1)'!D313)</f>
        <v>Machine</v>
      </c>
      <c r="H313" t="str">
        <f>IF('Raw(1)'!E313="","",'Raw(1)'!E313)</f>
        <v>Roll Bending Machine</v>
      </c>
      <c r="I313">
        <f>IF('Raw(1)'!F313="","",'Raw(1)'!F313)</f>
        <v>3</v>
      </c>
    </row>
    <row r="314" spans="1:9" x14ac:dyDescent="0.4">
      <c r="A314">
        <f>IF('Raw(1)'!A314="","",'Raw(1)'!A314)</f>
        <v>2026</v>
      </c>
      <c r="B314">
        <f>IF('Raw(1)'!B314="","",'Raw(1)'!B314)</f>
        <v>4</v>
      </c>
      <c r="C314" t="str">
        <f t="shared" si="12"/>
        <v>Jan</v>
      </c>
      <c r="D314" t="str">
        <f t="shared" si="13"/>
        <v>2026-Jan</v>
      </c>
      <c r="E314">
        <f t="shared" si="14"/>
        <v>202601</v>
      </c>
      <c r="F314" t="str">
        <f>IF('Raw(1)'!C314="","",'Raw(1)'!C314)</f>
        <v>VN #2</v>
      </c>
      <c r="G314" t="str">
        <f>IF('Raw(1)'!D314="","",'Raw(1)'!D314)</f>
        <v>Machine</v>
      </c>
      <c r="H314" t="str">
        <f>IF('Raw(1)'!E314="","",'Raw(1)'!E314)</f>
        <v>L/W Machine</v>
      </c>
      <c r="I314">
        <f>IF('Raw(1)'!F314="","",'Raw(1)'!F314)</f>
        <v>6</v>
      </c>
    </row>
    <row r="315" spans="1:9" x14ac:dyDescent="0.4">
      <c r="A315">
        <f>IF('Raw(1)'!A315="","",'Raw(1)'!A315)</f>
        <v>2026</v>
      </c>
      <c r="B315">
        <f>IF('Raw(1)'!B315="","",'Raw(1)'!B315)</f>
        <v>4</v>
      </c>
      <c r="C315" t="str">
        <f t="shared" si="12"/>
        <v>Jan</v>
      </c>
      <c r="D315" t="str">
        <f t="shared" si="13"/>
        <v>2026-Jan</v>
      </c>
      <c r="E315">
        <f t="shared" si="14"/>
        <v>202601</v>
      </c>
      <c r="F315" t="str">
        <f>IF('Raw(1)'!C315="","",'Raw(1)'!C315)</f>
        <v>VN #2</v>
      </c>
      <c r="G315" t="str">
        <f>IF('Raw(1)'!D315="","",'Raw(1)'!D315)</f>
        <v>Machine</v>
      </c>
      <c r="H315" t="str">
        <f>IF('Raw(1)'!E315="","",'Raw(1)'!E315)</f>
        <v>C/W Machine</v>
      </c>
      <c r="I315">
        <f>IF('Raw(1)'!F315="","",'Raw(1)'!F315)</f>
        <v>8.8000000000000007</v>
      </c>
    </row>
    <row r="316" spans="1:9" x14ac:dyDescent="0.4">
      <c r="A316">
        <f>IF('Raw(1)'!A316="","",'Raw(1)'!A316)</f>
        <v>2026</v>
      </c>
      <c r="B316">
        <f>IF('Raw(1)'!B316="","",'Raw(1)'!B316)</f>
        <v>4</v>
      </c>
      <c r="C316" t="str">
        <f t="shared" si="12"/>
        <v>Jan</v>
      </c>
      <c r="D316" t="str">
        <f t="shared" si="13"/>
        <v>2026-Jan</v>
      </c>
      <c r="E316">
        <f t="shared" si="14"/>
        <v>202601</v>
      </c>
      <c r="F316" t="str">
        <f>IF('Raw(1)'!C316="","",'Raw(1)'!C316)</f>
        <v>VN #2</v>
      </c>
      <c r="G316" t="str">
        <f>IF('Raw(1)'!D316="","",'Raw(1)'!D316)</f>
        <v>Performance</v>
      </c>
      <c r="H316" t="str">
        <f>IF('Raw(1)'!E316="","",'Raw(1)'!E316)</f>
        <v>BT GT</v>
      </c>
      <c r="I316">
        <f>IF('Raw(1)'!F316="","",'Raw(1)'!F316)</f>
        <v>21</v>
      </c>
    </row>
    <row r="317" spans="1:9" x14ac:dyDescent="0.4">
      <c r="A317">
        <f>IF('Raw(1)'!A317="","",'Raw(1)'!A317)</f>
        <v>2026</v>
      </c>
      <c r="B317">
        <f>IF('Raw(1)'!B317="","",'Raw(1)'!B317)</f>
        <v>4</v>
      </c>
      <c r="C317" t="str">
        <f t="shared" si="12"/>
        <v>Jan</v>
      </c>
      <c r="D317" t="str">
        <f t="shared" si="13"/>
        <v>2026-Jan</v>
      </c>
      <c r="E317">
        <f t="shared" si="14"/>
        <v>202601</v>
      </c>
      <c r="F317" t="str">
        <f>IF('Raw(1)'!C317="","",'Raw(1)'!C317)</f>
        <v>VN #2</v>
      </c>
      <c r="G317" t="str">
        <f>IF('Raw(1)'!D317="","",'Raw(1)'!D317)</f>
        <v>Performance</v>
      </c>
      <c r="H317" t="str">
        <f>IF('Raw(1)'!E317="","",'Raw(1)'!E317)</f>
        <v>WT GT</v>
      </c>
      <c r="I317">
        <f>IF('Raw(1)'!F317="","",'Raw(1)'!F317)</f>
        <v>24</v>
      </c>
    </row>
    <row r="318" spans="1:9" x14ac:dyDescent="0.4">
      <c r="A318">
        <f>IF('Raw(1)'!A318="","",'Raw(1)'!A318)</f>
        <v>2026</v>
      </c>
      <c r="B318">
        <f>IF('Raw(1)'!B318="","",'Raw(1)'!B318)</f>
        <v>4</v>
      </c>
      <c r="C318" t="str">
        <f t="shared" si="12"/>
        <v>Jan</v>
      </c>
      <c r="D318" t="str">
        <f t="shared" si="13"/>
        <v>2026-Jan</v>
      </c>
      <c r="E318">
        <f t="shared" si="14"/>
        <v>202601</v>
      </c>
      <c r="F318" t="str">
        <f>IF('Raw(1)'!C318="","",'Raw(1)'!C318)</f>
        <v>VN #2</v>
      </c>
      <c r="G318" t="str">
        <f>IF('Raw(1)'!D318="","",'Raw(1)'!D318)</f>
        <v>Performance</v>
      </c>
      <c r="H318" t="str">
        <f>IF('Raw(1)'!E318="","",'Raw(1)'!E318)</f>
        <v>Bending</v>
      </c>
      <c r="I318">
        <f>IF('Raw(1)'!F318="","",'Raw(1)'!F318)</f>
        <v>172</v>
      </c>
    </row>
    <row r="319" spans="1:9" x14ac:dyDescent="0.4">
      <c r="A319">
        <f>IF('Raw(1)'!A319="","",'Raw(1)'!A319)</f>
        <v>2026</v>
      </c>
      <c r="B319">
        <f>IF('Raw(1)'!B319="","",'Raw(1)'!B319)</f>
        <v>4</v>
      </c>
      <c r="C319" t="str">
        <f t="shared" si="12"/>
        <v>Jan</v>
      </c>
      <c r="D319" t="str">
        <f t="shared" si="13"/>
        <v>2026-Jan</v>
      </c>
      <c r="E319">
        <f t="shared" si="14"/>
        <v>202601</v>
      </c>
      <c r="F319" t="str">
        <f>IF('Raw(1)'!C319="","",'Raw(1)'!C319)</f>
        <v>VN #2</v>
      </c>
      <c r="G319" t="str">
        <f>IF('Raw(1)'!D319="","",'Raw(1)'!D319)</f>
        <v>Performance</v>
      </c>
      <c r="H319" t="str">
        <f>IF('Raw(1)'!E319="","",'Raw(1)'!E319)</f>
        <v>L/W</v>
      </c>
      <c r="I319">
        <f>IF('Raw(1)'!F319="","",'Raw(1)'!F319)</f>
        <v>181</v>
      </c>
    </row>
    <row r="320" spans="1:9" x14ac:dyDescent="0.4">
      <c r="A320">
        <f>IF('Raw(1)'!A320="","",'Raw(1)'!A320)</f>
        <v>2026</v>
      </c>
      <c r="B320">
        <f>IF('Raw(1)'!B320="","",'Raw(1)'!B320)</f>
        <v>4</v>
      </c>
      <c r="C320" t="str">
        <f t="shared" si="12"/>
        <v>Jan</v>
      </c>
      <c r="D320" t="str">
        <f t="shared" si="13"/>
        <v>2026-Jan</v>
      </c>
      <c r="E320">
        <f t="shared" si="14"/>
        <v>202601</v>
      </c>
      <c r="F320" t="str">
        <f>IF('Raw(1)'!C320="","",'Raw(1)'!C320)</f>
        <v>VN #2</v>
      </c>
      <c r="G320" t="str">
        <f>IF('Raw(1)'!D320="","",'Raw(1)'!D320)</f>
        <v>Performance</v>
      </c>
      <c r="H320" t="str">
        <f>IF('Raw(1)'!E320="","",'Raw(1)'!E320)</f>
        <v>C/W</v>
      </c>
      <c r="I320">
        <f>IF('Raw(1)'!F320="","",'Raw(1)'!F320)</f>
        <v>178.5</v>
      </c>
    </row>
    <row r="321" spans="1:9" x14ac:dyDescent="0.4">
      <c r="A321">
        <f>IF('Raw(1)'!A321="","",'Raw(1)'!A321)</f>
        <v>2026</v>
      </c>
      <c r="B321">
        <f>IF('Raw(1)'!B321="","",'Raw(1)'!B321)</f>
        <v>4</v>
      </c>
      <c r="C321" t="str">
        <f t="shared" si="12"/>
        <v>Jan</v>
      </c>
      <c r="D321" t="str">
        <f t="shared" si="13"/>
        <v>2026-Jan</v>
      </c>
      <c r="E321">
        <f t="shared" si="14"/>
        <v>202601</v>
      </c>
      <c r="F321" t="str">
        <f>IF('Raw(1)'!C321="","",'Raw(1)'!C321)</f>
        <v>TW</v>
      </c>
      <c r="G321" t="str">
        <f>IF('Raw(1)'!D321="","",'Raw(1)'!D321)</f>
        <v>Machine</v>
      </c>
      <c r="H321" t="str">
        <f>IF('Raw(1)'!E321="","",'Raw(1)'!E321)</f>
        <v>Growing Line</v>
      </c>
      <c r="I321">
        <f>IF('Raw(1)'!F321="","",'Raw(1)'!F321)</f>
        <v>5</v>
      </c>
    </row>
    <row r="322" spans="1:9" x14ac:dyDescent="0.4">
      <c r="A322">
        <f>IF('Raw(1)'!A322="","",'Raw(1)'!A322)</f>
        <v>2026</v>
      </c>
      <c r="B322">
        <f>IF('Raw(1)'!B322="","",'Raw(1)'!B322)</f>
        <v>4</v>
      </c>
      <c r="C322" t="str">
        <f t="shared" ref="C322:C385" si="15">IF(OR(A322="",B322=""),"",TEXT(DATE(A322,1,1)+(B322-1)*7,"mmm"))</f>
        <v>Jan</v>
      </c>
      <c r="D322" t="str">
        <f t="shared" ref="D322:D385" si="16">IF(OR(A322="",B322=""),"",TEXT(DATE(A322,1,1)+(B322-1)*7,"yyyy-mmm"))</f>
        <v>2026-Jan</v>
      </c>
      <c r="E322">
        <f t="shared" ref="E322:E385" si="17">IF(OR(A322="",B322=""),"",YEAR(DATE(A322,1,1)+(B322-1)*7)*100+MONTH(DATE(A322,1,1)+(B322-1)*7))</f>
        <v>202601</v>
      </c>
      <c r="F322" t="str">
        <f>IF('Raw(1)'!C322="","",'Raw(1)'!C322)</f>
        <v>TW</v>
      </c>
      <c r="G322" t="str">
        <f>IF('Raw(1)'!D322="","",'Raw(1)'!D322)</f>
        <v>Machine</v>
      </c>
      <c r="H322" t="str">
        <f>IF('Raw(1)'!E322="","",'Raw(1)'!E322)</f>
        <v>Paint Booth</v>
      </c>
      <c r="I322">
        <f>IF('Raw(1)'!F322="","",'Raw(1)'!F322)</f>
        <v>3</v>
      </c>
    </row>
    <row r="323" spans="1:9" x14ac:dyDescent="0.4">
      <c r="A323">
        <f>IF('Raw(1)'!A323="","",'Raw(1)'!A323)</f>
        <v>2026</v>
      </c>
      <c r="B323">
        <f>IF('Raw(1)'!B323="","",'Raw(1)'!B323)</f>
        <v>4</v>
      </c>
      <c r="C323" t="str">
        <f t="shared" si="15"/>
        <v>Jan</v>
      </c>
      <c r="D323" t="str">
        <f t="shared" si="16"/>
        <v>2026-Jan</v>
      </c>
      <c r="E323">
        <f t="shared" si="17"/>
        <v>202601</v>
      </c>
      <c r="F323" t="str">
        <f>IF('Raw(1)'!C323="","",'Raw(1)'!C323)</f>
        <v>TW</v>
      </c>
      <c r="G323" t="str">
        <f>IF('Raw(1)'!D323="","",'Raw(1)'!D323)</f>
        <v>Machine</v>
      </c>
      <c r="H323" t="str">
        <f>IF('Raw(1)'!E323="","",'Raw(1)'!E323)</f>
        <v>Paint Line</v>
      </c>
      <c r="I323">
        <f>IF('Raw(1)'!F323="","",'Raw(1)'!F323)</f>
        <v>2</v>
      </c>
    </row>
    <row r="324" spans="1:9" x14ac:dyDescent="0.4">
      <c r="A324">
        <f>IF('Raw(1)'!A324="","",'Raw(1)'!A324)</f>
        <v>2026</v>
      </c>
      <c r="B324">
        <f>IF('Raw(1)'!B324="","",'Raw(1)'!B324)</f>
        <v>4</v>
      </c>
      <c r="C324" t="str">
        <f t="shared" si="15"/>
        <v>Jan</v>
      </c>
      <c r="D324" t="str">
        <f t="shared" si="16"/>
        <v>2026-Jan</v>
      </c>
      <c r="E324">
        <f t="shared" si="17"/>
        <v>202601</v>
      </c>
      <c r="F324" t="str">
        <f>IF('Raw(1)'!C324="","",'Raw(1)'!C324)</f>
        <v>TW</v>
      </c>
      <c r="G324" t="str">
        <f>IF('Raw(1)'!D324="","",'Raw(1)'!D324)</f>
        <v>Machine</v>
      </c>
      <c r="H324" t="str">
        <f>IF('Raw(1)'!E324="","",'Raw(1)'!E324)</f>
        <v>Roll Bending Machine</v>
      </c>
      <c r="I324">
        <f>IF('Raw(1)'!F324="","",'Raw(1)'!F324)</f>
        <v>2</v>
      </c>
    </row>
    <row r="325" spans="1:9" x14ac:dyDescent="0.4">
      <c r="A325">
        <f>IF('Raw(1)'!A325="","",'Raw(1)'!A325)</f>
        <v>2026</v>
      </c>
      <c r="B325">
        <f>IF('Raw(1)'!B325="","",'Raw(1)'!B325)</f>
        <v>4</v>
      </c>
      <c r="C325" t="str">
        <f t="shared" si="15"/>
        <v>Jan</v>
      </c>
      <c r="D325" t="str">
        <f t="shared" si="16"/>
        <v>2026-Jan</v>
      </c>
      <c r="E325">
        <f t="shared" si="17"/>
        <v>202601</v>
      </c>
      <c r="F325" t="str">
        <f>IF('Raw(1)'!C325="","",'Raw(1)'!C325)</f>
        <v>TW</v>
      </c>
      <c r="G325" t="str">
        <f>IF('Raw(1)'!D325="","",'Raw(1)'!D325)</f>
        <v>Machine</v>
      </c>
      <c r="H325" t="str">
        <f>IF('Raw(1)'!E325="","",'Raw(1)'!E325)</f>
        <v>L/W Machine</v>
      </c>
      <c r="I325">
        <f>IF('Raw(1)'!F325="","",'Raw(1)'!F325)</f>
        <v>2</v>
      </c>
    </row>
    <row r="326" spans="1:9" x14ac:dyDescent="0.4">
      <c r="A326">
        <f>IF('Raw(1)'!A326="","",'Raw(1)'!A326)</f>
        <v>2026</v>
      </c>
      <c r="B326">
        <f>IF('Raw(1)'!B326="","",'Raw(1)'!B326)</f>
        <v>4</v>
      </c>
      <c r="C326" t="str">
        <f t="shared" si="15"/>
        <v>Jan</v>
      </c>
      <c r="D326" t="str">
        <f t="shared" si="16"/>
        <v>2026-Jan</v>
      </c>
      <c r="E326">
        <f t="shared" si="17"/>
        <v>202601</v>
      </c>
      <c r="F326" t="str">
        <f>IF('Raw(1)'!C326="","",'Raw(1)'!C326)</f>
        <v>TW</v>
      </c>
      <c r="G326" t="str">
        <f>IF('Raw(1)'!D326="","",'Raw(1)'!D326)</f>
        <v>Machine</v>
      </c>
      <c r="H326" t="str">
        <f>IF('Raw(1)'!E326="","",'Raw(1)'!E326)</f>
        <v>C/W Machine</v>
      </c>
      <c r="I326">
        <f>IF('Raw(1)'!F326="","",'Raw(1)'!F326)</f>
        <v>3</v>
      </c>
    </row>
    <row r="327" spans="1:9" x14ac:dyDescent="0.4">
      <c r="A327">
        <f>IF('Raw(1)'!A327="","",'Raw(1)'!A327)</f>
        <v>2026</v>
      </c>
      <c r="B327">
        <f>IF('Raw(1)'!B327="","",'Raw(1)'!B327)</f>
        <v>4</v>
      </c>
      <c r="C327" t="str">
        <f t="shared" si="15"/>
        <v>Jan</v>
      </c>
      <c r="D327" t="str">
        <f t="shared" si="16"/>
        <v>2026-Jan</v>
      </c>
      <c r="E327">
        <f t="shared" si="17"/>
        <v>202601</v>
      </c>
      <c r="F327" t="str">
        <f>IF('Raw(1)'!C327="","",'Raw(1)'!C327)</f>
        <v>TW</v>
      </c>
      <c r="G327" t="str">
        <f>IF('Raw(1)'!D327="","",'Raw(1)'!D327)</f>
        <v>Performance</v>
      </c>
      <c r="H327" t="str">
        <f>IF('Raw(1)'!E327="","",'Raw(1)'!E327)</f>
        <v>BT GT</v>
      </c>
      <c r="I327">
        <f>IF('Raw(1)'!F327="","",'Raw(1)'!F327)</f>
        <v>0</v>
      </c>
    </row>
    <row r="328" spans="1:9" x14ac:dyDescent="0.4">
      <c r="A328">
        <f>IF('Raw(1)'!A328="","",'Raw(1)'!A328)</f>
        <v>2026</v>
      </c>
      <c r="B328">
        <f>IF('Raw(1)'!B328="","",'Raw(1)'!B328)</f>
        <v>4</v>
      </c>
      <c r="C328" t="str">
        <f t="shared" si="15"/>
        <v>Jan</v>
      </c>
      <c r="D328" t="str">
        <f t="shared" si="16"/>
        <v>2026-Jan</v>
      </c>
      <c r="E328">
        <f t="shared" si="17"/>
        <v>202601</v>
      </c>
      <c r="F328" t="str">
        <f>IF('Raw(1)'!C328="","",'Raw(1)'!C328)</f>
        <v>TW</v>
      </c>
      <c r="G328" t="str">
        <f>IF('Raw(1)'!D328="","",'Raw(1)'!D328)</f>
        <v>Performance</v>
      </c>
      <c r="H328" t="str">
        <f>IF('Raw(1)'!E328="","",'Raw(1)'!E328)</f>
        <v>WT GT</v>
      </c>
      <c r="I328">
        <f>IF('Raw(1)'!F328="","",'Raw(1)'!F328)</f>
        <v>0</v>
      </c>
    </row>
    <row r="329" spans="1:9" x14ac:dyDescent="0.4">
      <c r="A329">
        <f>IF('Raw(1)'!A329="","",'Raw(1)'!A329)</f>
        <v>2026</v>
      </c>
      <c r="B329">
        <f>IF('Raw(1)'!B329="","",'Raw(1)'!B329)</f>
        <v>4</v>
      </c>
      <c r="C329" t="str">
        <f t="shared" si="15"/>
        <v>Jan</v>
      </c>
      <c r="D329" t="str">
        <f t="shared" si="16"/>
        <v>2026-Jan</v>
      </c>
      <c r="E329">
        <f t="shared" si="17"/>
        <v>202601</v>
      </c>
      <c r="F329" t="str">
        <f>IF('Raw(1)'!C329="","",'Raw(1)'!C329)</f>
        <v>TW</v>
      </c>
      <c r="G329" t="str">
        <f>IF('Raw(1)'!D329="","",'Raw(1)'!D329)</f>
        <v>Performance</v>
      </c>
      <c r="H329" t="str">
        <f>IF('Raw(1)'!E329="","",'Raw(1)'!E329)</f>
        <v>Bending</v>
      </c>
      <c r="I329">
        <f>IF('Raw(1)'!F329="","",'Raw(1)'!F329)</f>
        <v>0</v>
      </c>
    </row>
    <row r="330" spans="1:9" x14ac:dyDescent="0.4">
      <c r="A330">
        <f>IF('Raw(1)'!A330="","",'Raw(1)'!A330)</f>
        <v>2026</v>
      </c>
      <c r="B330">
        <f>IF('Raw(1)'!B330="","",'Raw(1)'!B330)</f>
        <v>4</v>
      </c>
      <c r="C330" t="str">
        <f t="shared" si="15"/>
        <v>Jan</v>
      </c>
      <c r="D330" t="str">
        <f t="shared" si="16"/>
        <v>2026-Jan</v>
      </c>
      <c r="E330">
        <f t="shared" si="17"/>
        <v>202601</v>
      </c>
      <c r="F330" t="str">
        <f>IF('Raw(1)'!C330="","",'Raw(1)'!C330)</f>
        <v>TW</v>
      </c>
      <c r="G330" t="str">
        <f>IF('Raw(1)'!D330="","",'Raw(1)'!D330)</f>
        <v>Performance</v>
      </c>
      <c r="H330" t="str">
        <f>IF('Raw(1)'!E330="","",'Raw(1)'!E330)</f>
        <v>L/W</v>
      </c>
      <c r="I330">
        <f>IF('Raw(1)'!F330="","",'Raw(1)'!F330)</f>
        <v>0</v>
      </c>
    </row>
    <row r="331" spans="1:9" x14ac:dyDescent="0.4">
      <c r="A331">
        <f>IF('Raw(1)'!A331="","",'Raw(1)'!A331)</f>
        <v>2026</v>
      </c>
      <c r="B331">
        <f>IF('Raw(1)'!B331="","",'Raw(1)'!B331)</f>
        <v>4</v>
      </c>
      <c r="C331" t="str">
        <f t="shared" si="15"/>
        <v>Jan</v>
      </c>
      <c r="D331" t="str">
        <f t="shared" si="16"/>
        <v>2026-Jan</v>
      </c>
      <c r="E331">
        <f t="shared" si="17"/>
        <v>202601</v>
      </c>
      <c r="F331" t="str">
        <f>IF('Raw(1)'!C331="","",'Raw(1)'!C331)</f>
        <v>TW</v>
      </c>
      <c r="G331" t="str">
        <f>IF('Raw(1)'!D331="","",'Raw(1)'!D331)</f>
        <v>Performance</v>
      </c>
      <c r="H331" t="str">
        <f>IF('Raw(1)'!E331="","",'Raw(1)'!E331)</f>
        <v>C/W</v>
      </c>
      <c r="I331">
        <f>IF('Raw(1)'!F331="","",'Raw(1)'!F331)</f>
        <v>0</v>
      </c>
    </row>
    <row r="332" spans="1:9" x14ac:dyDescent="0.4">
      <c r="A332">
        <f>IF('Raw(1)'!A332="","",'Raw(1)'!A332)</f>
        <v>2026</v>
      </c>
      <c r="B332">
        <f>IF('Raw(1)'!B332="","",'Raw(1)'!B332)</f>
        <v>4</v>
      </c>
      <c r="C332" t="str">
        <f t="shared" si="15"/>
        <v>Jan</v>
      </c>
      <c r="D332" t="str">
        <f t="shared" si="16"/>
        <v>2026-Jan</v>
      </c>
      <c r="E332">
        <f t="shared" si="17"/>
        <v>202601</v>
      </c>
      <c r="F332" t="str">
        <f>IF('Raw(1)'!C332="","",'Raw(1)'!C332)</f>
        <v>CN</v>
      </c>
      <c r="G332" t="str">
        <f>IF('Raw(1)'!D332="","",'Raw(1)'!D332)</f>
        <v>Machine</v>
      </c>
      <c r="H332" t="str">
        <f>IF('Raw(1)'!E332="","",'Raw(1)'!E332)</f>
        <v>Growing Line</v>
      </c>
      <c r="I332">
        <f>IF('Raw(1)'!F332="","",'Raw(1)'!F332)</f>
        <v>20</v>
      </c>
    </row>
    <row r="333" spans="1:9" x14ac:dyDescent="0.4">
      <c r="A333">
        <f>IF('Raw(1)'!A333="","",'Raw(1)'!A333)</f>
        <v>2026</v>
      </c>
      <c r="B333">
        <f>IF('Raw(1)'!B333="","",'Raw(1)'!B333)</f>
        <v>4</v>
      </c>
      <c r="C333" t="str">
        <f t="shared" si="15"/>
        <v>Jan</v>
      </c>
      <c r="D333" t="str">
        <f t="shared" si="16"/>
        <v>2026-Jan</v>
      </c>
      <c r="E333">
        <f t="shared" si="17"/>
        <v>202601</v>
      </c>
      <c r="F333" t="str">
        <f>IF('Raw(1)'!C333="","",'Raw(1)'!C333)</f>
        <v>CN</v>
      </c>
      <c r="G333" t="str">
        <f>IF('Raw(1)'!D333="","",'Raw(1)'!D333)</f>
        <v>Machine</v>
      </c>
      <c r="H333" t="str">
        <f>IF('Raw(1)'!E333="","",'Raw(1)'!E333)</f>
        <v>Paint Booth</v>
      </c>
      <c r="I333">
        <f>IF('Raw(1)'!F333="","",'Raw(1)'!F333)</f>
        <v>22</v>
      </c>
    </row>
    <row r="334" spans="1:9" x14ac:dyDescent="0.4">
      <c r="A334">
        <f>IF('Raw(1)'!A334="","",'Raw(1)'!A334)</f>
        <v>2026</v>
      </c>
      <c r="B334">
        <f>IF('Raw(1)'!B334="","",'Raw(1)'!B334)</f>
        <v>4</v>
      </c>
      <c r="C334" t="str">
        <f t="shared" si="15"/>
        <v>Jan</v>
      </c>
      <c r="D334" t="str">
        <f t="shared" si="16"/>
        <v>2026-Jan</v>
      </c>
      <c r="E334">
        <f t="shared" si="17"/>
        <v>202601</v>
      </c>
      <c r="F334" t="str">
        <f>IF('Raw(1)'!C334="","",'Raw(1)'!C334)</f>
        <v>CN</v>
      </c>
      <c r="G334" t="str">
        <f>IF('Raw(1)'!D334="","",'Raw(1)'!D334)</f>
        <v>Machine</v>
      </c>
      <c r="H334" t="str">
        <f>IF('Raw(1)'!E334="","",'Raw(1)'!E334)</f>
        <v>Paint Line</v>
      </c>
      <c r="I334">
        <f>IF('Raw(1)'!F334="","",'Raw(1)'!F334)</f>
        <v>6</v>
      </c>
    </row>
    <row r="335" spans="1:9" x14ac:dyDescent="0.4">
      <c r="A335">
        <f>IF('Raw(1)'!A335="","",'Raw(1)'!A335)</f>
        <v>2026</v>
      </c>
      <c r="B335">
        <f>IF('Raw(1)'!B335="","",'Raw(1)'!B335)</f>
        <v>4</v>
      </c>
      <c r="C335" t="str">
        <f t="shared" si="15"/>
        <v>Jan</v>
      </c>
      <c r="D335" t="str">
        <f t="shared" si="16"/>
        <v>2026-Jan</v>
      </c>
      <c r="E335">
        <f t="shared" si="17"/>
        <v>202601</v>
      </c>
      <c r="F335" t="str">
        <f>IF('Raw(1)'!C335="","",'Raw(1)'!C335)</f>
        <v>CN</v>
      </c>
      <c r="G335" t="str">
        <f>IF('Raw(1)'!D335="","",'Raw(1)'!D335)</f>
        <v>Machine</v>
      </c>
      <c r="H335" t="str">
        <f>IF('Raw(1)'!E335="","",'Raw(1)'!E335)</f>
        <v>Roll Bending Machine</v>
      </c>
      <c r="I335">
        <f>IF('Raw(1)'!F335="","",'Raw(1)'!F335)</f>
        <v>4</v>
      </c>
    </row>
    <row r="336" spans="1:9" x14ac:dyDescent="0.4">
      <c r="A336">
        <f>IF('Raw(1)'!A336="","",'Raw(1)'!A336)</f>
        <v>2026</v>
      </c>
      <c r="B336">
        <f>IF('Raw(1)'!B336="","",'Raw(1)'!B336)</f>
        <v>4</v>
      </c>
      <c r="C336" t="str">
        <f t="shared" si="15"/>
        <v>Jan</v>
      </c>
      <c r="D336" t="str">
        <f t="shared" si="16"/>
        <v>2026-Jan</v>
      </c>
      <c r="E336">
        <f t="shared" si="17"/>
        <v>202601</v>
      </c>
      <c r="F336" t="str">
        <f>IF('Raw(1)'!C336="","",'Raw(1)'!C336)</f>
        <v>CN</v>
      </c>
      <c r="G336" t="str">
        <f>IF('Raw(1)'!D336="","",'Raw(1)'!D336)</f>
        <v>Machine</v>
      </c>
      <c r="H336" t="str">
        <f>IF('Raw(1)'!E336="","",'Raw(1)'!E336)</f>
        <v>L/W Machine</v>
      </c>
      <c r="I336">
        <f>IF('Raw(1)'!F336="","",'Raw(1)'!F336)</f>
        <v>10</v>
      </c>
    </row>
    <row r="337" spans="1:9" x14ac:dyDescent="0.4">
      <c r="A337">
        <f>IF('Raw(1)'!A337="","",'Raw(1)'!A337)</f>
        <v>2026</v>
      </c>
      <c r="B337">
        <f>IF('Raw(1)'!B337="","",'Raw(1)'!B337)</f>
        <v>4</v>
      </c>
      <c r="C337" t="str">
        <f t="shared" si="15"/>
        <v>Jan</v>
      </c>
      <c r="D337" t="str">
        <f t="shared" si="16"/>
        <v>2026-Jan</v>
      </c>
      <c r="E337">
        <f t="shared" si="17"/>
        <v>202601</v>
      </c>
      <c r="F337" t="str">
        <f>IF('Raw(1)'!C337="","",'Raw(1)'!C337)</f>
        <v>CN</v>
      </c>
      <c r="G337" t="str">
        <f>IF('Raw(1)'!D337="","",'Raw(1)'!D337)</f>
        <v>Machine</v>
      </c>
      <c r="H337" t="str">
        <f>IF('Raw(1)'!E337="","",'Raw(1)'!E337)</f>
        <v>C/W Machine</v>
      </c>
      <c r="I337">
        <f>IF('Raw(1)'!F337="","",'Raw(1)'!F337)</f>
        <v>12</v>
      </c>
    </row>
    <row r="338" spans="1:9" x14ac:dyDescent="0.4">
      <c r="A338">
        <f>IF('Raw(1)'!A338="","",'Raw(1)'!A338)</f>
        <v>2026</v>
      </c>
      <c r="B338">
        <f>IF('Raw(1)'!B338="","",'Raw(1)'!B338)</f>
        <v>4</v>
      </c>
      <c r="C338" t="str">
        <f t="shared" si="15"/>
        <v>Jan</v>
      </c>
      <c r="D338" t="str">
        <f t="shared" si="16"/>
        <v>2026-Jan</v>
      </c>
      <c r="E338">
        <f t="shared" si="17"/>
        <v>202601</v>
      </c>
      <c r="F338" t="str">
        <f>IF('Raw(1)'!C338="","",'Raw(1)'!C338)</f>
        <v>CN</v>
      </c>
      <c r="G338" t="str">
        <f>IF('Raw(1)'!D338="","",'Raw(1)'!D338)</f>
        <v>Performance</v>
      </c>
      <c r="H338" t="str">
        <f>IF('Raw(1)'!E338="","",'Raw(1)'!E338)</f>
        <v>BT GT</v>
      </c>
      <c r="I338">
        <f>IF('Raw(1)'!F338="","",'Raw(1)'!F338)</f>
        <v>32</v>
      </c>
    </row>
    <row r="339" spans="1:9" x14ac:dyDescent="0.4">
      <c r="A339">
        <f>IF('Raw(1)'!A339="","",'Raw(1)'!A339)</f>
        <v>2026</v>
      </c>
      <c r="B339">
        <f>IF('Raw(1)'!B339="","",'Raw(1)'!B339)</f>
        <v>4</v>
      </c>
      <c r="C339" t="str">
        <f t="shared" si="15"/>
        <v>Jan</v>
      </c>
      <c r="D339" t="str">
        <f t="shared" si="16"/>
        <v>2026-Jan</v>
      </c>
      <c r="E339">
        <f t="shared" si="17"/>
        <v>202601</v>
      </c>
      <c r="F339" t="str">
        <f>IF('Raw(1)'!C339="","",'Raw(1)'!C339)</f>
        <v>CN</v>
      </c>
      <c r="G339" t="str">
        <f>IF('Raw(1)'!D339="","",'Raw(1)'!D339)</f>
        <v>Performance</v>
      </c>
      <c r="H339" t="str">
        <f>IF('Raw(1)'!E339="","",'Raw(1)'!E339)</f>
        <v>WT GT</v>
      </c>
      <c r="I339">
        <f>IF('Raw(1)'!F339="","",'Raw(1)'!F339)</f>
        <v>30</v>
      </c>
    </row>
    <row r="340" spans="1:9" x14ac:dyDescent="0.4">
      <c r="A340">
        <f>IF('Raw(1)'!A340="","",'Raw(1)'!A340)</f>
        <v>2026</v>
      </c>
      <c r="B340">
        <f>IF('Raw(1)'!B340="","",'Raw(1)'!B340)</f>
        <v>4</v>
      </c>
      <c r="C340" t="str">
        <f t="shared" si="15"/>
        <v>Jan</v>
      </c>
      <c r="D340" t="str">
        <f t="shared" si="16"/>
        <v>2026-Jan</v>
      </c>
      <c r="E340">
        <f t="shared" si="17"/>
        <v>202601</v>
      </c>
      <c r="F340" t="str">
        <f>IF('Raw(1)'!C340="","",'Raw(1)'!C340)</f>
        <v>CN</v>
      </c>
      <c r="G340" t="str">
        <f>IF('Raw(1)'!D340="","",'Raw(1)'!D340)</f>
        <v>Performance</v>
      </c>
      <c r="H340" t="str">
        <f>IF('Raw(1)'!E340="","",'Raw(1)'!E340)</f>
        <v>Bending</v>
      </c>
      <c r="I340">
        <f>IF('Raw(1)'!F340="","",'Raw(1)'!F340)</f>
        <v>309</v>
      </c>
    </row>
    <row r="341" spans="1:9" x14ac:dyDescent="0.4">
      <c r="A341">
        <f>IF('Raw(1)'!A341="","",'Raw(1)'!A341)</f>
        <v>2026</v>
      </c>
      <c r="B341">
        <f>IF('Raw(1)'!B341="","",'Raw(1)'!B341)</f>
        <v>4</v>
      </c>
      <c r="C341" t="str">
        <f t="shared" si="15"/>
        <v>Jan</v>
      </c>
      <c r="D341" t="str">
        <f t="shared" si="16"/>
        <v>2026-Jan</v>
      </c>
      <c r="E341">
        <f t="shared" si="17"/>
        <v>202601</v>
      </c>
      <c r="F341" t="str">
        <f>IF('Raw(1)'!C341="","",'Raw(1)'!C341)</f>
        <v>CN</v>
      </c>
      <c r="G341" t="str">
        <f>IF('Raw(1)'!D341="","",'Raw(1)'!D341)</f>
        <v>Performance</v>
      </c>
      <c r="H341" t="str">
        <f>IF('Raw(1)'!E341="","",'Raw(1)'!E341)</f>
        <v>L/W</v>
      </c>
      <c r="I341">
        <f>IF('Raw(1)'!F341="","",'Raw(1)'!F341)</f>
        <v>309</v>
      </c>
    </row>
    <row r="342" spans="1:9" x14ac:dyDescent="0.4">
      <c r="A342">
        <f>IF('Raw(1)'!A342="","",'Raw(1)'!A342)</f>
        <v>2026</v>
      </c>
      <c r="B342">
        <f>IF('Raw(1)'!B342="","",'Raw(1)'!B342)</f>
        <v>4</v>
      </c>
      <c r="C342" t="str">
        <f t="shared" si="15"/>
        <v>Jan</v>
      </c>
      <c r="D342" t="str">
        <f t="shared" si="16"/>
        <v>2026-Jan</v>
      </c>
      <c r="E342">
        <f t="shared" si="17"/>
        <v>202601</v>
      </c>
      <c r="F342" t="str">
        <f>IF('Raw(1)'!C342="","",'Raw(1)'!C342)</f>
        <v>CN</v>
      </c>
      <c r="G342" t="str">
        <f>IF('Raw(1)'!D342="","",'Raw(1)'!D342)</f>
        <v>Performance</v>
      </c>
      <c r="H342" t="str">
        <f>IF('Raw(1)'!E342="","",'Raw(1)'!E342)</f>
        <v>C/W</v>
      </c>
      <c r="I342">
        <f>IF('Raw(1)'!F342="","",'Raw(1)'!F342)</f>
        <v>333</v>
      </c>
    </row>
    <row r="343" spans="1:9" x14ac:dyDescent="0.4">
      <c r="A343">
        <f>IF('Raw(1)'!A343="","",'Raw(1)'!A343)</f>
        <v>2026</v>
      </c>
      <c r="B343">
        <f>IF('Raw(1)'!B343="","",'Raw(1)'!B343)</f>
        <v>4</v>
      </c>
      <c r="C343" t="str">
        <f t="shared" si="15"/>
        <v>Jan</v>
      </c>
      <c r="D343" t="str">
        <f t="shared" si="16"/>
        <v>2026-Jan</v>
      </c>
      <c r="E343">
        <f t="shared" si="17"/>
        <v>202601</v>
      </c>
      <c r="F343" t="str">
        <f>IF('Raw(1)'!C343="","",'Raw(1)'!C343)</f>
        <v>TR #1</v>
      </c>
      <c r="G343" t="str">
        <f>IF('Raw(1)'!D343="","",'Raw(1)'!D343)</f>
        <v>Machine</v>
      </c>
      <c r="H343" t="str">
        <f>IF('Raw(1)'!E343="","",'Raw(1)'!E343)</f>
        <v>Growing Line</v>
      </c>
      <c r="I343">
        <f>IF('Raw(1)'!F343="","",'Raw(1)'!F343)</f>
        <v>3</v>
      </c>
    </row>
    <row r="344" spans="1:9" x14ac:dyDescent="0.4">
      <c r="A344">
        <f>IF('Raw(1)'!A344="","",'Raw(1)'!A344)</f>
        <v>2026</v>
      </c>
      <c r="B344">
        <f>IF('Raw(1)'!B344="","",'Raw(1)'!B344)</f>
        <v>4</v>
      </c>
      <c r="C344" t="str">
        <f t="shared" si="15"/>
        <v>Jan</v>
      </c>
      <c r="D344" t="str">
        <f t="shared" si="16"/>
        <v>2026-Jan</v>
      </c>
      <c r="E344">
        <f t="shared" si="17"/>
        <v>202601</v>
      </c>
      <c r="F344" t="str">
        <f>IF('Raw(1)'!C344="","",'Raw(1)'!C344)</f>
        <v>TR #1</v>
      </c>
      <c r="G344" t="str">
        <f>IF('Raw(1)'!D344="","",'Raw(1)'!D344)</f>
        <v>Machine</v>
      </c>
      <c r="H344" t="str">
        <f>IF('Raw(1)'!E344="","",'Raw(1)'!E344)</f>
        <v>Paint Booth</v>
      </c>
      <c r="I344">
        <f>IF('Raw(1)'!F344="","",'Raw(1)'!F344)</f>
        <v>3</v>
      </c>
    </row>
    <row r="345" spans="1:9" x14ac:dyDescent="0.4">
      <c r="A345">
        <f>IF('Raw(1)'!A345="","",'Raw(1)'!A345)</f>
        <v>2026</v>
      </c>
      <c r="B345">
        <f>IF('Raw(1)'!B345="","",'Raw(1)'!B345)</f>
        <v>4</v>
      </c>
      <c r="C345" t="str">
        <f t="shared" si="15"/>
        <v>Jan</v>
      </c>
      <c r="D345" t="str">
        <f t="shared" si="16"/>
        <v>2026-Jan</v>
      </c>
      <c r="E345">
        <f t="shared" si="17"/>
        <v>202601</v>
      </c>
      <c r="F345" t="str">
        <f>IF('Raw(1)'!C345="","",'Raw(1)'!C345)</f>
        <v>TR #1</v>
      </c>
      <c r="G345" t="str">
        <f>IF('Raw(1)'!D345="","",'Raw(1)'!D345)</f>
        <v>Machine</v>
      </c>
      <c r="H345" t="str">
        <f>IF('Raw(1)'!E345="","",'Raw(1)'!E345)</f>
        <v>Paint Line</v>
      </c>
      <c r="I345">
        <f>IF('Raw(1)'!F345="","",'Raw(1)'!F345)</f>
        <v>2</v>
      </c>
    </row>
    <row r="346" spans="1:9" x14ac:dyDescent="0.4">
      <c r="A346">
        <f>IF('Raw(1)'!A346="","",'Raw(1)'!A346)</f>
        <v>2026</v>
      </c>
      <c r="B346">
        <f>IF('Raw(1)'!B346="","",'Raw(1)'!B346)</f>
        <v>4</v>
      </c>
      <c r="C346" t="str">
        <f t="shared" si="15"/>
        <v>Jan</v>
      </c>
      <c r="D346" t="str">
        <f t="shared" si="16"/>
        <v>2026-Jan</v>
      </c>
      <c r="E346">
        <f t="shared" si="17"/>
        <v>202601</v>
      </c>
      <c r="F346" t="str">
        <f>IF('Raw(1)'!C346="","",'Raw(1)'!C346)</f>
        <v>TR #1</v>
      </c>
      <c r="G346" t="str">
        <f>IF('Raw(1)'!D346="","",'Raw(1)'!D346)</f>
        <v>Machine</v>
      </c>
      <c r="H346" t="str">
        <f>IF('Raw(1)'!E346="","",'Raw(1)'!E346)</f>
        <v>Roll Bending Machine</v>
      </c>
      <c r="I346">
        <f>IF('Raw(1)'!F346="","",'Raw(1)'!F346)</f>
        <v>2</v>
      </c>
    </row>
    <row r="347" spans="1:9" x14ac:dyDescent="0.4">
      <c r="A347">
        <f>IF('Raw(1)'!A347="","",'Raw(1)'!A347)</f>
        <v>2026</v>
      </c>
      <c r="B347">
        <f>IF('Raw(1)'!B347="","",'Raw(1)'!B347)</f>
        <v>4</v>
      </c>
      <c r="C347" t="str">
        <f t="shared" si="15"/>
        <v>Jan</v>
      </c>
      <c r="D347" t="str">
        <f t="shared" si="16"/>
        <v>2026-Jan</v>
      </c>
      <c r="E347">
        <f t="shared" si="17"/>
        <v>202601</v>
      </c>
      <c r="F347" t="str">
        <f>IF('Raw(1)'!C347="","",'Raw(1)'!C347)</f>
        <v>TR #1</v>
      </c>
      <c r="G347" t="str">
        <f>IF('Raw(1)'!D347="","",'Raw(1)'!D347)</f>
        <v>Machine</v>
      </c>
      <c r="H347" t="str">
        <f>IF('Raw(1)'!E347="","",'Raw(1)'!E347)</f>
        <v>L/W Machine</v>
      </c>
      <c r="I347">
        <f>IF('Raw(1)'!F347="","",'Raw(1)'!F347)</f>
        <v>3</v>
      </c>
    </row>
    <row r="348" spans="1:9" x14ac:dyDescent="0.4">
      <c r="A348">
        <f>IF('Raw(1)'!A348="","",'Raw(1)'!A348)</f>
        <v>2026</v>
      </c>
      <c r="B348">
        <f>IF('Raw(1)'!B348="","",'Raw(1)'!B348)</f>
        <v>4</v>
      </c>
      <c r="C348" t="str">
        <f t="shared" si="15"/>
        <v>Jan</v>
      </c>
      <c r="D348" t="str">
        <f t="shared" si="16"/>
        <v>2026-Jan</v>
      </c>
      <c r="E348">
        <f t="shared" si="17"/>
        <v>202601</v>
      </c>
      <c r="F348" t="str">
        <f>IF('Raw(1)'!C348="","",'Raw(1)'!C348)</f>
        <v>TR #1</v>
      </c>
      <c r="G348" t="str">
        <f>IF('Raw(1)'!D348="","",'Raw(1)'!D348)</f>
        <v>Machine</v>
      </c>
      <c r="H348" t="str">
        <f>IF('Raw(1)'!E348="","",'Raw(1)'!E348)</f>
        <v>C/W Machine</v>
      </c>
      <c r="I348">
        <f>IF('Raw(1)'!F348="","",'Raw(1)'!F348)</f>
        <v>4</v>
      </c>
    </row>
    <row r="349" spans="1:9" x14ac:dyDescent="0.4">
      <c r="A349">
        <f>IF('Raw(1)'!A349="","",'Raw(1)'!A349)</f>
        <v>2026</v>
      </c>
      <c r="B349">
        <f>IF('Raw(1)'!B349="","",'Raw(1)'!B349)</f>
        <v>4</v>
      </c>
      <c r="C349" t="str">
        <f t="shared" si="15"/>
        <v>Jan</v>
      </c>
      <c r="D349" t="str">
        <f t="shared" si="16"/>
        <v>2026-Jan</v>
      </c>
      <c r="E349">
        <f t="shared" si="17"/>
        <v>202601</v>
      </c>
      <c r="F349" t="str">
        <f>IF('Raw(1)'!C349="","",'Raw(1)'!C349)</f>
        <v>TR #1</v>
      </c>
      <c r="G349" t="str">
        <f>IF('Raw(1)'!D349="","",'Raw(1)'!D349)</f>
        <v>Performance</v>
      </c>
      <c r="H349" t="str">
        <f>IF('Raw(1)'!E349="","",'Raw(1)'!E349)</f>
        <v>BT GT</v>
      </c>
      <c r="I349">
        <f>IF('Raw(1)'!F349="","",'Raw(1)'!F349)</f>
        <v>0</v>
      </c>
    </row>
    <row r="350" spans="1:9" x14ac:dyDescent="0.4">
      <c r="A350">
        <f>IF('Raw(1)'!A350="","",'Raw(1)'!A350)</f>
        <v>2026</v>
      </c>
      <c r="B350">
        <f>IF('Raw(1)'!B350="","",'Raw(1)'!B350)</f>
        <v>4</v>
      </c>
      <c r="C350" t="str">
        <f t="shared" si="15"/>
        <v>Jan</v>
      </c>
      <c r="D350" t="str">
        <f t="shared" si="16"/>
        <v>2026-Jan</v>
      </c>
      <c r="E350">
        <f t="shared" si="17"/>
        <v>202601</v>
      </c>
      <c r="F350" t="str">
        <f>IF('Raw(1)'!C350="","",'Raw(1)'!C350)</f>
        <v>TR #1</v>
      </c>
      <c r="G350" t="str">
        <f>IF('Raw(1)'!D350="","",'Raw(1)'!D350)</f>
        <v>Performance</v>
      </c>
      <c r="H350" t="str">
        <f>IF('Raw(1)'!E350="","",'Raw(1)'!E350)</f>
        <v>WT GT</v>
      </c>
      <c r="I350">
        <f>IF('Raw(1)'!F350="","",'Raw(1)'!F350)</f>
        <v>0</v>
      </c>
    </row>
    <row r="351" spans="1:9" x14ac:dyDescent="0.4">
      <c r="A351">
        <f>IF('Raw(1)'!A351="","",'Raw(1)'!A351)</f>
        <v>2026</v>
      </c>
      <c r="B351">
        <f>IF('Raw(1)'!B351="","",'Raw(1)'!B351)</f>
        <v>4</v>
      </c>
      <c r="C351" t="str">
        <f t="shared" si="15"/>
        <v>Jan</v>
      </c>
      <c r="D351" t="str">
        <f t="shared" si="16"/>
        <v>2026-Jan</v>
      </c>
      <c r="E351">
        <f t="shared" si="17"/>
        <v>202601</v>
      </c>
      <c r="F351" t="str">
        <f>IF('Raw(1)'!C351="","",'Raw(1)'!C351)</f>
        <v>TR #1</v>
      </c>
      <c r="G351" t="str">
        <f>IF('Raw(1)'!D351="","",'Raw(1)'!D351)</f>
        <v>Performance</v>
      </c>
      <c r="H351" t="str">
        <f>IF('Raw(1)'!E351="","",'Raw(1)'!E351)</f>
        <v>Bending</v>
      </c>
      <c r="I351">
        <f>IF('Raw(1)'!F351="","",'Raw(1)'!F351)</f>
        <v>0</v>
      </c>
    </row>
    <row r="352" spans="1:9" x14ac:dyDescent="0.4">
      <c r="A352">
        <f>IF('Raw(1)'!A352="","",'Raw(1)'!A352)</f>
        <v>2026</v>
      </c>
      <c r="B352">
        <f>IF('Raw(1)'!B352="","",'Raw(1)'!B352)</f>
        <v>4</v>
      </c>
      <c r="C352" t="str">
        <f t="shared" si="15"/>
        <v>Jan</v>
      </c>
      <c r="D352" t="str">
        <f t="shared" si="16"/>
        <v>2026-Jan</v>
      </c>
      <c r="E352">
        <f t="shared" si="17"/>
        <v>202601</v>
      </c>
      <c r="F352" t="str">
        <f>IF('Raw(1)'!C352="","",'Raw(1)'!C352)</f>
        <v>TR #1</v>
      </c>
      <c r="G352" t="str">
        <f>IF('Raw(1)'!D352="","",'Raw(1)'!D352)</f>
        <v>Performance</v>
      </c>
      <c r="H352" t="str">
        <f>IF('Raw(1)'!E352="","",'Raw(1)'!E352)</f>
        <v>L/W</v>
      </c>
      <c r="I352">
        <f>IF('Raw(1)'!F352="","",'Raw(1)'!F352)</f>
        <v>0</v>
      </c>
    </row>
    <row r="353" spans="1:9" x14ac:dyDescent="0.4">
      <c r="A353">
        <f>IF('Raw(1)'!A353="","",'Raw(1)'!A353)</f>
        <v>2026</v>
      </c>
      <c r="B353">
        <f>IF('Raw(1)'!B353="","",'Raw(1)'!B353)</f>
        <v>4</v>
      </c>
      <c r="C353" t="str">
        <f t="shared" si="15"/>
        <v>Jan</v>
      </c>
      <c r="D353" t="str">
        <f t="shared" si="16"/>
        <v>2026-Jan</v>
      </c>
      <c r="E353">
        <f t="shared" si="17"/>
        <v>202601</v>
      </c>
      <c r="F353" t="str">
        <f>IF('Raw(1)'!C353="","",'Raw(1)'!C353)</f>
        <v>TR #1</v>
      </c>
      <c r="G353" t="str">
        <f>IF('Raw(1)'!D353="","",'Raw(1)'!D353)</f>
        <v>Performance</v>
      </c>
      <c r="H353" t="str">
        <f>IF('Raw(1)'!E353="","",'Raw(1)'!E353)</f>
        <v>C/W</v>
      </c>
      <c r="I353">
        <f>IF('Raw(1)'!F353="","",'Raw(1)'!F353)</f>
        <v>0</v>
      </c>
    </row>
    <row r="354" spans="1:9" x14ac:dyDescent="0.4">
      <c r="A354">
        <f>IF('Raw(1)'!A354="","",'Raw(1)'!A354)</f>
        <v>2026</v>
      </c>
      <c r="B354">
        <f>IF('Raw(1)'!B354="","",'Raw(1)'!B354)</f>
        <v>4</v>
      </c>
      <c r="C354" t="str">
        <f t="shared" si="15"/>
        <v>Jan</v>
      </c>
      <c r="D354" t="str">
        <f t="shared" si="16"/>
        <v>2026-Jan</v>
      </c>
      <c r="E354">
        <f t="shared" si="17"/>
        <v>202601</v>
      </c>
      <c r="F354" t="str">
        <f>IF('Raw(1)'!C354="","",'Raw(1)'!C354)</f>
        <v>TR #2</v>
      </c>
      <c r="G354" t="str">
        <f>IF('Raw(1)'!D354="","",'Raw(1)'!D354)</f>
        <v>Machine</v>
      </c>
      <c r="H354" t="str">
        <f>IF('Raw(1)'!E354="","",'Raw(1)'!E354)</f>
        <v>Growing Line</v>
      </c>
      <c r="I354">
        <f>IF('Raw(1)'!F354="","",'Raw(1)'!F354)</f>
        <v>6</v>
      </c>
    </row>
    <row r="355" spans="1:9" x14ac:dyDescent="0.4">
      <c r="A355">
        <f>IF('Raw(1)'!A355="","",'Raw(1)'!A355)</f>
        <v>2026</v>
      </c>
      <c r="B355">
        <f>IF('Raw(1)'!B355="","",'Raw(1)'!B355)</f>
        <v>4</v>
      </c>
      <c r="C355" t="str">
        <f t="shared" si="15"/>
        <v>Jan</v>
      </c>
      <c r="D355" t="str">
        <f t="shared" si="16"/>
        <v>2026-Jan</v>
      </c>
      <c r="E355">
        <f t="shared" si="17"/>
        <v>202601</v>
      </c>
      <c r="F355" t="str">
        <f>IF('Raw(1)'!C355="","",'Raw(1)'!C355)</f>
        <v>TR #2</v>
      </c>
      <c r="G355" t="str">
        <f>IF('Raw(1)'!D355="","",'Raw(1)'!D355)</f>
        <v>Machine</v>
      </c>
      <c r="H355" t="str">
        <f>IF('Raw(1)'!E355="","",'Raw(1)'!E355)</f>
        <v>Paint Booth</v>
      </c>
      <c r="I355">
        <f>IF('Raw(1)'!F355="","",'Raw(1)'!F355)</f>
        <v>4</v>
      </c>
    </row>
    <row r="356" spans="1:9" x14ac:dyDescent="0.4">
      <c r="A356">
        <f>IF('Raw(1)'!A356="","",'Raw(1)'!A356)</f>
        <v>2026</v>
      </c>
      <c r="B356">
        <f>IF('Raw(1)'!B356="","",'Raw(1)'!B356)</f>
        <v>4</v>
      </c>
      <c r="C356" t="str">
        <f t="shared" si="15"/>
        <v>Jan</v>
      </c>
      <c r="D356" t="str">
        <f t="shared" si="16"/>
        <v>2026-Jan</v>
      </c>
      <c r="E356">
        <f t="shared" si="17"/>
        <v>202601</v>
      </c>
      <c r="F356" t="str">
        <f>IF('Raw(1)'!C356="","",'Raw(1)'!C356)</f>
        <v>TR #2</v>
      </c>
      <c r="G356" t="str">
        <f>IF('Raw(1)'!D356="","",'Raw(1)'!D356)</f>
        <v>Machine</v>
      </c>
      <c r="H356" t="str">
        <f>IF('Raw(1)'!E356="","",'Raw(1)'!E356)</f>
        <v>Paint Line</v>
      </c>
      <c r="I356">
        <f>IF('Raw(1)'!F356="","",'Raw(1)'!F356)</f>
        <v>2</v>
      </c>
    </row>
    <row r="357" spans="1:9" x14ac:dyDescent="0.4">
      <c r="A357">
        <f>IF('Raw(1)'!A357="","",'Raw(1)'!A357)</f>
        <v>2026</v>
      </c>
      <c r="B357">
        <f>IF('Raw(1)'!B357="","",'Raw(1)'!B357)</f>
        <v>4</v>
      </c>
      <c r="C357" t="str">
        <f t="shared" si="15"/>
        <v>Jan</v>
      </c>
      <c r="D357" t="str">
        <f t="shared" si="16"/>
        <v>2026-Jan</v>
      </c>
      <c r="E357">
        <f t="shared" si="17"/>
        <v>202601</v>
      </c>
      <c r="F357" t="str">
        <f>IF('Raw(1)'!C357="","",'Raw(1)'!C357)</f>
        <v>TR #2</v>
      </c>
      <c r="G357" t="str">
        <f>IF('Raw(1)'!D357="","",'Raw(1)'!D357)</f>
        <v>Machine</v>
      </c>
      <c r="H357" t="str">
        <f>IF('Raw(1)'!E357="","",'Raw(1)'!E357)</f>
        <v>Roll Bending Machine</v>
      </c>
      <c r="I357">
        <f>IF('Raw(1)'!F357="","",'Raw(1)'!F357)</f>
        <v>3</v>
      </c>
    </row>
    <row r="358" spans="1:9" x14ac:dyDescent="0.4">
      <c r="A358">
        <f>IF('Raw(1)'!A358="","",'Raw(1)'!A358)</f>
        <v>2026</v>
      </c>
      <c r="B358">
        <f>IF('Raw(1)'!B358="","",'Raw(1)'!B358)</f>
        <v>4</v>
      </c>
      <c r="C358" t="str">
        <f t="shared" si="15"/>
        <v>Jan</v>
      </c>
      <c r="D358" t="str">
        <f t="shared" si="16"/>
        <v>2026-Jan</v>
      </c>
      <c r="E358">
        <f t="shared" si="17"/>
        <v>202601</v>
      </c>
      <c r="F358" t="str">
        <f>IF('Raw(1)'!C358="","",'Raw(1)'!C358)</f>
        <v>TR #2</v>
      </c>
      <c r="G358" t="str">
        <f>IF('Raw(1)'!D358="","",'Raw(1)'!D358)</f>
        <v>Machine</v>
      </c>
      <c r="H358" t="str">
        <f>IF('Raw(1)'!E358="","",'Raw(1)'!E358)</f>
        <v>L/W Machine</v>
      </c>
      <c r="I358">
        <f>IF('Raw(1)'!F358="","",'Raw(1)'!F358)</f>
        <v>4</v>
      </c>
    </row>
    <row r="359" spans="1:9" x14ac:dyDescent="0.4">
      <c r="A359">
        <f>IF('Raw(1)'!A359="","",'Raw(1)'!A359)</f>
        <v>2026</v>
      </c>
      <c r="B359">
        <f>IF('Raw(1)'!B359="","",'Raw(1)'!B359)</f>
        <v>4</v>
      </c>
      <c r="C359" t="str">
        <f t="shared" si="15"/>
        <v>Jan</v>
      </c>
      <c r="D359" t="str">
        <f t="shared" si="16"/>
        <v>2026-Jan</v>
      </c>
      <c r="E359">
        <f t="shared" si="17"/>
        <v>202601</v>
      </c>
      <c r="F359" t="str">
        <f>IF('Raw(1)'!C359="","",'Raw(1)'!C359)</f>
        <v>TR #2</v>
      </c>
      <c r="G359" t="str">
        <f>IF('Raw(1)'!D359="","",'Raw(1)'!D359)</f>
        <v>Machine</v>
      </c>
      <c r="H359" t="str">
        <f>IF('Raw(1)'!E359="","",'Raw(1)'!E359)</f>
        <v>C/W Machine</v>
      </c>
      <c r="I359">
        <f>IF('Raw(1)'!F359="","",'Raw(1)'!F359)</f>
        <v>6</v>
      </c>
    </row>
    <row r="360" spans="1:9" x14ac:dyDescent="0.4">
      <c r="A360">
        <f>IF('Raw(1)'!A360="","",'Raw(1)'!A360)</f>
        <v>2026</v>
      </c>
      <c r="B360">
        <f>IF('Raw(1)'!B360="","",'Raw(1)'!B360)</f>
        <v>4</v>
      </c>
      <c r="C360" t="str">
        <f t="shared" si="15"/>
        <v>Jan</v>
      </c>
      <c r="D360" t="str">
        <f t="shared" si="16"/>
        <v>2026-Jan</v>
      </c>
      <c r="E360">
        <f t="shared" si="17"/>
        <v>202601</v>
      </c>
      <c r="F360" t="str">
        <f>IF('Raw(1)'!C360="","",'Raw(1)'!C360)</f>
        <v>TR #2</v>
      </c>
      <c r="G360" t="str">
        <f>IF('Raw(1)'!D360="","",'Raw(1)'!D360)</f>
        <v>Performance</v>
      </c>
      <c r="H360" t="str">
        <f>IF('Raw(1)'!E360="","",'Raw(1)'!E360)</f>
        <v>BT GT</v>
      </c>
      <c r="I360">
        <f>IF('Raw(1)'!F360="","",'Raw(1)'!F360)</f>
        <v>19</v>
      </c>
    </row>
    <row r="361" spans="1:9" x14ac:dyDescent="0.4">
      <c r="A361">
        <f>IF('Raw(1)'!A361="","",'Raw(1)'!A361)</f>
        <v>2026</v>
      </c>
      <c r="B361">
        <f>IF('Raw(1)'!B361="","",'Raw(1)'!B361)</f>
        <v>4</v>
      </c>
      <c r="C361" t="str">
        <f t="shared" si="15"/>
        <v>Jan</v>
      </c>
      <c r="D361" t="str">
        <f t="shared" si="16"/>
        <v>2026-Jan</v>
      </c>
      <c r="E361">
        <f t="shared" si="17"/>
        <v>202601</v>
      </c>
      <c r="F361" t="str">
        <f>IF('Raw(1)'!C361="","",'Raw(1)'!C361)</f>
        <v>TR #2</v>
      </c>
      <c r="G361" t="str">
        <f>IF('Raw(1)'!D361="","",'Raw(1)'!D361)</f>
        <v>Performance</v>
      </c>
      <c r="H361" t="str">
        <f>IF('Raw(1)'!E361="","",'Raw(1)'!E361)</f>
        <v>WT GT</v>
      </c>
      <c r="I361">
        <f>IF('Raw(1)'!F361="","",'Raw(1)'!F361)</f>
        <v>15</v>
      </c>
    </row>
    <row r="362" spans="1:9" x14ac:dyDescent="0.4">
      <c r="A362">
        <f>IF('Raw(1)'!A362="","",'Raw(1)'!A362)</f>
        <v>2026</v>
      </c>
      <c r="B362">
        <f>IF('Raw(1)'!B362="","",'Raw(1)'!B362)</f>
        <v>4</v>
      </c>
      <c r="C362" t="str">
        <f t="shared" si="15"/>
        <v>Jan</v>
      </c>
      <c r="D362" t="str">
        <f t="shared" si="16"/>
        <v>2026-Jan</v>
      </c>
      <c r="E362">
        <f t="shared" si="17"/>
        <v>202601</v>
      </c>
      <c r="F362" t="str">
        <f>IF('Raw(1)'!C362="","",'Raw(1)'!C362)</f>
        <v>TR #2</v>
      </c>
      <c r="G362" t="str">
        <f>IF('Raw(1)'!D362="","",'Raw(1)'!D362)</f>
        <v>Performance</v>
      </c>
      <c r="H362" t="str">
        <f>IF('Raw(1)'!E362="","",'Raw(1)'!E362)</f>
        <v>Bending</v>
      </c>
      <c r="I362">
        <f>IF('Raw(1)'!F362="","",'Raw(1)'!F362)</f>
        <v>143</v>
      </c>
    </row>
    <row r="363" spans="1:9" x14ac:dyDescent="0.4">
      <c r="A363">
        <f>IF('Raw(1)'!A363="","",'Raw(1)'!A363)</f>
        <v>2026</v>
      </c>
      <c r="B363">
        <f>IF('Raw(1)'!B363="","",'Raw(1)'!B363)</f>
        <v>4</v>
      </c>
      <c r="C363" t="str">
        <f t="shared" si="15"/>
        <v>Jan</v>
      </c>
      <c r="D363" t="str">
        <f t="shared" si="16"/>
        <v>2026-Jan</v>
      </c>
      <c r="E363">
        <f t="shared" si="17"/>
        <v>202601</v>
      </c>
      <c r="F363" t="str">
        <f>IF('Raw(1)'!C363="","",'Raw(1)'!C363)</f>
        <v>TR #2</v>
      </c>
      <c r="G363" t="str">
        <f>IF('Raw(1)'!D363="","",'Raw(1)'!D363)</f>
        <v>Performance</v>
      </c>
      <c r="H363" t="str">
        <f>IF('Raw(1)'!E363="","",'Raw(1)'!E363)</f>
        <v>L/W</v>
      </c>
      <c r="I363">
        <f>IF('Raw(1)'!F363="","",'Raw(1)'!F363)</f>
        <v>139</v>
      </c>
    </row>
    <row r="364" spans="1:9" x14ac:dyDescent="0.4">
      <c r="A364">
        <f>IF('Raw(1)'!A364="","",'Raw(1)'!A364)</f>
        <v>2026</v>
      </c>
      <c r="B364">
        <f>IF('Raw(1)'!B364="","",'Raw(1)'!B364)</f>
        <v>4</v>
      </c>
      <c r="C364" t="str">
        <f t="shared" si="15"/>
        <v>Jan</v>
      </c>
      <c r="D364" t="str">
        <f t="shared" si="16"/>
        <v>2026-Jan</v>
      </c>
      <c r="E364">
        <f t="shared" si="17"/>
        <v>202601</v>
      </c>
      <c r="F364" t="str">
        <f>IF('Raw(1)'!C364="","",'Raw(1)'!C364)</f>
        <v>TR #2</v>
      </c>
      <c r="G364" t="str">
        <f>IF('Raw(1)'!D364="","",'Raw(1)'!D364)</f>
        <v>Performance</v>
      </c>
      <c r="H364" t="str">
        <f>IF('Raw(1)'!E364="","",'Raw(1)'!E364)</f>
        <v>C/W</v>
      </c>
      <c r="I364">
        <f>IF('Raw(1)'!F364="","",'Raw(1)'!F364)</f>
        <v>162</v>
      </c>
    </row>
    <row r="365" spans="1:9" x14ac:dyDescent="0.4">
      <c r="A365">
        <f>IF('Raw(1)'!A365="","",'Raw(1)'!A365)</f>
        <v>2026</v>
      </c>
      <c r="B365">
        <f>IF('Raw(1)'!B365="","",'Raw(1)'!B365)</f>
        <v>4</v>
      </c>
      <c r="C365" t="str">
        <f t="shared" si="15"/>
        <v>Jan</v>
      </c>
      <c r="D365" t="str">
        <f t="shared" si="16"/>
        <v>2026-Jan</v>
      </c>
      <c r="E365">
        <f t="shared" si="17"/>
        <v>202601</v>
      </c>
      <c r="F365" t="str">
        <f>IF('Raw(1)'!C365="","",'Raw(1)'!C365)</f>
        <v>AM</v>
      </c>
      <c r="G365" t="str">
        <f>IF('Raw(1)'!D365="","",'Raw(1)'!D365)</f>
        <v>Machine</v>
      </c>
      <c r="H365" t="str">
        <f>IF('Raw(1)'!E365="","",'Raw(1)'!E365)</f>
        <v>Growing Line</v>
      </c>
      <c r="I365">
        <f>IF('Raw(1)'!F365="","",'Raw(1)'!F365)</f>
        <v>30</v>
      </c>
    </row>
    <row r="366" spans="1:9" x14ac:dyDescent="0.4">
      <c r="A366">
        <f>IF('Raw(1)'!A366="","",'Raw(1)'!A366)</f>
        <v>2026</v>
      </c>
      <c r="B366">
        <f>IF('Raw(1)'!B366="","",'Raw(1)'!B366)</f>
        <v>4</v>
      </c>
      <c r="C366" t="str">
        <f t="shared" si="15"/>
        <v>Jan</v>
      </c>
      <c r="D366" t="str">
        <f t="shared" si="16"/>
        <v>2026-Jan</v>
      </c>
      <c r="E366">
        <f t="shared" si="17"/>
        <v>202601</v>
      </c>
      <c r="F366" t="str">
        <f>IF('Raw(1)'!C366="","",'Raw(1)'!C366)</f>
        <v>AM</v>
      </c>
      <c r="G366" t="str">
        <f>IF('Raw(1)'!D366="","",'Raw(1)'!D366)</f>
        <v>Machine</v>
      </c>
      <c r="H366" t="str">
        <f>IF('Raw(1)'!E366="","",'Raw(1)'!E366)</f>
        <v>Paint Booth</v>
      </c>
      <c r="I366">
        <f>IF('Raw(1)'!F366="","",'Raw(1)'!F366)</f>
        <v>16</v>
      </c>
    </row>
    <row r="367" spans="1:9" x14ac:dyDescent="0.4">
      <c r="A367">
        <f>IF('Raw(1)'!A367="","",'Raw(1)'!A367)</f>
        <v>2026</v>
      </c>
      <c r="B367">
        <f>IF('Raw(1)'!B367="","",'Raw(1)'!B367)</f>
        <v>4</v>
      </c>
      <c r="C367" t="str">
        <f t="shared" si="15"/>
        <v>Jan</v>
      </c>
      <c r="D367" t="str">
        <f t="shared" si="16"/>
        <v>2026-Jan</v>
      </c>
      <c r="E367">
        <f t="shared" si="17"/>
        <v>202601</v>
      </c>
      <c r="F367" t="str">
        <f>IF('Raw(1)'!C367="","",'Raw(1)'!C367)</f>
        <v>AM</v>
      </c>
      <c r="G367" t="str">
        <f>IF('Raw(1)'!D367="","",'Raw(1)'!D367)</f>
        <v>Machine</v>
      </c>
      <c r="H367" t="str">
        <f>IF('Raw(1)'!E367="","",'Raw(1)'!E367)</f>
        <v>Paint Line</v>
      </c>
      <c r="I367">
        <f>IF('Raw(1)'!F367="","",'Raw(1)'!F367)</f>
        <v>8</v>
      </c>
    </row>
    <row r="368" spans="1:9" x14ac:dyDescent="0.4">
      <c r="A368">
        <f>IF('Raw(1)'!A368="","",'Raw(1)'!A368)</f>
        <v>2026</v>
      </c>
      <c r="B368">
        <f>IF('Raw(1)'!B368="","",'Raw(1)'!B368)</f>
        <v>4</v>
      </c>
      <c r="C368" t="str">
        <f t="shared" si="15"/>
        <v>Jan</v>
      </c>
      <c r="D368" t="str">
        <f t="shared" si="16"/>
        <v>2026-Jan</v>
      </c>
      <c r="E368">
        <f t="shared" si="17"/>
        <v>202601</v>
      </c>
      <c r="F368" t="str">
        <f>IF('Raw(1)'!C368="","",'Raw(1)'!C368)</f>
        <v>AM</v>
      </c>
      <c r="G368" t="str">
        <f>IF('Raw(1)'!D368="","",'Raw(1)'!D368)</f>
        <v>Machine</v>
      </c>
      <c r="H368" t="str">
        <f>IF('Raw(1)'!E368="","",'Raw(1)'!E368)</f>
        <v>Roll Bending Machine</v>
      </c>
      <c r="I368">
        <f>IF('Raw(1)'!F368="","",'Raw(1)'!F368)</f>
        <v>6</v>
      </c>
    </row>
    <row r="369" spans="1:9" x14ac:dyDescent="0.4">
      <c r="A369">
        <f>IF('Raw(1)'!A369="","",'Raw(1)'!A369)</f>
        <v>2026</v>
      </c>
      <c r="B369">
        <f>IF('Raw(1)'!B369="","",'Raw(1)'!B369)</f>
        <v>4</v>
      </c>
      <c r="C369" t="str">
        <f t="shared" si="15"/>
        <v>Jan</v>
      </c>
      <c r="D369" t="str">
        <f t="shared" si="16"/>
        <v>2026-Jan</v>
      </c>
      <c r="E369">
        <f t="shared" si="17"/>
        <v>202601</v>
      </c>
      <c r="F369" t="str">
        <f>IF('Raw(1)'!C369="","",'Raw(1)'!C369)</f>
        <v>AM</v>
      </c>
      <c r="G369" t="str">
        <f>IF('Raw(1)'!D369="","",'Raw(1)'!D369)</f>
        <v>Machine</v>
      </c>
      <c r="H369" t="str">
        <f>IF('Raw(1)'!E369="","",'Raw(1)'!E369)</f>
        <v>L/W Machine</v>
      </c>
      <c r="I369">
        <f>IF('Raw(1)'!F369="","",'Raw(1)'!F369)</f>
        <v>11</v>
      </c>
    </row>
    <row r="370" spans="1:9" x14ac:dyDescent="0.4">
      <c r="A370">
        <f>IF('Raw(1)'!A370="","",'Raw(1)'!A370)</f>
        <v>2026</v>
      </c>
      <c r="B370">
        <f>IF('Raw(1)'!B370="","",'Raw(1)'!B370)</f>
        <v>4</v>
      </c>
      <c r="C370" t="str">
        <f t="shared" si="15"/>
        <v>Jan</v>
      </c>
      <c r="D370" t="str">
        <f t="shared" si="16"/>
        <v>2026-Jan</v>
      </c>
      <c r="E370">
        <f t="shared" si="17"/>
        <v>202601</v>
      </c>
      <c r="F370" t="str">
        <f>IF('Raw(1)'!C370="","",'Raw(1)'!C370)</f>
        <v>AM</v>
      </c>
      <c r="G370" t="str">
        <f>IF('Raw(1)'!D370="","",'Raw(1)'!D370)</f>
        <v>Machine</v>
      </c>
      <c r="H370" t="str">
        <f>IF('Raw(1)'!E370="","",'Raw(1)'!E370)</f>
        <v>C/W Machine</v>
      </c>
      <c r="I370">
        <f>IF('Raw(1)'!F370="","",'Raw(1)'!F370)</f>
        <v>15</v>
      </c>
    </row>
    <row r="371" spans="1:9" x14ac:dyDescent="0.4">
      <c r="A371">
        <f>IF('Raw(1)'!A371="","",'Raw(1)'!A371)</f>
        <v>2026</v>
      </c>
      <c r="B371">
        <f>IF('Raw(1)'!B371="","",'Raw(1)'!B371)</f>
        <v>4</v>
      </c>
      <c r="C371" t="str">
        <f t="shared" si="15"/>
        <v>Jan</v>
      </c>
      <c r="D371" t="str">
        <f t="shared" si="16"/>
        <v>2026-Jan</v>
      </c>
      <c r="E371">
        <f t="shared" si="17"/>
        <v>202601</v>
      </c>
      <c r="F371" t="str">
        <f>IF('Raw(1)'!C371="","",'Raw(1)'!C371)</f>
        <v>AM</v>
      </c>
      <c r="G371" t="str">
        <f>IF('Raw(1)'!D371="","",'Raw(1)'!D371)</f>
        <v>Performance</v>
      </c>
      <c r="H371" t="str">
        <f>IF('Raw(1)'!E371="","",'Raw(1)'!E371)</f>
        <v>BT GT</v>
      </c>
      <c r="I371">
        <f>IF('Raw(1)'!F371="","",'Raw(1)'!F371)</f>
        <v>68</v>
      </c>
    </row>
    <row r="372" spans="1:9" x14ac:dyDescent="0.4">
      <c r="A372">
        <f>IF('Raw(1)'!A372="","",'Raw(1)'!A372)</f>
        <v>2026</v>
      </c>
      <c r="B372">
        <f>IF('Raw(1)'!B372="","",'Raw(1)'!B372)</f>
        <v>4</v>
      </c>
      <c r="C372" t="str">
        <f t="shared" si="15"/>
        <v>Jan</v>
      </c>
      <c r="D372" t="str">
        <f t="shared" si="16"/>
        <v>2026-Jan</v>
      </c>
      <c r="E372">
        <f t="shared" si="17"/>
        <v>202601</v>
      </c>
      <c r="F372" t="str">
        <f>IF('Raw(1)'!C372="","",'Raw(1)'!C372)</f>
        <v>AM</v>
      </c>
      <c r="G372" t="str">
        <f>IF('Raw(1)'!D372="","",'Raw(1)'!D372)</f>
        <v>Performance</v>
      </c>
      <c r="H372" t="str">
        <f>IF('Raw(1)'!E372="","",'Raw(1)'!E372)</f>
        <v>WT GT</v>
      </c>
      <c r="I372">
        <f>IF('Raw(1)'!F372="","",'Raw(1)'!F372)</f>
        <v>66</v>
      </c>
    </row>
    <row r="373" spans="1:9" x14ac:dyDescent="0.4">
      <c r="A373">
        <f>IF('Raw(1)'!A373="","",'Raw(1)'!A373)</f>
        <v>2026</v>
      </c>
      <c r="B373">
        <f>IF('Raw(1)'!B373="","",'Raw(1)'!B373)</f>
        <v>4</v>
      </c>
      <c r="C373" t="str">
        <f t="shared" si="15"/>
        <v>Jan</v>
      </c>
      <c r="D373" t="str">
        <f t="shared" si="16"/>
        <v>2026-Jan</v>
      </c>
      <c r="E373">
        <f t="shared" si="17"/>
        <v>202601</v>
      </c>
      <c r="F373" t="str">
        <f>IF('Raw(1)'!C373="","",'Raw(1)'!C373)</f>
        <v>AM</v>
      </c>
      <c r="G373" t="str">
        <f>IF('Raw(1)'!D373="","",'Raw(1)'!D373)</f>
        <v>Performance</v>
      </c>
      <c r="H373" t="str">
        <f>IF('Raw(1)'!E373="","",'Raw(1)'!E373)</f>
        <v>Bending</v>
      </c>
      <c r="I373">
        <f>IF('Raw(1)'!F373="","",'Raw(1)'!F373)</f>
        <v>590</v>
      </c>
    </row>
    <row r="374" spans="1:9" x14ac:dyDescent="0.4">
      <c r="A374">
        <f>IF('Raw(1)'!A374="","",'Raw(1)'!A374)</f>
        <v>2026</v>
      </c>
      <c r="B374">
        <f>IF('Raw(1)'!B374="","",'Raw(1)'!B374)</f>
        <v>4</v>
      </c>
      <c r="C374" t="str">
        <f t="shared" si="15"/>
        <v>Jan</v>
      </c>
      <c r="D374" t="str">
        <f t="shared" si="16"/>
        <v>2026-Jan</v>
      </c>
      <c r="E374">
        <f t="shared" si="17"/>
        <v>202601</v>
      </c>
      <c r="F374" t="str">
        <f>IF('Raw(1)'!C374="","",'Raw(1)'!C374)</f>
        <v>AM</v>
      </c>
      <c r="G374" t="str">
        <f>IF('Raw(1)'!D374="","",'Raw(1)'!D374)</f>
        <v>Performance</v>
      </c>
      <c r="H374" t="str">
        <f>IF('Raw(1)'!E374="","",'Raw(1)'!E374)</f>
        <v>L/W</v>
      </c>
      <c r="I374">
        <f>IF('Raw(1)'!F374="","",'Raw(1)'!F374)</f>
        <v>606</v>
      </c>
    </row>
    <row r="375" spans="1:9" x14ac:dyDescent="0.4">
      <c r="A375">
        <f>IF('Raw(1)'!A375="","",'Raw(1)'!A375)</f>
        <v>2026</v>
      </c>
      <c r="B375">
        <f>IF('Raw(1)'!B375="","",'Raw(1)'!B375)</f>
        <v>4</v>
      </c>
      <c r="C375" t="str">
        <f t="shared" si="15"/>
        <v>Jan</v>
      </c>
      <c r="D375" t="str">
        <f t="shared" si="16"/>
        <v>2026-Jan</v>
      </c>
      <c r="E375">
        <f t="shared" si="17"/>
        <v>202601</v>
      </c>
      <c r="F375" t="str">
        <f>IF('Raw(1)'!C375="","",'Raw(1)'!C375)</f>
        <v>AM</v>
      </c>
      <c r="G375" t="str">
        <f>IF('Raw(1)'!D375="","",'Raw(1)'!D375)</f>
        <v>Performance</v>
      </c>
      <c r="H375" t="str">
        <f>IF('Raw(1)'!E375="","",'Raw(1)'!E375)</f>
        <v>C/W</v>
      </c>
      <c r="I375">
        <f>IF('Raw(1)'!F375="","",'Raw(1)'!F375)</f>
        <v>544</v>
      </c>
    </row>
    <row r="376" spans="1:9" x14ac:dyDescent="0.4">
      <c r="A376">
        <f>IF('Raw(1)'!A376="","",'Raw(1)'!A376)</f>
        <v>2026</v>
      </c>
      <c r="B376">
        <f>IF('Raw(1)'!B376="","",'Raw(1)'!B376)</f>
        <v>4</v>
      </c>
      <c r="C376" t="str">
        <f t="shared" si="15"/>
        <v>Jan</v>
      </c>
      <c r="D376" t="str">
        <f t="shared" si="16"/>
        <v>2026-Jan</v>
      </c>
      <c r="E376">
        <f t="shared" si="17"/>
        <v>202601</v>
      </c>
      <c r="F376" t="str">
        <f>IF('Raw(1)'!C376="","",'Raw(1)'!C376)</f>
        <v>PT On</v>
      </c>
      <c r="G376" t="str">
        <f>IF('Raw(1)'!D376="","",'Raw(1)'!D376)</f>
        <v>Machine</v>
      </c>
      <c r="H376" t="str">
        <f>IF('Raw(1)'!E376="","",'Raw(1)'!E376)</f>
        <v>Growing Line</v>
      </c>
      <c r="I376">
        <f>IF('Raw(1)'!F376="","",'Raw(1)'!F376)</f>
        <v>6</v>
      </c>
    </row>
    <row r="377" spans="1:9" x14ac:dyDescent="0.4">
      <c r="A377">
        <f>IF('Raw(1)'!A377="","",'Raw(1)'!A377)</f>
        <v>2026</v>
      </c>
      <c r="B377">
        <f>IF('Raw(1)'!B377="","",'Raw(1)'!B377)</f>
        <v>4</v>
      </c>
      <c r="C377" t="str">
        <f t="shared" si="15"/>
        <v>Jan</v>
      </c>
      <c r="D377" t="str">
        <f t="shared" si="16"/>
        <v>2026-Jan</v>
      </c>
      <c r="E377">
        <f t="shared" si="17"/>
        <v>202601</v>
      </c>
      <c r="F377" t="str">
        <f>IF('Raw(1)'!C377="","",'Raw(1)'!C377)</f>
        <v>PT On</v>
      </c>
      <c r="G377" t="str">
        <f>IF('Raw(1)'!D377="","",'Raw(1)'!D377)</f>
        <v>Machine</v>
      </c>
      <c r="H377" t="str">
        <f>IF('Raw(1)'!E377="","",'Raw(1)'!E377)</f>
        <v>Paint Booth</v>
      </c>
      <c r="I377">
        <f>IF('Raw(1)'!F377="","",'Raw(1)'!F377)</f>
        <v>4</v>
      </c>
    </row>
    <row r="378" spans="1:9" x14ac:dyDescent="0.4">
      <c r="A378">
        <f>IF('Raw(1)'!A378="","",'Raw(1)'!A378)</f>
        <v>2026</v>
      </c>
      <c r="B378">
        <f>IF('Raw(1)'!B378="","",'Raw(1)'!B378)</f>
        <v>4</v>
      </c>
      <c r="C378" t="str">
        <f t="shared" si="15"/>
        <v>Jan</v>
      </c>
      <c r="D378" t="str">
        <f t="shared" si="16"/>
        <v>2026-Jan</v>
      </c>
      <c r="E378">
        <f t="shared" si="17"/>
        <v>202601</v>
      </c>
      <c r="F378" t="str">
        <f>IF('Raw(1)'!C378="","",'Raw(1)'!C378)</f>
        <v>PT On</v>
      </c>
      <c r="G378" t="str">
        <f>IF('Raw(1)'!D378="","",'Raw(1)'!D378)</f>
        <v>Machine</v>
      </c>
      <c r="H378" t="str">
        <f>IF('Raw(1)'!E378="","",'Raw(1)'!E378)</f>
        <v>Paint Line</v>
      </c>
      <c r="I378">
        <f>IF('Raw(1)'!F378="","",'Raw(1)'!F378)</f>
        <v>4</v>
      </c>
    </row>
    <row r="379" spans="1:9" x14ac:dyDescent="0.4">
      <c r="A379">
        <f>IF('Raw(1)'!A379="","",'Raw(1)'!A379)</f>
        <v>2026</v>
      </c>
      <c r="B379">
        <f>IF('Raw(1)'!B379="","",'Raw(1)'!B379)</f>
        <v>4</v>
      </c>
      <c r="C379" t="str">
        <f t="shared" si="15"/>
        <v>Jan</v>
      </c>
      <c r="D379" t="str">
        <f t="shared" si="16"/>
        <v>2026-Jan</v>
      </c>
      <c r="E379">
        <f t="shared" si="17"/>
        <v>202601</v>
      </c>
      <c r="F379" t="str">
        <f>IF('Raw(1)'!C379="","",'Raw(1)'!C379)</f>
        <v>PT On</v>
      </c>
      <c r="G379" t="str">
        <f>IF('Raw(1)'!D379="","",'Raw(1)'!D379)</f>
        <v>Machine</v>
      </c>
      <c r="H379" t="str">
        <f>IF('Raw(1)'!E379="","",'Raw(1)'!E379)</f>
        <v>Roll Bending Machine</v>
      </c>
      <c r="I379">
        <f>IF('Raw(1)'!F379="","",'Raw(1)'!F379)</f>
        <v>3</v>
      </c>
    </row>
    <row r="380" spans="1:9" x14ac:dyDescent="0.4">
      <c r="A380">
        <f>IF('Raw(1)'!A380="","",'Raw(1)'!A380)</f>
        <v>2026</v>
      </c>
      <c r="B380">
        <f>IF('Raw(1)'!B380="","",'Raw(1)'!B380)</f>
        <v>4</v>
      </c>
      <c r="C380" t="str">
        <f t="shared" si="15"/>
        <v>Jan</v>
      </c>
      <c r="D380" t="str">
        <f t="shared" si="16"/>
        <v>2026-Jan</v>
      </c>
      <c r="E380">
        <f t="shared" si="17"/>
        <v>202601</v>
      </c>
      <c r="F380" t="str">
        <f>IF('Raw(1)'!C380="","",'Raw(1)'!C380)</f>
        <v>PT On</v>
      </c>
      <c r="G380" t="str">
        <f>IF('Raw(1)'!D380="","",'Raw(1)'!D380)</f>
        <v>Machine</v>
      </c>
      <c r="H380" t="str">
        <f>IF('Raw(1)'!E380="","",'Raw(1)'!E380)</f>
        <v>L/W Machine</v>
      </c>
      <c r="I380">
        <f>IF('Raw(1)'!F380="","",'Raw(1)'!F380)</f>
        <v>4</v>
      </c>
    </row>
    <row r="381" spans="1:9" x14ac:dyDescent="0.4">
      <c r="A381">
        <f>IF('Raw(1)'!A381="","",'Raw(1)'!A381)</f>
        <v>2026</v>
      </c>
      <c r="B381">
        <f>IF('Raw(1)'!B381="","",'Raw(1)'!B381)</f>
        <v>4</v>
      </c>
      <c r="C381" t="str">
        <f t="shared" si="15"/>
        <v>Jan</v>
      </c>
      <c r="D381" t="str">
        <f t="shared" si="16"/>
        <v>2026-Jan</v>
      </c>
      <c r="E381">
        <f t="shared" si="17"/>
        <v>202601</v>
      </c>
      <c r="F381" t="str">
        <f>IF('Raw(1)'!C381="","",'Raw(1)'!C381)</f>
        <v>PT On</v>
      </c>
      <c r="G381" t="str">
        <f>IF('Raw(1)'!D381="","",'Raw(1)'!D381)</f>
        <v>Machine</v>
      </c>
      <c r="H381" t="str">
        <f>IF('Raw(1)'!E381="","",'Raw(1)'!E381)</f>
        <v>C/W Machine</v>
      </c>
      <c r="I381">
        <f>IF('Raw(1)'!F381="","",'Raw(1)'!F381)</f>
        <v>6.5</v>
      </c>
    </row>
    <row r="382" spans="1:9" x14ac:dyDescent="0.4">
      <c r="A382">
        <f>IF('Raw(1)'!A382="","",'Raw(1)'!A382)</f>
        <v>2026</v>
      </c>
      <c r="B382">
        <f>IF('Raw(1)'!B382="","",'Raw(1)'!B382)</f>
        <v>4</v>
      </c>
      <c r="C382" t="str">
        <f t="shared" si="15"/>
        <v>Jan</v>
      </c>
      <c r="D382" t="str">
        <f t="shared" si="16"/>
        <v>2026-Jan</v>
      </c>
      <c r="E382">
        <f t="shared" si="17"/>
        <v>202601</v>
      </c>
      <c r="F382" t="str">
        <f>IF('Raw(1)'!C382="","",'Raw(1)'!C382)</f>
        <v>PT On</v>
      </c>
      <c r="G382" t="str">
        <f>IF('Raw(1)'!D382="","",'Raw(1)'!D382)</f>
        <v>Performance</v>
      </c>
      <c r="H382" t="str">
        <f>IF('Raw(1)'!E382="","",'Raw(1)'!E382)</f>
        <v>BT GT</v>
      </c>
      <c r="I382">
        <f>IF('Raw(1)'!F382="","",'Raw(1)'!F382)</f>
        <v>15</v>
      </c>
    </row>
    <row r="383" spans="1:9" x14ac:dyDescent="0.4">
      <c r="A383">
        <f>IF('Raw(1)'!A383="","",'Raw(1)'!A383)</f>
        <v>2026</v>
      </c>
      <c r="B383">
        <f>IF('Raw(1)'!B383="","",'Raw(1)'!B383)</f>
        <v>4</v>
      </c>
      <c r="C383" t="str">
        <f t="shared" si="15"/>
        <v>Jan</v>
      </c>
      <c r="D383" t="str">
        <f t="shared" si="16"/>
        <v>2026-Jan</v>
      </c>
      <c r="E383">
        <f t="shared" si="17"/>
        <v>202601</v>
      </c>
      <c r="F383" t="str">
        <f>IF('Raw(1)'!C383="","",'Raw(1)'!C383)</f>
        <v>PT On</v>
      </c>
      <c r="G383" t="str">
        <f>IF('Raw(1)'!D383="","",'Raw(1)'!D383)</f>
        <v>Performance</v>
      </c>
      <c r="H383" t="str">
        <f>IF('Raw(1)'!E383="","",'Raw(1)'!E383)</f>
        <v>WT GT</v>
      </c>
      <c r="I383">
        <f>IF('Raw(1)'!F383="","",'Raw(1)'!F383)</f>
        <v>15</v>
      </c>
    </row>
    <row r="384" spans="1:9" x14ac:dyDescent="0.4">
      <c r="A384">
        <f>IF('Raw(1)'!A384="","",'Raw(1)'!A384)</f>
        <v>2026</v>
      </c>
      <c r="B384">
        <f>IF('Raw(1)'!B384="","",'Raw(1)'!B384)</f>
        <v>4</v>
      </c>
      <c r="C384" t="str">
        <f t="shared" si="15"/>
        <v>Jan</v>
      </c>
      <c r="D384" t="str">
        <f t="shared" si="16"/>
        <v>2026-Jan</v>
      </c>
      <c r="E384">
        <f t="shared" si="17"/>
        <v>202601</v>
      </c>
      <c r="F384" t="str">
        <f>IF('Raw(1)'!C384="","",'Raw(1)'!C384)</f>
        <v>PT On</v>
      </c>
      <c r="G384" t="str">
        <f>IF('Raw(1)'!D384="","",'Raw(1)'!D384)</f>
        <v>Performance</v>
      </c>
      <c r="H384" t="str">
        <f>IF('Raw(1)'!E384="","",'Raw(1)'!E384)</f>
        <v>Bending</v>
      </c>
      <c r="I384">
        <f>IF('Raw(1)'!F384="","",'Raw(1)'!F384)</f>
        <v>126</v>
      </c>
    </row>
    <row r="385" spans="1:9" x14ac:dyDescent="0.4">
      <c r="A385">
        <f>IF('Raw(1)'!A385="","",'Raw(1)'!A385)</f>
        <v>2026</v>
      </c>
      <c r="B385">
        <f>IF('Raw(1)'!B385="","",'Raw(1)'!B385)</f>
        <v>4</v>
      </c>
      <c r="C385" t="str">
        <f t="shared" si="15"/>
        <v>Jan</v>
      </c>
      <c r="D385" t="str">
        <f t="shared" si="16"/>
        <v>2026-Jan</v>
      </c>
      <c r="E385">
        <f t="shared" si="17"/>
        <v>202601</v>
      </c>
      <c r="F385" t="str">
        <f>IF('Raw(1)'!C385="","",'Raw(1)'!C385)</f>
        <v>PT On</v>
      </c>
      <c r="G385" t="str">
        <f>IF('Raw(1)'!D385="","",'Raw(1)'!D385)</f>
        <v>Performance</v>
      </c>
      <c r="H385" t="str">
        <f>IF('Raw(1)'!E385="","",'Raw(1)'!E385)</f>
        <v>L/W</v>
      </c>
      <c r="I385">
        <f>IF('Raw(1)'!F385="","",'Raw(1)'!F385)</f>
        <v>127</v>
      </c>
    </row>
    <row r="386" spans="1:9" x14ac:dyDescent="0.4">
      <c r="A386">
        <f>IF('Raw(1)'!A386="","",'Raw(1)'!A386)</f>
        <v>2026</v>
      </c>
      <c r="B386">
        <f>IF('Raw(1)'!B386="","",'Raw(1)'!B386)</f>
        <v>4</v>
      </c>
      <c r="C386" t="str">
        <f t="shared" ref="C386:C449" si="18">IF(OR(A386="",B386=""),"",TEXT(DATE(A386,1,1)+(B386-1)*7,"mmm"))</f>
        <v>Jan</v>
      </c>
      <c r="D386" t="str">
        <f t="shared" ref="D386:D449" si="19">IF(OR(A386="",B386=""),"",TEXT(DATE(A386,1,1)+(B386-1)*7,"yyyy-mmm"))</f>
        <v>2026-Jan</v>
      </c>
      <c r="E386">
        <f t="shared" ref="E386:E449" si="20">IF(OR(A386="",B386=""),"",YEAR(DATE(A386,1,1)+(B386-1)*7)*100+MONTH(DATE(A386,1,1)+(B386-1)*7))</f>
        <v>202601</v>
      </c>
      <c r="F386" t="str">
        <f>IF('Raw(1)'!C386="","",'Raw(1)'!C386)</f>
        <v>PT On</v>
      </c>
      <c r="G386" t="str">
        <f>IF('Raw(1)'!D386="","",'Raw(1)'!D386)</f>
        <v>Performance</v>
      </c>
      <c r="H386" t="str">
        <f>IF('Raw(1)'!E386="","",'Raw(1)'!E386)</f>
        <v>C/W</v>
      </c>
      <c r="I386">
        <f>IF('Raw(1)'!F386="","",'Raw(1)'!F386)</f>
        <v>143</v>
      </c>
    </row>
    <row r="387" spans="1:9" x14ac:dyDescent="0.4">
      <c r="A387">
        <f>IF('Raw(1)'!A387="","",'Raw(1)'!A387)</f>
        <v>2026</v>
      </c>
      <c r="B387">
        <f>IF('Raw(1)'!B387="","",'Raw(1)'!B387)</f>
        <v>4</v>
      </c>
      <c r="C387" t="str">
        <f t="shared" si="18"/>
        <v>Jan</v>
      </c>
      <c r="D387" t="str">
        <f t="shared" si="19"/>
        <v>2026-Jan</v>
      </c>
      <c r="E387">
        <f t="shared" si="20"/>
        <v>202601</v>
      </c>
      <c r="F387" t="str">
        <f>IF('Raw(1)'!C387="","",'Raw(1)'!C387)</f>
        <v>PT Off</v>
      </c>
      <c r="G387" t="str">
        <f>IF('Raw(1)'!D387="","",'Raw(1)'!D387)</f>
        <v>Machine</v>
      </c>
      <c r="H387" t="str">
        <f>IF('Raw(1)'!E387="","",'Raw(1)'!E387)</f>
        <v>Growing Line</v>
      </c>
      <c r="I387">
        <f>IF('Raw(1)'!F387="","",'Raw(1)'!F387)</f>
        <v>11</v>
      </c>
    </row>
    <row r="388" spans="1:9" x14ac:dyDescent="0.4">
      <c r="A388">
        <f>IF('Raw(1)'!A388="","",'Raw(1)'!A388)</f>
        <v>2026</v>
      </c>
      <c r="B388">
        <f>IF('Raw(1)'!B388="","",'Raw(1)'!B388)</f>
        <v>4</v>
      </c>
      <c r="C388" t="str">
        <f t="shared" si="18"/>
        <v>Jan</v>
      </c>
      <c r="D388" t="str">
        <f t="shared" si="19"/>
        <v>2026-Jan</v>
      </c>
      <c r="E388">
        <f t="shared" si="20"/>
        <v>202601</v>
      </c>
      <c r="F388" t="str">
        <f>IF('Raw(1)'!C388="","",'Raw(1)'!C388)</f>
        <v>PT Off</v>
      </c>
      <c r="G388" t="str">
        <f>IF('Raw(1)'!D388="","",'Raw(1)'!D388)</f>
        <v>Machine</v>
      </c>
      <c r="H388" t="str">
        <f>IF('Raw(1)'!E388="","",'Raw(1)'!E388)</f>
        <v>Paint Booth</v>
      </c>
      <c r="I388">
        <f>IF('Raw(1)'!F388="","",'Raw(1)'!F388)</f>
        <v>6</v>
      </c>
    </row>
    <row r="389" spans="1:9" x14ac:dyDescent="0.4">
      <c r="A389">
        <f>IF('Raw(1)'!A389="","",'Raw(1)'!A389)</f>
        <v>2026</v>
      </c>
      <c r="B389">
        <f>IF('Raw(1)'!B389="","",'Raw(1)'!B389)</f>
        <v>4</v>
      </c>
      <c r="C389" t="str">
        <f t="shared" si="18"/>
        <v>Jan</v>
      </c>
      <c r="D389" t="str">
        <f t="shared" si="19"/>
        <v>2026-Jan</v>
      </c>
      <c r="E389">
        <f t="shared" si="20"/>
        <v>202601</v>
      </c>
      <c r="F389" t="str">
        <f>IF('Raw(1)'!C389="","",'Raw(1)'!C389)</f>
        <v>PT Off</v>
      </c>
      <c r="G389" t="str">
        <f>IF('Raw(1)'!D389="","",'Raw(1)'!D389)</f>
        <v>Machine</v>
      </c>
      <c r="H389" t="str">
        <f>IF('Raw(1)'!E389="","",'Raw(1)'!E389)</f>
        <v>Paint Line</v>
      </c>
      <c r="I389">
        <f>IF('Raw(1)'!F389="","",'Raw(1)'!F389)</f>
        <v>4</v>
      </c>
    </row>
    <row r="390" spans="1:9" x14ac:dyDescent="0.4">
      <c r="A390">
        <f>IF('Raw(1)'!A390="","",'Raw(1)'!A390)</f>
        <v>2026</v>
      </c>
      <c r="B390">
        <f>IF('Raw(1)'!B390="","",'Raw(1)'!B390)</f>
        <v>4</v>
      </c>
      <c r="C390" t="str">
        <f t="shared" si="18"/>
        <v>Jan</v>
      </c>
      <c r="D390" t="str">
        <f t="shared" si="19"/>
        <v>2026-Jan</v>
      </c>
      <c r="E390">
        <f t="shared" si="20"/>
        <v>202601</v>
      </c>
      <c r="F390" t="str">
        <f>IF('Raw(1)'!C390="","",'Raw(1)'!C390)</f>
        <v>PT Off</v>
      </c>
      <c r="G390" t="str">
        <f>IF('Raw(1)'!D390="","",'Raw(1)'!D390)</f>
        <v>Machine</v>
      </c>
      <c r="H390" t="str">
        <f>IF('Raw(1)'!E390="","",'Raw(1)'!E390)</f>
        <v>Roll Bending Machine</v>
      </c>
      <c r="I390">
        <f>IF('Raw(1)'!F390="","",'Raw(1)'!F390)</f>
        <v>4</v>
      </c>
    </row>
    <row r="391" spans="1:9" x14ac:dyDescent="0.4">
      <c r="A391">
        <f>IF('Raw(1)'!A391="","",'Raw(1)'!A391)</f>
        <v>2026</v>
      </c>
      <c r="B391">
        <f>IF('Raw(1)'!B391="","",'Raw(1)'!B391)</f>
        <v>4</v>
      </c>
      <c r="C391" t="str">
        <f t="shared" si="18"/>
        <v>Jan</v>
      </c>
      <c r="D391" t="str">
        <f t="shared" si="19"/>
        <v>2026-Jan</v>
      </c>
      <c r="E391">
        <f t="shared" si="20"/>
        <v>202601</v>
      </c>
      <c r="F391" t="str">
        <f>IF('Raw(1)'!C391="","",'Raw(1)'!C391)</f>
        <v>PT Off</v>
      </c>
      <c r="G391" t="str">
        <f>IF('Raw(1)'!D391="","",'Raw(1)'!D391)</f>
        <v>Machine</v>
      </c>
      <c r="H391" t="str">
        <f>IF('Raw(1)'!E391="","",'Raw(1)'!E391)</f>
        <v>L/W Machine</v>
      </c>
      <c r="I391">
        <f>IF('Raw(1)'!F391="","",'Raw(1)'!F391)</f>
        <v>7</v>
      </c>
    </row>
    <row r="392" spans="1:9" x14ac:dyDescent="0.4">
      <c r="A392">
        <f>IF('Raw(1)'!A392="","",'Raw(1)'!A392)</f>
        <v>2026</v>
      </c>
      <c r="B392">
        <f>IF('Raw(1)'!B392="","",'Raw(1)'!B392)</f>
        <v>4</v>
      </c>
      <c r="C392" t="str">
        <f t="shared" si="18"/>
        <v>Jan</v>
      </c>
      <c r="D392" t="str">
        <f t="shared" si="19"/>
        <v>2026-Jan</v>
      </c>
      <c r="E392">
        <f t="shared" si="20"/>
        <v>202601</v>
      </c>
      <c r="F392" t="str">
        <f>IF('Raw(1)'!C392="","",'Raw(1)'!C392)</f>
        <v>PT Off</v>
      </c>
      <c r="G392" t="str">
        <f>IF('Raw(1)'!D392="","",'Raw(1)'!D392)</f>
        <v>Machine</v>
      </c>
      <c r="H392" t="str">
        <f>IF('Raw(1)'!E392="","",'Raw(1)'!E392)</f>
        <v>C/W Machine</v>
      </c>
      <c r="I392">
        <f>IF('Raw(1)'!F392="","",'Raw(1)'!F392)</f>
        <v>12.5</v>
      </c>
    </row>
    <row r="393" spans="1:9" x14ac:dyDescent="0.4">
      <c r="A393">
        <f>IF('Raw(1)'!A393="","",'Raw(1)'!A393)</f>
        <v>2026</v>
      </c>
      <c r="B393">
        <f>IF('Raw(1)'!B393="","",'Raw(1)'!B393)</f>
        <v>4</v>
      </c>
      <c r="C393" t="str">
        <f t="shared" si="18"/>
        <v>Jan</v>
      </c>
      <c r="D393" t="str">
        <f t="shared" si="19"/>
        <v>2026-Jan</v>
      </c>
      <c r="E393">
        <f t="shared" si="20"/>
        <v>202601</v>
      </c>
      <c r="F393" t="str">
        <f>IF('Raw(1)'!C393="","",'Raw(1)'!C393)</f>
        <v>PT Off</v>
      </c>
      <c r="G393" t="str">
        <f>IF('Raw(1)'!D393="","",'Raw(1)'!D393)</f>
        <v>Performance</v>
      </c>
      <c r="H393" t="str">
        <f>IF('Raw(1)'!E393="","",'Raw(1)'!E393)</f>
        <v>BT GT</v>
      </c>
      <c r="I393">
        <f>IF('Raw(1)'!F393="","",'Raw(1)'!F393)</f>
        <v>7</v>
      </c>
    </row>
    <row r="394" spans="1:9" x14ac:dyDescent="0.4">
      <c r="A394">
        <f>IF('Raw(1)'!A394="","",'Raw(1)'!A394)</f>
        <v>2026</v>
      </c>
      <c r="B394">
        <f>IF('Raw(1)'!B394="","",'Raw(1)'!B394)</f>
        <v>4</v>
      </c>
      <c r="C394" t="str">
        <f t="shared" si="18"/>
        <v>Jan</v>
      </c>
      <c r="D394" t="str">
        <f t="shared" si="19"/>
        <v>2026-Jan</v>
      </c>
      <c r="E394">
        <f t="shared" si="20"/>
        <v>202601</v>
      </c>
      <c r="F394" t="str">
        <f>IF('Raw(1)'!C394="","",'Raw(1)'!C394)</f>
        <v>PT Off</v>
      </c>
      <c r="G394" t="str">
        <f>IF('Raw(1)'!D394="","",'Raw(1)'!D394)</f>
        <v>Performance</v>
      </c>
      <c r="H394" t="str">
        <f>IF('Raw(1)'!E394="","",'Raw(1)'!E394)</f>
        <v>WT GT</v>
      </c>
      <c r="I394">
        <f>IF('Raw(1)'!F394="","",'Raw(1)'!F394)</f>
        <v>10</v>
      </c>
    </row>
    <row r="395" spans="1:9" x14ac:dyDescent="0.4">
      <c r="A395">
        <f>IF('Raw(1)'!A395="","",'Raw(1)'!A395)</f>
        <v>2026</v>
      </c>
      <c r="B395">
        <f>IF('Raw(1)'!B395="","",'Raw(1)'!B395)</f>
        <v>4</v>
      </c>
      <c r="C395" t="str">
        <f t="shared" si="18"/>
        <v>Jan</v>
      </c>
      <c r="D395" t="str">
        <f t="shared" si="19"/>
        <v>2026-Jan</v>
      </c>
      <c r="E395">
        <f t="shared" si="20"/>
        <v>202601</v>
      </c>
      <c r="F395" t="str">
        <f>IF('Raw(1)'!C395="","",'Raw(1)'!C395)</f>
        <v>PT Off</v>
      </c>
      <c r="G395" t="str">
        <f>IF('Raw(1)'!D395="","",'Raw(1)'!D395)</f>
        <v>Performance</v>
      </c>
      <c r="H395" t="str">
        <f>IF('Raw(1)'!E395="","",'Raw(1)'!E395)</f>
        <v>Bending</v>
      </c>
      <c r="I395">
        <f>IF('Raw(1)'!F395="","",'Raw(1)'!F395)</f>
        <v>109</v>
      </c>
    </row>
    <row r="396" spans="1:9" x14ac:dyDescent="0.4">
      <c r="A396">
        <f>IF('Raw(1)'!A396="","",'Raw(1)'!A396)</f>
        <v>2026</v>
      </c>
      <c r="B396">
        <f>IF('Raw(1)'!B396="","",'Raw(1)'!B396)</f>
        <v>4</v>
      </c>
      <c r="C396" t="str">
        <f t="shared" si="18"/>
        <v>Jan</v>
      </c>
      <c r="D396" t="str">
        <f t="shared" si="19"/>
        <v>2026-Jan</v>
      </c>
      <c r="E396">
        <f t="shared" si="20"/>
        <v>202601</v>
      </c>
      <c r="F396" t="str">
        <f>IF('Raw(1)'!C396="","",'Raw(1)'!C396)</f>
        <v>PT Off</v>
      </c>
      <c r="G396" t="str">
        <f>IF('Raw(1)'!D396="","",'Raw(1)'!D396)</f>
        <v>Performance</v>
      </c>
      <c r="H396" t="str">
        <f>IF('Raw(1)'!E396="","",'Raw(1)'!E396)</f>
        <v>L/W</v>
      </c>
      <c r="I396">
        <f>IF('Raw(1)'!F396="","",'Raw(1)'!F396)</f>
        <v>110</v>
      </c>
    </row>
    <row r="397" spans="1:9" x14ac:dyDescent="0.4">
      <c r="A397">
        <f>IF('Raw(1)'!A397="","",'Raw(1)'!A397)</f>
        <v>2026</v>
      </c>
      <c r="B397">
        <f>IF('Raw(1)'!B397="","",'Raw(1)'!B397)</f>
        <v>4</v>
      </c>
      <c r="C397" t="str">
        <f t="shared" si="18"/>
        <v>Jan</v>
      </c>
      <c r="D397" t="str">
        <f t="shared" si="19"/>
        <v>2026-Jan</v>
      </c>
      <c r="E397">
        <f t="shared" si="20"/>
        <v>202601</v>
      </c>
      <c r="F397" t="str">
        <f>IF('Raw(1)'!C397="","",'Raw(1)'!C397)</f>
        <v>PT Off</v>
      </c>
      <c r="G397" t="str">
        <f>IF('Raw(1)'!D397="","",'Raw(1)'!D397)</f>
        <v>Performance</v>
      </c>
      <c r="H397" t="str">
        <f>IF('Raw(1)'!E397="","",'Raw(1)'!E397)</f>
        <v>C/W</v>
      </c>
      <c r="I397">
        <f>IF('Raw(1)'!F397="","",'Raw(1)'!F397)</f>
        <v>103</v>
      </c>
    </row>
    <row r="398" spans="1:9" x14ac:dyDescent="0.4">
      <c r="A398">
        <f>IF('Raw(1)'!A398="","",'Raw(1)'!A398)</f>
        <v>2026</v>
      </c>
      <c r="B398">
        <f>IF('Raw(1)'!B398="","",'Raw(1)'!B398)</f>
        <v>5</v>
      </c>
      <c r="C398" t="str">
        <f t="shared" si="18"/>
        <v>Jan</v>
      </c>
      <c r="D398" t="str">
        <f t="shared" si="19"/>
        <v>2026-Jan</v>
      </c>
      <c r="E398">
        <f t="shared" si="20"/>
        <v>202601</v>
      </c>
      <c r="F398" t="str">
        <f>IF('Raw(1)'!C398="","",'Raw(1)'!C398)</f>
        <v>VN #1</v>
      </c>
      <c r="G398" t="str">
        <f>IF('Raw(1)'!D398="","",'Raw(1)'!D398)</f>
        <v>Machine</v>
      </c>
      <c r="H398" t="str">
        <f>IF('Raw(1)'!E398="","",'Raw(1)'!E398)</f>
        <v>Growing Line</v>
      </c>
      <c r="I398">
        <f>IF('Raw(1)'!F398="","",'Raw(1)'!F398)</f>
        <v>15</v>
      </c>
    </row>
    <row r="399" spans="1:9" x14ac:dyDescent="0.4">
      <c r="A399">
        <f>IF('Raw(1)'!A399="","",'Raw(1)'!A399)</f>
        <v>2026</v>
      </c>
      <c r="B399">
        <f>IF('Raw(1)'!B399="","",'Raw(1)'!B399)</f>
        <v>5</v>
      </c>
      <c r="C399" t="str">
        <f t="shared" si="18"/>
        <v>Jan</v>
      </c>
      <c r="D399" t="str">
        <f t="shared" si="19"/>
        <v>2026-Jan</v>
      </c>
      <c r="E399">
        <f t="shared" si="20"/>
        <v>202601</v>
      </c>
      <c r="F399" t="str">
        <f>IF('Raw(1)'!C399="","",'Raw(1)'!C399)</f>
        <v>VN #1</v>
      </c>
      <c r="G399" t="str">
        <f>IF('Raw(1)'!D399="","",'Raw(1)'!D399)</f>
        <v>Machine</v>
      </c>
      <c r="H399" t="str">
        <f>IF('Raw(1)'!E399="","",'Raw(1)'!E399)</f>
        <v>Paint Booth</v>
      </c>
      <c r="I399">
        <f>IF('Raw(1)'!F399="","",'Raw(1)'!F399)</f>
        <v>10</v>
      </c>
    </row>
    <row r="400" spans="1:9" x14ac:dyDescent="0.4">
      <c r="A400">
        <f>IF('Raw(1)'!A400="","",'Raw(1)'!A400)</f>
        <v>2026</v>
      </c>
      <c r="B400">
        <f>IF('Raw(1)'!B400="","",'Raw(1)'!B400)</f>
        <v>5</v>
      </c>
      <c r="C400" t="str">
        <f t="shared" si="18"/>
        <v>Jan</v>
      </c>
      <c r="D400" t="str">
        <f t="shared" si="19"/>
        <v>2026-Jan</v>
      </c>
      <c r="E400">
        <f t="shared" si="20"/>
        <v>202601</v>
      </c>
      <c r="F400" t="str">
        <f>IF('Raw(1)'!C400="","",'Raw(1)'!C400)</f>
        <v>VN #1</v>
      </c>
      <c r="G400" t="str">
        <f>IF('Raw(1)'!D400="","",'Raw(1)'!D400)</f>
        <v>Machine</v>
      </c>
      <c r="H400" t="str">
        <f>IF('Raw(1)'!E400="","",'Raw(1)'!E400)</f>
        <v>Paint Line</v>
      </c>
      <c r="I400">
        <f>IF('Raw(1)'!F400="","",'Raw(1)'!F400)</f>
        <v>5</v>
      </c>
    </row>
    <row r="401" spans="1:9" x14ac:dyDescent="0.4">
      <c r="A401">
        <f>IF('Raw(1)'!A401="","",'Raw(1)'!A401)</f>
        <v>2026</v>
      </c>
      <c r="B401">
        <f>IF('Raw(1)'!B401="","",'Raw(1)'!B401)</f>
        <v>5</v>
      </c>
      <c r="C401" t="str">
        <f t="shared" si="18"/>
        <v>Jan</v>
      </c>
      <c r="D401" t="str">
        <f t="shared" si="19"/>
        <v>2026-Jan</v>
      </c>
      <c r="E401">
        <f t="shared" si="20"/>
        <v>202601</v>
      </c>
      <c r="F401" t="str">
        <f>IF('Raw(1)'!C401="","",'Raw(1)'!C401)</f>
        <v>VN #1</v>
      </c>
      <c r="G401" t="str">
        <f>IF('Raw(1)'!D401="","",'Raw(1)'!D401)</f>
        <v>Machine</v>
      </c>
      <c r="H401" t="str">
        <f>IF('Raw(1)'!E401="","",'Raw(1)'!E401)</f>
        <v>Roll Bending Machine</v>
      </c>
      <c r="I401">
        <f>IF('Raw(1)'!F401="","",'Raw(1)'!F401)</f>
        <v>6</v>
      </c>
    </row>
    <row r="402" spans="1:9" x14ac:dyDescent="0.4">
      <c r="A402">
        <f>IF('Raw(1)'!A402="","",'Raw(1)'!A402)</f>
        <v>2026</v>
      </c>
      <c r="B402">
        <f>IF('Raw(1)'!B402="","",'Raw(1)'!B402)</f>
        <v>5</v>
      </c>
      <c r="C402" t="str">
        <f t="shared" si="18"/>
        <v>Jan</v>
      </c>
      <c r="D402" t="str">
        <f t="shared" si="19"/>
        <v>2026-Jan</v>
      </c>
      <c r="E402">
        <f t="shared" si="20"/>
        <v>202601</v>
      </c>
      <c r="F402" t="str">
        <f>IF('Raw(1)'!C402="","",'Raw(1)'!C402)</f>
        <v>VN #1</v>
      </c>
      <c r="G402" t="str">
        <f>IF('Raw(1)'!D402="","",'Raw(1)'!D402)</f>
        <v>Machine</v>
      </c>
      <c r="H402" t="str">
        <f>IF('Raw(1)'!E402="","",'Raw(1)'!E402)</f>
        <v>L/W Machine</v>
      </c>
      <c r="I402">
        <f>IF('Raw(1)'!F402="","",'Raw(1)'!F402)</f>
        <v>10</v>
      </c>
    </row>
    <row r="403" spans="1:9" x14ac:dyDescent="0.4">
      <c r="A403">
        <f>IF('Raw(1)'!A403="","",'Raw(1)'!A403)</f>
        <v>2026</v>
      </c>
      <c r="B403">
        <f>IF('Raw(1)'!B403="","",'Raw(1)'!B403)</f>
        <v>5</v>
      </c>
      <c r="C403" t="str">
        <f t="shared" si="18"/>
        <v>Jan</v>
      </c>
      <c r="D403" t="str">
        <f t="shared" si="19"/>
        <v>2026-Jan</v>
      </c>
      <c r="E403">
        <f t="shared" si="20"/>
        <v>202601</v>
      </c>
      <c r="F403" t="str">
        <f>IF('Raw(1)'!C403="","",'Raw(1)'!C403)</f>
        <v>VN #1</v>
      </c>
      <c r="G403" t="str">
        <f>IF('Raw(1)'!D403="","",'Raw(1)'!D403)</f>
        <v>Machine</v>
      </c>
      <c r="H403" t="str">
        <f>IF('Raw(1)'!E403="","",'Raw(1)'!E403)</f>
        <v>C/W Machine</v>
      </c>
      <c r="I403">
        <f>IF('Raw(1)'!F403="","",'Raw(1)'!F403)</f>
        <v>10</v>
      </c>
    </row>
    <row r="404" spans="1:9" x14ac:dyDescent="0.4">
      <c r="A404">
        <f>IF('Raw(1)'!A404="","",'Raw(1)'!A404)</f>
        <v>2026</v>
      </c>
      <c r="B404">
        <f>IF('Raw(1)'!B404="","",'Raw(1)'!B404)</f>
        <v>5</v>
      </c>
      <c r="C404" t="str">
        <f t="shared" si="18"/>
        <v>Jan</v>
      </c>
      <c r="D404" t="str">
        <f t="shared" si="19"/>
        <v>2026-Jan</v>
      </c>
      <c r="E404">
        <f t="shared" si="20"/>
        <v>202601</v>
      </c>
      <c r="F404" t="str">
        <f>IF('Raw(1)'!C404="","",'Raw(1)'!C404)</f>
        <v>VN #1</v>
      </c>
      <c r="G404" t="str">
        <f>IF('Raw(1)'!D404="","",'Raw(1)'!D404)</f>
        <v>Performance</v>
      </c>
      <c r="H404" t="str">
        <f>IF('Raw(1)'!E404="","",'Raw(1)'!E404)</f>
        <v>BT GT</v>
      </c>
      <c r="I404">
        <f>IF('Raw(1)'!F404="","",'Raw(1)'!F404)</f>
        <v>20</v>
      </c>
    </row>
    <row r="405" spans="1:9" x14ac:dyDescent="0.4">
      <c r="A405">
        <f>IF('Raw(1)'!A405="","",'Raw(1)'!A405)</f>
        <v>2026</v>
      </c>
      <c r="B405">
        <f>IF('Raw(1)'!B405="","",'Raw(1)'!B405)</f>
        <v>5</v>
      </c>
      <c r="C405" t="str">
        <f t="shared" si="18"/>
        <v>Jan</v>
      </c>
      <c r="D405" t="str">
        <f t="shared" si="19"/>
        <v>2026-Jan</v>
      </c>
      <c r="E405">
        <f t="shared" si="20"/>
        <v>202601</v>
      </c>
      <c r="F405" t="str">
        <f>IF('Raw(1)'!C405="","",'Raw(1)'!C405)</f>
        <v>VN #1</v>
      </c>
      <c r="G405" t="str">
        <f>IF('Raw(1)'!D405="","",'Raw(1)'!D405)</f>
        <v>Performance</v>
      </c>
      <c r="H405" t="str">
        <f>IF('Raw(1)'!E405="","",'Raw(1)'!E405)</f>
        <v>WT GT</v>
      </c>
      <c r="I405">
        <f>IF('Raw(1)'!F405="","",'Raw(1)'!F405)</f>
        <v>22</v>
      </c>
    </row>
    <row r="406" spans="1:9" x14ac:dyDescent="0.4">
      <c r="A406">
        <f>IF('Raw(1)'!A406="","",'Raw(1)'!A406)</f>
        <v>2026</v>
      </c>
      <c r="B406">
        <f>IF('Raw(1)'!B406="","",'Raw(1)'!B406)</f>
        <v>5</v>
      </c>
      <c r="C406" t="str">
        <f t="shared" si="18"/>
        <v>Jan</v>
      </c>
      <c r="D406" t="str">
        <f t="shared" si="19"/>
        <v>2026-Jan</v>
      </c>
      <c r="E406">
        <f t="shared" si="20"/>
        <v>202601</v>
      </c>
      <c r="F406" t="str">
        <f>IF('Raw(1)'!C406="","",'Raw(1)'!C406)</f>
        <v>VN #1</v>
      </c>
      <c r="G406" t="str">
        <f>IF('Raw(1)'!D406="","",'Raw(1)'!D406)</f>
        <v>Performance</v>
      </c>
      <c r="H406" t="str">
        <f>IF('Raw(1)'!E406="","",'Raw(1)'!E406)</f>
        <v>Bending</v>
      </c>
      <c r="I406">
        <f>IF('Raw(1)'!F406="","",'Raw(1)'!F406)</f>
        <v>142</v>
      </c>
    </row>
    <row r="407" spans="1:9" x14ac:dyDescent="0.4">
      <c r="A407">
        <f>IF('Raw(1)'!A407="","",'Raw(1)'!A407)</f>
        <v>2026</v>
      </c>
      <c r="B407">
        <f>IF('Raw(1)'!B407="","",'Raw(1)'!B407)</f>
        <v>5</v>
      </c>
      <c r="C407" t="str">
        <f t="shared" si="18"/>
        <v>Jan</v>
      </c>
      <c r="D407" t="str">
        <f t="shared" si="19"/>
        <v>2026-Jan</v>
      </c>
      <c r="E407">
        <f t="shared" si="20"/>
        <v>202601</v>
      </c>
      <c r="F407" t="str">
        <f>IF('Raw(1)'!C407="","",'Raw(1)'!C407)</f>
        <v>VN #1</v>
      </c>
      <c r="G407" t="str">
        <f>IF('Raw(1)'!D407="","",'Raw(1)'!D407)</f>
        <v>Performance</v>
      </c>
      <c r="H407" t="str">
        <f>IF('Raw(1)'!E407="","",'Raw(1)'!E407)</f>
        <v>L/W</v>
      </c>
      <c r="I407">
        <f>IF('Raw(1)'!F407="","",'Raw(1)'!F407)</f>
        <v>137.80000000000001</v>
      </c>
    </row>
    <row r="408" spans="1:9" x14ac:dyDescent="0.4">
      <c r="A408">
        <f>IF('Raw(1)'!A408="","",'Raw(1)'!A408)</f>
        <v>2026</v>
      </c>
      <c r="B408">
        <f>IF('Raw(1)'!B408="","",'Raw(1)'!B408)</f>
        <v>5</v>
      </c>
      <c r="C408" t="str">
        <f t="shared" si="18"/>
        <v>Jan</v>
      </c>
      <c r="D408" t="str">
        <f t="shared" si="19"/>
        <v>2026-Jan</v>
      </c>
      <c r="E408">
        <f t="shared" si="20"/>
        <v>202601</v>
      </c>
      <c r="F408" t="str">
        <f>IF('Raw(1)'!C408="","",'Raw(1)'!C408)</f>
        <v>VN #1</v>
      </c>
      <c r="G408" t="str">
        <f>IF('Raw(1)'!D408="","",'Raw(1)'!D408)</f>
        <v>Performance</v>
      </c>
      <c r="H408" t="str">
        <f>IF('Raw(1)'!E408="","",'Raw(1)'!E408)</f>
        <v>C/W</v>
      </c>
      <c r="I408">
        <f>IF('Raw(1)'!F408="","",'Raw(1)'!F408)</f>
        <v>207</v>
      </c>
    </row>
    <row r="409" spans="1:9" x14ac:dyDescent="0.4">
      <c r="A409">
        <f>IF('Raw(1)'!A409="","",'Raw(1)'!A409)</f>
        <v>2026</v>
      </c>
      <c r="B409">
        <f>IF('Raw(1)'!B409="","",'Raw(1)'!B409)</f>
        <v>5</v>
      </c>
      <c r="C409" t="str">
        <f t="shared" si="18"/>
        <v>Jan</v>
      </c>
      <c r="D409" t="str">
        <f t="shared" si="19"/>
        <v>2026-Jan</v>
      </c>
      <c r="E409">
        <f t="shared" si="20"/>
        <v>202601</v>
      </c>
      <c r="F409" t="str">
        <f>IF('Raw(1)'!C409="","",'Raw(1)'!C409)</f>
        <v>VN #2</v>
      </c>
      <c r="G409" t="str">
        <f>IF('Raw(1)'!D409="","",'Raw(1)'!D409)</f>
        <v>Machine</v>
      </c>
      <c r="H409" t="str">
        <f>IF('Raw(1)'!E409="","",'Raw(1)'!E409)</f>
        <v>Growing Line</v>
      </c>
      <c r="I409">
        <f>IF('Raw(1)'!F409="","",'Raw(1)'!F409)</f>
        <v>14</v>
      </c>
    </row>
    <row r="410" spans="1:9" x14ac:dyDescent="0.4">
      <c r="A410">
        <f>IF('Raw(1)'!A410="","",'Raw(1)'!A410)</f>
        <v>2026</v>
      </c>
      <c r="B410">
        <f>IF('Raw(1)'!B410="","",'Raw(1)'!B410)</f>
        <v>5</v>
      </c>
      <c r="C410" t="str">
        <f t="shared" si="18"/>
        <v>Jan</v>
      </c>
      <c r="D410" t="str">
        <f t="shared" si="19"/>
        <v>2026-Jan</v>
      </c>
      <c r="E410">
        <f t="shared" si="20"/>
        <v>202601</v>
      </c>
      <c r="F410" t="str">
        <f>IF('Raw(1)'!C410="","",'Raw(1)'!C410)</f>
        <v>VN #2</v>
      </c>
      <c r="G410" t="str">
        <f>IF('Raw(1)'!D410="","",'Raw(1)'!D410)</f>
        <v>Machine</v>
      </c>
      <c r="H410" t="str">
        <f>IF('Raw(1)'!E410="","",'Raw(1)'!E410)</f>
        <v>Paint Booth</v>
      </c>
      <c r="I410">
        <f>IF('Raw(1)'!F410="","",'Raw(1)'!F410)</f>
        <v>8</v>
      </c>
    </row>
    <row r="411" spans="1:9" x14ac:dyDescent="0.4">
      <c r="A411">
        <f>IF('Raw(1)'!A411="","",'Raw(1)'!A411)</f>
        <v>2026</v>
      </c>
      <c r="B411">
        <f>IF('Raw(1)'!B411="","",'Raw(1)'!B411)</f>
        <v>5</v>
      </c>
      <c r="C411" t="str">
        <f t="shared" si="18"/>
        <v>Jan</v>
      </c>
      <c r="D411" t="str">
        <f t="shared" si="19"/>
        <v>2026-Jan</v>
      </c>
      <c r="E411">
        <f t="shared" si="20"/>
        <v>202601</v>
      </c>
      <c r="F411" t="str">
        <f>IF('Raw(1)'!C411="","",'Raw(1)'!C411)</f>
        <v>VN #2</v>
      </c>
      <c r="G411" t="str">
        <f>IF('Raw(1)'!D411="","",'Raw(1)'!D411)</f>
        <v>Machine</v>
      </c>
      <c r="H411" t="str">
        <f>IF('Raw(1)'!E411="","",'Raw(1)'!E411)</f>
        <v>Paint Line</v>
      </c>
      <c r="I411">
        <f>IF('Raw(1)'!F411="","",'Raw(1)'!F411)</f>
        <v>4</v>
      </c>
    </row>
    <row r="412" spans="1:9" x14ac:dyDescent="0.4">
      <c r="A412">
        <f>IF('Raw(1)'!A412="","",'Raw(1)'!A412)</f>
        <v>2026</v>
      </c>
      <c r="B412">
        <f>IF('Raw(1)'!B412="","",'Raw(1)'!B412)</f>
        <v>5</v>
      </c>
      <c r="C412" t="str">
        <f t="shared" si="18"/>
        <v>Jan</v>
      </c>
      <c r="D412" t="str">
        <f t="shared" si="19"/>
        <v>2026-Jan</v>
      </c>
      <c r="E412">
        <f t="shared" si="20"/>
        <v>202601</v>
      </c>
      <c r="F412" t="str">
        <f>IF('Raw(1)'!C412="","",'Raw(1)'!C412)</f>
        <v>VN #2</v>
      </c>
      <c r="G412" t="str">
        <f>IF('Raw(1)'!D412="","",'Raw(1)'!D412)</f>
        <v>Machine</v>
      </c>
      <c r="H412" t="str">
        <f>IF('Raw(1)'!E412="","",'Raw(1)'!E412)</f>
        <v>Roll Bending Machine</v>
      </c>
      <c r="I412">
        <f>IF('Raw(1)'!F412="","",'Raw(1)'!F412)</f>
        <v>3</v>
      </c>
    </row>
    <row r="413" spans="1:9" x14ac:dyDescent="0.4">
      <c r="A413">
        <f>IF('Raw(1)'!A413="","",'Raw(1)'!A413)</f>
        <v>2026</v>
      </c>
      <c r="B413">
        <f>IF('Raw(1)'!B413="","",'Raw(1)'!B413)</f>
        <v>5</v>
      </c>
      <c r="C413" t="str">
        <f t="shared" si="18"/>
        <v>Jan</v>
      </c>
      <c r="D413" t="str">
        <f t="shared" si="19"/>
        <v>2026-Jan</v>
      </c>
      <c r="E413">
        <f t="shared" si="20"/>
        <v>202601</v>
      </c>
      <c r="F413" t="str">
        <f>IF('Raw(1)'!C413="","",'Raw(1)'!C413)</f>
        <v>VN #2</v>
      </c>
      <c r="G413" t="str">
        <f>IF('Raw(1)'!D413="","",'Raw(1)'!D413)</f>
        <v>Machine</v>
      </c>
      <c r="H413" t="str">
        <f>IF('Raw(1)'!E413="","",'Raw(1)'!E413)</f>
        <v>L/W Machine</v>
      </c>
      <c r="I413">
        <f>IF('Raw(1)'!F413="","",'Raw(1)'!F413)</f>
        <v>6</v>
      </c>
    </row>
    <row r="414" spans="1:9" x14ac:dyDescent="0.4">
      <c r="A414">
        <f>IF('Raw(1)'!A414="","",'Raw(1)'!A414)</f>
        <v>2026</v>
      </c>
      <c r="B414">
        <f>IF('Raw(1)'!B414="","",'Raw(1)'!B414)</f>
        <v>5</v>
      </c>
      <c r="C414" t="str">
        <f t="shared" si="18"/>
        <v>Jan</v>
      </c>
      <c r="D414" t="str">
        <f t="shared" si="19"/>
        <v>2026-Jan</v>
      </c>
      <c r="E414">
        <f t="shared" si="20"/>
        <v>202601</v>
      </c>
      <c r="F414" t="str">
        <f>IF('Raw(1)'!C414="","",'Raw(1)'!C414)</f>
        <v>VN #2</v>
      </c>
      <c r="G414" t="str">
        <f>IF('Raw(1)'!D414="","",'Raw(1)'!D414)</f>
        <v>Machine</v>
      </c>
      <c r="H414" t="str">
        <f>IF('Raw(1)'!E414="","",'Raw(1)'!E414)</f>
        <v>C/W Machine</v>
      </c>
      <c r="I414">
        <f>IF('Raw(1)'!F414="","",'Raw(1)'!F414)</f>
        <v>8.8000000000000007</v>
      </c>
    </row>
    <row r="415" spans="1:9" x14ac:dyDescent="0.4">
      <c r="A415">
        <f>IF('Raw(1)'!A415="","",'Raw(1)'!A415)</f>
        <v>2026</v>
      </c>
      <c r="B415">
        <f>IF('Raw(1)'!B415="","",'Raw(1)'!B415)</f>
        <v>5</v>
      </c>
      <c r="C415" t="str">
        <f t="shared" si="18"/>
        <v>Jan</v>
      </c>
      <c r="D415" t="str">
        <f t="shared" si="19"/>
        <v>2026-Jan</v>
      </c>
      <c r="E415">
        <f t="shared" si="20"/>
        <v>202601</v>
      </c>
      <c r="F415" t="str">
        <f>IF('Raw(1)'!C415="","",'Raw(1)'!C415)</f>
        <v>VN #2</v>
      </c>
      <c r="G415" t="str">
        <f>IF('Raw(1)'!D415="","",'Raw(1)'!D415)</f>
        <v>Performance</v>
      </c>
      <c r="H415" t="str">
        <f>IF('Raw(1)'!E415="","",'Raw(1)'!E415)</f>
        <v>BT GT</v>
      </c>
      <c r="I415">
        <f>IF('Raw(1)'!F415="","",'Raw(1)'!F415)</f>
        <v>21</v>
      </c>
    </row>
    <row r="416" spans="1:9" x14ac:dyDescent="0.4">
      <c r="A416">
        <f>IF('Raw(1)'!A416="","",'Raw(1)'!A416)</f>
        <v>2026</v>
      </c>
      <c r="B416">
        <f>IF('Raw(1)'!B416="","",'Raw(1)'!B416)</f>
        <v>5</v>
      </c>
      <c r="C416" t="str">
        <f t="shared" si="18"/>
        <v>Jan</v>
      </c>
      <c r="D416" t="str">
        <f t="shared" si="19"/>
        <v>2026-Jan</v>
      </c>
      <c r="E416">
        <f t="shared" si="20"/>
        <v>202601</v>
      </c>
      <c r="F416" t="str">
        <f>IF('Raw(1)'!C416="","",'Raw(1)'!C416)</f>
        <v>VN #2</v>
      </c>
      <c r="G416" t="str">
        <f>IF('Raw(1)'!D416="","",'Raw(1)'!D416)</f>
        <v>Performance</v>
      </c>
      <c r="H416" t="str">
        <f>IF('Raw(1)'!E416="","",'Raw(1)'!E416)</f>
        <v>WT GT</v>
      </c>
      <c r="I416">
        <f>IF('Raw(1)'!F416="","",'Raw(1)'!F416)</f>
        <v>21</v>
      </c>
    </row>
    <row r="417" spans="1:9" x14ac:dyDescent="0.4">
      <c r="A417">
        <f>IF('Raw(1)'!A417="","",'Raw(1)'!A417)</f>
        <v>2026</v>
      </c>
      <c r="B417">
        <f>IF('Raw(1)'!B417="","",'Raw(1)'!B417)</f>
        <v>5</v>
      </c>
      <c r="C417" t="str">
        <f t="shared" si="18"/>
        <v>Jan</v>
      </c>
      <c r="D417" t="str">
        <f t="shared" si="19"/>
        <v>2026-Jan</v>
      </c>
      <c r="E417">
        <f t="shared" si="20"/>
        <v>202601</v>
      </c>
      <c r="F417" t="str">
        <f>IF('Raw(1)'!C417="","",'Raw(1)'!C417)</f>
        <v>VN #2</v>
      </c>
      <c r="G417" t="str">
        <f>IF('Raw(1)'!D417="","",'Raw(1)'!D417)</f>
        <v>Performance</v>
      </c>
      <c r="H417" t="str">
        <f>IF('Raw(1)'!E417="","",'Raw(1)'!E417)</f>
        <v>Bending</v>
      </c>
      <c r="I417">
        <f>IF('Raw(1)'!F417="","",'Raw(1)'!F417)</f>
        <v>111</v>
      </c>
    </row>
    <row r="418" spans="1:9" x14ac:dyDescent="0.4">
      <c r="A418">
        <f>IF('Raw(1)'!A418="","",'Raw(1)'!A418)</f>
        <v>2026</v>
      </c>
      <c r="B418">
        <f>IF('Raw(1)'!B418="","",'Raw(1)'!B418)</f>
        <v>5</v>
      </c>
      <c r="C418" t="str">
        <f t="shared" si="18"/>
        <v>Jan</v>
      </c>
      <c r="D418" t="str">
        <f t="shared" si="19"/>
        <v>2026-Jan</v>
      </c>
      <c r="E418">
        <f t="shared" si="20"/>
        <v>202601</v>
      </c>
      <c r="F418" t="str">
        <f>IF('Raw(1)'!C418="","",'Raw(1)'!C418)</f>
        <v>VN #2</v>
      </c>
      <c r="G418" t="str">
        <f>IF('Raw(1)'!D418="","",'Raw(1)'!D418)</f>
        <v>Performance</v>
      </c>
      <c r="H418" t="str">
        <f>IF('Raw(1)'!E418="","",'Raw(1)'!E418)</f>
        <v>L/W</v>
      </c>
      <c r="I418">
        <f>IF('Raw(1)'!F418="","",'Raw(1)'!F418)</f>
        <v>125</v>
      </c>
    </row>
    <row r="419" spans="1:9" x14ac:dyDescent="0.4">
      <c r="A419">
        <f>IF('Raw(1)'!A419="","",'Raw(1)'!A419)</f>
        <v>2026</v>
      </c>
      <c r="B419">
        <f>IF('Raw(1)'!B419="","",'Raw(1)'!B419)</f>
        <v>5</v>
      </c>
      <c r="C419" t="str">
        <f t="shared" si="18"/>
        <v>Jan</v>
      </c>
      <c r="D419" t="str">
        <f t="shared" si="19"/>
        <v>2026-Jan</v>
      </c>
      <c r="E419">
        <f t="shared" si="20"/>
        <v>202601</v>
      </c>
      <c r="F419" t="str">
        <f>IF('Raw(1)'!C419="","",'Raw(1)'!C419)</f>
        <v>VN #2</v>
      </c>
      <c r="G419" t="str">
        <f>IF('Raw(1)'!D419="","",'Raw(1)'!D419)</f>
        <v>Performance</v>
      </c>
      <c r="H419" t="str">
        <f>IF('Raw(1)'!E419="","",'Raw(1)'!E419)</f>
        <v>C/W</v>
      </c>
      <c r="I419">
        <f>IF('Raw(1)'!F419="","",'Raw(1)'!F419)</f>
        <v>153.5</v>
      </c>
    </row>
    <row r="420" spans="1:9" x14ac:dyDescent="0.4">
      <c r="A420">
        <f>IF('Raw(1)'!A420="","",'Raw(1)'!A420)</f>
        <v>2026</v>
      </c>
      <c r="B420">
        <f>IF('Raw(1)'!B420="","",'Raw(1)'!B420)</f>
        <v>5</v>
      </c>
      <c r="C420" t="str">
        <f t="shared" si="18"/>
        <v>Jan</v>
      </c>
      <c r="D420" t="str">
        <f t="shared" si="19"/>
        <v>2026-Jan</v>
      </c>
      <c r="E420">
        <f t="shared" si="20"/>
        <v>202601</v>
      </c>
      <c r="F420" t="str">
        <f>IF('Raw(1)'!C420="","",'Raw(1)'!C420)</f>
        <v>TW</v>
      </c>
      <c r="G420" t="str">
        <f>IF('Raw(1)'!D420="","",'Raw(1)'!D420)</f>
        <v>Machine</v>
      </c>
      <c r="H420" t="str">
        <f>IF('Raw(1)'!E420="","",'Raw(1)'!E420)</f>
        <v>Growing Line</v>
      </c>
      <c r="I420">
        <f>IF('Raw(1)'!F420="","",'Raw(1)'!F420)</f>
        <v>5</v>
      </c>
    </row>
    <row r="421" spans="1:9" x14ac:dyDescent="0.4">
      <c r="A421">
        <f>IF('Raw(1)'!A421="","",'Raw(1)'!A421)</f>
        <v>2026</v>
      </c>
      <c r="B421">
        <f>IF('Raw(1)'!B421="","",'Raw(1)'!B421)</f>
        <v>5</v>
      </c>
      <c r="C421" t="str">
        <f t="shared" si="18"/>
        <v>Jan</v>
      </c>
      <c r="D421" t="str">
        <f t="shared" si="19"/>
        <v>2026-Jan</v>
      </c>
      <c r="E421">
        <f t="shared" si="20"/>
        <v>202601</v>
      </c>
      <c r="F421" t="str">
        <f>IF('Raw(1)'!C421="","",'Raw(1)'!C421)</f>
        <v>TW</v>
      </c>
      <c r="G421" t="str">
        <f>IF('Raw(1)'!D421="","",'Raw(1)'!D421)</f>
        <v>Machine</v>
      </c>
      <c r="H421" t="str">
        <f>IF('Raw(1)'!E421="","",'Raw(1)'!E421)</f>
        <v>Paint Booth</v>
      </c>
      <c r="I421">
        <f>IF('Raw(1)'!F421="","",'Raw(1)'!F421)</f>
        <v>3</v>
      </c>
    </row>
    <row r="422" spans="1:9" x14ac:dyDescent="0.4">
      <c r="A422">
        <f>IF('Raw(1)'!A422="","",'Raw(1)'!A422)</f>
        <v>2026</v>
      </c>
      <c r="B422">
        <f>IF('Raw(1)'!B422="","",'Raw(1)'!B422)</f>
        <v>5</v>
      </c>
      <c r="C422" t="str">
        <f t="shared" si="18"/>
        <v>Jan</v>
      </c>
      <c r="D422" t="str">
        <f t="shared" si="19"/>
        <v>2026-Jan</v>
      </c>
      <c r="E422">
        <f t="shared" si="20"/>
        <v>202601</v>
      </c>
      <c r="F422" t="str">
        <f>IF('Raw(1)'!C422="","",'Raw(1)'!C422)</f>
        <v>TW</v>
      </c>
      <c r="G422" t="str">
        <f>IF('Raw(1)'!D422="","",'Raw(1)'!D422)</f>
        <v>Machine</v>
      </c>
      <c r="H422" t="str">
        <f>IF('Raw(1)'!E422="","",'Raw(1)'!E422)</f>
        <v>Paint Line</v>
      </c>
      <c r="I422">
        <f>IF('Raw(1)'!F422="","",'Raw(1)'!F422)</f>
        <v>2</v>
      </c>
    </row>
    <row r="423" spans="1:9" x14ac:dyDescent="0.4">
      <c r="A423">
        <f>IF('Raw(1)'!A423="","",'Raw(1)'!A423)</f>
        <v>2026</v>
      </c>
      <c r="B423">
        <f>IF('Raw(1)'!B423="","",'Raw(1)'!B423)</f>
        <v>5</v>
      </c>
      <c r="C423" t="str">
        <f t="shared" si="18"/>
        <v>Jan</v>
      </c>
      <c r="D423" t="str">
        <f t="shared" si="19"/>
        <v>2026-Jan</v>
      </c>
      <c r="E423">
        <f t="shared" si="20"/>
        <v>202601</v>
      </c>
      <c r="F423" t="str">
        <f>IF('Raw(1)'!C423="","",'Raw(1)'!C423)</f>
        <v>TW</v>
      </c>
      <c r="G423" t="str">
        <f>IF('Raw(1)'!D423="","",'Raw(1)'!D423)</f>
        <v>Machine</v>
      </c>
      <c r="H423" t="str">
        <f>IF('Raw(1)'!E423="","",'Raw(1)'!E423)</f>
        <v>Roll Bending Machine</v>
      </c>
      <c r="I423">
        <f>IF('Raw(1)'!F423="","",'Raw(1)'!F423)</f>
        <v>2</v>
      </c>
    </row>
    <row r="424" spans="1:9" x14ac:dyDescent="0.4">
      <c r="A424">
        <f>IF('Raw(1)'!A424="","",'Raw(1)'!A424)</f>
        <v>2026</v>
      </c>
      <c r="B424">
        <f>IF('Raw(1)'!B424="","",'Raw(1)'!B424)</f>
        <v>5</v>
      </c>
      <c r="C424" t="str">
        <f t="shared" si="18"/>
        <v>Jan</v>
      </c>
      <c r="D424" t="str">
        <f t="shared" si="19"/>
        <v>2026-Jan</v>
      </c>
      <c r="E424">
        <f t="shared" si="20"/>
        <v>202601</v>
      </c>
      <c r="F424" t="str">
        <f>IF('Raw(1)'!C424="","",'Raw(1)'!C424)</f>
        <v>TW</v>
      </c>
      <c r="G424" t="str">
        <f>IF('Raw(1)'!D424="","",'Raw(1)'!D424)</f>
        <v>Machine</v>
      </c>
      <c r="H424" t="str">
        <f>IF('Raw(1)'!E424="","",'Raw(1)'!E424)</f>
        <v>L/W Machine</v>
      </c>
      <c r="I424">
        <f>IF('Raw(1)'!F424="","",'Raw(1)'!F424)</f>
        <v>2</v>
      </c>
    </row>
    <row r="425" spans="1:9" x14ac:dyDescent="0.4">
      <c r="A425">
        <f>IF('Raw(1)'!A425="","",'Raw(1)'!A425)</f>
        <v>2026</v>
      </c>
      <c r="B425">
        <f>IF('Raw(1)'!B425="","",'Raw(1)'!B425)</f>
        <v>5</v>
      </c>
      <c r="C425" t="str">
        <f t="shared" si="18"/>
        <v>Jan</v>
      </c>
      <c r="D425" t="str">
        <f t="shared" si="19"/>
        <v>2026-Jan</v>
      </c>
      <c r="E425">
        <f t="shared" si="20"/>
        <v>202601</v>
      </c>
      <c r="F425" t="str">
        <f>IF('Raw(1)'!C425="","",'Raw(1)'!C425)</f>
        <v>TW</v>
      </c>
      <c r="G425" t="str">
        <f>IF('Raw(1)'!D425="","",'Raw(1)'!D425)</f>
        <v>Machine</v>
      </c>
      <c r="H425" t="str">
        <f>IF('Raw(1)'!E425="","",'Raw(1)'!E425)</f>
        <v>C/W Machine</v>
      </c>
      <c r="I425">
        <f>IF('Raw(1)'!F425="","",'Raw(1)'!F425)</f>
        <v>3</v>
      </c>
    </row>
    <row r="426" spans="1:9" x14ac:dyDescent="0.4">
      <c r="A426">
        <f>IF('Raw(1)'!A426="","",'Raw(1)'!A426)</f>
        <v>2026</v>
      </c>
      <c r="B426">
        <f>IF('Raw(1)'!B426="","",'Raw(1)'!B426)</f>
        <v>5</v>
      </c>
      <c r="C426" t="str">
        <f t="shared" si="18"/>
        <v>Jan</v>
      </c>
      <c r="D426" t="str">
        <f t="shared" si="19"/>
        <v>2026-Jan</v>
      </c>
      <c r="E426">
        <f t="shared" si="20"/>
        <v>202601</v>
      </c>
      <c r="F426" t="str">
        <f>IF('Raw(1)'!C426="","",'Raw(1)'!C426)</f>
        <v>TW</v>
      </c>
      <c r="G426" t="str">
        <f>IF('Raw(1)'!D426="","",'Raw(1)'!D426)</f>
        <v>Performance</v>
      </c>
      <c r="H426" t="str">
        <f>IF('Raw(1)'!E426="","",'Raw(1)'!E426)</f>
        <v>BT GT</v>
      </c>
      <c r="I426">
        <f>IF('Raw(1)'!F426="","",'Raw(1)'!F426)</f>
        <v>0</v>
      </c>
    </row>
    <row r="427" spans="1:9" x14ac:dyDescent="0.4">
      <c r="A427">
        <f>IF('Raw(1)'!A427="","",'Raw(1)'!A427)</f>
        <v>2026</v>
      </c>
      <c r="B427">
        <f>IF('Raw(1)'!B427="","",'Raw(1)'!B427)</f>
        <v>5</v>
      </c>
      <c r="C427" t="str">
        <f t="shared" si="18"/>
        <v>Jan</v>
      </c>
      <c r="D427" t="str">
        <f t="shared" si="19"/>
        <v>2026-Jan</v>
      </c>
      <c r="E427">
        <f t="shared" si="20"/>
        <v>202601</v>
      </c>
      <c r="F427" t="str">
        <f>IF('Raw(1)'!C427="","",'Raw(1)'!C427)</f>
        <v>TW</v>
      </c>
      <c r="G427" t="str">
        <f>IF('Raw(1)'!D427="","",'Raw(1)'!D427)</f>
        <v>Performance</v>
      </c>
      <c r="H427" t="str">
        <f>IF('Raw(1)'!E427="","",'Raw(1)'!E427)</f>
        <v>WT GT</v>
      </c>
      <c r="I427">
        <f>IF('Raw(1)'!F427="","",'Raw(1)'!F427)</f>
        <v>0</v>
      </c>
    </row>
    <row r="428" spans="1:9" x14ac:dyDescent="0.4">
      <c r="A428">
        <f>IF('Raw(1)'!A428="","",'Raw(1)'!A428)</f>
        <v>2026</v>
      </c>
      <c r="B428">
        <f>IF('Raw(1)'!B428="","",'Raw(1)'!B428)</f>
        <v>5</v>
      </c>
      <c r="C428" t="str">
        <f t="shared" si="18"/>
        <v>Jan</v>
      </c>
      <c r="D428" t="str">
        <f t="shared" si="19"/>
        <v>2026-Jan</v>
      </c>
      <c r="E428">
        <f t="shared" si="20"/>
        <v>202601</v>
      </c>
      <c r="F428" t="str">
        <f>IF('Raw(1)'!C428="","",'Raw(1)'!C428)</f>
        <v>TW</v>
      </c>
      <c r="G428" t="str">
        <f>IF('Raw(1)'!D428="","",'Raw(1)'!D428)</f>
        <v>Performance</v>
      </c>
      <c r="H428" t="str">
        <f>IF('Raw(1)'!E428="","",'Raw(1)'!E428)</f>
        <v>Bending</v>
      </c>
      <c r="I428">
        <f>IF('Raw(1)'!F428="","",'Raw(1)'!F428)</f>
        <v>0</v>
      </c>
    </row>
    <row r="429" spans="1:9" x14ac:dyDescent="0.4">
      <c r="A429">
        <f>IF('Raw(1)'!A429="","",'Raw(1)'!A429)</f>
        <v>2026</v>
      </c>
      <c r="B429">
        <f>IF('Raw(1)'!B429="","",'Raw(1)'!B429)</f>
        <v>5</v>
      </c>
      <c r="C429" t="str">
        <f t="shared" si="18"/>
        <v>Jan</v>
      </c>
      <c r="D429" t="str">
        <f t="shared" si="19"/>
        <v>2026-Jan</v>
      </c>
      <c r="E429">
        <f t="shared" si="20"/>
        <v>202601</v>
      </c>
      <c r="F429" t="str">
        <f>IF('Raw(1)'!C429="","",'Raw(1)'!C429)</f>
        <v>TW</v>
      </c>
      <c r="G429" t="str">
        <f>IF('Raw(1)'!D429="","",'Raw(1)'!D429)</f>
        <v>Performance</v>
      </c>
      <c r="H429" t="str">
        <f>IF('Raw(1)'!E429="","",'Raw(1)'!E429)</f>
        <v>L/W</v>
      </c>
      <c r="I429">
        <f>IF('Raw(1)'!F429="","",'Raw(1)'!F429)</f>
        <v>0</v>
      </c>
    </row>
    <row r="430" spans="1:9" x14ac:dyDescent="0.4">
      <c r="A430">
        <f>IF('Raw(1)'!A430="","",'Raw(1)'!A430)</f>
        <v>2026</v>
      </c>
      <c r="B430">
        <f>IF('Raw(1)'!B430="","",'Raw(1)'!B430)</f>
        <v>5</v>
      </c>
      <c r="C430" t="str">
        <f t="shared" si="18"/>
        <v>Jan</v>
      </c>
      <c r="D430" t="str">
        <f t="shared" si="19"/>
        <v>2026-Jan</v>
      </c>
      <c r="E430">
        <f t="shared" si="20"/>
        <v>202601</v>
      </c>
      <c r="F430" t="str">
        <f>IF('Raw(1)'!C430="","",'Raw(1)'!C430)</f>
        <v>TW</v>
      </c>
      <c r="G430" t="str">
        <f>IF('Raw(1)'!D430="","",'Raw(1)'!D430)</f>
        <v>Performance</v>
      </c>
      <c r="H430" t="str">
        <f>IF('Raw(1)'!E430="","",'Raw(1)'!E430)</f>
        <v>C/W</v>
      </c>
      <c r="I430">
        <f>IF('Raw(1)'!F430="","",'Raw(1)'!F430)</f>
        <v>0</v>
      </c>
    </row>
    <row r="431" spans="1:9" x14ac:dyDescent="0.4">
      <c r="A431">
        <f>IF('Raw(1)'!A431="","",'Raw(1)'!A431)</f>
        <v>2026</v>
      </c>
      <c r="B431">
        <f>IF('Raw(1)'!B431="","",'Raw(1)'!B431)</f>
        <v>5</v>
      </c>
      <c r="C431" t="str">
        <f t="shared" si="18"/>
        <v>Jan</v>
      </c>
      <c r="D431" t="str">
        <f t="shared" si="19"/>
        <v>2026-Jan</v>
      </c>
      <c r="E431">
        <f t="shared" si="20"/>
        <v>202601</v>
      </c>
      <c r="F431" t="str">
        <f>IF('Raw(1)'!C431="","",'Raw(1)'!C431)</f>
        <v>CN</v>
      </c>
      <c r="G431" t="str">
        <f>IF('Raw(1)'!D431="","",'Raw(1)'!D431)</f>
        <v>Machine</v>
      </c>
      <c r="H431" t="str">
        <f>IF('Raw(1)'!E431="","",'Raw(1)'!E431)</f>
        <v>Growing Line</v>
      </c>
      <c r="I431">
        <f>IF('Raw(1)'!F431="","",'Raw(1)'!F431)</f>
        <v>20</v>
      </c>
    </row>
    <row r="432" spans="1:9" x14ac:dyDescent="0.4">
      <c r="A432">
        <f>IF('Raw(1)'!A432="","",'Raw(1)'!A432)</f>
        <v>2026</v>
      </c>
      <c r="B432">
        <f>IF('Raw(1)'!B432="","",'Raw(1)'!B432)</f>
        <v>5</v>
      </c>
      <c r="C432" t="str">
        <f t="shared" si="18"/>
        <v>Jan</v>
      </c>
      <c r="D432" t="str">
        <f t="shared" si="19"/>
        <v>2026-Jan</v>
      </c>
      <c r="E432">
        <f t="shared" si="20"/>
        <v>202601</v>
      </c>
      <c r="F432" t="str">
        <f>IF('Raw(1)'!C432="","",'Raw(1)'!C432)</f>
        <v>CN</v>
      </c>
      <c r="G432" t="str">
        <f>IF('Raw(1)'!D432="","",'Raw(1)'!D432)</f>
        <v>Machine</v>
      </c>
      <c r="H432" t="str">
        <f>IF('Raw(1)'!E432="","",'Raw(1)'!E432)</f>
        <v>Paint Booth</v>
      </c>
      <c r="I432">
        <f>IF('Raw(1)'!F432="","",'Raw(1)'!F432)</f>
        <v>22</v>
      </c>
    </row>
    <row r="433" spans="1:9" x14ac:dyDescent="0.4">
      <c r="A433">
        <f>IF('Raw(1)'!A433="","",'Raw(1)'!A433)</f>
        <v>2026</v>
      </c>
      <c r="B433">
        <f>IF('Raw(1)'!B433="","",'Raw(1)'!B433)</f>
        <v>5</v>
      </c>
      <c r="C433" t="str">
        <f t="shared" si="18"/>
        <v>Jan</v>
      </c>
      <c r="D433" t="str">
        <f t="shared" si="19"/>
        <v>2026-Jan</v>
      </c>
      <c r="E433">
        <f t="shared" si="20"/>
        <v>202601</v>
      </c>
      <c r="F433" t="str">
        <f>IF('Raw(1)'!C433="","",'Raw(1)'!C433)</f>
        <v>CN</v>
      </c>
      <c r="G433" t="str">
        <f>IF('Raw(1)'!D433="","",'Raw(1)'!D433)</f>
        <v>Machine</v>
      </c>
      <c r="H433" t="str">
        <f>IF('Raw(1)'!E433="","",'Raw(1)'!E433)</f>
        <v>Paint Line</v>
      </c>
      <c r="I433">
        <f>IF('Raw(1)'!F433="","",'Raw(1)'!F433)</f>
        <v>6</v>
      </c>
    </row>
    <row r="434" spans="1:9" x14ac:dyDescent="0.4">
      <c r="A434">
        <f>IF('Raw(1)'!A434="","",'Raw(1)'!A434)</f>
        <v>2026</v>
      </c>
      <c r="B434">
        <f>IF('Raw(1)'!B434="","",'Raw(1)'!B434)</f>
        <v>5</v>
      </c>
      <c r="C434" t="str">
        <f t="shared" si="18"/>
        <v>Jan</v>
      </c>
      <c r="D434" t="str">
        <f t="shared" si="19"/>
        <v>2026-Jan</v>
      </c>
      <c r="E434">
        <f t="shared" si="20"/>
        <v>202601</v>
      </c>
      <c r="F434" t="str">
        <f>IF('Raw(1)'!C434="","",'Raw(1)'!C434)</f>
        <v>CN</v>
      </c>
      <c r="G434" t="str">
        <f>IF('Raw(1)'!D434="","",'Raw(1)'!D434)</f>
        <v>Machine</v>
      </c>
      <c r="H434" t="str">
        <f>IF('Raw(1)'!E434="","",'Raw(1)'!E434)</f>
        <v>Roll Bending Machine</v>
      </c>
      <c r="I434">
        <f>IF('Raw(1)'!F434="","",'Raw(1)'!F434)</f>
        <v>4</v>
      </c>
    </row>
    <row r="435" spans="1:9" x14ac:dyDescent="0.4">
      <c r="A435">
        <f>IF('Raw(1)'!A435="","",'Raw(1)'!A435)</f>
        <v>2026</v>
      </c>
      <c r="B435">
        <f>IF('Raw(1)'!B435="","",'Raw(1)'!B435)</f>
        <v>5</v>
      </c>
      <c r="C435" t="str">
        <f t="shared" si="18"/>
        <v>Jan</v>
      </c>
      <c r="D435" t="str">
        <f t="shared" si="19"/>
        <v>2026-Jan</v>
      </c>
      <c r="E435">
        <f t="shared" si="20"/>
        <v>202601</v>
      </c>
      <c r="F435" t="str">
        <f>IF('Raw(1)'!C435="","",'Raw(1)'!C435)</f>
        <v>CN</v>
      </c>
      <c r="G435" t="str">
        <f>IF('Raw(1)'!D435="","",'Raw(1)'!D435)</f>
        <v>Machine</v>
      </c>
      <c r="H435" t="str">
        <f>IF('Raw(1)'!E435="","",'Raw(1)'!E435)</f>
        <v>L/W Machine</v>
      </c>
      <c r="I435">
        <f>IF('Raw(1)'!F435="","",'Raw(1)'!F435)</f>
        <v>10</v>
      </c>
    </row>
    <row r="436" spans="1:9" x14ac:dyDescent="0.4">
      <c r="A436">
        <f>IF('Raw(1)'!A436="","",'Raw(1)'!A436)</f>
        <v>2026</v>
      </c>
      <c r="B436">
        <f>IF('Raw(1)'!B436="","",'Raw(1)'!B436)</f>
        <v>5</v>
      </c>
      <c r="C436" t="str">
        <f t="shared" si="18"/>
        <v>Jan</v>
      </c>
      <c r="D436" t="str">
        <f t="shared" si="19"/>
        <v>2026-Jan</v>
      </c>
      <c r="E436">
        <f t="shared" si="20"/>
        <v>202601</v>
      </c>
      <c r="F436" t="str">
        <f>IF('Raw(1)'!C436="","",'Raw(1)'!C436)</f>
        <v>CN</v>
      </c>
      <c r="G436" t="str">
        <f>IF('Raw(1)'!D436="","",'Raw(1)'!D436)</f>
        <v>Machine</v>
      </c>
      <c r="H436" t="str">
        <f>IF('Raw(1)'!E436="","",'Raw(1)'!E436)</f>
        <v>C/W Machine</v>
      </c>
      <c r="I436">
        <f>IF('Raw(1)'!F436="","",'Raw(1)'!F436)</f>
        <v>12</v>
      </c>
    </row>
    <row r="437" spans="1:9" x14ac:dyDescent="0.4">
      <c r="A437">
        <f>IF('Raw(1)'!A437="","",'Raw(1)'!A437)</f>
        <v>2026</v>
      </c>
      <c r="B437">
        <f>IF('Raw(1)'!B437="","",'Raw(1)'!B437)</f>
        <v>5</v>
      </c>
      <c r="C437" t="str">
        <f t="shared" si="18"/>
        <v>Jan</v>
      </c>
      <c r="D437" t="str">
        <f t="shared" si="19"/>
        <v>2026-Jan</v>
      </c>
      <c r="E437">
        <f t="shared" si="20"/>
        <v>202601</v>
      </c>
      <c r="F437" t="str">
        <f>IF('Raw(1)'!C437="","",'Raw(1)'!C437)</f>
        <v>CN</v>
      </c>
      <c r="G437" t="str">
        <f>IF('Raw(1)'!D437="","",'Raw(1)'!D437)</f>
        <v>Performance</v>
      </c>
      <c r="H437" t="str">
        <f>IF('Raw(1)'!E437="","",'Raw(1)'!E437)</f>
        <v>BT GT</v>
      </c>
      <c r="I437">
        <f>IF('Raw(1)'!F437="","",'Raw(1)'!F437)</f>
        <v>32</v>
      </c>
    </row>
    <row r="438" spans="1:9" x14ac:dyDescent="0.4">
      <c r="A438">
        <f>IF('Raw(1)'!A438="","",'Raw(1)'!A438)</f>
        <v>2026</v>
      </c>
      <c r="B438">
        <f>IF('Raw(1)'!B438="","",'Raw(1)'!B438)</f>
        <v>5</v>
      </c>
      <c r="C438" t="str">
        <f t="shared" si="18"/>
        <v>Jan</v>
      </c>
      <c r="D438" t="str">
        <f t="shared" si="19"/>
        <v>2026-Jan</v>
      </c>
      <c r="E438">
        <f t="shared" si="20"/>
        <v>202601</v>
      </c>
      <c r="F438" t="str">
        <f>IF('Raw(1)'!C438="","",'Raw(1)'!C438)</f>
        <v>CN</v>
      </c>
      <c r="G438" t="str">
        <f>IF('Raw(1)'!D438="","",'Raw(1)'!D438)</f>
        <v>Performance</v>
      </c>
      <c r="H438" t="str">
        <f>IF('Raw(1)'!E438="","",'Raw(1)'!E438)</f>
        <v>WT GT</v>
      </c>
      <c r="I438">
        <f>IF('Raw(1)'!F438="","",'Raw(1)'!F438)</f>
        <v>30</v>
      </c>
    </row>
    <row r="439" spans="1:9" x14ac:dyDescent="0.4">
      <c r="A439">
        <f>IF('Raw(1)'!A439="","",'Raw(1)'!A439)</f>
        <v>2026</v>
      </c>
      <c r="B439">
        <f>IF('Raw(1)'!B439="","",'Raw(1)'!B439)</f>
        <v>5</v>
      </c>
      <c r="C439" t="str">
        <f t="shared" si="18"/>
        <v>Jan</v>
      </c>
      <c r="D439" t="str">
        <f t="shared" si="19"/>
        <v>2026-Jan</v>
      </c>
      <c r="E439">
        <f t="shared" si="20"/>
        <v>202601</v>
      </c>
      <c r="F439" t="str">
        <f>IF('Raw(1)'!C439="","",'Raw(1)'!C439)</f>
        <v>CN</v>
      </c>
      <c r="G439" t="str">
        <f>IF('Raw(1)'!D439="","",'Raw(1)'!D439)</f>
        <v>Performance</v>
      </c>
      <c r="H439" t="str">
        <f>IF('Raw(1)'!E439="","",'Raw(1)'!E439)</f>
        <v>Bending</v>
      </c>
      <c r="I439">
        <f>IF('Raw(1)'!F439="","",'Raw(1)'!F439)</f>
        <v>320</v>
      </c>
    </row>
    <row r="440" spans="1:9" x14ac:dyDescent="0.4">
      <c r="A440">
        <f>IF('Raw(1)'!A440="","",'Raw(1)'!A440)</f>
        <v>2026</v>
      </c>
      <c r="B440">
        <f>IF('Raw(1)'!B440="","",'Raw(1)'!B440)</f>
        <v>5</v>
      </c>
      <c r="C440" t="str">
        <f t="shared" si="18"/>
        <v>Jan</v>
      </c>
      <c r="D440" t="str">
        <f t="shared" si="19"/>
        <v>2026-Jan</v>
      </c>
      <c r="E440">
        <f t="shared" si="20"/>
        <v>202601</v>
      </c>
      <c r="F440" t="str">
        <f>IF('Raw(1)'!C440="","",'Raw(1)'!C440)</f>
        <v>CN</v>
      </c>
      <c r="G440" t="str">
        <f>IF('Raw(1)'!D440="","",'Raw(1)'!D440)</f>
        <v>Performance</v>
      </c>
      <c r="H440" t="str">
        <f>IF('Raw(1)'!E440="","",'Raw(1)'!E440)</f>
        <v>L/W</v>
      </c>
      <c r="I440">
        <f>IF('Raw(1)'!F440="","",'Raw(1)'!F440)</f>
        <v>320</v>
      </c>
    </row>
    <row r="441" spans="1:9" x14ac:dyDescent="0.4">
      <c r="A441">
        <f>IF('Raw(1)'!A441="","",'Raw(1)'!A441)</f>
        <v>2026</v>
      </c>
      <c r="B441">
        <f>IF('Raw(1)'!B441="","",'Raw(1)'!B441)</f>
        <v>5</v>
      </c>
      <c r="C441" t="str">
        <f t="shared" si="18"/>
        <v>Jan</v>
      </c>
      <c r="D441" t="str">
        <f t="shared" si="19"/>
        <v>2026-Jan</v>
      </c>
      <c r="E441">
        <f t="shared" si="20"/>
        <v>202601</v>
      </c>
      <c r="F441" t="str">
        <f>IF('Raw(1)'!C441="","",'Raw(1)'!C441)</f>
        <v>CN</v>
      </c>
      <c r="G441" t="str">
        <f>IF('Raw(1)'!D441="","",'Raw(1)'!D441)</f>
        <v>Performance</v>
      </c>
      <c r="H441" t="str">
        <f>IF('Raw(1)'!E441="","",'Raw(1)'!E441)</f>
        <v>C/W</v>
      </c>
      <c r="I441">
        <f>IF('Raw(1)'!F441="","",'Raw(1)'!F441)</f>
        <v>330</v>
      </c>
    </row>
    <row r="442" spans="1:9" x14ac:dyDescent="0.4">
      <c r="A442">
        <f>IF('Raw(1)'!A442="","",'Raw(1)'!A442)</f>
        <v>2026</v>
      </c>
      <c r="B442">
        <f>IF('Raw(1)'!B442="","",'Raw(1)'!B442)</f>
        <v>5</v>
      </c>
      <c r="C442" t="str">
        <f t="shared" si="18"/>
        <v>Jan</v>
      </c>
      <c r="D442" t="str">
        <f t="shared" si="19"/>
        <v>2026-Jan</v>
      </c>
      <c r="E442">
        <f t="shared" si="20"/>
        <v>202601</v>
      </c>
      <c r="F442" t="str">
        <f>IF('Raw(1)'!C442="","",'Raw(1)'!C442)</f>
        <v>TR #1</v>
      </c>
      <c r="G442" t="str">
        <f>IF('Raw(1)'!D442="","",'Raw(1)'!D442)</f>
        <v>Machine</v>
      </c>
      <c r="H442" t="str">
        <f>IF('Raw(1)'!E442="","",'Raw(1)'!E442)</f>
        <v>Growing Line</v>
      </c>
      <c r="I442">
        <f>IF('Raw(1)'!F442="","",'Raw(1)'!F442)</f>
        <v>3</v>
      </c>
    </row>
    <row r="443" spans="1:9" x14ac:dyDescent="0.4">
      <c r="A443">
        <f>IF('Raw(1)'!A443="","",'Raw(1)'!A443)</f>
        <v>2026</v>
      </c>
      <c r="B443">
        <f>IF('Raw(1)'!B443="","",'Raw(1)'!B443)</f>
        <v>5</v>
      </c>
      <c r="C443" t="str">
        <f t="shared" si="18"/>
        <v>Jan</v>
      </c>
      <c r="D443" t="str">
        <f t="shared" si="19"/>
        <v>2026-Jan</v>
      </c>
      <c r="E443">
        <f t="shared" si="20"/>
        <v>202601</v>
      </c>
      <c r="F443" t="str">
        <f>IF('Raw(1)'!C443="","",'Raw(1)'!C443)</f>
        <v>TR #1</v>
      </c>
      <c r="G443" t="str">
        <f>IF('Raw(1)'!D443="","",'Raw(1)'!D443)</f>
        <v>Machine</v>
      </c>
      <c r="H443" t="str">
        <f>IF('Raw(1)'!E443="","",'Raw(1)'!E443)</f>
        <v>Paint Booth</v>
      </c>
      <c r="I443">
        <f>IF('Raw(1)'!F443="","",'Raw(1)'!F443)</f>
        <v>3</v>
      </c>
    </row>
    <row r="444" spans="1:9" x14ac:dyDescent="0.4">
      <c r="A444">
        <f>IF('Raw(1)'!A444="","",'Raw(1)'!A444)</f>
        <v>2026</v>
      </c>
      <c r="B444">
        <f>IF('Raw(1)'!B444="","",'Raw(1)'!B444)</f>
        <v>5</v>
      </c>
      <c r="C444" t="str">
        <f t="shared" si="18"/>
        <v>Jan</v>
      </c>
      <c r="D444" t="str">
        <f t="shared" si="19"/>
        <v>2026-Jan</v>
      </c>
      <c r="E444">
        <f t="shared" si="20"/>
        <v>202601</v>
      </c>
      <c r="F444" t="str">
        <f>IF('Raw(1)'!C444="","",'Raw(1)'!C444)</f>
        <v>TR #1</v>
      </c>
      <c r="G444" t="str">
        <f>IF('Raw(1)'!D444="","",'Raw(1)'!D444)</f>
        <v>Machine</v>
      </c>
      <c r="H444" t="str">
        <f>IF('Raw(1)'!E444="","",'Raw(1)'!E444)</f>
        <v>Paint Line</v>
      </c>
      <c r="I444">
        <f>IF('Raw(1)'!F444="","",'Raw(1)'!F444)</f>
        <v>2</v>
      </c>
    </row>
    <row r="445" spans="1:9" x14ac:dyDescent="0.4">
      <c r="A445">
        <f>IF('Raw(1)'!A445="","",'Raw(1)'!A445)</f>
        <v>2026</v>
      </c>
      <c r="B445">
        <f>IF('Raw(1)'!B445="","",'Raw(1)'!B445)</f>
        <v>5</v>
      </c>
      <c r="C445" t="str">
        <f t="shared" si="18"/>
        <v>Jan</v>
      </c>
      <c r="D445" t="str">
        <f t="shared" si="19"/>
        <v>2026-Jan</v>
      </c>
      <c r="E445">
        <f t="shared" si="20"/>
        <v>202601</v>
      </c>
      <c r="F445" t="str">
        <f>IF('Raw(1)'!C445="","",'Raw(1)'!C445)</f>
        <v>TR #1</v>
      </c>
      <c r="G445" t="str">
        <f>IF('Raw(1)'!D445="","",'Raw(1)'!D445)</f>
        <v>Machine</v>
      </c>
      <c r="H445" t="str">
        <f>IF('Raw(1)'!E445="","",'Raw(1)'!E445)</f>
        <v>Roll Bending Machine</v>
      </c>
      <c r="I445">
        <f>IF('Raw(1)'!F445="","",'Raw(1)'!F445)</f>
        <v>2</v>
      </c>
    </row>
    <row r="446" spans="1:9" x14ac:dyDescent="0.4">
      <c r="A446">
        <f>IF('Raw(1)'!A446="","",'Raw(1)'!A446)</f>
        <v>2026</v>
      </c>
      <c r="B446">
        <f>IF('Raw(1)'!B446="","",'Raw(1)'!B446)</f>
        <v>5</v>
      </c>
      <c r="C446" t="str">
        <f t="shared" si="18"/>
        <v>Jan</v>
      </c>
      <c r="D446" t="str">
        <f t="shared" si="19"/>
        <v>2026-Jan</v>
      </c>
      <c r="E446">
        <f t="shared" si="20"/>
        <v>202601</v>
      </c>
      <c r="F446" t="str">
        <f>IF('Raw(1)'!C446="","",'Raw(1)'!C446)</f>
        <v>TR #1</v>
      </c>
      <c r="G446" t="str">
        <f>IF('Raw(1)'!D446="","",'Raw(1)'!D446)</f>
        <v>Machine</v>
      </c>
      <c r="H446" t="str">
        <f>IF('Raw(1)'!E446="","",'Raw(1)'!E446)</f>
        <v>L/W Machine</v>
      </c>
      <c r="I446">
        <f>IF('Raw(1)'!F446="","",'Raw(1)'!F446)</f>
        <v>3</v>
      </c>
    </row>
    <row r="447" spans="1:9" x14ac:dyDescent="0.4">
      <c r="A447">
        <f>IF('Raw(1)'!A447="","",'Raw(1)'!A447)</f>
        <v>2026</v>
      </c>
      <c r="B447">
        <f>IF('Raw(1)'!B447="","",'Raw(1)'!B447)</f>
        <v>5</v>
      </c>
      <c r="C447" t="str">
        <f t="shared" si="18"/>
        <v>Jan</v>
      </c>
      <c r="D447" t="str">
        <f t="shared" si="19"/>
        <v>2026-Jan</v>
      </c>
      <c r="E447">
        <f t="shared" si="20"/>
        <v>202601</v>
      </c>
      <c r="F447" t="str">
        <f>IF('Raw(1)'!C447="","",'Raw(1)'!C447)</f>
        <v>TR #1</v>
      </c>
      <c r="G447" t="str">
        <f>IF('Raw(1)'!D447="","",'Raw(1)'!D447)</f>
        <v>Machine</v>
      </c>
      <c r="H447" t="str">
        <f>IF('Raw(1)'!E447="","",'Raw(1)'!E447)</f>
        <v>C/W Machine</v>
      </c>
      <c r="I447">
        <f>IF('Raw(1)'!F447="","",'Raw(1)'!F447)</f>
        <v>4</v>
      </c>
    </row>
    <row r="448" spans="1:9" x14ac:dyDescent="0.4">
      <c r="A448">
        <f>IF('Raw(1)'!A448="","",'Raw(1)'!A448)</f>
        <v>2026</v>
      </c>
      <c r="B448">
        <f>IF('Raw(1)'!B448="","",'Raw(1)'!B448)</f>
        <v>5</v>
      </c>
      <c r="C448" t="str">
        <f t="shared" si="18"/>
        <v>Jan</v>
      </c>
      <c r="D448" t="str">
        <f t="shared" si="19"/>
        <v>2026-Jan</v>
      </c>
      <c r="E448">
        <f t="shared" si="20"/>
        <v>202601</v>
      </c>
      <c r="F448" t="str">
        <f>IF('Raw(1)'!C448="","",'Raw(1)'!C448)</f>
        <v>TR #1</v>
      </c>
      <c r="G448" t="str">
        <f>IF('Raw(1)'!D448="","",'Raw(1)'!D448)</f>
        <v>Performance</v>
      </c>
      <c r="H448" t="str">
        <f>IF('Raw(1)'!E448="","",'Raw(1)'!E448)</f>
        <v>BT GT</v>
      </c>
      <c r="I448">
        <f>IF('Raw(1)'!F448="","",'Raw(1)'!F448)</f>
        <v>0</v>
      </c>
    </row>
    <row r="449" spans="1:9" x14ac:dyDescent="0.4">
      <c r="A449">
        <f>IF('Raw(1)'!A449="","",'Raw(1)'!A449)</f>
        <v>2026</v>
      </c>
      <c r="B449">
        <f>IF('Raw(1)'!B449="","",'Raw(1)'!B449)</f>
        <v>5</v>
      </c>
      <c r="C449" t="str">
        <f t="shared" si="18"/>
        <v>Jan</v>
      </c>
      <c r="D449" t="str">
        <f t="shared" si="19"/>
        <v>2026-Jan</v>
      </c>
      <c r="E449">
        <f t="shared" si="20"/>
        <v>202601</v>
      </c>
      <c r="F449" t="str">
        <f>IF('Raw(1)'!C449="","",'Raw(1)'!C449)</f>
        <v>TR #1</v>
      </c>
      <c r="G449" t="str">
        <f>IF('Raw(1)'!D449="","",'Raw(1)'!D449)</f>
        <v>Performance</v>
      </c>
      <c r="H449" t="str">
        <f>IF('Raw(1)'!E449="","",'Raw(1)'!E449)</f>
        <v>WT GT</v>
      </c>
      <c r="I449">
        <f>IF('Raw(1)'!F449="","",'Raw(1)'!F449)</f>
        <v>0</v>
      </c>
    </row>
    <row r="450" spans="1:9" x14ac:dyDescent="0.4">
      <c r="A450">
        <f>IF('Raw(1)'!A450="","",'Raw(1)'!A450)</f>
        <v>2026</v>
      </c>
      <c r="B450">
        <f>IF('Raw(1)'!B450="","",'Raw(1)'!B450)</f>
        <v>5</v>
      </c>
      <c r="C450" t="str">
        <f t="shared" ref="C450:C513" si="21">IF(OR(A450="",B450=""),"",TEXT(DATE(A450,1,1)+(B450-1)*7,"mmm"))</f>
        <v>Jan</v>
      </c>
      <c r="D450" t="str">
        <f t="shared" ref="D450:D513" si="22">IF(OR(A450="",B450=""),"",TEXT(DATE(A450,1,1)+(B450-1)*7,"yyyy-mmm"))</f>
        <v>2026-Jan</v>
      </c>
      <c r="E450">
        <f t="shared" ref="E450:E513" si="23">IF(OR(A450="",B450=""),"",YEAR(DATE(A450,1,1)+(B450-1)*7)*100+MONTH(DATE(A450,1,1)+(B450-1)*7))</f>
        <v>202601</v>
      </c>
      <c r="F450" t="str">
        <f>IF('Raw(1)'!C450="","",'Raw(1)'!C450)</f>
        <v>TR #1</v>
      </c>
      <c r="G450" t="str">
        <f>IF('Raw(1)'!D450="","",'Raw(1)'!D450)</f>
        <v>Performance</v>
      </c>
      <c r="H450" t="str">
        <f>IF('Raw(1)'!E450="","",'Raw(1)'!E450)</f>
        <v>Bending</v>
      </c>
      <c r="I450">
        <f>IF('Raw(1)'!F450="","",'Raw(1)'!F450)</f>
        <v>0</v>
      </c>
    </row>
    <row r="451" spans="1:9" x14ac:dyDescent="0.4">
      <c r="A451">
        <f>IF('Raw(1)'!A451="","",'Raw(1)'!A451)</f>
        <v>2026</v>
      </c>
      <c r="B451">
        <f>IF('Raw(1)'!B451="","",'Raw(1)'!B451)</f>
        <v>5</v>
      </c>
      <c r="C451" t="str">
        <f t="shared" si="21"/>
        <v>Jan</v>
      </c>
      <c r="D451" t="str">
        <f t="shared" si="22"/>
        <v>2026-Jan</v>
      </c>
      <c r="E451">
        <f t="shared" si="23"/>
        <v>202601</v>
      </c>
      <c r="F451" t="str">
        <f>IF('Raw(1)'!C451="","",'Raw(1)'!C451)</f>
        <v>TR #1</v>
      </c>
      <c r="G451" t="str">
        <f>IF('Raw(1)'!D451="","",'Raw(1)'!D451)</f>
        <v>Performance</v>
      </c>
      <c r="H451" t="str">
        <f>IF('Raw(1)'!E451="","",'Raw(1)'!E451)</f>
        <v>L/W</v>
      </c>
      <c r="I451">
        <f>IF('Raw(1)'!F451="","",'Raw(1)'!F451)</f>
        <v>0</v>
      </c>
    </row>
    <row r="452" spans="1:9" x14ac:dyDescent="0.4">
      <c r="A452">
        <f>IF('Raw(1)'!A452="","",'Raw(1)'!A452)</f>
        <v>2026</v>
      </c>
      <c r="B452">
        <f>IF('Raw(1)'!B452="","",'Raw(1)'!B452)</f>
        <v>5</v>
      </c>
      <c r="C452" t="str">
        <f t="shared" si="21"/>
        <v>Jan</v>
      </c>
      <c r="D452" t="str">
        <f t="shared" si="22"/>
        <v>2026-Jan</v>
      </c>
      <c r="E452">
        <f t="shared" si="23"/>
        <v>202601</v>
      </c>
      <c r="F452" t="str">
        <f>IF('Raw(1)'!C452="","",'Raw(1)'!C452)</f>
        <v>TR #1</v>
      </c>
      <c r="G452" t="str">
        <f>IF('Raw(1)'!D452="","",'Raw(1)'!D452)</f>
        <v>Performance</v>
      </c>
      <c r="H452" t="str">
        <f>IF('Raw(1)'!E452="","",'Raw(1)'!E452)</f>
        <v>C/W</v>
      </c>
      <c r="I452">
        <f>IF('Raw(1)'!F452="","",'Raw(1)'!F452)</f>
        <v>0</v>
      </c>
    </row>
    <row r="453" spans="1:9" x14ac:dyDescent="0.4">
      <c r="A453">
        <f>IF('Raw(1)'!A453="","",'Raw(1)'!A453)</f>
        <v>2026</v>
      </c>
      <c r="B453">
        <f>IF('Raw(1)'!B453="","",'Raw(1)'!B453)</f>
        <v>5</v>
      </c>
      <c r="C453" t="str">
        <f t="shared" si="21"/>
        <v>Jan</v>
      </c>
      <c r="D453" t="str">
        <f t="shared" si="22"/>
        <v>2026-Jan</v>
      </c>
      <c r="E453">
        <f t="shared" si="23"/>
        <v>202601</v>
      </c>
      <c r="F453" t="str">
        <f>IF('Raw(1)'!C453="","",'Raw(1)'!C453)</f>
        <v>TR #2</v>
      </c>
      <c r="G453" t="str">
        <f>IF('Raw(1)'!D453="","",'Raw(1)'!D453)</f>
        <v>Machine</v>
      </c>
      <c r="H453" t="str">
        <f>IF('Raw(1)'!E453="","",'Raw(1)'!E453)</f>
        <v>Growing Line</v>
      </c>
      <c r="I453">
        <f>IF('Raw(1)'!F453="","",'Raw(1)'!F453)</f>
        <v>6</v>
      </c>
    </row>
    <row r="454" spans="1:9" x14ac:dyDescent="0.4">
      <c r="A454">
        <f>IF('Raw(1)'!A454="","",'Raw(1)'!A454)</f>
        <v>2026</v>
      </c>
      <c r="B454">
        <f>IF('Raw(1)'!B454="","",'Raw(1)'!B454)</f>
        <v>5</v>
      </c>
      <c r="C454" t="str">
        <f t="shared" si="21"/>
        <v>Jan</v>
      </c>
      <c r="D454" t="str">
        <f t="shared" si="22"/>
        <v>2026-Jan</v>
      </c>
      <c r="E454">
        <f t="shared" si="23"/>
        <v>202601</v>
      </c>
      <c r="F454" t="str">
        <f>IF('Raw(1)'!C454="","",'Raw(1)'!C454)</f>
        <v>TR #2</v>
      </c>
      <c r="G454" t="str">
        <f>IF('Raw(1)'!D454="","",'Raw(1)'!D454)</f>
        <v>Machine</v>
      </c>
      <c r="H454" t="str">
        <f>IF('Raw(1)'!E454="","",'Raw(1)'!E454)</f>
        <v>Paint Booth</v>
      </c>
      <c r="I454">
        <f>IF('Raw(1)'!F454="","",'Raw(1)'!F454)</f>
        <v>4</v>
      </c>
    </row>
    <row r="455" spans="1:9" x14ac:dyDescent="0.4">
      <c r="A455">
        <f>IF('Raw(1)'!A455="","",'Raw(1)'!A455)</f>
        <v>2026</v>
      </c>
      <c r="B455">
        <f>IF('Raw(1)'!B455="","",'Raw(1)'!B455)</f>
        <v>5</v>
      </c>
      <c r="C455" t="str">
        <f t="shared" si="21"/>
        <v>Jan</v>
      </c>
      <c r="D455" t="str">
        <f t="shared" si="22"/>
        <v>2026-Jan</v>
      </c>
      <c r="E455">
        <f t="shared" si="23"/>
        <v>202601</v>
      </c>
      <c r="F455" t="str">
        <f>IF('Raw(1)'!C455="","",'Raw(1)'!C455)</f>
        <v>TR #2</v>
      </c>
      <c r="G455" t="str">
        <f>IF('Raw(1)'!D455="","",'Raw(1)'!D455)</f>
        <v>Machine</v>
      </c>
      <c r="H455" t="str">
        <f>IF('Raw(1)'!E455="","",'Raw(1)'!E455)</f>
        <v>Paint Line</v>
      </c>
      <c r="I455">
        <f>IF('Raw(1)'!F455="","",'Raw(1)'!F455)</f>
        <v>2</v>
      </c>
    </row>
    <row r="456" spans="1:9" x14ac:dyDescent="0.4">
      <c r="A456">
        <f>IF('Raw(1)'!A456="","",'Raw(1)'!A456)</f>
        <v>2026</v>
      </c>
      <c r="B456">
        <f>IF('Raw(1)'!B456="","",'Raw(1)'!B456)</f>
        <v>5</v>
      </c>
      <c r="C456" t="str">
        <f t="shared" si="21"/>
        <v>Jan</v>
      </c>
      <c r="D456" t="str">
        <f t="shared" si="22"/>
        <v>2026-Jan</v>
      </c>
      <c r="E456">
        <f t="shared" si="23"/>
        <v>202601</v>
      </c>
      <c r="F456" t="str">
        <f>IF('Raw(1)'!C456="","",'Raw(1)'!C456)</f>
        <v>TR #2</v>
      </c>
      <c r="G456" t="str">
        <f>IF('Raw(1)'!D456="","",'Raw(1)'!D456)</f>
        <v>Machine</v>
      </c>
      <c r="H456" t="str">
        <f>IF('Raw(1)'!E456="","",'Raw(1)'!E456)</f>
        <v>Roll Bending Machine</v>
      </c>
      <c r="I456">
        <f>IF('Raw(1)'!F456="","",'Raw(1)'!F456)</f>
        <v>3</v>
      </c>
    </row>
    <row r="457" spans="1:9" x14ac:dyDescent="0.4">
      <c r="A457">
        <f>IF('Raw(1)'!A457="","",'Raw(1)'!A457)</f>
        <v>2026</v>
      </c>
      <c r="B457">
        <f>IF('Raw(1)'!B457="","",'Raw(1)'!B457)</f>
        <v>5</v>
      </c>
      <c r="C457" t="str">
        <f t="shared" si="21"/>
        <v>Jan</v>
      </c>
      <c r="D457" t="str">
        <f t="shared" si="22"/>
        <v>2026-Jan</v>
      </c>
      <c r="E457">
        <f t="shared" si="23"/>
        <v>202601</v>
      </c>
      <c r="F457" t="str">
        <f>IF('Raw(1)'!C457="","",'Raw(1)'!C457)</f>
        <v>TR #2</v>
      </c>
      <c r="G457" t="str">
        <f>IF('Raw(1)'!D457="","",'Raw(1)'!D457)</f>
        <v>Machine</v>
      </c>
      <c r="H457" t="str">
        <f>IF('Raw(1)'!E457="","",'Raw(1)'!E457)</f>
        <v>L/W Machine</v>
      </c>
      <c r="I457">
        <f>IF('Raw(1)'!F457="","",'Raw(1)'!F457)</f>
        <v>4</v>
      </c>
    </row>
    <row r="458" spans="1:9" x14ac:dyDescent="0.4">
      <c r="A458">
        <f>IF('Raw(1)'!A458="","",'Raw(1)'!A458)</f>
        <v>2026</v>
      </c>
      <c r="B458">
        <f>IF('Raw(1)'!B458="","",'Raw(1)'!B458)</f>
        <v>5</v>
      </c>
      <c r="C458" t="str">
        <f t="shared" si="21"/>
        <v>Jan</v>
      </c>
      <c r="D458" t="str">
        <f t="shared" si="22"/>
        <v>2026-Jan</v>
      </c>
      <c r="E458">
        <f t="shared" si="23"/>
        <v>202601</v>
      </c>
      <c r="F458" t="str">
        <f>IF('Raw(1)'!C458="","",'Raw(1)'!C458)</f>
        <v>TR #2</v>
      </c>
      <c r="G458" t="str">
        <f>IF('Raw(1)'!D458="","",'Raw(1)'!D458)</f>
        <v>Machine</v>
      </c>
      <c r="H458" t="str">
        <f>IF('Raw(1)'!E458="","",'Raw(1)'!E458)</f>
        <v>C/W Machine</v>
      </c>
      <c r="I458">
        <f>IF('Raw(1)'!F458="","",'Raw(1)'!F458)</f>
        <v>6</v>
      </c>
    </row>
    <row r="459" spans="1:9" x14ac:dyDescent="0.4">
      <c r="A459">
        <f>IF('Raw(1)'!A459="","",'Raw(1)'!A459)</f>
        <v>2026</v>
      </c>
      <c r="B459">
        <f>IF('Raw(1)'!B459="","",'Raw(1)'!B459)</f>
        <v>5</v>
      </c>
      <c r="C459" t="str">
        <f t="shared" si="21"/>
        <v>Jan</v>
      </c>
      <c r="D459" t="str">
        <f t="shared" si="22"/>
        <v>2026-Jan</v>
      </c>
      <c r="E459">
        <f t="shared" si="23"/>
        <v>202601</v>
      </c>
      <c r="F459" t="str">
        <f>IF('Raw(1)'!C459="","",'Raw(1)'!C459)</f>
        <v>TR #2</v>
      </c>
      <c r="G459" t="str">
        <f>IF('Raw(1)'!D459="","",'Raw(1)'!D459)</f>
        <v>Performance</v>
      </c>
      <c r="H459" t="str">
        <f>IF('Raw(1)'!E459="","",'Raw(1)'!E459)</f>
        <v>BT GT</v>
      </c>
      <c r="I459">
        <f>IF('Raw(1)'!F459="","",'Raw(1)'!F459)</f>
        <v>19</v>
      </c>
    </row>
    <row r="460" spans="1:9" x14ac:dyDescent="0.4">
      <c r="A460">
        <f>IF('Raw(1)'!A460="","",'Raw(1)'!A460)</f>
        <v>2026</v>
      </c>
      <c r="B460">
        <f>IF('Raw(1)'!B460="","",'Raw(1)'!B460)</f>
        <v>5</v>
      </c>
      <c r="C460" t="str">
        <f t="shared" si="21"/>
        <v>Jan</v>
      </c>
      <c r="D460" t="str">
        <f t="shared" si="22"/>
        <v>2026-Jan</v>
      </c>
      <c r="E460">
        <f t="shared" si="23"/>
        <v>202601</v>
      </c>
      <c r="F460" t="str">
        <f>IF('Raw(1)'!C460="","",'Raw(1)'!C460)</f>
        <v>TR #2</v>
      </c>
      <c r="G460" t="str">
        <f>IF('Raw(1)'!D460="","",'Raw(1)'!D460)</f>
        <v>Performance</v>
      </c>
      <c r="H460" t="str">
        <f>IF('Raw(1)'!E460="","",'Raw(1)'!E460)</f>
        <v>WT GT</v>
      </c>
      <c r="I460">
        <f>IF('Raw(1)'!F460="","",'Raw(1)'!F460)</f>
        <v>18</v>
      </c>
    </row>
    <row r="461" spans="1:9" x14ac:dyDescent="0.4">
      <c r="A461">
        <f>IF('Raw(1)'!A461="","",'Raw(1)'!A461)</f>
        <v>2026</v>
      </c>
      <c r="B461">
        <f>IF('Raw(1)'!B461="","",'Raw(1)'!B461)</f>
        <v>5</v>
      </c>
      <c r="C461" t="str">
        <f t="shared" si="21"/>
        <v>Jan</v>
      </c>
      <c r="D461" t="str">
        <f t="shared" si="22"/>
        <v>2026-Jan</v>
      </c>
      <c r="E461">
        <f t="shared" si="23"/>
        <v>202601</v>
      </c>
      <c r="F461" t="str">
        <f>IF('Raw(1)'!C461="","",'Raw(1)'!C461)</f>
        <v>TR #2</v>
      </c>
      <c r="G461" t="str">
        <f>IF('Raw(1)'!D461="","",'Raw(1)'!D461)</f>
        <v>Performance</v>
      </c>
      <c r="H461" t="str">
        <f>IF('Raw(1)'!E461="","",'Raw(1)'!E461)</f>
        <v>Bending</v>
      </c>
      <c r="I461">
        <f>IF('Raw(1)'!F461="","",'Raw(1)'!F461)</f>
        <v>113</v>
      </c>
    </row>
    <row r="462" spans="1:9" x14ac:dyDescent="0.4">
      <c r="A462">
        <f>IF('Raw(1)'!A462="","",'Raw(1)'!A462)</f>
        <v>2026</v>
      </c>
      <c r="B462">
        <f>IF('Raw(1)'!B462="","",'Raw(1)'!B462)</f>
        <v>5</v>
      </c>
      <c r="C462" t="str">
        <f t="shared" si="21"/>
        <v>Jan</v>
      </c>
      <c r="D462" t="str">
        <f t="shared" si="22"/>
        <v>2026-Jan</v>
      </c>
      <c r="E462">
        <f t="shared" si="23"/>
        <v>202601</v>
      </c>
      <c r="F462" t="str">
        <f>IF('Raw(1)'!C462="","",'Raw(1)'!C462)</f>
        <v>TR #2</v>
      </c>
      <c r="G462" t="str">
        <f>IF('Raw(1)'!D462="","",'Raw(1)'!D462)</f>
        <v>Performance</v>
      </c>
      <c r="H462" t="str">
        <f>IF('Raw(1)'!E462="","",'Raw(1)'!E462)</f>
        <v>L/W</v>
      </c>
      <c r="I462">
        <f>IF('Raw(1)'!F462="","",'Raw(1)'!F462)</f>
        <v>117</v>
      </c>
    </row>
    <row r="463" spans="1:9" x14ac:dyDescent="0.4">
      <c r="A463">
        <f>IF('Raw(1)'!A463="","",'Raw(1)'!A463)</f>
        <v>2026</v>
      </c>
      <c r="B463">
        <f>IF('Raw(1)'!B463="","",'Raw(1)'!B463)</f>
        <v>5</v>
      </c>
      <c r="C463" t="str">
        <f t="shared" si="21"/>
        <v>Jan</v>
      </c>
      <c r="D463" t="str">
        <f t="shared" si="22"/>
        <v>2026-Jan</v>
      </c>
      <c r="E463">
        <f t="shared" si="23"/>
        <v>202601</v>
      </c>
      <c r="F463" t="str">
        <f>IF('Raw(1)'!C463="","",'Raw(1)'!C463)</f>
        <v>TR #2</v>
      </c>
      <c r="G463" t="str">
        <f>IF('Raw(1)'!D463="","",'Raw(1)'!D463)</f>
        <v>Performance</v>
      </c>
      <c r="H463" t="str">
        <f>IF('Raw(1)'!E463="","",'Raw(1)'!E463)</f>
        <v>C/W</v>
      </c>
      <c r="I463">
        <f>IF('Raw(1)'!F463="","",'Raw(1)'!F463)</f>
        <v>109</v>
      </c>
    </row>
    <row r="464" spans="1:9" x14ac:dyDescent="0.4">
      <c r="A464">
        <f>IF('Raw(1)'!A464="","",'Raw(1)'!A464)</f>
        <v>2026</v>
      </c>
      <c r="B464">
        <f>IF('Raw(1)'!B464="","",'Raw(1)'!B464)</f>
        <v>5</v>
      </c>
      <c r="C464" t="str">
        <f t="shared" si="21"/>
        <v>Jan</v>
      </c>
      <c r="D464" t="str">
        <f t="shared" si="22"/>
        <v>2026-Jan</v>
      </c>
      <c r="E464">
        <f t="shared" si="23"/>
        <v>202601</v>
      </c>
      <c r="F464" t="str">
        <f>IF('Raw(1)'!C464="","",'Raw(1)'!C464)</f>
        <v>AM</v>
      </c>
      <c r="G464" t="str">
        <f>IF('Raw(1)'!D464="","",'Raw(1)'!D464)</f>
        <v>Machine</v>
      </c>
      <c r="H464" t="str">
        <f>IF('Raw(1)'!E464="","",'Raw(1)'!E464)</f>
        <v>Growing Line</v>
      </c>
      <c r="I464">
        <f>IF('Raw(1)'!F464="","",'Raw(1)'!F464)</f>
        <v>30</v>
      </c>
    </row>
    <row r="465" spans="1:9" x14ac:dyDescent="0.4">
      <c r="A465">
        <f>IF('Raw(1)'!A465="","",'Raw(1)'!A465)</f>
        <v>2026</v>
      </c>
      <c r="B465">
        <f>IF('Raw(1)'!B465="","",'Raw(1)'!B465)</f>
        <v>5</v>
      </c>
      <c r="C465" t="str">
        <f t="shared" si="21"/>
        <v>Jan</v>
      </c>
      <c r="D465" t="str">
        <f t="shared" si="22"/>
        <v>2026-Jan</v>
      </c>
      <c r="E465">
        <f t="shared" si="23"/>
        <v>202601</v>
      </c>
      <c r="F465" t="str">
        <f>IF('Raw(1)'!C465="","",'Raw(1)'!C465)</f>
        <v>AM</v>
      </c>
      <c r="G465" t="str">
        <f>IF('Raw(1)'!D465="","",'Raw(1)'!D465)</f>
        <v>Machine</v>
      </c>
      <c r="H465" t="str">
        <f>IF('Raw(1)'!E465="","",'Raw(1)'!E465)</f>
        <v>Paint Booth</v>
      </c>
      <c r="I465">
        <f>IF('Raw(1)'!F465="","",'Raw(1)'!F465)</f>
        <v>16</v>
      </c>
    </row>
    <row r="466" spans="1:9" x14ac:dyDescent="0.4">
      <c r="A466">
        <f>IF('Raw(1)'!A466="","",'Raw(1)'!A466)</f>
        <v>2026</v>
      </c>
      <c r="B466">
        <f>IF('Raw(1)'!B466="","",'Raw(1)'!B466)</f>
        <v>5</v>
      </c>
      <c r="C466" t="str">
        <f t="shared" si="21"/>
        <v>Jan</v>
      </c>
      <c r="D466" t="str">
        <f t="shared" si="22"/>
        <v>2026-Jan</v>
      </c>
      <c r="E466">
        <f t="shared" si="23"/>
        <v>202601</v>
      </c>
      <c r="F466" t="str">
        <f>IF('Raw(1)'!C466="","",'Raw(1)'!C466)</f>
        <v>AM</v>
      </c>
      <c r="G466" t="str">
        <f>IF('Raw(1)'!D466="","",'Raw(1)'!D466)</f>
        <v>Machine</v>
      </c>
      <c r="H466" t="str">
        <f>IF('Raw(1)'!E466="","",'Raw(1)'!E466)</f>
        <v>Paint Line</v>
      </c>
      <c r="I466">
        <f>IF('Raw(1)'!F466="","",'Raw(1)'!F466)</f>
        <v>8</v>
      </c>
    </row>
    <row r="467" spans="1:9" x14ac:dyDescent="0.4">
      <c r="A467">
        <f>IF('Raw(1)'!A467="","",'Raw(1)'!A467)</f>
        <v>2026</v>
      </c>
      <c r="B467">
        <f>IF('Raw(1)'!B467="","",'Raw(1)'!B467)</f>
        <v>5</v>
      </c>
      <c r="C467" t="str">
        <f t="shared" si="21"/>
        <v>Jan</v>
      </c>
      <c r="D467" t="str">
        <f t="shared" si="22"/>
        <v>2026-Jan</v>
      </c>
      <c r="E467">
        <f t="shared" si="23"/>
        <v>202601</v>
      </c>
      <c r="F467" t="str">
        <f>IF('Raw(1)'!C467="","",'Raw(1)'!C467)</f>
        <v>AM</v>
      </c>
      <c r="G467" t="str">
        <f>IF('Raw(1)'!D467="","",'Raw(1)'!D467)</f>
        <v>Machine</v>
      </c>
      <c r="H467" t="str">
        <f>IF('Raw(1)'!E467="","",'Raw(1)'!E467)</f>
        <v>Roll Bending Machine</v>
      </c>
      <c r="I467">
        <f>IF('Raw(1)'!F467="","",'Raw(1)'!F467)</f>
        <v>6</v>
      </c>
    </row>
    <row r="468" spans="1:9" x14ac:dyDescent="0.4">
      <c r="A468">
        <f>IF('Raw(1)'!A468="","",'Raw(1)'!A468)</f>
        <v>2026</v>
      </c>
      <c r="B468">
        <f>IF('Raw(1)'!B468="","",'Raw(1)'!B468)</f>
        <v>5</v>
      </c>
      <c r="C468" t="str">
        <f t="shared" si="21"/>
        <v>Jan</v>
      </c>
      <c r="D468" t="str">
        <f t="shared" si="22"/>
        <v>2026-Jan</v>
      </c>
      <c r="E468">
        <f t="shared" si="23"/>
        <v>202601</v>
      </c>
      <c r="F468" t="str">
        <f>IF('Raw(1)'!C468="","",'Raw(1)'!C468)</f>
        <v>AM</v>
      </c>
      <c r="G468" t="str">
        <f>IF('Raw(1)'!D468="","",'Raw(1)'!D468)</f>
        <v>Machine</v>
      </c>
      <c r="H468" t="str">
        <f>IF('Raw(1)'!E468="","",'Raw(1)'!E468)</f>
        <v>L/W Machine</v>
      </c>
      <c r="I468">
        <f>IF('Raw(1)'!F468="","",'Raw(1)'!F468)</f>
        <v>11</v>
      </c>
    </row>
    <row r="469" spans="1:9" x14ac:dyDescent="0.4">
      <c r="A469">
        <f>IF('Raw(1)'!A469="","",'Raw(1)'!A469)</f>
        <v>2026</v>
      </c>
      <c r="B469">
        <f>IF('Raw(1)'!B469="","",'Raw(1)'!B469)</f>
        <v>5</v>
      </c>
      <c r="C469" t="str">
        <f t="shared" si="21"/>
        <v>Jan</v>
      </c>
      <c r="D469" t="str">
        <f t="shared" si="22"/>
        <v>2026-Jan</v>
      </c>
      <c r="E469">
        <f t="shared" si="23"/>
        <v>202601</v>
      </c>
      <c r="F469" t="str">
        <f>IF('Raw(1)'!C469="","",'Raw(1)'!C469)</f>
        <v>AM</v>
      </c>
      <c r="G469" t="str">
        <f>IF('Raw(1)'!D469="","",'Raw(1)'!D469)</f>
        <v>Machine</v>
      </c>
      <c r="H469" t="str">
        <f>IF('Raw(1)'!E469="","",'Raw(1)'!E469)</f>
        <v>C/W Machine</v>
      </c>
      <c r="I469">
        <f>IF('Raw(1)'!F469="","",'Raw(1)'!F469)</f>
        <v>15</v>
      </c>
    </row>
    <row r="470" spans="1:9" x14ac:dyDescent="0.4">
      <c r="A470">
        <f>IF('Raw(1)'!A470="","",'Raw(1)'!A470)</f>
        <v>2026</v>
      </c>
      <c r="B470">
        <f>IF('Raw(1)'!B470="","",'Raw(1)'!B470)</f>
        <v>5</v>
      </c>
      <c r="C470" t="str">
        <f t="shared" si="21"/>
        <v>Jan</v>
      </c>
      <c r="D470" t="str">
        <f t="shared" si="22"/>
        <v>2026-Jan</v>
      </c>
      <c r="E470">
        <f t="shared" si="23"/>
        <v>202601</v>
      </c>
      <c r="F470" t="str">
        <f>IF('Raw(1)'!C470="","",'Raw(1)'!C470)</f>
        <v>AM</v>
      </c>
      <c r="G470" t="str">
        <f>IF('Raw(1)'!D470="","",'Raw(1)'!D470)</f>
        <v>Performance</v>
      </c>
      <c r="H470" t="str">
        <f>IF('Raw(1)'!E470="","",'Raw(1)'!E470)</f>
        <v>BT GT</v>
      </c>
      <c r="I470">
        <f>IF('Raw(1)'!F470="","",'Raw(1)'!F470)</f>
        <v>68</v>
      </c>
    </row>
    <row r="471" spans="1:9" x14ac:dyDescent="0.4">
      <c r="A471">
        <f>IF('Raw(1)'!A471="","",'Raw(1)'!A471)</f>
        <v>2026</v>
      </c>
      <c r="B471">
        <f>IF('Raw(1)'!B471="","",'Raw(1)'!B471)</f>
        <v>5</v>
      </c>
      <c r="C471" t="str">
        <f t="shared" si="21"/>
        <v>Jan</v>
      </c>
      <c r="D471" t="str">
        <f t="shared" si="22"/>
        <v>2026-Jan</v>
      </c>
      <c r="E471">
        <f t="shared" si="23"/>
        <v>202601</v>
      </c>
      <c r="F471" t="str">
        <f>IF('Raw(1)'!C471="","",'Raw(1)'!C471)</f>
        <v>AM</v>
      </c>
      <c r="G471" t="str">
        <f>IF('Raw(1)'!D471="","",'Raw(1)'!D471)</f>
        <v>Performance</v>
      </c>
      <c r="H471" t="str">
        <f>IF('Raw(1)'!E471="","",'Raw(1)'!E471)</f>
        <v>WT GT</v>
      </c>
      <c r="I471">
        <f>IF('Raw(1)'!F471="","",'Raw(1)'!F471)</f>
        <v>66</v>
      </c>
    </row>
    <row r="472" spans="1:9" x14ac:dyDescent="0.4">
      <c r="A472">
        <f>IF('Raw(1)'!A472="","",'Raw(1)'!A472)</f>
        <v>2026</v>
      </c>
      <c r="B472">
        <f>IF('Raw(1)'!B472="","",'Raw(1)'!B472)</f>
        <v>5</v>
      </c>
      <c r="C472" t="str">
        <f t="shared" si="21"/>
        <v>Jan</v>
      </c>
      <c r="D472" t="str">
        <f t="shared" si="22"/>
        <v>2026-Jan</v>
      </c>
      <c r="E472">
        <f t="shared" si="23"/>
        <v>202601</v>
      </c>
      <c r="F472" t="str">
        <f>IF('Raw(1)'!C472="","",'Raw(1)'!C472)</f>
        <v>AM</v>
      </c>
      <c r="G472" t="str">
        <f>IF('Raw(1)'!D472="","",'Raw(1)'!D472)</f>
        <v>Performance</v>
      </c>
      <c r="H472" t="str">
        <f>IF('Raw(1)'!E472="","",'Raw(1)'!E472)</f>
        <v>Bending</v>
      </c>
      <c r="I472">
        <f>IF('Raw(1)'!F472="","",'Raw(1)'!F472)</f>
        <v>581</v>
      </c>
    </row>
    <row r="473" spans="1:9" x14ac:dyDescent="0.4">
      <c r="A473">
        <f>IF('Raw(1)'!A473="","",'Raw(1)'!A473)</f>
        <v>2026</v>
      </c>
      <c r="B473">
        <f>IF('Raw(1)'!B473="","",'Raw(1)'!B473)</f>
        <v>5</v>
      </c>
      <c r="C473" t="str">
        <f t="shared" si="21"/>
        <v>Jan</v>
      </c>
      <c r="D473" t="str">
        <f t="shared" si="22"/>
        <v>2026-Jan</v>
      </c>
      <c r="E473">
        <f t="shared" si="23"/>
        <v>202601</v>
      </c>
      <c r="F473" t="str">
        <f>IF('Raw(1)'!C473="","",'Raw(1)'!C473)</f>
        <v>AM</v>
      </c>
      <c r="G473" t="str">
        <f>IF('Raw(1)'!D473="","",'Raw(1)'!D473)</f>
        <v>Performance</v>
      </c>
      <c r="H473" t="str">
        <f>IF('Raw(1)'!E473="","",'Raw(1)'!E473)</f>
        <v>L/W</v>
      </c>
      <c r="I473">
        <f>IF('Raw(1)'!F473="","",'Raw(1)'!F473)</f>
        <v>577</v>
      </c>
    </row>
    <row r="474" spans="1:9" x14ac:dyDescent="0.4">
      <c r="A474">
        <f>IF('Raw(1)'!A474="","",'Raw(1)'!A474)</f>
        <v>2026</v>
      </c>
      <c r="B474">
        <f>IF('Raw(1)'!B474="","",'Raw(1)'!B474)</f>
        <v>5</v>
      </c>
      <c r="C474" t="str">
        <f t="shared" si="21"/>
        <v>Jan</v>
      </c>
      <c r="D474" t="str">
        <f t="shared" si="22"/>
        <v>2026-Jan</v>
      </c>
      <c r="E474">
        <f t="shared" si="23"/>
        <v>202601</v>
      </c>
      <c r="F474" t="str">
        <f>IF('Raw(1)'!C474="","",'Raw(1)'!C474)</f>
        <v>AM</v>
      </c>
      <c r="G474" t="str">
        <f>IF('Raw(1)'!D474="","",'Raw(1)'!D474)</f>
        <v>Performance</v>
      </c>
      <c r="H474" t="str">
        <f>IF('Raw(1)'!E474="","",'Raw(1)'!E474)</f>
        <v>C/W</v>
      </c>
      <c r="I474">
        <f>IF('Raw(1)'!F474="","",'Raw(1)'!F474)</f>
        <v>540</v>
      </c>
    </row>
    <row r="475" spans="1:9" x14ac:dyDescent="0.4">
      <c r="A475">
        <f>IF('Raw(1)'!A475="","",'Raw(1)'!A475)</f>
        <v>2026</v>
      </c>
      <c r="B475">
        <f>IF('Raw(1)'!B475="","",'Raw(1)'!B475)</f>
        <v>5</v>
      </c>
      <c r="C475" t="str">
        <f t="shared" si="21"/>
        <v>Jan</v>
      </c>
      <c r="D475" t="str">
        <f t="shared" si="22"/>
        <v>2026-Jan</v>
      </c>
      <c r="E475">
        <f t="shared" si="23"/>
        <v>202601</v>
      </c>
      <c r="F475" t="str">
        <f>IF('Raw(1)'!C475="","",'Raw(1)'!C475)</f>
        <v>PT On</v>
      </c>
      <c r="G475" t="str">
        <f>IF('Raw(1)'!D475="","",'Raw(1)'!D475)</f>
        <v>Machine</v>
      </c>
      <c r="H475" t="str">
        <f>IF('Raw(1)'!E475="","",'Raw(1)'!E475)</f>
        <v>Growing Line</v>
      </c>
      <c r="I475">
        <f>IF('Raw(1)'!F475="","",'Raw(1)'!F475)</f>
        <v>6</v>
      </c>
    </row>
    <row r="476" spans="1:9" x14ac:dyDescent="0.4">
      <c r="A476">
        <f>IF('Raw(1)'!A476="","",'Raw(1)'!A476)</f>
        <v>2026</v>
      </c>
      <c r="B476">
        <f>IF('Raw(1)'!B476="","",'Raw(1)'!B476)</f>
        <v>5</v>
      </c>
      <c r="C476" t="str">
        <f t="shared" si="21"/>
        <v>Jan</v>
      </c>
      <c r="D476" t="str">
        <f t="shared" si="22"/>
        <v>2026-Jan</v>
      </c>
      <c r="E476">
        <f t="shared" si="23"/>
        <v>202601</v>
      </c>
      <c r="F476" t="str">
        <f>IF('Raw(1)'!C476="","",'Raw(1)'!C476)</f>
        <v>PT On</v>
      </c>
      <c r="G476" t="str">
        <f>IF('Raw(1)'!D476="","",'Raw(1)'!D476)</f>
        <v>Machine</v>
      </c>
      <c r="H476" t="str">
        <f>IF('Raw(1)'!E476="","",'Raw(1)'!E476)</f>
        <v>Paint Booth</v>
      </c>
      <c r="I476">
        <f>IF('Raw(1)'!F476="","",'Raw(1)'!F476)</f>
        <v>4</v>
      </c>
    </row>
    <row r="477" spans="1:9" x14ac:dyDescent="0.4">
      <c r="A477">
        <f>IF('Raw(1)'!A477="","",'Raw(1)'!A477)</f>
        <v>2026</v>
      </c>
      <c r="B477">
        <f>IF('Raw(1)'!B477="","",'Raw(1)'!B477)</f>
        <v>5</v>
      </c>
      <c r="C477" t="str">
        <f t="shared" si="21"/>
        <v>Jan</v>
      </c>
      <c r="D477" t="str">
        <f t="shared" si="22"/>
        <v>2026-Jan</v>
      </c>
      <c r="E477">
        <f t="shared" si="23"/>
        <v>202601</v>
      </c>
      <c r="F477" t="str">
        <f>IF('Raw(1)'!C477="","",'Raw(1)'!C477)</f>
        <v>PT On</v>
      </c>
      <c r="G477" t="str">
        <f>IF('Raw(1)'!D477="","",'Raw(1)'!D477)</f>
        <v>Machine</v>
      </c>
      <c r="H477" t="str">
        <f>IF('Raw(1)'!E477="","",'Raw(1)'!E477)</f>
        <v>Paint Line</v>
      </c>
      <c r="I477">
        <f>IF('Raw(1)'!F477="","",'Raw(1)'!F477)</f>
        <v>4</v>
      </c>
    </row>
    <row r="478" spans="1:9" x14ac:dyDescent="0.4">
      <c r="A478">
        <f>IF('Raw(1)'!A478="","",'Raw(1)'!A478)</f>
        <v>2026</v>
      </c>
      <c r="B478">
        <f>IF('Raw(1)'!B478="","",'Raw(1)'!B478)</f>
        <v>5</v>
      </c>
      <c r="C478" t="str">
        <f t="shared" si="21"/>
        <v>Jan</v>
      </c>
      <c r="D478" t="str">
        <f t="shared" si="22"/>
        <v>2026-Jan</v>
      </c>
      <c r="E478">
        <f t="shared" si="23"/>
        <v>202601</v>
      </c>
      <c r="F478" t="str">
        <f>IF('Raw(1)'!C478="","",'Raw(1)'!C478)</f>
        <v>PT On</v>
      </c>
      <c r="G478" t="str">
        <f>IF('Raw(1)'!D478="","",'Raw(1)'!D478)</f>
        <v>Machine</v>
      </c>
      <c r="H478" t="str">
        <f>IF('Raw(1)'!E478="","",'Raw(1)'!E478)</f>
        <v>Roll Bending Machine</v>
      </c>
      <c r="I478">
        <f>IF('Raw(1)'!F478="","",'Raw(1)'!F478)</f>
        <v>3</v>
      </c>
    </row>
    <row r="479" spans="1:9" x14ac:dyDescent="0.4">
      <c r="A479">
        <f>IF('Raw(1)'!A479="","",'Raw(1)'!A479)</f>
        <v>2026</v>
      </c>
      <c r="B479">
        <f>IF('Raw(1)'!B479="","",'Raw(1)'!B479)</f>
        <v>5</v>
      </c>
      <c r="C479" t="str">
        <f t="shared" si="21"/>
        <v>Jan</v>
      </c>
      <c r="D479" t="str">
        <f t="shared" si="22"/>
        <v>2026-Jan</v>
      </c>
      <c r="E479">
        <f t="shared" si="23"/>
        <v>202601</v>
      </c>
      <c r="F479" t="str">
        <f>IF('Raw(1)'!C479="","",'Raw(1)'!C479)</f>
        <v>PT On</v>
      </c>
      <c r="G479" t="str">
        <f>IF('Raw(1)'!D479="","",'Raw(1)'!D479)</f>
        <v>Machine</v>
      </c>
      <c r="H479" t="str">
        <f>IF('Raw(1)'!E479="","",'Raw(1)'!E479)</f>
        <v>L/W Machine</v>
      </c>
      <c r="I479">
        <f>IF('Raw(1)'!F479="","",'Raw(1)'!F479)</f>
        <v>4</v>
      </c>
    </row>
    <row r="480" spans="1:9" x14ac:dyDescent="0.4">
      <c r="A480">
        <f>IF('Raw(1)'!A480="","",'Raw(1)'!A480)</f>
        <v>2026</v>
      </c>
      <c r="B480">
        <f>IF('Raw(1)'!B480="","",'Raw(1)'!B480)</f>
        <v>5</v>
      </c>
      <c r="C480" t="str">
        <f t="shared" si="21"/>
        <v>Jan</v>
      </c>
      <c r="D480" t="str">
        <f t="shared" si="22"/>
        <v>2026-Jan</v>
      </c>
      <c r="E480">
        <f t="shared" si="23"/>
        <v>202601</v>
      </c>
      <c r="F480" t="str">
        <f>IF('Raw(1)'!C480="","",'Raw(1)'!C480)</f>
        <v>PT On</v>
      </c>
      <c r="G480" t="str">
        <f>IF('Raw(1)'!D480="","",'Raw(1)'!D480)</f>
        <v>Machine</v>
      </c>
      <c r="H480" t="str">
        <f>IF('Raw(1)'!E480="","",'Raw(1)'!E480)</f>
        <v>C/W Machine</v>
      </c>
      <c r="I480">
        <f>IF('Raw(1)'!F480="","",'Raw(1)'!F480)</f>
        <v>6.5</v>
      </c>
    </row>
    <row r="481" spans="1:9" x14ac:dyDescent="0.4">
      <c r="A481">
        <f>IF('Raw(1)'!A481="","",'Raw(1)'!A481)</f>
        <v>2026</v>
      </c>
      <c r="B481">
        <f>IF('Raw(1)'!B481="","",'Raw(1)'!B481)</f>
        <v>5</v>
      </c>
      <c r="C481" t="str">
        <f t="shared" si="21"/>
        <v>Jan</v>
      </c>
      <c r="D481" t="str">
        <f t="shared" si="22"/>
        <v>2026-Jan</v>
      </c>
      <c r="E481">
        <f t="shared" si="23"/>
        <v>202601</v>
      </c>
      <c r="F481" t="str">
        <f>IF('Raw(1)'!C481="","",'Raw(1)'!C481)</f>
        <v>PT On</v>
      </c>
      <c r="G481" t="str">
        <f>IF('Raw(1)'!D481="","",'Raw(1)'!D481)</f>
        <v>Performance</v>
      </c>
      <c r="H481" t="str">
        <f>IF('Raw(1)'!E481="","",'Raw(1)'!E481)</f>
        <v>BT GT</v>
      </c>
      <c r="I481">
        <f>IF('Raw(1)'!F481="","",'Raw(1)'!F481)</f>
        <v>15</v>
      </c>
    </row>
    <row r="482" spans="1:9" x14ac:dyDescent="0.4">
      <c r="A482">
        <f>IF('Raw(1)'!A482="","",'Raw(1)'!A482)</f>
        <v>2026</v>
      </c>
      <c r="B482">
        <f>IF('Raw(1)'!B482="","",'Raw(1)'!B482)</f>
        <v>5</v>
      </c>
      <c r="C482" t="str">
        <f t="shared" si="21"/>
        <v>Jan</v>
      </c>
      <c r="D482" t="str">
        <f t="shared" si="22"/>
        <v>2026-Jan</v>
      </c>
      <c r="E482">
        <f t="shared" si="23"/>
        <v>202601</v>
      </c>
      <c r="F482" t="str">
        <f>IF('Raw(1)'!C482="","",'Raw(1)'!C482)</f>
        <v>PT On</v>
      </c>
      <c r="G482" t="str">
        <f>IF('Raw(1)'!D482="","",'Raw(1)'!D482)</f>
        <v>Performance</v>
      </c>
      <c r="H482" t="str">
        <f>IF('Raw(1)'!E482="","",'Raw(1)'!E482)</f>
        <v>WT GT</v>
      </c>
      <c r="I482">
        <f>IF('Raw(1)'!F482="","",'Raw(1)'!F482)</f>
        <v>13</v>
      </c>
    </row>
    <row r="483" spans="1:9" x14ac:dyDescent="0.4">
      <c r="A483">
        <f>IF('Raw(1)'!A483="","",'Raw(1)'!A483)</f>
        <v>2026</v>
      </c>
      <c r="B483">
        <f>IF('Raw(1)'!B483="","",'Raw(1)'!B483)</f>
        <v>5</v>
      </c>
      <c r="C483" t="str">
        <f t="shared" si="21"/>
        <v>Jan</v>
      </c>
      <c r="D483" t="str">
        <f t="shared" si="22"/>
        <v>2026-Jan</v>
      </c>
      <c r="E483">
        <f t="shared" si="23"/>
        <v>202601</v>
      </c>
      <c r="F483" t="str">
        <f>IF('Raw(1)'!C483="","",'Raw(1)'!C483)</f>
        <v>PT On</v>
      </c>
      <c r="G483" t="str">
        <f>IF('Raw(1)'!D483="","",'Raw(1)'!D483)</f>
        <v>Performance</v>
      </c>
      <c r="H483" t="str">
        <f>IF('Raw(1)'!E483="","",'Raw(1)'!E483)</f>
        <v>Bending</v>
      </c>
      <c r="I483">
        <f>IF('Raw(1)'!F483="","",'Raw(1)'!F483)</f>
        <v>126</v>
      </c>
    </row>
    <row r="484" spans="1:9" x14ac:dyDescent="0.4">
      <c r="A484">
        <f>IF('Raw(1)'!A484="","",'Raw(1)'!A484)</f>
        <v>2026</v>
      </c>
      <c r="B484">
        <f>IF('Raw(1)'!B484="","",'Raw(1)'!B484)</f>
        <v>5</v>
      </c>
      <c r="C484" t="str">
        <f t="shared" si="21"/>
        <v>Jan</v>
      </c>
      <c r="D484" t="str">
        <f t="shared" si="22"/>
        <v>2026-Jan</v>
      </c>
      <c r="E484">
        <f t="shared" si="23"/>
        <v>202601</v>
      </c>
      <c r="F484" t="str">
        <f>IF('Raw(1)'!C484="","",'Raw(1)'!C484)</f>
        <v>PT On</v>
      </c>
      <c r="G484" t="str">
        <f>IF('Raw(1)'!D484="","",'Raw(1)'!D484)</f>
        <v>Performance</v>
      </c>
      <c r="H484" t="str">
        <f>IF('Raw(1)'!E484="","",'Raw(1)'!E484)</f>
        <v>L/W</v>
      </c>
      <c r="I484">
        <f>IF('Raw(1)'!F484="","",'Raw(1)'!F484)</f>
        <v>119</v>
      </c>
    </row>
    <row r="485" spans="1:9" x14ac:dyDescent="0.4">
      <c r="A485">
        <f>IF('Raw(1)'!A485="","",'Raw(1)'!A485)</f>
        <v>2026</v>
      </c>
      <c r="B485">
        <f>IF('Raw(1)'!B485="","",'Raw(1)'!B485)</f>
        <v>5</v>
      </c>
      <c r="C485" t="str">
        <f t="shared" si="21"/>
        <v>Jan</v>
      </c>
      <c r="D485" t="str">
        <f t="shared" si="22"/>
        <v>2026-Jan</v>
      </c>
      <c r="E485">
        <f t="shared" si="23"/>
        <v>202601</v>
      </c>
      <c r="F485" t="str">
        <f>IF('Raw(1)'!C485="","",'Raw(1)'!C485)</f>
        <v>PT On</v>
      </c>
      <c r="G485" t="str">
        <f>IF('Raw(1)'!D485="","",'Raw(1)'!D485)</f>
        <v>Performance</v>
      </c>
      <c r="H485" t="str">
        <f>IF('Raw(1)'!E485="","",'Raw(1)'!E485)</f>
        <v>C/W</v>
      </c>
      <c r="I485">
        <f>IF('Raw(1)'!F485="","",'Raw(1)'!F485)</f>
        <v>140</v>
      </c>
    </row>
    <row r="486" spans="1:9" x14ac:dyDescent="0.4">
      <c r="A486">
        <f>IF('Raw(1)'!A486="","",'Raw(1)'!A486)</f>
        <v>2026</v>
      </c>
      <c r="B486">
        <f>IF('Raw(1)'!B486="","",'Raw(1)'!B486)</f>
        <v>5</v>
      </c>
      <c r="C486" t="str">
        <f t="shared" si="21"/>
        <v>Jan</v>
      </c>
      <c r="D486" t="str">
        <f t="shared" si="22"/>
        <v>2026-Jan</v>
      </c>
      <c r="E486">
        <f t="shared" si="23"/>
        <v>202601</v>
      </c>
      <c r="F486" t="str">
        <f>IF('Raw(1)'!C486="","",'Raw(1)'!C486)</f>
        <v>PT Off</v>
      </c>
      <c r="G486" t="str">
        <f>IF('Raw(1)'!D486="","",'Raw(1)'!D486)</f>
        <v>Machine</v>
      </c>
      <c r="H486" t="str">
        <f>IF('Raw(1)'!E486="","",'Raw(1)'!E486)</f>
        <v>Growing Line</v>
      </c>
      <c r="I486">
        <f>IF('Raw(1)'!F486="","",'Raw(1)'!F486)</f>
        <v>11</v>
      </c>
    </row>
    <row r="487" spans="1:9" x14ac:dyDescent="0.4">
      <c r="A487">
        <f>IF('Raw(1)'!A487="","",'Raw(1)'!A487)</f>
        <v>2026</v>
      </c>
      <c r="B487">
        <f>IF('Raw(1)'!B487="","",'Raw(1)'!B487)</f>
        <v>5</v>
      </c>
      <c r="C487" t="str">
        <f t="shared" si="21"/>
        <v>Jan</v>
      </c>
      <c r="D487" t="str">
        <f t="shared" si="22"/>
        <v>2026-Jan</v>
      </c>
      <c r="E487">
        <f t="shared" si="23"/>
        <v>202601</v>
      </c>
      <c r="F487" t="str">
        <f>IF('Raw(1)'!C487="","",'Raw(1)'!C487)</f>
        <v>PT Off</v>
      </c>
      <c r="G487" t="str">
        <f>IF('Raw(1)'!D487="","",'Raw(1)'!D487)</f>
        <v>Machine</v>
      </c>
      <c r="H487" t="str">
        <f>IF('Raw(1)'!E487="","",'Raw(1)'!E487)</f>
        <v>Paint Booth</v>
      </c>
      <c r="I487">
        <f>IF('Raw(1)'!F487="","",'Raw(1)'!F487)</f>
        <v>6</v>
      </c>
    </row>
    <row r="488" spans="1:9" x14ac:dyDescent="0.4">
      <c r="A488">
        <f>IF('Raw(1)'!A488="","",'Raw(1)'!A488)</f>
        <v>2026</v>
      </c>
      <c r="B488">
        <f>IF('Raw(1)'!B488="","",'Raw(1)'!B488)</f>
        <v>5</v>
      </c>
      <c r="C488" t="str">
        <f t="shared" si="21"/>
        <v>Jan</v>
      </c>
      <c r="D488" t="str">
        <f t="shared" si="22"/>
        <v>2026-Jan</v>
      </c>
      <c r="E488">
        <f t="shared" si="23"/>
        <v>202601</v>
      </c>
      <c r="F488" t="str">
        <f>IF('Raw(1)'!C488="","",'Raw(1)'!C488)</f>
        <v>PT Off</v>
      </c>
      <c r="G488" t="str">
        <f>IF('Raw(1)'!D488="","",'Raw(1)'!D488)</f>
        <v>Machine</v>
      </c>
      <c r="H488" t="str">
        <f>IF('Raw(1)'!E488="","",'Raw(1)'!E488)</f>
        <v>Paint Line</v>
      </c>
      <c r="I488">
        <f>IF('Raw(1)'!F488="","",'Raw(1)'!F488)</f>
        <v>4</v>
      </c>
    </row>
    <row r="489" spans="1:9" x14ac:dyDescent="0.4">
      <c r="A489">
        <f>IF('Raw(1)'!A489="","",'Raw(1)'!A489)</f>
        <v>2026</v>
      </c>
      <c r="B489">
        <f>IF('Raw(1)'!B489="","",'Raw(1)'!B489)</f>
        <v>5</v>
      </c>
      <c r="C489" t="str">
        <f t="shared" si="21"/>
        <v>Jan</v>
      </c>
      <c r="D489" t="str">
        <f t="shared" si="22"/>
        <v>2026-Jan</v>
      </c>
      <c r="E489">
        <f t="shared" si="23"/>
        <v>202601</v>
      </c>
      <c r="F489" t="str">
        <f>IF('Raw(1)'!C489="","",'Raw(1)'!C489)</f>
        <v>PT Off</v>
      </c>
      <c r="G489" t="str">
        <f>IF('Raw(1)'!D489="","",'Raw(1)'!D489)</f>
        <v>Machine</v>
      </c>
      <c r="H489" t="str">
        <f>IF('Raw(1)'!E489="","",'Raw(1)'!E489)</f>
        <v>Roll Bending Machine</v>
      </c>
      <c r="I489">
        <f>IF('Raw(1)'!F489="","",'Raw(1)'!F489)</f>
        <v>4</v>
      </c>
    </row>
    <row r="490" spans="1:9" x14ac:dyDescent="0.4">
      <c r="A490">
        <f>IF('Raw(1)'!A490="","",'Raw(1)'!A490)</f>
        <v>2026</v>
      </c>
      <c r="B490">
        <f>IF('Raw(1)'!B490="","",'Raw(1)'!B490)</f>
        <v>5</v>
      </c>
      <c r="C490" t="str">
        <f t="shared" si="21"/>
        <v>Jan</v>
      </c>
      <c r="D490" t="str">
        <f t="shared" si="22"/>
        <v>2026-Jan</v>
      </c>
      <c r="E490">
        <f t="shared" si="23"/>
        <v>202601</v>
      </c>
      <c r="F490" t="str">
        <f>IF('Raw(1)'!C490="","",'Raw(1)'!C490)</f>
        <v>PT Off</v>
      </c>
      <c r="G490" t="str">
        <f>IF('Raw(1)'!D490="","",'Raw(1)'!D490)</f>
        <v>Machine</v>
      </c>
      <c r="H490" t="str">
        <f>IF('Raw(1)'!E490="","",'Raw(1)'!E490)</f>
        <v>L/W Machine</v>
      </c>
      <c r="I490">
        <f>IF('Raw(1)'!F490="","",'Raw(1)'!F490)</f>
        <v>7</v>
      </c>
    </row>
    <row r="491" spans="1:9" x14ac:dyDescent="0.4">
      <c r="A491">
        <f>IF('Raw(1)'!A491="","",'Raw(1)'!A491)</f>
        <v>2026</v>
      </c>
      <c r="B491">
        <f>IF('Raw(1)'!B491="","",'Raw(1)'!B491)</f>
        <v>5</v>
      </c>
      <c r="C491" t="str">
        <f t="shared" si="21"/>
        <v>Jan</v>
      </c>
      <c r="D491" t="str">
        <f t="shared" si="22"/>
        <v>2026-Jan</v>
      </c>
      <c r="E491">
        <f t="shared" si="23"/>
        <v>202601</v>
      </c>
      <c r="F491" t="str">
        <f>IF('Raw(1)'!C491="","",'Raw(1)'!C491)</f>
        <v>PT Off</v>
      </c>
      <c r="G491" t="str">
        <f>IF('Raw(1)'!D491="","",'Raw(1)'!D491)</f>
        <v>Machine</v>
      </c>
      <c r="H491" t="str">
        <f>IF('Raw(1)'!E491="","",'Raw(1)'!E491)</f>
        <v>C/W Machine</v>
      </c>
      <c r="I491">
        <f>IF('Raw(1)'!F491="","",'Raw(1)'!F491)</f>
        <v>12.5</v>
      </c>
    </row>
    <row r="492" spans="1:9" x14ac:dyDescent="0.4">
      <c r="A492">
        <f>IF('Raw(1)'!A492="","",'Raw(1)'!A492)</f>
        <v>2026</v>
      </c>
      <c r="B492">
        <f>IF('Raw(1)'!B492="","",'Raw(1)'!B492)</f>
        <v>5</v>
      </c>
      <c r="C492" t="str">
        <f t="shared" si="21"/>
        <v>Jan</v>
      </c>
      <c r="D492" t="str">
        <f t="shared" si="22"/>
        <v>2026-Jan</v>
      </c>
      <c r="E492">
        <f t="shared" si="23"/>
        <v>202601</v>
      </c>
      <c r="F492" t="str">
        <f>IF('Raw(1)'!C492="","",'Raw(1)'!C492)</f>
        <v>PT Off</v>
      </c>
      <c r="G492" t="str">
        <f>IF('Raw(1)'!D492="","",'Raw(1)'!D492)</f>
        <v>Performance</v>
      </c>
      <c r="H492" t="str">
        <f>IF('Raw(1)'!E492="","",'Raw(1)'!E492)</f>
        <v>BT GT</v>
      </c>
      <c r="I492">
        <f>IF('Raw(1)'!F492="","",'Raw(1)'!F492)</f>
        <v>12</v>
      </c>
    </row>
    <row r="493" spans="1:9" x14ac:dyDescent="0.4">
      <c r="A493">
        <f>IF('Raw(1)'!A493="","",'Raw(1)'!A493)</f>
        <v>2026</v>
      </c>
      <c r="B493">
        <f>IF('Raw(1)'!B493="","",'Raw(1)'!B493)</f>
        <v>5</v>
      </c>
      <c r="C493" t="str">
        <f t="shared" si="21"/>
        <v>Jan</v>
      </c>
      <c r="D493" t="str">
        <f t="shared" si="22"/>
        <v>2026-Jan</v>
      </c>
      <c r="E493">
        <f t="shared" si="23"/>
        <v>202601</v>
      </c>
      <c r="F493" t="str">
        <f>IF('Raw(1)'!C493="","",'Raw(1)'!C493)</f>
        <v>PT Off</v>
      </c>
      <c r="G493" t="str">
        <f>IF('Raw(1)'!D493="","",'Raw(1)'!D493)</f>
        <v>Performance</v>
      </c>
      <c r="H493" t="str">
        <f>IF('Raw(1)'!E493="","",'Raw(1)'!E493)</f>
        <v>WT GT</v>
      </c>
      <c r="I493">
        <f>IF('Raw(1)'!F493="","",'Raw(1)'!F493)</f>
        <v>10</v>
      </c>
    </row>
    <row r="494" spans="1:9" x14ac:dyDescent="0.4">
      <c r="A494">
        <f>IF('Raw(1)'!A494="","",'Raw(1)'!A494)</f>
        <v>2026</v>
      </c>
      <c r="B494">
        <f>IF('Raw(1)'!B494="","",'Raw(1)'!B494)</f>
        <v>5</v>
      </c>
      <c r="C494" t="str">
        <f t="shared" si="21"/>
        <v>Jan</v>
      </c>
      <c r="D494" t="str">
        <f t="shared" si="22"/>
        <v>2026-Jan</v>
      </c>
      <c r="E494">
        <f t="shared" si="23"/>
        <v>202601</v>
      </c>
      <c r="F494" t="str">
        <f>IF('Raw(1)'!C494="","",'Raw(1)'!C494)</f>
        <v>PT Off</v>
      </c>
      <c r="G494" t="str">
        <f>IF('Raw(1)'!D494="","",'Raw(1)'!D494)</f>
        <v>Performance</v>
      </c>
      <c r="H494" t="str">
        <f>IF('Raw(1)'!E494="","",'Raw(1)'!E494)</f>
        <v>Bending</v>
      </c>
      <c r="I494">
        <f>IF('Raw(1)'!F494="","",'Raw(1)'!F494)</f>
        <v>115</v>
      </c>
    </row>
    <row r="495" spans="1:9" x14ac:dyDescent="0.4">
      <c r="A495">
        <f>IF('Raw(1)'!A495="","",'Raw(1)'!A495)</f>
        <v>2026</v>
      </c>
      <c r="B495">
        <f>IF('Raw(1)'!B495="","",'Raw(1)'!B495)</f>
        <v>5</v>
      </c>
      <c r="C495" t="str">
        <f t="shared" si="21"/>
        <v>Jan</v>
      </c>
      <c r="D495" t="str">
        <f t="shared" si="22"/>
        <v>2026-Jan</v>
      </c>
      <c r="E495">
        <f t="shared" si="23"/>
        <v>202601</v>
      </c>
      <c r="F495" t="str">
        <f>IF('Raw(1)'!C495="","",'Raw(1)'!C495)</f>
        <v>PT Off</v>
      </c>
      <c r="G495" t="str">
        <f>IF('Raw(1)'!D495="","",'Raw(1)'!D495)</f>
        <v>Performance</v>
      </c>
      <c r="H495" t="str">
        <f>IF('Raw(1)'!E495="","",'Raw(1)'!E495)</f>
        <v>L/W</v>
      </c>
      <c r="I495">
        <f>IF('Raw(1)'!F495="","",'Raw(1)'!F495)</f>
        <v>117</v>
      </c>
    </row>
    <row r="496" spans="1:9" x14ac:dyDescent="0.4">
      <c r="A496">
        <f>IF('Raw(1)'!A496="","",'Raw(1)'!A496)</f>
        <v>2026</v>
      </c>
      <c r="B496">
        <f>IF('Raw(1)'!B496="","",'Raw(1)'!B496)</f>
        <v>5</v>
      </c>
      <c r="C496" t="str">
        <f t="shared" si="21"/>
        <v>Jan</v>
      </c>
      <c r="D496" t="str">
        <f t="shared" si="22"/>
        <v>2026-Jan</v>
      </c>
      <c r="E496">
        <f t="shared" si="23"/>
        <v>202601</v>
      </c>
      <c r="F496" t="str">
        <f>IF('Raw(1)'!C496="","",'Raw(1)'!C496)</f>
        <v>PT Off</v>
      </c>
      <c r="G496" t="str">
        <f>IF('Raw(1)'!D496="","",'Raw(1)'!D496)</f>
        <v>Performance</v>
      </c>
      <c r="H496" t="str">
        <f>IF('Raw(1)'!E496="","",'Raw(1)'!E496)</f>
        <v>C/W</v>
      </c>
      <c r="I496">
        <f>IF('Raw(1)'!F496="","",'Raw(1)'!F496)</f>
        <v>107</v>
      </c>
    </row>
    <row r="497" spans="1:9" x14ac:dyDescent="0.4">
      <c r="A497">
        <f>IF('Raw(1)'!A497="","",'Raw(1)'!A497)</f>
        <v>2026</v>
      </c>
      <c r="B497">
        <f>IF('Raw(1)'!B497="","",'Raw(1)'!B497)</f>
        <v>6</v>
      </c>
      <c r="C497" t="str">
        <f t="shared" si="21"/>
        <v>Feb</v>
      </c>
      <c r="D497" t="str">
        <f t="shared" si="22"/>
        <v>2026-Feb</v>
      </c>
      <c r="E497">
        <f t="shared" si="23"/>
        <v>202602</v>
      </c>
      <c r="F497" t="str">
        <f>IF('Raw(1)'!C497="","",'Raw(1)'!C497)</f>
        <v>VN #1</v>
      </c>
      <c r="G497" t="str">
        <f>IF('Raw(1)'!D497="","",'Raw(1)'!D497)</f>
        <v>Machine</v>
      </c>
      <c r="H497" t="str">
        <f>IF('Raw(1)'!E497="","",'Raw(1)'!E497)</f>
        <v>Growing Line</v>
      </c>
      <c r="I497">
        <f>IF('Raw(1)'!F497="","",'Raw(1)'!F497)</f>
        <v>15</v>
      </c>
    </row>
    <row r="498" spans="1:9" x14ac:dyDescent="0.4">
      <c r="A498">
        <f>IF('Raw(1)'!A498="","",'Raw(1)'!A498)</f>
        <v>2026</v>
      </c>
      <c r="B498">
        <f>IF('Raw(1)'!B498="","",'Raw(1)'!B498)</f>
        <v>6</v>
      </c>
      <c r="C498" t="str">
        <f t="shared" si="21"/>
        <v>Feb</v>
      </c>
      <c r="D498" t="str">
        <f t="shared" si="22"/>
        <v>2026-Feb</v>
      </c>
      <c r="E498">
        <f t="shared" si="23"/>
        <v>202602</v>
      </c>
      <c r="F498" t="str">
        <f>IF('Raw(1)'!C498="","",'Raw(1)'!C498)</f>
        <v>VN #1</v>
      </c>
      <c r="G498" t="str">
        <f>IF('Raw(1)'!D498="","",'Raw(1)'!D498)</f>
        <v>Machine</v>
      </c>
      <c r="H498" t="str">
        <f>IF('Raw(1)'!E498="","",'Raw(1)'!E498)</f>
        <v>Paint Booth</v>
      </c>
      <c r="I498">
        <f>IF('Raw(1)'!F498="","",'Raw(1)'!F498)</f>
        <v>10</v>
      </c>
    </row>
    <row r="499" spans="1:9" x14ac:dyDescent="0.4">
      <c r="A499">
        <f>IF('Raw(1)'!A499="","",'Raw(1)'!A499)</f>
        <v>2026</v>
      </c>
      <c r="B499">
        <f>IF('Raw(1)'!B499="","",'Raw(1)'!B499)</f>
        <v>6</v>
      </c>
      <c r="C499" t="str">
        <f t="shared" si="21"/>
        <v>Feb</v>
      </c>
      <c r="D499" t="str">
        <f t="shared" si="22"/>
        <v>2026-Feb</v>
      </c>
      <c r="E499">
        <f t="shared" si="23"/>
        <v>202602</v>
      </c>
      <c r="F499" t="str">
        <f>IF('Raw(1)'!C499="","",'Raw(1)'!C499)</f>
        <v>VN #1</v>
      </c>
      <c r="G499" t="str">
        <f>IF('Raw(1)'!D499="","",'Raw(1)'!D499)</f>
        <v>Machine</v>
      </c>
      <c r="H499" t="str">
        <f>IF('Raw(1)'!E499="","",'Raw(1)'!E499)</f>
        <v>Paint Line</v>
      </c>
      <c r="I499">
        <f>IF('Raw(1)'!F499="","",'Raw(1)'!F499)</f>
        <v>5</v>
      </c>
    </row>
    <row r="500" spans="1:9" x14ac:dyDescent="0.4">
      <c r="A500">
        <f>IF('Raw(1)'!A500="","",'Raw(1)'!A500)</f>
        <v>2026</v>
      </c>
      <c r="B500">
        <f>IF('Raw(1)'!B500="","",'Raw(1)'!B500)</f>
        <v>6</v>
      </c>
      <c r="C500" t="str">
        <f t="shared" si="21"/>
        <v>Feb</v>
      </c>
      <c r="D500" t="str">
        <f t="shared" si="22"/>
        <v>2026-Feb</v>
      </c>
      <c r="E500">
        <f t="shared" si="23"/>
        <v>202602</v>
      </c>
      <c r="F500" t="str">
        <f>IF('Raw(1)'!C500="","",'Raw(1)'!C500)</f>
        <v>VN #1</v>
      </c>
      <c r="G500" t="str">
        <f>IF('Raw(1)'!D500="","",'Raw(1)'!D500)</f>
        <v>Machine</v>
      </c>
      <c r="H500" t="str">
        <f>IF('Raw(1)'!E500="","",'Raw(1)'!E500)</f>
        <v>Roll Bending Machine</v>
      </c>
      <c r="I500">
        <f>IF('Raw(1)'!F500="","",'Raw(1)'!F500)</f>
        <v>6</v>
      </c>
    </row>
    <row r="501" spans="1:9" x14ac:dyDescent="0.4">
      <c r="A501">
        <f>IF('Raw(1)'!A501="","",'Raw(1)'!A501)</f>
        <v>2026</v>
      </c>
      <c r="B501">
        <f>IF('Raw(1)'!B501="","",'Raw(1)'!B501)</f>
        <v>6</v>
      </c>
      <c r="C501" t="str">
        <f t="shared" si="21"/>
        <v>Feb</v>
      </c>
      <c r="D501" t="str">
        <f t="shared" si="22"/>
        <v>2026-Feb</v>
      </c>
      <c r="E501">
        <f t="shared" si="23"/>
        <v>202602</v>
      </c>
      <c r="F501" t="str">
        <f>IF('Raw(1)'!C501="","",'Raw(1)'!C501)</f>
        <v>VN #1</v>
      </c>
      <c r="G501" t="str">
        <f>IF('Raw(1)'!D501="","",'Raw(1)'!D501)</f>
        <v>Machine</v>
      </c>
      <c r="H501" t="str">
        <f>IF('Raw(1)'!E501="","",'Raw(1)'!E501)</f>
        <v>L/W Machine</v>
      </c>
      <c r="I501">
        <f>IF('Raw(1)'!F501="","",'Raw(1)'!F501)</f>
        <v>10</v>
      </c>
    </row>
    <row r="502" spans="1:9" x14ac:dyDescent="0.4">
      <c r="A502">
        <f>IF('Raw(1)'!A502="","",'Raw(1)'!A502)</f>
        <v>2026</v>
      </c>
      <c r="B502">
        <f>IF('Raw(1)'!B502="","",'Raw(1)'!B502)</f>
        <v>6</v>
      </c>
      <c r="C502" t="str">
        <f t="shared" si="21"/>
        <v>Feb</v>
      </c>
      <c r="D502" t="str">
        <f t="shared" si="22"/>
        <v>2026-Feb</v>
      </c>
      <c r="E502">
        <f t="shared" si="23"/>
        <v>202602</v>
      </c>
      <c r="F502" t="str">
        <f>IF('Raw(1)'!C502="","",'Raw(1)'!C502)</f>
        <v>VN #1</v>
      </c>
      <c r="G502" t="str">
        <f>IF('Raw(1)'!D502="","",'Raw(1)'!D502)</f>
        <v>Machine</v>
      </c>
      <c r="H502" t="str">
        <f>IF('Raw(1)'!E502="","",'Raw(1)'!E502)</f>
        <v>C/W Machine</v>
      </c>
      <c r="I502">
        <f>IF('Raw(1)'!F502="","",'Raw(1)'!F502)</f>
        <v>10</v>
      </c>
    </row>
    <row r="503" spans="1:9" x14ac:dyDescent="0.4">
      <c r="A503">
        <f>IF('Raw(1)'!A503="","",'Raw(1)'!A503)</f>
        <v>2026</v>
      </c>
      <c r="B503">
        <f>IF('Raw(1)'!B503="","",'Raw(1)'!B503)</f>
        <v>6</v>
      </c>
      <c r="C503" t="str">
        <f t="shared" si="21"/>
        <v>Feb</v>
      </c>
      <c r="D503" t="str">
        <f t="shared" si="22"/>
        <v>2026-Feb</v>
      </c>
      <c r="E503">
        <f t="shared" si="23"/>
        <v>202602</v>
      </c>
      <c r="F503" t="str">
        <f>IF('Raw(1)'!C503="","",'Raw(1)'!C503)</f>
        <v>VN #1</v>
      </c>
      <c r="G503" t="str">
        <f>IF('Raw(1)'!D503="","",'Raw(1)'!D503)</f>
        <v>Performance</v>
      </c>
      <c r="H503" t="str">
        <f>IF('Raw(1)'!E503="","",'Raw(1)'!E503)</f>
        <v>BT GT</v>
      </c>
      <c r="I503">
        <f>IF('Raw(1)'!F503="","",'Raw(1)'!F503)</f>
        <v>12</v>
      </c>
    </row>
    <row r="504" spans="1:9" x14ac:dyDescent="0.4">
      <c r="A504">
        <f>IF('Raw(1)'!A504="","",'Raw(1)'!A504)</f>
        <v>2026</v>
      </c>
      <c r="B504">
        <f>IF('Raw(1)'!B504="","",'Raw(1)'!B504)</f>
        <v>6</v>
      </c>
      <c r="C504" t="str">
        <f t="shared" si="21"/>
        <v>Feb</v>
      </c>
      <c r="D504" t="str">
        <f t="shared" si="22"/>
        <v>2026-Feb</v>
      </c>
      <c r="E504">
        <f t="shared" si="23"/>
        <v>202602</v>
      </c>
      <c r="F504" t="str">
        <f>IF('Raw(1)'!C504="","",'Raw(1)'!C504)</f>
        <v>VN #1</v>
      </c>
      <c r="G504" t="str">
        <f>IF('Raw(1)'!D504="","",'Raw(1)'!D504)</f>
        <v>Performance</v>
      </c>
      <c r="H504" t="str">
        <f>IF('Raw(1)'!E504="","",'Raw(1)'!E504)</f>
        <v>WT GT</v>
      </c>
      <c r="I504">
        <f>IF('Raw(1)'!F504="","",'Raw(1)'!F504)</f>
        <v>18</v>
      </c>
    </row>
    <row r="505" spans="1:9" x14ac:dyDescent="0.4">
      <c r="A505">
        <f>IF('Raw(1)'!A505="","",'Raw(1)'!A505)</f>
        <v>2026</v>
      </c>
      <c r="B505">
        <f>IF('Raw(1)'!B505="","",'Raw(1)'!B505)</f>
        <v>6</v>
      </c>
      <c r="C505" t="str">
        <f t="shared" si="21"/>
        <v>Feb</v>
      </c>
      <c r="D505" t="str">
        <f t="shared" si="22"/>
        <v>2026-Feb</v>
      </c>
      <c r="E505">
        <f t="shared" si="23"/>
        <v>202602</v>
      </c>
      <c r="F505" t="str">
        <f>IF('Raw(1)'!C505="","",'Raw(1)'!C505)</f>
        <v>VN #1</v>
      </c>
      <c r="G505" t="str">
        <f>IF('Raw(1)'!D505="","",'Raw(1)'!D505)</f>
        <v>Performance</v>
      </c>
      <c r="H505" t="str">
        <f>IF('Raw(1)'!E505="","",'Raw(1)'!E505)</f>
        <v>Bending</v>
      </c>
      <c r="I505">
        <f>IF('Raw(1)'!F505="","",'Raw(1)'!F505)</f>
        <v>0</v>
      </c>
    </row>
    <row r="506" spans="1:9" x14ac:dyDescent="0.4">
      <c r="A506">
        <f>IF('Raw(1)'!A506="","",'Raw(1)'!A506)</f>
        <v>2026</v>
      </c>
      <c r="B506">
        <f>IF('Raw(1)'!B506="","",'Raw(1)'!B506)</f>
        <v>6</v>
      </c>
      <c r="C506" t="str">
        <f t="shared" si="21"/>
        <v>Feb</v>
      </c>
      <c r="D506" t="str">
        <f t="shared" si="22"/>
        <v>2026-Feb</v>
      </c>
      <c r="E506">
        <f t="shared" si="23"/>
        <v>202602</v>
      </c>
      <c r="F506" t="str">
        <f>IF('Raw(1)'!C506="","",'Raw(1)'!C506)</f>
        <v>VN #1</v>
      </c>
      <c r="G506" t="str">
        <f>IF('Raw(1)'!D506="","",'Raw(1)'!D506)</f>
        <v>Performance</v>
      </c>
      <c r="H506" t="str">
        <f>IF('Raw(1)'!E506="","",'Raw(1)'!E506)</f>
        <v>L/W</v>
      </c>
      <c r="I506">
        <f>IF('Raw(1)'!F506="","",'Raw(1)'!F506)</f>
        <v>0</v>
      </c>
    </row>
    <row r="507" spans="1:9" x14ac:dyDescent="0.4">
      <c r="A507">
        <f>IF('Raw(1)'!A507="","",'Raw(1)'!A507)</f>
        <v>2026</v>
      </c>
      <c r="B507">
        <f>IF('Raw(1)'!B507="","",'Raw(1)'!B507)</f>
        <v>6</v>
      </c>
      <c r="C507" t="str">
        <f t="shared" si="21"/>
        <v>Feb</v>
      </c>
      <c r="D507" t="str">
        <f t="shared" si="22"/>
        <v>2026-Feb</v>
      </c>
      <c r="E507">
        <f t="shared" si="23"/>
        <v>202602</v>
      </c>
      <c r="F507" t="str">
        <f>IF('Raw(1)'!C507="","",'Raw(1)'!C507)</f>
        <v>VN #1</v>
      </c>
      <c r="G507" t="str">
        <f>IF('Raw(1)'!D507="","",'Raw(1)'!D507)</f>
        <v>Performance</v>
      </c>
      <c r="H507" t="str">
        <f>IF('Raw(1)'!E507="","",'Raw(1)'!E507)</f>
        <v>C/W</v>
      </c>
      <c r="I507">
        <f>IF('Raw(1)'!F507="","",'Raw(1)'!F507)</f>
        <v>22</v>
      </c>
    </row>
    <row r="508" spans="1:9" x14ac:dyDescent="0.4">
      <c r="A508">
        <f>IF('Raw(1)'!A508="","",'Raw(1)'!A508)</f>
        <v>2026</v>
      </c>
      <c r="B508">
        <f>IF('Raw(1)'!B508="","",'Raw(1)'!B508)</f>
        <v>6</v>
      </c>
      <c r="C508" t="str">
        <f t="shared" si="21"/>
        <v>Feb</v>
      </c>
      <c r="D508" t="str">
        <f t="shared" si="22"/>
        <v>2026-Feb</v>
      </c>
      <c r="E508">
        <f t="shared" si="23"/>
        <v>202602</v>
      </c>
      <c r="F508" t="str">
        <f>IF('Raw(1)'!C508="","",'Raw(1)'!C508)</f>
        <v>VN #2</v>
      </c>
      <c r="G508" t="str">
        <f>IF('Raw(1)'!D508="","",'Raw(1)'!D508)</f>
        <v>Machine</v>
      </c>
      <c r="H508" t="str">
        <f>IF('Raw(1)'!E508="","",'Raw(1)'!E508)</f>
        <v>Growing Line</v>
      </c>
      <c r="I508">
        <f>IF('Raw(1)'!F508="","",'Raw(1)'!F508)</f>
        <v>14</v>
      </c>
    </row>
    <row r="509" spans="1:9" x14ac:dyDescent="0.4">
      <c r="A509">
        <f>IF('Raw(1)'!A509="","",'Raw(1)'!A509)</f>
        <v>2026</v>
      </c>
      <c r="B509">
        <f>IF('Raw(1)'!B509="","",'Raw(1)'!B509)</f>
        <v>6</v>
      </c>
      <c r="C509" t="str">
        <f t="shared" si="21"/>
        <v>Feb</v>
      </c>
      <c r="D509" t="str">
        <f t="shared" si="22"/>
        <v>2026-Feb</v>
      </c>
      <c r="E509">
        <f t="shared" si="23"/>
        <v>202602</v>
      </c>
      <c r="F509" t="str">
        <f>IF('Raw(1)'!C509="","",'Raw(1)'!C509)</f>
        <v>VN #2</v>
      </c>
      <c r="G509" t="str">
        <f>IF('Raw(1)'!D509="","",'Raw(1)'!D509)</f>
        <v>Machine</v>
      </c>
      <c r="H509" t="str">
        <f>IF('Raw(1)'!E509="","",'Raw(1)'!E509)</f>
        <v>Paint Booth</v>
      </c>
      <c r="I509">
        <f>IF('Raw(1)'!F509="","",'Raw(1)'!F509)</f>
        <v>8</v>
      </c>
    </row>
    <row r="510" spans="1:9" x14ac:dyDescent="0.4">
      <c r="A510">
        <f>IF('Raw(1)'!A510="","",'Raw(1)'!A510)</f>
        <v>2026</v>
      </c>
      <c r="B510">
        <f>IF('Raw(1)'!B510="","",'Raw(1)'!B510)</f>
        <v>6</v>
      </c>
      <c r="C510" t="str">
        <f t="shared" si="21"/>
        <v>Feb</v>
      </c>
      <c r="D510" t="str">
        <f t="shared" si="22"/>
        <v>2026-Feb</v>
      </c>
      <c r="E510">
        <f t="shared" si="23"/>
        <v>202602</v>
      </c>
      <c r="F510" t="str">
        <f>IF('Raw(1)'!C510="","",'Raw(1)'!C510)</f>
        <v>VN #2</v>
      </c>
      <c r="G510" t="str">
        <f>IF('Raw(1)'!D510="","",'Raw(1)'!D510)</f>
        <v>Machine</v>
      </c>
      <c r="H510" t="str">
        <f>IF('Raw(1)'!E510="","",'Raw(1)'!E510)</f>
        <v>Paint Line</v>
      </c>
      <c r="I510">
        <f>IF('Raw(1)'!F510="","",'Raw(1)'!F510)</f>
        <v>4</v>
      </c>
    </row>
    <row r="511" spans="1:9" x14ac:dyDescent="0.4">
      <c r="A511">
        <f>IF('Raw(1)'!A511="","",'Raw(1)'!A511)</f>
        <v>2026</v>
      </c>
      <c r="B511">
        <f>IF('Raw(1)'!B511="","",'Raw(1)'!B511)</f>
        <v>6</v>
      </c>
      <c r="C511" t="str">
        <f t="shared" si="21"/>
        <v>Feb</v>
      </c>
      <c r="D511" t="str">
        <f t="shared" si="22"/>
        <v>2026-Feb</v>
      </c>
      <c r="E511">
        <f t="shared" si="23"/>
        <v>202602</v>
      </c>
      <c r="F511" t="str">
        <f>IF('Raw(1)'!C511="","",'Raw(1)'!C511)</f>
        <v>VN #2</v>
      </c>
      <c r="G511" t="str">
        <f>IF('Raw(1)'!D511="","",'Raw(1)'!D511)</f>
        <v>Machine</v>
      </c>
      <c r="H511" t="str">
        <f>IF('Raw(1)'!E511="","",'Raw(1)'!E511)</f>
        <v>Roll Bending Machine</v>
      </c>
      <c r="I511">
        <f>IF('Raw(1)'!F511="","",'Raw(1)'!F511)</f>
        <v>3</v>
      </c>
    </row>
    <row r="512" spans="1:9" x14ac:dyDescent="0.4">
      <c r="A512">
        <f>IF('Raw(1)'!A512="","",'Raw(1)'!A512)</f>
        <v>2026</v>
      </c>
      <c r="B512">
        <f>IF('Raw(1)'!B512="","",'Raw(1)'!B512)</f>
        <v>6</v>
      </c>
      <c r="C512" t="str">
        <f t="shared" si="21"/>
        <v>Feb</v>
      </c>
      <c r="D512" t="str">
        <f t="shared" si="22"/>
        <v>2026-Feb</v>
      </c>
      <c r="E512">
        <f t="shared" si="23"/>
        <v>202602</v>
      </c>
      <c r="F512" t="str">
        <f>IF('Raw(1)'!C512="","",'Raw(1)'!C512)</f>
        <v>VN #2</v>
      </c>
      <c r="G512" t="str">
        <f>IF('Raw(1)'!D512="","",'Raw(1)'!D512)</f>
        <v>Machine</v>
      </c>
      <c r="H512" t="str">
        <f>IF('Raw(1)'!E512="","",'Raw(1)'!E512)</f>
        <v>L/W Machine</v>
      </c>
      <c r="I512">
        <f>IF('Raw(1)'!F512="","",'Raw(1)'!F512)</f>
        <v>6</v>
      </c>
    </row>
    <row r="513" spans="1:9" x14ac:dyDescent="0.4">
      <c r="A513">
        <f>IF('Raw(1)'!A513="","",'Raw(1)'!A513)</f>
        <v>2026</v>
      </c>
      <c r="B513">
        <f>IF('Raw(1)'!B513="","",'Raw(1)'!B513)</f>
        <v>6</v>
      </c>
      <c r="C513" t="str">
        <f t="shared" si="21"/>
        <v>Feb</v>
      </c>
      <c r="D513" t="str">
        <f t="shared" si="22"/>
        <v>2026-Feb</v>
      </c>
      <c r="E513">
        <f t="shared" si="23"/>
        <v>202602</v>
      </c>
      <c r="F513" t="str">
        <f>IF('Raw(1)'!C513="","",'Raw(1)'!C513)</f>
        <v>VN #2</v>
      </c>
      <c r="G513" t="str">
        <f>IF('Raw(1)'!D513="","",'Raw(1)'!D513)</f>
        <v>Machine</v>
      </c>
      <c r="H513" t="str">
        <f>IF('Raw(1)'!E513="","",'Raw(1)'!E513)</f>
        <v>C/W Machine</v>
      </c>
      <c r="I513">
        <f>IF('Raw(1)'!F513="","",'Raw(1)'!F513)</f>
        <v>8.8000000000000007</v>
      </c>
    </row>
    <row r="514" spans="1:9" x14ac:dyDescent="0.4">
      <c r="A514">
        <f>IF('Raw(1)'!A514="","",'Raw(1)'!A514)</f>
        <v>2026</v>
      </c>
      <c r="B514">
        <f>IF('Raw(1)'!B514="","",'Raw(1)'!B514)</f>
        <v>6</v>
      </c>
      <c r="C514" t="str">
        <f t="shared" ref="C514:C577" si="24">IF(OR(A514="",B514=""),"",TEXT(DATE(A514,1,1)+(B514-1)*7,"mmm"))</f>
        <v>Feb</v>
      </c>
      <c r="D514" t="str">
        <f t="shared" ref="D514:D577" si="25">IF(OR(A514="",B514=""),"",TEXT(DATE(A514,1,1)+(B514-1)*7,"yyyy-mmm"))</f>
        <v>2026-Feb</v>
      </c>
      <c r="E514">
        <f t="shared" ref="E514:E577" si="26">IF(OR(A514="",B514=""),"",YEAR(DATE(A514,1,1)+(B514-1)*7)*100+MONTH(DATE(A514,1,1)+(B514-1)*7))</f>
        <v>202602</v>
      </c>
      <c r="F514" t="str">
        <f>IF('Raw(1)'!C514="","",'Raw(1)'!C514)</f>
        <v>VN #2</v>
      </c>
      <c r="G514" t="str">
        <f>IF('Raw(1)'!D514="","",'Raw(1)'!D514)</f>
        <v>Performance</v>
      </c>
      <c r="H514" t="str">
        <f>IF('Raw(1)'!E514="","",'Raw(1)'!E514)</f>
        <v>BT GT</v>
      </c>
      <c r="I514">
        <f>IF('Raw(1)'!F514="","",'Raw(1)'!F514)</f>
        <v>12</v>
      </c>
    </row>
    <row r="515" spans="1:9" x14ac:dyDescent="0.4">
      <c r="A515">
        <f>IF('Raw(1)'!A515="","",'Raw(1)'!A515)</f>
        <v>2026</v>
      </c>
      <c r="B515">
        <f>IF('Raw(1)'!B515="","",'Raw(1)'!B515)</f>
        <v>6</v>
      </c>
      <c r="C515" t="str">
        <f t="shared" si="24"/>
        <v>Feb</v>
      </c>
      <c r="D515" t="str">
        <f t="shared" si="25"/>
        <v>2026-Feb</v>
      </c>
      <c r="E515">
        <f t="shared" si="26"/>
        <v>202602</v>
      </c>
      <c r="F515" t="str">
        <f>IF('Raw(1)'!C515="","",'Raw(1)'!C515)</f>
        <v>VN #2</v>
      </c>
      <c r="G515" t="str">
        <f>IF('Raw(1)'!D515="","",'Raw(1)'!D515)</f>
        <v>Performance</v>
      </c>
      <c r="H515" t="str">
        <f>IF('Raw(1)'!E515="","",'Raw(1)'!E515)</f>
        <v>WT GT</v>
      </c>
      <c r="I515">
        <f>IF('Raw(1)'!F515="","",'Raw(1)'!F515)</f>
        <v>12</v>
      </c>
    </row>
    <row r="516" spans="1:9" x14ac:dyDescent="0.4">
      <c r="A516">
        <f>IF('Raw(1)'!A516="","",'Raw(1)'!A516)</f>
        <v>2026</v>
      </c>
      <c r="B516">
        <f>IF('Raw(1)'!B516="","",'Raw(1)'!B516)</f>
        <v>6</v>
      </c>
      <c r="C516" t="str">
        <f t="shared" si="24"/>
        <v>Feb</v>
      </c>
      <c r="D516" t="str">
        <f t="shared" si="25"/>
        <v>2026-Feb</v>
      </c>
      <c r="E516">
        <f t="shared" si="26"/>
        <v>202602</v>
      </c>
      <c r="F516" t="str">
        <f>IF('Raw(1)'!C516="","",'Raw(1)'!C516)</f>
        <v>VN #2</v>
      </c>
      <c r="G516" t="str">
        <f>IF('Raw(1)'!D516="","",'Raw(1)'!D516)</f>
        <v>Performance</v>
      </c>
      <c r="H516" t="str">
        <f>IF('Raw(1)'!E516="","",'Raw(1)'!E516)</f>
        <v>Bending</v>
      </c>
      <c r="I516">
        <f>IF('Raw(1)'!F516="","",'Raw(1)'!F516)</f>
        <v>47</v>
      </c>
    </row>
    <row r="517" spans="1:9" x14ac:dyDescent="0.4">
      <c r="A517">
        <f>IF('Raw(1)'!A517="","",'Raw(1)'!A517)</f>
        <v>2026</v>
      </c>
      <c r="B517">
        <f>IF('Raw(1)'!B517="","",'Raw(1)'!B517)</f>
        <v>6</v>
      </c>
      <c r="C517" t="str">
        <f t="shared" si="24"/>
        <v>Feb</v>
      </c>
      <c r="D517" t="str">
        <f t="shared" si="25"/>
        <v>2026-Feb</v>
      </c>
      <c r="E517">
        <f t="shared" si="26"/>
        <v>202602</v>
      </c>
      <c r="F517" t="str">
        <f>IF('Raw(1)'!C517="","",'Raw(1)'!C517)</f>
        <v>VN #2</v>
      </c>
      <c r="G517" t="str">
        <f>IF('Raw(1)'!D517="","",'Raw(1)'!D517)</f>
        <v>Performance</v>
      </c>
      <c r="H517" t="str">
        <f>IF('Raw(1)'!E517="","",'Raw(1)'!E517)</f>
        <v>L/W</v>
      </c>
      <c r="I517">
        <f>IF('Raw(1)'!F517="","",'Raw(1)'!F517)</f>
        <v>50</v>
      </c>
    </row>
    <row r="518" spans="1:9" x14ac:dyDescent="0.4">
      <c r="A518">
        <f>IF('Raw(1)'!A518="","",'Raw(1)'!A518)</f>
        <v>2026</v>
      </c>
      <c r="B518">
        <f>IF('Raw(1)'!B518="","",'Raw(1)'!B518)</f>
        <v>6</v>
      </c>
      <c r="C518" t="str">
        <f t="shared" si="24"/>
        <v>Feb</v>
      </c>
      <c r="D518" t="str">
        <f t="shared" si="25"/>
        <v>2026-Feb</v>
      </c>
      <c r="E518">
        <f t="shared" si="26"/>
        <v>202602</v>
      </c>
      <c r="F518" t="str">
        <f>IF('Raw(1)'!C518="","",'Raw(1)'!C518)</f>
        <v>VN #2</v>
      </c>
      <c r="G518" t="str">
        <f>IF('Raw(1)'!D518="","",'Raw(1)'!D518)</f>
        <v>Performance</v>
      </c>
      <c r="H518" t="str">
        <f>IF('Raw(1)'!E518="","",'Raw(1)'!E518)</f>
        <v>C/W</v>
      </c>
      <c r="I518">
        <f>IF('Raw(1)'!F518="","",'Raw(1)'!F518)</f>
        <v>65</v>
      </c>
    </row>
    <row r="519" spans="1:9" x14ac:dyDescent="0.4">
      <c r="A519">
        <f>IF('Raw(1)'!A519="","",'Raw(1)'!A519)</f>
        <v>2026</v>
      </c>
      <c r="B519">
        <f>IF('Raw(1)'!B519="","",'Raw(1)'!B519)</f>
        <v>6</v>
      </c>
      <c r="C519" t="str">
        <f t="shared" si="24"/>
        <v>Feb</v>
      </c>
      <c r="D519" t="str">
        <f t="shared" si="25"/>
        <v>2026-Feb</v>
      </c>
      <c r="E519">
        <f t="shared" si="26"/>
        <v>202602</v>
      </c>
      <c r="F519" t="str">
        <f>IF('Raw(1)'!C519="","",'Raw(1)'!C519)</f>
        <v>TW</v>
      </c>
      <c r="G519" t="str">
        <f>IF('Raw(1)'!D519="","",'Raw(1)'!D519)</f>
        <v>Machine</v>
      </c>
      <c r="H519" t="str">
        <f>IF('Raw(1)'!E519="","",'Raw(1)'!E519)</f>
        <v>Growing Line</v>
      </c>
      <c r="I519">
        <f>IF('Raw(1)'!F519="","",'Raw(1)'!F519)</f>
        <v>5</v>
      </c>
    </row>
    <row r="520" spans="1:9" x14ac:dyDescent="0.4">
      <c r="A520">
        <f>IF('Raw(1)'!A520="","",'Raw(1)'!A520)</f>
        <v>2026</v>
      </c>
      <c r="B520">
        <f>IF('Raw(1)'!B520="","",'Raw(1)'!B520)</f>
        <v>6</v>
      </c>
      <c r="C520" t="str">
        <f t="shared" si="24"/>
        <v>Feb</v>
      </c>
      <c r="D520" t="str">
        <f t="shared" si="25"/>
        <v>2026-Feb</v>
      </c>
      <c r="E520">
        <f t="shared" si="26"/>
        <v>202602</v>
      </c>
      <c r="F520" t="str">
        <f>IF('Raw(1)'!C520="","",'Raw(1)'!C520)</f>
        <v>TW</v>
      </c>
      <c r="G520" t="str">
        <f>IF('Raw(1)'!D520="","",'Raw(1)'!D520)</f>
        <v>Machine</v>
      </c>
      <c r="H520" t="str">
        <f>IF('Raw(1)'!E520="","",'Raw(1)'!E520)</f>
        <v>Paint Booth</v>
      </c>
      <c r="I520">
        <f>IF('Raw(1)'!F520="","",'Raw(1)'!F520)</f>
        <v>3</v>
      </c>
    </row>
    <row r="521" spans="1:9" x14ac:dyDescent="0.4">
      <c r="A521">
        <f>IF('Raw(1)'!A521="","",'Raw(1)'!A521)</f>
        <v>2026</v>
      </c>
      <c r="B521">
        <f>IF('Raw(1)'!B521="","",'Raw(1)'!B521)</f>
        <v>6</v>
      </c>
      <c r="C521" t="str">
        <f t="shared" si="24"/>
        <v>Feb</v>
      </c>
      <c r="D521" t="str">
        <f t="shared" si="25"/>
        <v>2026-Feb</v>
      </c>
      <c r="E521">
        <f t="shared" si="26"/>
        <v>202602</v>
      </c>
      <c r="F521" t="str">
        <f>IF('Raw(1)'!C521="","",'Raw(1)'!C521)</f>
        <v>TW</v>
      </c>
      <c r="G521" t="str">
        <f>IF('Raw(1)'!D521="","",'Raw(1)'!D521)</f>
        <v>Machine</v>
      </c>
      <c r="H521" t="str">
        <f>IF('Raw(1)'!E521="","",'Raw(1)'!E521)</f>
        <v>Paint Line</v>
      </c>
      <c r="I521">
        <f>IF('Raw(1)'!F521="","",'Raw(1)'!F521)</f>
        <v>2</v>
      </c>
    </row>
    <row r="522" spans="1:9" x14ac:dyDescent="0.4">
      <c r="A522">
        <f>IF('Raw(1)'!A522="","",'Raw(1)'!A522)</f>
        <v>2026</v>
      </c>
      <c r="B522">
        <f>IF('Raw(1)'!B522="","",'Raw(1)'!B522)</f>
        <v>6</v>
      </c>
      <c r="C522" t="str">
        <f t="shared" si="24"/>
        <v>Feb</v>
      </c>
      <c r="D522" t="str">
        <f t="shared" si="25"/>
        <v>2026-Feb</v>
      </c>
      <c r="E522">
        <f t="shared" si="26"/>
        <v>202602</v>
      </c>
      <c r="F522" t="str">
        <f>IF('Raw(1)'!C522="","",'Raw(1)'!C522)</f>
        <v>TW</v>
      </c>
      <c r="G522" t="str">
        <f>IF('Raw(1)'!D522="","",'Raw(1)'!D522)</f>
        <v>Machine</v>
      </c>
      <c r="H522" t="str">
        <f>IF('Raw(1)'!E522="","",'Raw(1)'!E522)</f>
        <v>Roll Bending Machine</v>
      </c>
      <c r="I522">
        <f>IF('Raw(1)'!F522="","",'Raw(1)'!F522)</f>
        <v>2</v>
      </c>
    </row>
    <row r="523" spans="1:9" x14ac:dyDescent="0.4">
      <c r="A523">
        <f>IF('Raw(1)'!A523="","",'Raw(1)'!A523)</f>
        <v>2026</v>
      </c>
      <c r="B523">
        <f>IF('Raw(1)'!B523="","",'Raw(1)'!B523)</f>
        <v>6</v>
      </c>
      <c r="C523" t="str">
        <f t="shared" si="24"/>
        <v>Feb</v>
      </c>
      <c r="D523" t="str">
        <f t="shared" si="25"/>
        <v>2026-Feb</v>
      </c>
      <c r="E523">
        <f t="shared" si="26"/>
        <v>202602</v>
      </c>
      <c r="F523" t="str">
        <f>IF('Raw(1)'!C523="","",'Raw(1)'!C523)</f>
        <v>TW</v>
      </c>
      <c r="G523" t="str">
        <f>IF('Raw(1)'!D523="","",'Raw(1)'!D523)</f>
        <v>Machine</v>
      </c>
      <c r="H523" t="str">
        <f>IF('Raw(1)'!E523="","",'Raw(1)'!E523)</f>
        <v>L/W Machine</v>
      </c>
      <c r="I523">
        <f>IF('Raw(1)'!F523="","",'Raw(1)'!F523)</f>
        <v>2</v>
      </c>
    </row>
    <row r="524" spans="1:9" x14ac:dyDescent="0.4">
      <c r="A524">
        <f>IF('Raw(1)'!A524="","",'Raw(1)'!A524)</f>
        <v>2026</v>
      </c>
      <c r="B524">
        <f>IF('Raw(1)'!B524="","",'Raw(1)'!B524)</f>
        <v>6</v>
      </c>
      <c r="C524" t="str">
        <f t="shared" si="24"/>
        <v>Feb</v>
      </c>
      <c r="D524" t="str">
        <f t="shared" si="25"/>
        <v>2026-Feb</v>
      </c>
      <c r="E524">
        <f t="shared" si="26"/>
        <v>202602</v>
      </c>
      <c r="F524" t="str">
        <f>IF('Raw(1)'!C524="","",'Raw(1)'!C524)</f>
        <v>TW</v>
      </c>
      <c r="G524" t="str">
        <f>IF('Raw(1)'!D524="","",'Raw(1)'!D524)</f>
        <v>Machine</v>
      </c>
      <c r="H524" t="str">
        <f>IF('Raw(1)'!E524="","",'Raw(1)'!E524)</f>
        <v>C/W Machine</v>
      </c>
      <c r="I524">
        <f>IF('Raw(1)'!F524="","",'Raw(1)'!F524)</f>
        <v>3</v>
      </c>
    </row>
    <row r="525" spans="1:9" x14ac:dyDescent="0.4">
      <c r="A525">
        <f>IF('Raw(1)'!A525="","",'Raw(1)'!A525)</f>
        <v>2026</v>
      </c>
      <c r="B525">
        <f>IF('Raw(1)'!B525="","",'Raw(1)'!B525)</f>
        <v>6</v>
      </c>
      <c r="C525" t="str">
        <f t="shared" si="24"/>
        <v>Feb</v>
      </c>
      <c r="D525" t="str">
        <f t="shared" si="25"/>
        <v>2026-Feb</v>
      </c>
      <c r="E525">
        <f t="shared" si="26"/>
        <v>202602</v>
      </c>
      <c r="F525" t="str">
        <f>IF('Raw(1)'!C525="","",'Raw(1)'!C525)</f>
        <v>TW</v>
      </c>
      <c r="G525" t="str">
        <f>IF('Raw(1)'!D525="","",'Raw(1)'!D525)</f>
        <v>Performance</v>
      </c>
      <c r="H525" t="str">
        <f>IF('Raw(1)'!E525="","",'Raw(1)'!E525)</f>
        <v>BT GT</v>
      </c>
      <c r="I525">
        <f>IF('Raw(1)'!F525="","",'Raw(1)'!F525)</f>
        <v>0</v>
      </c>
    </row>
    <row r="526" spans="1:9" x14ac:dyDescent="0.4">
      <c r="A526">
        <f>IF('Raw(1)'!A526="","",'Raw(1)'!A526)</f>
        <v>2026</v>
      </c>
      <c r="B526">
        <f>IF('Raw(1)'!B526="","",'Raw(1)'!B526)</f>
        <v>6</v>
      </c>
      <c r="C526" t="str">
        <f t="shared" si="24"/>
        <v>Feb</v>
      </c>
      <c r="D526" t="str">
        <f t="shared" si="25"/>
        <v>2026-Feb</v>
      </c>
      <c r="E526">
        <f t="shared" si="26"/>
        <v>202602</v>
      </c>
      <c r="F526" t="str">
        <f>IF('Raw(1)'!C526="","",'Raw(1)'!C526)</f>
        <v>TW</v>
      </c>
      <c r="G526" t="str">
        <f>IF('Raw(1)'!D526="","",'Raw(1)'!D526)</f>
        <v>Performance</v>
      </c>
      <c r="H526" t="str">
        <f>IF('Raw(1)'!E526="","",'Raw(1)'!E526)</f>
        <v>WT GT</v>
      </c>
      <c r="I526">
        <f>IF('Raw(1)'!F526="","",'Raw(1)'!F526)</f>
        <v>0</v>
      </c>
    </row>
    <row r="527" spans="1:9" x14ac:dyDescent="0.4">
      <c r="A527">
        <f>IF('Raw(1)'!A527="","",'Raw(1)'!A527)</f>
        <v>2026</v>
      </c>
      <c r="B527">
        <f>IF('Raw(1)'!B527="","",'Raw(1)'!B527)</f>
        <v>6</v>
      </c>
      <c r="C527" t="str">
        <f t="shared" si="24"/>
        <v>Feb</v>
      </c>
      <c r="D527" t="str">
        <f t="shared" si="25"/>
        <v>2026-Feb</v>
      </c>
      <c r="E527">
        <f t="shared" si="26"/>
        <v>202602</v>
      </c>
      <c r="F527" t="str">
        <f>IF('Raw(1)'!C527="","",'Raw(1)'!C527)</f>
        <v>TW</v>
      </c>
      <c r="G527" t="str">
        <f>IF('Raw(1)'!D527="","",'Raw(1)'!D527)</f>
        <v>Performance</v>
      </c>
      <c r="H527" t="str">
        <f>IF('Raw(1)'!E527="","",'Raw(1)'!E527)</f>
        <v>Bending</v>
      </c>
      <c r="I527">
        <f>IF('Raw(1)'!F527="","",'Raw(1)'!F527)</f>
        <v>4</v>
      </c>
    </row>
    <row r="528" spans="1:9" x14ac:dyDescent="0.4">
      <c r="A528">
        <f>IF('Raw(1)'!A528="","",'Raw(1)'!A528)</f>
        <v>2026</v>
      </c>
      <c r="B528">
        <f>IF('Raw(1)'!B528="","",'Raw(1)'!B528)</f>
        <v>6</v>
      </c>
      <c r="C528" t="str">
        <f t="shared" si="24"/>
        <v>Feb</v>
      </c>
      <c r="D528" t="str">
        <f t="shared" si="25"/>
        <v>2026-Feb</v>
      </c>
      <c r="E528">
        <f t="shared" si="26"/>
        <v>202602</v>
      </c>
      <c r="F528" t="str">
        <f>IF('Raw(1)'!C528="","",'Raw(1)'!C528)</f>
        <v>TW</v>
      </c>
      <c r="G528" t="str">
        <f>IF('Raw(1)'!D528="","",'Raw(1)'!D528)</f>
        <v>Performance</v>
      </c>
      <c r="H528" t="str">
        <f>IF('Raw(1)'!E528="","",'Raw(1)'!E528)</f>
        <v>L/W</v>
      </c>
      <c r="I528">
        <f>IF('Raw(1)'!F528="","",'Raw(1)'!F528)</f>
        <v>2</v>
      </c>
    </row>
    <row r="529" spans="1:9" x14ac:dyDescent="0.4">
      <c r="A529">
        <f>IF('Raw(1)'!A529="","",'Raw(1)'!A529)</f>
        <v>2026</v>
      </c>
      <c r="B529">
        <f>IF('Raw(1)'!B529="","",'Raw(1)'!B529)</f>
        <v>6</v>
      </c>
      <c r="C529" t="str">
        <f t="shared" si="24"/>
        <v>Feb</v>
      </c>
      <c r="D529" t="str">
        <f t="shared" si="25"/>
        <v>2026-Feb</v>
      </c>
      <c r="E529">
        <f t="shared" si="26"/>
        <v>202602</v>
      </c>
      <c r="F529" t="str">
        <f>IF('Raw(1)'!C529="","",'Raw(1)'!C529)</f>
        <v>TW</v>
      </c>
      <c r="G529" t="str">
        <f>IF('Raw(1)'!D529="","",'Raw(1)'!D529)</f>
        <v>Performance</v>
      </c>
      <c r="H529" t="str">
        <f>IF('Raw(1)'!E529="","",'Raw(1)'!E529)</f>
        <v>C/W</v>
      </c>
      <c r="I529">
        <f>IF('Raw(1)'!F529="","",'Raw(1)'!F529)</f>
        <v>0</v>
      </c>
    </row>
    <row r="530" spans="1:9" x14ac:dyDescent="0.4">
      <c r="A530">
        <f>IF('Raw(1)'!A530="","",'Raw(1)'!A530)</f>
        <v>2026</v>
      </c>
      <c r="B530">
        <f>IF('Raw(1)'!B530="","",'Raw(1)'!B530)</f>
        <v>6</v>
      </c>
      <c r="C530" t="str">
        <f t="shared" si="24"/>
        <v>Feb</v>
      </c>
      <c r="D530" t="str">
        <f t="shared" si="25"/>
        <v>2026-Feb</v>
      </c>
      <c r="E530">
        <f t="shared" si="26"/>
        <v>202602</v>
      </c>
      <c r="F530" t="str">
        <f>IF('Raw(1)'!C530="","",'Raw(1)'!C530)</f>
        <v>CN</v>
      </c>
      <c r="G530" t="str">
        <f>IF('Raw(1)'!D530="","",'Raw(1)'!D530)</f>
        <v>Machine</v>
      </c>
      <c r="H530" t="str">
        <f>IF('Raw(1)'!E530="","",'Raw(1)'!E530)</f>
        <v>Growing Line</v>
      </c>
      <c r="I530">
        <f>IF('Raw(1)'!F530="","",'Raw(1)'!F530)</f>
        <v>20</v>
      </c>
    </row>
    <row r="531" spans="1:9" x14ac:dyDescent="0.4">
      <c r="A531">
        <f>IF('Raw(1)'!A531="","",'Raw(1)'!A531)</f>
        <v>2026</v>
      </c>
      <c r="B531">
        <f>IF('Raw(1)'!B531="","",'Raw(1)'!B531)</f>
        <v>6</v>
      </c>
      <c r="C531" t="str">
        <f t="shared" si="24"/>
        <v>Feb</v>
      </c>
      <c r="D531" t="str">
        <f t="shared" si="25"/>
        <v>2026-Feb</v>
      </c>
      <c r="E531">
        <f t="shared" si="26"/>
        <v>202602</v>
      </c>
      <c r="F531" t="str">
        <f>IF('Raw(1)'!C531="","",'Raw(1)'!C531)</f>
        <v>CN</v>
      </c>
      <c r="G531" t="str">
        <f>IF('Raw(1)'!D531="","",'Raw(1)'!D531)</f>
        <v>Machine</v>
      </c>
      <c r="H531" t="str">
        <f>IF('Raw(1)'!E531="","",'Raw(1)'!E531)</f>
        <v>Paint Booth</v>
      </c>
      <c r="I531">
        <f>IF('Raw(1)'!F531="","",'Raw(1)'!F531)</f>
        <v>22</v>
      </c>
    </row>
    <row r="532" spans="1:9" x14ac:dyDescent="0.4">
      <c r="A532">
        <f>IF('Raw(1)'!A532="","",'Raw(1)'!A532)</f>
        <v>2026</v>
      </c>
      <c r="B532">
        <f>IF('Raw(1)'!B532="","",'Raw(1)'!B532)</f>
        <v>6</v>
      </c>
      <c r="C532" t="str">
        <f t="shared" si="24"/>
        <v>Feb</v>
      </c>
      <c r="D532" t="str">
        <f t="shared" si="25"/>
        <v>2026-Feb</v>
      </c>
      <c r="E532">
        <f t="shared" si="26"/>
        <v>202602</v>
      </c>
      <c r="F532" t="str">
        <f>IF('Raw(1)'!C532="","",'Raw(1)'!C532)</f>
        <v>CN</v>
      </c>
      <c r="G532" t="str">
        <f>IF('Raw(1)'!D532="","",'Raw(1)'!D532)</f>
        <v>Machine</v>
      </c>
      <c r="H532" t="str">
        <f>IF('Raw(1)'!E532="","",'Raw(1)'!E532)</f>
        <v>Paint Line</v>
      </c>
      <c r="I532">
        <f>IF('Raw(1)'!F532="","",'Raw(1)'!F532)</f>
        <v>6</v>
      </c>
    </row>
    <row r="533" spans="1:9" x14ac:dyDescent="0.4">
      <c r="A533">
        <f>IF('Raw(1)'!A533="","",'Raw(1)'!A533)</f>
        <v>2026</v>
      </c>
      <c r="B533">
        <f>IF('Raw(1)'!B533="","",'Raw(1)'!B533)</f>
        <v>6</v>
      </c>
      <c r="C533" t="str">
        <f t="shared" si="24"/>
        <v>Feb</v>
      </c>
      <c r="D533" t="str">
        <f t="shared" si="25"/>
        <v>2026-Feb</v>
      </c>
      <c r="E533">
        <f t="shared" si="26"/>
        <v>202602</v>
      </c>
      <c r="F533" t="str">
        <f>IF('Raw(1)'!C533="","",'Raw(1)'!C533)</f>
        <v>CN</v>
      </c>
      <c r="G533" t="str">
        <f>IF('Raw(1)'!D533="","",'Raw(1)'!D533)</f>
        <v>Machine</v>
      </c>
      <c r="H533" t="str">
        <f>IF('Raw(1)'!E533="","",'Raw(1)'!E533)</f>
        <v>Roll Bending Machine</v>
      </c>
      <c r="I533">
        <f>IF('Raw(1)'!F533="","",'Raw(1)'!F533)</f>
        <v>4</v>
      </c>
    </row>
    <row r="534" spans="1:9" x14ac:dyDescent="0.4">
      <c r="A534">
        <f>IF('Raw(1)'!A534="","",'Raw(1)'!A534)</f>
        <v>2026</v>
      </c>
      <c r="B534">
        <f>IF('Raw(1)'!B534="","",'Raw(1)'!B534)</f>
        <v>6</v>
      </c>
      <c r="C534" t="str">
        <f t="shared" si="24"/>
        <v>Feb</v>
      </c>
      <c r="D534" t="str">
        <f t="shared" si="25"/>
        <v>2026-Feb</v>
      </c>
      <c r="E534">
        <f t="shared" si="26"/>
        <v>202602</v>
      </c>
      <c r="F534" t="str">
        <f>IF('Raw(1)'!C534="","",'Raw(1)'!C534)</f>
        <v>CN</v>
      </c>
      <c r="G534" t="str">
        <f>IF('Raw(1)'!D534="","",'Raw(1)'!D534)</f>
        <v>Machine</v>
      </c>
      <c r="H534" t="str">
        <f>IF('Raw(1)'!E534="","",'Raw(1)'!E534)</f>
        <v>L/W Machine</v>
      </c>
      <c r="I534">
        <f>IF('Raw(1)'!F534="","",'Raw(1)'!F534)</f>
        <v>10</v>
      </c>
    </row>
    <row r="535" spans="1:9" x14ac:dyDescent="0.4">
      <c r="A535">
        <f>IF('Raw(1)'!A535="","",'Raw(1)'!A535)</f>
        <v>2026</v>
      </c>
      <c r="B535">
        <f>IF('Raw(1)'!B535="","",'Raw(1)'!B535)</f>
        <v>6</v>
      </c>
      <c r="C535" t="str">
        <f t="shared" si="24"/>
        <v>Feb</v>
      </c>
      <c r="D535" t="str">
        <f t="shared" si="25"/>
        <v>2026-Feb</v>
      </c>
      <c r="E535">
        <f t="shared" si="26"/>
        <v>202602</v>
      </c>
      <c r="F535" t="str">
        <f>IF('Raw(1)'!C535="","",'Raw(1)'!C535)</f>
        <v>CN</v>
      </c>
      <c r="G535" t="str">
        <f>IF('Raw(1)'!D535="","",'Raw(1)'!D535)</f>
        <v>Machine</v>
      </c>
      <c r="H535" t="str">
        <f>IF('Raw(1)'!E535="","",'Raw(1)'!E535)</f>
        <v>C/W Machine</v>
      </c>
      <c r="I535">
        <f>IF('Raw(1)'!F535="","",'Raw(1)'!F535)</f>
        <v>12</v>
      </c>
    </row>
    <row r="536" spans="1:9" x14ac:dyDescent="0.4">
      <c r="A536">
        <f>IF('Raw(1)'!A536="","",'Raw(1)'!A536)</f>
        <v>2026</v>
      </c>
      <c r="B536">
        <f>IF('Raw(1)'!B536="","",'Raw(1)'!B536)</f>
        <v>6</v>
      </c>
      <c r="C536" t="str">
        <f t="shared" si="24"/>
        <v>Feb</v>
      </c>
      <c r="D536" t="str">
        <f t="shared" si="25"/>
        <v>2026-Feb</v>
      </c>
      <c r="E536">
        <f t="shared" si="26"/>
        <v>202602</v>
      </c>
      <c r="F536" t="str">
        <f>IF('Raw(1)'!C536="","",'Raw(1)'!C536)</f>
        <v>CN</v>
      </c>
      <c r="G536" t="str">
        <f>IF('Raw(1)'!D536="","",'Raw(1)'!D536)</f>
        <v>Performance</v>
      </c>
      <c r="H536" t="str">
        <f>IF('Raw(1)'!E536="","",'Raw(1)'!E536)</f>
        <v>BT GT</v>
      </c>
      <c r="I536">
        <f>IF('Raw(1)'!F536="","",'Raw(1)'!F536)</f>
        <v>31</v>
      </c>
    </row>
    <row r="537" spans="1:9" x14ac:dyDescent="0.4">
      <c r="A537">
        <f>IF('Raw(1)'!A537="","",'Raw(1)'!A537)</f>
        <v>2026</v>
      </c>
      <c r="B537">
        <f>IF('Raw(1)'!B537="","",'Raw(1)'!B537)</f>
        <v>6</v>
      </c>
      <c r="C537" t="str">
        <f t="shared" si="24"/>
        <v>Feb</v>
      </c>
      <c r="D537" t="str">
        <f t="shared" si="25"/>
        <v>2026-Feb</v>
      </c>
      <c r="E537">
        <f t="shared" si="26"/>
        <v>202602</v>
      </c>
      <c r="F537" t="str">
        <f>IF('Raw(1)'!C537="","",'Raw(1)'!C537)</f>
        <v>CN</v>
      </c>
      <c r="G537" t="str">
        <f>IF('Raw(1)'!D537="","",'Raw(1)'!D537)</f>
        <v>Performance</v>
      </c>
      <c r="H537" t="str">
        <f>IF('Raw(1)'!E537="","",'Raw(1)'!E537)</f>
        <v>WT GT</v>
      </c>
      <c r="I537">
        <f>IF('Raw(1)'!F537="","",'Raw(1)'!F537)</f>
        <v>30</v>
      </c>
    </row>
    <row r="538" spans="1:9" x14ac:dyDescent="0.4">
      <c r="A538">
        <f>IF('Raw(1)'!A538="","",'Raw(1)'!A538)</f>
        <v>2026</v>
      </c>
      <c r="B538">
        <f>IF('Raw(1)'!B538="","",'Raw(1)'!B538)</f>
        <v>6</v>
      </c>
      <c r="C538" t="str">
        <f t="shared" si="24"/>
        <v>Feb</v>
      </c>
      <c r="D538" t="str">
        <f t="shared" si="25"/>
        <v>2026-Feb</v>
      </c>
      <c r="E538">
        <f t="shared" si="26"/>
        <v>202602</v>
      </c>
      <c r="F538" t="str">
        <f>IF('Raw(1)'!C538="","",'Raw(1)'!C538)</f>
        <v>CN</v>
      </c>
      <c r="G538" t="str">
        <f>IF('Raw(1)'!D538="","",'Raw(1)'!D538)</f>
        <v>Performance</v>
      </c>
      <c r="H538" t="str">
        <f>IF('Raw(1)'!E538="","",'Raw(1)'!E538)</f>
        <v>Bending</v>
      </c>
      <c r="I538">
        <f>IF('Raw(1)'!F538="","",'Raw(1)'!F538)</f>
        <v>293</v>
      </c>
    </row>
    <row r="539" spans="1:9" x14ac:dyDescent="0.4">
      <c r="A539">
        <f>IF('Raw(1)'!A539="","",'Raw(1)'!A539)</f>
        <v>2026</v>
      </c>
      <c r="B539">
        <f>IF('Raw(1)'!B539="","",'Raw(1)'!B539)</f>
        <v>6</v>
      </c>
      <c r="C539" t="str">
        <f t="shared" si="24"/>
        <v>Feb</v>
      </c>
      <c r="D539" t="str">
        <f t="shared" si="25"/>
        <v>2026-Feb</v>
      </c>
      <c r="E539">
        <f t="shared" si="26"/>
        <v>202602</v>
      </c>
      <c r="F539" t="str">
        <f>IF('Raw(1)'!C539="","",'Raw(1)'!C539)</f>
        <v>CN</v>
      </c>
      <c r="G539" t="str">
        <f>IF('Raw(1)'!D539="","",'Raw(1)'!D539)</f>
        <v>Performance</v>
      </c>
      <c r="H539" t="str">
        <f>IF('Raw(1)'!E539="","",'Raw(1)'!E539)</f>
        <v>L/W</v>
      </c>
      <c r="I539">
        <f>IF('Raw(1)'!F539="","",'Raw(1)'!F539)</f>
        <v>293</v>
      </c>
    </row>
    <row r="540" spans="1:9" x14ac:dyDescent="0.4">
      <c r="A540">
        <f>IF('Raw(1)'!A540="","",'Raw(1)'!A540)</f>
        <v>2026</v>
      </c>
      <c r="B540">
        <f>IF('Raw(1)'!B540="","",'Raw(1)'!B540)</f>
        <v>6</v>
      </c>
      <c r="C540" t="str">
        <f t="shared" si="24"/>
        <v>Feb</v>
      </c>
      <c r="D540" t="str">
        <f t="shared" si="25"/>
        <v>2026-Feb</v>
      </c>
      <c r="E540">
        <f t="shared" si="26"/>
        <v>202602</v>
      </c>
      <c r="F540" t="str">
        <f>IF('Raw(1)'!C540="","",'Raw(1)'!C540)</f>
        <v>CN</v>
      </c>
      <c r="G540" t="str">
        <f>IF('Raw(1)'!D540="","",'Raw(1)'!D540)</f>
        <v>Performance</v>
      </c>
      <c r="H540" t="str">
        <f>IF('Raw(1)'!E540="","",'Raw(1)'!E540)</f>
        <v>C/W</v>
      </c>
      <c r="I540">
        <f>IF('Raw(1)'!F540="","",'Raw(1)'!F540)</f>
        <v>265.7</v>
      </c>
    </row>
    <row r="541" spans="1:9" x14ac:dyDescent="0.4">
      <c r="A541">
        <f>IF('Raw(1)'!A541="","",'Raw(1)'!A541)</f>
        <v>2026</v>
      </c>
      <c r="B541">
        <f>IF('Raw(1)'!B541="","",'Raw(1)'!B541)</f>
        <v>6</v>
      </c>
      <c r="C541" t="str">
        <f t="shared" si="24"/>
        <v>Feb</v>
      </c>
      <c r="D541" t="str">
        <f t="shared" si="25"/>
        <v>2026-Feb</v>
      </c>
      <c r="E541">
        <f t="shared" si="26"/>
        <v>202602</v>
      </c>
      <c r="F541" t="str">
        <f>IF('Raw(1)'!C541="","",'Raw(1)'!C541)</f>
        <v>TR #1</v>
      </c>
      <c r="G541" t="str">
        <f>IF('Raw(1)'!D541="","",'Raw(1)'!D541)</f>
        <v>Machine</v>
      </c>
      <c r="H541" t="str">
        <f>IF('Raw(1)'!E541="","",'Raw(1)'!E541)</f>
        <v>Growing Line</v>
      </c>
      <c r="I541">
        <f>IF('Raw(1)'!F541="","",'Raw(1)'!F541)</f>
        <v>3</v>
      </c>
    </row>
    <row r="542" spans="1:9" x14ac:dyDescent="0.4">
      <c r="A542">
        <f>IF('Raw(1)'!A542="","",'Raw(1)'!A542)</f>
        <v>2026</v>
      </c>
      <c r="B542">
        <f>IF('Raw(1)'!B542="","",'Raw(1)'!B542)</f>
        <v>6</v>
      </c>
      <c r="C542" t="str">
        <f t="shared" si="24"/>
        <v>Feb</v>
      </c>
      <c r="D542" t="str">
        <f t="shared" si="25"/>
        <v>2026-Feb</v>
      </c>
      <c r="E542">
        <f t="shared" si="26"/>
        <v>202602</v>
      </c>
      <c r="F542" t="str">
        <f>IF('Raw(1)'!C542="","",'Raw(1)'!C542)</f>
        <v>TR #1</v>
      </c>
      <c r="G542" t="str">
        <f>IF('Raw(1)'!D542="","",'Raw(1)'!D542)</f>
        <v>Machine</v>
      </c>
      <c r="H542" t="str">
        <f>IF('Raw(1)'!E542="","",'Raw(1)'!E542)</f>
        <v>Paint Booth</v>
      </c>
      <c r="I542">
        <f>IF('Raw(1)'!F542="","",'Raw(1)'!F542)</f>
        <v>3</v>
      </c>
    </row>
    <row r="543" spans="1:9" x14ac:dyDescent="0.4">
      <c r="A543">
        <f>IF('Raw(1)'!A543="","",'Raw(1)'!A543)</f>
        <v>2026</v>
      </c>
      <c r="B543">
        <f>IF('Raw(1)'!B543="","",'Raw(1)'!B543)</f>
        <v>6</v>
      </c>
      <c r="C543" t="str">
        <f t="shared" si="24"/>
        <v>Feb</v>
      </c>
      <c r="D543" t="str">
        <f t="shared" si="25"/>
        <v>2026-Feb</v>
      </c>
      <c r="E543">
        <f t="shared" si="26"/>
        <v>202602</v>
      </c>
      <c r="F543" t="str">
        <f>IF('Raw(1)'!C543="","",'Raw(1)'!C543)</f>
        <v>TR #1</v>
      </c>
      <c r="G543" t="str">
        <f>IF('Raw(1)'!D543="","",'Raw(1)'!D543)</f>
        <v>Machine</v>
      </c>
      <c r="H543" t="str">
        <f>IF('Raw(1)'!E543="","",'Raw(1)'!E543)</f>
        <v>Paint Line</v>
      </c>
      <c r="I543">
        <f>IF('Raw(1)'!F543="","",'Raw(1)'!F543)</f>
        <v>2</v>
      </c>
    </row>
    <row r="544" spans="1:9" x14ac:dyDescent="0.4">
      <c r="A544">
        <f>IF('Raw(1)'!A544="","",'Raw(1)'!A544)</f>
        <v>2026</v>
      </c>
      <c r="B544">
        <f>IF('Raw(1)'!B544="","",'Raw(1)'!B544)</f>
        <v>6</v>
      </c>
      <c r="C544" t="str">
        <f t="shared" si="24"/>
        <v>Feb</v>
      </c>
      <c r="D544" t="str">
        <f t="shared" si="25"/>
        <v>2026-Feb</v>
      </c>
      <c r="E544">
        <f t="shared" si="26"/>
        <v>202602</v>
      </c>
      <c r="F544" t="str">
        <f>IF('Raw(1)'!C544="","",'Raw(1)'!C544)</f>
        <v>TR #1</v>
      </c>
      <c r="G544" t="str">
        <f>IF('Raw(1)'!D544="","",'Raw(1)'!D544)</f>
        <v>Machine</v>
      </c>
      <c r="H544" t="str">
        <f>IF('Raw(1)'!E544="","",'Raw(1)'!E544)</f>
        <v>Roll Bending Machine</v>
      </c>
      <c r="I544">
        <f>IF('Raw(1)'!F544="","",'Raw(1)'!F544)</f>
        <v>2</v>
      </c>
    </row>
    <row r="545" spans="1:9" x14ac:dyDescent="0.4">
      <c r="A545">
        <f>IF('Raw(1)'!A545="","",'Raw(1)'!A545)</f>
        <v>2026</v>
      </c>
      <c r="B545">
        <f>IF('Raw(1)'!B545="","",'Raw(1)'!B545)</f>
        <v>6</v>
      </c>
      <c r="C545" t="str">
        <f t="shared" si="24"/>
        <v>Feb</v>
      </c>
      <c r="D545" t="str">
        <f t="shared" si="25"/>
        <v>2026-Feb</v>
      </c>
      <c r="E545">
        <f t="shared" si="26"/>
        <v>202602</v>
      </c>
      <c r="F545" t="str">
        <f>IF('Raw(1)'!C545="","",'Raw(1)'!C545)</f>
        <v>TR #1</v>
      </c>
      <c r="G545" t="str">
        <f>IF('Raw(1)'!D545="","",'Raw(1)'!D545)</f>
        <v>Machine</v>
      </c>
      <c r="H545" t="str">
        <f>IF('Raw(1)'!E545="","",'Raw(1)'!E545)</f>
        <v>L/W Machine</v>
      </c>
      <c r="I545">
        <f>IF('Raw(1)'!F545="","",'Raw(1)'!F545)</f>
        <v>3</v>
      </c>
    </row>
    <row r="546" spans="1:9" x14ac:dyDescent="0.4">
      <c r="A546">
        <f>IF('Raw(1)'!A546="","",'Raw(1)'!A546)</f>
        <v>2026</v>
      </c>
      <c r="B546">
        <f>IF('Raw(1)'!B546="","",'Raw(1)'!B546)</f>
        <v>6</v>
      </c>
      <c r="C546" t="str">
        <f t="shared" si="24"/>
        <v>Feb</v>
      </c>
      <c r="D546" t="str">
        <f t="shared" si="25"/>
        <v>2026-Feb</v>
      </c>
      <c r="E546">
        <f t="shared" si="26"/>
        <v>202602</v>
      </c>
      <c r="F546" t="str">
        <f>IF('Raw(1)'!C546="","",'Raw(1)'!C546)</f>
        <v>TR #1</v>
      </c>
      <c r="G546" t="str">
        <f>IF('Raw(1)'!D546="","",'Raw(1)'!D546)</f>
        <v>Machine</v>
      </c>
      <c r="H546" t="str">
        <f>IF('Raw(1)'!E546="","",'Raw(1)'!E546)</f>
        <v>C/W Machine</v>
      </c>
      <c r="I546">
        <f>IF('Raw(1)'!F546="","",'Raw(1)'!F546)</f>
        <v>4</v>
      </c>
    </row>
    <row r="547" spans="1:9" x14ac:dyDescent="0.4">
      <c r="A547">
        <f>IF('Raw(1)'!A547="","",'Raw(1)'!A547)</f>
        <v>2026</v>
      </c>
      <c r="B547">
        <f>IF('Raw(1)'!B547="","",'Raw(1)'!B547)</f>
        <v>6</v>
      </c>
      <c r="C547" t="str">
        <f t="shared" si="24"/>
        <v>Feb</v>
      </c>
      <c r="D547" t="str">
        <f t="shared" si="25"/>
        <v>2026-Feb</v>
      </c>
      <c r="E547">
        <f t="shared" si="26"/>
        <v>202602</v>
      </c>
      <c r="F547" t="str">
        <f>IF('Raw(1)'!C547="","",'Raw(1)'!C547)</f>
        <v>TR #1</v>
      </c>
      <c r="G547" t="str">
        <f>IF('Raw(1)'!D547="","",'Raw(1)'!D547)</f>
        <v>Performance</v>
      </c>
      <c r="H547" t="str">
        <f>IF('Raw(1)'!E547="","",'Raw(1)'!E547)</f>
        <v>BT GT</v>
      </c>
      <c r="I547">
        <f>IF('Raw(1)'!F547="","",'Raw(1)'!F547)</f>
        <v>0</v>
      </c>
    </row>
    <row r="548" spans="1:9" x14ac:dyDescent="0.4">
      <c r="A548">
        <f>IF('Raw(1)'!A548="","",'Raw(1)'!A548)</f>
        <v>2026</v>
      </c>
      <c r="B548">
        <f>IF('Raw(1)'!B548="","",'Raw(1)'!B548)</f>
        <v>6</v>
      </c>
      <c r="C548" t="str">
        <f t="shared" si="24"/>
        <v>Feb</v>
      </c>
      <c r="D548" t="str">
        <f t="shared" si="25"/>
        <v>2026-Feb</v>
      </c>
      <c r="E548">
        <f t="shared" si="26"/>
        <v>202602</v>
      </c>
      <c r="F548" t="str">
        <f>IF('Raw(1)'!C548="","",'Raw(1)'!C548)</f>
        <v>TR #1</v>
      </c>
      <c r="G548" t="str">
        <f>IF('Raw(1)'!D548="","",'Raw(1)'!D548)</f>
        <v>Performance</v>
      </c>
      <c r="H548" t="str">
        <f>IF('Raw(1)'!E548="","",'Raw(1)'!E548)</f>
        <v>WT GT</v>
      </c>
      <c r="I548">
        <f>IF('Raw(1)'!F548="","",'Raw(1)'!F548)</f>
        <v>0</v>
      </c>
    </row>
    <row r="549" spans="1:9" x14ac:dyDescent="0.4">
      <c r="A549">
        <f>IF('Raw(1)'!A549="","",'Raw(1)'!A549)</f>
        <v>2026</v>
      </c>
      <c r="B549">
        <f>IF('Raw(1)'!B549="","",'Raw(1)'!B549)</f>
        <v>6</v>
      </c>
      <c r="C549" t="str">
        <f t="shared" si="24"/>
        <v>Feb</v>
      </c>
      <c r="D549" t="str">
        <f t="shared" si="25"/>
        <v>2026-Feb</v>
      </c>
      <c r="E549">
        <f t="shared" si="26"/>
        <v>202602</v>
      </c>
      <c r="F549" t="str">
        <f>IF('Raw(1)'!C549="","",'Raw(1)'!C549)</f>
        <v>TR #1</v>
      </c>
      <c r="G549" t="str">
        <f>IF('Raw(1)'!D549="","",'Raw(1)'!D549)</f>
        <v>Performance</v>
      </c>
      <c r="H549" t="str">
        <f>IF('Raw(1)'!E549="","",'Raw(1)'!E549)</f>
        <v>Bending</v>
      </c>
      <c r="I549">
        <f>IF('Raw(1)'!F549="","",'Raw(1)'!F549)</f>
        <v>0</v>
      </c>
    </row>
    <row r="550" spans="1:9" x14ac:dyDescent="0.4">
      <c r="A550">
        <f>IF('Raw(1)'!A550="","",'Raw(1)'!A550)</f>
        <v>2026</v>
      </c>
      <c r="B550">
        <f>IF('Raw(1)'!B550="","",'Raw(1)'!B550)</f>
        <v>6</v>
      </c>
      <c r="C550" t="str">
        <f t="shared" si="24"/>
        <v>Feb</v>
      </c>
      <c r="D550" t="str">
        <f t="shared" si="25"/>
        <v>2026-Feb</v>
      </c>
      <c r="E550">
        <f t="shared" si="26"/>
        <v>202602</v>
      </c>
      <c r="F550" t="str">
        <f>IF('Raw(1)'!C550="","",'Raw(1)'!C550)</f>
        <v>TR #1</v>
      </c>
      <c r="G550" t="str">
        <f>IF('Raw(1)'!D550="","",'Raw(1)'!D550)</f>
        <v>Performance</v>
      </c>
      <c r="H550" t="str">
        <f>IF('Raw(1)'!E550="","",'Raw(1)'!E550)</f>
        <v>L/W</v>
      </c>
      <c r="I550">
        <f>IF('Raw(1)'!F550="","",'Raw(1)'!F550)</f>
        <v>0</v>
      </c>
    </row>
    <row r="551" spans="1:9" x14ac:dyDescent="0.4">
      <c r="A551">
        <f>IF('Raw(1)'!A551="","",'Raw(1)'!A551)</f>
        <v>2026</v>
      </c>
      <c r="B551">
        <f>IF('Raw(1)'!B551="","",'Raw(1)'!B551)</f>
        <v>6</v>
      </c>
      <c r="C551" t="str">
        <f t="shared" si="24"/>
        <v>Feb</v>
      </c>
      <c r="D551" t="str">
        <f t="shared" si="25"/>
        <v>2026-Feb</v>
      </c>
      <c r="E551">
        <f t="shared" si="26"/>
        <v>202602</v>
      </c>
      <c r="F551" t="str">
        <f>IF('Raw(1)'!C551="","",'Raw(1)'!C551)</f>
        <v>TR #1</v>
      </c>
      <c r="G551" t="str">
        <f>IF('Raw(1)'!D551="","",'Raw(1)'!D551)</f>
        <v>Performance</v>
      </c>
      <c r="H551" t="str">
        <f>IF('Raw(1)'!E551="","",'Raw(1)'!E551)</f>
        <v>C/W</v>
      </c>
      <c r="I551">
        <f>IF('Raw(1)'!F551="","",'Raw(1)'!F551)</f>
        <v>0</v>
      </c>
    </row>
    <row r="552" spans="1:9" x14ac:dyDescent="0.4">
      <c r="A552">
        <f>IF('Raw(1)'!A552="","",'Raw(1)'!A552)</f>
        <v>2026</v>
      </c>
      <c r="B552">
        <f>IF('Raw(1)'!B552="","",'Raw(1)'!B552)</f>
        <v>6</v>
      </c>
      <c r="C552" t="str">
        <f t="shared" si="24"/>
        <v>Feb</v>
      </c>
      <c r="D552" t="str">
        <f t="shared" si="25"/>
        <v>2026-Feb</v>
      </c>
      <c r="E552">
        <f t="shared" si="26"/>
        <v>202602</v>
      </c>
      <c r="F552" t="str">
        <f>IF('Raw(1)'!C552="","",'Raw(1)'!C552)</f>
        <v>TR #2</v>
      </c>
      <c r="G552" t="str">
        <f>IF('Raw(1)'!D552="","",'Raw(1)'!D552)</f>
        <v>Machine</v>
      </c>
      <c r="H552" t="str">
        <f>IF('Raw(1)'!E552="","",'Raw(1)'!E552)</f>
        <v>Growing Line</v>
      </c>
      <c r="I552">
        <f>IF('Raw(1)'!F552="","",'Raw(1)'!F552)</f>
        <v>6</v>
      </c>
    </row>
    <row r="553" spans="1:9" x14ac:dyDescent="0.4">
      <c r="A553">
        <f>IF('Raw(1)'!A553="","",'Raw(1)'!A553)</f>
        <v>2026</v>
      </c>
      <c r="B553">
        <f>IF('Raw(1)'!B553="","",'Raw(1)'!B553)</f>
        <v>6</v>
      </c>
      <c r="C553" t="str">
        <f t="shared" si="24"/>
        <v>Feb</v>
      </c>
      <c r="D553" t="str">
        <f t="shared" si="25"/>
        <v>2026-Feb</v>
      </c>
      <c r="E553">
        <f t="shared" si="26"/>
        <v>202602</v>
      </c>
      <c r="F553" t="str">
        <f>IF('Raw(1)'!C553="","",'Raw(1)'!C553)</f>
        <v>TR #2</v>
      </c>
      <c r="G553" t="str">
        <f>IF('Raw(1)'!D553="","",'Raw(1)'!D553)</f>
        <v>Machine</v>
      </c>
      <c r="H553" t="str">
        <f>IF('Raw(1)'!E553="","",'Raw(1)'!E553)</f>
        <v>Paint Booth</v>
      </c>
      <c r="I553">
        <f>IF('Raw(1)'!F553="","",'Raw(1)'!F553)</f>
        <v>4</v>
      </c>
    </row>
    <row r="554" spans="1:9" x14ac:dyDescent="0.4">
      <c r="A554">
        <f>IF('Raw(1)'!A554="","",'Raw(1)'!A554)</f>
        <v>2026</v>
      </c>
      <c r="B554">
        <f>IF('Raw(1)'!B554="","",'Raw(1)'!B554)</f>
        <v>6</v>
      </c>
      <c r="C554" t="str">
        <f t="shared" si="24"/>
        <v>Feb</v>
      </c>
      <c r="D554" t="str">
        <f t="shared" si="25"/>
        <v>2026-Feb</v>
      </c>
      <c r="E554">
        <f t="shared" si="26"/>
        <v>202602</v>
      </c>
      <c r="F554" t="str">
        <f>IF('Raw(1)'!C554="","",'Raw(1)'!C554)</f>
        <v>TR #2</v>
      </c>
      <c r="G554" t="str">
        <f>IF('Raw(1)'!D554="","",'Raw(1)'!D554)</f>
        <v>Machine</v>
      </c>
      <c r="H554" t="str">
        <f>IF('Raw(1)'!E554="","",'Raw(1)'!E554)</f>
        <v>Paint Line</v>
      </c>
      <c r="I554">
        <f>IF('Raw(1)'!F554="","",'Raw(1)'!F554)</f>
        <v>2</v>
      </c>
    </row>
    <row r="555" spans="1:9" x14ac:dyDescent="0.4">
      <c r="A555">
        <f>IF('Raw(1)'!A555="","",'Raw(1)'!A555)</f>
        <v>2026</v>
      </c>
      <c r="B555">
        <f>IF('Raw(1)'!B555="","",'Raw(1)'!B555)</f>
        <v>6</v>
      </c>
      <c r="C555" t="str">
        <f t="shared" si="24"/>
        <v>Feb</v>
      </c>
      <c r="D555" t="str">
        <f t="shared" si="25"/>
        <v>2026-Feb</v>
      </c>
      <c r="E555">
        <f t="shared" si="26"/>
        <v>202602</v>
      </c>
      <c r="F555" t="str">
        <f>IF('Raw(1)'!C555="","",'Raw(1)'!C555)</f>
        <v>TR #2</v>
      </c>
      <c r="G555" t="str">
        <f>IF('Raw(1)'!D555="","",'Raw(1)'!D555)</f>
        <v>Machine</v>
      </c>
      <c r="H555" t="str">
        <f>IF('Raw(1)'!E555="","",'Raw(1)'!E555)</f>
        <v>Roll Bending Machine</v>
      </c>
      <c r="I555">
        <f>IF('Raw(1)'!F555="","",'Raw(1)'!F555)</f>
        <v>3</v>
      </c>
    </row>
    <row r="556" spans="1:9" x14ac:dyDescent="0.4">
      <c r="A556">
        <f>IF('Raw(1)'!A556="","",'Raw(1)'!A556)</f>
        <v>2026</v>
      </c>
      <c r="B556">
        <f>IF('Raw(1)'!B556="","",'Raw(1)'!B556)</f>
        <v>6</v>
      </c>
      <c r="C556" t="str">
        <f t="shared" si="24"/>
        <v>Feb</v>
      </c>
      <c r="D556" t="str">
        <f t="shared" si="25"/>
        <v>2026-Feb</v>
      </c>
      <c r="E556">
        <f t="shared" si="26"/>
        <v>202602</v>
      </c>
      <c r="F556" t="str">
        <f>IF('Raw(1)'!C556="","",'Raw(1)'!C556)</f>
        <v>TR #2</v>
      </c>
      <c r="G556" t="str">
        <f>IF('Raw(1)'!D556="","",'Raw(1)'!D556)</f>
        <v>Machine</v>
      </c>
      <c r="H556" t="str">
        <f>IF('Raw(1)'!E556="","",'Raw(1)'!E556)</f>
        <v>L/W Machine</v>
      </c>
      <c r="I556">
        <f>IF('Raw(1)'!F556="","",'Raw(1)'!F556)</f>
        <v>4</v>
      </c>
    </row>
    <row r="557" spans="1:9" x14ac:dyDescent="0.4">
      <c r="A557">
        <f>IF('Raw(1)'!A557="","",'Raw(1)'!A557)</f>
        <v>2026</v>
      </c>
      <c r="B557">
        <f>IF('Raw(1)'!B557="","",'Raw(1)'!B557)</f>
        <v>6</v>
      </c>
      <c r="C557" t="str">
        <f t="shared" si="24"/>
        <v>Feb</v>
      </c>
      <c r="D557" t="str">
        <f t="shared" si="25"/>
        <v>2026-Feb</v>
      </c>
      <c r="E557">
        <f t="shared" si="26"/>
        <v>202602</v>
      </c>
      <c r="F557" t="str">
        <f>IF('Raw(1)'!C557="","",'Raw(1)'!C557)</f>
        <v>TR #2</v>
      </c>
      <c r="G557" t="str">
        <f>IF('Raw(1)'!D557="","",'Raw(1)'!D557)</f>
        <v>Machine</v>
      </c>
      <c r="H557" t="str">
        <f>IF('Raw(1)'!E557="","",'Raw(1)'!E557)</f>
        <v>C/W Machine</v>
      </c>
      <c r="I557">
        <f>IF('Raw(1)'!F557="","",'Raw(1)'!F557)</f>
        <v>6</v>
      </c>
    </row>
    <row r="558" spans="1:9" x14ac:dyDescent="0.4">
      <c r="A558">
        <f>IF('Raw(1)'!A558="","",'Raw(1)'!A558)</f>
        <v>2026</v>
      </c>
      <c r="B558">
        <f>IF('Raw(1)'!B558="","",'Raw(1)'!B558)</f>
        <v>6</v>
      </c>
      <c r="C558" t="str">
        <f t="shared" si="24"/>
        <v>Feb</v>
      </c>
      <c r="D558" t="str">
        <f t="shared" si="25"/>
        <v>2026-Feb</v>
      </c>
      <c r="E558">
        <f t="shared" si="26"/>
        <v>202602</v>
      </c>
      <c r="F558" t="str">
        <f>IF('Raw(1)'!C558="","",'Raw(1)'!C558)</f>
        <v>TR #2</v>
      </c>
      <c r="G558" t="str">
        <f>IF('Raw(1)'!D558="","",'Raw(1)'!D558)</f>
        <v>Performance</v>
      </c>
      <c r="H558" t="str">
        <f>IF('Raw(1)'!E558="","",'Raw(1)'!E558)</f>
        <v>BT GT</v>
      </c>
      <c r="I558">
        <f>IF('Raw(1)'!F558="","",'Raw(1)'!F558)</f>
        <v>16</v>
      </c>
    </row>
    <row r="559" spans="1:9" x14ac:dyDescent="0.4">
      <c r="A559">
        <f>IF('Raw(1)'!A559="","",'Raw(1)'!A559)</f>
        <v>2026</v>
      </c>
      <c r="B559">
        <f>IF('Raw(1)'!B559="","",'Raw(1)'!B559)</f>
        <v>6</v>
      </c>
      <c r="C559" t="str">
        <f t="shared" si="24"/>
        <v>Feb</v>
      </c>
      <c r="D559" t="str">
        <f t="shared" si="25"/>
        <v>2026-Feb</v>
      </c>
      <c r="E559">
        <f t="shared" si="26"/>
        <v>202602</v>
      </c>
      <c r="F559" t="str">
        <f>IF('Raw(1)'!C559="","",'Raw(1)'!C559)</f>
        <v>TR #2</v>
      </c>
      <c r="G559" t="str">
        <f>IF('Raw(1)'!D559="","",'Raw(1)'!D559)</f>
        <v>Performance</v>
      </c>
      <c r="H559" t="str">
        <f>IF('Raw(1)'!E559="","",'Raw(1)'!E559)</f>
        <v>WT GT</v>
      </c>
      <c r="I559">
        <f>IF('Raw(1)'!F559="","",'Raw(1)'!F559)</f>
        <v>16</v>
      </c>
    </row>
    <row r="560" spans="1:9" x14ac:dyDescent="0.4">
      <c r="A560">
        <f>IF('Raw(1)'!A560="","",'Raw(1)'!A560)</f>
        <v>2026</v>
      </c>
      <c r="B560">
        <f>IF('Raw(1)'!B560="","",'Raw(1)'!B560)</f>
        <v>6</v>
      </c>
      <c r="C560" t="str">
        <f t="shared" si="24"/>
        <v>Feb</v>
      </c>
      <c r="D560" t="str">
        <f t="shared" si="25"/>
        <v>2026-Feb</v>
      </c>
      <c r="E560">
        <f t="shared" si="26"/>
        <v>202602</v>
      </c>
      <c r="F560" t="str">
        <f>IF('Raw(1)'!C560="","",'Raw(1)'!C560)</f>
        <v>TR #2</v>
      </c>
      <c r="G560" t="str">
        <f>IF('Raw(1)'!D560="","",'Raw(1)'!D560)</f>
        <v>Performance</v>
      </c>
      <c r="H560" t="str">
        <f>IF('Raw(1)'!E560="","",'Raw(1)'!E560)</f>
        <v>Bending</v>
      </c>
      <c r="I560">
        <f>IF('Raw(1)'!F560="","",'Raw(1)'!F560)</f>
        <v>113</v>
      </c>
    </row>
    <row r="561" spans="1:9" x14ac:dyDescent="0.4">
      <c r="A561">
        <f>IF('Raw(1)'!A561="","",'Raw(1)'!A561)</f>
        <v>2026</v>
      </c>
      <c r="B561">
        <f>IF('Raw(1)'!B561="","",'Raw(1)'!B561)</f>
        <v>6</v>
      </c>
      <c r="C561" t="str">
        <f t="shared" si="24"/>
        <v>Feb</v>
      </c>
      <c r="D561" t="str">
        <f t="shared" si="25"/>
        <v>2026-Feb</v>
      </c>
      <c r="E561">
        <f t="shared" si="26"/>
        <v>202602</v>
      </c>
      <c r="F561" t="str">
        <f>IF('Raw(1)'!C561="","",'Raw(1)'!C561)</f>
        <v>TR #2</v>
      </c>
      <c r="G561" t="str">
        <f>IF('Raw(1)'!D561="","",'Raw(1)'!D561)</f>
        <v>Performance</v>
      </c>
      <c r="H561" t="str">
        <f>IF('Raw(1)'!E561="","",'Raw(1)'!E561)</f>
        <v>L/W</v>
      </c>
      <c r="I561">
        <f>IF('Raw(1)'!F561="","",'Raw(1)'!F561)</f>
        <v>112</v>
      </c>
    </row>
    <row r="562" spans="1:9" x14ac:dyDescent="0.4">
      <c r="A562">
        <f>IF('Raw(1)'!A562="","",'Raw(1)'!A562)</f>
        <v>2026</v>
      </c>
      <c r="B562">
        <f>IF('Raw(1)'!B562="","",'Raw(1)'!B562)</f>
        <v>6</v>
      </c>
      <c r="C562" t="str">
        <f t="shared" si="24"/>
        <v>Feb</v>
      </c>
      <c r="D562" t="str">
        <f t="shared" si="25"/>
        <v>2026-Feb</v>
      </c>
      <c r="E562">
        <f t="shared" si="26"/>
        <v>202602</v>
      </c>
      <c r="F562" t="str">
        <f>IF('Raw(1)'!C562="","",'Raw(1)'!C562)</f>
        <v>TR #2</v>
      </c>
      <c r="G562" t="str">
        <f>IF('Raw(1)'!D562="","",'Raw(1)'!D562)</f>
        <v>Performance</v>
      </c>
      <c r="H562" t="str">
        <f>IF('Raw(1)'!E562="","",'Raw(1)'!E562)</f>
        <v>C/W</v>
      </c>
      <c r="I562">
        <f>IF('Raw(1)'!F562="","",'Raw(1)'!F562)</f>
        <v>117</v>
      </c>
    </row>
    <row r="563" spans="1:9" x14ac:dyDescent="0.4">
      <c r="A563">
        <f>IF('Raw(1)'!A563="","",'Raw(1)'!A563)</f>
        <v>2026</v>
      </c>
      <c r="B563">
        <f>IF('Raw(1)'!B563="","",'Raw(1)'!B563)</f>
        <v>6</v>
      </c>
      <c r="C563" t="str">
        <f t="shared" si="24"/>
        <v>Feb</v>
      </c>
      <c r="D563" t="str">
        <f t="shared" si="25"/>
        <v>2026-Feb</v>
      </c>
      <c r="E563">
        <f t="shared" si="26"/>
        <v>202602</v>
      </c>
      <c r="F563" t="str">
        <f>IF('Raw(1)'!C563="","",'Raw(1)'!C563)</f>
        <v>AM</v>
      </c>
      <c r="G563" t="str">
        <f>IF('Raw(1)'!D563="","",'Raw(1)'!D563)</f>
        <v>Machine</v>
      </c>
      <c r="H563" t="str">
        <f>IF('Raw(1)'!E563="","",'Raw(1)'!E563)</f>
        <v>Growing Line</v>
      </c>
      <c r="I563">
        <f>IF('Raw(1)'!F563="","",'Raw(1)'!F563)</f>
        <v>30</v>
      </c>
    </row>
    <row r="564" spans="1:9" x14ac:dyDescent="0.4">
      <c r="A564">
        <f>IF('Raw(1)'!A564="","",'Raw(1)'!A564)</f>
        <v>2026</v>
      </c>
      <c r="B564">
        <f>IF('Raw(1)'!B564="","",'Raw(1)'!B564)</f>
        <v>6</v>
      </c>
      <c r="C564" t="str">
        <f t="shared" si="24"/>
        <v>Feb</v>
      </c>
      <c r="D564" t="str">
        <f t="shared" si="25"/>
        <v>2026-Feb</v>
      </c>
      <c r="E564">
        <f t="shared" si="26"/>
        <v>202602</v>
      </c>
      <c r="F564" t="str">
        <f>IF('Raw(1)'!C564="","",'Raw(1)'!C564)</f>
        <v>AM</v>
      </c>
      <c r="G564" t="str">
        <f>IF('Raw(1)'!D564="","",'Raw(1)'!D564)</f>
        <v>Machine</v>
      </c>
      <c r="H564" t="str">
        <f>IF('Raw(1)'!E564="","",'Raw(1)'!E564)</f>
        <v>Paint Booth</v>
      </c>
      <c r="I564">
        <f>IF('Raw(1)'!F564="","",'Raw(1)'!F564)</f>
        <v>16</v>
      </c>
    </row>
    <row r="565" spans="1:9" x14ac:dyDescent="0.4">
      <c r="A565">
        <f>IF('Raw(1)'!A565="","",'Raw(1)'!A565)</f>
        <v>2026</v>
      </c>
      <c r="B565">
        <f>IF('Raw(1)'!B565="","",'Raw(1)'!B565)</f>
        <v>6</v>
      </c>
      <c r="C565" t="str">
        <f t="shared" si="24"/>
        <v>Feb</v>
      </c>
      <c r="D565" t="str">
        <f t="shared" si="25"/>
        <v>2026-Feb</v>
      </c>
      <c r="E565">
        <f t="shared" si="26"/>
        <v>202602</v>
      </c>
      <c r="F565" t="str">
        <f>IF('Raw(1)'!C565="","",'Raw(1)'!C565)</f>
        <v>AM</v>
      </c>
      <c r="G565" t="str">
        <f>IF('Raw(1)'!D565="","",'Raw(1)'!D565)</f>
        <v>Machine</v>
      </c>
      <c r="H565" t="str">
        <f>IF('Raw(1)'!E565="","",'Raw(1)'!E565)</f>
        <v>Paint Line</v>
      </c>
      <c r="I565">
        <f>IF('Raw(1)'!F565="","",'Raw(1)'!F565)</f>
        <v>8</v>
      </c>
    </row>
    <row r="566" spans="1:9" x14ac:dyDescent="0.4">
      <c r="A566">
        <f>IF('Raw(1)'!A566="","",'Raw(1)'!A566)</f>
        <v>2026</v>
      </c>
      <c r="B566">
        <f>IF('Raw(1)'!B566="","",'Raw(1)'!B566)</f>
        <v>6</v>
      </c>
      <c r="C566" t="str">
        <f t="shared" si="24"/>
        <v>Feb</v>
      </c>
      <c r="D566" t="str">
        <f t="shared" si="25"/>
        <v>2026-Feb</v>
      </c>
      <c r="E566">
        <f t="shared" si="26"/>
        <v>202602</v>
      </c>
      <c r="F566" t="str">
        <f>IF('Raw(1)'!C566="","",'Raw(1)'!C566)</f>
        <v>AM</v>
      </c>
      <c r="G566" t="str">
        <f>IF('Raw(1)'!D566="","",'Raw(1)'!D566)</f>
        <v>Machine</v>
      </c>
      <c r="H566" t="str">
        <f>IF('Raw(1)'!E566="","",'Raw(1)'!E566)</f>
        <v>Roll Bending Machine</v>
      </c>
      <c r="I566">
        <f>IF('Raw(1)'!F566="","",'Raw(1)'!F566)</f>
        <v>6</v>
      </c>
    </row>
    <row r="567" spans="1:9" x14ac:dyDescent="0.4">
      <c r="A567">
        <f>IF('Raw(1)'!A567="","",'Raw(1)'!A567)</f>
        <v>2026</v>
      </c>
      <c r="B567">
        <f>IF('Raw(1)'!B567="","",'Raw(1)'!B567)</f>
        <v>6</v>
      </c>
      <c r="C567" t="str">
        <f t="shared" si="24"/>
        <v>Feb</v>
      </c>
      <c r="D567" t="str">
        <f t="shared" si="25"/>
        <v>2026-Feb</v>
      </c>
      <c r="E567">
        <f t="shared" si="26"/>
        <v>202602</v>
      </c>
      <c r="F567" t="str">
        <f>IF('Raw(1)'!C567="","",'Raw(1)'!C567)</f>
        <v>AM</v>
      </c>
      <c r="G567" t="str">
        <f>IF('Raw(1)'!D567="","",'Raw(1)'!D567)</f>
        <v>Machine</v>
      </c>
      <c r="H567" t="str">
        <f>IF('Raw(1)'!E567="","",'Raw(1)'!E567)</f>
        <v>L/W Machine</v>
      </c>
      <c r="I567">
        <f>IF('Raw(1)'!F567="","",'Raw(1)'!F567)</f>
        <v>11</v>
      </c>
    </row>
    <row r="568" spans="1:9" x14ac:dyDescent="0.4">
      <c r="A568">
        <f>IF('Raw(1)'!A568="","",'Raw(1)'!A568)</f>
        <v>2026</v>
      </c>
      <c r="B568">
        <f>IF('Raw(1)'!B568="","",'Raw(1)'!B568)</f>
        <v>6</v>
      </c>
      <c r="C568" t="str">
        <f t="shared" si="24"/>
        <v>Feb</v>
      </c>
      <c r="D568" t="str">
        <f t="shared" si="25"/>
        <v>2026-Feb</v>
      </c>
      <c r="E568">
        <f t="shared" si="26"/>
        <v>202602</v>
      </c>
      <c r="F568" t="str">
        <f>IF('Raw(1)'!C568="","",'Raw(1)'!C568)</f>
        <v>AM</v>
      </c>
      <c r="G568" t="str">
        <f>IF('Raw(1)'!D568="","",'Raw(1)'!D568)</f>
        <v>Machine</v>
      </c>
      <c r="H568" t="str">
        <f>IF('Raw(1)'!E568="","",'Raw(1)'!E568)</f>
        <v>C/W Machine</v>
      </c>
      <c r="I568">
        <f>IF('Raw(1)'!F568="","",'Raw(1)'!F568)</f>
        <v>15</v>
      </c>
    </row>
    <row r="569" spans="1:9" x14ac:dyDescent="0.4">
      <c r="A569">
        <f>IF('Raw(1)'!A569="","",'Raw(1)'!A569)</f>
        <v>2026</v>
      </c>
      <c r="B569">
        <f>IF('Raw(1)'!B569="","",'Raw(1)'!B569)</f>
        <v>6</v>
      </c>
      <c r="C569" t="str">
        <f t="shared" si="24"/>
        <v>Feb</v>
      </c>
      <c r="D569" t="str">
        <f t="shared" si="25"/>
        <v>2026-Feb</v>
      </c>
      <c r="E569">
        <f t="shared" si="26"/>
        <v>202602</v>
      </c>
      <c r="F569" t="str">
        <f>IF('Raw(1)'!C569="","",'Raw(1)'!C569)</f>
        <v>AM</v>
      </c>
      <c r="G569" t="str">
        <f>IF('Raw(1)'!D569="","",'Raw(1)'!D569)</f>
        <v>Performance</v>
      </c>
      <c r="H569" t="str">
        <f>IF('Raw(1)'!E569="","",'Raw(1)'!E569)</f>
        <v>BT GT</v>
      </c>
      <c r="I569">
        <f>IF('Raw(1)'!F569="","",'Raw(1)'!F569)</f>
        <v>72</v>
      </c>
    </row>
    <row r="570" spans="1:9" x14ac:dyDescent="0.4">
      <c r="A570">
        <f>IF('Raw(1)'!A570="","",'Raw(1)'!A570)</f>
        <v>2026</v>
      </c>
      <c r="B570">
        <f>IF('Raw(1)'!B570="","",'Raw(1)'!B570)</f>
        <v>6</v>
      </c>
      <c r="C570" t="str">
        <f t="shared" si="24"/>
        <v>Feb</v>
      </c>
      <c r="D570" t="str">
        <f t="shared" si="25"/>
        <v>2026-Feb</v>
      </c>
      <c r="E570">
        <f t="shared" si="26"/>
        <v>202602</v>
      </c>
      <c r="F570" t="str">
        <f>IF('Raw(1)'!C570="","",'Raw(1)'!C570)</f>
        <v>AM</v>
      </c>
      <c r="G570" t="str">
        <f>IF('Raw(1)'!D570="","",'Raw(1)'!D570)</f>
        <v>Performance</v>
      </c>
      <c r="H570" t="str">
        <f>IF('Raw(1)'!E570="","",'Raw(1)'!E570)</f>
        <v>WT GT</v>
      </c>
      <c r="I570">
        <f>IF('Raw(1)'!F570="","",'Raw(1)'!F570)</f>
        <v>68</v>
      </c>
    </row>
    <row r="571" spans="1:9" x14ac:dyDescent="0.4">
      <c r="A571">
        <f>IF('Raw(1)'!A571="","",'Raw(1)'!A571)</f>
        <v>2026</v>
      </c>
      <c r="B571">
        <f>IF('Raw(1)'!B571="","",'Raw(1)'!B571)</f>
        <v>6</v>
      </c>
      <c r="C571" t="str">
        <f t="shared" si="24"/>
        <v>Feb</v>
      </c>
      <c r="D571" t="str">
        <f t="shared" si="25"/>
        <v>2026-Feb</v>
      </c>
      <c r="E571">
        <f t="shared" si="26"/>
        <v>202602</v>
      </c>
      <c r="F571" t="str">
        <f>IF('Raw(1)'!C571="","",'Raw(1)'!C571)</f>
        <v>AM</v>
      </c>
      <c r="G571" t="str">
        <f>IF('Raw(1)'!D571="","",'Raw(1)'!D571)</f>
        <v>Performance</v>
      </c>
      <c r="H571" t="str">
        <f>IF('Raw(1)'!E571="","",'Raw(1)'!E571)</f>
        <v>Bending</v>
      </c>
      <c r="I571">
        <f>IF('Raw(1)'!F571="","",'Raw(1)'!F571)</f>
        <v>594</v>
      </c>
    </row>
    <row r="572" spans="1:9" x14ac:dyDescent="0.4">
      <c r="A572">
        <f>IF('Raw(1)'!A572="","",'Raw(1)'!A572)</f>
        <v>2026</v>
      </c>
      <c r="B572">
        <f>IF('Raw(1)'!B572="","",'Raw(1)'!B572)</f>
        <v>6</v>
      </c>
      <c r="C572" t="str">
        <f t="shared" si="24"/>
        <v>Feb</v>
      </c>
      <c r="D572" t="str">
        <f t="shared" si="25"/>
        <v>2026-Feb</v>
      </c>
      <c r="E572">
        <f t="shared" si="26"/>
        <v>202602</v>
      </c>
      <c r="F572" t="str">
        <f>IF('Raw(1)'!C572="","",'Raw(1)'!C572)</f>
        <v>AM</v>
      </c>
      <c r="G572" t="str">
        <f>IF('Raw(1)'!D572="","",'Raw(1)'!D572)</f>
        <v>Performance</v>
      </c>
      <c r="H572" t="str">
        <f>IF('Raw(1)'!E572="","",'Raw(1)'!E572)</f>
        <v>L/W</v>
      </c>
      <c r="I572">
        <f>IF('Raw(1)'!F572="","",'Raw(1)'!F572)</f>
        <v>608</v>
      </c>
    </row>
    <row r="573" spans="1:9" x14ac:dyDescent="0.4">
      <c r="A573">
        <f>IF('Raw(1)'!A573="","",'Raw(1)'!A573)</f>
        <v>2026</v>
      </c>
      <c r="B573">
        <f>IF('Raw(1)'!B573="","",'Raw(1)'!B573)</f>
        <v>6</v>
      </c>
      <c r="C573" t="str">
        <f t="shared" si="24"/>
        <v>Feb</v>
      </c>
      <c r="D573" t="str">
        <f t="shared" si="25"/>
        <v>2026-Feb</v>
      </c>
      <c r="E573">
        <f t="shared" si="26"/>
        <v>202602</v>
      </c>
      <c r="F573" t="str">
        <f>IF('Raw(1)'!C573="","",'Raw(1)'!C573)</f>
        <v>AM</v>
      </c>
      <c r="G573" t="str">
        <f>IF('Raw(1)'!D573="","",'Raw(1)'!D573)</f>
        <v>Performance</v>
      </c>
      <c r="H573" t="str">
        <f>IF('Raw(1)'!E573="","",'Raw(1)'!E573)</f>
        <v>C/W</v>
      </c>
      <c r="I573">
        <f>IF('Raw(1)'!F573="","",'Raw(1)'!F573)</f>
        <v>493</v>
      </c>
    </row>
    <row r="574" spans="1:9" x14ac:dyDescent="0.4">
      <c r="A574">
        <f>IF('Raw(1)'!A574="","",'Raw(1)'!A574)</f>
        <v>2026</v>
      </c>
      <c r="B574">
        <f>IF('Raw(1)'!B574="","",'Raw(1)'!B574)</f>
        <v>6</v>
      </c>
      <c r="C574" t="str">
        <f t="shared" si="24"/>
        <v>Feb</v>
      </c>
      <c r="D574" t="str">
        <f t="shared" si="25"/>
        <v>2026-Feb</v>
      </c>
      <c r="E574">
        <f t="shared" si="26"/>
        <v>202602</v>
      </c>
      <c r="F574" t="str">
        <f>IF('Raw(1)'!C574="","",'Raw(1)'!C574)</f>
        <v>PT On</v>
      </c>
      <c r="G574" t="str">
        <f>IF('Raw(1)'!D574="","",'Raw(1)'!D574)</f>
        <v>Machine</v>
      </c>
      <c r="H574" t="str">
        <f>IF('Raw(1)'!E574="","",'Raw(1)'!E574)</f>
        <v>Growing Line</v>
      </c>
      <c r="I574">
        <f>IF('Raw(1)'!F574="","",'Raw(1)'!F574)</f>
        <v>6</v>
      </c>
    </row>
    <row r="575" spans="1:9" x14ac:dyDescent="0.4">
      <c r="A575">
        <f>IF('Raw(1)'!A575="","",'Raw(1)'!A575)</f>
        <v>2026</v>
      </c>
      <c r="B575">
        <f>IF('Raw(1)'!B575="","",'Raw(1)'!B575)</f>
        <v>6</v>
      </c>
      <c r="C575" t="str">
        <f t="shared" si="24"/>
        <v>Feb</v>
      </c>
      <c r="D575" t="str">
        <f t="shared" si="25"/>
        <v>2026-Feb</v>
      </c>
      <c r="E575">
        <f t="shared" si="26"/>
        <v>202602</v>
      </c>
      <c r="F575" t="str">
        <f>IF('Raw(1)'!C575="","",'Raw(1)'!C575)</f>
        <v>PT On</v>
      </c>
      <c r="G575" t="str">
        <f>IF('Raw(1)'!D575="","",'Raw(1)'!D575)</f>
        <v>Machine</v>
      </c>
      <c r="H575" t="str">
        <f>IF('Raw(1)'!E575="","",'Raw(1)'!E575)</f>
        <v>Paint Booth</v>
      </c>
      <c r="I575">
        <f>IF('Raw(1)'!F575="","",'Raw(1)'!F575)</f>
        <v>4</v>
      </c>
    </row>
    <row r="576" spans="1:9" x14ac:dyDescent="0.4">
      <c r="A576">
        <f>IF('Raw(1)'!A576="","",'Raw(1)'!A576)</f>
        <v>2026</v>
      </c>
      <c r="B576">
        <f>IF('Raw(1)'!B576="","",'Raw(1)'!B576)</f>
        <v>6</v>
      </c>
      <c r="C576" t="str">
        <f t="shared" si="24"/>
        <v>Feb</v>
      </c>
      <c r="D576" t="str">
        <f t="shared" si="25"/>
        <v>2026-Feb</v>
      </c>
      <c r="E576">
        <f t="shared" si="26"/>
        <v>202602</v>
      </c>
      <c r="F576" t="str">
        <f>IF('Raw(1)'!C576="","",'Raw(1)'!C576)</f>
        <v>PT On</v>
      </c>
      <c r="G576" t="str">
        <f>IF('Raw(1)'!D576="","",'Raw(1)'!D576)</f>
        <v>Machine</v>
      </c>
      <c r="H576" t="str">
        <f>IF('Raw(1)'!E576="","",'Raw(1)'!E576)</f>
        <v>Paint Line</v>
      </c>
      <c r="I576">
        <f>IF('Raw(1)'!F576="","",'Raw(1)'!F576)</f>
        <v>4</v>
      </c>
    </row>
    <row r="577" spans="1:9" x14ac:dyDescent="0.4">
      <c r="A577">
        <f>IF('Raw(1)'!A577="","",'Raw(1)'!A577)</f>
        <v>2026</v>
      </c>
      <c r="B577">
        <f>IF('Raw(1)'!B577="","",'Raw(1)'!B577)</f>
        <v>6</v>
      </c>
      <c r="C577" t="str">
        <f t="shared" si="24"/>
        <v>Feb</v>
      </c>
      <c r="D577" t="str">
        <f t="shared" si="25"/>
        <v>2026-Feb</v>
      </c>
      <c r="E577">
        <f t="shared" si="26"/>
        <v>202602</v>
      </c>
      <c r="F577" t="str">
        <f>IF('Raw(1)'!C577="","",'Raw(1)'!C577)</f>
        <v>PT On</v>
      </c>
      <c r="G577" t="str">
        <f>IF('Raw(1)'!D577="","",'Raw(1)'!D577)</f>
        <v>Machine</v>
      </c>
      <c r="H577" t="str">
        <f>IF('Raw(1)'!E577="","",'Raw(1)'!E577)</f>
        <v>Roll Bending Machine</v>
      </c>
      <c r="I577">
        <f>IF('Raw(1)'!F577="","",'Raw(1)'!F577)</f>
        <v>3</v>
      </c>
    </row>
    <row r="578" spans="1:9" x14ac:dyDescent="0.4">
      <c r="A578">
        <f>IF('Raw(1)'!A578="","",'Raw(1)'!A578)</f>
        <v>2026</v>
      </c>
      <c r="B578">
        <f>IF('Raw(1)'!B578="","",'Raw(1)'!B578)</f>
        <v>6</v>
      </c>
      <c r="C578" t="str">
        <f t="shared" ref="C578:C641" si="27">IF(OR(A578="",B578=""),"",TEXT(DATE(A578,1,1)+(B578-1)*7,"mmm"))</f>
        <v>Feb</v>
      </c>
      <c r="D578" t="str">
        <f t="shared" ref="D578:D641" si="28">IF(OR(A578="",B578=""),"",TEXT(DATE(A578,1,1)+(B578-1)*7,"yyyy-mmm"))</f>
        <v>2026-Feb</v>
      </c>
      <c r="E578">
        <f t="shared" ref="E578:E641" si="29">IF(OR(A578="",B578=""),"",YEAR(DATE(A578,1,1)+(B578-1)*7)*100+MONTH(DATE(A578,1,1)+(B578-1)*7))</f>
        <v>202602</v>
      </c>
      <c r="F578" t="str">
        <f>IF('Raw(1)'!C578="","",'Raw(1)'!C578)</f>
        <v>PT On</v>
      </c>
      <c r="G578" t="str">
        <f>IF('Raw(1)'!D578="","",'Raw(1)'!D578)</f>
        <v>Machine</v>
      </c>
      <c r="H578" t="str">
        <f>IF('Raw(1)'!E578="","",'Raw(1)'!E578)</f>
        <v>L/W Machine</v>
      </c>
      <c r="I578">
        <f>IF('Raw(1)'!F578="","",'Raw(1)'!F578)</f>
        <v>4</v>
      </c>
    </row>
    <row r="579" spans="1:9" x14ac:dyDescent="0.4">
      <c r="A579">
        <f>IF('Raw(1)'!A579="","",'Raw(1)'!A579)</f>
        <v>2026</v>
      </c>
      <c r="B579">
        <f>IF('Raw(1)'!B579="","",'Raw(1)'!B579)</f>
        <v>6</v>
      </c>
      <c r="C579" t="str">
        <f t="shared" si="27"/>
        <v>Feb</v>
      </c>
      <c r="D579" t="str">
        <f t="shared" si="28"/>
        <v>2026-Feb</v>
      </c>
      <c r="E579">
        <f t="shared" si="29"/>
        <v>202602</v>
      </c>
      <c r="F579" t="str">
        <f>IF('Raw(1)'!C579="","",'Raw(1)'!C579)</f>
        <v>PT On</v>
      </c>
      <c r="G579" t="str">
        <f>IF('Raw(1)'!D579="","",'Raw(1)'!D579)</f>
        <v>Machine</v>
      </c>
      <c r="H579" t="str">
        <f>IF('Raw(1)'!E579="","",'Raw(1)'!E579)</f>
        <v>C/W Machine</v>
      </c>
      <c r="I579">
        <f>IF('Raw(1)'!F579="","",'Raw(1)'!F579)</f>
        <v>6.5</v>
      </c>
    </row>
    <row r="580" spans="1:9" x14ac:dyDescent="0.4">
      <c r="A580">
        <f>IF('Raw(1)'!A580="","",'Raw(1)'!A580)</f>
        <v>2026</v>
      </c>
      <c r="B580">
        <f>IF('Raw(1)'!B580="","",'Raw(1)'!B580)</f>
        <v>6</v>
      </c>
      <c r="C580" t="str">
        <f t="shared" si="27"/>
        <v>Feb</v>
      </c>
      <c r="D580" t="str">
        <f t="shared" si="28"/>
        <v>2026-Feb</v>
      </c>
      <c r="E580">
        <f t="shared" si="29"/>
        <v>202602</v>
      </c>
      <c r="F580" t="str">
        <f>IF('Raw(1)'!C580="","",'Raw(1)'!C580)</f>
        <v>PT On</v>
      </c>
      <c r="G580" t="str">
        <f>IF('Raw(1)'!D580="","",'Raw(1)'!D580)</f>
        <v>Performance</v>
      </c>
      <c r="H580" t="str">
        <f>IF('Raw(1)'!E580="","",'Raw(1)'!E580)</f>
        <v>BT GT</v>
      </c>
      <c r="I580">
        <f>IF('Raw(1)'!F580="","",'Raw(1)'!F580)</f>
        <v>16</v>
      </c>
    </row>
    <row r="581" spans="1:9" x14ac:dyDescent="0.4">
      <c r="A581">
        <f>IF('Raw(1)'!A581="","",'Raw(1)'!A581)</f>
        <v>2026</v>
      </c>
      <c r="B581">
        <f>IF('Raw(1)'!B581="","",'Raw(1)'!B581)</f>
        <v>6</v>
      </c>
      <c r="C581" t="str">
        <f t="shared" si="27"/>
        <v>Feb</v>
      </c>
      <c r="D581" t="str">
        <f t="shared" si="28"/>
        <v>2026-Feb</v>
      </c>
      <c r="E581">
        <f t="shared" si="29"/>
        <v>202602</v>
      </c>
      <c r="F581" t="str">
        <f>IF('Raw(1)'!C581="","",'Raw(1)'!C581)</f>
        <v>PT On</v>
      </c>
      <c r="G581" t="str">
        <f>IF('Raw(1)'!D581="","",'Raw(1)'!D581)</f>
        <v>Performance</v>
      </c>
      <c r="H581" t="str">
        <f>IF('Raw(1)'!E581="","",'Raw(1)'!E581)</f>
        <v>WT GT</v>
      </c>
      <c r="I581">
        <f>IF('Raw(1)'!F581="","",'Raw(1)'!F581)</f>
        <v>14</v>
      </c>
    </row>
    <row r="582" spans="1:9" x14ac:dyDescent="0.4">
      <c r="A582">
        <f>IF('Raw(1)'!A582="","",'Raw(1)'!A582)</f>
        <v>2026</v>
      </c>
      <c r="B582">
        <f>IF('Raw(1)'!B582="","",'Raw(1)'!B582)</f>
        <v>6</v>
      </c>
      <c r="C582" t="str">
        <f t="shared" si="27"/>
        <v>Feb</v>
      </c>
      <c r="D582" t="str">
        <f t="shared" si="28"/>
        <v>2026-Feb</v>
      </c>
      <c r="E582">
        <f t="shared" si="29"/>
        <v>202602</v>
      </c>
      <c r="F582" t="str">
        <f>IF('Raw(1)'!C582="","",'Raw(1)'!C582)</f>
        <v>PT On</v>
      </c>
      <c r="G582" t="str">
        <f>IF('Raw(1)'!D582="","",'Raw(1)'!D582)</f>
        <v>Performance</v>
      </c>
      <c r="H582" t="str">
        <f>IF('Raw(1)'!E582="","",'Raw(1)'!E582)</f>
        <v>Bending</v>
      </c>
      <c r="I582">
        <f>IF('Raw(1)'!F582="","",'Raw(1)'!F582)</f>
        <v>111</v>
      </c>
    </row>
    <row r="583" spans="1:9" x14ac:dyDescent="0.4">
      <c r="A583">
        <f>IF('Raw(1)'!A583="","",'Raw(1)'!A583)</f>
        <v>2026</v>
      </c>
      <c r="B583">
        <f>IF('Raw(1)'!B583="","",'Raw(1)'!B583)</f>
        <v>6</v>
      </c>
      <c r="C583" t="str">
        <f t="shared" si="27"/>
        <v>Feb</v>
      </c>
      <c r="D583" t="str">
        <f t="shared" si="28"/>
        <v>2026-Feb</v>
      </c>
      <c r="E583">
        <f t="shared" si="29"/>
        <v>202602</v>
      </c>
      <c r="F583" t="str">
        <f>IF('Raw(1)'!C583="","",'Raw(1)'!C583)</f>
        <v>PT On</v>
      </c>
      <c r="G583" t="str">
        <f>IF('Raw(1)'!D583="","",'Raw(1)'!D583)</f>
        <v>Performance</v>
      </c>
      <c r="H583" t="str">
        <f>IF('Raw(1)'!E583="","",'Raw(1)'!E583)</f>
        <v>L/W</v>
      </c>
      <c r="I583">
        <f>IF('Raw(1)'!F583="","",'Raw(1)'!F583)</f>
        <v>115</v>
      </c>
    </row>
    <row r="584" spans="1:9" x14ac:dyDescent="0.4">
      <c r="A584">
        <f>IF('Raw(1)'!A584="","",'Raw(1)'!A584)</f>
        <v>2026</v>
      </c>
      <c r="B584">
        <f>IF('Raw(1)'!B584="","",'Raw(1)'!B584)</f>
        <v>6</v>
      </c>
      <c r="C584" t="str">
        <f t="shared" si="27"/>
        <v>Feb</v>
      </c>
      <c r="D584" t="str">
        <f t="shared" si="28"/>
        <v>2026-Feb</v>
      </c>
      <c r="E584">
        <f t="shared" si="29"/>
        <v>202602</v>
      </c>
      <c r="F584" t="str">
        <f>IF('Raw(1)'!C584="","",'Raw(1)'!C584)</f>
        <v>PT On</v>
      </c>
      <c r="G584" t="str">
        <f>IF('Raw(1)'!D584="","",'Raw(1)'!D584)</f>
        <v>Performance</v>
      </c>
      <c r="H584" t="str">
        <f>IF('Raw(1)'!E584="","",'Raw(1)'!E584)</f>
        <v>C/W</v>
      </c>
      <c r="I584">
        <f>IF('Raw(1)'!F584="","",'Raw(1)'!F584)</f>
        <v>137</v>
      </c>
    </row>
    <row r="585" spans="1:9" x14ac:dyDescent="0.4">
      <c r="A585">
        <f>IF('Raw(1)'!A585="","",'Raw(1)'!A585)</f>
        <v>2026</v>
      </c>
      <c r="B585">
        <f>IF('Raw(1)'!B585="","",'Raw(1)'!B585)</f>
        <v>6</v>
      </c>
      <c r="C585" t="str">
        <f t="shared" si="27"/>
        <v>Feb</v>
      </c>
      <c r="D585" t="str">
        <f t="shared" si="28"/>
        <v>2026-Feb</v>
      </c>
      <c r="E585">
        <f t="shared" si="29"/>
        <v>202602</v>
      </c>
      <c r="F585" t="str">
        <f>IF('Raw(1)'!C585="","",'Raw(1)'!C585)</f>
        <v>PT Off</v>
      </c>
      <c r="G585" t="str">
        <f>IF('Raw(1)'!D585="","",'Raw(1)'!D585)</f>
        <v>Machine</v>
      </c>
      <c r="H585" t="str">
        <f>IF('Raw(1)'!E585="","",'Raw(1)'!E585)</f>
        <v>Growing Line</v>
      </c>
      <c r="I585">
        <f>IF('Raw(1)'!F585="","",'Raw(1)'!F585)</f>
        <v>11</v>
      </c>
    </row>
    <row r="586" spans="1:9" x14ac:dyDescent="0.4">
      <c r="A586">
        <f>IF('Raw(1)'!A586="","",'Raw(1)'!A586)</f>
        <v>2026</v>
      </c>
      <c r="B586">
        <f>IF('Raw(1)'!B586="","",'Raw(1)'!B586)</f>
        <v>6</v>
      </c>
      <c r="C586" t="str">
        <f t="shared" si="27"/>
        <v>Feb</v>
      </c>
      <c r="D586" t="str">
        <f t="shared" si="28"/>
        <v>2026-Feb</v>
      </c>
      <c r="E586">
        <f t="shared" si="29"/>
        <v>202602</v>
      </c>
      <c r="F586" t="str">
        <f>IF('Raw(1)'!C586="","",'Raw(1)'!C586)</f>
        <v>PT Off</v>
      </c>
      <c r="G586" t="str">
        <f>IF('Raw(1)'!D586="","",'Raw(1)'!D586)</f>
        <v>Machine</v>
      </c>
      <c r="H586" t="str">
        <f>IF('Raw(1)'!E586="","",'Raw(1)'!E586)</f>
        <v>Paint Booth</v>
      </c>
      <c r="I586">
        <f>IF('Raw(1)'!F586="","",'Raw(1)'!F586)</f>
        <v>6</v>
      </c>
    </row>
    <row r="587" spans="1:9" x14ac:dyDescent="0.4">
      <c r="A587">
        <f>IF('Raw(1)'!A587="","",'Raw(1)'!A587)</f>
        <v>2026</v>
      </c>
      <c r="B587">
        <f>IF('Raw(1)'!B587="","",'Raw(1)'!B587)</f>
        <v>6</v>
      </c>
      <c r="C587" t="str">
        <f t="shared" si="27"/>
        <v>Feb</v>
      </c>
      <c r="D587" t="str">
        <f t="shared" si="28"/>
        <v>2026-Feb</v>
      </c>
      <c r="E587">
        <f t="shared" si="29"/>
        <v>202602</v>
      </c>
      <c r="F587" t="str">
        <f>IF('Raw(1)'!C587="","",'Raw(1)'!C587)</f>
        <v>PT Off</v>
      </c>
      <c r="G587" t="str">
        <f>IF('Raw(1)'!D587="","",'Raw(1)'!D587)</f>
        <v>Machine</v>
      </c>
      <c r="H587" t="str">
        <f>IF('Raw(1)'!E587="","",'Raw(1)'!E587)</f>
        <v>Paint Line</v>
      </c>
      <c r="I587">
        <f>IF('Raw(1)'!F587="","",'Raw(1)'!F587)</f>
        <v>4</v>
      </c>
    </row>
    <row r="588" spans="1:9" x14ac:dyDescent="0.4">
      <c r="A588">
        <f>IF('Raw(1)'!A588="","",'Raw(1)'!A588)</f>
        <v>2026</v>
      </c>
      <c r="B588">
        <f>IF('Raw(1)'!B588="","",'Raw(1)'!B588)</f>
        <v>6</v>
      </c>
      <c r="C588" t="str">
        <f t="shared" si="27"/>
        <v>Feb</v>
      </c>
      <c r="D588" t="str">
        <f t="shared" si="28"/>
        <v>2026-Feb</v>
      </c>
      <c r="E588">
        <f t="shared" si="29"/>
        <v>202602</v>
      </c>
      <c r="F588" t="str">
        <f>IF('Raw(1)'!C588="","",'Raw(1)'!C588)</f>
        <v>PT Off</v>
      </c>
      <c r="G588" t="str">
        <f>IF('Raw(1)'!D588="","",'Raw(1)'!D588)</f>
        <v>Machine</v>
      </c>
      <c r="H588" t="str">
        <f>IF('Raw(1)'!E588="","",'Raw(1)'!E588)</f>
        <v>Roll Bending Machine</v>
      </c>
      <c r="I588">
        <f>IF('Raw(1)'!F588="","",'Raw(1)'!F588)</f>
        <v>4</v>
      </c>
    </row>
    <row r="589" spans="1:9" x14ac:dyDescent="0.4">
      <c r="A589">
        <f>IF('Raw(1)'!A589="","",'Raw(1)'!A589)</f>
        <v>2026</v>
      </c>
      <c r="B589">
        <f>IF('Raw(1)'!B589="","",'Raw(1)'!B589)</f>
        <v>6</v>
      </c>
      <c r="C589" t="str">
        <f t="shared" si="27"/>
        <v>Feb</v>
      </c>
      <c r="D589" t="str">
        <f t="shared" si="28"/>
        <v>2026-Feb</v>
      </c>
      <c r="E589">
        <f t="shared" si="29"/>
        <v>202602</v>
      </c>
      <c r="F589" t="str">
        <f>IF('Raw(1)'!C589="","",'Raw(1)'!C589)</f>
        <v>PT Off</v>
      </c>
      <c r="G589" t="str">
        <f>IF('Raw(1)'!D589="","",'Raw(1)'!D589)</f>
        <v>Machine</v>
      </c>
      <c r="H589" t="str">
        <f>IF('Raw(1)'!E589="","",'Raw(1)'!E589)</f>
        <v>L/W Machine</v>
      </c>
      <c r="I589">
        <f>IF('Raw(1)'!F589="","",'Raw(1)'!F589)</f>
        <v>7</v>
      </c>
    </row>
    <row r="590" spans="1:9" x14ac:dyDescent="0.4">
      <c r="A590">
        <f>IF('Raw(1)'!A590="","",'Raw(1)'!A590)</f>
        <v>2026</v>
      </c>
      <c r="B590">
        <f>IF('Raw(1)'!B590="","",'Raw(1)'!B590)</f>
        <v>6</v>
      </c>
      <c r="C590" t="str">
        <f t="shared" si="27"/>
        <v>Feb</v>
      </c>
      <c r="D590" t="str">
        <f t="shared" si="28"/>
        <v>2026-Feb</v>
      </c>
      <c r="E590">
        <f t="shared" si="29"/>
        <v>202602</v>
      </c>
      <c r="F590" t="str">
        <f>IF('Raw(1)'!C590="","",'Raw(1)'!C590)</f>
        <v>PT Off</v>
      </c>
      <c r="G590" t="str">
        <f>IF('Raw(1)'!D590="","",'Raw(1)'!D590)</f>
        <v>Machine</v>
      </c>
      <c r="H590" t="str">
        <f>IF('Raw(1)'!E590="","",'Raw(1)'!E590)</f>
        <v>C/W Machine</v>
      </c>
      <c r="I590">
        <f>IF('Raw(1)'!F590="","",'Raw(1)'!F590)</f>
        <v>12.5</v>
      </c>
    </row>
    <row r="591" spans="1:9" x14ac:dyDescent="0.4">
      <c r="A591">
        <f>IF('Raw(1)'!A591="","",'Raw(1)'!A591)</f>
        <v>2026</v>
      </c>
      <c r="B591">
        <f>IF('Raw(1)'!B591="","",'Raw(1)'!B591)</f>
        <v>6</v>
      </c>
      <c r="C591" t="str">
        <f t="shared" si="27"/>
        <v>Feb</v>
      </c>
      <c r="D591" t="str">
        <f t="shared" si="28"/>
        <v>2026-Feb</v>
      </c>
      <c r="E591">
        <f t="shared" si="29"/>
        <v>202602</v>
      </c>
      <c r="F591" t="str">
        <f>IF('Raw(1)'!C591="","",'Raw(1)'!C591)</f>
        <v>PT Off</v>
      </c>
      <c r="G591" t="str">
        <f>IF('Raw(1)'!D591="","",'Raw(1)'!D591)</f>
        <v>Performance</v>
      </c>
      <c r="H591" t="str">
        <f>IF('Raw(1)'!E591="","",'Raw(1)'!E591)</f>
        <v>BT GT</v>
      </c>
      <c r="I591">
        <f>IF('Raw(1)'!F591="","",'Raw(1)'!F591)</f>
        <v>13</v>
      </c>
    </row>
    <row r="592" spans="1:9" x14ac:dyDescent="0.4">
      <c r="A592">
        <f>IF('Raw(1)'!A592="","",'Raw(1)'!A592)</f>
        <v>2026</v>
      </c>
      <c r="B592">
        <f>IF('Raw(1)'!B592="","",'Raw(1)'!B592)</f>
        <v>6</v>
      </c>
      <c r="C592" t="str">
        <f t="shared" si="27"/>
        <v>Feb</v>
      </c>
      <c r="D592" t="str">
        <f t="shared" si="28"/>
        <v>2026-Feb</v>
      </c>
      <c r="E592">
        <f t="shared" si="29"/>
        <v>202602</v>
      </c>
      <c r="F592" t="str">
        <f>IF('Raw(1)'!C592="","",'Raw(1)'!C592)</f>
        <v>PT Off</v>
      </c>
      <c r="G592" t="str">
        <f>IF('Raw(1)'!D592="","",'Raw(1)'!D592)</f>
        <v>Performance</v>
      </c>
      <c r="H592" t="str">
        <f>IF('Raw(1)'!E592="","",'Raw(1)'!E592)</f>
        <v>WT GT</v>
      </c>
      <c r="I592">
        <f>IF('Raw(1)'!F592="","",'Raw(1)'!F592)</f>
        <v>10</v>
      </c>
    </row>
    <row r="593" spans="1:9" x14ac:dyDescent="0.4">
      <c r="A593">
        <f>IF('Raw(1)'!A593="","",'Raw(1)'!A593)</f>
        <v>2026</v>
      </c>
      <c r="B593">
        <f>IF('Raw(1)'!B593="","",'Raw(1)'!B593)</f>
        <v>6</v>
      </c>
      <c r="C593" t="str">
        <f t="shared" si="27"/>
        <v>Feb</v>
      </c>
      <c r="D593" t="str">
        <f t="shared" si="28"/>
        <v>2026-Feb</v>
      </c>
      <c r="E593">
        <f t="shared" si="29"/>
        <v>202602</v>
      </c>
      <c r="F593" t="str">
        <f>IF('Raw(1)'!C593="","",'Raw(1)'!C593)</f>
        <v>PT Off</v>
      </c>
      <c r="G593" t="str">
        <f>IF('Raw(1)'!D593="","",'Raw(1)'!D593)</f>
        <v>Performance</v>
      </c>
      <c r="H593" t="str">
        <f>IF('Raw(1)'!E593="","",'Raw(1)'!E593)</f>
        <v>Bending</v>
      </c>
      <c r="I593">
        <f>IF('Raw(1)'!F593="","",'Raw(1)'!F593)</f>
        <v>119</v>
      </c>
    </row>
    <row r="594" spans="1:9" x14ac:dyDescent="0.4">
      <c r="A594">
        <f>IF('Raw(1)'!A594="","",'Raw(1)'!A594)</f>
        <v>2026</v>
      </c>
      <c r="B594">
        <f>IF('Raw(1)'!B594="","",'Raw(1)'!B594)</f>
        <v>6</v>
      </c>
      <c r="C594" t="str">
        <f t="shared" si="27"/>
        <v>Feb</v>
      </c>
      <c r="D594" t="str">
        <f t="shared" si="28"/>
        <v>2026-Feb</v>
      </c>
      <c r="E594">
        <f t="shared" si="29"/>
        <v>202602</v>
      </c>
      <c r="F594" t="str">
        <f>IF('Raw(1)'!C594="","",'Raw(1)'!C594)</f>
        <v>PT Off</v>
      </c>
      <c r="G594" t="str">
        <f>IF('Raw(1)'!D594="","",'Raw(1)'!D594)</f>
        <v>Performance</v>
      </c>
      <c r="H594" t="str">
        <f>IF('Raw(1)'!E594="","",'Raw(1)'!E594)</f>
        <v>L/W</v>
      </c>
      <c r="I594">
        <f>IF('Raw(1)'!F594="","",'Raw(1)'!F594)</f>
        <v>124</v>
      </c>
    </row>
    <row r="595" spans="1:9" x14ac:dyDescent="0.4">
      <c r="A595">
        <f>IF('Raw(1)'!A595="","",'Raw(1)'!A595)</f>
        <v>2026</v>
      </c>
      <c r="B595">
        <f>IF('Raw(1)'!B595="","",'Raw(1)'!B595)</f>
        <v>6</v>
      </c>
      <c r="C595" t="str">
        <f t="shared" si="27"/>
        <v>Feb</v>
      </c>
      <c r="D595" t="str">
        <f t="shared" si="28"/>
        <v>2026-Feb</v>
      </c>
      <c r="E595">
        <f t="shared" si="29"/>
        <v>202602</v>
      </c>
      <c r="F595" t="str">
        <f>IF('Raw(1)'!C595="","",'Raw(1)'!C595)</f>
        <v>PT Off</v>
      </c>
      <c r="G595" t="str">
        <f>IF('Raw(1)'!D595="","",'Raw(1)'!D595)</f>
        <v>Performance</v>
      </c>
      <c r="H595" t="str">
        <f>IF('Raw(1)'!E595="","",'Raw(1)'!E595)</f>
        <v>C/W</v>
      </c>
      <c r="I595">
        <f>IF('Raw(1)'!F595="","",'Raw(1)'!F595)</f>
        <v>139</v>
      </c>
    </row>
    <row r="596" spans="1:9" x14ac:dyDescent="0.4">
      <c r="A596">
        <f>IF('Raw(1)'!A596="","",'Raw(1)'!A596)</f>
        <v>2026</v>
      </c>
      <c r="B596">
        <f>IF('Raw(1)'!B596="","",'Raw(1)'!B596)</f>
        <v>7</v>
      </c>
      <c r="C596" t="str">
        <f t="shared" si="27"/>
        <v>Feb</v>
      </c>
      <c r="D596" t="str">
        <f t="shared" si="28"/>
        <v>2026-Feb</v>
      </c>
      <c r="E596">
        <f t="shared" si="29"/>
        <v>202602</v>
      </c>
      <c r="F596" t="str">
        <f>IF('Raw(1)'!C596="","",'Raw(1)'!C596)</f>
        <v>VN #1</v>
      </c>
      <c r="G596" t="str">
        <f>IF('Raw(1)'!D596="","",'Raw(1)'!D596)</f>
        <v>Machine</v>
      </c>
      <c r="H596" t="str">
        <f>IF('Raw(1)'!E596="","",'Raw(1)'!E596)</f>
        <v>Growing Line</v>
      </c>
      <c r="I596">
        <f>IF('Raw(1)'!F596="","",'Raw(1)'!F596)</f>
        <v>15</v>
      </c>
    </row>
    <row r="597" spans="1:9" x14ac:dyDescent="0.4">
      <c r="A597">
        <f>IF('Raw(1)'!A597="","",'Raw(1)'!A597)</f>
        <v>2026</v>
      </c>
      <c r="B597">
        <f>IF('Raw(1)'!B597="","",'Raw(1)'!B597)</f>
        <v>7</v>
      </c>
      <c r="C597" t="str">
        <f t="shared" si="27"/>
        <v>Feb</v>
      </c>
      <c r="D597" t="str">
        <f t="shared" si="28"/>
        <v>2026-Feb</v>
      </c>
      <c r="E597">
        <f t="shared" si="29"/>
        <v>202602</v>
      </c>
      <c r="F597" t="str">
        <f>IF('Raw(1)'!C597="","",'Raw(1)'!C597)</f>
        <v>VN #1</v>
      </c>
      <c r="G597" t="str">
        <f>IF('Raw(1)'!D597="","",'Raw(1)'!D597)</f>
        <v>Machine</v>
      </c>
      <c r="H597" t="str">
        <f>IF('Raw(1)'!E597="","",'Raw(1)'!E597)</f>
        <v>Paint Booth</v>
      </c>
      <c r="I597">
        <f>IF('Raw(1)'!F597="","",'Raw(1)'!F597)</f>
        <v>10</v>
      </c>
    </row>
    <row r="598" spans="1:9" x14ac:dyDescent="0.4">
      <c r="A598">
        <f>IF('Raw(1)'!A598="","",'Raw(1)'!A598)</f>
        <v>2026</v>
      </c>
      <c r="B598">
        <f>IF('Raw(1)'!B598="","",'Raw(1)'!B598)</f>
        <v>7</v>
      </c>
      <c r="C598" t="str">
        <f t="shared" si="27"/>
        <v>Feb</v>
      </c>
      <c r="D598" t="str">
        <f t="shared" si="28"/>
        <v>2026-Feb</v>
      </c>
      <c r="E598">
        <f t="shared" si="29"/>
        <v>202602</v>
      </c>
      <c r="F598" t="str">
        <f>IF('Raw(1)'!C598="","",'Raw(1)'!C598)</f>
        <v>VN #1</v>
      </c>
      <c r="G598" t="str">
        <f>IF('Raw(1)'!D598="","",'Raw(1)'!D598)</f>
        <v>Machine</v>
      </c>
      <c r="H598" t="str">
        <f>IF('Raw(1)'!E598="","",'Raw(1)'!E598)</f>
        <v>Paint Line</v>
      </c>
      <c r="I598">
        <f>IF('Raw(1)'!F598="","",'Raw(1)'!F598)</f>
        <v>5</v>
      </c>
    </row>
    <row r="599" spans="1:9" x14ac:dyDescent="0.4">
      <c r="A599">
        <f>IF('Raw(1)'!A599="","",'Raw(1)'!A599)</f>
        <v>2026</v>
      </c>
      <c r="B599">
        <f>IF('Raw(1)'!B599="","",'Raw(1)'!B599)</f>
        <v>7</v>
      </c>
      <c r="C599" t="str">
        <f t="shared" si="27"/>
        <v>Feb</v>
      </c>
      <c r="D599" t="str">
        <f t="shared" si="28"/>
        <v>2026-Feb</v>
      </c>
      <c r="E599">
        <f t="shared" si="29"/>
        <v>202602</v>
      </c>
      <c r="F599" t="str">
        <f>IF('Raw(1)'!C599="","",'Raw(1)'!C599)</f>
        <v>VN #1</v>
      </c>
      <c r="G599" t="str">
        <f>IF('Raw(1)'!D599="","",'Raw(1)'!D599)</f>
        <v>Machine</v>
      </c>
      <c r="H599" t="str">
        <f>IF('Raw(1)'!E599="","",'Raw(1)'!E599)</f>
        <v>Roll Bending Machine</v>
      </c>
      <c r="I599">
        <f>IF('Raw(1)'!F599="","",'Raw(1)'!F599)</f>
        <v>6</v>
      </c>
    </row>
    <row r="600" spans="1:9" x14ac:dyDescent="0.4">
      <c r="A600">
        <f>IF('Raw(1)'!A600="","",'Raw(1)'!A600)</f>
        <v>2026</v>
      </c>
      <c r="B600">
        <f>IF('Raw(1)'!B600="","",'Raw(1)'!B600)</f>
        <v>7</v>
      </c>
      <c r="C600" t="str">
        <f t="shared" si="27"/>
        <v>Feb</v>
      </c>
      <c r="D600" t="str">
        <f t="shared" si="28"/>
        <v>2026-Feb</v>
      </c>
      <c r="E600">
        <f t="shared" si="29"/>
        <v>202602</v>
      </c>
      <c r="F600" t="str">
        <f>IF('Raw(1)'!C600="","",'Raw(1)'!C600)</f>
        <v>VN #1</v>
      </c>
      <c r="G600" t="str">
        <f>IF('Raw(1)'!D600="","",'Raw(1)'!D600)</f>
        <v>Machine</v>
      </c>
      <c r="H600" t="str">
        <f>IF('Raw(1)'!E600="","",'Raw(1)'!E600)</f>
        <v>L/W Machine</v>
      </c>
      <c r="I600">
        <f>IF('Raw(1)'!F600="","",'Raw(1)'!F600)</f>
        <v>10</v>
      </c>
    </row>
    <row r="601" spans="1:9" x14ac:dyDescent="0.4">
      <c r="A601">
        <f>IF('Raw(1)'!A601="","",'Raw(1)'!A601)</f>
        <v>2026</v>
      </c>
      <c r="B601">
        <f>IF('Raw(1)'!B601="","",'Raw(1)'!B601)</f>
        <v>7</v>
      </c>
      <c r="C601" t="str">
        <f t="shared" si="27"/>
        <v>Feb</v>
      </c>
      <c r="D601" t="str">
        <f t="shared" si="28"/>
        <v>2026-Feb</v>
      </c>
      <c r="E601">
        <f t="shared" si="29"/>
        <v>202602</v>
      </c>
      <c r="F601" t="str">
        <f>IF('Raw(1)'!C601="","",'Raw(1)'!C601)</f>
        <v>VN #1</v>
      </c>
      <c r="G601" t="str">
        <f>IF('Raw(1)'!D601="","",'Raw(1)'!D601)</f>
        <v>Machine</v>
      </c>
      <c r="H601" t="str">
        <f>IF('Raw(1)'!E601="","",'Raw(1)'!E601)</f>
        <v>C/W Machine</v>
      </c>
      <c r="I601">
        <f>IF('Raw(1)'!F601="","",'Raw(1)'!F601)</f>
        <v>10</v>
      </c>
    </row>
    <row r="602" spans="1:9" x14ac:dyDescent="0.4">
      <c r="A602">
        <f>IF('Raw(1)'!A602="","",'Raw(1)'!A602)</f>
        <v>2026</v>
      </c>
      <c r="B602">
        <f>IF('Raw(1)'!B602="","",'Raw(1)'!B602)</f>
        <v>7</v>
      </c>
      <c r="C602" t="str">
        <f t="shared" si="27"/>
        <v>Feb</v>
      </c>
      <c r="D602" t="str">
        <f t="shared" si="28"/>
        <v>2026-Feb</v>
      </c>
      <c r="E602">
        <f t="shared" si="29"/>
        <v>202602</v>
      </c>
      <c r="F602" t="str">
        <f>IF('Raw(1)'!C602="","",'Raw(1)'!C602)</f>
        <v>VN #1</v>
      </c>
      <c r="G602" t="str">
        <f>IF('Raw(1)'!D602="","",'Raw(1)'!D602)</f>
        <v>Performance</v>
      </c>
      <c r="H602" t="str">
        <f>IF('Raw(1)'!E602="","",'Raw(1)'!E602)</f>
        <v>BT GT</v>
      </c>
      <c r="I602">
        <f>IF('Raw(1)'!F602="","",'Raw(1)'!F602)</f>
        <v>7</v>
      </c>
    </row>
    <row r="603" spans="1:9" x14ac:dyDescent="0.4">
      <c r="A603">
        <f>IF('Raw(1)'!A603="","",'Raw(1)'!A603)</f>
        <v>2026</v>
      </c>
      <c r="B603">
        <f>IF('Raw(1)'!B603="","",'Raw(1)'!B603)</f>
        <v>7</v>
      </c>
      <c r="C603" t="str">
        <f t="shared" si="27"/>
        <v>Feb</v>
      </c>
      <c r="D603" t="str">
        <f t="shared" si="28"/>
        <v>2026-Feb</v>
      </c>
      <c r="E603">
        <f t="shared" si="29"/>
        <v>202602</v>
      </c>
      <c r="F603" t="str">
        <f>IF('Raw(1)'!C603="","",'Raw(1)'!C603)</f>
        <v>VN #1</v>
      </c>
      <c r="G603" t="str">
        <f>IF('Raw(1)'!D603="","",'Raw(1)'!D603)</f>
        <v>Performance</v>
      </c>
      <c r="H603" t="str">
        <f>IF('Raw(1)'!E603="","",'Raw(1)'!E603)</f>
        <v>WT GT</v>
      </c>
      <c r="I603">
        <f>IF('Raw(1)'!F603="","",'Raw(1)'!F603)</f>
        <v>5</v>
      </c>
    </row>
    <row r="604" spans="1:9" x14ac:dyDescent="0.4">
      <c r="A604">
        <f>IF('Raw(1)'!A604="","",'Raw(1)'!A604)</f>
        <v>2026</v>
      </c>
      <c r="B604">
        <f>IF('Raw(1)'!B604="","",'Raw(1)'!B604)</f>
        <v>7</v>
      </c>
      <c r="C604" t="str">
        <f t="shared" si="27"/>
        <v>Feb</v>
      </c>
      <c r="D604" t="str">
        <f t="shared" si="28"/>
        <v>2026-Feb</v>
      </c>
      <c r="E604">
        <f t="shared" si="29"/>
        <v>202602</v>
      </c>
      <c r="F604" t="str">
        <f>IF('Raw(1)'!C604="","",'Raw(1)'!C604)</f>
        <v>VN #1</v>
      </c>
      <c r="G604" t="str">
        <f>IF('Raw(1)'!D604="","",'Raw(1)'!D604)</f>
        <v>Performance</v>
      </c>
      <c r="H604" t="str">
        <f>IF('Raw(1)'!E604="","",'Raw(1)'!E604)</f>
        <v>Bending</v>
      </c>
      <c r="I604">
        <f>IF('Raw(1)'!F604="","",'Raw(1)'!F604)</f>
        <v>77</v>
      </c>
    </row>
    <row r="605" spans="1:9" x14ac:dyDescent="0.4">
      <c r="A605">
        <f>IF('Raw(1)'!A605="","",'Raw(1)'!A605)</f>
        <v>2026</v>
      </c>
      <c r="B605">
        <f>IF('Raw(1)'!B605="","",'Raw(1)'!B605)</f>
        <v>7</v>
      </c>
      <c r="C605" t="str">
        <f t="shared" si="27"/>
        <v>Feb</v>
      </c>
      <c r="D605" t="str">
        <f t="shared" si="28"/>
        <v>2026-Feb</v>
      </c>
      <c r="E605">
        <f t="shared" si="29"/>
        <v>202602</v>
      </c>
      <c r="F605" t="str">
        <f>IF('Raw(1)'!C605="","",'Raw(1)'!C605)</f>
        <v>VN #1</v>
      </c>
      <c r="G605" t="str">
        <f>IF('Raw(1)'!D605="","",'Raw(1)'!D605)</f>
        <v>Performance</v>
      </c>
      <c r="H605" t="str">
        <f>IF('Raw(1)'!E605="","",'Raw(1)'!E605)</f>
        <v>L/W</v>
      </c>
      <c r="I605">
        <f>IF('Raw(1)'!F605="","",'Raw(1)'!F605)</f>
        <v>75</v>
      </c>
    </row>
    <row r="606" spans="1:9" x14ac:dyDescent="0.4">
      <c r="A606">
        <f>IF('Raw(1)'!A606="","",'Raw(1)'!A606)</f>
        <v>2026</v>
      </c>
      <c r="B606">
        <f>IF('Raw(1)'!B606="","",'Raw(1)'!B606)</f>
        <v>7</v>
      </c>
      <c r="C606" t="str">
        <f t="shared" si="27"/>
        <v>Feb</v>
      </c>
      <c r="D606" t="str">
        <f t="shared" si="28"/>
        <v>2026-Feb</v>
      </c>
      <c r="E606">
        <f t="shared" si="29"/>
        <v>202602</v>
      </c>
      <c r="F606" t="str">
        <f>IF('Raw(1)'!C606="","",'Raw(1)'!C606)</f>
        <v>VN #1</v>
      </c>
      <c r="G606" t="str">
        <f>IF('Raw(1)'!D606="","",'Raw(1)'!D606)</f>
        <v>Performance</v>
      </c>
      <c r="H606" t="str">
        <f>IF('Raw(1)'!E606="","",'Raw(1)'!E606)</f>
        <v>C/W</v>
      </c>
      <c r="I606">
        <f>IF('Raw(1)'!F606="","",'Raw(1)'!F606)</f>
        <v>31</v>
      </c>
    </row>
    <row r="607" spans="1:9" x14ac:dyDescent="0.4">
      <c r="A607">
        <f>IF('Raw(1)'!A607="","",'Raw(1)'!A607)</f>
        <v>2026</v>
      </c>
      <c r="B607">
        <f>IF('Raw(1)'!B607="","",'Raw(1)'!B607)</f>
        <v>7</v>
      </c>
      <c r="C607" t="str">
        <f t="shared" si="27"/>
        <v>Feb</v>
      </c>
      <c r="D607" t="str">
        <f t="shared" si="28"/>
        <v>2026-Feb</v>
      </c>
      <c r="E607">
        <f t="shared" si="29"/>
        <v>202602</v>
      </c>
      <c r="F607" t="str">
        <f>IF('Raw(1)'!C607="","",'Raw(1)'!C607)</f>
        <v>VN #2</v>
      </c>
      <c r="G607" t="str">
        <f>IF('Raw(1)'!D607="","",'Raw(1)'!D607)</f>
        <v>Machine</v>
      </c>
      <c r="H607" t="str">
        <f>IF('Raw(1)'!E607="","",'Raw(1)'!E607)</f>
        <v>Growing Line</v>
      </c>
      <c r="I607">
        <f>IF('Raw(1)'!F607="","",'Raw(1)'!F607)</f>
        <v>14</v>
      </c>
    </row>
    <row r="608" spans="1:9" x14ac:dyDescent="0.4">
      <c r="A608">
        <f>IF('Raw(1)'!A608="","",'Raw(1)'!A608)</f>
        <v>2026</v>
      </c>
      <c r="B608">
        <f>IF('Raw(1)'!B608="","",'Raw(1)'!B608)</f>
        <v>7</v>
      </c>
      <c r="C608" t="str">
        <f t="shared" si="27"/>
        <v>Feb</v>
      </c>
      <c r="D608" t="str">
        <f t="shared" si="28"/>
        <v>2026-Feb</v>
      </c>
      <c r="E608">
        <f t="shared" si="29"/>
        <v>202602</v>
      </c>
      <c r="F608" t="str">
        <f>IF('Raw(1)'!C608="","",'Raw(1)'!C608)</f>
        <v>VN #2</v>
      </c>
      <c r="G608" t="str">
        <f>IF('Raw(1)'!D608="","",'Raw(1)'!D608)</f>
        <v>Machine</v>
      </c>
      <c r="H608" t="str">
        <f>IF('Raw(1)'!E608="","",'Raw(1)'!E608)</f>
        <v>Paint Booth</v>
      </c>
      <c r="I608">
        <f>IF('Raw(1)'!F608="","",'Raw(1)'!F608)</f>
        <v>8</v>
      </c>
    </row>
    <row r="609" spans="1:9" x14ac:dyDescent="0.4">
      <c r="A609">
        <f>IF('Raw(1)'!A609="","",'Raw(1)'!A609)</f>
        <v>2026</v>
      </c>
      <c r="B609">
        <f>IF('Raw(1)'!B609="","",'Raw(1)'!B609)</f>
        <v>7</v>
      </c>
      <c r="C609" t="str">
        <f t="shared" si="27"/>
        <v>Feb</v>
      </c>
      <c r="D609" t="str">
        <f t="shared" si="28"/>
        <v>2026-Feb</v>
      </c>
      <c r="E609">
        <f t="shared" si="29"/>
        <v>202602</v>
      </c>
      <c r="F609" t="str">
        <f>IF('Raw(1)'!C609="","",'Raw(1)'!C609)</f>
        <v>VN #2</v>
      </c>
      <c r="G609" t="str">
        <f>IF('Raw(1)'!D609="","",'Raw(1)'!D609)</f>
        <v>Machine</v>
      </c>
      <c r="H609" t="str">
        <f>IF('Raw(1)'!E609="","",'Raw(1)'!E609)</f>
        <v>Paint Line</v>
      </c>
      <c r="I609">
        <f>IF('Raw(1)'!F609="","",'Raw(1)'!F609)</f>
        <v>4</v>
      </c>
    </row>
    <row r="610" spans="1:9" x14ac:dyDescent="0.4">
      <c r="A610">
        <f>IF('Raw(1)'!A610="","",'Raw(1)'!A610)</f>
        <v>2026</v>
      </c>
      <c r="B610">
        <f>IF('Raw(1)'!B610="","",'Raw(1)'!B610)</f>
        <v>7</v>
      </c>
      <c r="C610" t="str">
        <f t="shared" si="27"/>
        <v>Feb</v>
      </c>
      <c r="D610" t="str">
        <f t="shared" si="28"/>
        <v>2026-Feb</v>
      </c>
      <c r="E610">
        <f t="shared" si="29"/>
        <v>202602</v>
      </c>
      <c r="F610" t="str">
        <f>IF('Raw(1)'!C610="","",'Raw(1)'!C610)</f>
        <v>VN #2</v>
      </c>
      <c r="G610" t="str">
        <f>IF('Raw(1)'!D610="","",'Raw(1)'!D610)</f>
        <v>Machine</v>
      </c>
      <c r="H610" t="str">
        <f>IF('Raw(1)'!E610="","",'Raw(1)'!E610)</f>
        <v>Roll Bending Machine</v>
      </c>
      <c r="I610">
        <f>IF('Raw(1)'!F610="","",'Raw(1)'!F610)</f>
        <v>3</v>
      </c>
    </row>
    <row r="611" spans="1:9" x14ac:dyDescent="0.4">
      <c r="A611">
        <f>IF('Raw(1)'!A611="","",'Raw(1)'!A611)</f>
        <v>2026</v>
      </c>
      <c r="B611">
        <f>IF('Raw(1)'!B611="","",'Raw(1)'!B611)</f>
        <v>7</v>
      </c>
      <c r="C611" t="str">
        <f t="shared" si="27"/>
        <v>Feb</v>
      </c>
      <c r="D611" t="str">
        <f t="shared" si="28"/>
        <v>2026-Feb</v>
      </c>
      <c r="E611">
        <f t="shared" si="29"/>
        <v>202602</v>
      </c>
      <c r="F611" t="str">
        <f>IF('Raw(1)'!C611="","",'Raw(1)'!C611)</f>
        <v>VN #2</v>
      </c>
      <c r="G611" t="str">
        <f>IF('Raw(1)'!D611="","",'Raw(1)'!D611)</f>
        <v>Machine</v>
      </c>
      <c r="H611" t="str">
        <f>IF('Raw(1)'!E611="","",'Raw(1)'!E611)</f>
        <v>L/W Machine</v>
      </c>
      <c r="I611">
        <f>IF('Raw(1)'!F611="","",'Raw(1)'!F611)</f>
        <v>6</v>
      </c>
    </row>
    <row r="612" spans="1:9" x14ac:dyDescent="0.4">
      <c r="A612">
        <f>IF('Raw(1)'!A612="","",'Raw(1)'!A612)</f>
        <v>2026</v>
      </c>
      <c r="B612">
        <f>IF('Raw(1)'!B612="","",'Raw(1)'!B612)</f>
        <v>7</v>
      </c>
      <c r="C612" t="str">
        <f t="shared" si="27"/>
        <v>Feb</v>
      </c>
      <c r="D612" t="str">
        <f t="shared" si="28"/>
        <v>2026-Feb</v>
      </c>
      <c r="E612">
        <f t="shared" si="29"/>
        <v>202602</v>
      </c>
      <c r="F612" t="str">
        <f>IF('Raw(1)'!C612="","",'Raw(1)'!C612)</f>
        <v>VN #2</v>
      </c>
      <c r="G612" t="str">
        <f>IF('Raw(1)'!D612="","",'Raw(1)'!D612)</f>
        <v>Machine</v>
      </c>
      <c r="H612" t="str">
        <f>IF('Raw(1)'!E612="","",'Raw(1)'!E612)</f>
        <v>C/W Machine</v>
      </c>
      <c r="I612">
        <f>IF('Raw(1)'!F612="","",'Raw(1)'!F612)</f>
        <v>8.8000000000000007</v>
      </c>
    </row>
    <row r="613" spans="1:9" x14ac:dyDescent="0.4">
      <c r="A613">
        <f>IF('Raw(1)'!A613="","",'Raw(1)'!A613)</f>
        <v>2026</v>
      </c>
      <c r="B613">
        <f>IF('Raw(1)'!B613="","",'Raw(1)'!B613)</f>
        <v>7</v>
      </c>
      <c r="C613" t="str">
        <f t="shared" si="27"/>
        <v>Feb</v>
      </c>
      <c r="D613" t="str">
        <f t="shared" si="28"/>
        <v>2026-Feb</v>
      </c>
      <c r="E613">
        <f t="shared" si="29"/>
        <v>202602</v>
      </c>
      <c r="F613" t="str">
        <f>IF('Raw(1)'!C613="","",'Raw(1)'!C613)</f>
        <v>VN #2</v>
      </c>
      <c r="G613" t="str">
        <f>IF('Raw(1)'!D613="","",'Raw(1)'!D613)</f>
        <v>Performance</v>
      </c>
      <c r="H613" t="str">
        <f>IF('Raw(1)'!E613="","",'Raw(1)'!E613)</f>
        <v>BT GT</v>
      </c>
      <c r="I613">
        <f>IF('Raw(1)'!F613="","",'Raw(1)'!F613)</f>
        <v>7</v>
      </c>
    </row>
    <row r="614" spans="1:9" x14ac:dyDescent="0.4">
      <c r="A614">
        <f>IF('Raw(1)'!A614="","",'Raw(1)'!A614)</f>
        <v>2026</v>
      </c>
      <c r="B614">
        <f>IF('Raw(1)'!B614="","",'Raw(1)'!B614)</f>
        <v>7</v>
      </c>
      <c r="C614" t="str">
        <f t="shared" si="27"/>
        <v>Feb</v>
      </c>
      <c r="D614" t="str">
        <f t="shared" si="28"/>
        <v>2026-Feb</v>
      </c>
      <c r="E614">
        <f t="shared" si="29"/>
        <v>202602</v>
      </c>
      <c r="F614" t="str">
        <f>IF('Raw(1)'!C614="","",'Raw(1)'!C614)</f>
        <v>VN #2</v>
      </c>
      <c r="G614" t="str">
        <f>IF('Raw(1)'!D614="","",'Raw(1)'!D614)</f>
        <v>Performance</v>
      </c>
      <c r="H614" t="str">
        <f>IF('Raw(1)'!E614="","",'Raw(1)'!E614)</f>
        <v>WT GT</v>
      </c>
      <c r="I614">
        <f>IF('Raw(1)'!F614="","",'Raw(1)'!F614)</f>
        <v>10</v>
      </c>
    </row>
    <row r="615" spans="1:9" x14ac:dyDescent="0.4">
      <c r="A615">
        <f>IF('Raw(1)'!A615="","",'Raw(1)'!A615)</f>
        <v>2026</v>
      </c>
      <c r="B615">
        <f>IF('Raw(1)'!B615="","",'Raw(1)'!B615)</f>
        <v>7</v>
      </c>
      <c r="C615" t="str">
        <f t="shared" si="27"/>
        <v>Feb</v>
      </c>
      <c r="D615" t="str">
        <f t="shared" si="28"/>
        <v>2026-Feb</v>
      </c>
      <c r="E615">
        <f t="shared" si="29"/>
        <v>202602</v>
      </c>
      <c r="F615" t="str">
        <f>IF('Raw(1)'!C615="","",'Raw(1)'!C615)</f>
        <v>VN #2</v>
      </c>
      <c r="G615" t="str">
        <f>IF('Raw(1)'!D615="","",'Raw(1)'!D615)</f>
        <v>Performance</v>
      </c>
      <c r="H615" t="str">
        <f>IF('Raw(1)'!E615="","",'Raw(1)'!E615)</f>
        <v>Bending</v>
      </c>
      <c r="I615">
        <f>IF('Raw(1)'!F615="","",'Raw(1)'!F615)</f>
        <v>20</v>
      </c>
    </row>
    <row r="616" spans="1:9" x14ac:dyDescent="0.4">
      <c r="A616">
        <f>IF('Raw(1)'!A616="","",'Raw(1)'!A616)</f>
        <v>2026</v>
      </c>
      <c r="B616">
        <f>IF('Raw(1)'!B616="","",'Raw(1)'!B616)</f>
        <v>7</v>
      </c>
      <c r="C616" t="str">
        <f t="shared" si="27"/>
        <v>Feb</v>
      </c>
      <c r="D616" t="str">
        <f t="shared" si="28"/>
        <v>2026-Feb</v>
      </c>
      <c r="E616">
        <f t="shared" si="29"/>
        <v>202602</v>
      </c>
      <c r="F616" t="str">
        <f>IF('Raw(1)'!C616="","",'Raw(1)'!C616)</f>
        <v>VN #2</v>
      </c>
      <c r="G616" t="str">
        <f>IF('Raw(1)'!D616="","",'Raw(1)'!D616)</f>
        <v>Performance</v>
      </c>
      <c r="H616" t="str">
        <f>IF('Raw(1)'!E616="","",'Raw(1)'!E616)</f>
        <v>L/W</v>
      </c>
      <c r="I616">
        <f>IF('Raw(1)'!F616="","",'Raw(1)'!F616)</f>
        <v>21</v>
      </c>
    </row>
    <row r="617" spans="1:9" x14ac:dyDescent="0.4">
      <c r="A617">
        <f>IF('Raw(1)'!A617="","",'Raw(1)'!A617)</f>
        <v>2026</v>
      </c>
      <c r="B617">
        <f>IF('Raw(1)'!B617="","",'Raw(1)'!B617)</f>
        <v>7</v>
      </c>
      <c r="C617" t="str">
        <f t="shared" si="27"/>
        <v>Feb</v>
      </c>
      <c r="D617" t="str">
        <f t="shared" si="28"/>
        <v>2026-Feb</v>
      </c>
      <c r="E617">
        <f t="shared" si="29"/>
        <v>202602</v>
      </c>
      <c r="F617" t="str">
        <f>IF('Raw(1)'!C617="","",'Raw(1)'!C617)</f>
        <v>VN #2</v>
      </c>
      <c r="G617" t="str">
        <f>IF('Raw(1)'!D617="","",'Raw(1)'!D617)</f>
        <v>Performance</v>
      </c>
      <c r="H617" t="str">
        <f>IF('Raw(1)'!E617="","",'Raw(1)'!E617)</f>
        <v>C/W</v>
      </c>
      <c r="I617">
        <f>IF('Raw(1)'!F617="","",'Raw(1)'!F617)</f>
        <v>40</v>
      </c>
    </row>
    <row r="618" spans="1:9" x14ac:dyDescent="0.4">
      <c r="A618">
        <f>IF('Raw(1)'!A618="","",'Raw(1)'!A618)</f>
        <v>2026</v>
      </c>
      <c r="B618">
        <f>IF('Raw(1)'!B618="","",'Raw(1)'!B618)</f>
        <v>7</v>
      </c>
      <c r="C618" t="str">
        <f t="shared" si="27"/>
        <v>Feb</v>
      </c>
      <c r="D618" t="str">
        <f t="shared" si="28"/>
        <v>2026-Feb</v>
      </c>
      <c r="E618">
        <f t="shared" si="29"/>
        <v>202602</v>
      </c>
      <c r="F618" t="str">
        <f>IF('Raw(1)'!C618="","",'Raw(1)'!C618)</f>
        <v>TW</v>
      </c>
      <c r="G618" t="str">
        <f>IF('Raw(1)'!D618="","",'Raw(1)'!D618)</f>
        <v>Machine</v>
      </c>
      <c r="H618" t="str">
        <f>IF('Raw(1)'!E618="","",'Raw(1)'!E618)</f>
        <v>Growing Line</v>
      </c>
      <c r="I618">
        <f>IF('Raw(1)'!F618="","",'Raw(1)'!F618)</f>
        <v>5</v>
      </c>
    </row>
    <row r="619" spans="1:9" x14ac:dyDescent="0.4">
      <c r="A619">
        <f>IF('Raw(1)'!A619="","",'Raw(1)'!A619)</f>
        <v>2026</v>
      </c>
      <c r="B619">
        <f>IF('Raw(1)'!B619="","",'Raw(1)'!B619)</f>
        <v>7</v>
      </c>
      <c r="C619" t="str">
        <f t="shared" si="27"/>
        <v>Feb</v>
      </c>
      <c r="D619" t="str">
        <f t="shared" si="28"/>
        <v>2026-Feb</v>
      </c>
      <c r="E619">
        <f t="shared" si="29"/>
        <v>202602</v>
      </c>
      <c r="F619" t="str">
        <f>IF('Raw(1)'!C619="","",'Raw(1)'!C619)</f>
        <v>TW</v>
      </c>
      <c r="G619" t="str">
        <f>IF('Raw(1)'!D619="","",'Raw(1)'!D619)</f>
        <v>Machine</v>
      </c>
      <c r="H619" t="str">
        <f>IF('Raw(1)'!E619="","",'Raw(1)'!E619)</f>
        <v>Paint Booth</v>
      </c>
      <c r="I619">
        <f>IF('Raw(1)'!F619="","",'Raw(1)'!F619)</f>
        <v>3</v>
      </c>
    </row>
    <row r="620" spans="1:9" x14ac:dyDescent="0.4">
      <c r="A620">
        <f>IF('Raw(1)'!A620="","",'Raw(1)'!A620)</f>
        <v>2026</v>
      </c>
      <c r="B620">
        <f>IF('Raw(1)'!B620="","",'Raw(1)'!B620)</f>
        <v>7</v>
      </c>
      <c r="C620" t="str">
        <f t="shared" si="27"/>
        <v>Feb</v>
      </c>
      <c r="D620" t="str">
        <f t="shared" si="28"/>
        <v>2026-Feb</v>
      </c>
      <c r="E620">
        <f t="shared" si="29"/>
        <v>202602</v>
      </c>
      <c r="F620" t="str">
        <f>IF('Raw(1)'!C620="","",'Raw(1)'!C620)</f>
        <v>TW</v>
      </c>
      <c r="G620" t="str">
        <f>IF('Raw(1)'!D620="","",'Raw(1)'!D620)</f>
        <v>Machine</v>
      </c>
      <c r="H620" t="str">
        <f>IF('Raw(1)'!E620="","",'Raw(1)'!E620)</f>
        <v>Paint Line</v>
      </c>
      <c r="I620">
        <f>IF('Raw(1)'!F620="","",'Raw(1)'!F620)</f>
        <v>2</v>
      </c>
    </row>
    <row r="621" spans="1:9" x14ac:dyDescent="0.4">
      <c r="A621">
        <f>IF('Raw(1)'!A621="","",'Raw(1)'!A621)</f>
        <v>2026</v>
      </c>
      <c r="B621">
        <f>IF('Raw(1)'!B621="","",'Raw(1)'!B621)</f>
        <v>7</v>
      </c>
      <c r="C621" t="str">
        <f t="shared" si="27"/>
        <v>Feb</v>
      </c>
      <c r="D621" t="str">
        <f t="shared" si="28"/>
        <v>2026-Feb</v>
      </c>
      <c r="E621">
        <f t="shared" si="29"/>
        <v>202602</v>
      </c>
      <c r="F621" t="str">
        <f>IF('Raw(1)'!C621="","",'Raw(1)'!C621)</f>
        <v>TW</v>
      </c>
      <c r="G621" t="str">
        <f>IF('Raw(1)'!D621="","",'Raw(1)'!D621)</f>
        <v>Machine</v>
      </c>
      <c r="H621" t="str">
        <f>IF('Raw(1)'!E621="","",'Raw(1)'!E621)</f>
        <v>Roll Bending Machine</v>
      </c>
      <c r="I621">
        <f>IF('Raw(1)'!F621="","",'Raw(1)'!F621)</f>
        <v>2</v>
      </c>
    </row>
    <row r="622" spans="1:9" x14ac:dyDescent="0.4">
      <c r="A622">
        <f>IF('Raw(1)'!A622="","",'Raw(1)'!A622)</f>
        <v>2026</v>
      </c>
      <c r="B622">
        <f>IF('Raw(1)'!B622="","",'Raw(1)'!B622)</f>
        <v>7</v>
      </c>
      <c r="C622" t="str">
        <f t="shared" si="27"/>
        <v>Feb</v>
      </c>
      <c r="D622" t="str">
        <f t="shared" si="28"/>
        <v>2026-Feb</v>
      </c>
      <c r="E622">
        <f t="shared" si="29"/>
        <v>202602</v>
      </c>
      <c r="F622" t="str">
        <f>IF('Raw(1)'!C622="","",'Raw(1)'!C622)</f>
        <v>TW</v>
      </c>
      <c r="G622" t="str">
        <f>IF('Raw(1)'!D622="","",'Raw(1)'!D622)</f>
        <v>Machine</v>
      </c>
      <c r="H622" t="str">
        <f>IF('Raw(1)'!E622="","",'Raw(1)'!E622)</f>
        <v>L/W Machine</v>
      </c>
      <c r="I622">
        <f>IF('Raw(1)'!F622="","",'Raw(1)'!F622)</f>
        <v>2</v>
      </c>
    </row>
    <row r="623" spans="1:9" x14ac:dyDescent="0.4">
      <c r="A623">
        <f>IF('Raw(1)'!A623="","",'Raw(1)'!A623)</f>
        <v>2026</v>
      </c>
      <c r="B623">
        <f>IF('Raw(1)'!B623="","",'Raw(1)'!B623)</f>
        <v>7</v>
      </c>
      <c r="C623" t="str">
        <f t="shared" si="27"/>
        <v>Feb</v>
      </c>
      <c r="D623" t="str">
        <f t="shared" si="28"/>
        <v>2026-Feb</v>
      </c>
      <c r="E623">
        <f t="shared" si="29"/>
        <v>202602</v>
      </c>
      <c r="F623" t="str">
        <f>IF('Raw(1)'!C623="","",'Raw(1)'!C623)</f>
        <v>TW</v>
      </c>
      <c r="G623" t="str">
        <f>IF('Raw(1)'!D623="","",'Raw(1)'!D623)</f>
        <v>Machine</v>
      </c>
      <c r="H623" t="str">
        <f>IF('Raw(1)'!E623="","",'Raw(1)'!E623)</f>
        <v>C/W Machine</v>
      </c>
      <c r="I623">
        <f>IF('Raw(1)'!F623="","",'Raw(1)'!F623)</f>
        <v>3</v>
      </c>
    </row>
    <row r="624" spans="1:9" x14ac:dyDescent="0.4">
      <c r="A624">
        <f>IF('Raw(1)'!A624="","",'Raw(1)'!A624)</f>
        <v>2026</v>
      </c>
      <c r="B624">
        <f>IF('Raw(1)'!B624="","",'Raw(1)'!B624)</f>
        <v>7</v>
      </c>
      <c r="C624" t="str">
        <f t="shared" si="27"/>
        <v>Feb</v>
      </c>
      <c r="D624" t="str">
        <f t="shared" si="28"/>
        <v>2026-Feb</v>
      </c>
      <c r="E624">
        <f t="shared" si="29"/>
        <v>202602</v>
      </c>
      <c r="F624" t="str">
        <f>IF('Raw(1)'!C624="","",'Raw(1)'!C624)</f>
        <v>TW</v>
      </c>
      <c r="G624" t="str">
        <f>IF('Raw(1)'!D624="","",'Raw(1)'!D624)</f>
        <v>Performance</v>
      </c>
      <c r="H624" t="str">
        <f>IF('Raw(1)'!E624="","",'Raw(1)'!E624)</f>
        <v>BT GT</v>
      </c>
      <c r="I624">
        <f>IF('Raw(1)'!F624="","",'Raw(1)'!F624)</f>
        <v>0</v>
      </c>
    </row>
    <row r="625" spans="1:9" x14ac:dyDescent="0.4">
      <c r="A625">
        <f>IF('Raw(1)'!A625="","",'Raw(1)'!A625)</f>
        <v>2026</v>
      </c>
      <c r="B625">
        <f>IF('Raw(1)'!B625="","",'Raw(1)'!B625)</f>
        <v>7</v>
      </c>
      <c r="C625" t="str">
        <f t="shared" si="27"/>
        <v>Feb</v>
      </c>
      <c r="D625" t="str">
        <f t="shared" si="28"/>
        <v>2026-Feb</v>
      </c>
      <c r="E625">
        <f t="shared" si="29"/>
        <v>202602</v>
      </c>
      <c r="F625" t="str">
        <f>IF('Raw(1)'!C625="","",'Raw(1)'!C625)</f>
        <v>TW</v>
      </c>
      <c r="G625" t="str">
        <f>IF('Raw(1)'!D625="","",'Raw(1)'!D625)</f>
        <v>Performance</v>
      </c>
      <c r="H625" t="str">
        <f>IF('Raw(1)'!E625="","",'Raw(1)'!E625)</f>
        <v>WT GT</v>
      </c>
      <c r="I625">
        <f>IF('Raw(1)'!F625="","",'Raw(1)'!F625)</f>
        <v>0</v>
      </c>
    </row>
    <row r="626" spans="1:9" x14ac:dyDescent="0.4">
      <c r="A626">
        <f>IF('Raw(1)'!A626="","",'Raw(1)'!A626)</f>
        <v>2026</v>
      </c>
      <c r="B626">
        <f>IF('Raw(1)'!B626="","",'Raw(1)'!B626)</f>
        <v>7</v>
      </c>
      <c r="C626" t="str">
        <f t="shared" si="27"/>
        <v>Feb</v>
      </c>
      <c r="D626" t="str">
        <f t="shared" si="28"/>
        <v>2026-Feb</v>
      </c>
      <c r="E626">
        <f t="shared" si="29"/>
        <v>202602</v>
      </c>
      <c r="F626" t="str">
        <f>IF('Raw(1)'!C626="","",'Raw(1)'!C626)</f>
        <v>TW</v>
      </c>
      <c r="G626" t="str">
        <f>IF('Raw(1)'!D626="","",'Raw(1)'!D626)</f>
        <v>Performance</v>
      </c>
      <c r="H626" t="str">
        <f>IF('Raw(1)'!E626="","",'Raw(1)'!E626)</f>
        <v>Bending</v>
      </c>
      <c r="I626">
        <f>IF('Raw(1)'!F626="","",'Raw(1)'!F626)</f>
        <v>18</v>
      </c>
    </row>
    <row r="627" spans="1:9" x14ac:dyDescent="0.4">
      <c r="A627">
        <f>IF('Raw(1)'!A627="","",'Raw(1)'!A627)</f>
        <v>2026</v>
      </c>
      <c r="B627">
        <f>IF('Raw(1)'!B627="","",'Raw(1)'!B627)</f>
        <v>7</v>
      </c>
      <c r="C627" t="str">
        <f t="shared" si="27"/>
        <v>Feb</v>
      </c>
      <c r="D627" t="str">
        <f t="shared" si="28"/>
        <v>2026-Feb</v>
      </c>
      <c r="E627">
        <f t="shared" si="29"/>
        <v>202602</v>
      </c>
      <c r="F627" t="str">
        <f>IF('Raw(1)'!C627="","",'Raw(1)'!C627)</f>
        <v>TW</v>
      </c>
      <c r="G627" t="str">
        <f>IF('Raw(1)'!D627="","",'Raw(1)'!D627)</f>
        <v>Performance</v>
      </c>
      <c r="H627" t="str">
        <f>IF('Raw(1)'!E627="","",'Raw(1)'!E627)</f>
        <v>L/W</v>
      </c>
      <c r="I627">
        <f>IF('Raw(1)'!F627="","",'Raw(1)'!F627)</f>
        <v>13.5</v>
      </c>
    </row>
    <row r="628" spans="1:9" x14ac:dyDescent="0.4">
      <c r="A628">
        <f>IF('Raw(1)'!A628="","",'Raw(1)'!A628)</f>
        <v>2026</v>
      </c>
      <c r="B628">
        <f>IF('Raw(1)'!B628="","",'Raw(1)'!B628)</f>
        <v>7</v>
      </c>
      <c r="C628" t="str">
        <f t="shared" si="27"/>
        <v>Feb</v>
      </c>
      <c r="D628" t="str">
        <f t="shared" si="28"/>
        <v>2026-Feb</v>
      </c>
      <c r="E628">
        <f t="shared" si="29"/>
        <v>202602</v>
      </c>
      <c r="F628" t="str">
        <f>IF('Raw(1)'!C628="","",'Raw(1)'!C628)</f>
        <v>TW</v>
      </c>
      <c r="G628" t="str">
        <f>IF('Raw(1)'!D628="","",'Raw(1)'!D628)</f>
        <v>Performance</v>
      </c>
      <c r="H628" t="str">
        <f>IF('Raw(1)'!E628="","",'Raw(1)'!E628)</f>
        <v>C/W</v>
      </c>
      <c r="I628">
        <f>IF('Raw(1)'!F628="","",'Raw(1)'!F628)</f>
        <v>0.5</v>
      </c>
    </row>
    <row r="629" spans="1:9" x14ac:dyDescent="0.4">
      <c r="A629">
        <f>IF('Raw(1)'!A629="","",'Raw(1)'!A629)</f>
        <v>2026</v>
      </c>
      <c r="B629">
        <f>IF('Raw(1)'!B629="","",'Raw(1)'!B629)</f>
        <v>7</v>
      </c>
      <c r="C629" t="str">
        <f t="shared" si="27"/>
        <v>Feb</v>
      </c>
      <c r="D629" t="str">
        <f t="shared" si="28"/>
        <v>2026-Feb</v>
      </c>
      <c r="E629">
        <f t="shared" si="29"/>
        <v>202602</v>
      </c>
      <c r="F629" t="str">
        <f>IF('Raw(1)'!C629="","",'Raw(1)'!C629)</f>
        <v>CN</v>
      </c>
      <c r="G629" t="str">
        <f>IF('Raw(1)'!D629="","",'Raw(1)'!D629)</f>
        <v>Machine</v>
      </c>
      <c r="H629" t="str">
        <f>IF('Raw(1)'!E629="","",'Raw(1)'!E629)</f>
        <v>Growing Line</v>
      </c>
      <c r="I629">
        <f>IF('Raw(1)'!F629="","",'Raw(1)'!F629)</f>
        <v>20</v>
      </c>
    </row>
    <row r="630" spans="1:9" x14ac:dyDescent="0.4">
      <c r="A630">
        <f>IF('Raw(1)'!A630="","",'Raw(1)'!A630)</f>
        <v>2026</v>
      </c>
      <c r="B630">
        <f>IF('Raw(1)'!B630="","",'Raw(1)'!B630)</f>
        <v>7</v>
      </c>
      <c r="C630" t="str">
        <f t="shared" si="27"/>
        <v>Feb</v>
      </c>
      <c r="D630" t="str">
        <f t="shared" si="28"/>
        <v>2026-Feb</v>
      </c>
      <c r="E630">
        <f t="shared" si="29"/>
        <v>202602</v>
      </c>
      <c r="F630" t="str">
        <f>IF('Raw(1)'!C630="","",'Raw(1)'!C630)</f>
        <v>CN</v>
      </c>
      <c r="G630" t="str">
        <f>IF('Raw(1)'!D630="","",'Raw(1)'!D630)</f>
        <v>Machine</v>
      </c>
      <c r="H630" t="str">
        <f>IF('Raw(1)'!E630="","",'Raw(1)'!E630)</f>
        <v>Paint Booth</v>
      </c>
      <c r="I630">
        <f>IF('Raw(1)'!F630="","",'Raw(1)'!F630)</f>
        <v>22</v>
      </c>
    </row>
    <row r="631" spans="1:9" x14ac:dyDescent="0.4">
      <c r="A631">
        <f>IF('Raw(1)'!A631="","",'Raw(1)'!A631)</f>
        <v>2026</v>
      </c>
      <c r="B631">
        <f>IF('Raw(1)'!B631="","",'Raw(1)'!B631)</f>
        <v>7</v>
      </c>
      <c r="C631" t="str">
        <f t="shared" si="27"/>
        <v>Feb</v>
      </c>
      <c r="D631" t="str">
        <f t="shared" si="28"/>
        <v>2026-Feb</v>
      </c>
      <c r="E631">
        <f t="shared" si="29"/>
        <v>202602</v>
      </c>
      <c r="F631" t="str">
        <f>IF('Raw(1)'!C631="","",'Raw(1)'!C631)</f>
        <v>CN</v>
      </c>
      <c r="G631" t="str">
        <f>IF('Raw(1)'!D631="","",'Raw(1)'!D631)</f>
        <v>Machine</v>
      </c>
      <c r="H631" t="str">
        <f>IF('Raw(1)'!E631="","",'Raw(1)'!E631)</f>
        <v>Paint Line</v>
      </c>
      <c r="I631">
        <f>IF('Raw(1)'!F631="","",'Raw(1)'!F631)</f>
        <v>6</v>
      </c>
    </row>
    <row r="632" spans="1:9" x14ac:dyDescent="0.4">
      <c r="A632">
        <f>IF('Raw(1)'!A632="","",'Raw(1)'!A632)</f>
        <v>2026</v>
      </c>
      <c r="B632">
        <f>IF('Raw(1)'!B632="","",'Raw(1)'!B632)</f>
        <v>7</v>
      </c>
      <c r="C632" t="str">
        <f t="shared" si="27"/>
        <v>Feb</v>
      </c>
      <c r="D632" t="str">
        <f t="shared" si="28"/>
        <v>2026-Feb</v>
      </c>
      <c r="E632">
        <f t="shared" si="29"/>
        <v>202602</v>
      </c>
      <c r="F632" t="str">
        <f>IF('Raw(1)'!C632="","",'Raw(1)'!C632)</f>
        <v>CN</v>
      </c>
      <c r="G632" t="str">
        <f>IF('Raw(1)'!D632="","",'Raw(1)'!D632)</f>
        <v>Machine</v>
      </c>
      <c r="H632" t="str">
        <f>IF('Raw(1)'!E632="","",'Raw(1)'!E632)</f>
        <v>Roll Bending Machine</v>
      </c>
      <c r="I632">
        <f>IF('Raw(1)'!F632="","",'Raw(1)'!F632)</f>
        <v>4</v>
      </c>
    </row>
    <row r="633" spans="1:9" x14ac:dyDescent="0.4">
      <c r="A633">
        <f>IF('Raw(1)'!A633="","",'Raw(1)'!A633)</f>
        <v>2026</v>
      </c>
      <c r="B633">
        <f>IF('Raw(1)'!B633="","",'Raw(1)'!B633)</f>
        <v>7</v>
      </c>
      <c r="C633" t="str">
        <f t="shared" si="27"/>
        <v>Feb</v>
      </c>
      <c r="D633" t="str">
        <f t="shared" si="28"/>
        <v>2026-Feb</v>
      </c>
      <c r="E633">
        <f t="shared" si="29"/>
        <v>202602</v>
      </c>
      <c r="F633" t="str">
        <f>IF('Raw(1)'!C633="","",'Raw(1)'!C633)</f>
        <v>CN</v>
      </c>
      <c r="G633" t="str">
        <f>IF('Raw(1)'!D633="","",'Raw(1)'!D633)</f>
        <v>Machine</v>
      </c>
      <c r="H633" t="str">
        <f>IF('Raw(1)'!E633="","",'Raw(1)'!E633)</f>
        <v>L/W Machine</v>
      </c>
      <c r="I633">
        <f>IF('Raw(1)'!F633="","",'Raw(1)'!F633)</f>
        <v>10</v>
      </c>
    </row>
    <row r="634" spans="1:9" x14ac:dyDescent="0.4">
      <c r="A634">
        <f>IF('Raw(1)'!A634="","",'Raw(1)'!A634)</f>
        <v>2026</v>
      </c>
      <c r="B634">
        <f>IF('Raw(1)'!B634="","",'Raw(1)'!B634)</f>
        <v>7</v>
      </c>
      <c r="C634" t="str">
        <f t="shared" si="27"/>
        <v>Feb</v>
      </c>
      <c r="D634" t="str">
        <f t="shared" si="28"/>
        <v>2026-Feb</v>
      </c>
      <c r="E634">
        <f t="shared" si="29"/>
        <v>202602</v>
      </c>
      <c r="F634" t="str">
        <f>IF('Raw(1)'!C634="","",'Raw(1)'!C634)</f>
        <v>CN</v>
      </c>
      <c r="G634" t="str">
        <f>IF('Raw(1)'!D634="","",'Raw(1)'!D634)</f>
        <v>Machine</v>
      </c>
      <c r="H634" t="str">
        <f>IF('Raw(1)'!E634="","",'Raw(1)'!E634)</f>
        <v>C/W Machine</v>
      </c>
      <c r="I634">
        <f>IF('Raw(1)'!F634="","",'Raw(1)'!F634)</f>
        <v>12</v>
      </c>
    </row>
    <row r="635" spans="1:9" x14ac:dyDescent="0.4">
      <c r="A635">
        <f>IF('Raw(1)'!A635="","",'Raw(1)'!A635)</f>
        <v>2026</v>
      </c>
      <c r="B635">
        <f>IF('Raw(1)'!B635="","",'Raw(1)'!B635)</f>
        <v>7</v>
      </c>
      <c r="C635" t="str">
        <f t="shared" si="27"/>
        <v>Feb</v>
      </c>
      <c r="D635" t="str">
        <f t="shared" si="28"/>
        <v>2026-Feb</v>
      </c>
      <c r="E635">
        <f t="shared" si="29"/>
        <v>202602</v>
      </c>
      <c r="F635" t="str">
        <f>IF('Raw(1)'!C635="","",'Raw(1)'!C635)</f>
        <v>CN</v>
      </c>
      <c r="G635" t="str">
        <f>IF('Raw(1)'!D635="","",'Raw(1)'!D635)</f>
        <v>Performance</v>
      </c>
      <c r="H635" t="str">
        <f>IF('Raw(1)'!E635="","",'Raw(1)'!E635)</f>
        <v>BT GT</v>
      </c>
      <c r="I635">
        <f>IF('Raw(1)'!F635="","",'Raw(1)'!F635)</f>
        <v>30</v>
      </c>
    </row>
    <row r="636" spans="1:9" x14ac:dyDescent="0.4">
      <c r="A636">
        <f>IF('Raw(1)'!A636="","",'Raw(1)'!A636)</f>
        <v>2026</v>
      </c>
      <c r="B636">
        <f>IF('Raw(1)'!B636="","",'Raw(1)'!B636)</f>
        <v>7</v>
      </c>
      <c r="C636" t="str">
        <f t="shared" si="27"/>
        <v>Feb</v>
      </c>
      <c r="D636" t="str">
        <f t="shared" si="28"/>
        <v>2026-Feb</v>
      </c>
      <c r="E636">
        <f t="shared" si="29"/>
        <v>202602</v>
      </c>
      <c r="F636" t="str">
        <f>IF('Raw(1)'!C636="","",'Raw(1)'!C636)</f>
        <v>CN</v>
      </c>
      <c r="G636" t="str">
        <f>IF('Raw(1)'!D636="","",'Raw(1)'!D636)</f>
        <v>Performance</v>
      </c>
      <c r="H636" t="str">
        <f>IF('Raw(1)'!E636="","",'Raw(1)'!E636)</f>
        <v>WT GT</v>
      </c>
      <c r="I636">
        <f>IF('Raw(1)'!F636="","",'Raw(1)'!F636)</f>
        <v>28</v>
      </c>
    </row>
    <row r="637" spans="1:9" x14ac:dyDescent="0.4">
      <c r="A637">
        <f>IF('Raw(1)'!A637="","",'Raw(1)'!A637)</f>
        <v>2026</v>
      </c>
      <c r="B637">
        <f>IF('Raw(1)'!B637="","",'Raw(1)'!B637)</f>
        <v>7</v>
      </c>
      <c r="C637" t="str">
        <f t="shared" si="27"/>
        <v>Feb</v>
      </c>
      <c r="D637" t="str">
        <f t="shared" si="28"/>
        <v>2026-Feb</v>
      </c>
      <c r="E637">
        <f t="shared" si="29"/>
        <v>202602</v>
      </c>
      <c r="F637" t="str">
        <f>IF('Raw(1)'!C637="","",'Raw(1)'!C637)</f>
        <v>CN</v>
      </c>
      <c r="G637" t="str">
        <f>IF('Raw(1)'!D637="","",'Raw(1)'!D637)</f>
        <v>Performance</v>
      </c>
      <c r="H637" t="str">
        <f>IF('Raw(1)'!E637="","",'Raw(1)'!E637)</f>
        <v>Bending</v>
      </c>
      <c r="I637">
        <f>IF('Raw(1)'!F637="","",'Raw(1)'!F637)</f>
        <v>191</v>
      </c>
    </row>
    <row r="638" spans="1:9" x14ac:dyDescent="0.4">
      <c r="A638">
        <f>IF('Raw(1)'!A638="","",'Raw(1)'!A638)</f>
        <v>2026</v>
      </c>
      <c r="B638">
        <f>IF('Raw(1)'!B638="","",'Raw(1)'!B638)</f>
        <v>7</v>
      </c>
      <c r="C638" t="str">
        <f t="shared" si="27"/>
        <v>Feb</v>
      </c>
      <c r="D638" t="str">
        <f t="shared" si="28"/>
        <v>2026-Feb</v>
      </c>
      <c r="E638">
        <f t="shared" si="29"/>
        <v>202602</v>
      </c>
      <c r="F638" t="str">
        <f>IF('Raw(1)'!C638="","",'Raw(1)'!C638)</f>
        <v>CN</v>
      </c>
      <c r="G638" t="str">
        <f>IF('Raw(1)'!D638="","",'Raw(1)'!D638)</f>
        <v>Performance</v>
      </c>
      <c r="H638" t="str">
        <f>IF('Raw(1)'!E638="","",'Raw(1)'!E638)</f>
        <v>L/W</v>
      </c>
      <c r="I638">
        <f>IF('Raw(1)'!F638="","",'Raw(1)'!F638)</f>
        <v>191</v>
      </c>
    </row>
    <row r="639" spans="1:9" x14ac:dyDescent="0.4">
      <c r="A639">
        <f>IF('Raw(1)'!A639="","",'Raw(1)'!A639)</f>
        <v>2026</v>
      </c>
      <c r="B639">
        <f>IF('Raw(1)'!B639="","",'Raw(1)'!B639)</f>
        <v>7</v>
      </c>
      <c r="C639" t="str">
        <f t="shared" si="27"/>
        <v>Feb</v>
      </c>
      <c r="D639" t="str">
        <f t="shared" si="28"/>
        <v>2026-Feb</v>
      </c>
      <c r="E639">
        <f t="shared" si="29"/>
        <v>202602</v>
      </c>
      <c r="F639" t="str">
        <f>IF('Raw(1)'!C639="","",'Raw(1)'!C639)</f>
        <v>CN</v>
      </c>
      <c r="G639" t="str">
        <f>IF('Raw(1)'!D639="","",'Raw(1)'!D639)</f>
        <v>Performance</v>
      </c>
      <c r="H639" t="str">
        <f>IF('Raw(1)'!E639="","",'Raw(1)'!E639)</f>
        <v>C/W</v>
      </c>
      <c r="I639">
        <f>IF('Raw(1)'!F639="","",'Raw(1)'!F639)</f>
        <v>187</v>
      </c>
    </row>
    <row r="640" spans="1:9" x14ac:dyDescent="0.4">
      <c r="A640">
        <f>IF('Raw(1)'!A640="","",'Raw(1)'!A640)</f>
        <v>2026</v>
      </c>
      <c r="B640">
        <f>IF('Raw(1)'!B640="","",'Raw(1)'!B640)</f>
        <v>7</v>
      </c>
      <c r="C640" t="str">
        <f t="shared" si="27"/>
        <v>Feb</v>
      </c>
      <c r="D640" t="str">
        <f t="shared" si="28"/>
        <v>2026-Feb</v>
      </c>
      <c r="E640">
        <f t="shared" si="29"/>
        <v>202602</v>
      </c>
      <c r="F640" t="str">
        <f>IF('Raw(1)'!C640="","",'Raw(1)'!C640)</f>
        <v>TR #1</v>
      </c>
      <c r="G640" t="str">
        <f>IF('Raw(1)'!D640="","",'Raw(1)'!D640)</f>
        <v>Machine</v>
      </c>
      <c r="H640" t="str">
        <f>IF('Raw(1)'!E640="","",'Raw(1)'!E640)</f>
        <v>Growing Line</v>
      </c>
      <c r="I640">
        <f>IF('Raw(1)'!F640="","",'Raw(1)'!F640)</f>
        <v>3</v>
      </c>
    </row>
    <row r="641" spans="1:9" x14ac:dyDescent="0.4">
      <c r="A641">
        <f>IF('Raw(1)'!A641="","",'Raw(1)'!A641)</f>
        <v>2026</v>
      </c>
      <c r="B641">
        <f>IF('Raw(1)'!B641="","",'Raw(1)'!B641)</f>
        <v>7</v>
      </c>
      <c r="C641" t="str">
        <f t="shared" si="27"/>
        <v>Feb</v>
      </c>
      <c r="D641" t="str">
        <f t="shared" si="28"/>
        <v>2026-Feb</v>
      </c>
      <c r="E641">
        <f t="shared" si="29"/>
        <v>202602</v>
      </c>
      <c r="F641" t="str">
        <f>IF('Raw(1)'!C641="","",'Raw(1)'!C641)</f>
        <v>TR #1</v>
      </c>
      <c r="G641" t="str">
        <f>IF('Raw(1)'!D641="","",'Raw(1)'!D641)</f>
        <v>Machine</v>
      </c>
      <c r="H641" t="str">
        <f>IF('Raw(1)'!E641="","",'Raw(1)'!E641)</f>
        <v>Paint Booth</v>
      </c>
      <c r="I641">
        <f>IF('Raw(1)'!F641="","",'Raw(1)'!F641)</f>
        <v>3</v>
      </c>
    </row>
    <row r="642" spans="1:9" x14ac:dyDescent="0.4">
      <c r="A642">
        <f>IF('Raw(1)'!A642="","",'Raw(1)'!A642)</f>
        <v>2026</v>
      </c>
      <c r="B642">
        <f>IF('Raw(1)'!B642="","",'Raw(1)'!B642)</f>
        <v>7</v>
      </c>
      <c r="C642" t="str">
        <f t="shared" ref="C642:C705" si="30">IF(OR(A642="",B642=""),"",TEXT(DATE(A642,1,1)+(B642-1)*7,"mmm"))</f>
        <v>Feb</v>
      </c>
      <c r="D642" t="str">
        <f t="shared" ref="D642:D705" si="31">IF(OR(A642="",B642=""),"",TEXT(DATE(A642,1,1)+(B642-1)*7,"yyyy-mmm"))</f>
        <v>2026-Feb</v>
      </c>
      <c r="E642">
        <f t="shared" ref="E642:E705" si="32">IF(OR(A642="",B642=""),"",YEAR(DATE(A642,1,1)+(B642-1)*7)*100+MONTH(DATE(A642,1,1)+(B642-1)*7))</f>
        <v>202602</v>
      </c>
      <c r="F642" t="str">
        <f>IF('Raw(1)'!C642="","",'Raw(1)'!C642)</f>
        <v>TR #1</v>
      </c>
      <c r="G642" t="str">
        <f>IF('Raw(1)'!D642="","",'Raw(1)'!D642)</f>
        <v>Machine</v>
      </c>
      <c r="H642" t="str">
        <f>IF('Raw(1)'!E642="","",'Raw(1)'!E642)</f>
        <v>Paint Line</v>
      </c>
      <c r="I642">
        <f>IF('Raw(1)'!F642="","",'Raw(1)'!F642)</f>
        <v>2</v>
      </c>
    </row>
    <row r="643" spans="1:9" x14ac:dyDescent="0.4">
      <c r="A643">
        <f>IF('Raw(1)'!A643="","",'Raw(1)'!A643)</f>
        <v>2026</v>
      </c>
      <c r="B643">
        <f>IF('Raw(1)'!B643="","",'Raw(1)'!B643)</f>
        <v>7</v>
      </c>
      <c r="C643" t="str">
        <f t="shared" si="30"/>
        <v>Feb</v>
      </c>
      <c r="D643" t="str">
        <f t="shared" si="31"/>
        <v>2026-Feb</v>
      </c>
      <c r="E643">
        <f t="shared" si="32"/>
        <v>202602</v>
      </c>
      <c r="F643" t="str">
        <f>IF('Raw(1)'!C643="","",'Raw(1)'!C643)</f>
        <v>TR #1</v>
      </c>
      <c r="G643" t="str">
        <f>IF('Raw(1)'!D643="","",'Raw(1)'!D643)</f>
        <v>Machine</v>
      </c>
      <c r="H643" t="str">
        <f>IF('Raw(1)'!E643="","",'Raw(1)'!E643)</f>
        <v>Roll Bending Machine</v>
      </c>
      <c r="I643">
        <f>IF('Raw(1)'!F643="","",'Raw(1)'!F643)</f>
        <v>2</v>
      </c>
    </row>
    <row r="644" spans="1:9" x14ac:dyDescent="0.4">
      <c r="A644">
        <f>IF('Raw(1)'!A644="","",'Raw(1)'!A644)</f>
        <v>2026</v>
      </c>
      <c r="B644">
        <f>IF('Raw(1)'!B644="","",'Raw(1)'!B644)</f>
        <v>7</v>
      </c>
      <c r="C644" t="str">
        <f t="shared" si="30"/>
        <v>Feb</v>
      </c>
      <c r="D644" t="str">
        <f t="shared" si="31"/>
        <v>2026-Feb</v>
      </c>
      <c r="E644">
        <f t="shared" si="32"/>
        <v>202602</v>
      </c>
      <c r="F644" t="str">
        <f>IF('Raw(1)'!C644="","",'Raw(1)'!C644)</f>
        <v>TR #1</v>
      </c>
      <c r="G644" t="str">
        <f>IF('Raw(1)'!D644="","",'Raw(1)'!D644)</f>
        <v>Machine</v>
      </c>
      <c r="H644" t="str">
        <f>IF('Raw(1)'!E644="","",'Raw(1)'!E644)</f>
        <v>L/W Machine</v>
      </c>
      <c r="I644">
        <f>IF('Raw(1)'!F644="","",'Raw(1)'!F644)</f>
        <v>3</v>
      </c>
    </row>
    <row r="645" spans="1:9" x14ac:dyDescent="0.4">
      <c r="A645">
        <f>IF('Raw(1)'!A645="","",'Raw(1)'!A645)</f>
        <v>2026</v>
      </c>
      <c r="B645">
        <f>IF('Raw(1)'!B645="","",'Raw(1)'!B645)</f>
        <v>7</v>
      </c>
      <c r="C645" t="str">
        <f t="shared" si="30"/>
        <v>Feb</v>
      </c>
      <c r="D645" t="str">
        <f t="shared" si="31"/>
        <v>2026-Feb</v>
      </c>
      <c r="E645">
        <f t="shared" si="32"/>
        <v>202602</v>
      </c>
      <c r="F645" t="str">
        <f>IF('Raw(1)'!C645="","",'Raw(1)'!C645)</f>
        <v>TR #1</v>
      </c>
      <c r="G645" t="str">
        <f>IF('Raw(1)'!D645="","",'Raw(1)'!D645)</f>
        <v>Machine</v>
      </c>
      <c r="H645" t="str">
        <f>IF('Raw(1)'!E645="","",'Raw(1)'!E645)</f>
        <v>C/W Machine</v>
      </c>
      <c r="I645">
        <f>IF('Raw(1)'!F645="","",'Raw(1)'!F645)</f>
        <v>4</v>
      </c>
    </row>
    <row r="646" spans="1:9" x14ac:dyDescent="0.4">
      <c r="A646">
        <f>IF('Raw(1)'!A646="","",'Raw(1)'!A646)</f>
        <v>2026</v>
      </c>
      <c r="B646">
        <f>IF('Raw(1)'!B646="","",'Raw(1)'!B646)</f>
        <v>7</v>
      </c>
      <c r="C646" t="str">
        <f t="shared" si="30"/>
        <v>Feb</v>
      </c>
      <c r="D646" t="str">
        <f t="shared" si="31"/>
        <v>2026-Feb</v>
      </c>
      <c r="E646">
        <f t="shared" si="32"/>
        <v>202602</v>
      </c>
      <c r="F646" t="str">
        <f>IF('Raw(1)'!C646="","",'Raw(1)'!C646)</f>
        <v>TR #1</v>
      </c>
      <c r="G646" t="str">
        <f>IF('Raw(1)'!D646="","",'Raw(1)'!D646)</f>
        <v>Performance</v>
      </c>
      <c r="H646" t="str">
        <f>IF('Raw(1)'!E646="","",'Raw(1)'!E646)</f>
        <v>BT GT</v>
      </c>
      <c r="I646">
        <f>IF('Raw(1)'!F646="","",'Raw(1)'!F646)</f>
        <v>0</v>
      </c>
    </row>
    <row r="647" spans="1:9" x14ac:dyDescent="0.4">
      <c r="A647">
        <f>IF('Raw(1)'!A647="","",'Raw(1)'!A647)</f>
        <v>2026</v>
      </c>
      <c r="B647">
        <f>IF('Raw(1)'!B647="","",'Raw(1)'!B647)</f>
        <v>7</v>
      </c>
      <c r="C647" t="str">
        <f t="shared" si="30"/>
        <v>Feb</v>
      </c>
      <c r="D647" t="str">
        <f t="shared" si="31"/>
        <v>2026-Feb</v>
      </c>
      <c r="E647">
        <f t="shared" si="32"/>
        <v>202602</v>
      </c>
      <c r="F647" t="str">
        <f>IF('Raw(1)'!C647="","",'Raw(1)'!C647)</f>
        <v>TR #1</v>
      </c>
      <c r="G647" t="str">
        <f>IF('Raw(1)'!D647="","",'Raw(1)'!D647)</f>
        <v>Performance</v>
      </c>
      <c r="H647" t="str">
        <f>IF('Raw(1)'!E647="","",'Raw(1)'!E647)</f>
        <v>WT GT</v>
      </c>
      <c r="I647">
        <f>IF('Raw(1)'!F647="","",'Raw(1)'!F647)</f>
        <v>0</v>
      </c>
    </row>
    <row r="648" spans="1:9" x14ac:dyDescent="0.4">
      <c r="A648">
        <f>IF('Raw(1)'!A648="","",'Raw(1)'!A648)</f>
        <v>2026</v>
      </c>
      <c r="B648">
        <f>IF('Raw(1)'!B648="","",'Raw(1)'!B648)</f>
        <v>7</v>
      </c>
      <c r="C648" t="str">
        <f t="shared" si="30"/>
        <v>Feb</v>
      </c>
      <c r="D648" t="str">
        <f t="shared" si="31"/>
        <v>2026-Feb</v>
      </c>
      <c r="E648">
        <f t="shared" si="32"/>
        <v>202602</v>
      </c>
      <c r="F648" t="str">
        <f>IF('Raw(1)'!C648="","",'Raw(1)'!C648)</f>
        <v>TR #1</v>
      </c>
      <c r="G648" t="str">
        <f>IF('Raw(1)'!D648="","",'Raw(1)'!D648)</f>
        <v>Performance</v>
      </c>
      <c r="H648" t="str">
        <f>IF('Raw(1)'!E648="","",'Raw(1)'!E648)</f>
        <v>Bending</v>
      </c>
      <c r="I648">
        <f>IF('Raw(1)'!F648="","",'Raw(1)'!F648)</f>
        <v>0</v>
      </c>
    </row>
    <row r="649" spans="1:9" x14ac:dyDescent="0.4">
      <c r="A649">
        <f>IF('Raw(1)'!A649="","",'Raw(1)'!A649)</f>
        <v>2026</v>
      </c>
      <c r="B649">
        <f>IF('Raw(1)'!B649="","",'Raw(1)'!B649)</f>
        <v>7</v>
      </c>
      <c r="C649" t="str">
        <f t="shared" si="30"/>
        <v>Feb</v>
      </c>
      <c r="D649" t="str">
        <f t="shared" si="31"/>
        <v>2026-Feb</v>
      </c>
      <c r="E649">
        <f t="shared" si="32"/>
        <v>202602</v>
      </c>
      <c r="F649" t="str">
        <f>IF('Raw(1)'!C649="","",'Raw(1)'!C649)</f>
        <v>TR #1</v>
      </c>
      <c r="G649" t="str">
        <f>IF('Raw(1)'!D649="","",'Raw(1)'!D649)</f>
        <v>Performance</v>
      </c>
      <c r="H649" t="str">
        <f>IF('Raw(1)'!E649="","",'Raw(1)'!E649)</f>
        <v>L/W</v>
      </c>
      <c r="I649">
        <f>IF('Raw(1)'!F649="","",'Raw(1)'!F649)</f>
        <v>0</v>
      </c>
    </row>
    <row r="650" spans="1:9" x14ac:dyDescent="0.4">
      <c r="A650">
        <f>IF('Raw(1)'!A650="","",'Raw(1)'!A650)</f>
        <v>2026</v>
      </c>
      <c r="B650">
        <f>IF('Raw(1)'!B650="","",'Raw(1)'!B650)</f>
        <v>7</v>
      </c>
      <c r="C650" t="str">
        <f t="shared" si="30"/>
        <v>Feb</v>
      </c>
      <c r="D650" t="str">
        <f t="shared" si="31"/>
        <v>2026-Feb</v>
      </c>
      <c r="E650">
        <f t="shared" si="32"/>
        <v>202602</v>
      </c>
      <c r="F650" t="str">
        <f>IF('Raw(1)'!C650="","",'Raw(1)'!C650)</f>
        <v>TR #1</v>
      </c>
      <c r="G650" t="str">
        <f>IF('Raw(1)'!D650="","",'Raw(1)'!D650)</f>
        <v>Performance</v>
      </c>
      <c r="H650" t="str">
        <f>IF('Raw(1)'!E650="","",'Raw(1)'!E650)</f>
        <v>C/W</v>
      </c>
      <c r="I650">
        <f>IF('Raw(1)'!F650="","",'Raw(1)'!F650)</f>
        <v>0</v>
      </c>
    </row>
    <row r="651" spans="1:9" x14ac:dyDescent="0.4">
      <c r="A651">
        <f>IF('Raw(1)'!A651="","",'Raw(1)'!A651)</f>
        <v>2026</v>
      </c>
      <c r="B651">
        <f>IF('Raw(1)'!B651="","",'Raw(1)'!B651)</f>
        <v>7</v>
      </c>
      <c r="C651" t="str">
        <f t="shared" si="30"/>
        <v>Feb</v>
      </c>
      <c r="D651" t="str">
        <f t="shared" si="31"/>
        <v>2026-Feb</v>
      </c>
      <c r="E651">
        <f t="shared" si="32"/>
        <v>202602</v>
      </c>
      <c r="F651" t="str">
        <f>IF('Raw(1)'!C651="","",'Raw(1)'!C651)</f>
        <v>TR #2</v>
      </c>
      <c r="G651" t="str">
        <f>IF('Raw(1)'!D651="","",'Raw(1)'!D651)</f>
        <v>Machine</v>
      </c>
      <c r="H651" t="str">
        <f>IF('Raw(1)'!E651="","",'Raw(1)'!E651)</f>
        <v>Growing Line</v>
      </c>
      <c r="I651">
        <f>IF('Raw(1)'!F651="","",'Raw(1)'!F651)</f>
        <v>6</v>
      </c>
    </row>
    <row r="652" spans="1:9" x14ac:dyDescent="0.4">
      <c r="A652">
        <f>IF('Raw(1)'!A652="","",'Raw(1)'!A652)</f>
        <v>2026</v>
      </c>
      <c r="B652">
        <f>IF('Raw(1)'!B652="","",'Raw(1)'!B652)</f>
        <v>7</v>
      </c>
      <c r="C652" t="str">
        <f t="shared" si="30"/>
        <v>Feb</v>
      </c>
      <c r="D652" t="str">
        <f t="shared" si="31"/>
        <v>2026-Feb</v>
      </c>
      <c r="E652">
        <f t="shared" si="32"/>
        <v>202602</v>
      </c>
      <c r="F652" t="str">
        <f>IF('Raw(1)'!C652="","",'Raw(1)'!C652)</f>
        <v>TR #2</v>
      </c>
      <c r="G652" t="str">
        <f>IF('Raw(1)'!D652="","",'Raw(1)'!D652)</f>
        <v>Machine</v>
      </c>
      <c r="H652" t="str">
        <f>IF('Raw(1)'!E652="","",'Raw(1)'!E652)</f>
        <v>Paint Booth</v>
      </c>
      <c r="I652">
        <f>IF('Raw(1)'!F652="","",'Raw(1)'!F652)</f>
        <v>4</v>
      </c>
    </row>
    <row r="653" spans="1:9" x14ac:dyDescent="0.4">
      <c r="A653">
        <f>IF('Raw(1)'!A653="","",'Raw(1)'!A653)</f>
        <v>2026</v>
      </c>
      <c r="B653">
        <f>IF('Raw(1)'!B653="","",'Raw(1)'!B653)</f>
        <v>7</v>
      </c>
      <c r="C653" t="str">
        <f t="shared" si="30"/>
        <v>Feb</v>
      </c>
      <c r="D653" t="str">
        <f t="shared" si="31"/>
        <v>2026-Feb</v>
      </c>
      <c r="E653">
        <f t="shared" si="32"/>
        <v>202602</v>
      </c>
      <c r="F653" t="str">
        <f>IF('Raw(1)'!C653="","",'Raw(1)'!C653)</f>
        <v>TR #2</v>
      </c>
      <c r="G653" t="str">
        <f>IF('Raw(1)'!D653="","",'Raw(1)'!D653)</f>
        <v>Machine</v>
      </c>
      <c r="H653" t="str">
        <f>IF('Raw(1)'!E653="","",'Raw(1)'!E653)</f>
        <v>Paint Line</v>
      </c>
      <c r="I653">
        <f>IF('Raw(1)'!F653="","",'Raw(1)'!F653)</f>
        <v>2</v>
      </c>
    </row>
    <row r="654" spans="1:9" x14ac:dyDescent="0.4">
      <c r="A654">
        <f>IF('Raw(1)'!A654="","",'Raw(1)'!A654)</f>
        <v>2026</v>
      </c>
      <c r="B654">
        <f>IF('Raw(1)'!B654="","",'Raw(1)'!B654)</f>
        <v>7</v>
      </c>
      <c r="C654" t="str">
        <f t="shared" si="30"/>
        <v>Feb</v>
      </c>
      <c r="D654" t="str">
        <f t="shared" si="31"/>
        <v>2026-Feb</v>
      </c>
      <c r="E654">
        <f t="shared" si="32"/>
        <v>202602</v>
      </c>
      <c r="F654" t="str">
        <f>IF('Raw(1)'!C654="","",'Raw(1)'!C654)</f>
        <v>TR #2</v>
      </c>
      <c r="G654" t="str">
        <f>IF('Raw(1)'!D654="","",'Raw(1)'!D654)</f>
        <v>Machine</v>
      </c>
      <c r="H654" t="str">
        <f>IF('Raw(1)'!E654="","",'Raw(1)'!E654)</f>
        <v>Roll Bending Machine</v>
      </c>
      <c r="I654">
        <f>IF('Raw(1)'!F654="","",'Raw(1)'!F654)</f>
        <v>3</v>
      </c>
    </row>
    <row r="655" spans="1:9" x14ac:dyDescent="0.4">
      <c r="A655">
        <f>IF('Raw(1)'!A655="","",'Raw(1)'!A655)</f>
        <v>2026</v>
      </c>
      <c r="B655">
        <f>IF('Raw(1)'!B655="","",'Raw(1)'!B655)</f>
        <v>7</v>
      </c>
      <c r="C655" t="str">
        <f t="shared" si="30"/>
        <v>Feb</v>
      </c>
      <c r="D655" t="str">
        <f t="shared" si="31"/>
        <v>2026-Feb</v>
      </c>
      <c r="E655">
        <f t="shared" si="32"/>
        <v>202602</v>
      </c>
      <c r="F655" t="str">
        <f>IF('Raw(1)'!C655="","",'Raw(1)'!C655)</f>
        <v>TR #2</v>
      </c>
      <c r="G655" t="str">
        <f>IF('Raw(1)'!D655="","",'Raw(1)'!D655)</f>
        <v>Machine</v>
      </c>
      <c r="H655" t="str">
        <f>IF('Raw(1)'!E655="","",'Raw(1)'!E655)</f>
        <v>L/W Machine</v>
      </c>
      <c r="I655">
        <f>IF('Raw(1)'!F655="","",'Raw(1)'!F655)</f>
        <v>4</v>
      </c>
    </row>
    <row r="656" spans="1:9" x14ac:dyDescent="0.4">
      <c r="A656">
        <f>IF('Raw(1)'!A656="","",'Raw(1)'!A656)</f>
        <v>2026</v>
      </c>
      <c r="B656">
        <f>IF('Raw(1)'!B656="","",'Raw(1)'!B656)</f>
        <v>7</v>
      </c>
      <c r="C656" t="str">
        <f t="shared" si="30"/>
        <v>Feb</v>
      </c>
      <c r="D656" t="str">
        <f t="shared" si="31"/>
        <v>2026-Feb</v>
      </c>
      <c r="E656">
        <f t="shared" si="32"/>
        <v>202602</v>
      </c>
      <c r="F656" t="str">
        <f>IF('Raw(1)'!C656="","",'Raw(1)'!C656)</f>
        <v>TR #2</v>
      </c>
      <c r="G656" t="str">
        <f>IF('Raw(1)'!D656="","",'Raw(1)'!D656)</f>
        <v>Machine</v>
      </c>
      <c r="H656" t="str">
        <f>IF('Raw(1)'!E656="","",'Raw(1)'!E656)</f>
        <v>C/W Machine</v>
      </c>
      <c r="I656">
        <f>IF('Raw(1)'!F656="","",'Raw(1)'!F656)</f>
        <v>6</v>
      </c>
    </row>
    <row r="657" spans="1:9" x14ac:dyDescent="0.4">
      <c r="A657">
        <f>IF('Raw(1)'!A657="","",'Raw(1)'!A657)</f>
        <v>2026</v>
      </c>
      <c r="B657">
        <f>IF('Raw(1)'!B657="","",'Raw(1)'!B657)</f>
        <v>7</v>
      </c>
      <c r="C657" t="str">
        <f t="shared" si="30"/>
        <v>Feb</v>
      </c>
      <c r="D657" t="str">
        <f t="shared" si="31"/>
        <v>2026-Feb</v>
      </c>
      <c r="E657">
        <f t="shared" si="32"/>
        <v>202602</v>
      </c>
      <c r="F657" t="str">
        <f>IF('Raw(1)'!C657="","",'Raw(1)'!C657)</f>
        <v>TR #2</v>
      </c>
      <c r="G657" t="str">
        <f>IF('Raw(1)'!D657="","",'Raw(1)'!D657)</f>
        <v>Performance</v>
      </c>
      <c r="H657" t="str">
        <f>IF('Raw(1)'!E657="","",'Raw(1)'!E657)</f>
        <v>BT GT</v>
      </c>
      <c r="I657">
        <f>IF('Raw(1)'!F657="","",'Raw(1)'!F657)</f>
        <v>17</v>
      </c>
    </row>
    <row r="658" spans="1:9" x14ac:dyDescent="0.4">
      <c r="A658">
        <f>IF('Raw(1)'!A658="","",'Raw(1)'!A658)</f>
        <v>2026</v>
      </c>
      <c r="B658">
        <f>IF('Raw(1)'!B658="","",'Raw(1)'!B658)</f>
        <v>7</v>
      </c>
      <c r="C658" t="str">
        <f t="shared" si="30"/>
        <v>Feb</v>
      </c>
      <c r="D658" t="str">
        <f t="shared" si="31"/>
        <v>2026-Feb</v>
      </c>
      <c r="E658">
        <f t="shared" si="32"/>
        <v>202602</v>
      </c>
      <c r="F658" t="str">
        <f>IF('Raw(1)'!C658="","",'Raw(1)'!C658)</f>
        <v>TR #2</v>
      </c>
      <c r="G658" t="str">
        <f>IF('Raw(1)'!D658="","",'Raw(1)'!D658)</f>
        <v>Performance</v>
      </c>
      <c r="H658" t="str">
        <f>IF('Raw(1)'!E658="","",'Raw(1)'!E658)</f>
        <v>WT GT</v>
      </c>
      <c r="I658">
        <f>IF('Raw(1)'!F658="","",'Raw(1)'!F658)</f>
        <v>17</v>
      </c>
    </row>
    <row r="659" spans="1:9" x14ac:dyDescent="0.4">
      <c r="A659">
        <f>IF('Raw(1)'!A659="","",'Raw(1)'!A659)</f>
        <v>2026</v>
      </c>
      <c r="B659">
        <f>IF('Raw(1)'!B659="","",'Raw(1)'!B659)</f>
        <v>7</v>
      </c>
      <c r="C659" t="str">
        <f t="shared" si="30"/>
        <v>Feb</v>
      </c>
      <c r="D659" t="str">
        <f t="shared" si="31"/>
        <v>2026-Feb</v>
      </c>
      <c r="E659">
        <f t="shared" si="32"/>
        <v>202602</v>
      </c>
      <c r="F659" t="str">
        <f>IF('Raw(1)'!C659="","",'Raw(1)'!C659)</f>
        <v>TR #2</v>
      </c>
      <c r="G659" t="str">
        <f>IF('Raw(1)'!D659="","",'Raw(1)'!D659)</f>
        <v>Performance</v>
      </c>
      <c r="H659" t="str">
        <f>IF('Raw(1)'!E659="","",'Raw(1)'!E659)</f>
        <v>Bending</v>
      </c>
      <c r="I659">
        <f>IF('Raw(1)'!F659="","",'Raw(1)'!F659)</f>
        <v>105</v>
      </c>
    </row>
    <row r="660" spans="1:9" x14ac:dyDescent="0.4">
      <c r="A660">
        <f>IF('Raw(1)'!A660="","",'Raw(1)'!A660)</f>
        <v>2026</v>
      </c>
      <c r="B660">
        <f>IF('Raw(1)'!B660="","",'Raw(1)'!B660)</f>
        <v>7</v>
      </c>
      <c r="C660" t="str">
        <f t="shared" si="30"/>
        <v>Feb</v>
      </c>
      <c r="D660" t="str">
        <f t="shared" si="31"/>
        <v>2026-Feb</v>
      </c>
      <c r="E660">
        <f t="shared" si="32"/>
        <v>202602</v>
      </c>
      <c r="F660" t="str">
        <f>IF('Raw(1)'!C660="","",'Raw(1)'!C660)</f>
        <v>TR #2</v>
      </c>
      <c r="G660" t="str">
        <f>IF('Raw(1)'!D660="","",'Raw(1)'!D660)</f>
        <v>Performance</v>
      </c>
      <c r="H660" t="str">
        <f>IF('Raw(1)'!E660="","",'Raw(1)'!E660)</f>
        <v>L/W</v>
      </c>
      <c r="I660">
        <f>IF('Raw(1)'!F660="","",'Raw(1)'!F660)</f>
        <v>93</v>
      </c>
    </row>
    <row r="661" spans="1:9" x14ac:dyDescent="0.4">
      <c r="A661">
        <f>IF('Raw(1)'!A661="","",'Raw(1)'!A661)</f>
        <v>2026</v>
      </c>
      <c r="B661">
        <f>IF('Raw(1)'!B661="","",'Raw(1)'!B661)</f>
        <v>7</v>
      </c>
      <c r="C661" t="str">
        <f t="shared" si="30"/>
        <v>Feb</v>
      </c>
      <c r="D661" t="str">
        <f t="shared" si="31"/>
        <v>2026-Feb</v>
      </c>
      <c r="E661">
        <f t="shared" si="32"/>
        <v>202602</v>
      </c>
      <c r="F661" t="str">
        <f>IF('Raw(1)'!C661="","",'Raw(1)'!C661)</f>
        <v>TR #2</v>
      </c>
      <c r="G661" t="str">
        <f>IF('Raw(1)'!D661="","",'Raw(1)'!D661)</f>
        <v>Performance</v>
      </c>
      <c r="H661" t="str">
        <f>IF('Raw(1)'!E661="","",'Raw(1)'!E661)</f>
        <v>C/W</v>
      </c>
      <c r="I661">
        <f>IF('Raw(1)'!F661="","",'Raw(1)'!F661)</f>
        <v>155.5</v>
      </c>
    </row>
    <row r="662" spans="1:9" x14ac:dyDescent="0.4">
      <c r="A662">
        <f>IF('Raw(1)'!A662="","",'Raw(1)'!A662)</f>
        <v>2026</v>
      </c>
      <c r="B662">
        <f>IF('Raw(1)'!B662="","",'Raw(1)'!B662)</f>
        <v>7</v>
      </c>
      <c r="C662" t="str">
        <f t="shared" si="30"/>
        <v>Feb</v>
      </c>
      <c r="D662" t="str">
        <f t="shared" si="31"/>
        <v>2026-Feb</v>
      </c>
      <c r="E662">
        <f t="shared" si="32"/>
        <v>202602</v>
      </c>
      <c r="F662" t="str">
        <f>IF('Raw(1)'!C662="","",'Raw(1)'!C662)</f>
        <v>AM</v>
      </c>
      <c r="G662" t="str">
        <f>IF('Raw(1)'!D662="","",'Raw(1)'!D662)</f>
        <v>Machine</v>
      </c>
      <c r="H662" t="str">
        <f>IF('Raw(1)'!E662="","",'Raw(1)'!E662)</f>
        <v>Growing Line</v>
      </c>
      <c r="I662">
        <f>IF('Raw(1)'!F662="","",'Raw(1)'!F662)</f>
        <v>30</v>
      </c>
    </row>
    <row r="663" spans="1:9" x14ac:dyDescent="0.4">
      <c r="A663">
        <f>IF('Raw(1)'!A663="","",'Raw(1)'!A663)</f>
        <v>2026</v>
      </c>
      <c r="B663">
        <f>IF('Raw(1)'!B663="","",'Raw(1)'!B663)</f>
        <v>7</v>
      </c>
      <c r="C663" t="str">
        <f t="shared" si="30"/>
        <v>Feb</v>
      </c>
      <c r="D663" t="str">
        <f t="shared" si="31"/>
        <v>2026-Feb</v>
      </c>
      <c r="E663">
        <f t="shared" si="32"/>
        <v>202602</v>
      </c>
      <c r="F663" t="str">
        <f>IF('Raw(1)'!C663="","",'Raw(1)'!C663)</f>
        <v>AM</v>
      </c>
      <c r="G663" t="str">
        <f>IF('Raw(1)'!D663="","",'Raw(1)'!D663)</f>
        <v>Machine</v>
      </c>
      <c r="H663" t="str">
        <f>IF('Raw(1)'!E663="","",'Raw(1)'!E663)</f>
        <v>Paint Booth</v>
      </c>
      <c r="I663">
        <f>IF('Raw(1)'!F663="","",'Raw(1)'!F663)</f>
        <v>16</v>
      </c>
    </row>
    <row r="664" spans="1:9" x14ac:dyDescent="0.4">
      <c r="A664">
        <f>IF('Raw(1)'!A664="","",'Raw(1)'!A664)</f>
        <v>2026</v>
      </c>
      <c r="B664">
        <f>IF('Raw(1)'!B664="","",'Raw(1)'!B664)</f>
        <v>7</v>
      </c>
      <c r="C664" t="str">
        <f t="shared" si="30"/>
        <v>Feb</v>
      </c>
      <c r="D664" t="str">
        <f t="shared" si="31"/>
        <v>2026-Feb</v>
      </c>
      <c r="E664">
        <f t="shared" si="32"/>
        <v>202602</v>
      </c>
      <c r="F664" t="str">
        <f>IF('Raw(1)'!C664="","",'Raw(1)'!C664)</f>
        <v>AM</v>
      </c>
      <c r="G664" t="str">
        <f>IF('Raw(1)'!D664="","",'Raw(1)'!D664)</f>
        <v>Machine</v>
      </c>
      <c r="H664" t="str">
        <f>IF('Raw(1)'!E664="","",'Raw(1)'!E664)</f>
        <v>Paint Line</v>
      </c>
      <c r="I664">
        <f>IF('Raw(1)'!F664="","",'Raw(1)'!F664)</f>
        <v>8</v>
      </c>
    </row>
    <row r="665" spans="1:9" x14ac:dyDescent="0.4">
      <c r="A665">
        <f>IF('Raw(1)'!A665="","",'Raw(1)'!A665)</f>
        <v>2026</v>
      </c>
      <c r="B665">
        <f>IF('Raw(1)'!B665="","",'Raw(1)'!B665)</f>
        <v>7</v>
      </c>
      <c r="C665" t="str">
        <f t="shared" si="30"/>
        <v>Feb</v>
      </c>
      <c r="D665" t="str">
        <f t="shared" si="31"/>
        <v>2026-Feb</v>
      </c>
      <c r="E665">
        <f t="shared" si="32"/>
        <v>202602</v>
      </c>
      <c r="F665" t="str">
        <f>IF('Raw(1)'!C665="","",'Raw(1)'!C665)</f>
        <v>AM</v>
      </c>
      <c r="G665" t="str">
        <f>IF('Raw(1)'!D665="","",'Raw(1)'!D665)</f>
        <v>Machine</v>
      </c>
      <c r="H665" t="str">
        <f>IF('Raw(1)'!E665="","",'Raw(1)'!E665)</f>
        <v>Roll Bending Machine</v>
      </c>
      <c r="I665">
        <f>IF('Raw(1)'!F665="","",'Raw(1)'!F665)</f>
        <v>6</v>
      </c>
    </row>
    <row r="666" spans="1:9" x14ac:dyDescent="0.4">
      <c r="A666">
        <f>IF('Raw(1)'!A666="","",'Raw(1)'!A666)</f>
        <v>2026</v>
      </c>
      <c r="B666">
        <f>IF('Raw(1)'!B666="","",'Raw(1)'!B666)</f>
        <v>7</v>
      </c>
      <c r="C666" t="str">
        <f t="shared" si="30"/>
        <v>Feb</v>
      </c>
      <c r="D666" t="str">
        <f t="shared" si="31"/>
        <v>2026-Feb</v>
      </c>
      <c r="E666">
        <f t="shared" si="32"/>
        <v>202602</v>
      </c>
      <c r="F666" t="str">
        <f>IF('Raw(1)'!C666="","",'Raw(1)'!C666)</f>
        <v>AM</v>
      </c>
      <c r="G666" t="str">
        <f>IF('Raw(1)'!D666="","",'Raw(1)'!D666)</f>
        <v>Machine</v>
      </c>
      <c r="H666" t="str">
        <f>IF('Raw(1)'!E666="","",'Raw(1)'!E666)</f>
        <v>L/W Machine</v>
      </c>
      <c r="I666">
        <f>IF('Raw(1)'!F666="","",'Raw(1)'!F666)</f>
        <v>11</v>
      </c>
    </row>
    <row r="667" spans="1:9" x14ac:dyDescent="0.4">
      <c r="A667">
        <f>IF('Raw(1)'!A667="","",'Raw(1)'!A667)</f>
        <v>2026</v>
      </c>
      <c r="B667">
        <f>IF('Raw(1)'!B667="","",'Raw(1)'!B667)</f>
        <v>7</v>
      </c>
      <c r="C667" t="str">
        <f t="shared" si="30"/>
        <v>Feb</v>
      </c>
      <c r="D667" t="str">
        <f t="shared" si="31"/>
        <v>2026-Feb</v>
      </c>
      <c r="E667">
        <f t="shared" si="32"/>
        <v>202602</v>
      </c>
      <c r="F667" t="str">
        <f>IF('Raw(1)'!C667="","",'Raw(1)'!C667)</f>
        <v>AM</v>
      </c>
      <c r="G667" t="str">
        <f>IF('Raw(1)'!D667="","",'Raw(1)'!D667)</f>
        <v>Machine</v>
      </c>
      <c r="H667" t="str">
        <f>IF('Raw(1)'!E667="","",'Raw(1)'!E667)</f>
        <v>C/W Machine</v>
      </c>
      <c r="I667">
        <f>IF('Raw(1)'!F667="","",'Raw(1)'!F667)</f>
        <v>15</v>
      </c>
    </row>
    <row r="668" spans="1:9" x14ac:dyDescent="0.4">
      <c r="A668">
        <f>IF('Raw(1)'!A668="","",'Raw(1)'!A668)</f>
        <v>2026</v>
      </c>
      <c r="B668">
        <f>IF('Raw(1)'!B668="","",'Raw(1)'!B668)</f>
        <v>7</v>
      </c>
      <c r="C668" t="str">
        <f t="shared" si="30"/>
        <v>Feb</v>
      </c>
      <c r="D668" t="str">
        <f t="shared" si="31"/>
        <v>2026-Feb</v>
      </c>
      <c r="E668">
        <f t="shared" si="32"/>
        <v>202602</v>
      </c>
      <c r="F668" t="str">
        <f>IF('Raw(1)'!C668="","",'Raw(1)'!C668)</f>
        <v>AM</v>
      </c>
      <c r="G668" t="str">
        <f>IF('Raw(1)'!D668="","",'Raw(1)'!D668)</f>
        <v>Performance</v>
      </c>
      <c r="H668" t="str">
        <f>IF('Raw(1)'!E668="","",'Raw(1)'!E668)</f>
        <v>BT GT</v>
      </c>
      <c r="I668">
        <f>IF('Raw(1)'!F668="","",'Raw(1)'!F668)</f>
        <v>77</v>
      </c>
    </row>
    <row r="669" spans="1:9" x14ac:dyDescent="0.4">
      <c r="A669">
        <f>IF('Raw(1)'!A669="","",'Raw(1)'!A669)</f>
        <v>2026</v>
      </c>
      <c r="B669">
        <f>IF('Raw(1)'!B669="","",'Raw(1)'!B669)</f>
        <v>7</v>
      </c>
      <c r="C669" t="str">
        <f t="shared" si="30"/>
        <v>Feb</v>
      </c>
      <c r="D669" t="str">
        <f t="shared" si="31"/>
        <v>2026-Feb</v>
      </c>
      <c r="E669">
        <f t="shared" si="32"/>
        <v>202602</v>
      </c>
      <c r="F669" t="str">
        <f>IF('Raw(1)'!C669="","",'Raw(1)'!C669)</f>
        <v>AM</v>
      </c>
      <c r="G669" t="str">
        <f>IF('Raw(1)'!D669="","",'Raw(1)'!D669)</f>
        <v>Performance</v>
      </c>
      <c r="H669" t="str">
        <f>IF('Raw(1)'!E669="","",'Raw(1)'!E669)</f>
        <v>WT GT</v>
      </c>
      <c r="I669">
        <f>IF('Raw(1)'!F669="","",'Raw(1)'!F669)</f>
        <v>70</v>
      </c>
    </row>
    <row r="670" spans="1:9" x14ac:dyDescent="0.4">
      <c r="A670">
        <f>IF('Raw(1)'!A670="","",'Raw(1)'!A670)</f>
        <v>2026</v>
      </c>
      <c r="B670">
        <f>IF('Raw(1)'!B670="","",'Raw(1)'!B670)</f>
        <v>7</v>
      </c>
      <c r="C670" t="str">
        <f t="shared" si="30"/>
        <v>Feb</v>
      </c>
      <c r="D670" t="str">
        <f t="shared" si="31"/>
        <v>2026-Feb</v>
      </c>
      <c r="E670">
        <f t="shared" si="32"/>
        <v>202602</v>
      </c>
      <c r="F670" t="str">
        <f>IF('Raw(1)'!C670="","",'Raw(1)'!C670)</f>
        <v>AM</v>
      </c>
      <c r="G670" t="str">
        <f>IF('Raw(1)'!D670="","",'Raw(1)'!D670)</f>
        <v>Performance</v>
      </c>
      <c r="H670" t="str">
        <f>IF('Raw(1)'!E670="","",'Raw(1)'!E670)</f>
        <v>Bending</v>
      </c>
      <c r="I670">
        <f>IF('Raw(1)'!F670="","",'Raw(1)'!F670)</f>
        <v>591</v>
      </c>
    </row>
    <row r="671" spans="1:9" x14ac:dyDescent="0.4">
      <c r="A671">
        <f>IF('Raw(1)'!A671="","",'Raw(1)'!A671)</f>
        <v>2026</v>
      </c>
      <c r="B671">
        <f>IF('Raw(1)'!B671="","",'Raw(1)'!B671)</f>
        <v>7</v>
      </c>
      <c r="C671" t="str">
        <f t="shared" si="30"/>
        <v>Feb</v>
      </c>
      <c r="D671" t="str">
        <f t="shared" si="31"/>
        <v>2026-Feb</v>
      </c>
      <c r="E671">
        <f t="shared" si="32"/>
        <v>202602</v>
      </c>
      <c r="F671" t="str">
        <f>IF('Raw(1)'!C671="","",'Raw(1)'!C671)</f>
        <v>AM</v>
      </c>
      <c r="G671" t="str">
        <f>IF('Raw(1)'!D671="","",'Raw(1)'!D671)</f>
        <v>Performance</v>
      </c>
      <c r="H671" t="str">
        <f>IF('Raw(1)'!E671="","",'Raw(1)'!E671)</f>
        <v>L/W</v>
      </c>
      <c r="I671">
        <f>IF('Raw(1)'!F671="","",'Raw(1)'!F671)</f>
        <v>608</v>
      </c>
    </row>
    <row r="672" spans="1:9" x14ac:dyDescent="0.4">
      <c r="A672">
        <f>IF('Raw(1)'!A672="","",'Raw(1)'!A672)</f>
        <v>2026</v>
      </c>
      <c r="B672">
        <f>IF('Raw(1)'!B672="","",'Raw(1)'!B672)</f>
        <v>7</v>
      </c>
      <c r="C672" t="str">
        <f t="shared" si="30"/>
        <v>Feb</v>
      </c>
      <c r="D672" t="str">
        <f t="shared" si="31"/>
        <v>2026-Feb</v>
      </c>
      <c r="E672">
        <f t="shared" si="32"/>
        <v>202602</v>
      </c>
      <c r="F672" t="str">
        <f>IF('Raw(1)'!C672="","",'Raw(1)'!C672)</f>
        <v>AM</v>
      </c>
      <c r="G672" t="str">
        <f>IF('Raw(1)'!D672="","",'Raw(1)'!D672)</f>
        <v>Performance</v>
      </c>
      <c r="H672" t="str">
        <f>IF('Raw(1)'!E672="","",'Raw(1)'!E672)</f>
        <v>C/W</v>
      </c>
      <c r="I672">
        <f>IF('Raw(1)'!F672="","",'Raw(1)'!F672)</f>
        <v>558</v>
      </c>
    </row>
    <row r="673" spans="1:9" x14ac:dyDescent="0.4">
      <c r="A673">
        <f>IF('Raw(1)'!A673="","",'Raw(1)'!A673)</f>
        <v>2026</v>
      </c>
      <c r="B673">
        <f>IF('Raw(1)'!B673="","",'Raw(1)'!B673)</f>
        <v>7</v>
      </c>
      <c r="C673" t="str">
        <f t="shared" si="30"/>
        <v>Feb</v>
      </c>
      <c r="D673" t="str">
        <f t="shared" si="31"/>
        <v>2026-Feb</v>
      </c>
      <c r="E673">
        <f t="shared" si="32"/>
        <v>202602</v>
      </c>
      <c r="F673" t="str">
        <f>IF('Raw(1)'!C673="","",'Raw(1)'!C673)</f>
        <v>PT On</v>
      </c>
      <c r="G673" t="str">
        <f>IF('Raw(1)'!D673="","",'Raw(1)'!D673)</f>
        <v>Machine</v>
      </c>
      <c r="H673" t="str">
        <f>IF('Raw(1)'!E673="","",'Raw(1)'!E673)</f>
        <v>Growing Line</v>
      </c>
      <c r="I673">
        <f>IF('Raw(1)'!F673="","",'Raw(1)'!F673)</f>
        <v>6</v>
      </c>
    </row>
    <row r="674" spans="1:9" x14ac:dyDescent="0.4">
      <c r="A674">
        <f>IF('Raw(1)'!A674="","",'Raw(1)'!A674)</f>
        <v>2026</v>
      </c>
      <c r="B674">
        <f>IF('Raw(1)'!B674="","",'Raw(1)'!B674)</f>
        <v>7</v>
      </c>
      <c r="C674" t="str">
        <f t="shared" si="30"/>
        <v>Feb</v>
      </c>
      <c r="D674" t="str">
        <f t="shared" si="31"/>
        <v>2026-Feb</v>
      </c>
      <c r="E674">
        <f t="shared" si="32"/>
        <v>202602</v>
      </c>
      <c r="F674" t="str">
        <f>IF('Raw(1)'!C674="","",'Raw(1)'!C674)</f>
        <v>PT On</v>
      </c>
      <c r="G674" t="str">
        <f>IF('Raw(1)'!D674="","",'Raw(1)'!D674)</f>
        <v>Machine</v>
      </c>
      <c r="H674" t="str">
        <f>IF('Raw(1)'!E674="","",'Raw(1)'!E674)</f>
        <v>Paint Booth</v>
      </c>
      <c r="I674">
        <f>IF('Raw(1)'!F674="","",'Raw(1)'!F674)</f>
        <v>4</v>
      </c>
    </row>
    <row r="675" spans="1:9" x14ac:dyDescent="0.4">
      <c r="A675">
        <f>IF('Raw(1)'!A675="","",'Raw(1)'!A675)</f>
        <v>2026</v>
      </c>
      <c r="B675">
        <f>IF('Raw(1)'!B675="","",'Raw(1)'!B675)</f>
        <v>7</v>
      </c>
      <c r="C675" t="str">
        <f t="shared" si="30"/>
        <v>Feb</v>
      </c>
      <c r="D675" t="str">
        <f t="shared" si="31"/>
        <v>2026-Feb</v>
      </c>
      <c r="E675">
        <f t="shared" si="32"/>
        <v>202602</v>
      </c>
      <c r="F675" t="str">
        <f>IF('Raw(1)'!C675="","",'Raw(1)'!C675)</f>
        <v>PT On</v>
      </c>
      <c r="G675" t="str">
        <f>IF('Raw(1)'!D675="","",'Raw(1)'!D675)</f>
        <v>Machine</v>
      </c>
      <c r="H675" t="str">
        <f>IF('Raw(1)'!E675="","",'Raw(1)'!E675)</f>
        <v>Paint Line</v>
      </c>
      <c r="I675">
        <f>IF('Raw(1)'!F675="","",'Raw(1)'!F675)</f>
        <v>4</v>
      </c>
    </row>
    <row r="676" spans="1:9" x14ac:dyDescent="0.4">
      <c r="A676">
        <f>IF('Raw(1)'!A676="","",'Raw(1)'!A676)</f>
        <v>2026</v>
      </c>
      <c r="B676">
        <f>IF('Raw(1)'!B676="","",'Raw(1)'!B676)</f>
        <v>7</v>
      </c>
      <c r="C676" t="str">
        <f t="shared" si="30"/>
        <v>Feb</v>
      </c>
      <c r="D676" t="str">
        <f t="shared" si="31"/>
        <v>2026-Feb</v>
      </c>
      <c r="E676">
        <f t="shared" si="32"/>
        <v>202602</v>
      </c>
      <c r="F676" t="str">
        <f>IF('Raw(1)'!C676="","",'Raw(1)'!C676)</f>
        <v>PT On</v>
      </c>
      <c r="G676" t="str">
        <f>IF('Raw(1)'!D676="","",'Raw(1)'!D676)</f>
        <v>Machine</v>
      </c>
      <c r="H676" t="str">
        <f>IF('Raw(1)'!E676="","",'Raw(1)'!E676)</f>
        <v>Roll Bending Machine</v>
      </c>
      <c r="I676">
        <f>IF('Raw(1)'!F676="","",'Raw(1)'!F676)</f>
        <v>3</v>
      </c>
    </row>
    <row r="677" spans="1:9" x14ac:dyDescent="0.4">
      <c r="A677">
        <f>IF('Raw(1)'!A677="","",'Raw(1)'!A677)</f>
        <v>2026</v>
      </c>
      <c r="B677">
        <f>IF('Raw(1)'!B677="","",'Raw(1)'!B677)</f>
        <v>7</v>
      </c>
      <c r="C677" t="str">
        <f t="shared" si="30"/>
        <v>Feb</v>
      </c>
      <c r="D677" t="str">
        <f t="shared" si="31"/>
        <v>2026-Feb</v>
      </c>
      <c r="E677">
        <f t="shared" si="32"/>
        <v>202602</v>
      </c>
      <c r="F677" t="str">
        <f>IF('Raw(1)'!C677="","",'Raw(1)'!C677)</f>
        <v>PT On</v>
      </c>
      <c r="G677" t="str">
        <f>IF('Raw(1)'!D677="","",'Raw(1)'!D677)</f>
        <v>Machine</v>
      </c>
      <c r="H677" t="str">
        <f>IF('Raw(1)'!E677="","",'Raw(1)'!E677)</f>
        <v>L/W Machine</v>
      </c>
      <c r="I677">
        <f>IF('Raw(1)'!F677="","",'Raw(1)'!F677)</f>
        <v>4</v>
      </c>
    </row>
    <row r="678" spans="1:9" x14ac:dyDescent="0.4">
      <c r="A678">
        <f>IF('Raw(1)'!A678="","",'Raw(1)'!A678)</f>
        <v>2026</v>
      </c>
      <c r="B678">
        <f>IF('Raw(1)'!B678="","",'Raw(1)'!B678)</f>
        <v>7</v>
      </c>
      <c r="C678" t="str">
        <f t="shared" si="30"/>
        <v>Feb</v>
      </c>
      <c r="D678" t="str">
        <f t="shared" si="31"/>
        <v>2026-Feb</v>
      </c>
      <c r="E678">
        <f t="shared" si="32"/>
        <v>202602</v>
      </c>
      <c r="F678" t="str">
        <f>IF('Raw(1)'!C678="","",'Raw(1)'!C678)</f>
        <v>PT On</v>
      </c>
      <c r="G678" t="str">
        <f>IF('Raw(1)'!D678="","",'Raw(1)'!D678)</f>
        <v>Machine</v>
      </c>
      <c r="H678" t="str">
        <f>IF('Raw(1)'!E678="","",'Raw(1)'!E678)</f>
        <v>C/W Machine</v>
      </c>
      <c r="I678">
        <f>IF('Raw(1)'!F678="","",'Raw(1)'!F678)</f>
        <v>6.5</v>
      </c>
    </row>
    <row r="679" spans="1:9" x14ac:dyDescent="0.4">
      <c r="A679">
        <f>IF('Raw(1)'!A679="","",'Raw(1)'!A679)</f>
        <v>2026</v>
      </c>
      <c r="B679">
        <f>IF('Raw(1)'!B679="","",'Raw(1)'!B679)</f>
        <v>7</v>
      </c>
      <c r="C679" t="str">
        <f t="shared" si="30"/>
        <v>Feb</v>
      </c>
      <c r="D679" t="str">
        <f t="shared" si="31"/>
        <v>2026-Feb</v>
      </c>
      <c r="E679">
        <f t="shared" si="32"/>
        <v>202602</v>
      </c>
      <c r="F679" t="str">
        <f>IF('Raw(1)'!C679="","",'Raw(1)'!C679)</f>
        <v>PT On</v>
      </c>
      <c r="G679" t="str">
        <f>IF('Raw(1)'!D679="","",'Raw(1)'!D679)</f>
        <v>Performance</v>
      </c>
      <c r="H679" t="str">
        <f>IF('Raw(1)'!E679="","",'Raw(1)'!E679)</f>
        <v>BT GT</v>
      </c>
      <c r="I679">
        <f>IF('Raw(1)'!F679="","",'Raw(1)'!F679)</f>
        <v>16</v>
      </c>
    </row>
    <row r="680" spans="1:9" x14ac:dyDescent="0.4">
      <c r="A680">
        <f>IF('Raw(1)'!A680="","",'Raw(1)'!A680)</f>
        <v>2026</v>
      </c>
      <c r="B680">
        <f>IF('Raw(1)'!B680="","",'Raw(1)'!B680)</f>
        <v>7</v>
      </c>
      <c r="C680" t="str">
        <f t="shared" si="30"/>
        <v>Feb</v>
      </c>
      <c r="D680" t="str">
        <f t="shared" si="31"/>
        <v>2026-Feb</v>
      </c>
      <c r="E680">
        <f t="shared" si="32"/>
        <v>202602</v>
      </c>
      <c r="F680" t="str">
        <f>IF('Raw(1)'!C680="","",'Raw(1)'!C680)</f>
        <v>PT On</v>
      </c>
      <c r="G680" t="str">
        <f>IF('Raw(1)'!D680="","",'Raw(1)'!D680)</f>
        <v>Performance</v>
      </c>
      <c r="H680" t="str">
        <f>IF('Raw(1)'!E680="","",'Raw(1)'!E680)</f>
        <v>WT GT</v>
      </c>
      <c r="I680">
        <f>IF('Raw(1)'!F680="","",'Raw(1)'!F680)</f>
        <v>18</v>
      </c>
    </row>
    <row r="681" spans="1:9" x14ac:dyDescent="0.4">
      <c r="A681">
        <f>IF('Raw(1)'!A681="","",'Raw(1)'!A681)</f>
        <v>2026</v>
      </c>
      <c r="B681">
        <f>IF('Raw(1)'!B681="","",'Raw(1)'!B681)</f>
        <v>7</v>
      </c>
      <c r="C681" t="str">
        <f t="shared" si="30"/>
        <v>Feb</v>
      </c>
      <c r="D681" t="str">
        <f t="shared" si="31"/>
        <v>2026-Feb</v>
      </c>
      <c r="E681">
        <f t="shared" si="32"/>
        <v>202602</v>
      </c>
      <c r="F681" t="str">
        <f>IF('Raw(1)'!C681="","",'Raw(1)'!C681)</f>
        <v>PT On</v>
      </c>
      <c r="G681" t="str">
        <f>IF('Raw(1)'!D681="","",'Raw(1)'!D681)</f>
        <v>Performance</v>
      </c>
      <c r="H681" t="str">
        <f>IF('Raw(1)'!E681="","",'Raw(1)'!E681)</f>
        <v>Bending</v>
      </c>
      <c r="I681">
        <f>IF('Raw(1)'!F681="","",'Raw(1)'!F681)</f>
        <v>101</v>
      </c>
    </row>
    <row r="682" spans="1:9" x14ac:dyDescent="0.4">
      <c r="A682">
        <f>IF('Raw(1)'!A682="","",'Raw(1)'!A682)</f>
        <v>2026</v>
      </c>
      <c r="B682">
        <f>IF('Raw(1)'!B682="","",'Raw(1)'!B682)</f>
        <v>7</v>
      </c>
      <c r="C682" t="str">
        <f t="shared" si="30"/>
        <v>Feb</v>
      </c>
      <c r="D682" t="str">
        <f t="shared" si="31"/>
        <v>2026-Feb</v>
      </c>
      <c r="E682">
        <f t="shared" si="32"/>
        <v>202602</v>
      </c>
      <c r="F682" t="str">
        <f>IF('Raw(1)'!C682="","",'Raw(1)'!C682)</f>
        <v>PT On</v>
      </c>
      <c r="G682" t="str">
        <f>IF('Raw(1)'!D682="","",'Raw(1)'!D682)</f>
        <v>Performance</v>
      </c>
      <c r="H682" t="str">
        <f>IF('Raw(1)'!E682="","",'Raw(1)'!E682)</f>
        <v>L/W</v>
      </c>
      <c r="I682">
        <f>IF('Raw(1)'!F682="","",'Raw(1)'!F682)</f>
        <v>110</v>
      </c>
    </row>
    <row r="683" spans="1:9" x14ac:dyDescent="0.4">
      <c r="A683">
        <f>IF('Raw(1)'!A683="","",'Raw(1)'!A683)</f>
        <v>2026</v>
      </c>
      <c r="B683">
        <f>IF('Raw(1)'!B683="","",'Raw(1)'!B683)</f>
        <v>7</v>
      </c>
      <c r="C683" t="str">
        <f t="shared" si="30"/>
        <v>Feb</v>
      </c>
      <c r="D683" t="str">
        <f t="shared" si="31"/>
        <v>2026-Feb</v>
      </c>
      <c r="E683">
        <f t="shared" si="32"/>
        <v>202602</v>
      </c>
      <c r="F683" t="str">
        <f>IF('Raw(1)'!C683="","",'Raw(1)'!C683)</f>
        <v>PT On</v>
      </c>
      <c r="G683" t="str">
        <f>IF('Raw(1)'!D683="","",'Raw(1)'!D683)</f>
        <v>Performance</v>
      </c>
      <c r="H683" t="str">
        <f>IF('Raw(1)'!E683="","",'Raw(1)'!E683)</f>
        <v>C/W</v>
      </c>
      <c r="I683">
        <f>IF('Raw(1)'!F683="","",'Raw(1)'!F683)</f>
        <v>127</v>
      </c>
    </row>
    <row r="684" spans="1:9" x14ac:dyDescent="0.4">
      <c r="A684">
        <f>IF('Raw(1)'!A684="","",'Raw(1)'!A684)</f>
        <v>2026</v>
      </c>
      <c r="B684">
        <f>IF('Raw(1)'!B684="","",'Raw(1)'!B684)</f>
        <v>7</v>
      </c>
      <c r="C684" t="str">
        <f t="shared" si="30"/>
        <v>Feb</v>
      </c>
      <c r="D684" t="str">
        <f t="shared" si="31"/>
        <v>2026-Feb</v>
      </c>
      <c r="E684">
        <f t="shared" si="32"/>
        <v>202602</v>
      </c>
      <c r="F684" t="str">
        <f>IF('Raw(1)'!C684="","",'Raw(1)'!C684)</f>
        <v>PT Off</v>
      </c>
      <c r="G684" t="str">
        <f>IF('Raw(1)'!D684="","",'Raw(1)'!D684)</f>
        <v>Machine</v>
      </c>
      <c r="H684" t="str">
        <f>IF('Raw(1)'!E684="","",'Raw(1)'!E684)</f>
        <v>Growing Line</v>
      </c>
      <c r="I684">
        <f>IF('Raw(1)'!F684="","",'Raw(1)'!F684)</f>
        <v>11</v>
      </c>
    </row>
    <row r="685" spans="1:9" x14ac:dyDescent="0.4">
      <c r="A685">
        <f>IF('Raw(1)'!A685="","",'Raw(1)'!A685)</f>
        <v>2026</v>
      </c>
      <c r="B685">
        <f>IF('Raw(1)'!B685="","",'Raw(1)'!B685)</f>
        <v>7</v>
      </c>
      <c r="C685" t="str">
        <f t="shared" si="30"/>
        <v>Feb</v>
      </c>
      <c r="D685" t="str">
        <f t="shared" si="31"/>
        <v>2026-Feb</v>
      </c>
      <c r="E685">
        <f t="shared" si="32"/>
        <v>202602</v>
      </c>
      <c r="F685" t="str">
        <f>IF('Raw(1)'!C685="","",'Raw(1)'!C685)</f>
        <v>PT Off</v>
      </c>
      <c r="G685" t="str">
        <f>IF('Raw(1)'!D685="","",'Raw(1)'!D685)</f>
        <v>Machine</v>
      </c>
      <c r="H685" t="str">
        <f>IF('Raw(1)'!E685="","",'Raw(1)'!E685)</f>
        <v>Paint Booth</v>
      </c>
      <c r="I685">
        <f>IF('Raw(1)'!F685="","",'Raw(1)'!F685)</f>
        <v>6</v>
      </c>
    </row>
    <row r="686" spans="1:9" x14ac:dyDescent="0.4">
      <c r="A686">
        <f>IF('Raw(1)'!A686="","",'Raw(1)'!A686)</f>
        <v>2026</v>
      </c>
      <c r="B686">
        <f>IF('Raw(1)'!B686="","",'Raw(1)'!B686)</f>
        <v>7</v>
      </c>
      <c r="C686" t="str">
        <f t="shared" si="30"/>
        <v>Feb</v>
      </c>
      <c r="D686" t="str">
        <f t="shared" si="31"/>
        <v>2026-Feb</v>
      </c>
      <c r="E686">
        <f t="shared" si="32"/>
        <v>202602</v>
      </c>
      <c r="F686" t="str">
        <f>IF('Raw(1)'!C686="","",'Raw(1)'!C686)</f>
        <v>PT Off</v>
      </c>
      <c r="G686" t="str">
        <f>IF('Raw(1)'!D686="","",'Raw(1)'!D686)</f>
        <v>Machine</v>
      </c>
      <c r="H686" t="str">
        <f>IF('Raw(1)'!E686="","",'Raw(1)'!E686)</f>
        <v>Paint Line</v>
      </c>
      <c r="I686">
        <f>IF('Raw(1)'!F686="","",'Raw(1)'!F686)</f>
        <v>4</v>
      </c>
    </row>
    <row r="687" spans="1:9" x14ac:dyDescent="0.4">
      <c r="A687">
        <f>IF('Raw(1)'!A687="","",'Raw(1)'!A687)</f>
        <v>2026</v>
      </c>
      <c r="B687">
        <f>IF('Raw(1)'!B687="","",'Raw(1)'!B687)</f>
        <v>7</v>
      </c>
      <c r="C687" t="str">
        <f t="shared" si="30"/>
        <v>Feb</v>
      </c>
      <c r="D687" t="str">
        <f t="shared" si="31"/>
        <v>2026-Feb</v>
      </c>
      <c r="E687">
        <f t="shared" si="32"/>
        <v>202602</v>
      </c>
      <c r="F687" t="str">
        <f>IF('Raw(1)'!C687="","",'Raw(1)'!C687)</f>
        <v>PT Off</v>
      </c>
      <c r="G687" t="str">
        <f>IF('Raw(1)'!D687="","",'Raw(1)'!D687)</f>
        <v>Machine</v>
      </c>
      <c r="H687" t="str">
        <f>IF('Raw(1)'!E687="","",'Raw(1)'!E687)</f>
        <v>Roll Bending Machine</v>
      </c>
      <c r="I687">
        <f>IF('Raw(1)'!F687="","",'Raw(1)'!F687)</f>
        <v>4</v>
      </c>
    </row>
    <row r="688" spans="1:9" x14ac:dyDescent="0.4">
      <c r="A688">
        <f>IF('Raw(1)'!A688="","",'Raw(1)'!A688)</f>
        <v>2026</v>
      </c>
      <c r="B688">
        <f>IF('Raw(1)'!B688="","",'Raw(1)'!B688)</f>
        <v>7</v>
      </c>
      <c r="C688" t="str">
        <f t="shared" si="30"/>
        <v>Feb</v>
      </c>
      <c r="D688" t="str">
        <f t="shared" si="31"/>
        <v>2026-Feb</v>
      </c>
      <c r="E688">
        <f t="shared" si="32"/>
        <v>202602</v>
      </c>
      <c r="F688" t="str">
        <f>IF('Raw(1)'!C688="","",'Raw(1)'!C688)</f>
        <v>PT Off</v>
      </c>
      <c r="G688" t="str">
        <f>IF('Raw(1)'!D688="","",'Raw(1)'!D688)</f>
        <v>Machine</v>
      </c>
      <c r="H688" t="str">
        <f>IF('Raw(1)'!E688="","",'Raw(1)'!E688)</f>
        <v>L/W Machine</v>
      </c>
      <c r="I688">
        <f>IF('Raw(1)'!F688="","",'Raw(1)'!F688)</f>
        <v>7</v>
      </c>
    </row>
    <row r="689" spans="1:9" x14ac:dyDescent="0.4">
      <c r="A689">
        <f>IF('Raw(1)'!A689="","",'Raw(1)'!A689)</f>
        <v>2026</v>
      </c>
      <c r="B689">
        <f>IF('Raw(1)'!B689="","",'Raw(1)'!B689)</f>
        <v>7</v>
      </c>
      <c r="C689" t="str">
        <f t="shared" si="30"/>
        <v>Feb</v>
      </c>
      <c r="D689" t="str">
        <f t="shared" si="31"/>
        <v>2026-Feb</v>
      </c>
      <c r="E689">
        <f t="shared" si="32"/>
        <v>202602</v>
      </c>
      <c r="F689" t="str">
        <f>IF('Raw(1)'!C689="","",'Raw(1)'!C689)</f>
        <v>PT Off</v>
      </c>
      <c r="G689" t="str">
        <f>IF('Raw(1)'!D689="","",'Raw(1)'!D689)</f>
        <v>Machine</v>
      </c>
      <c r="H689" t="str">
        <f>IF('Raw(1)'!E689="","",'Raw(1)'!E689)</f>
        <v>C/W Machine</v>
      </c>
      <c r="I689">
        <f>IF('Raw(1)'!F689="","",'Raw(1)'!F689)</f>
        <v>12.5</v>
      </c>
    </row>
    <row r="690" spans="1:9" x14ac:dyDescent="0.4">
      <c r="A690">
        <f>IF('Raw(1)'!A690="","",'Raw(1)'!A690)</f>
        <v>2026</v>
      </c>
      <c r="B690">
        <f>IF('Raw(1)'!B690="","",'Raw(1)'!B690)</f>
        <v>7</v>
      </c>
      <c r="C690" t="str">
        <f t="shared" si="30"/>
        <v>Feb</v>
      </c>
      <c r="D690" t="str">
        <f t="shared" si="31"/>
        <v>2026-Feb</v>
      </c>
      <c r="E690">
        <f t="shared" si="32"/>
        <v>202602</v>
      </c>
      <c r="F690" t="str">
        <f>IF('Raw(1)'!C690="","",'Raw(1)'!C690)</f>
        <v>PT Off</v>
      </c>
      <c r="G690" t="str">
        <f>IF('Raw(1)'!D690="","",'Raw(1)'!D690)</f>
        <v>Performance</v>
      </c>
      <c r="H690" t="str">
        <f>IF('Raw(1)'!E690="","",'Raw(1)'!E690)</f>
        <v>BT GT</v>
      </c>
      <c r="I690">
        <f>IF('Raw(1)'!F690="","",'Raw(1)'!F690)</f>
        <v>7</v>
      </c>
    </row>
    <row r="691" spans="1:9" x14ac:dyDescent="0.4">
      <c r="A691">
        <f>IF('Raw(1)'!A691="","",'Raw(1)'!A691)</f>
        <v>2026</v>
      </c>
      <c r="B691">
        <f>IF('Raw(1)'!B691="","",'Raw(1)'!B691)</f>
        <v>7</v>
      </c>
      <c r="C691" t="str">
        <f t="shared" si="30"/>
        <v>Feb</v>
      </c>
      <c r="D691" t="str">
        <f t="shared" si="31"/>
        <v>2026-Feb</v>
      </c>
      <c r="E691">
        <f t="shared" si="32"/>
        <v>202602</v>
      </c>
      <c r="F691" t="str">
        <f>IF('Raw(1)'!C691="","",'Raw(1)'!C691)</f>
        <v>PT Off</v>
      </c>
      <c r="G691" t="str">
        <f>IF('Raw(1)'!D691="","",'Raw(1)'!D691)</f>
        <v>Performance</v>
      </c>
      <c r="H691" t="str">
        <f>IF('Raw(1)'!E691="","",'Raw(1)'!E691)</f>
        <v>WT GT</v>
      </c>
      <c r="I691">
        <f>IF('Raw(1)'!F691="","",'Raw(1)'!F691)</f>
        <v>10</v>
      </c>
    </row>
    <row r="692" spans="1:9" x14ac:dyDescent="0.4">
      <c r="A692">
        <f>IF('Raw(1)'!A692="","",'Raw(1)'!A692)</f>
        <v>2026</v>
      </c>
      <c r="B692">
        <f>IF('Raw(1)'!B692="","",'Raw(1)'!B692)</f>
        <v>7</v>
      </c>
      <c r="C692" t="str">
        <f t="shared" si="30"/>
        <v>Feb</v>
      </c>
      <c r="D692" t="str">
        <f t="shared" si="31"/>
        <v>2026-Feb</v>
      </c>
      <c r="E692">
        <f t="shared" si="32"/>
        <v>202602</v>
      </c>
      <c r="F692" t="str">
        <f>IF('Raw(1)'!C692="","",'Raw(1)'!C692)</f>
        <v>PT Off</v>
      </c>
      <c r="G692" t="str">
        <f>IF('Raw(1)'!D692="","",'Raw(1)'!D692)</f>
        <v>Performance</v>
      </c>
      <c r="H692" t="str">
        <f>IF('Raw(1)'!E692="","",'Raw(1)'!E692)</f>
        <v>Bending</v>
      </c>
      <c r="I692">
        <f>IF('Raw(1)'!F692="","",'Raw(1)'!F692)</f>
        <v>102</v>
      </c>
    </row>
    <row r="693" spans="1:9" x14ac:dyDescent="0.4">
      <c r="A693">
        <f>IF('Raw(1)'!A693="","",'Raw(1)'!A693)</f>
        <v>2026</v>
      </c>
      <c r="B693">
        <f>IF('Raw(1)'!B693="","",'Raw(1)'!B693)</f>
        <v>7</v>
      </c>
      <c r="C693" t="str">
        <f t="shared" si="30"/>
        <v>Feb</v>
      </c>
      <c r="D693" t="str">
        <f t="shared" si="31"/>
        <v>2026-Feb</v>
      </c>
      <c r="E693">
        <f t="shared" si="32"/>
        <v>202602</v>
      </c>
      <c r="F693" t="str">
        <f>IF('Raw(1)'!C693="","",'Raw(1)'!C693)</f>
        <v>PT Off</v>
      </c>
      <c r="G693" t="str">
        <f>IF('Raw(1)'!D693="","",'Raw(1)'!D693)</f>
        <v>Performance</v>
      </c>
      <c r="H693" t="str">
        <f>IF('Raw(1)'!E693="","",'Raw(1)'!E693)</f>
        <v>L/W</v>
      </c>
      <c r="I693">
        <f>IF('Raw(1)'!F693="","",'Raw(1)'!F693)</f>
        <v>106</v>
      </c>
    </row>
    <row r="694" spans="1:9" x14ac:dyDescent="0.4">
      <c r="A694">
        <f>IF('Raw(1)'!A694="","",'Raw(1)'!A694)</f>
        <v>2026</v>
      </c>
      <c r="B694">
        <f>IF('Raw(1)'!B694="","",'Raw(1)'!B694)</f>
        <v>7</v>
      </c>
      <c r="C694" t="str">
        <f t="shared" si="30"/>
        <v>Feb</v>
      </c>
      <c r="D694" t="str">
        <f t="shared" si="31"/>
        <v>2026-Feb</v>
      </c>
      <c r="E694">
        <f t="shared" si="32"/>
        <v>202602</v>
      </c>
      <c r="F694" t="str">
        <f>IF('Raw(1)'!C694="","",'Raw(1)'!C694)</f>
        <v>PT Off</v>
      </c>
      <c r="G694" t="str">
        <f>IF('Raw(1)'!D694="","",'Raw(1)'!D694)</f>
        <v>Performance</v>
      </c>
      <c r="H694" t="str">
        <f>IF('Raw(1)'!E694="","",'Raw(1)'!E694)</f>
        <v>C/W</v>
      </c>
      <c r="I694">
        <f>IF('Raw(1)'!F694="","",'Raw(1)'!F694)</f>
        <v>137</v>
      </c>
    </row>
    <row r="695" spans="1:9" x14ac:dyDescent="0.4">
      <c r="A695">
        <f>IF('Raw(1)'!A695="","",'Raw(1)'!A695)</f>
        <v>2026</v>
      </c>
      <c r="B695">
        <f>IF('Raw(1)'!B695="","",'Raw(1)'!B695)</f>
        <v>8</v>
      </c>
      <c r="C695" t="str">
        <f t="shared" si="30"/>
        <v>Feb</v>
      </c>
      <c r="D695" t="str">
        <f t="shared" si="31"/>
        <v>2026-Feb</v>
      </c>
      <c r="E695">
        <f t="shared" si="32"/>
        <v>202602</v>
      </c>
      <c r="F695" t="str">
        <f>IF('Raw(1)'!C695="","",'Raw(1)'!C695)</f>
        <v>VN #1</v>
      </c>
      <c r="G695" t="str">
        <f>IF('Raw(1)'!D695="","",'Raw(1)'!D695)</f>
        <v>Machine</v>
      </c>
      <c r="H695" t="str">
        <f>IF('Raw(1)'!E695="","",'Raw(1)'!E695)</f>
        <v>Growing Line</v>
      </c>
      <c r="I695">
        <f>IF('Raw(1)'!F695="","",'Raw(1)'!F695)</f>
        <v>15</v>
      </c>
    </row>
    <row r="696" spans="1:9" x14ac:dyDescent="0.4">
      <c r="A696">
        <f>IF('Raw(1)'!A696="","",'Raw(1)'!A696)</f>
        <v>2026</v>
      </c>
      <c r="B696">
        <f>IF('Raw(1)'!B696="","",'Raw(1)'!B696)</f>
        <v>8</v>
      </c>
      <c r="C696" t="str">
        <f t="shared" si="30"/>
        <v>Feb</v>
      </c>
      <c r="D696" t="str">
        <f t="shared" si="31"/>
        <v>2026-Feb</v>
      </c>
      <c r="E696">
        <f t="shared" si="32"/>
        <v>202602</v>
      </c>
      <c r="F696" t="str">
        <f>IF('Raw(1)'!C696="","",'Raw(1)'!C696)</f>
        <v>VN #1</v>
      </c>
      <c r="G696" t="str">
        <f>IF('Raw(1)'!D696="","",'Raw(1)'!D696)</f>
        <v>Machine</v>
      </c>
      <c r="H696" t="str">
        <f>IF('Raw(1)'!E696="","",'Raw(1)'!E696)</f>
        <v>Paint Booth</v>
      </c>
      <c r="I696">
        <f>IF('Raw(1)'!F696="","",'Raw(1)'!F696)</f>
        <v>10</v>
      </c>
    </row>
    <row r="697" spans="1:9" x14ac:dyDescent="0.4">
      <c r="A697">
        <f>IF('Raw(1)'!A697="","",'Raw(1)'!A697)</f>
        <v>2026</v>
      </c>
      <c r="B697">
        <f>IF('Raw(1)'!B697="","",'Raw(1)'!B697)</f>
        <v>8</v>
      </c>
      <c r="C697" t="str">
        <f t="shared" si="30"/>
        <v>Feb</v>
      </c>
      <c r="D697" t="str">
        <f t="shared" si="31"/>
        <v>2026-Feb</v>
      </c>
      <c r="E697">
        <f t="shared" si="32"/>
        <v>202602</v>
      </c>
      <c r="F697" t="str">
        <f>IF('Raw(1)'!C697="","",'Raw(1)'!C697)</f>
        <v>VN #1</v>
      </c>
      <c r="G697" t="str">
        <f>IF('Raw(1)'!D697="","",'Raw(1)'!D697)</f>
        <v>Machine</v>
      </c>
      <c r="H697" t="str">
        <f>IF('Raw(1)'!E697="","",'Raw(1)'!E697)</f>
        <v>Paint Line</v>
      </c>
      <c r="I697">
        <f>IF('Raw(1)'!F697="","",'Raw(1)'!F697)</f>
        <v>5</v>
      </c>
    </row>
    <row r="698" spans="1:9" x14ac:dyDescent="0.4">
      <c r="A698">
        <f>IF('Raw(1)'!A698="","",'Raw(1)'!A698)</f>
        <v>2026</v>
      </c>
      <c r="B698">
        <f>IF('Raw(1)'!B698="","",'Raw(1)'!B698)</f>
        <v>8</v>
      </c>
      <c r="C698" t="str">
        <f t="shared" si="30"/>
        <v>Feb</v>
      </c>
      <c r="D698" t="str">
        <f t="shared" si="31"/>
        <v>2026-Feb</v>
      </c>
      <c r="E698">
        <f t="shared" si="32"/>
        <v>202602</v>
      </c>
      <c r="F698" t="str">
        <f>IF('Raw(1)'!C698="","",'Raw(1)'!C698)</f>
        <v>VN #1</v>
      </c>
      <c r="G698" t="str">
        <f>IF('Raw(1)'!D698="","",'Raw(1)'!D698)</f>
        <v>Machine</v>
      </c>
      <c r="H698" t="str">
        <f>IF('Raw(1)'!E698="","",'Raw(1)'!E698)</f>
        <v>Roll Bending Machine</v>
      </c>
      <c r="I698">
        <f>IF('Raw(1)'!F698="","",'Raw(1)'!F698)</f>
        <v>6</v>
      </c>
    </row>
    <row r="699" spans="1:9" x14ac:dyDescent="0.4">
      <c r="A699">
        <f>IF('Raw(1)'!A699="","",'Raw(1)'!A699)</f>
        <v>2026</v>
      </c>
      <c r="B699">
        <f>IF('Raw(1)'!B699="","",'Raw(1)'!B699)</f>
        <v>8</v>
      </c>
      <c r="C699" t="str">
        <f t="shared" si="30"/>
        <v>Feb</v>
      </c>
      <c r="D699" t="str">
        <f t="shared" si="31"/>
        <v>2026-Feb</v>
      </c>
      <c r="E699">
        <f t="shared" si="32"/>
        <v>202602</v>
      </c>
      <c r="F699" t="str">
        <f>IF('Raw(1)'!C699="","",'Raw(1)'!C699)</f>
        <v>VN #1</v>
      </c>
      <c r="G699" t="str">
        <f>IF('Raw(1)'!D699="","",'Raw(1)'!D699)</f>
        <v>Machine</v>
      </c>
      <c r="H699" t="str">
        <f>IF('Raw(1)'!E699="","",'Raw(1)'!E699)</f>
        <v>L/W Machine</v>
      </c>
      <c r="I699">
        <f>IF('Raw(1)'!F699="","",'Raw(1)'!F699)</f>
        <v>10</v>
      </c>
    </row>
    <row r="700" spans="1:9" x14ac:dyDescent="0.4">
      <c r="A700">
        <f>IF('Raw(1)'!A700="","",'Raw(1)'!A700)</f>
        <v>2026</v>
      </c>
      <c r="B700">
        <f>IF('Raw(1)'!B700="","",'Raw(1)'!B700)</f>
        <v>8</v>
      </c>
      <c r="C700" t="str">
        <f t="shared" si="30"/>
        <v>Feb</v>
      </c>
      <c r="D700" t="str">
        <f t="shared" si="31"/>
        <v>2026-Feb</v>
      </c>
      <c r="E700">
        <f t="shared" si="32"/>
        <v>202602</v>
      </c>
      <c r="F700" t="str">
        <f>IF('Raw(1)'!C700="","",'Raw(1)'!C700)</f>
        <v>VN #1</v>
      </c>
      <c r="G700" t="str">
        <f>IF('Raw(1)'!D700="","",'Raw(1)'!D700)</f>
        <v>Machine</v>
      </c>
      <c r="H700" t="str">
        <f>IF('Raw(1)'!E700="","",'Raw(1)'!E700)</f>
        <v>C/W Machine</v>
      </c>
      <c r="I700">
        <f>IF('Raw(1)'!F700="","",'Raw(1)'!F700)</f>
        <v>10</v>
      </c>
    </row>
    <row r="701" spans="1:9" x14ac:dyDescent="0.4">
      <c r="A701">
        <f>IF('Raw(1)'!A701="","",'Raw(1)'!A701)</f>
        <v>2026</v>
      </c>
      <c r="B701">
        <f>IF('Raw(1)'!B701="","",'Raw(1)'!B701)</f>
        <v>8</v>
      </c>
      <c r="C701" t="str">
        <f t="shared" si="30"/>
        <v>Feb</v>
      </c>
      <c r="D701" t="str">
        <f t="shared" si="31"/>
        <v>2026-Feb</v>
      </c>
      <c r="E701">
        <f t="shared" si="32"/>
        <v>202602</v>
      </c>
      <c r="F701" t="str">
        <f>IF('Raw(1)'!C701="","",'Raw(1)'!C701)</f>
        <v>VN #1</v>
      </c>
      <c r="G701" t="str">
        <f>IF('Raw(1)'!D701="","",'Raw(1)'!D701)</f>
        <v>Performance</v>
      </c>
      <c r="H701" t="str">
        <f>IF('Raw(1)'!E701="","",'Raw(1)'!E701)</f>
        <v>BT GT</v>
      </c>
      <c r="I701">
        <f>IF('Raw(1)'!F701="","",'Raw(1)'!F701)</f>
        <v>0</v>
      </c>
    </row>
    <row r="702" spans="1:9" x14ac:dyDescent="0.4">
      <c r="A702">
        <f>IF('Raw(1)'!A702="","",'Raw(1)'!A702)</f>
        <v>2026</v>
      </c>
      <c r="B702">
        <f>IF('Raw(1)'!B702="","",'Raw(1)'!B702)</f>
        <v>8</v>
      </c>
      <c r="C702" t="str">
        <f t="shared" si="30"/>
        <v>Feb</v>
      </c>
      <c r="D702" t="str">
        <f t="shared" si="31"/>
        <v>2026-Feb</v>
      </c>
      <c r="E702">
        <f t="shared" si="32"/>
        <v>202602</v>
      </c>
      <c r="F702" t="str">
        <f>IF('Raw(1)'!C702="","",'Raw(1)'!C702)</f>
        <v>VN #1</v>
      </c>
      <c r="G702" t="str">
        <f>IF('Raw(1)'!D702="","",'Raw(1)'!D702)</f>
        <v>Performance</v>
      </c>
      <c r="H702" t="str">
        <f>IF('Raw(1)'!E702="","",'Raw(1)'!E702)</f>
        <v>WT GT</v>
      </c>
      <c r="I702">
        <f>IF('Raw(1)'!F702="","",'Raw(1)'!F702)</f>
        <v>0</v>
      </c>
    </row>
    <row r="703" spans="1:9" x14ac:dyDescent="0.4">
      <c r="A703">
        <f>IF('Raw(1)'!A703="","",'Raw(1)'!A703)</f>
        <v>2026</v>
      </c>
      <c r="B703">
        <f>IF('Raw(1)'!B703="","",'Raw(1)'!B703)</f>
        <v>8</v>
      </c>
      <c r="C703" t="str">
        <f t="shared" si="30"/>
        <v>Feb</v>
      </c>
      <c r="D703" t="str">
        <f t="shared" si="31"/>
        <v>2026-Feb</v>
      </c>
      <c r="E703">
        <f t="shared" si="32"/>
        <v>202602</v>
      </c>
      <c r="F703" t="str">
        <f>IF('Raw(1)'!C703="","",'Raw(1)'!C703)</f>
        <v>VN #1</v>
      </c>
      <c r="G703" t="str">
        <f>IF('Raw(1)'!D703="","",'Raw(1)'!D703)</f>
        <v>Performance</v>
      </c>
      <c r="H703" t="str">
        <f>IF('Raw(1)'!E703="","",'Raw(1)'!E703)</f>
        <v>Bending</v>
      </c>
      <c r="I703">
        <f>IF('Raw(1)'!F703="","",'Raw(1)'!F703)</f>
        <v>0</v>
      </c>
    </row>
    <row r="704" spans="1:9" x14ac:dyDescent="0.4">
      <c r="A704">
        <f>IF('Raw(1)'!A704="","",'Raw(1)'!A704)</f>
        <v>2026</v>
      </c>
      <c r="B704">
        <f>IF('Raw(1)'!B704="","",'Raw(1)'!B704)</f>
        <v>8</v>
      </c>
      <c r="C704" t="str">
        <f t="shared" si="30"/>
        <v>Feb</v>
      </c>
      <c r="D704" t="str">
        <f t="shared" si="31"/>
        <v>2026-Feb</v>
      </c>
      <c r="E704">
        <f t="shared" si="32"/>
        <v>202602</v>
      </c>
      <c r="F704" t="str">
        <f>IF('Raw(1)'!C704="","",'Raw(1)'!C704)</f>
        <v>VN #1</v>
      </c>
      <c r="G704" t="str">
        <f>IF('Raw(1)'!D704="","",'Raw(1)'!D704)</f>
        <v>Performance</v>
      </c>
      <c r="H704" t="str">
        <f>IF('Raw(1)'!E704="","",'Raw(1)'!E704)</f>
        <v>L/W</v>
      </c>
      <c r="I704">
        <f>IF('Raw(1)'!F704="","",'Raw(1)'!F704)</f>
        <v>0</v>
      </c>
    </row>
    <row r="705" spans="1:9" x14ac:dyDescent="0.4">
      <c r="A705">
        <f>IF('Raw(1)'!A705="","",'Raw(1)'!A705)</f>
        <v>2026</v>
      </c>
      <c r="B705">
        <f>IF('Raw(1)'!B705="","",'Raw(1)'!B705)</f>
        <v>8</v>
      </c>
      <c r="C705" t="str">
        <f t="shared" si="30"/>
        <v>Feb</v>
      </c>
      <c r="D705" t="str">
        <f t="shared" si="31"/>
        <v>2026-Feb</v>
      </c>
      <c r="E705">
        <f t="shared" si="32"/>
        <v>202602</v>
      </c>
      <c r="F705" t="str">
        <f>IF('Raw(1)'!C705="","",'Raw(1)'!C705)</f>
        <v>VN #1</v>
      </c>
      <c r="G705" t="str">
        <f>IF('Raw(1)'!D705="","",'Raw(1)'!D705)</f>
        <v>Performance</v>
      </c>
      <c r="H705" t="str">
        <f>IF('Raw(1)'!E705="","",'Raw(1)'!E705)</f>
        <v>C/W</v>
      </c>
      <c r="I705">
        <f>IF('Raw(1)'!F705="","",'Raw(1)'!F705)</f>
        <v>0</v>
      </c>
    </row>
    <row r="706" spans="1:9" x14ac:dyDescent="0.4">
      <c r="A706">
        <f>IF('Raw(1)'!A706="","",'Raw(1)'!A706)</f>
        <v>2026</v>
      </c>
      <c r="B706">
        <f>IF('Raw(1)'!B706="","",'Raw(1)'!B706)</f>
        <v>8</v>
      </c>
      <c r="C706" t="str">
        <f t="shared" ref="C706:C769" si="33">IF(OR(A706="",B706=""),"",TEXT(DATE(A706,1,1)+(B706-1)*7,"mmm"))</f>
        <v>Feb</v>
      </c>
      <c r="D706" t="str">
        <f t="shared" ref="D706:D769" si="34">IF(OR(A706="",B706=""),"",TEXT(DATE(A706,1,1)+(B706-1)*7,"yyyy-mmm"))</f>
        <v>2026-Feb</v>
      </c>
      <c r="E706">
        <f t="shared" ref="E706:E769" si="35">IF(OR(A706="",B706=""),"",YEAR(DATE(A706,1,1)+(B706-1)*7)*100+MONTH(DATE(A706,1,1)+(B706-1)*7))</f>
        <v>202602</v>
      </c>
      <c r="F706" t="str">
        <f>IF('Raw(1)'!C706="","",'Raw(1)'!C706)</f>
        <v>VN #2</v>
      </c>
      <c r="G706" t="str">
        <f>IF('Raw(1)'!D706="","",'Raw(1)'!D706)</f>
        <v>Machine</v>
      </c>
      <c r="H706" t="str">
        <f>IF('Raw(1)'!E706="","",'Raw(1)'!E706)</f>
        <v>Growing Line</v>
      </c>
      <c r="I706">
        <f>IF('Raw(1)'!F706="","",'Raw(1)'!F706)</f>
        <v>14</v>
      </c>
    </row>
    <row r="707" spans="1:9" x14ac:dyDescent="0.4">
      <c r="A707">
        <f>IF('Raw(1)'!A707="","",'Raw(1)'!A707)</f>
        <v>2026</v>
      </c>
      <c r="B707">
        <f>IF('Raw(1)'!B707="","",'Raw(1)'!B707)</f>
        <v>8</v>
      </c>
      <c r="C707" t="str">
        <f t="shared" si="33"/>
        <v>Feb</v>
      </c>
      <c r="D707" t="str">
        <f t="shared" si="34"/>
        <v>2026-Feb</v>
      </c>
      <c r="E707">
        <f t="shared" si="35"/>
        <v>202602</v>
      </c>
      <c r="F707" t="str">
        <f>IF('Raw(1)'!C707="","",'Raw(1)'!C707)</f>
        <v>VN #2</v>
      </c>
      <c r="G707" t="str">
        <f>IF('Raw(1)'!D707="","",'Raw(1)'!D707)</f>
        <v>Machine</v>
      </c>
      <c r="H707" t="str">
        <f>IF('Raw(1)'!E707="","",'Raw(1)'!E707)</f>
        <v>Paint Booth</v>
      </c>
      <c r="I707">
        <f>IF('Raw(1)'!F707="","",'Raw(1)'!F707)</f>
        <v>8</v>
      </c>
    </row>
    <row r="708" spans="1:9" x14ac:dyDescent="0.4">
      <c r="A708">
        <f>IF('Raw(1)'!A708="","",'Raw(1)'!A708)</f>
        <v>2026</v>
      </c>
      <c r="B708">
        <f>IF('Raw(1)'!B708="","",'Raw(1)'!B708)</f>
        <v>8</v>
      </c>
      <c r="C708" t="str">
        <f t="shared" si="33"/>
        <v>Feb</v>
      </c>
      <c r="D708" t="str">
        <f t="shared" si="34"/>
        <v>2026-Feb</v>
      </c>
      <c r="E708">
        <f t="shared" si="35"/>
        <v>202602</v>
      </c>
      <c r="F708" t="str">
        <f>IF('Raw(1)'!C708="","",'Raw(1)'!C708)</f>
        <v>VN #2</v>
      </c>
      <c r="G708" t="str">
        <f>IF('Raw(1)'!D708="","",'Raw(1)'!D708)</f>
        <v>Machine</v>
      </c>
      <c r="H708" t="str">
        <f>IF('Raw(1)'!E708="","",'Raw(1)'!E708)</f>
        <v>Paint Line</v>
      </c>
      <c r="I708">
        <f>IF('Raw(1)'!F708="","",'Raw(1)'!F708)</f>
        <v>4</v>
      </c>
    </row>
    <row r="709" spans="1:9" x14ac:dyDescent="0.4">
      <c r="A709">
        <f>IF('Raw(1)'!A709="","",'Raw(1)'!A709)</f>
        <v>2026</v>
      </c>
      <c r="B709">
        <f>IF('Raw(1)'!B709="","",'Raw(1)'!B709)</f>
        <v>8</v>
      </c>
      <c r="C709" t="str">
        <f t="shared" si="33"/>
        <v>Feb</v>
      </c>
      <c r="D709" t="str">
        <f t="shared" si="34"/>
        <v>2026-Feb</v>
      </c>
      <c r="E709">
        <f t="shared" si="35"/>
        <v>202602</v>
      </c>
      <c r="F709" t="str">
        <f>IF('Raw(1)'!C709="","",'Raw(1)'!C709)</f>
        <v>VN #2</v>
      </c>
      <c r="G709" t="str">
        <f>IF('Raw(1)'!D709="","",'Raw(1)'!D709)</f>
        <v>Machine</v>
      </c>
      <c r="H709" t="str">
        <f>IF('Raw(1)'!E709="","",'Raw(1)'!E709)</f>
        <v>Roll Bending Machine</v>
      </c>
      <c r="I709">
        <f>IF('Raw(1)'!F709="","",'Raw(1)'!F709)</f>
        <v>3</v>
      </c>
    </row>
    <row r="710" spans="1:9" x14ac:dyDescent="0.4">
      <c r="A710">
        <f>IF('Raw(1)'!A710="","",'Raw(1)'!A710)</f>
        <v>2026</v>
      </c>
      <c r="B710">
        <f>IF('Raw(1)'!B710="","",'Raw(1)'!B710)</f>
        <v>8</v>
      </c>
      <c r="C710" t="str">
        <f t="shared" si="33"/>
        <v>Feb</v>
      </c>
      <c r="D710" t="str">
        <f t="shared" si="34"/>
        <v>2026-Feb</v>
      </c>
      <c r="E710">
        <f t="shared" si="35"/>
        <v>202602</v>
      </c>
      <c r="F710" t="str">
        <f>IF('Raw(1)'!C710="","",'Raw(1)'!C710)</f>
        <v>VN #2</v>
      </c>
      <c r="G710" t="str">
        <f>IF('Raw(1)'!D710="","",'Raw(1)'!D710)</f>
        <v>Machine</v>
      </c>
      <c r="H710" t="str">
        <f>IF('Raw(1)'!E710="","",'Raw(1)'!E710)</f>
        <v>L/W Machine</v>
      </c>
      <c r="I710">
        <f>IF('Raw(1)'!F710="","",'Raw(1)'!F710)</f>
        <v>6</v>
      </c>
    </row>
    <row r="711" spans="1:9" x14ac:dyDescent="0.4">
      <c r="A711">
        <f>IF('Raw(1)'!A711="","",'Raw(1)'!A711)</f>
        <v>2026</v>
      </c>
      <c r="B711">
        <f>IF('Raw(1)'!B711="","",'Raw(1)'!B711)</f>
        <v>8</v>
      </c>
      <c r="C711" t="str">
        <f t="shared" si="33"/>
        <v>Feb</v>
      </c>
      <c r="D711" t="str">
        <f t="shared" si="34"/>
        <v>2026-Feb</v>
      </c>
      <c r="E711">
        <f t="shared" si="35"/>
        <v>202602</v>
      </c>
      <c r="F711" t="str">
        <f>IF('Raw(1)'!C711="","",'Raw(1)'!C711)</f>
        <v>VN #2</v>
      </c>
      <c r="G711" t="str">
        <f>IF('Raw(1)'!D711="","",'Raw(1)'!D711)</f>
        <v>Machine</v>
      </c>
      <c r="H711" t="str">
        <f>IF('Raw(1)'!E711="","",'Raw(1)'!E711)</f>
        <v>C/W Machine</v>
      </c>
      <c r="I711">
        <f>IF('Raw(1)'!F711="","",'Raw(1)'!F711)</f>
        <v>8.8000000000000007</v>
      </c>
    </row>
    <row r="712" spans="1:9" x14ac:dyDescent="0.4">
      <c r="A712">
        <f>IF('Raw(1)'!A712="","",'Raw(1)'!A712)</f>
        <v>2026</v>
      </c>
      <c r="B712">
        <f>IF('Raw(1)'!B712="","",'Raw(1)'!B712)</f>
        <v>8</v>
      </c>
      <c r="C712" t="str">
        <f t="shared" si="33"/>
        <v>Feb</v>
      </c>
      <c r="D712" t="str">
        <f t="shared" si="34"/>
        <v>2026-Feb</v>
      </c>
      <c r="E712">
        <f t="shared" si="35"/>
        <v>202602</v>
      </c>
      <c r="F712" t="str">
        <f>IF('Raw(1)'!C712="","",'Raw(1)'!C712)</f>
        <v>VN #2</v>
      </c>
      <c r="G712" t="str">
        <f>IF('Raw(1)'!D712="","",'Raw(1)'!D712)</f>
        <v>Performance</v>
      </c>
      <c r="H712" t="str">
        <f>IF('Raw(1)'!E712="","",'Raw(1)'!E712)</f>
        <v>BT GT</v>
      </c>
      <c r="I712">
        <f>IF('Raw(1)'!F712="","",'Raw(1)'!F712)</f>
        <v>0</v>
      </c>
    </row>
    <row r="713" spans="1:9" x14ac:dyDescent="0.4">
      <c r="A713">
        <f>IF('Raw(1)'!A713="","",'Raw(1)'!A713)</f>
        <v>2026</v>
      </c>
      <c r="B713">
        <f>IF('Raw(1)'!B713="","",'Raw(1)'!B713)</f>
        <v>8</v>
      </c>
      <c r="C713" t="str">
        <f t="shared" si="33"/>
        <v>Feb</v>
      </c>
      <c r="D713" t="str">
        <f t="shared" si="34"/>
        <v>2026-Feb</v>
      </c>
      <c r="E713">
        <f t="shared" si="35"/>
        <v>202602</v>
      </c>
      <c r="F713" t="str">
        <f>IF('Raw(1)'!C713="","",'Raw(1)'!C713)</f>
        <v>VN #2</v>
      </c>
      <c r="G713" t="str">
        <f>IF('Raw(1)'!D713="","",'Raw(1)'!D713)</f>
        <v>Performance</v>
      </c>
      <c r="H713" t="str">
        <f>IF('Raw(1)'!E713="","",'Raw(1)'!E713)</f>
        <v>WT GT</v>
      </c>
      <c r="I713">
        <f>IF('Raw(1)'!F713="","",'Raw(1)'!F713)</f>
        <v>0</v>
      </c>
    </row>
    <row r="714" spans="1:9" x14ac:dyDescent="0.4">
      <c r="A714">
        <f>IF('Raw(1)'!A714="","",'Raw(1)'!A714)</f>
        <v>2026</v>
      </c>
      <c r="B714">
        <f>IF('Raw(1)'!B714="","",'Raw(1)'!B714)</f>
        <v>8</v>
      </c>
      <c r="C714" t="str">
        <f t="shared" si="33"/>
        <v>Feb</v>
      </c>
      <c r="D714" t="str">
        <f t="shared" si="34"/>
        <v>2026-Feb</v>
      </c>
      <c r="E714">
        <f t="shared" si="35"/>
        <v>202602</v>
      </c>
      <c r="F714" t="str">
        <f>IF('Raw(1)'!C714="","",'Raw(1)'!C714)</f>
        <v>VN #2</v>
      </c>
      <c r="G714" t="str">
        <f>IF('Raw(1)'!D714="","",'Raw(1)'!D714)</f>
        <v>Performance</v>
      </c>
      <c r="H714" t="str">
        <f>IF('Raw(1)'!E714="","",'Raw(1)'!E714)</f>
        <v>Bending</v>
      </c>
      <c r="I714">
        <f>IF('Raw(1)'!F714="","",'Raw(1)'!F714)</f>
        <v>0</v>
      </c>
    </row>
    <row r="715" spans="1:9" x14ac:dyDescent="0.4">
      <c r="A715">
        <f>IF('Raw(1)'!A715="","",'Raw(1)'!A715)</f>
        <v>2026</v>
      </c>
      <c r="B715">
        <f>IF('Raw(1)'!B715="","",'Raw(1)'!B715)</f>
        <v>8</v>
      </c>
      <c r="C715" t="str">
        <f t="shared" si="33"/>
        <v>Feb</v>
      </c>
      <c r="D715" t="str">
        <f t="shared" si="34"/>
        <v>2026-Feb</v>
      </c>
      <c r="E715">
        <f t="shared" si="35"/>
        <v>202602</v>
      </c>
      <c r="F715" t="str">
        <f>IF('Raw(1)'!C715="","",'Raw(1)'!C715)</f>
        <v>VN #2</v>
      </c>
      <c r="G715" t="str">
        <f>IF('Raw(1)'!D715="","",'Raw(1)'!D715)</f>
        <v>Performance</v>
      </c>
      <c r="H715" t="str">
        <f>IF('Raw(1)'!E715="","",'Raw(1)'!E715)</f>
        <v>L/W</v>
      </c>
      <c r="I715">
        <f>IF('Raw(1)'!F715="","",'Raw(1)'!F715)</f>
        <v>0</v>
      </c>
    </row>
    <row r="716" spans="1:9" x14ac:dyDescent="0.4">
      <c r="A716">
        <f>IF('Raw(1)'!A716="","",'Raw(1)'!A716)</f>
        <v>2026</v>
      </c>
      <c r="B716">
        <f>IF('Raw(1)'!B716="","",'Raw(1)'!B716)</f>
        <v>8</v>
      </c>
      <c r="C716" t="str">
        <f t="shared" si="33"/>
        <v>Feb</v>
      </c>
      <c r="D716" t="str">
        <f t="shared" si="34"/>
        <v>2026-Feb</v>
      </c>
      <c r="E716">
        <f t="shared" si="35"/>
        <v>202602</v>
      </c>
      <c r="F716" t="str">
        <f>IF('Raw(1)'!C716="","",'Raw(1)'!C716)</f>
        <v>VN #2</v>
      </c>
      <c r="G716" t="str">
        <f>IF('Raw(1)'!D716="","",'Raw(1)'!D716)</f>
        <v>Performance</v>
      </c>
      <c r="H716" t="str">
        <f>IF('Raw(1)'!E716="","",'Raw(1)'!E716)</f>
        <v>C/W</v>
      </c>
      <c r="I716">
        <f>IF('Raw(1)'!F716="","",'Raw(1)'!F716)</f>
        <v>0</v>
      </c>
    </row>
    <row r="717" spans="1:9" x14ac:dyDescent="0.4">
      <c r="A717">
        <f>IF('Raw(1)'!A717="","",'Raw(1)'!A717)</f>
        <v>2026</v>
      </c>
      <c r="B717">
        <f>IF('Raw(1)'!B717="","",'Raw(1)'!B717)</f>
        <v>8</v>
      </c>
      <c r="C717" t="str">
        <f t="shared" si="33"/>
        <v>Feb</v>
      </c>
      <c r="D717" t="str">
        <f t="shared" si="34"/>
        <v>2026-Feb</v>
      </c>
      <c r="E717">
        <f t="shared" si="35"/>
        <v>202602</v>
      </c>
      <c r="F717" t="str">
        <f>IF('Raw(1)'!C717="","",'Raw(1)'!C717)</f>
        <v>TW</v>
      </c>
      <c r="G717" t="str">
        <f>IF('Raw(1)'!D717="","",'Raw(1)'!D717)</f>
        <v>Machine</v>
      </c>
      <c r="H717" t="str">
        <f>IF('Raw(1)'!E717="","",'Raw(1)'!E717)</f>
        <v>Growing Line</v>
      </c>
      <c r="I717">
        <f>IF('Raw(1)'!F717="","",'Raw(1)'!F717)</f>
        <v>5</v>
      </c>
    </row>
    <row r="718" spans="1:9" x14ac:dyDescent="0.4">
      <c r="A718">
        <f>IF('Raw(1)'!A718="","",'Raw(1)'!A718)</f>
        <v>2026</v>
      </c>
      <c r="B718">
        <f>IF('Raw(1)'!B718="","",'Raw(1)'!B718)</f>
        <v>8</v>
      </c>
      <c r="C718" t="str">
        <f t="shared" si="33"/>
        <v>Feb</v>
      </c>
      <c r="D718" t="str">
        <f t="shared" si="34"/>
        <v>2026-Feb</v>
      </c>
      <c r="E718">
        <f t="shared" si="35"/>
        <v>202602</v>
      </c>
      <c r="F718" t="str">
        <f>IF('Raw(1)'!C718="","",'Raw(1)'!C718)</f>
        <v>TW</v>
      </c>
      <c r="G718" t="str">
        <f>IF('Raw(1)'!D718="","",'Raw(1)'!D718)</f>
        <v>Machine</v>
      </c>
      <c r="H718" t="str">
        <f>IF('Raw(1)'!E718="","",'Raw(1)'!E718)</f>
        <v>Paint Booth</v>
      </c>
      <c r="I718">
        <f>IF('Raw(1)'!F718="","",'Raw(1)'!F718)</f>
        <v>3</v>
      </c>
    </row>
    <row r="719" spans="1:9" x14ac:dyDescent="0.4">
      <c r="A719">
        <f>IF('Raw(1)'!A719="","",'Raw(1)'!A719)</f>
        <v>2026</v>
      </c>
      <c r="B719">
        <f>IF('Raw(1)'!B719="","",'Raw(1)'!B719)</f>
        <v>8</v>
      </c>
      <c r="C719" t="str">
        <f t="shared" si="33"/>
        <v>Feb</v>
      </c>
      <c r="D719" t="str">
        <f t="shared" si="34"/>
        <v>2026-Feb</v>
      </c>
      <c r="E719">
        <f t="shared" si="35"/>
        <v>202602</v>
      </c>
      <c r="F719" t="str">
        <f>IF('Raw(1)'!C719="","",'Raw(1)'!C719)</f>
        <v>TW</v>
      </c>
      <c r="G719" t="str">
        <f>IF('Raw(1)'!D719="","",'Raw(1)'!D719)</f>
        <v>Machine</v>
      </c>
      <c r="H719" t="str">
        <f>IF('Raw(1)'!E719="","",'Raw(1)'!E719)</f>
        <v>Paint Line</v>
      </c>
      <c r="I719">
        <f>IF('Raw(1)'!F719="","",'Raw(1)'!F719)</f>
        <v>2</v>
      </c>
    </row>
    <row r="720" spans="1:9" x14ac:dyDescent="0.4">
      <c r="A720">
        <f>IF('Raw(1)'!A720="","",'Raw(1)'!A720)</f>
        <v>2026</v>
      </c>
      <c r="B720">
        <f>IF('Raw(1)'!B720="","",'Raw(1)'!B720)</f>
        <v>8</v>
      </c>
      <c r="C720" t="str">
        <f t="shared" si="33"/>
        <v>Feb</v>
      </c>
      <c r="D720" t="str">
        <f t="shared" si="34"/>
        <v>2026-Feb</v>
      </c>
      <c r="E720">
        <f t="shared" si="35"/>
        <v>202602</v>
      </c>
      <c r="F720" t="str">
        <f>IF('Raw(1)'!C720="","",'Raw(1)'!C720)</f>
        <v>TW</v>
      </c>
      <c r="G720" t="str">
        <f>IF('Raw(1)'!D720="","",'Raw(1)'!D720)</f>
        <v>Machine</v>
      </c>
      <c r="H720" t="str">
        <f>IF('Raw(1)'!E720="","",'Raw(1)'!E720)</f>
        <v>Roll Bending Machine</v>
      </c>
      <c r="I720">
        <f>IF('Raw(1)'!F720="","",'Raw(1)'!F720)</f>
        <v>2</v>
      </c>
    </row>
    <row r="721" spans="1:9" x14ac:dyDescent="0.4">
      <c r="A721">
        <f>IF('Raw(1)'!A721="","",'Raw(1)'!A721)</f>
        <v>2026</v>
      </c>
      <c r="B721">
        <f>IF('Raw(1)'!B721="","",'Raw(1)'!B721)</f>
        <v>8</v>
      </c>
      <c r="C721" t="str">
        <f t="shared" si="33"/>
        <v>Feb</v>
      </c>
      <c r="D721" t="str">
        <f t="shared" si="34"/>
        <v>2026-Feb</v>
      </c>
      <c r="E721">
        <f t="shared" si="35"/>
        <v>202602</v>
      </c>
      <c r="F721" t="str">
        <f>IF('Raw(1)'!C721="","",'Raw(1)'!C721)</f>
        <v>TW</v>
      </c>
      <c r="G721" t="str">
        <f>IF('Raw(1)'!D721="","",'Raw(1)'!D721)</f>
        <v>Machine</v>
      </c>
      <c r="H721" t="str">
        <f>IF('Raw(1)'!E721="","",'Raw(1)'!E721)</f>
        <v>L/W Machine</v>
      </c>
      <c r="I721">
        <f>IF('Raw(1)'!F721="","",'Raw(1)'!F721)</f>
        <v>2</v>
      </c>
    </row>
    <row r="722" spans="1:9" x14ac:dyDescent="0.4">
      <c r="A722">
        <f>IF('Raw(1)'!A722="","",'Raw(1)'!A722)</f>
        <v>2026</v>
      </c>
      <c r="B722">
        <f>IF('Raw(1)'!B722="","",'Raw(1)'!B722)</f>
        <v>8</v>
      </c>
      <c r="C722" t="str">
        <f t="shared" si="33"/>
        <v>Feb</v>
      </c>
      <c r="D722" t="str">
        <f t="shared" si="34"/>
        <v>2026-Feb</v>
      </c>
      <c r="E722">
        <f t="shared" si="35"/>
        <v>202602</v>
      </c>
      <c r="F722" t="str">
        <f>IF('Raw(1)'!C722="","",'Raw(1)'!C722)</f>
        <v>TW</v>
      </c>
      <c r="G722" t="str">
        <f>IF('Raw(1)'!D722="","",'Raw(1)'!D722)</f>
        <v>Machine</v>
      </c>
      <c r="H722" t="str">
        <f>IF('Raw(1)'!E722="","",'Raw(1)'!E722)</f>
        <v>C/W Machine</v>
      </c>
      <c r="I722">
        <f>IF('Raw(1)'!F722="","",'Raw(1)'!F722)</f>
        <v>3</v>
      </c>
    </row>
    <row r="723" spans="1:9" x14ac:dyDescent="0.4">
      <c r="A723">
        <f>IF('Raw(1)'!A723="","",'Raw(1)'!A723)</f>
        <v>2026</v>
      </c>
      <c r="B723">
        <f>IF('Raw(1)'!B723="","",'Raw(1)'!B723)</f>
        <v>8</v>
      </c>
      <c r="C723" t="str">
        <f t="shared" si="33"/>
        <v>Feb</v>
      </c>
      <c r="D723" t="str">
        <f t="shared" si="34"/>
        <v>2026-Feb</v>
      </c>
      <c r="E723">
        <f t="shared" si="35"/>
        <v>202602</v>
      </c>
      <c r="F723" t="str">
        <f>IF('Raw(1)'!C723="","",'Raw(1)'!C723)</f>
        <v>TW</v>
      </c>
      <c r="G723" t="str">
        <f>IF('Raw(1)'!D723="","",'Raw(1)'!D723)</f>
        <v>Performance</v>
      </c>
      <c r="H723" t="str">
        <f>IF('Raw(1)'!E723="","",'Raw(1)'!E723)</f>
        <v>BT GT</v>
      </c>
      <c r="I723">
        <f>IF('Raw(1)'!F723="","",'Raw(1)'!F723)</f>
        <v>0</v>
      </c>
    </row>
    <row r="724" spans="1:9" x14ac:dyDescent="0.4">
      <c r="A724">
        <f>IF('Raw(1)'!A724="","",'Raw(1)'!A724)</f>
        <v>2026</v>
      </c>
      <c r="B724">
        <f>IF('Raw(1)'!B724="","",'Raw(1)'!B724)</f>
        <v>8</v>
      </c>
      <c r="C724" t="str">
        <f t="shared" si="33"/>
        <v>Feb</v>
      </c>
      <c r="D724" t="str">
        <f t="shared" si="34"/>
        <v>2026-Feb</v>
      </c>
      <c r="E724">
        <f t="shared" si="35"/>
        <v>202602</v>
      </c>
      <c r="F724" t="str">
        <f>IF('Raw(1)'!C724="","",'Raw(1)'!C724)</f>
        <v>TW</v>
      </c>
      <c r="G724" t="str">
        <f>IF('Raw(1)'!D724="","",'Raw(1)'!D724)</f>
        <v>Performance</v>
      </c>
      <c r="H724" t="str">
        <f>IF('Raw(1)'!E724="","",'Raw(1)'!E724)</f>
        <v>WT GT</v>
      </c>
      <c r="I724">
        <f>IF('Raw(1)'!F724="","",'Raw(1)'!F724)</f>
        <v>0</v>
      </c>
    </row>
    <row r="725" spans="1:9" x14ac:dyDescent="0.4">
      <c r="A725">
        <f>IF('Raw(1)'!A725="","",'Raw(1)'!A725)</f>
        <v>2026</v>
      </c>
      <c r="B725">
        <f>IF('Raw(1)'!B725="","",'Raw(1)'!B725)</f>
        <v>8</v>
      </c>
      <c r="C725" t="str">
        <f t="shared" si="33"/>
        <v>Feb</v>
      </c>
      <c r="D725" t="str">
        <f t="shared" si="34"/>
        <v>2026-Feb</v>
      </c>
      <c r="E725">
        <f t="shared" si="35"/>
        <v>202602</v>
      </c>
      <c r="F725" t="str">
        <f>IF('Raw(1)'!C725="","",'Raw(1)'!C725)</f>
        <v>TW</v>
      </c>
      <c r="G725" t="str">
        <f>IF('Raw(1)'!D725="","",'Raw(1)'!D725)</f>
        <v>Performance</v>
      </c>
      <c r="H725" t="str">
        <f>IF('Raw(1)'!E725="","",'Raw(1)'!E725)</f>
        <v>Bending</v>
      </c>
      <c r="I725">
        <f>IF('Raw(1)'!F725="","",'Raw(1)'!F725)</f>
        <v>0</v>
      </c>
    </row>
    <row r="726" spans="1:9" x14ac:dyDescent="0.4">
      <c r="A726">
        <f>IF('Raw(1)'!A726="","",'Raw(1)'!A726)</f>
        <v>2026</v>
      </c>
      <c r="B726">
        <f>IF('Raw(1)'!B726="","",'Raw(1)'!B726)</f>
        <v>8</v>
      </c>
      <c r="C726" t="str">
        <f t="shared" si="33"/>
        <v>Feb</v>
      </c>
      <c r="D726" t="str">
        <f t="shared" si="34"/>
        <v>2026-Feb</v>
      </c>
      <c r="E726">
        <f t="shared" si="35"/>
        <v>202602</v>
      </c>
      <c r="F726" t="str">
        <f>IF('Raw(1)'!C726="","",'Raw(1)'!C726)</f>
        <v>TW</v>
      </c>
      <c r="G726" t="str">
        <f>IF('Raw(1)'!D726="","",'Raw(1)'!D726)</f>
        <v>Performance</v>
      </c>
      <c r="H726" t="str">
        <f>IF('Raw(1)'!E726="","",'Raw(1)'!E726)</f>
        <v>L/W</v>
      </c>
      <c r="I726">
        <f>IF('Raw(1)'!F726="","",'Raw(1)'!F726)</f>
        <v>0</v>
      </c>
    </row>
    <row r="727" spans="1:9" x14ac:dyDescent="0.4">
      <c r="A727">
        <f>IF('Raw(1)'!A727="","",'Raw(1)'!A727)</f>
        <v>2026</v>
      </c>
      <c r="B727">
        <f>IF('Raw(1)'!B727="","",'Raw(1)'!B727)</f>
        <v>8</v>
      </c>
      <c r="C727" t="str">
        <f t="shared" si="33"/>
        <v>Feb</v>
      </c>
      <c r="D727" t="str">
        <f t="shared" si="34"/>
        <v>2026-Feb</v>
      </c>
      <c r="E727">
        <f t="shared" si="35"/>
        <v>202602</v>
      </c>
      <c r="F727" t="str">
        <f>IF('Raw(1)'!C727="","",'Raw(1)'!C727)</f>
        <v>TW</v>
      </c>
      <c r="G727" t="str">
        <f>IF('Raw(1)'!D727="","",'Raw(1)'!D727)</f>
        <v>Performance</v>
      </c>
      <c r="H727" t="str">
        <f>IF('Raw(1)'!E727="","",'Raw(1)'!E727)</f>
        <v>C/W</v>
      </c>
      <c r="I727">
        <f>IF('Raw(1)'!F727="","",'Raw(1)'!F727)</f>
        <v>0</v>
      </c>
    </row>
    <row r="728" spans="1:9" x14ac:dyDescent="0.4">
      <c r="A728">
        <f>IF('Raw(1)'!A728="","",'Raw(1)'!A728)</f>
        <v>2026</v>
      </c>
      <c r="B728">
        <f>IF('Raw(1)'!B728="","",'Raw(1)'!B728)</f>
        <v>8</v>
      </c>
      <c r="C728" t="str">
        <f t="shared" si="33"/>
        <v>Feb</v>
      </c>
      <c r="D728" t="str">
        <f t="shared" si="34"/>
        <v>2026-Feb</v>
      </c>
      <c r="E728">
        <f t="shared" si="35"/>
        <v>202602</v>
      </c>
      <c r="F728" t="str">
        <f>IF('Raw(1)'!C728="","",'Raw(1)'!C728)</f>
        <v>CN</v>
      </c>
      <c r="G728" t="str">
        <f>IF('Raw(1)'!D728="","",'Raw(1)'!D728)</f>
        <v>Machine</v>
      </c>
      <c r="H728" t="str">
        <f>IF('Raw(1)'!E728="","",'Raw(1)'!E728)</f>
        <v>Growing Line</v>
      </c>
      <c r="I728">
        <f>IF('Raw(1)'!F728="","",'Raw(1)'!F728)</f>
        <v>20</v>
      </c>
    </row>
    <row r="729" spans="1:9" x14ac:dyDescent="0.4">
      <c r="A729">
        <f>IF('Raw(1)'!A729="","",'Raw(1)'!A729)</f>
        <v>2026</v>
      </c>
      <c r="B729">
        <f>IF('Raw(1)'!B729="","",'Raw(1)'!B729)</f>
        <v>8</v>
      </c>
      <c r="C729" t="str">
        <f t="shared" si="33"/>
        <v>Feb</v>
      </c>
      <c r="D729" t="str">
        <f t="shared" si="34"/>
        <v>2026-Feb</v>
      </c>
      <c r="E729">
        <f t="shared" si="35"/>
        <v>202602</v>
      </c>
      <c r="F729" t="str">
        <f>IF('Raw(1)'!C729="","",'Raw(1)'!C729)</f>
        <v>CN</v>
      </c>
      <c r="G729" t="str">
        <f>IF('Raw(1)'!D729="","",'Raw(1)'!D729)</f>
        <v>Machine</v>
      </c>
      <c r="H729" t="str">
        <f>IF('Raw(1)'!E729="","",'Raw(1)'!E729)</f>
        <v>Paint Booth</v>
      </c>
      <c r="I729">
        <f>IF('Raw(1)'!F729="","",'Raw(1)'!F729)</f>
        <v>22</v>
      </c>
    </row>
    <row r="730" spans="1:9" x14ac:dyDescent="0.4">
      <c r="A730">
        <f>IF('Raw(1)'!A730="","",'Raw(1)'!A730)</f>
        <v>2026</v>
      </c>
      <c r="B730">
        <f>IF('Raw(1)'!B730="","",'Raw(1)'!B730)</f>
        <v>8</v>
      </c>
      <c r="C730" t="str">
        <f t="shared" si="33"/>
        <v>Feb</v>
      </c>
      <c r="D730" t="str">
        <f t="shared" si="34"/>
        <v>2026-Feb</v>
      </c>
      <c r="E730">
        <f t="shared" si="35"/>
        <v>202602</v>
      </c>
      <c r="F730" t="str">
        <f>IF('Raw(1)'!C730="","",'Raw(1)'!C730)</f>
        <v>CN</v>
      </c>
      <c r="G730" t="str">
        <f>IF('Raw(1)'!D730="","",'Raw(1)'!D730)</f>
        <v>Machine</v>
      </c>
      <c r="H730" t="str">
        <f>IF('Raw(1)'!E730="","",'Raw(1)'!E730)</f>
        <v>Paint Line</v>
      </c>
      <c r="I730">
        <f>IF('Raw(1)'!F730="","",'Raw(1)'!F730)</f>
        <v>6</v>
      </c>
    </row>
    <row r="731" spans="1:9" x14ac:dyDescent="0.4">
      <c r="A731">
        <f>IF('Raw(1)'!A731="","",'Raw(1)'!A731)</f>
        <v>2026</v>
      </c>
      <c r="B731">
        <f>IF('Raw(1)'!B731="","",'Raw(1)'!B731)</f>
        <v>8</v>
      </c>
      <c r="C731" t="str">
        <f t="shared" si="33"/>
        <v>Feb</v>
      </c>
      <c r="D731" t="str">
        <f t="shared" si="34"/>
        <v>2026-Feb</v>
      </c>
      <c r="E731">
        <f t="shared" si="35"/>
        <v>202602</v>
      </c>
      <c r="F731" t="str">
        <f>IF('Raw(1)'!C731="","",'Raw(1)'!C731)</f>
        <v>CN</v>
      </c>
      <c r="G731" t="str">
        <f>IF('Raw(1)'!D731="","",'Raw(1)'!D731)</f>
        <v>Machine</v>
      </c>
      <c r="H731" t="str">
        <f>IF('Raw(1)'!E731="","",'Raw(1)'!E731)</f>
        <v>Roll Bending Machine</v>
      </c>
      <c r="I731">
        <f>IF('Raw(1)'!F731="","",'Raw(1)'!F731)</f>
        <v>4</v>
      </c>
    </row>
    <row r="732" spans="1:9" x14ac:dyDescent="0.4">
      <c r="A732">
        <f>IF('Raw(1)'!A732="","",'Raw(1)'!A732)</f>
        <v>2026</v>
      </c>
      <c r="B732">
        <f>IF('Raw(1)'!B732="","",'Raw(1)'!B732)</f>
        <v>8</v>
      </c>
      <c r="C732" t="str">
        <f t="shared" si="33"/>
        <v>Feb</v>
      </c>
      <c r="D732" t="str">
        <f t="shared" si="34"/>
        <v>2026-Feb</v>
      </c>
      <c r="E732">
        <f t="shared" si="35"/>
        <v>202602</v>
      </c>
      <c r="F732" t="str">
        <f>IF('Raw(1)'!C732="","",'Raw(1)'!C732)</f>
        <v>CN</v>
      </c>
      <c r="G732" t="str">
        <f>IF('Raw(1)'!D732="","",'Raw(1)'!D732)</f>
        <v>Machine</v>
      </c>
      <c r="H732" t="str">
        <f>IF('Raw(1)'!E732="","",'Raw(1)'!E732)</f>
        <v>L/W Machine</v>
      </c>
      <c r="I732">
        <f>IF('Raw(1)'!F732="","",'Raw(1)'!F732)</f>
        <v>10</v>
      </c>
    </row>
    <row r="733" spans="1:9" x14ac:dyDescent="0.4">
      <c r="A733">
        <f>IF('Raw(1)'!A733="","",'Raw(1)'!A733)</f>
        <v>2026</v>
      </c>
      <c r="B733">
        <f>IF('Raw(1)'!B733="","",'Raw(1)'!B733)</f>
        <v>8</v>
      </c>
      <c r="C733" t="str">
        <f t="shared" si="33"/>
        <v>Feb</v>
      </c>
      <c r="D733" t="str">
        <f t="shared" si="34"/>
        <v>2026-Feb</v>
      </c>
      <c r="E733">
        <f t="shared" si="35"/>
        <v>202602</v>
      </c>
      <c r="F733" t="str">
        <f>IF('Raw(1)'!C733="","",'Raw(1)'!C733)</f>
        <v>CN</v>
      </c>
      <c r="G733" t="str">
        <f>IF('Raw(1)'!D733="","",'Raw(1)'!D733)</f>
        <v>Machine</v>
      </c>
      <c r="H733" t="str">
        <f>IF('Raw(1)'!E733="","",'Raw(1)'!E733)</f>
        <v>C/W Machine</v>
      </c>
      <c r="I733">
        <f>IF('Raw(1)'!F733="","",'Raw(1)'!F733)</f>
        <v>12</v>
      </c>
    </row>
    <row r="734" spans="1:9" x14ac:dyDescent="0.4">
      <c r="A734">
        <f>IF('Raw(1)'!A734="","",'Raw(1)'!A734)</f>
        <v>2026</v>
      </c>
      <c r="B734">
        <f>IF('Raw(1)'!B734="","",'Raw(1)'!B734)</f>
        <v>8</v>
      </c>
      <c r="C734" t="str">
        <f t="shared" si="33"/>
        <v>Feb</v>
      </c>
      <c r="D734" t="str">
        <f t="shared" si="34"/>
        <v>2026-Feb</v>
      </c>
      <c r="E734">
        <f t="shared" si="35"/>
        <v>202602</v>
      </c>
      <c r="F734" t="str">
        <f>IF('Raw(1)'!C734="","",'Raw(1)'!C734)</f>
        <v>CN</v>
      </c>
      <c r="G734" t="str">
        <f>IF('Raw(1)'!D734="","",'Raw(1)'!D734)</f>
        <v>Performance</v>
      </c>
      <c r="H734" t="str">
        <f>IF('Raw(1)'!E734="","",'Raw(1)'!E734)</f>
        <v>BT GT</v>
      </c>
      <c r="I734">
        <f>IF('Raw(1)'!F734="","",'Raw(1)'!F734)</f>
        <v>0</v>
      </c>
    </row>
    <row r="735" spans="1:9" x14ac:dyDescent="0.4">
      <c r="A735">
        <f>IF('Raw(1)'!A735="","",'Raw(1)'!A735)</f>
        <v>2026</v>
      </c>
      <c r="B735">
        <f>IF('Raw(1)'!B735="","",'Raw(1)'!B735)</f>
        <v>8</v>
      </c>
      <c r="C735" t="str">
        <f t="shared" si="33"/>
        <v>Feb</v>
      </c>
      <c r="D735" t="str">
        <f t="shared" si="34"/>
        <v>2026-Feb</v>
      </c>
      <c r="E735">
        <f t="shared" si="35"/>
        <v>202602</v>
      </c>
      <c r="F735" t="str">
        <f>IF('Raw(1)'!C735="","",'Raw(1)'!C735)</f>
        <v>CN</v>
      </c>
      <c r="G735" t="str">
        <f>IF('Raw(1)'!D735="","",'Raw(1)'!D735)</f>
        <v>Performance</v>
      </c>
      <c r="H735" t="str">
        <f>IF('Raw(1)'!E735="","",'Raw(1)'!E735)</f>
        <v>WT GT</v>
      </c>
      <c r="I735">
        <f>IF('Raw(1)'!F735="","",'Raw(1)'!F735)</f>
        <v>0</v>
      </c>
    </row>
    <row r="736" spans="1:9" x14ac:dyDescent="0.4">
      <c r="A736">
        <f>IF('Raw(1)'!A736="","",'Raw(1)'!A736)</f>
        <v>2026</v>
      </c>
      <c r="B736">
        <f>IF('Raw(1)'!B736="","",'Raw(1)'!B736)</f>
        <v>8</v>
      </c>
      <c r="C736" t="str">
        <f t="shared" si="33"/>
        <v>Feb</v>
      </c>
      <c r="D736" t="str">
        <f t="shared" si="34"/>
        <v>2026-Feb</v>
      </c>
      <c r="E736">
        <f t="shared" si="35"/>
        <v>202602</v>
      </c>
      <c r="F736" t="str">
        <f>IF('Raw(1)'!C736="","",'Raw(1)'!C736)</f>
        <v>CN</v>
      </c>
      <c r="G736" t="str">
        <f>IF('Raw(1)'!D736="","",'Raw(1)'!D736)</f>
        <v>Performance</v>
      </c>
      <c r="H736" t="str">
        <f>IF('Raw(1)'!E736="","",'Raw(1)'!E736)</f>
        <v>Bending</v>
      </c>
      <c r="I736">
        <f>IF('Raw(1)'!F736="","",'Raw(1)'!F736)</f>
        <v>0</v>
      </c>
    </row>
    <row r="737" spans="1:9" x14ac:dyDescent="0.4">
      <c r="A737">
        <f>IF('Raw(1)'!A737="","",'Raw(1)'!A737)</f>
        <v>2026</v>
      </c>
      <c r="B737">
        <f>IF('Raw(1)'!B737="","",'Raw(1)'!B737)</f>
        <v>8</v>
      </c>
      <c r="C737" t="str">
        <f t="shared" si="33"/>
        <v>Feb</v>
      </c>
      <c r="D737" t="str">
        <f t="shared" si="34"/>
        <v>2026-Feb</v>
      </c>
      <c r="E737">
        <f t="shared" si="35"/>
        <v>202602</v>
      </c>
      <c r="F737" t="str">
        <f>IF('Raw(1)'!C737="","",'Raw(1)'!C737)</f>
        <v>CN</v>
      </c>
      <c r="G737" t="str">
        <f>IF('Raw(1)'!D737="","",'Raw(1)'!D737)</f>
        <v>Performance</v>
      </c>
      <c r="H737" t="str">
        <f>IF('Raw(1)'!E737="","",'Raw(1)'!E737)</f>
        <v>L/W</v>
      </c>
      <c r="I737">
        <f>IF('Raw(1)'!F737="","",'Raw(1)'!F737)</f>
        <v>0</v>
      </c>
    </row>
    <row r="738" spans="1:9" x14ac:dyDescent="0.4">
      <c r="A738">
        <f>IF('Raw(1)'!A738="","",'Raw(1)'!A738)</f>
        <v>2026</v>
      </c>
      <c r="B738">
        <f>IF('Raw(1)'!B738="","",'Raw(1)'!B738)</f>
        <v>8</v>
      </c>
      <c r="C738" t="str">
        <f t="shared" si="33"/>
        <v>Feb</v>
      </c>
      <c r="D738" t="str">
        <f t="shared" si="34"/>
        <v>2026-Feb</v>
      </c>
      <c r="E738">
        <f t="shared" si="35"/>
        <v>202602</v>
      </c>
      <c r="F738" t="str">
        <f>IF('Raw(1)'!C738="","",'Raw(1)'!C738)</f>
        <v>CN</v>
      </c>
      <c r="G738" t="str">
        <f>IF('Raw(1)'!D738="","",'Raw(1)'!D738)</f>
        <v>Performance</v>
      </c>
      <c r="H738" t="str">
        <f>IF('Raw(1)'!E738="","",'Raw(1)'!E738)</f>
        <v>C/W</v>
      </c>
      <c r="I738">
        <f>IF('Raw(1)'!F738="","",'Raw(1)'!F738)</f>
        <v>0</v>
      </c>
    </row>
    <row r="739" spans="1:9" x14ac:dyDescent="0.4">
      <c r="A739">
        <f>IF('Raw(1)'!A739="","",'Raw(1)'!A739)</f>
        <v>2026</v>
      </c>
      <c r="B739">
        <f>IF('Raw(1)'!B739="","",'Raw(1)'!B739)</f>
        <v>8</v>
      </c>
      <c r="C739" t="str">
        <f t="shared" si="33"/>
        <v>Feb</v>
      </c>
      <c r="D739" t="str">
        <f t="shared" si="34"/>
        <v>2026-Feb</v>
      </c>
      <c r="E739">
        <f t="shared" si="35"/>
        <v>202602</v>
      </c>
      <c r="F739" t="str">
        <f>IF('Raw(1)'!C739="","",'Raw(1)'!C739)</f>
        <v>TR #1</v>
      </c>
      <c r="G739" t="str">
        <f>IF('Raw(1)'!D739="","",'Raw(1)'!D739)</f>
        <v>Machine</v>
      </c>
      <c r="H739" t="str">
        <f>IF('Raw(1)'!E739="","",'Raw(1)'!E739)</f>
        <v>Growing Line</v>
      </c>
      <c r="I739">
        <f>IF('Raw(1)'!F739="","",'Raw(1)'!F739)</f>
        <v>3</v>
      </c>
    </row>
    <row r="740" spans="1:9" x14ac:dyDescent="0.4">
      <c r="A740">
        <f>IF('Raw(1)'!A740="","",'Raw(1)'!A740)</f>
        <v>2026</v>
      </c>
      <c r="B740">
        <f>IF('Raw(1)'!B740="","",'Raw(1)'!B740)</f>
        <v>8</v>
      </c>
      <c r="C740" t="str">
        <f t="shared" si="33"/>
        <v>Feb</v>
      </c>
      <c r="D740" t="str">
        <f t="shared" si="34"/>
        <v>2026-Feb</v>
      </c>
      <c r="E740">
        <f t="shared" si="35"/>
        <v>202602</v>
      </c>
      <c r="F740" t="str">
        <f>IF('Raw(1)'!C740="","",'Raw(1)'!C740)</f>
        <v>TR #1</v>
      </c>
      <c r="G740" t="str">
        <f>IF('Raw(1)'!D740="","",'Raw(1)'!D740)</f>
        <v>Machine</v>
      </c>
      <c r="H740" t="str">
        <f>IF('Raw(1)'!E740="","",'Raw(1)'!E740)</f>
        <v>Paint Booth</v>
      </c>
      <c r="I740">
        <f>IF('Raw(1)'!F740="","",'Raw(1)'!F740)</f>
        <v>3</v>
      </c>
    </row>
    <row r="741" spans="1:9" x14ac:dyDescent="0.4">
      <c r="A741">
        <f>IF('Raw(1)'!A741="","",'Raw(1)'!A741)</f>
        <v>2026</v>
      </c>
      <c r="B741">
        <f>IF('Raw(1)'!B741="","",'Raw(1)'!B741)</f>
        <v>8</v>
      </c>
      <c r="C741" t="str">
        <f t="shared" si="33"/>
        <v>Feb</v>
      </c>
      <c r="D741" t="str">
        <f t="shared" si="34"/>
        <v>2026-Feb</v>
      </c>
      <c r="E741">
        <f t="shared" si="35"/>
        <v>202602</v>
      </c>
      <c r="F741" t="str">
        <f>IF('Raw(1)'!C741="","",'Raw(1)'!C741)</f>
        <v>TR #1</v>
      </c>
      <c r="G741" t="str">
        <f>IF('Raw(1)'!D741="","",'Raw(1)'!D741)</f>
        <v>Machine</v>
      </c>
      <c r="H741" t="str">
        <f>IF('Raw(1)'!E741="","",'Raw(1)'!E741)</f>
        <v>Paint Line</v>
      </c>
      <c r="I741">
        <f>IF('Raw(1)'!F741="","",'Raw(1)'!F741)</f>
        <v>2</v>
      </c>
    </row>
    <row r="742" spans="1:9" x14ac:dyDescent="0.4">
      <c r="A742">
        <f>IF('Raw(1)'!A742="","",'Raw(1)'!A742)</f>
        <v>2026</v>
      </c>
      <c r="B742">
        <f>IF('Raw(1)'!B742="","",'Raw(1)'!B742)</f>
        <v>8</v>
      </c>
      <c r="C742" t="str">
        <f t="shared" si="33"/>
        <v>Feb</v>
      </c>
      <c r="D742" t="str">
        <f t="shared" si="34"/>
        <v>2026-Feb</v>
      </c>
      <c r="E742">
        <f t="shared" si="35"/>
        <v>202602</v>
      </c>
      <c r="F742" t="str">
        <f>IF('Raw(1)'!C742="","",'Raw(1)'!C742)</f>
        <v>TR #1</v>
      </c>
      <c r="G742" t="str">
        <f>IF('Raw(1)'!D742="","",'Raw(1)'!D742)</f>
        <v>Machine</v>
      </c>
      <c r="H742" t="str">
        <f>IF('Raw(1)'!E742="","",'Raw(1)'!E742)</f>
        <v>Roll Bending Machine</v>
      </c>
      <c r="I742">
        <f>IF('Raw(1)'!F742="","",'Raw(1)'!F742)</f>
        <v>2</v>
      </c>
    </row>
    <row r="743" spans="1:9" x14ac:dyDescent="0.4">
      <c r="A743">
        <f>IF('Raw(1)'!A743="","",'Raw(1)'!A743)</f>
        <v>2026</v>
      </c>
      <c r="B743">
        <f>IF('Raw(1)'!B743="","",'Raw(1)'!B743)</f>
        <v>8</v>
      </c>
      <c r="C743" t="str">
        <f t="shared" si="33"/>
        <v>Feb</v>
      </c>
      <c r="D743" t="str">
        <f t="shared" si="34"/>
        <v>2026-Feb</v>
      </c>
      <c r="E743">
        <f t="shared" si="35"/>
        <v>202602</v>
      </c>
      <c r="F743" t="str">
        <f>IF('Raw(1)'!C743="","",'Raw(1)'!C743)</f>
        <v>TR #1</v>
      </c>
      <c r="G743" t="str">
        <f>IF('Raw(1)'!D743="","",'Raw(1)'!D743)</f>
        <v>Machine</v>
      </c>
      <c r="H743" t="str">
        <f>IF('Raw(1)'!E743="","",'Raw(1)'!E743)</f>
        <v>L/W Machine</v>
      </c>
      <c r="I743">
        <f>IF('Raw(1)'!F743="","",'Raw(1)'!F743)</f>
        <v>3</v>
      </c>
    </row>
    <row r="744" spans="1:9" x14ac:dyDescent="0.4">
      <c r="A744">
        <f>IF('Raw(1)'!A744="","",'Raw(1)'!A744)</f>
        <v>2026</v>
      </c>
      <c r="B744">
        <f>IF('Raw(1)'!B744="","",'Raw(1)'!B744)</f>
        <v>8</v>
      </c>
      <c r="C744" t="str">
        <f t="shared" si="33"/>
        <v>Feb</v>
      </c>
      <c r="D744" t="str">
        <f t="shared" si="34"/>
        <v>2026-Feb</v>
      </c>
      <c r="E744">
        <f t="shared" si="35"/>
        <v>202602</v>
      </c>
      <c r="F744" t="str">
        <f>IF('Raw(1)'!C744="","",'Raw(1)'!C744)</f>
        <v>TR #1</v>
      </c>
      <c r="G744" t="str">
        <f>IF('Raw(1)'!D744="","",'Raw(1)'!D744)</f>
        <v>Machine</v>
      </c>
      <c r="H744" t="str">
        <f>IF('Raw(1)'!E744="","",'Raw(1)'!E744)</f>
        <v>C/W Machine</v>
      </c>
      <c r="I744">
        <f>IF('Raw(1)'!F744="","",'Raw(1)'!F744)</f>
        <v>4</v>
      </c>
    </row>
    <row r="745" spans="1:9" x14ac:dyDescent="0.4">
      <c r="A745">
        <f>IF('Raw(1)'!A745="","",'Raw(1)'!A745)</f>
        <v>2026</v>
      </c>
      <c r="B745">
        <f>IF('Raw(1)'!B745="","",'Raw(1)'!B745)</f>
        <v>8</v>
      </c>
      <c r="C745" t="str">
        <f t="shared" si="33"/>
        <v>Feb</v>
      </c>
      <c r="D745" t="str">
        <f t="shared" si="34"/>
        <v>2026-Feb</v>
      </c>
      <c r="E745">
        <f t="shared" si="35"/>
        <v>202602</v>
      </c>
      <c r="F745" t="str">
        <f>IF('Raw(1)'!C745="","",'Raw(1)'!C745)</f>
        <v>TR #1</v>
      </c>
      <c r="G745" t="str">
        <f>IF('Raw(1)'!D745="","",'Raw(1)'!D745)</f>
        <v>Performance</v>
      </c>
      <c r="H745" t="str">
        <f>IF('Raw(1)'!E745="","",'Raw(1)'!E745)</f>
        <v>BT GT</v>
      </c>
      <c r="I745">
        <f>IF('Raw(1)'!F745="","",'Raw(1)'!F745)</f>
        <v>0</v>
      </c>
    </row>
    <row r="746" spans="1:9" x14ac:dyDescent="0.4">
      <c r="A746">
        <f>IF('Raw(1)'!A746="","",'Raw(1)'!A746)</f>
        <v>2026</v>
      </c>
      <c r="B746">
        <f>IF('Raw(1)'!B746="","",'Raw(1)'!B746)</f>
        <v>8</v>
      </c>
      <c r="C746" t="str">
        <f t="shared" si="33"/>
        <v>Feb</v>
      </c>
      <c r="D746" t="str">
        <f t="shared" si="34"/>
        <v>2026-Feb</v>
      </c>
      <c r="E746">
        <f t="shared" si="35"/>
        <v>202602</v>
      </c>
      <c r="F746" t="str">
        <f>IF('Raw(1)'!C746="","",'Raw(1)'!C746)</f>
        <v>TR #1</v>
      </c>
      <c r="G746" t="str">
        <f>IF('Raw(1)'!D746="","",'Raw(1)'!D746)</f>
        <v>Performance</v>
      </c>
      <c r="H746" t="str">
        <f>IF('Raw(1)'!E746="","",'Raw(1)'!E746)</f>
        <v>WT GT</v>
      </c>
      <c r="I746">
        <f>IF('Raw(1)'!F746="","",'Raw(1)'!F746)</f>
        <v>0</v>
      </c>
    </row>
    <row r="747" spans="1:9" x14ac:dyDescent="0.4">
      <c r="A747">
        <f>IF('Raw(1)'!A747="","",'Raw(1)'!A747)</f>
        <v>2026</v>
      </c>
      <c r="B747">
        <f>IF('Raw(1)'!B747="","",'Raw(1)'!B747)</f>
        <v>8</v>
      </c>
      <c r="C747" t="str">
        <f t="shared" si="33"/>
        <v>Feb</v>
      </c>
      <c r="D747" t="str">
        <f t="shared" si="34"/>
        <v>2026-Feb</v>
      </c>
      <c r="E747">
        <f t="shared" si="35"/>
        <v>202602</v>
      </c>
      <c r="F747" t="str">
        <f>IF('Raw(1)'!C747="","",'Raw(1)'!C747)</f>
        <v>TR #1</v>
      </c>
      <c r="G747" t="str">
        <f>IF('Raw(1)'!D747="","",'Raw(1)'!D747)</f>
        <v>Performance</v>
      </c>
      <c r="H747" t="str">
        <f>IF('Raw(1)'!E747="","",'Raw(1)'!E747)</f>
        <v>Bending</v>
      </c>
      <c r="I747">
        <f>IF('Raw(1)'!F747="","",'Raw(1)'!F747)</f>
        <v>0</v>
      </c>
    </row>
    <row r="748" spans="1:9" x14ac:dyDescent="0.4">
      <c r="A748">
        <f>IF('Raw(1)'!A748="","",'Raw(1)'!A748)</f>
        <v>2026</v>
      </c>
      <c r="B748">
        <f>IF('Raw(1)'!B748="","",'Raw(1)'!B748)</f>
        <v>8</v>
      </c>
      <c r="C748" t="str">
        <f t="shared" si="33"/>
        <v>Feb</v>
      </c>
      <c r="D748" t="str">
        <f t="shared" si="34"/>
        <v>2026-Feb</v>
      </c>
      <c r="E748">
        <f t="shared" si="35"/>
        <v>202602</v>
      </c>
      <c r="F748" t="str">
        <f>IF('Raw(1)'!C748="","",'Raw(1)'!C748)</f>
        <v>TR #1</v>
      </c>
      <c r="G748" t="str">
        <f>IF('Raw(1)'!D748="","",'Raw(1)'!D748)</f>
        <v>Performance</v>
      </c>
      <c r="H748" t="str">
        <f>IF('Raw(1)'!E748="","",'Raw(1)'!E748)</f>
        <v>L/W</v>
      </c>
      <c r="I748">
        <f>IF('Raw(1)'!F748="","",'Raw(1)'!F748)</f>
        <v>0</v>
      </c>
    </row>
    <row r="749" spans="1:9" x14ac:dyDescent="0.4">
      <c r="A749">
        <f>IF('Raw(1)'!A749="","",'Raw(1)'!A749)</f>
        <v>2026</v>
      </c>
      <c r="B749">
        <f>IF('Raw(1)'!B749="","",'Raw(1)'!B749)</f>
        <v>8</v>
      </c>
      <c r="C749" t="str">
        <f t="shared" si="33"/>
        <v>Feb</v>
      </c>
      <c r="D749" t="str">
        <f t="shared" si="34"/>
        <v>2026-Feb</v>
      </c>
      <c r="E749">
        <f t="shared" si="35"/>
        <v>202602</v>
      </c>
      <c r="F749" t="str">
        <f>IF('Raw(1)'!C749="","",'Raw(1)'!C749)</f>
        <v>TR #1</v>
      </c>
      <c r="G749" t="str">
        <f>IF('Raw(1)'!D749="","",'Raw(1)'!D749)</f>
        <v>Performance</v>
      </c>
      <c r="H749" t="str">
        <f>IF('Raw(1)'!E749="","",'Raw(1)'!E749)</f>
        <v>C/W</v>
      </c>
      <c r="I749">
        <f>IF('Raw(1)'!F749="","",'Raw(1)'!F749)</f>
        <v>0</v>
      </c>
    </row>
    <row r="750" spans="1:9" x14ac:dyDescent="0.4">
      <c r="A750">
        <f>IF('Raw(1)'!A750="","",'Raw(1)'!A750)</f>
        <v>2026</v>
      </c>
      <c r="B750">
        <f>IF('Raw(1)'!B750="","",'Raw(1)'!B750)</f>
        <v>8</v>
      </c>
      <c r="C750" t="str">
        <f t="shared" si="33"/>
        <v>Feb</v>
      </c>
      <c r="D750" t="str">
        <f t="shared" si="34"/>
        <v>2026-Feb</v>
      </c>
      <c r="E750">
        <f t="shared" si="35"/>
        <v>202602</v>
      </c>
      <c r="F750" t="str">
        <f>IF('Raw(1)'!C750="","",'Raw(1)'!C750)</f>
        <v>TR #2</v>
      </c>
      <c r="G750" t="str">
        <f>IF('Raw(1)'!D750="","",'Raw(1)'!D750)</f>
        <v>Machine</v>
      </c>
      <c r="H750" t="str">
        <f>IF('Raw(1)'!E750="","",'Raw(1)'!E750)</f>
        <v>Growing Line</v>
      </c>
      <c r="I750">
        <f>IF('Raw(1)'!F750="","",'Raw(1)'!F750)</f>
        <v>6</v>
      </c>
    </row>
    <row r="751" spans="1:9" x14ac:dyDescent="0.4">
      <c r="A751">
        <f>IF('Raw(1)'!A751="","",'Raw(1)'!A751)</f>
        <v>2026</v>
      </c>
      <c r="B751">
        <f>IF('Raw(1)'!B751="","",'Raw(1)'!B751)</f>
        <v>8</v>
      </c>
      <c r="C751" t="str">
        <f t="shared" si="33"/>
        <v>Feb</v>
      </c>
      <c r="D751" t="str">
        <f t="shared" si="34"/>
        <v>2026-Feb</v>
      </c>
      <c r="E751">
        <f t="shared" si="35"/>
        <v>202602</v>
      </c>
      <c r="F751" t="str">
        <f>IF('Raw(1)'!C751="","",'Raw(1)'!C751)</f>
        <v>TR #2</v>
      </c>
      <c r="G751" t="str">
        <f>IF('Raw(1)'!D751="","",'Raw(1)'!D751)</f>
        <v>Machine</v>
      </c>
      <c r="H751" t="str">
        <f>IF('Raw(1)'!E751="","",'Raw(1)'!E751)</f>
        <v>Paint Booth</v>
      </c>
      <c r="I751">
        <f>IF('Raw(1)'!F751="","",'Raw(1)'!F751)</f>
        <v>4</v>
      </c>
    </row>
    <row r="752" spans="1:9" x14ac:dyDescent="0.4">
      <c r="A752">
        <f>IF('Raw(1)'!A752="","",'Raw(1)'!A752)</f>
        <v>2026</v>
      </c>
      <c r="B752">
        <f>IF('Raw(1)'!B752="","",'Raw(1)'!B752)</f>
        <v>8</v>
      </c>
      <c r="C752" t="str">
        <f t="shared" si="33"/>
        <v>Feb</v>
      </c>
      <c r="D752" t="str">
        <f t="shared" si="34"/>
        <v>2026-Feb</v>
      </c>
      <c r="E752">
        <f t="shared" si="35"/>
        <v>202602</v>
      </c>
      <c r="F752" t="str">
        <f>IF('Raw(1)'!C752="","",'Raw(1)'!C752)</f>
        <v>TR #2</v>
      </c>
      <c r="G752" t="str">
        <f>IF('Raw(1)'!D752="","",'Raw(1)'!D752)</f>
        <v>Machine</v>
      </c>
      <c r="H752" t="str">
        <f>IF('Raw(1)'!E752="","",'Raw(1)'!E752)</f>
        <v>Paint Line</v>
      </c>
      <c r="I752">
        <f>IF('Raw(1)'!F752="","",'Raw(1)'!F752)</f>
        <v>2</v>
      </c>
    </row>
    <row r="753" spans="1:9" x14ac:dyDescent="0.4">
      <c r="A753">
        <f>IF('Raw(1)'!A753="","",'Raw(1)'!A753)</f>
        <v>2026</v>
      </c>
      <c r="B753">
        <f>IF('Raw(1)'!B753="","",'Raw(1)'!B753)</f>
        <v>8</v>
      </c>
      <c r="C753" t="str">
        <f t="shared" si="33"/>
        <v>Feb</v>
      </c>
      <c r="D753" t="str">
        <f t="shared" si="34"/>
        <v>2026-Feb</v>
      </c>
      <c r="E753">
        <f t="shared" si="35"/>
        <v>202602</v>
      </c>
      <c r="F753" t="str">
        <f>IF('Raw(1)'!C753="","",'Raw(1)'!C753)</f>
        <v>TR #2</v>
      </c>
      <c r="G753" t="str">
        <f>IF('Raw(1)'!D753="","",'Raw(1)'!D753)</f>
        <v>Machine</v>
      </c>
      <c r="H753" t="str">
        <f>IF('Raw(1)'!E753="","",'Raw(1)'!E753)</f>
        <v>Roll Bending Machine</v>
      </c>
      <c r="I753">
        <f>IF('Raw(1)'!F753="","",'Raw(1)'!F753)</f>
        <v>3</v>
      </c>
    </row>
    <row r="754" spans="1:9" x14ac:dyDescent="0.4">
      <c r="A754">
        <f>IF('Raw(1)'!A754="","",'Raw(1)'!A754)</f>
        <v>2026</v>
      </c>
      <c r="B754">
        <f>IF('Raw(1)'!B754="","",'Raw(1)'!B754)</f>
        <v>8</v>
      </c>
      <c r="C754" t="str">
        <f t="shared" si="33"/>
        <v>Feb</v>
      </c>
      <c r="D754" t="str">
        <f t="shared" si="34"/>
        <v>2026-Feb</v>
      </c>
      <c r="E754">
        <f t="shared" si="35"/>
        <v>202602</v>
      </c>
      <c r="F754" t="str">
        <f>IF('Raw(1)'!C754="","",'Raw(1)'!C754)</f>
        <v>TR #2</v>
      </c>
      <c r="G754" t="str">
        <f>IF('Raw(1)'!D754="","",'Raw(1)'!D754)</f>
        <v>Machine</v>
      </c>
      <c r="H754" t="str">
        <f>IF('Raw(1)'!E754="","",'Raw(1)'!E754)</f>
        <v>L/W Machine</v>
      </c>
      <c r="I754">
        <f>IF('Raw(1)'!F754="","",'Raw(1)'!F754)</f>
        <v>4</v>
      </c>
    </row>
    <row r="755" spans="1:9" x14ac:dyDescent="0.4">
      <c r="A755">
        <f>IF('Raw(1)'!A755="","",'Raw(1)'!A755)</f>
        <v>2026</v>
      </c>
      <c r="B755">
        <f>IF('Raw(1)'!B755="","",'Raw(1)'!B755)</f>
        <v>8</v>
      </c>
      <c r="C755" t="str">
        <f t="shared" si="33"/>
        <v>Feb</v>
      </c>
      <c r="D755" t="str">
        <f t="shared" si="34"/>
        <v>2026-Feb</v>
      </c>
      <c r="E755">
        <f t="shared" si="35"/>
        <v>202602</v>
      </c>
      <c r="F755" t="str">
        <f>IF('Raw(1)'!C755="","",'Raw(1)'!C755)</f>
        <v>TR #2</v>
      </c>
      <c r="G755" t="str">
        <f>IF('Raw(1)'!D755="","",'Raw(1)'!D755)</f>
        <v>Machine</v>
      </c>
      <c r="H755" t="str">
        <f>IF('Raw(1)'!E755="","",'Raw(1)'!E755)</f>
        <v>C/W Machine</v>
      </c>
      <c r="I755">
        <f>IF('Raw(1)'!F755="","",'Raw(1)'!F755)</f>
        <v>6</v>
      </c>
    </row>
    <row r="756" spans="1:9" x14ac:dyDescent="0.4">
      <c r="A756">
        <f>IF('Raw(1)'!A756="","",'Raw(1)'!A756)</f>
        <v>2026</v>
      </c>
      <c r="B756">
        <f>IF('Raw(1)'!B756="","",'Raw(1)'!B756)</f>
        <v>8</v>
      </c>
      <c r="C756" t="str">
        <f t="shared" si="33"/>
        <v>Feb</v>
      </c>
      <c r="D756" t="str">
        <f t="shared" si="34"/>
        <v>2026-Feb</v>
      </c>
      <c r="E756">
        <f t="shared" si="35"/>
        <v>202602</v>
      </c>
      <c r="F756" t="str">
        <f>IF('Raw(1)'!C756="","",'Raw(1)'!C756)</f>
        <v>TR #2</v>
      </c>
      <c r="G756" t="str">
        <f>IF('Raw(1)'!D756="","",'Raw(1)'!D756)</f>
        <v>Performance</v>
      </c>
      <c r="H756" t="str">
        <f>IF('Raw(1)'!E756="","",'Raw(1)'!E756)</f>
        <v>BT GT</v>
      </c>
      <c r="I756">
        <f>IF('Raw(1)'!F756="","",'Raw(1)'!F756)</f>
        <v>16</v>
      </c>
    </row>
    <row r="757" spans="1:9" x14ac:dyDescent="0.4">
      <c r="A757">
        <f>IF('Raw(1)'!A757="","",'Raw(1)'!A757)</f>
        <v>2026</v>
      </c>
      <c r="B757">
        <f>IF('Raw(1)'!B757="","",'Raw(1)'!B757)</f>
        <v>8</v>
      </c>
      <c r="C757" t="str">
        <f t="shared" si="33"/>
        <v>Feb</v>
      </c>
      <c r="D757" t="str">
        <f t="shared" si="34"/>
        <v>2026-Feb</v>
      </c>
      <c r="E757">
        <f t="shared" si="35"/>
        <v>202602</v>
      </c>
      <c r="F757" t="str">
        <f>IF('Raw(1)'!C757="","",'Raw(1)'!C757)</f>
        <v>TR #2</v>
      </c>
      <c r="G757" t="str">
        <f>IF('Raw(1)'!D757="","",'Raw(1)'!D757)</f>
        <v>Performance</v>
      </c>
      <c r="H757" t="str">
        <f>IF('Raw(1)'!E757="","",'Raw(1)'!E757)</f>
        <v>WT GT</v>
      </c>
      <c r="I757">
        <f>IF('Raw(1)'!F757="","",'Raw(1)'!F757)</f>
        <v>16</v>
      </c>
    </row>
    <row r="758" spans="1:9" x14ac:dyDescent="0.4">
      <c r="A758">
        <f>IF('Raw(1)'!A758="","",'Raw(1)'!A758)</f>
        <v>2026</v>
      </c>
      <c r="B758">
        <f>IF('Raw(1)'!B758="","",'Raw(1)'!B758)</f>
        <v>8</v>
      </c>
      <c r="C758" t="str">
        <f t="shared" si="33"/>
        <v>Feb</v>
      </c>
      <c r="D758" t="str">
        <f t="shared" si="34"/>
        <v>2026-Feb</v>
      </c>
      <c r="E758">
        <f t="shared" si="35"/>
        <v>202602</v>
      </c>
      <c r="F758" t="str">
        <f>IF('Raw(1)'!C758="","",'Raw(1)'!C758)</f>
        <v>TR #2</v>
      </c>
      <c r="G758" t="str">
        <f>IF('Raw(1)'!D758="","",'Raw(1)'!D758)</f>
        <v>Performance</v>
      </c>
      <c r="H758" t="str">
        <f>IF('Raw(1)'!E758="","",'Raw(1)'!E758)</f>
        <v>Bending</v>
      </c>
      <c r="I758">
        <f>IF('Raw(1)'!F758="","",'Raw(1)'!F758)</f>
        <v>115</v>
      </c>
    </row>
    <row r="759" spans="1:9" x14ac:dyDescent="0.4">
      <c r="A759">
        <f>IF('Raw(1)'!A759="","",'Raw(1)'!A759)</f>
        <v>2026</v>
      </c>
      <c r="B759">
        <f>IF('Raw(1)'!B759="","",'Raw(1)'!B759)</f>
        <v>8</v>
      </c>
      <c r="C759" t="str">
        <f t="shared" si="33"/>
        <v>Feb</v>
      </c>
      <c r="D759" t="str">
        <f t="shared" si="34"/>
        <v>2026-Feb</v>
      </c>
      <c r="E759">
        <f t="shared" si="35"/>
        <v>202602</v>
      </c>
      <c r="F759" t="str">
        <f>IF('Raw(1)'!C759="","",'Raw(1)'!C759)</f>
        <v>TR #2</v>
      </c>
      <c r="G759" t="str">
        <f>IF('Raw(1)'!D759="","",'Raw(1)'!D759)</f>
        <v>Performance</v>
      </c>
      <c r="H759" t="str">
        <f>IF('Raw(1)'!E759="","",'Raw(1)'!E759)</f>
        <v>L/W</v>
      </c>
      <c r="I759">
        <f>IF('Raw(1)'!F759="","",'Raw(1)'!F759)</f>
        <v>125</v>
      </c>
    </row>
    <row r="760" spans="1:9" x14ac:dyDescent="0.4">
      <c r="A760">
        <f>IF('Raw(1)'!A760="","",'Raw(1)'!A760)</f>
        <v>2026</v>
      </c>
      <c r="B760">
        <f>IF('Raw(1)'!B760="","",'Raw(1)'!B760)</f>
        <v>8</v>
      </c>
      <c r="C760" t="str">
        <f t="shared" si="33"/>
        <v>Feb</v>
      </c>
      <c r="D760" t="str">
        <f t="shared" si="34"/>
        <v>2026-Feb</v>
      </c>
      <c r="E760">
        <f t="shared" si="35"/>
        <v>202602</v>
      </c>
      <c r="F760" t="str">
        <f>IF('Raw(1)'!C760="","",'Raw(1)'!C760)</f>
        <v>TR #2</v>
      </c>
      <c r="G760" t="str">
        <f>IF('Raw(1)'!D760="","",'Raw(1)'!D760)</f>
        <v>Performance</v>
      </c>
      <c r="H760" t="str">
        <f>IF('Raw(1)'!E760="","",'Raw(1)'!E760)</f>
        <v>C/W</v>
      </c>
      <c r="I760">
        <f>IF('Raw(1)'!F760="","",'Raw(1)'!F760)</f>
        <v>178</v>
      </c>
    </row>
    <row r="761" spans="1:9" x14ac:dyDescent="0.4">
      <c r="A761">
        <f>IF('Raw(1)'!A761="","",'Raw(1)'!A761)</f>
        <v>2026</v>
      </c>
      <c r="B761">
        <f>IF('Raw(1)'!B761="","",'Raw(1)'!B761)</f>
        <v>8</v>
      </c>
      <c r="C761" t="str">
        <f t="shared" si="33"/>
        <v>Feb</v>
      </c>
      <c r="D761" t="str">
        <f t="shared" si="34"/>
        <v>2026-Feb</v>
      </c>
      <c r="E761">
        <f t="shared" si="35"/>
        <v>202602</v>
      </c>
      <c r="F761" t="str">
        <f>IF('Raw(1)'!C761="","",'Raw(1)'!C761)</f>
        <v>AM</v>
      </c>
      <c r="G761" t="str">
        <f>IF('Raw(1)'!D761="","",'Raw(1)'!D761)</f>
        <v>Machine</v>
      </c>
      <c r="H761" t="str">
        <f>IF('Raw(1)'!E761="","",'Raw(1)'!E761)</f>
        <v>Growing Line</v>
      </c>
      <c r="I761">
        <f>IF('Raw(1)'!F761="","",'Raw(1)'!F761)</f>
        <v>30</v>
      </c>
    </row>
    <row r="762" spans="1:9" x14ac:dyDescent="0.4">
      <c r="A762">
        <f>IF('Raw(1)'!A762="","",'Raw(1)'!A762)</f>
        <v>2026</v>
      </c>
      <c r="B762">
        <f>IF('Raw(1)'!B762="","",'Raw(1)'!B762)</f>
        <v>8</v>
      </c>
      <c r="C762" t="str">
        <f t="shared" si="33"/>
        <v>Feb</v>
      </c>
      <c r="D762" t="str">
        <f t="shared" si="34"/>
        <v>2026-Feb</v>
      </c>
      <c r="E762">
        <f t="shared" si="35"/>
        <v>202602</v>
      </c>
      <c r="F762" t="str">
        <f>IF('Raw(1)'!C762="","",'Raw(1)'!C762)</f>
        <v>AM</v>
      </c>
      <c r="G762" t="str">
        <f>IF('Raw(1)'!D762="","",'Raw(1)'!D762)</f>
        <v>Machine</v>
      </c>
      <c r="H762" t="str">
        <f>IF('Raw(1)'!E762="","",'Raw(1)'!E762)</f>
        <v>Paint Booth</v>
      </c>
      <c r="I762">
        <f>IF('Raw(1)'!F762="","",'Raw(1)'!F762)</f>
        <v>16</v>
      </c>
    </row>
    <row r="763" spans="1:9" x14ac:dyDescent="0.4">
      <c r="A763">
        <f>IF('Raw(1)'!A763="","",'Raw(1)'!A763)</f>
        <v>2026</v>
      </c>
      <c r="B763">
        <f>IF('Raw(1)'!B763="","",'Raw(1)'!B763)</f>
        <v>8</v>
      </c>
      <c r="C763" t="str">
        <f t="shared" si="33"/>
        <v>Feb</v>
      </c>
      <c r="D763" t="str">
        <f t="shared" si="34"/>
        <v>2026-Feb</v>
      </c>
      <c r="E763">
        <f t="shared" si="35"/>
        <v>202602</v>
      </c>
      <c r="F763" t="str">
        <f>IF('Raw(1)'!C763="","",'Raw(1)'!C763)</f>
        <v>AM</v>
      </c>
      <c r="G763" t="str">
        <f>IF('Raw(1)'!D763="","",'Raw(1)'!D763)</f>
        <v>Machine</v>
      </c>
      <c r="H763" t="str">
        <f>IF('Raw(1)'!E763="","",'Raw(1)'!E763)</f>
        <v>Paint Line</v>
      </c>
      <c r="I763">
        <f>IF('Raw(1)'!F763="","",'Raw(1)'!F763)</f>
        <v>8</v>
      </c>
    </row>
    <row r="764" spans="1:9" x14ac:dyDescent="0.4">
      <c r="A764">
        <f>IF('Raw(1)'!A764="","",'Raw(1)'!A764)</f>
        <v>2026</v>
      </c>
      <c r="B764">
        <f>IF('Raw(1)'!B764="","",'Raw(1)'!B764)</f>
        <v>8</v>
      </c>
      <c r="C764" t="str">
        <f t="shared" si="33"/>
        <v>Feb</v>
      </c>
      <c r="D764" t="str">
        <f t="shared" si="34"/>
        <v>2026-Feb</v>
      </c>
      <c r="E764">
        <f t="shared" si="35"/>
        <v>202602</v>
      </c>
      <c r="F764" t="str">
        <f>IF('Raw(1)'!C764="","",'Raw(1)'!C764)</f>
        <v>AM</v>
      </c>
      <c r="G764" t="str">
        <f>IF('Raw(1)'!D764="","",'Raw(1)'!D764)</f>
        <v>Machine</v>
      </c>
      <c r="H764" t="str">
        <f>IF('Raw(1)'!E764="","",'Raw(1)'!E764)</f>
        <v>Roll Bending Machine</v>
      </c>
      <c r="I764">
        <f>IF('Raw(1)'!F764="","",'Raw(1)'!F764)</f>
        <v>6</v>
      </c>
    </row>
    <row r="765" spans="1:9" x14ac:dyDescent="0.4">
      <c r="A765">
        <f>IF('Raw(1)'!A765="","",'Raw(1)'!A765)</f>
        <v>2026</v>
      </c>
      <c r="B765">
        <f>IF('Raw(1)'!B765="","",'Raw(1)'!B765)</f>
        <v>8</v>
      </c>
      <c r="C765" t="str">
        <f t="shared" si="33"/>
        <v>Feb</v>
      </c>
      <c r="D765" t="str">
        <f t="shared" si="34"/>
        <v>2026-Feb</v>
      </c>
      <c r="E765">
        <f t="shared" si="35"/>
        <v>202602</v>
      </c>
      <c r="F765" t="str">
        <f>IF('Raw(1)'!C765="","",'Raw(1)'!C765)</f>
        <v>AM</v>
      </c>
      <c r="G765" t="str">
        <f>IF('Raw(1)'!D765="","",'Raw(1)'!D765)</f>
        <v>Machine</v>
      </c>
      <c r="H765" t="str">
        <f>IF('Raw(1)'!E765="","",'Raw(1)'!E765)</f>
        <v>L/W Machine</v>
      </c>
      <c r="I765">
        <f>IF('Raw(1)'!F765="","",'Raw(1)'!F765)</f>
        <v>11</v>
      </c>
    </row>
    <row r="766" spans="1:9" x14ac:dyDescent="0.4">
      <c r="A766">
        <f>IF('Raw(1)'!A766="","",'Raw(1)'!A766)</f>
        <v>2026</v>
      </c>
      <c r="B766">
        <f>IF('Raw(1)'!B766="","",'Raw(1)'!B766)</f>
        <v>8</v>
      </c>
      <c r="C766" t="str">
        <f t="shared" si="33"/>
        <v>Feb</v>
      </c>
      <c r="D766" t="str">
        <f t="shared" si="34"/>
        <v>2026-Feb</v>
      </c>
      <c r="E766">
        <f t="shared" si="35"/>
        <v>202602</v>
      </c>
      <c r="F766" t="str">
        <f>IF('Raw(1)'!C766="","",'Raw(1)'!C766)</f>
        <v>AM</v>
      </c>
      <c r="G766" t="str">
        <f>IF('Raw(1)'!D766="","",'Raw(1)'!D766)</f>
        <v>Machine</v>
      </c>
      <c r="H766" t="str">
        <f>IF('Raw(1)'!E766="","",'Raw(1)'!E766)</f>
        <v>C/W Machine</v>
      </c>
      <c r="I766">
        <f>IF('Raw(1)'!F766="","",'Raw(1)'!F766)</f>
        <v>15</v>
      </c>
    </row>
    <row r="767" spans="1:9" x14ac:dyDescent="0.4">
      <c r="A767">
        <f>IF('Raw(1)'!A767="","",'Raw(1)'!A767)</f>
        <v>2026</v>
      </c>
      <c r="B767">
        <f>IF('Raw(1)'!B767="","",'Raw(1)'!B767)</f>
        <v>8</v>
      </c>
      <c r="C767" t="str">
        <f t="shared" si="33"/>
        <v>Feb</v>
      </c>
      <c r="D767" t="str">
        <f t="shared" si="34"/>
        <v>2026-Feb</v>
      </c>
      <c r="E767">
        <f t="shared" si="35"/>
        <v>202602</v>
      </c>
      <c r="F767" t="str">
        <f>IF('Raw(1)'!C767="","",'Raw(1)'!C767)</f>
        <v>AM</v>
      </c>
      <c r="G767" t="str">
        <f>IF('Raw(1)'!D767="","",'Raw(1)'!D767)</f>
        <v>Performance</v>
      </c>
      <c r="H767" t="str">
        <f>IF('Raw(1)'!E767="","",'Raw(1)'!E767)</f>
        <v>BT GT</v>
      </c>
      <c r="I767">
        <f>IF('Raw(1)'!F767="","",'Raw(1)'!F767)</f>
        <v>71</v>
      </c>
    </row>
    <row r="768" spans="1:9" x14ac:dyDescent="0.4">
      <c r="A768">
        <f>IF('Raw(1)'!A768="","",'Raw(1)'!A768)</f>
        <v>2026</v>
      </c>
      <c r="B768">
        <f>IF('Raw(1)'!B768="","",'Raw(1)'!B768)</f>
        <v>8</v>
      </c>
      <c r="C768" t="str">
        <f t="shared" si="33"/>
        <v>Feb</v>
      </c>
      <c r="D768" t="str">
        <f t="shared" si="34"/>
        <v>2026-Feb</v>
      </c>
      <c r="E768">
        <f t="shared" si="35"/>
        <v>202602</v>
      </c>
      <c r="F768" t="str">
        <f>IF('Raw(1)'!C768="","",'Raw(1)'!C768)</f>
        <v>AM</v>
      </c>
      <c r="G768" t="str">
        <f>IF('Raw(1)'!D768="","",'Raw(1)'!D768)</f>
        <v>Performance</v>
      </c>
      <c r="H768" t="str">
        <f>IF('Raw(1)'!E768="","",'Raw(1)'!E768)</f>
        <v>WT GT</v>
      </c>
      <c r="I768">
        <f>IF('Raw(1)'!F768="","",'Raw(1)'!F768)</f>
        <v>77</v>
      </c>
    </row>
    <row r="769" spans="1:9" x14ac:dyDescent="0.4">
      <c r="A769">
        <f>IF('Raw(1)'!A769="","",'Raw(1)'!A769)</f>
        <v>2026</v>
      </c>
      <c r="B769">
        <f>IF('Raw(1)'!B769="","",'Raw(1)'!B769)</f>
        <v>8</v>
      </c>
      <c r="C769" t="str">
        <f t="shared" si="33"/>
        <v>Feb</v>
      </c>
      <c r="D769" t="str">
        <f t="shared" si="34"/>
        <v>2026-Feb</v>
      </c>
      <c r="E769">
        <f t="shared" si="35"/>
        <v>202602</v>
      </c>
      <c r="F769" t="str">
        <f>IF('Raw(1)'!C769="","",'Raw(1)'!C769)</f>
        <v>AM</v>
      </c>
      <c r="G769" t="str">
        <f>IF('Raw(1)'!D769="","",'Raw(1)'!D769)</f>
        <v>Performance</v>
      </c>
      <c r="H769" t="str">
        <f>IF('Raw(1)'!E769="","",'Raw(1)'!E769)</f>
        <v>Bending</v>
      </c>
      <c r="I769">
        <f>IF('Raw(1)'!F769="","",'Raw(1)'!F769)</f>
        <v>610</v>
      </c>
    </row>
    <row r="770" spans="1:9" x14ac:dyDescent="0.4">
      <c r="A770">
        <f>IF('Raw(1)'!A770="","",'Raw(1)'!A770)</f>
        <v>2026</v>
      </c>
      <c r="B770">
        <f>IF('Raw(1)'!B770="","",'Raw(1)'!B770)</f>
        <v>8</v>
      </c>
      <c r="C770" t="str">
        <f t="shared" ref="C770:C833" si="36">IF(OR(A770="",B770=""),"",TEXT(DATE(A770,1,1)+(B770-1)*7,"mmm"))</f>
        <v>Feb</v>
      </c>
      <c r="D770" t="str">
        <f t="shared" ref="D770:D833" si="37">IF(OR(A770="",B770=""),"",TEXT(DATE(A770,1,1)+(B770-1)*7,"yyyy-mmm"))</f>
        <v>2026-Feb</v>
      </c>
      <c r="E770">
        <f t="shared" ref="E770:E833" si="38">IF(OR(A770="",B770=""),"",YEAR(DATE(A770,1,1)+(B770-1)*7)*100+MONTH(DATE(A770,1,1)+(B770-1)*7))</f>
        <v>202602</v>
      </c>
      <c r="F770" t="str">
        <f>IF('Raw(1)'!C770="","",'Raw(1)'!C770)</f>
        <v>AM</v>
      </c>
      <c r="G770" t="str">
        <f>IF('Raw(1)'!D770="","",'Raw(1)'!D770)</f>
        <v>Performance</v>
      </c>
      <c r="H770" t="str">
        <f>IF('Raw(1)'!E770="","",'Raw(1)'!E770)</f>
        <v>L/W</v>
      </c>
      <c r="I770">
        <f>IF('Raw(1)'!F770="","",'Raw(1)'!F770)</f>
        <v>597</v>
      </c>
    </row>
    <row r="771" spans="1:9" x14ac:dyDescent="0.4">
      <c r="A771">
        <f>IF('Raw(1)'!A771="","",'Raw(1)'!A771)</f>
        <v>2026</v>
      </c>
      <c r="B771">
        <f>IF('Raw(1)'!B771="","",'Raw(1)'!B771)</f>
        <v>8</v>
      </c>
      <c r="C771" t="str">
        <f t="shared" si="36"/>
        <v>Feb</v>
      </c>
      <c r="D771" t="str">
        <f t="shared" si="37"/>
        <v>2026-Feb</v>
      </c>
      <c r="E771">
        <f t="shared" si="38"/>
        <v>202602</v>
      </c>
      <c r="F771" t="str">
        <f>IF('Raw(1)'!C771="","",'Raw(1)'!C771)</f>
        <v>AM</v>
      </c>
      <c r="G771" t="str">
        <f>IF('Raw(1)'!D771="","",'Raw(1)'!D771)</f>
        <v>Performance</v>
      </c>
      <c r="H771" t="str">
        <f>IF('Raw(1)'!E771="","",'Raw(1)'!E771)</f>
        <v>C/W</v>
      </c>
      <c r="I771">
        <f>IF('Raw(1)'!F771="","",'Raw(1)'!F771)</f>
        <v>545</v>
      </c>
    </row>
    <row r="772" spans="1:9" x14ac:dyDescent="0.4">
      <c r="A772">
        <f>IF('Raw(1)'!A772="","",'Raw(1)'!A772)</f>
        <v>2026</v>
      </c>
      <c r="B772">
        <f>IF('Raw(1)'!B772="","",'Raw(1)'!B772)</f>
        <v>8</v>
      </c>
      <c r="C772" t="str">
        <f t="shared" si="36"/>
        <v>Feb</v>
      </c>
      <c r="D772" t="str">
        <f t="shared" si="37"/>
        <v>2026-Feb</v>
      </c>
      <c r="E772">
        <f t="shared" si="38"/>
        <v>202602</v>
      </c>
      <c r="F772" t="str">
        <f>IF('Raw(1)'!C772="","",'Raw(1)'!C772)</f>
        <v>PT On</v>
      </c>
      <c r="G772" t="str">
        <f>IF('Raw(1)'!D772="","",'Raw(1)'!D772)</f>
        <v>Machine</v>
      </c>
      <c r="H772" t="str">
        <f>IF('Raw(1)'!E772="","",'Raw(1)'!E772)</f>
        <v>Growing Line</v>
      </c>
      <c r="I772">
        <f>IF('Raw(1)'!F772="","",'Raw(1)'!F772)</f>
        <v>6</v>
      </c>
    </row>
    <row r="773" spans="1:9" x14ac:dyDescent="0.4">
      <c r="A773">
        <f>IF('Raw(1)'!A773="","",'Raw(1)'!A773)</f>
        <v>2026</v>
      </c>
      <c r="B773">
        <f>IF('Raw(1)'!B773="","",'Raw(1)'!B773)</f>
        <v>8</v>
      </c>
      <c r="C773" t="str">
        <f t="shared" si="36"/>
        <v>Feb</v>
      </c>
      <c r="D773" t="str">
        <f t="shared" si="37"/>
        <v>2026-Feb</v>
      </c>
      <c r="E773">
        <f t="shared" si="38"/>
        <v>202602</v>
      </c>
      <c r="F773" t="str">
        <f>IF('Raw(1)'!C773="","",'Raw(1)'!C773)</f>
        <v>PT On</v>
      </c>
      <c r="G773" t="str">
        <f>IF('Raw(1)'!D773="","",'Raw(1)'!D773)</f>
        <v>Machine</v>
      </c>
      <c r="H773" t="str">
        <f>IF('Raw(1)'!E773="","",'Raw(1)'!E773)</f>
        <v>Paint Booth</v>
      </c>
      <c r="I773">
        <f>IF('Raw(1)'!F773="","",'Raw(1)'!F773)</f>
        <v>4</v>
      </c>
    </row>
    <row r="774" spans="1:9" x14ac:dyDescent="0.4">
      <c r="A774">
        <f>IF('Raw(1)'!A774="","",'Raw(1)'!A774)</f>
        <v>2026</v>
      </c>
      <c r="B774">
        <f>IF('Raw(1)'!B774="","",'Raw(1)'!B774)</f>
        <v>8</v>
      </c>
      <c r="C774" t="str">
        <f t="shared" si="36"/>
        <v>Feb</v>
      </c>
      <c r="D774" t="str">
        <f t="shared" si="37"/>
        <v>2026-Feb</v>
      </c>
      <c r="E774">
        <f t="shared" si="38"/>
        <v>202602</v>
      </c>
      <c r="F774" t="str">
        <f>IF('Raw(1)'!C774="","",'Raw(1)'!C774)</f>
        <v>PT On</v>
      </c>
      <c r="G774" t="str">
        <f>IF('Raw(1)'!D774="","",'Raw(1)'!D774)</f>
        <v>Machine</v>
      </c>
      <c r="H774" t="str">
        <f>IF('Raw(1)'!E774="","",'Raw(1)'!E774)</f>
        <v>Paint Line</v>
      </c>
      <c r="I774">
        <f>IF('Raw(1)'!F774="","",'Raw(1)'!F774)</f>
        <v>4</v>
      </c>
    </row>
    <row r="775" spans="1:9" x14ac:dyDescent="0.4">
      <c r="A775">
        <f>IF('Raw(1)'!A775="","",'Raw(1)'!A775)</f>
        <v>2026</v>
      </c>
      <c r="B775">
        <f>IF('Raw(1)'!B775="","",'Raw(1)'!B775)</f>
        <v>8</v>
      </c>
      <c r="C775" t="str">
        <f t="shared" si="36"/>
        <v>Feb</v>
      </c>
      <c r="D775" t="str">
        <f t="shared" si="37"/>
        <v>2026-Feb</v>
      </c>
      <c r="E775">
        <f t="shared" si="38"/>
        <v>202602</v>
      </c>
      <c r="F775" t="str">
        <f>IF('Raw(1)'!C775="","",'Raw(1)'!C775)</f>
        <v>PT On</v>
      </c>
      <c r="G775" t="str">
        <f>IF('Raw(1)'!D775="","",'Raw(1)'!D775)</f>
        <v>Machine</v>
      </c>
      <c r="H775" t="str">
        <f>IF('Raw(1)'!E775="","",'Raw(1)'!E775)</f>
        <v>Roll Bending Machine</v>
      </c>
      <c r="I775">
        <f>IF('Raw(1)'!F775="","",'Raw(1)'!F775)</f>
        <v>3</v>
      </c>
    </row>
    <row r="776" spans="1:9" x14ac:dyDescent="0.4">
      <c r="A776">
        <f>IF('Raw(1)'!A776="","",'Raw(1)'!A776)</f>
        <v>2026</v>
      </c>
      <c r="B776">
        <f>IF('Raw(1)'!B776="","",'Raw(1)'!B776)</f>
        <v>8</v>
      </c>
      <c r="C776" t="str">
        <f t="shared" si="36"/>
        <v>Feb</v>
      </c>
      <c r="D776" t="str">
        <f t="shared" si="37"/>
        <v>2026-Feb</v>
      </c>
      <c r="E776">
        <f t="shared" si="38"/>
        <v>202602</v>
      </c>
      <c r="F776" t="str">
        <f>IF('Raw(1)'!C776="","",'Raw(1)'!C776)</f>
        <v>PT On</v>
      </c>
      <c r="G776" t="str">
        <f>IF('Raw(1)'!D776="","",'Raw(1)'!D776)</f>
        <v>Machine</v>
      </c>
      <c r="H776" t="str">
        <f>IF('Raw(1)'!E776="","",'Raw(1)'!E776)</f>
        <v>L/W Machine</v>
      </c>
      <c r="I776">
        <f>IF('Raw(1)'!F776="","",'Raw(1)'!F776)</f>
        <v>4</v>
      </c>
    </row>
    <row r="777" spans="1:9" x14ac:dyDescent="0.4">
      <c r="A777">
        <f>IF('Raw(1)'!A777="","",'Raw(1)'!A777)</f>
        <v>2026</v>
      </c>
      <c r="B777">
        <f>IF('Raw(1)'!B777="","",'Raw(1)'!B777)</f>
        <v>8</v>
      </c>
      <c r="C777" t="str">
        <f t="shared" si="36"/>
        <v>Feb</v>
      </c>
      <c r="D777" t="str">
        <f t="shared" si="37"/>
        <v>2026-Feb</v>
      </c>
      <c r="E777">
        <f t="shared" si="38"/>
        <v>202602</v>
      </c>
      <c r="F777" t="str">
        <f>IF('Raw(1)'!C777="","",'Raw(1)'!C777)</f>
        <v>PT On</v>
      </c>
      <c r="G777" t="str">
        <f>IF('Raw(1)'!D777="","",'Raw(1)'!D777)</f>
        <v>Machine</v>
      </c>
      <c r="H777" t="str">
        <f>IF('Raw(1)'!E777="","",'Raw(1)'!E777)</f>
        <v>C/W Machine</v>
      </c>
      <c r="I777">
        <f>IF('Raw(1)'!F777="","",'Raw(1)'!F777)</f>
        <v>6.5</v>
      </c>
    </row>
    <row r="778" spans="1:9" x14ac:dyDescent="0.4">
      <c r="A778">
        <f>IF('Raw(1)'!A778="","",'Raw(1)'!A778)</f>
        <v>2026</v>
      </c>
      <c r="B778">
        <f>IF('Raw(1)'!B778="","",'Raw(1)'!B778)</f>
        <v>8</v>
      </c>
      <c r="C778" t="str">
        <f t="shared" si="36"/>
        <v>Feb</v>
      </c>
      <c r="D778" t="str">
        <f t="shared" si="37"/>
        <v>2026-Feb</v>
      </c>
      <c r="E778">
        <f t="shared" si="38"/>
        <v>202602</v>
      </c>
      <c r="F778" t="str">
        <f>IF('Raw(1)'!C778="","",'Raw(1)'!C778)</f>
        <v>PT On</v>
      </c>
      <c r="G778" t="str">
        <f>IF('Raw(1)'!D778="","",'Raw(1)'!D778)</f>
        <v>Performance</v>
      </c>
      <c r="H778" t="str">
        <f>IF('Raw(1)'!E778="","",'Raw(1)'!E778)</f>
        <v>BT GT</v>
      </c>
      <c r="I778">
        <f>IF('Raw(1)'!F778="","",'Raw(1)'!F778)</f>
        <v>10</v>
      </c>
    </row>
    <row r="779" spans="1:9" x14ac:dyDescent="0.4">
      <c r="A779">
        <f>IF('Raw(1)'!A779="","",'Raw(1)'!A779)</f>
        <v>2026</v>
      </c>
      <c r="B779">
        <f>IF('Raw(1)'!B779="","",'Raw(1)'!B779)</f>
        <v>8</v>
      </c>
      <c r="C779" t="str">
        <f t="shared" si="36"/>
        <v>Feb</v>
      </c>
      <c r="D779" t="str">
        <f t="shared" si="37"/>
        <v>2026-Feb</v>
      </c>
      <c r="E779">
        <f t="shared" si="38"/>
        <v>202602</v>
      </c>
      <c r="F779" t="str">
        <f>IF('Raw(1)'!C779="","",'Raw(1)'!C779)</f>
        <v>PT On</v>
      </c>
      <c r="G779" t="str">
        <f>IF('Raw(1)'!D779="","",'Raw(1)'!D779)</f>
        <v>Performance</v>
      </c>
      <c r="H779" t="str">
        <f>IF('Raw(1)'!E779="","",'Raw(1)'!E779)</f>
        <v>WT GT</v>
      </c>
      <c r="I779">
        <f>IF('Raw(1)'!F779="","",'Raw(1)'!F779)</f>
        <v>12</v>
      </c>
    </row>
    <row r="780" spans="1:9" x14ac:dyDescent="0.4">
      <c r="A780">
        <f>IF('Raw(1)'!A780="","",'Raw(1)'!A780)</f>
        <v>2026</v>
      </c>
      <c r="B780">
        <f>IF('Raw(1)'!B780="","",'Raw(1)'!B780)</f>
        <v>8</v>
      </c>
      <c r="C780" t="str">
        <f t="shared" si="36"/>
        <v>Feb</v>
      </c>
      <c r="D780" t="str">
        <f t="shared" si="37"/>
        <v>2026-Feb</v>
      </c>
      <c r="E780">
        <f t="shared" si="38"/>
        <v>202602</v>
      </c>
      <c r="F780" t="str">
        <f>IF('Raw(1)'!C780="","",'Raw(1)'!C780)</f>
        <v>PT On</v>
      </c>
      <c r="G780" t="str">
        <f>IF('Raw(1)'!D780="","",'Raw(1)'!D780)</f>
        <v>Performance</v>
      </c>
      <c r="H780" t="str">
        <f>IF('Raw(1)'!E780="","",'Raw(1)'!E780)</f>
        <v>Bending</v>
      </c>
      <c r="I780">
        <f>IF('Raw(1)'!F780="","",'Raw(1)'!F780)</f>
        <v>108</v>
      </c>
    </row>
    <row r="781" spans="1:9" x14ac:dyDescent="0.4">
      <c r="A781">
        <f>IF('Raw(1)'!A781="","",'Raw(1)'!A781)</f>
        <v>2026</v>
      </c>
      <c r="B781">
        <f>IF('Raw(1)'!B781="","",'Raw(1)'!B781)</f>
        <v>8</v>
      </c>
      <c r="C781" t="str">
        <f t="shared" si="36"/>
        <v>Feb</v>
      </c>
      <c r="D781" t="str">
        <f t="shared" si="37"/>
        <v>2026-Feb</v>
      </c>
      <c r="E781">
        <f t="shared" si="38"/>
        <v>202602</v>
      </c>
      <c r="F781" t="str">
        <f>IF('Raw(1)'!C781="","",'Raw(1)'!C781)</f>
        <v>PT On</v>
      </c>
      <c r="G781" t="str">
        <f>IF('Raw(1)'!D781="","",'Raw(1)'!D781)</f>
        <v>Performance</v>
      </c>
      <c r="H781" t="str">
        <f>IF('Raw(1)'!E781="","",'Raw(1)'!E781)</f>
        <v>L/W</v>
      </c>
      <c r="I781">
        <f>IF('Raw(1)'!F781="","",'Raw(1)'!F781)</f>
        <v>110</v>
      </c>
    </row>
    <row r="782" spans="1:9" x14ac:dyDescent="0.4">
      <c r="A782">
        <f>IF('Raw(1)'!A782="","",'Raw(1)'!A782)</f>
        <v>2026</v>
      </c>
      <c r="B782">
        <f>IF('Raw(1)'!B782="","",'Raw(1)'!B782)</f>
        <v>8</v>
      </c>
      <c r="C782" t="str">
        <f t="shared" si="36"/>
        <v>Feb</v>
      </c>
      <c r="D782" t="str">
        <f t="shared" si="37"/>
        <v>2026-Feb</v>
      </c>
      <c r="E782">
        <f t="shared" si="38"/>
        <v>202602</v>
      </c>
      <c r="F782" t="str">
        <f>IF('Raw(1)'!C782="","",'Raw(1)'!C782)</f>
        <v>PT On</v>
      </c>
      <c r="G782" t="str">
        <f>IF('Raw(1)'!D782="","",'Raw(1)'!D782)</f>
        <v>Performance</v>
      </c>
      <c r="H782" t="str">
        <f>IF('Raw(1)'!E782="","",'Raw(1)'!E782)</f>
        <v>C/W</v>
      </c>
      <c r="I782">
        <f>IF('Raw(1)'!F782="","",'Raw(1)'!F782)</f>
        <v>103</v>
      </c>
    </row>
    <row r="783" spans="1:9" x14ac:dyDescent="0.4">
      <c r="A783">
        <f>IF('Raw(1)'!A783="","",'Raw(1)'!A783)</f>
        <v>2026</v>
      </c>
      <c r="B783">
        <f>IF('Raw(1)'!B783="","",'Raw(1)'!B783)</f>
        <v>8</v>
      </c>
      <c r="C783" t="str">
        <f t="shared" si="36"/>
        <v>Feb</v>
      </c>
      <c r="D783" t="str">
        <f t="shared" si="37"/>
        <v>2026-Feb</v>
      </c>
      <c r="E783">
        <f t="shared" si="38"/>
        <v>202602</v>
      </c>
      <c r="F783" t="str">
        <f>IF('Raw(1)'!C783="","",'Raw(1)'!C783)</f>
        <v>PT Off</v>
      </c>
      <c r="G783" t="str">
        <f>IF('Raw(1)'!D783="","",'Raw(1)'!D783)</f>
        <v>Machine</v>
      </c>
      <c r="H783" t="str">
        <f>IF('Raw(1)'!E783="","",'Raw(1)'!E783)</f>
        <v>Growing Line</v>
      </c>
      <c r="I783">
        <f>IF('Raw(1)'!F783="","",'Raw(1)'!F783)</f>
        <v>11</v>
      </c>
    </row>
    <row r="784" spans="1:9" x14ac:dyDescent="0.4">
      <c r="A784">
        <f>IF('Raw(1)'!A784="","",'Raw(1)'!A784)</f>
        <v>2026</v>
      </c>
      <c r="B784">
        <f>IF('Raw(1)'!B784="","",'Raw(1)'!B784)</f>
        <v>8</v>
      </c>
      <c r="C784" t="str">
        <f t="shared" si="36"/>
        <v>Feb</v>
      </c>
      <c r="D784" t="str">
        <f t="shared" si="37"/>
        <v>2026-Feb</v>
      </c>
      <c r="E784">
        <f t="shared" si="38"/>
        <v>202602</v>
      </c>
      <c r="F784" t="str">
        <f>IF('Raw(1)'!C784="","",'Raw(1)'!C784)</f>
        <v>PT Off</v>
      </c>
      <c r="G784" t="str">
        <f>IF('Raw(1)'!D784="","",'Raw(1)'!D784)</f>
        <v>Machine</v>
      </c>
      <c r="H784" t="str">
        <f>IF('Raw(1)'!E784="","",'Raw(1)'!E784)</f>
        <v>Paint Booth</v>
      </c>
      <c r="I784">
        <f>IF('Raw(1)'!F784="","",'Raw(1)'!F784)</f>
        <v>6</v>
      </c>
    </row>
    <row r="785" spans="1:9" x14ac:dyDescent="0.4">
      <c r="A785">
        <f>IF('Raw(1)'!A785="","",'Raw(1)'!A785)</f>
        <v>2026</v>
      </c>
      <c r="B785">
        <f>IF('Raw(1)'!B785="","",'Raw(1)'!B785)</f>
        <v>8</v>
      </c>
      <c r="C785" t="str">
        <f t="shared" si="36"/>
        <v>Feb</v>
      </c>
      <c r="D785" t="str">
        <f t="shared" si="37"/>
        <v>2026-Feb</v>
      </c>
      <c r="E785">
        <f t="shared" si="38"/>
        <v>202602</v>
      </c>
      <c r="F785" t="str">
        <f>IF('Raw(1)'!C785="","",'Raw(1)'!C785)</f>
        <v>PT Off</v>
      </c>
      <c r="G785" t="str">
        <f>IF('Raw(1)'!D785="","",'Raw(1)'!D785)</f>
        <v>Machine</v>
      </c>
      <c r="H785" t="str">
        <f>IF('Raw(1)'!E785="","",'Raw(1)'!E785)</f>
        <v>Paint Line</v>
      </c>
      <c r="I785">
        <f>IF('Raw(1)'!F785="","",'Raw(1)'!F785)</f>
        <v>4</v>
      </c>
    </row>
    <row r="786" spans="1:9" x14ac:dyDescent="0.4">
      <c r="A786">
        <f>IF('Raw(1)'!A786="","",'Raw(1)'!A786)</f>
        <v>2026</v>
      </c>
      <c r="B786">
        <f>IF('Raw(1)'!B786="","",'Raw(1)'!B786)</f>
        <v>8</v>
      </c>
      <c r="C786" t="str">
        <f t="shared" si="36"/>
        <v>Feb</v>
      </c>
      <c r="D786" t="str">
        <f t="shared" si="37"/>
        <v>2026-Feb</v>
      </c>
      <c r="E786">
        <f t="shared" si="38"/>
        <v>202602</v>
      </c>
      <c r="F786" t="str">
        <f>IF('Raw(1)'!C786="","",'Raw(1)'!C786)</f>
        <v>PT Off</v>
      </c>
      <c r="G786" t="str">
        <f>IF('Raw(1)'!D786="","",'Raw(1)'!D786)</f>
        <v>Machine</v>
      </c>
      <c r="H786" t="str">
        <f>IF('Raw(1)'!E786="","",'Raw(1)'!E786)</f>
        <v>Roll Bending Machine</v>
      </c>
      <c r="I786">
        <f>IF('Raw(1)'!F786="","",'Raw(1)'!F786)</f>
        <v>4</v>
      </c>
    </row>
    <row r="787" spans="1:9" x14ac:dyDescent="0.4">
      <c r="A787">
        <f>IF('Raw(1)'!A787="","",'Raw(1)'!A787)</f>
        <v>2026</v>
      </c>
      <c r="B787">
        <f>IF('Raw(1)'!B787="","",'Raw(1)'!B787)</f>
        <v>8</v>
      </c>
      <c r="C787" t="str">
        <f t="shared" si="36"/>
        <v>Feb</v>
      </c>
      <c r="D787" t="str">
        <f t="shared" si="37"/>
        <v>2026-Feb</v>
      </c>
      <c r="E787">
        <f t="shared" si="38"/>
        <v>202602</v>
      </c>
      <c r="F787" t="str">
        <f>IF('Raw(1)'!C787="","",'Raw(1)'!C787)</f>
        <v>PT Off</v>
      </c>
      <c r="G787" t="str">
        <f>IF('Raw(1)'!D787="","",'Raw(1)'!D787)</f>
        <v>Machine</v>
      </c>
      <c r="H787" t="str">
        <f>IF('Raw(1)'!E787="","",'Raw(1)'!E787)</f>
        <v>L/W Machine</v>
      </c>
      <c r="I787">
        <f>IF('Raw(1)'!F787="","",'Raw(1)'!F787)</f>
        <v>7</v>
      </c>
    </row>
    <row r="788" spans="1:9" x14ac:dyDescent="0.4">
      <c r="A788">
        <f>IF('Raw(1)'!A788="","",'Raw(1)'!A788)</f>
        <v>2026</v>
      </c>
      <c r="B788">
        <f>IF('Raw(1)'!B788="","",'Raw(1)'!B788)</f>
        <v>8</v>
      </c>
      <c r="C788" t="str">
        <f t="shared" si="36"/>
        <v>Feb</v>
      </c>
      <c r="D788" t="str">
        <f t="shared" si="37"/>
        <v>2026-Feb</v>
      </c>
      <c r="E788">
        <f t="shared" si="38"/>
        <v>202602</v>
      </c>
      <c r="F788" t="str">
        <f>IF('Raw(1)'!C788="","",'Raw(1)'!C788)</f>
        <v>PT Off</v>
      </c>
      <c r="G788" t="str">
        <f>IF('Raw(1)'!D788="","",'Raw(1)'!D788)</f>
        <v>Machine</v>
      </c>
      <c r="H788" t="str">
        <f>IF('Raw(1)'!E788="","",'Raw(1)'!E788)</f>
        <v>C/W Machine</v>
      </c>
      <c r="I788">
        <f>IF('Raw(1)'!F788="","",'Raw(1)'!F788)</f>
        <v>12.5</v>
      </c>
    </row>
    <row r="789" spans="1:9" x14ac:dyDescent="0.4">
      <c r="A789">
        <f>IF('Raw(1)'!A789="","",'Raw(1)'!A789)</f>
        <v>2026</v>
      </c>
      <c r="B789">
        <f>IF('Raw(1)'!B789="","",'Raw(1)'!B789)</f>
        <v>8</v>
      </c>
      <c r="C789" t="str">
        <f t="shared" si="36"/>
        <v>Feb</v>
      </c>
      <c r="D789" t="str">
        <f t="shared" si="37"/>
        <v>2026-Feb</v>
      </c>
      <c r="E789">
        <f t="shared" si="38"/>
        <v>202602</v>
      </c>
      <c r="F789" t="str">
        <f>IF('Raw(1)'!C789="","",'Raw(1)'!C789)</f>
        <v>PT Off</v>
      </c>
      <c r="G789" t="str">
        <f>IF('Raw(1)'!D789="","",'Raw(1)'!D789)</f>
        <v>Performance</v>
      </c>
      <c r="H789" t="str">
        <f>IF('Raw(1)'!E789="","",'Raw(1)'!E789)</f>
        <v>BT GT</v>
      </c>
      <c r="I789">
        <f>IF('Raw(1)'!F789="","",'Raw(1)'!F789)</f>
        <v>10</v>
      </c>
    </row>
    <row r="790" spans="1:9" x14ac:dyDescent="0.4">
      <c r="A790">
        <f>IF('Raw(1)'!A790="","",'Raw(1)'!A790)</f>
        <v>2026</v>
      </c>
      <c r="B790">
        <f>IF('Raw(1)'!B790="","",'Raw(1)'!B790)</f>
        <v>8</v>
      </c>
      <c r="C790" t="str">
        <f t="shared" si="36"/>
        <v>Feb</v>
      </c>
      <c r="D790" t="str">
        <f t="shared" si="37"/>
        <v>2026-Feb</v>
      </c>
      <c r="E790">
        <f t="shared" si="38"/>
        <v>202602</v>
      </c>
      <c r="F790" t="str">
        <f>IF('Raw(1)'!C790="","",'Raw(1)'!C790)</f>
        <v>PT Off</v>
      </c>
      <c r="G790" t="str">
        <f>IF('Raw(1)'!D790="","",'Raw(1)'!D790)</f>
        <v>Performance</v>
      </c>
      <c r="H790" t="str">
        <f>IF('Raw(1)'!E790="","",'Raw(1)'!E790)</f>
        <v>WT GT</v>
      </c>
      <c r="I790">
        <f>IF('Raw(1)'!F790="","",'Raw(1)'!F790)</f>
        <v>10</v>
      </c>
    </row>
    <row r="791" spans="1:9" x14ac:dyDescent="0.4">
      <c r="A791">
        <f>IF('Raw(1)'!A791="","",'Raw(1)'!A791)</f>
        <v>2026</v>
      </c>
      <c r="B791">
        <f>IF('Raw(1)'!B791="","",'Raw(1)'!B791)</f>
        <v>8</v>
      </c>
      <c r="C791" t="str">
        <f t="shared" si="36"/>
        <v>Feb</v>
      </c>
      <c r="D791" t="str">
        <f t="shared" si="37"/>
        <v>2026-Feb</v>
      </c>
      <c r="E791">
        <f t="shared" si="38"/>
        <v>202602</v>
      </c>
      <c r="F791" t="str">
        <f>IF('Raw(1)'!C791="","",'Raw(1)'!C791)</f>
        <v>PT Off</v>
      </c>
      <c r="G791" t="str">
        <f>IF('Raw(1)'!D791="","",'Raw(1)'!D791)</f>
        <v>Performance</v>
      </c>
      <c r="H791" t="str">
        <f>IF('Raw(1)'!E791="","",'Raw(1)'!E791)</f>
        <v>Bending</v>
      </c>
      <c r="I791">
        <f>IF('Raw(1)'!F791="","",'Raw(1)'!F791)</f>
        <v>84</v>
      </c>
    </row>
    <row r="792" spans="1:9" x14ac:dyDescent="0.4">
      <c r="A792">
        <f>IF('Raw(1)'!A792="","",'Raw(1)'!A792)</f>
        <v>2026</v>
      </c>
      <c r="B792">
        <f>IF('Raw(1)'!B792="","",'Raw(1)'!B792)</f>
        <v>8</v>
      </c>
      <c r="C792" t="str">
        <f t="shared" si="36"/>
        <v>Feb</v>
      </c>
      <c r="D792" t="str">
        <f t="shared" si="37"/>
        <v>2026-Feb</v>
      </c>
      <c r="E792">
        <f t="shared" si="38"/>
        <v>202602</v>
      </c>
      <c r="F792" t="str">
        <f>IF('Raw(1)'!C792="","",'Raw(1)'!C792)</f>
        <v>PT Off</v>
      </c>
      <c r="G792" t="str">
        <f>IF('Raw(1)'!D792="","",'Raw(1)'!D792)</f>
        <v>Performance</v>
      </c>
      <c r="H792" t="str">
        <f>IF('Raw(1)'!E792="","",'Raw(1)'!E792)</f>
        <v>L/W</v>
      </c>
      <c r="I792">
        <f>IF('Raw(1)'!F792="","",'Raw(1)'!F792)</f>
        <v>84</v>
      </c>
    </row>
    <row r="793" spans="1:9" x14ac:dyDescent="0.4">
      <c r="A793">
        <f>IF('Raw(1)'!A793="","",'Raw(1)'!A793)</f>
        <v>2026</v>
      </c>
      <c r="B793">
        <f>IF('Raw(1)'!B793="","",'Raw(1)'!B793)</f>
        <v>8</v>
      </c>
      <c r="C793" t="str">
        <f t="shared" si="36"/>
        <v>Feb</v>
      </c>
      <c r="D793" t="str">
        <f t="shared" si="37"/>
        <v>2026-Feb</v>
      </c>
      <c r="E793">
        <f t="shared" si="38"/>
        <v>202602</v>
      </c>
      <c r="F793" t="str">
        <f>IF('Raw(1)'!C793="","",'Raw(1)'!C793)</f>
        <v>PT Off</v>
      </c>
      <c r="G793" t="str">
        <f>IF('Raw(1)'!D793="","",'Raw(1)'!D793)</f>
        <v>Performance</v>
      </c>
      <c r="H793" t="str">
        <f>IF('Raw(1)'!E793="","",'Raw(1)'!E793)</f>
        <v>C/W</v>
      </c>
      <c r="I793">
        <f>IF('Raw(1)'!F793="","",'Raw(1)'!F793)</f>
        <v>95</v>
      </c>
    </row>
    <row r="794" spans="1:9" x14ac:dyDescent="0.4">
      <c r="A794">
        <f>IF('Raw(1)'!A794="","",'Raw(1)'!A794)</f>
        <v>2026</v>
      </c>
      <c r="B794">
        <f>IF('Raw(1)'!B794="","",'Raw(1)'!B794)</f>
        <v>9</v>
      </c>
      <c r="C794" t="str">
        <f t="shared" si="36"/>
        <v>Feb</v>
      </c>
      <c r="D794" t="str">
        <f t="shared" si="37"/>
        <v>2026-Feb</v>
      </c>
      <c r="E794">
        <f t="shared" si="38"/>
        <v>202602</v>
      </c>
      <c r="F794" t="str">
        <f>IF('Raw(1)'!C794="","",'Raw(1)'!C794)</f>
        <v>VN #1</v>
      </c>
      <c r="G794" t="str">
        <f>IF('Raw(1)'!D794="","",'Raw(1)'!D794)</f>
        <v>Machine</v>
      </c>
      <c r="H794" t="str">
        <f>IF('Raw(1)'!E794="","",'Raw(1)'!E794)</f>
        <v>Growing Line</v>
      </c>
      <c r="I794">
        <f>IF('Raw(1)'!F794="","",'Raw(1)'!F794)</f>
        <v>15</v>
      </c>
    </row>
    <row r="795" spans="1:9" x14ac:dyDescent="0.4">
      <c r="A795">
        <f>IF('Raw(1)'!A795="","",'Raw(1)'!A795)</f>
        <v>2026</v>
      </c>
      <c r="B795">
        <f>IF('Raw(1)'!B795="","",'Raw(1)'!B795)</f>
        <v>9</v>
      </c>
      <c r="C795" t="str">
        <f t="shared" si="36"/>
        <v>Feb</v>
      </c>
      <c r="D795" t="str">
        <f t="shared" si="37"/>
        <v>2026-Feb</v>
      </c>
      <c r="E795">
        <f t="shared" si="38"/>
        <v>202602</v>
      </c>
      <c r="F795" t="str">
        <f>IF('Raw(1)'!C795="","",'Raw(1)'!C795)</f>
        <v>VN #1</v>
      </c>
      <c r="G795" t="str">
        <f>IF('Raw(1)'!D795="","",'Raw(1)'!D795)</f>
        <v>Machine</v>
      </c>
      <c r="H795" t="str">
        <f>IF('Raw(1)'!E795="","",'Raw(1)'!E795)</f>
        <v>Paint Booth</v>
      </c>
      <c r="I795">
        <f>IF('Raw(1)'!F795="","",'Raw(1)'!F795)</f>
        <v>10</v>
      </c>
    </row>
    <row r="796" spans="1:9" x14ac:dyDescent="0.4">
      <c r="A796">
        <f>IF('Raw(1)'!A796="","",'Raw(1)'!A796)</f>
        <v>2026</v>
      </c>
      <c r="B796">
        <f>IF('Raw(1)'!B796="","",'Raw(1)'!B796)</f>
        <v>9</v>
      </c>
      <c r="C796" t="str">
        <f t="shared" si="36"/>
        <v>Feb</v>
      </c>
      <c r="D796" t="str">
        <f t="shared" si="37"/>
        <v>2026-Feb</v>
      </c>
      <c r="E796">
        <f t="shared" si="38"/>
        <v>202602</v>
      </c>
      <c r="F796" t="str">
        <f>IF('Raw(1)'!C796="","",'Raw(1)'!C796)</f>
        <v>VN #1</v>
      </c>
      <c r="G796" t="str">
        <f>IF('Raw(1)'!D796="","",'Raw(1)'!D796)</f>
        <v>Machine</v>
      </c>
      <c r="H796" t="str">
        <f>IF('Raw(1)'!E796="","",'Raw(1)'!E796)</f>
        <v>Paint Line</v>
      </c>
      <c r="I796">
        <f>IF('Raw(1)'!F796="","",'Raw(1)'!F796)</f>
        <v>5</v>
      </c>
    </row>
    <row r="797" spans="1:9" x14ac:dyDescent="0.4">
      <c r="A797">
        <f>IF('Raw(1)'!A797="","",'Raw(1)'!A797)</f>
        <v>2026</v>
      </c>
      <c r="B797">
        <f>IF('Raw(1)'!B797="","",'Raw(1)'!B797)</f>
        <v>9</v>
      </c>
      <c r="C797" t="str">
        <f t="shared" si="36"/>
        <v>Feb</v>
      </c>
      <c r="D797" t="str">
        <f t="shared" si="37"/>
        <v>2026-Feb</v>
      </c>
      <c r="E797">
        <f t="shared" si="38"/>
        <v>202602</v>
      </c>
      <c r="F797" t="str">
        <f>IF('Raw(1)'!C797="","",'Raw(1)'!C797)</f>
        <v>VN #1</v>
      </c>
      <c r="G797" t="str">
        <f>IF('Raw(1)'!D797="","",'Raw(1)'!D797)</f>
        <v>Machine</v>
      </c>
      <c r="H797" t="str">
        <f>IF('Raw(1)'!E797="","",'Raw(1)'!E797)</f>
        <v>Roll Bending Machine</v>
      </c>
      <c r="I797">
        <f>IF('Raw(1)'!F797="","",'Raw(1)'!F797)</f>
        <v>6</v>
      </c>
    </row>
    <row r="798" spans="1:9" x14ac:dyDescent="0.4">
      <c r="A798">
        <f>IF('Raw(1)'!A798="","",'Raw(1)'!A798)</f>
        <v>2026</v>
      </c>
      <c r="B798">
        <f>IF('Raw(1)'!B798="","",'Raw(1)'!B798)</f>
        <v>9</v>
      </c>
      <c r="C798" t="str">
        <f t="shared" si="36"/>
        <v>Feb</v>
      </c>
      <c r="D798" t="str">
        <f t="shared" si="37"/>
        <v>2026-Feb</v>
      </c>
      <c r="E798">
        <f t="shared" si="38"/>
        <v>202602</v>
      </c>
      <c r="F798" t="str">
        <f>IF('Raw(1)'!C798="","",'Raw(1)'!C798)</f>
        <v>VN #1</v>
      </c>
      <c r="G798" t="str">
        <f>IF('Raw(1)'!D798="","",'Raw(1)'!D798)</f>
        <v>Machine</v>
      </c>
      <c r="H798" t="str">
        <f>IF('Raw(1)'!E798="","",'Raw(1)'!E798)</f>
        <v>L/W Machine</v>
      </c>
      <c r="I798">
        <f>IF('Raw(1)'!F798="","",'Raw(1)'!F798)</f>
        <v>10</v>
      </c>
    </row>
    <row r="799" spans="1:9" x14ac:dyDescent="0.4">
      <c r="A799">
        <f>IF('Raw(1)'!A799="","",'Raw(1)'!A799)</f>
        <v>2026</v>
      </c>
      <c r="B799">
        <f>IF('Raw(1)'!B799="","",'Raw(1)'!B799)</f>
        <v>9</v>
      </c>
      <c r="C799" t="str">
        <f t="shared" si="36"/>
        <v>Feb</v>
      </c>
      <c r="D799" t="str">
        <f t="shared" si="37"/>
        <v>2026-Feb</v>
      </c>
      <c r="E799">
        <f t="shared" si="38"/>
        <v>202602</v>
      </c>
      <c r="F799" t="str">
        <f>IF('Raw(1)'!C799="","",'Raw(1)'!C799)</f>
        <v>VN #1</v>
      </c>
      <c r="G799" t="str">
        <f>IF('Raw(1)'!D799="","",'Raw(1)'!D799)</f>
        <v>Machine</v>
      </c>
      <c r="H799" t="str">
        <f>IF('Raw(1)'!E799="","",'Raw(1)'!E799)</f>
        <v>C/W Machine</v>
      </c>
      <c r="I799">
        <f>IF('Raw(1)'!F799="","",'Raw(1)'!F799)</f>
        <v>10</v>
      </c>
    </row>
    <row r="800" spans="1:9" x14ac:dyDescent="0.4">
      <c r="A800">
        <f>IF('Raw(1)'!A800="","",'Raw(1)'!A800)</f>
        <v>2026</v>
      </c>
      <c r="B800">
        <f>IF('Raw(1)'!B800="","",'Raw(1)'!B800)</f>
        <v>9</v>
      </c>
      <c r="C800" t="str">
        <f t="shared" si="36"/>
        <v>Feb</v>
      </c>
      <c r="D800" t="str">
        <f t="shared" si="37"/>
        <v>2026-Feb</v>
      </c>
      <c r="E800">
        <f t="shared" si="38"/>
        <v>202602</v>
      </c>
      <c r="F800" t="str">
        <f>IF('Raw(1)'!C800="","",'Raw(1)'!C800)</f>
        <v>VN #1</v>
      </c>
      <c r="G800" t="str">
        <f>IF('Raw(1)'!D800="","",'Raw(1)'!D800)</f>
        <v>Performance</v>
      </c>
      <c r="H800" t="str">
        <f>IF('Raw(1)'!E800="","",'Raw(1)'!E800)</f>
        <v>BT GT</v>
      </c>
      <c r="I800">
        <f>IF('Raw(1)'!F800="","",'Raw(1)'!F800)</f>
        <v>4</v>
      </c>
    </row>
    <row r="801" spans="1:9" x14ac:dyDescent="0.4">
      <c r="A801">
        <f>IF('Raw(1)'!A801="","",'Raw(1)'!A801)</f>
        <v>2026</v>
      </c>
      <c r="B801">
        <f>IF('Raw(1)'!B801="","",'Raw(1)'!B801)</f>
        <v>9</v>
      </c>
      <c r="C801" t="str">
        <f t="shared" si="36"/>
        <v>Feb</v>
      </c>
      <c r="D801" t="str">
        <f t="shared" si="37"/>
        <v>2026-Feb</v>
      </c>
      <c r="E801">
        <f t="shared" si="38"/>
        <v>202602</v>
      </c>
      <c r="F801" t="str">
        <f>IF('Raw(1)'!C801="","",'Raw(1)'!C801)</f>
        <v>VN #1</v>
      </c>
      <c r="G801" t="str">
        <f>IF('Raw(1)'!D801="","",'Raw(1)'!D801)</f>
        <v>Performance</v>
      </c>
      <c r="H801" t="str">
        <f>IF('Raw(1)'!E801="","",'Raw(1)'!E801)</f>
        <v>WT GT</v>
      </c>
      <c r="I801">
        <f>IF('Raw(1)'!F801="","",'Raw(1)'!F801)</f>
        <v>7</v>
      </c>
    </row>
    <row r="802" spans="1:9" x14ac:dyDescent="0.4">
      <c r="A802">
        <f>IF('Raw(1)'!A802="","",'Raw(1)'!A802)</f>
        <v>2026</v>
      </c>
      <c r="B802">
        <f>IF('Raw(1)'!B802="","",'Raw(1)'!B802)</f>
        <v>9</v>
      </c>
      <c r="C802" t="str">
        <f t="shared" si="36"/>
        <v>Feb</v>
      </c>
      <c r="D802" t="str">
        <f t="shared" si="37"/>
        <v>2026-Feb</v>
      </c>
      <c r="E802">
        <f t="shared" si="38"/>
        <v>202602</v>
      </c>
      <c r="F802" t="str">
        <f>IF('Raw(1)'!C802="","",'Raw(1)'!C802)</f>
        <v>VN #1</v>
      </c>
      <c r="G802" t="str">
        <f>IF('Raw(1)'!D802="","",'Raw(1)'!D802)</f>
        <v>Performance</v>
      </c>
      <c r="H802" t="str">
        <f>IF('Raw(1)'!E802="","",'Raw(1)'!E802)</f>
        <v>Bending</v>
      </c>
      <c r="I802">
        <f>IF('Raw(1)'!F802="","",'Raw(1)'!F802)</f>
        <v>100</v>
      </c>
    </row>
    <row r="803" spans="1:9" x14ac:dyDescent="0.4">
      <c r="A803">
        <f>IF('Raw(1)'!A803="","",'Raw(1)'!A803)</f>
        <v>2026</v>
      </c>
      <c r="B803">
        <f>IF('Raw(1)'!B803="","",'Raw(1)'!B803)</f>
        <v>9</v>
      </c>
      <c r="C803" t="str">
        <f t="shared" si="36"/>
        <v>Feb</v>
      </c>
      <c r="D803" t="str">
        <f t="shared" si="37"/>
        <v>2026-Feb</v>
      </c>
      <c r="E803">
        <f t="shared" si="38"/>
        <v>202602</v>
      </c>
      <c r="F803" t="str">
        <f>IF('Raw(1)'!C803="","",'Raw(1)'!C803)</f>
        <v>VN #1</v>
      </c>
      <c r="G803" t="str">
        <f>IF('Raw(1)'!D803="","",'Raw(1)'!D803)</f>
        <v>Performance</v>
      </c>
      <c r="H803" t="str">
        <f>IF('Raw(1)'!E803="","",'Raw(1)'!E803)</f>
        <v>L/W</v>
      </c>
      <c r="I803">
        <f>IF('Raw(1)'!F803="","",'Raw(1)'!F803)</f>
        <v>97</v>
      </c>
    </row>
    <row r="804" spans="1:9" x14ac:dyDescent="0.4">
      <c r="A804">
        <f>IF('Raw(1)'!A804="","",'Raw(1)'!A804)</f>
        <v>2026</v>
      </c>
      <c r="B804">
        <f>IF('Raw(1)'!B804="","",'Raw(1)'!B804)</f>
        <v>9</v>
      </c>
      <c r="C804" t="str">
        <f t="shared" si="36"/>
        <v>Feb</v>
      </c>
      <c r="D804" t="str">
        <f t="shared" si="37"/>
        <v>2026-Feb</v>
      </c>
      <c r="E804">
        <f t="shared" si="38"/>
        <v>202602</v>
      </c>
      <c r="F804" t="str">
        <f>IF('Raw(1)'!C804="","",'Raw(1)'!C804)</f>
        <v>VN #1</v>
      </c>
      <c r="G804" t="str">
        <f>IF('Raw(1)'!D804="","",'Raw(1)'!D804)</f>
        <v>Performance</v>
      </c>
      <c r="H804" t="str">
        <f>IF('Raw(1)'!E804="","",'Raw(1)'!E804)</f>
        <v>C/W</v>
      </c>
      <c r="I804">
        <f>IF('Raw(1)'!F804="","",'Raw(1)'!F804)</f>
        <v>79</v>
      </c>
    </row>
    <row r="805" spans="1:9" x14ac:dyDescent="0.4">
      <c r="A805">
        <f>IF('Raw(1)'!A805="","",'Raw(1)'!A805)</f>
        <v>2026</v>
      </c>
      <c r="B805">
        <f>IF('Raw(1)'!B805="","",'Raw(1)'!B805)</f>
        <v>9</v>
      </c>
      <c r="C805" t="str">
        <f t="shared" si="36"/>
        <v>Feb</v>
      </c>
      <c r="D805" t="str">
        <f t="shared" si="37"/>
        <v>2026-Feb</v>
      </c>
      <c r="E805">
        <f t="shared" si="38"/>
        <v>202602</v>
      </c>
      <c r="F805" t="str">
        <f>IF('Raw(1)'!C805="","",'Raw(1)'!C805)</f>
        <v>VN #2</v>
      </c>
      <c r="G805" t="str">
        <f>IF('Raw(1)'!D805="","",'Raw(1)'!D805)</f>
        <v>Machine</v>
      </c>
      <c r="H805" t="str">
        <f>IF('Raw(1)'!E805="","",'Raw(1)'!E805)</f>
        <v>Growing Line</v>
      </c>
      <c r="I805">
        <f>IF('Raw(1)'!F805="","",'Raw(1)'!F805)</f>
        <v>14</v>
      </c>
    </row>
    <row r="806" spans="1:9" x14ac:dyDescent="0.4">
      <c r="A806">
        <f>IF('Raw(1)'!A806="","",'Raw(1)'!A806)</f>
        <v>2026</v>
      </c>
      <c r="B806">
        <f>IF('Raw(1)'!B806="","",'Raw(1)'!B806)</f>
        <v>9</v>
      </c>
      <c r="C806" t="str">
        <f t="shared" si="36"/>
        <v>Feb</v>
      </c>
      <c r="D806" t="str">
        <f t="shared" si="37"/>
        <v>2026-Feb</v>
      </c>
      <c r="E806">
        <f t="shared" si="38"/>
        <v>202602</v>
      </c>
      <c r="F806" t="str">
        <f>IF('Raw(1)'!C806="","",'Raw(1)'!C806)</f>
        <v>VN #2</v>
      </c>
      <c r="G806" t="str">
        <f>IF('Raw(1)'!D806="","",'Raw(1)'!D806)</f>
        <v>Machine</v>
      </c>
      <c r="H806" t="str">
        <f>IF('Raw(1)'!E806="","",'Raw(1)'!E806)</f>
        <v>Paint Booth</v>
      </c>
      <c r="I806">
        <f>IF('Raw(1)'!F806="","",'Raw(1)'!F806)</f>
        <v>8</v>
      </c>
    </row>
    <row r="807" spans="1:9" x14ac:dyDescent="0.4">
      <c r="A807">
        <f>IF('Raw(1)'!A807="","",'Raw(1)'!A807)</f>
        <v>2026</v>
      </c>
      <c r="B807">
        <f>IF('Raw(1)'!B807="","",'Raw(1)'!B807)</f>
        <v>9</v>
      </c>
      <c r="C807" t="str">
        <f t="shared" si="36"/>
        <v>Feb</v>
      </c>
      <c r="D807" t="str">
        <f t="shared" si="37"/>
        <v>2026-Feb</v>
      </c>
      <c r="E807">
        <f t="shared" si="38"/>
        <v>202602</v>
      </c>
      <c r="F807" t="str">
        <f>IF('Raw(1)'!C807="","",'Raw(1)'!C807)</f>
        <v>VN #2</v>
      </c>
      <c r="G807" t="str">
        <f>IF('Raw(1)'!D807="","",'Raw(1)'!D807)</f>
        <v>Machine</v>
      </c>
      <c r="H807" t="str">
        <f>IF('Raw(1)'!E807="","",'Raw(1)'!E807)</f>
        <v>Paint Line</v>
      </c>
      <c r="I807">
        <f>IF('Raw(1)'!F807="","",'Raw(1)'!F807)</f>
        <v>4</v>
      </c>
    </row>
    <row r="808" spans="1:9" x14ac:dyDescent="0.4">
      <c r="A808">
        <f>IF('Raw(1)'!A808="","",'Raw(1)'!A808)</f>
        <v>2026</v>
      </c>
      <c r="B808">
        <f>IF('Raw(1)'!B808="","",'Raw(1)'!B808)</f>
        <v>9</v>
      </c>
      <c r="C808" t="str">
        <f t="shared" si="36"/>
        <v>Feb</v>
      </c>
      <c r="D808" t="str">
        <f t="shared" si="37"/>
        <v>2026-Feb</v>
      </c>
      <c r="E808">
        <f t="shared" si="38"/>
        <v>202602</v>
      </c>
      <c r="F808" t="str">
        <f>IF('Raw(1)'!C808="","",'Raw(1)'!C808)</f>
        <v>VN #2</v>
      </c>
      <c r="G808" t="str">
        <f>IF('Raw(1)'!D808="","",'Raw(1)'!D808)</f>
        <v>Machine</v>
      </c>
      <c r="H808" t="str">
        <f>IF('Raw(1)'!E808="","",'Raw(1)'!E808)</f>
        <v>Roll Bending Machine</v>
      </c>
      <c r="I808">
        <f>IF('Raw(1)'!F808="","",'Raw(1)'!F808)</f>
        <v>3</v>
      </c>
    </row>
    <row r="809" spans="1:9" x14ac:dyDescent="0.4">
      <c r="A809">
        <f>IF('Raw(1)'!A809="","",'Raw(1)'!A809)</f>
        <v>2026</v>
      </c>
      <c r="B809">
        <f>IF('Raw(1)'!B809="","",'Raw(1)'!B809)</f>
        <v>9</v>
      </c>
      <c r="C809" t="str">
        <f t="shared" si="36"/>
        <v>Feb</v>
      </c>
      <c r="D809" t="str">
        <f t="shared" si="37"/>
        <v>2026-Feb</v>
      </c>
      <c r="E809">
        <f t="shared" si="38"/>
        <v>202602</v>
      </c>
      <c r="F809" t="str">
        <f>IF('Raw(1)'!C809="","",'Raw(1)'!C809)</f>
        <v>VN #2</v>
      </c>
      <c r="G809" t="str">
        <f>IF('Raw(1)'!D809="","",'Raw(1)'!D809)</f>
        <v>Machine</v>
      </c>
      <c r="H809" t="str">
        <f>IF('Raw(1)'!E809="","",'Raw(1)'!E809)</f>
        <v>L/W Machine</v>
      </c>
      <c r="I809">
        <f>IF('Raw(1)'!F809="","",'Raw(1)'!F809)</f>
        <v>6</v>
      </c>
    </row>
    <row r="810" spans="1:9" x14ac:dyDescent="0.4">
      <c r="A810">
        <f>IF('Raw(1)'!A810="","",'Raw(1)'!A810)</f>
        <v>2026</v>
      </c>
      <c r="B810">
        <f>IF('Raw(1)'!B810="","",'Raw(1)'!B810)</f>
        <v>9</v>
      </c>
      <c r="C810" t="str">
        <f t="shared" si="36"/>
        <v>Feb</v>
      </c>
      <c r="D810" t="str">
        <f t="shared" si="37"/>
        <v>2026-Feb</v>
      </c>
      <c r="E810">
        <f t="shared" si="38"/>
        <v>202602</v>
      </c>
      <c r="F810" t="str">
        <f>IF('Raw(1)'!C810="","",'Raw(1)'!C810)</f>
        <v>VN #2</v>
      </c>
      <c r="G810" t="str">
        <f>IF('Raw(1)'!D810="","",'Raw(1)'!D810)</f>
        <v>Machine</v>
      </c>
      <c r="H810" t="str">
        <f>IF('Raw(1)'!E810="","",'Raw(1)'!E810)</f>
        <v>C/W Machine</v>
      </c>
      <c r="I810">
        <f>IF('Raw(1)'!F810="","",'Raw(1)'!F810)</f>
        <v>8.8000000000000007</v>
      </c>
    </row>
    <row r="811" spans="1:9" x14ac:dyDescent="0.4">
      <c r="A811">
        <f>IF('Raw(1)'!A811="","",'Raw(1)'!A811)</f>
        <v>2026</v>
      </c>
      <c r="B811">
        <f>IF('Raw(1)'!B811="","",'Raw(1)'!B811)</f>
        <v>9</v>
      </c>
      <c r="C811" t="str">
        <f t="shared" si="36"/>
        <v>Feb</v>
      </c>
      <c r="D811" t="str">
        <f t="shared" si="37"/>
        <v>2026-Feb</v>
      </c>
      <c r="E811">
        <f t="shared" si="38"/>
        <v>202602</v>
      </c>
      <c r="F811" t="str">
        <f>IF('Raw(1)'!C811="","",'Raw(1)'!C811)</f>
        <v>VN #2</v>
      </c>
      <c r="G811" t="str">
        <f>IF('Raw(1)'!D811="","",'Raw(1)'!D811)</f>
        <v>Performance</v>
      </c>
      <c r="H811" t="str">
        <f>IF('Raw(1)'!E811="","",'Raw(1)'!E811)</f>
        <v>BT GT</v>
      </c>
      <c r="I811">
        <f>IF('Raw(1)'!F811="","",'Raw(1)'!F811)</f>
        <v>5</v>
      </c>
    </row>
    <row r="812" spans="1:9" x14ac:dyDescent="0.4">
      <c r="A812">
        <f>IF('Raw(1)'!A812="","",'Raw(1)'!A812)</f>
        <v>2026</v>
      </c>
      <c r="B812">
        <f>IF('Raw(1)'!B812="","",'Raw(1)'!B812)</f>
        <v>9</v>
      </c>
      <c r="C812" t="str">
        <f t="shared" si="36"/>
        <v>Feb</v>
      </c>
      <c r="D812" t="str">
        <f t="shared" si="37"/>
        <v>2026-Feb</v>
      </c>
      <c r="E812">
        <f t="shared" si="38"/>
        <v>202602</v>
      </c>
      <c r="F812" t="str">
        <f>IF('Raw(1)'!C812="","",'Raw(1)'!C812)</f>
        <v>VN #2</v>
      </c>
      <c r="G812" t="str">
        <f>IF('Raw(1)'!D812="","",'Raw(1)'!D812)</f>
        <v>Performance</v>
      </c>
      <c r="H812" t="str">
        <f>IF('Raw(1)'!E812="","",'Raw(1)'!E812)</f>
        <v>WT GT</v>
      </c>
      <c r="I812">
        <f>IF('Raw(1)'!F812="","",'Raw(1)'!F812)</f>
        <v>6</v>
      </c>
    </row>
    <row r="813" spans="1:9" x14ac:dyDescent="0.4">
      <c r="A813">
        <f>IF('Raw(1)'!A813="","",'Raw(1)'!A813)</f>
        <v>2026</v>
      </c>
      <c r="B813">
        <f>IF('Raw(1)'!B813="","",'Raw(1)'!B813)</f>
        <v>9</v>
      </c>
      <c r="C813" t="str">
        <f t="shared" si="36"/>
        <v>Feb</v>
      </c>
      <c r="D813" t="str">
        <f t="shared" si="37"/>
        <v>2026-Feb</v>
      </c>
      <c r="E813">
        <f t="shared" si="38"/>
        <v>202602</v>
      </c>
      <c r="F813" t="str">
        <f>IF('Raw(1)'!C813="","",'Raw(1)'!C813)</f>
        <v>VN #2</v>
      </c>
      <c r="G813" t="str">
        <f>IF('Raw(1)'!D813="","",'Raw(1)'!D813)</f>
        <v>Performance</v>
      </c>
      <c r="H813" t="str">
        <f>IF('Raw(1)'!E813="","",'Raw(1)'!E813)</f>
        <v>Bending</v>
      </c>
      <c r="I813">
        <f>IF('Raw(1)'!F813="","",'Raw(1)'!F813)</f>
        <v>41</v>
      </c>
    </row>
    <row r="814" spans="1:9" x14ac:dyDescent="0.4">
      <c r="A814">
        <f>IF('Raw(1)'!A814="","",'Raw(1)'!A814)</f>
        <v>2026</v>
      </c>
      <c r="B814">
        <f>IF('Raw(1)'!B814="","",'Raw(1)'!B814)</f>
        <v>9</v>
      </c>
      <c r="C814" t="str">
        <f t="shared" si="36"/>
        <v>Feb</v>
      </c>
      <c r="D814" t="str">
        <f t="shared" si="37"/>
        <v>2026-Feb</v>
      </c>
      <c r="E814">
        <f t="shared" si="38"/>
        <v>202602</v>
      </c>
      <c r="F814" t="str">
        <f>IF('Raw(1)'!C814="","",'Raw(1)'!C814)</f>
        <v>VN #2</v>
      </c>
      <c r="G814" t="str">
        <f>IF('Raw(1)'!D814="","",'Raw(1)'!D814)</f>
        <v>Performance</v>
      </c>
      <c r="H814" t="str">
        <f>IF('Raw(1)'!E814="","",'Raw(1)'!E814)</f>
        <v>L/W</v>
      </c>
      <c r="I814">
        <f>IF('Raw(1)'!F814="","",'Raw(1)'!F814)</f>
        <v>42</v>
      </c>
    </row>
    <row r="815" spans="1:9" x14ac:dyDescent="0.4">
      <c r="A815">
        <f>IF('Raw(1)'!A815="","",'Raw(1)'!A815)</f>
        <v>2026</v>
      </c>
      <c r="B815">
        <f>IF('Raw(1)'!B815="","",'Raw(1)'!B815)</f>
        <v>9</v>
      </c>
      <c r="C815" t="str">
        <f t="shared" si="36"/>
        <v>Feb</v>
      </c>
      <c r="D815" t="str">
        <f t="shared" si="37"/>
        <v>2026-Feb</v>
      </c>
      <c r="E815">
        <f t="shared" si="38"/>
        <v>202602</v>
      </c>
      <c r="F815" t="str">
        <f>IF('Raw(1)'!C815="","",'Raw(1)'!C815)</f>
        <v>VN #2</v>
      </c>
      <c r="G815" t="str">
        <f>IF('Raw(1)'!D815="","",'Raw(1)'!D815)</f>
        <v>Performance</v>
      </c>
      <c r="H815" t="str">
        <f>IF('Raw(1)'!E815="","",'Raw(1)'!E815)</f>
        <v>C/W</v>
      </c>
      <c r="I815">
        <f>IF('Raw(1)'!F815="","",'Raw(1)'!F815)</f>
        <v>52</v>
      </c>
    </row>
    <row r="816" spans="1:9" x14ac:dyDescent="0.4">
      <c r="A816">
        <f>IF('Raw(1)'!A816="","",'Raw(1)'!A816)</f>
        <v>2026</v>
      </c>
      <c r="B816">
        <f>IF('Raw(1)'!B816="","",'Raw(1)'!B816)</f>
        <v>9</v>
      </c>
      <c r="C816" t="str">
        <f t="shared" si="36"/>
        <v>Feb</v>
      </c>
      <c r="D816" t="str">
        <f t="shared" si="37"/>
        <v>2026-Feb</v>
      </c>
      <c r="E816">
        <f t="shared" si="38"/>
        <v>202602</v>
      </c>
      <c r="F816" t="str">
        <f>IF('Raw(1)'!C816="","",'Raw(1)'!C816)</f>
        <v>TW</v>
      </c>
      <c r="G816" t="str">
        <f>IF('Raw(1)'!D816="","",'Raw(1)'!D816)</f>
        <v>Machine</v>
      </c>
      <c r="H816" t="str">
        <f>IF('Raw(1)'!E816="","",'Raw(1)'!E816)</f>
        <v>Growing Line</v>
      </c>
      <c r="I816">
        <f>IF('Raw(1)'!F816="","",'Raw(1)'!F816)</f>
        <v>5</v>
      </c>
    </row>
    <row r="817" spans="1:9" x14ac:dyDescent="0.4">
      <c r="A817">
        <f>IF('Raw(1)'!A817="","",'Raw(1)'!A817)</f>
        <v>2026</v>
      </c>
      <c r="B817">
        <f>IF('Raw(1)'!B817="","",'Raw(1)'!B817)</f>
        <v>9</v>
      </c>
      <c r="C817" t="str">
        <f t="shared" si="36"/>
        <v>Feb</v>
      </c>
      <c r="D817" t="str">
        <f t="shared" si="37"/>
        <v>2026-Feb</v>
      </c>
      <c r="E817">
        <f t="shared" si="38"/>
        <v>202602</v>
      </c>
      <c r="F817" t="str">
        <f>IF('Raw(1)'!C817="","",'Raw(1)'!C817)</f>
        <v>TW</v>
      </c>
      <c r="G817" t="str">
        <f>IF('Raw(1)'!D817="","",'Raw(1)'!D817)</f>
        <v>Machine</v>
      </c>
      <c r="H817" t="str">
        <f>IF('Raw(1)'!E817="","",'Raw(1)'!E817)</f>
        <v>Paint Booth</v>
      </c>
      <c r="I817">
        <f>IF('Raw(1)'!F817="","",'Raw(1)'!F817)</f>
        <v>3</v>
      </c>
    </row>
    <row r="818" spans="1:9" x14ac:dyDescent="0.4">
      <c r="A818">
        <f>IF('Raw(1)'!A818="","",'Raw(1)'!A818)</f>
        <v>2026</v>
      </c>
      <c r="B818">
        <f>IF('Raw(1)'!B818="","",'Raw(1)'!B818)</f>
        <v>9</v>
      </c>
      <c r="C818" t="str">
        <f t="shared" si="36"/>
        <v>Feb</v>
      </c>
      <c r="D818" t="str">
        <f t="shared" si="37"/>
        <v>2026-Feb</v>
      </c>
      <c r="E818">
        <f t="shared" si="38"/>
        <v>202602</v>
      </c>
      <c r="F818" t="str">
        <f>IF('Raw(1)'!C818="","",'Raw(1)'!C818)</f>
        <v>TW</v>
      </c>
      <c r="G818" t="str">
        <f>IF('Raw(1)'!D818="","",'Raw(1)'!D818)</f>
        <v>Machine</v>
      </c>
      <c r="H818" t="str">
        <f>IF('Raw(1)'!E818="","",'Raw(1)'!E818)</f>
        <v>Paint Line</v>
      </c>
      <c r="I818">
        <f>IF('Raw(1)'!F818="","",'Raw(1)'!F818)</f>
        <v>2</v>
      </c>
    </row>
    <row r="819" spans="1:9" x14ac:dyDescent="0.4">
      <c r="A819">
        <f>IF('Raw(1)'!A819="","",'Raw(1)'!A819)</f>
        <v>2026</v>
      </c>
      <c r="B819">
        <f>IF('Raw(1)'!B819="","",'Raw(1)'!B819)</f>
        <v>9</v>
      </c>
      <c r="C819" t="str">
        <f t="shared" si="36"/>
        <v>Feb</v>
      </c>
      <c r="D819" t="str">
        <f t="shared" si="37"/>
        <v>2026-Feb</v>
      </c>
      <c r="E819">
        <f t="shared" si="38"/>
        <v>202602</v>
      </c>
      <c r="F819" t="str">
        <f>IF('Raw(1)'!C819="","",'Raw(1)'!C819)</f>
        <v>TW</v>
      </c>
      <c r="G819" t="str">
        <f>IF('Raw(1)'!D819="","",'Raw(1)'!D819)</f>
        <v>Machine</v>
      </c>
      <c r="H819" t="str">
        <f>IF('Raw(1)'!E819="","",'Raw(1)'!E819)</f>
        <v>Roll Bending Machine</v>
      </c>
      <c r="I819">
        <f>IF('Raw(1)'!F819="","",'Raw(1)'!F819)</f>
        <v>2</v>
      </c>
    </row>
    <row r="820" spans="1:9" x14ac:dyDescent="0.4">
      <c r="A820">
        <f>IF('Raw(1)'!A820="","",'Raw(1)'!A820)</f>
        <v>2026</v>
      </c>
      <c r="B820">
        <f>IF('Raw(1)'!B820="","",'Raw(1)'!B820)</f>
        <v>9</v>
      </c>
      <c r="C820" t="str">
        <f t="shared" si="36"/>
        <v>Feb</v>
      </c>
      <c r="D820" t="str">
        <f t="shared" si="37"/>
        <v>2026-Feb</v>
      </c>
      <c r="E820">
        <f t="shared" si="38"/>
        <v>202602</v>
      </c>
      <c r="F820" t="str">
        <f>IF('Raw(1)'!C820="","",'Raw(1)'!C820)</f>
        <v>TW</v>
      </c>
      <c r="G820" t="str">
        <f>IF('Raw(1)'!D820="","",'Raw(1)'!D820)</f>
        <v>Machine</v>
      </c>
      <c r="H820" t="str">
        <f>IF('Raw(1)'!E820="","",'Raw(1)'!E820)</f>
        <v>L/W Machine</v>
      </c>
      <c r="I820">
        <f>IF('Raw(1)'!F820="","",'Raw(1)'!F820)</f>
        <v>2</v>
      </c>
    </row>
    <row r="821" spans="1:9" x14ac:dyDescent="0.4">
      <c r="A821">
        <f>IF('Raw(1)'!A821="","",'Raw(1)'!A821)</f>
        <v>2026</v>
      </c>
      <c r="B821">
        <f>IF('Raw(1)'!B821="","",'Raw(1)'!B821)</f>
        <v>9</v>
      </c>
      <c r="C821" t="str">
        <f t="shared" si="36"/>
        <v>Feb</v>
      </c>
      <c r="D821" t="str">
        <f t="shared" si="37"/>
        <v>2026-Feb</v>
      </c>
      <c r="E821">
        <f t="shared" si="38"/>
        <v>202602</v>
      </c>
      <c r="F821" t="str">
        <f>IF('Raw(1)'!C821="","",'Raw(1)'!C821)</f>
        <v>TW</v>
      </c>
      <c r="G821" t="str">
        <f>IF('Raw(1)'!D821="","",'Raw(1)'!D821)</f>
        <v>Machine</v>
      </c>
      <c r="H821" t="str">
        <f>IF('Raw(1)'!E821="","",'Raw(1)'!E821)</f>
        <v>C/W Machine</v>
      </c>
      <c r="I821">
        <f>IF('Raw(1)'!F821="","",'Raw(1)'!F821)</f>
        <v>3</v>
      </c>
    </row>
    <row r="822" spans="1:9" x14ac:dyDescent="0.4">
      <c r="A822">
        <f>IF('Raw(1)'!A822="","",'Raw(1)'!A822)</f>
        <v>2026</v>
      </c>
      <c r="B822">
        <f>IF('Raw(1)'!B822="","",'Raw(1)'!B822)</f>
        <v>9</v>
      </c>
      <c r="C822" t="str">
        <f t="shared" si="36"/>
        <v>Feb</v>
      </c>
      <c r="D822" t="str">
        <f t="shared" si="37"/>
        <v>2026-Feb</v>
      </c>
      <c r="E822">
        <f t="shared" si="38"/>
        <v>202602</v>
      </c>
      <c r="F822" t="str">
        <f>IF('Raw(1)'!C822="","",'Raw(1)'!C822)</f>
        <v>TW</v>
      </c>
      <c r="G822" t="str">
        <f>IF('Raw(1)'!D822="","",'Raw(1)'!D822)</f>
        <v>Performance</v>
      </c>
      <c r="H822" t="str">
        <f>IF('Raw(1)'!E822="","",'Raw(1)'!E822)</f>
        <v>BT GT</v>
      </c>
      <c r="I822">
        <f>IF('Raw(1)'!F822="","",'Raw(1)'!F822)</f>
        <v>0</v>
      </c>
    </row>
    <row r="823" spans="1:9" x14ac:dyDescent="0.4">
      <c r="A823">
        <f>IF('Raw(1)'!A823="","",'Raw(1)'!A823)</f>
        <v>2026</v>
      </c>
      <c r="B823">
        <f>IF('Raw(1)'!B823="","",'Raw(1)'!B823)</f>
        <v>9</v>
      </c>
      <c r="C823" t="str">
        <f t="shared" si="36"/>
        <v>Feb</v>
      </c>
      <c r="D823" t="str">
        <f t="shared" si="37"/>
        <v>2026-Feb</v>
      </c>
      <c r="E823">
        <f t="shared" si="38"/>
        <v>202602</v>
      </c>
      <c r="F823" t="str">
        <f>IF('Raw(1)'!C823="","",'Raw(1)'!C823)</f>
        <v>TW</v>
      </c>
      <c r="G823" t="str">
        <f>IF('Raw(1)'!D823="","",'Raw(1)'!D823)</f>
        <v>Performance</v>
      </c>
      <c r="H823" t="str">
        <f>IF('Raw(1)'!E823="","",'Raw(1)'!E823)</f>
        <v>WT GT</v>
      </c>
      <c r="I823">
        <f>IF('Raw(1)'!F823="","",'Raw(1)'!F823)</f>
        <v>0</v>
      </c>
    </row>
    <row r="824" spans="1:9" x14ac:dyDescent="0.4">
      <c r="A824">
        <f>IF('Raw(1)'!A824="","",'Raw(1)'!A824)</f>
        <v>2026</v>
      </c>
      <c r="B824">
        <f>IF('Raw(1)'!B824="","",'Raw(1)'!B824)</f>
        <v>9</v>
      </c>
      <c r="C824" t="str">
        <f t="shared" si="36"/>
        <v>Feb</v>
      </c>
      <c r="D824" t="str">
        <f t="shared" si="37"/>
        <v>2026-Feb</v>
      </c>
      <c r="E824">
        <f t="shared" si="38"/>
        <v>202602</v>
      </c>
      <c r="F824" t="str">
        <f>IF('Raw(1)'!C824="","",'Raw(1)'!C824)</f>
        <v>TW</v>
      </c>
      <c r="G824" t="str">
        <f>IF('Raw(1)'!D824="","",'Raw(1)'!D824)</f>
        <v>Performance</v>
      </c>
      <c r="H824" t="str">
        <f>IF('Raw(1)'!E824="","",'Raw(1)'!E824)</f>
        <v>Bending</v>
      </c>
      <c r="I824">
        <f>IF('Raw(1)'!F824="","",'Raw(1)'!F824)</f>
        <v>17</v>
      </c>
    </row>
    <row r="825" spans="1:9" x14ac:dyDescent="0.4">
      <c r="A825">
        <f>IF('Raw(1)'!A825="","",'Raw(1)'!A825)</f>
        <v>2026</v>
      </c>
      <c r="B825">
        <f>IF('Raw(1)'!B825="","",'Raw(1)'!B825)</f>
        <v>9</v>
      </c>
      <c r="C825" t="str">
        <f t="shared" si="36"/>
        <v>Feb</v>
      </c>
      <c r="D825" t="str">
        <f t="shared" si="37"/>
        <v>2026-Feb</v>
      </c>
      <c r="E825">
        <f t="shared" si="38"/>
        <v>202602</v>
      </c>
      <c r="F825" t="str">
        <f>IF('Raw(1)'!C825="","",'Raw(1)'!C825)</f>
        <v>TW</v>
      </c>
      <c r="G825" t="str">
        <f>IF('Raw(1)'!D825="","",'Raw(1)'!D825)</f>
        <v>Performance</v>
      </c>
      <c r="H825" t="str">
        <f>IF('Raw(1)'!E825="","",'Raw(1)'!E825)</f>
        <v>L/W</v>
      </c>
      <c r="I825">
        <f>IF('Raw(1)'!F825="","",'Raw(1)'!F825)</f>
        <v>18</v>
      </c>
    </row>
    <row r="826" spans="1:9" x14ac:dyDescent="0.4">
      <c r="A826">
        <f>IF('Raw(1)'!A826="","",'Raw(1)'!A826)</f>
        <v>2026</v>
      </c>
      <c r="B826">
        <f>IF('Raw(1)'!B826="","",'Raw(1)'!B826)</f>
        <v>9</v>
      </c>
      <c r="C826" t="str">
        <f t="shared" si="36"/>
        <v>Feb</v>
      </c>
      <c r="D826" t="str">
        <f t="shared" si="37"/>
        <v>2026-Feb</v>
      </c>
      <c r="E826">
        <f t="shared" si="38"/>
        <v>202602</v>
      </c>
      <c r="F826" t="str">
        <f>IF('Raw(1)'!C826="","",'Raw(1)'!C826)</f>
        <v>TW</v>
      </c>
      <c r="G826" t="str">
        <f>IF('Raw(1)'!D826="","",'Raw(1)'!D826)</f>
        <v>Performance</v>
      </c>
      <c r="H826" t="str">
        <f>IF('Raw(1)'!E826="","",'Raw(1)'!E826)</f>
        <v>C/W</v>
      </c>
      <c r="I826">
        <f>IF('Raw(1)'!F826="","",'Raw(1)'!F826)</f>
        <v>7</v>
      </c>
    </row>
    <row r="827" spans="1:9" x14ac:dyDescent="0.4">
      <c r="A827">
        <f>IF('Raw(1)'!A827="","",'Raw(1)'!A827)</f>
        <v>2026</v>
      </c>
      <c r="B827">
        <f>IF('Raw(1)'!B827="","",'Raw(1)'!B827)</f>
        <v>9</v>
      </c>
      <c r="C827" t="str">
        <f t="shared" si="36"/>
        <v>Feb</v>
      </c>
      <c r="D827" t="str">
        <f t="shared" si="37"/>
        <v>2026-Feb</v>
      </c>
      <c r="E827">
        <f t="shared" si="38"/>
        <v>202602</v>
      </c>
      <c r="F827" t="str">
        <f>IF('Raw(1)'!C827="","",'Raw(1)'!C827)</f>
        <v>CN</v>
      </c>
      <c r="G827" t="str">
        <f>IF('Raw(1)'!D827="","",'Raw(1)'!D827)</f>
        <v>Machine</v>
      </c>
      <c r="H827" t="str">
        <f>IF('Raw(1)'!E827="","",'Raw(1)'!E827)</f>
        <v>Growing Line</v>
      </c>
      <c r="I827">
        <f>IF('Raw(1)'!F827="","",'Raw(1)'!F827)</f>
        <v>20</v>
      </c>
    </row>
    <row r="828" spans="1:9" x14ac:dyDescent="0.4">
      <c r="A828">
        <f>IF('Raw(1)'!A828="","",'Raw(1)'!A828)</f>
        <v>2026</v>
      </c>
      <c r="B828">
        <f>IF('Raw(1)'!B828="","",'Raw(1)'!B828)</f>
        <v>9</v>
      </c>
      <c r="C828" t="str">
        <f t="shared" si="36"/>
        <v>Feb</v>
      </c>
      <c r="D828" t="str">
        <f t="shared" si="37"/>
        <v>2026-Feb</v>
      </c>
      <c r="E828">
        <f t="shared" si="38"/>
        <v>202602</v>
      </c>
      <c r="F828" t="str">
        <f>IF('Raw(1)'!C828="","",'Raw(1)'!C828)</f>
        <v>CN</v>
      </c>
      <c r="G828" t="str">
        <f>IF('Raw(1)'!D828="","",'Raw(1)'!D828)</f>
        <v>Machine</v>
      </c>
      <c r="H828" t="str">
        <f>IF('Raw(1)'!E828="","",'Raw(1)'!E828)</f>
        <v>Paint Booth</v>
      </c>
      <c r="I828">
        <f>IF('Raw(1)'!F828="","",'Raw(1)'!F828)</f>
        <v>22</v>
      </c>
    </row>
    <row r="829" spans="1:9" x14ac:dyDescent="0.4">
      <c r="A829">
        <f>IF('Raw(1)'!A829="","",'Raw(1)'!A829)</f>
        <v>2026</v>
      </c>
      <c r="B829">
        <f>IF('Raw(1)'!B829="","",'Raw(1)'!B829)</f>
        <v>9</v>
      </c>
      <c r="C829" t="str">
        <f t="shared" si="36"/>
        <v>Feb</v>
      </c>
      <c r="D829" t="str">
        <f t="shared" si="37"/>
        <v>2026-Feb</v>
      </c>
      <c r="E829">
        <f t="shared" si="38"/>
        <v>202602</v>
      </c>
      <c r="F829" t="str">
        <f>IF('Raw(1)'!C829="","",'Raw(1)'!C829)</f>
        <v>CN</v>
      </c>
      <c r="G829" t="str">
        <f>IF('Raw(1)'!D829="","",'Raw(1)'!D829)</f>
        <v>Machine</v>
      </c>
      <c r="H829" t="str">
        <f>IF('Raw(1)'!E829="","",'Raw(1)'!E829)</f>
        <v>Paint Line</v>
      </c>
      <c r="I829">
        <f>IF('Raw(1)'!F829="","",'Raw(1)'!F829)</f>
        <v>6</v>
      </c>
    </row>
    <row r="830" spans="1:9" x14ac:dyDescent="0.4">
      <c r="A830">
        <f>IF('Raw(1)'!A830="","",'Raw(1)'!A830)</f>
        <v>2026</v>
      </c>
      <c r="B830">
        <f>IF('Raw(1)'!B830="","",'Raw(1)'!B830)</f>
        <v>9</v>
      </c>
      <c r="C830" t="str">
        <f t="shared" si="36"/>
        <v>Feb</v>
      </c>
      <c r="D830" t="str">
        <f t="shared" si="37"/>
        <v>2026-Feb</v>
      </c>
      <c r="E830">
        <f t="shared" si="38"/>
        <v>202602</v>
      </c>
      <c r="F830" t="str">
        <f>IF('Raw(1)'!C830="","",'Raw(1)'!C830)</f>
        <v>CN</v>
      </c>
      <c r="G830" t="str">
        <f>IF('Raw(1)'!D830="","",'Raw(1)'!D830)</f>
        <v>Machine</v>
      </c>
      <c r="H830" t="str">
        <f>IF('Raw(1)'!E830="","",'Raw(1)'!E830)</f>
        <v>Roll Bending Machine</v>
      </c>
      <c r="I830">
        <f>IF('Raw(1)'!F830="","",'Raw(1)'!F830)</f>
        <v>4</v>
      </c>
    </row>
    <row r="831" spans="1:9" x14ac:dyDescent="0.4">
      <c r="A831">
        <f>IF('Raw(1)'!A831="","",'Raw(1)'!A831)</f>
        <v>2026</v>
      </c>
      <c r="B831">
        <f>IF('Raw(1)'!B831="","",'Raw(1)'!B831)</f>
        <v>9</v>
      </c>
      <c r="C831" t="str">
        <f t="shared" si="36"/>
        <v>Feb</v>
      </c>
      <c r="D831" t="str">
        <f t="shared" si="37"/>
        <v>2026-Feb</v>
      </c>
      <c r="E831">
        <f t="shared" si="38"/>
        <v>202602</v>
      </c>
      <c r="F831" t="str">
        <f>IF('Raw(1)'!C831="","",'Raw(1)'!C831)</f>
        <v>CN</v>
      </c>
      <c r="G831" t="str">
        <f>IF('Raw(1)'!D831="","",'Raw(1)'!D831)</f>
        <v>Machine</v>
      </c>
      <c r="H831" t="str">
        <f>IF('Raw(1)'!E831="","",'Raw(1)'!E831)</f>
        <v>L/W Machine</v>
      </c>
      <c r="I831">
        <f>IF('Raw(1)'!F831="","",'Raw(1)'!F831)</f>
        <v>10</v>
      </c>
    </row>
    <row r="832" spans="1:9" x14ac:dyDescent="0.4">
      <c r="A832">
        <f>IF('Raw(1)'!A832="","",'Raw(1)'!A832)</f>
        <v>2026</v>
      </c>
      <c r="B832">
        <f>IF('Raw(1)'!B832="","",'Raw(1)'!B832)</f>
        <v>9</v>
      </c>
      <c r="C832" t="str">
        <f t="shared" si="36"/>
        <v>Feb</v>
      </c>
      <c r="D832" t="str">
        <f t="shared" si="37"/>
        <v>2026-Feb</v>
      </c>
      <c r="E832">
        <f t="shared" si="38"/>
        <v>202602</v>
      </c>
      <c r="F832" t="str">
        <f>IF('Raw(1)'!C832="","",'Raw(1)'!C832)</f>
        <v>CN</v>
      </c>
      <c r="G832" t="str">
        <f>IF('Raw(1)'!D832="","",'Raw(1)'!D832)</f>
        <v>Machine</v>
      </c>
      <c r="H832" t="str">
        <f>IF('Raw(1)'!E832="","",'Raw(1)'!E832)</f>
        <v>C/W Machine</v>
      </c>
      <c r="I832">
        <f>IF('Raw(1)'!F832="","",'Raw(1)'!F832)</f>
        <v>12</v>
      </c>
    </row>
    <row r="833" spans="1:9" x14ac:dyDescent="0.4">
      <c r="A833">
        <f>IF('Raw(1)'!A833="","",'Raw(1)'!A833)</f>
        <v>2026</v>
      </c>
      <c r="B833">
        <f>IF('Raw(1)'!B833="","",'Raw(1)'!B833)</f>
        <v>9</v>
      </c>
      <c r="C833" t="str">
        <f t="shared" si="36"/>
        <v>Feb</v>
      </c>
      <c r="D833" t="str">
        <f t="shared" si="37"/>
        <v>2026-Feb</v>
      </c>
      <c r="E833">
        <f t="shared" si="38"/>
        <v>202602</v>
      </c>
      <c r="F833" t="str">
        <f>IF('Raw(1)'!C833="","",'Raw(1)'!C833)</f>
        <v>CN</v>
      </c>
      <c r="G833" t="str">
        <f>IF('Raw(1)'!D833="","",'Raw(1)'!D833)</f>
        <v>Performance</v>
      </c>
      <c r="H833" t="str">
        <f>IF('Raw(1)'!E833="","",'Raw(1)'!E833)</f>
        <v>BT GT</v>
      </c>
      <c r="I833">
        <f>IF('Raw(1)'!F833="","",'Raw(1)'!F833)</f>
        <v>27</v>
      </c>
    </row>
    <row r="834" spans="1:9" x14ac:dyDescent="0.4">
      <c r="A834">
        <f>IF('Raw(1)'!A834="","",'Raw(1)'!A834)</f>
        <v>2026</v>
      </c>
      <c r="B834">
        <f>IF('Raw(1)'!B834="","",'Raw(1)'!B834)</f>
        <v>9</v>
      </c>
      <c r="C834" t="str">
        <f t="shared" ref="C834:C897" si="39">IF(OR(A834="",B834=""),"",TEXT(DATE(A834,1,1)+(B834-1)*7,"mmm"))</f>
        <v>Feb</v>
      </c>
      <c r="D834" t="str">
        <f t="shared" ref="D834:D897" si="40">IF(OR(A834="",B834=""),"",TEXT(DATE(A834,1,1)+(B834-1)*7,"yyyy-mmm"))</f>
        <v>2026-Feb</v>
      </c>
      <c r="E834">
        <f t="shared" ref="E834:E897" si="41">IF(OR(A834="",B834=""),"",YEAR(DATE(A834,1,1)+(B834-1)*7)*100+MONTH(DATE(A834,1,1)+(B834-1)*7))</f>
        <v>202602</v>
      </c>
      <c r="F834" t="str">
        <f>IF('Raw(1)'!C834="","",'Raw(1)'!C834)</f>
        <v>CN</v>
      </c>
      <c r="G834" t="str">
        <f>IF('Raw(1)'!D834="","",'Raw(1)'!D834)</f>
        <v>Performance</v>
      </c>
      <c r="H834" t="str">
        <f>IF('Raw(1)'!E834="","",'Raw(1)'!E834)</f>
        <v>WT GT</v>
      </c>
      <c r="I834">
        <f>IF('Raw(1)'!F834="","",'Raw(1)'!F834)</f>
        <v>24</v>
      </c>
    </row>
    <row r="835" spans="1:9" x14ac:dyDescent="0.4">
      <c r="A835">
        <f>IF('Raw(1)'!A835="","",'Raw(1)'!A835)</f>
        <v>2026</v>
      </c>
      <c r="B835">
        <f>IF('Raw(1)'!B835="","",'Raw(1)'!B835)</f>
        <v>9</v>
      </c>
      <c r="C835" t="str">
        <f t="shared" si="39"/>
        <v>Feb</v>
      </c>
      <c r="D835" t="str">
        <f t="shared" si="40"/>
        <v>2026-Feb</v>
      </c>
      <c r="E835">
        <f t="shared" si="41"/>
        <v>202602</v>
      </c>
      <c r="F835" t="str">
        <f>IF('Raw(1)'!C835="","",'Raw(1)'!C835)</f>
        <v>CN</v>
      </c>
      <c r="G835" t="str">
        <f>IF('Raw(1)'!D835="","",'Raw(1)'!D835)</f>
        <v>Performance</v>
      </c>
      <c r="H835" t="str">
        <f>IF('Raw(1)'!E835="","",'Raw(1)'!E835)</f>
        <v>Bending</v>
      </c>
      <c r="I835">
        <f>IF('Raw(1)'!F835="","",'Raw(1)'!F835)</f>
        <v>204</v>
      </c>
    </row>
    <row r="836" spans="1:9" x14ac:dyDescent="0.4">
      <c r="A836">
        <f>IF('Raw(1)'!A836="","",'Raw(1)'!A836)</f>
        <v>2026</v>
      </c>
      <c r="B836">
        <f>IF('Raw(1)'!B836="","",'Raw(1)'!B836)</f>
        <v>9</v>
      </c>
      <c r="C836" t="str">
        <f t="shared" si="39"/>
        <v>Feb</v>
      </c>
      <c r="D836" t="str">
        <f t="shared" si="40"/>
        <v>2026-Feb</v>
      </c>
      <c r="E836">
        <f t="shared" si="41"/>
        <v>202602</v>
      </c>
      <c r="F836" t="str">
        <f>IF('Raw(1)'!C836="","",'Raw(1)'!C836)</f>
        <v>CN</v>
      </c>
      <c r="G836" t="str">
        <f>IF('Raw(1)'!D836="","",'Raw(1)'!D836)</f>
        <v>Performance</v>
      </c>
      <c r="H836" t="str">
        <f>IF('Raw(1)'!E836="","",'Raw(1)'!E836)</f>
        <v>L/W</v>
      </c>
      <c r="I836">
        <f>IF('Raw(1)'!F836="","",'Raw(1)'!F836)</f>
        <v>204</v>
      </c>
    </row>
    <row r="837" spans="1:9" x14ac:dyDescent="0.4">
      <c r="A837">
        <f>IF('Raw(1)'!A837="","",'Raw(1)'!A837)</f>
        <v>2026</v>
      </c>
      <c r="B837">
        <f>IF('Raw(1)'!B837="","",'Raw(1)'!B837)</f>
        <v>9</v>
      </c>
      <c r="C837" t="str">
        <f t="shared" si="39"/>
        <v>Feb</v>
      </c>
      <c r="D837" t="str">
        <f t="shared" si="40"/>
        <v>2026-Feb</v>
      </c>
      <c r="E837">
        <f t="shared" si="41"/>
        <v>202602</v>
      </c>
      <c r="F837" t="str">
        <f>IF('Raw(1)'!C837="","",'Raw(1)'!C837)</f>
        <v>CN</v>
      </c>
      <c r="G837" t="str">
        <f>IF('Raw(1)'!D837="","",'Raw(1)'!D837)</f>
        <v>Performance</v>
      </c>
      <c r="H837" t="str">
        <f>IF('Raw(1)'!E837="","",'Raw(1)'!E837)</f>
        <v>C/W</v>
      </c>
      <c r="I837">
        <f>IF('Raw(1)'!F837="","",'Raw(1)'!F837)</f>
        <v>239.55</v>
      </c>
    </row>
    <row r="838" spans="1:9" x14ac:dyDescent="0.4">
      <c r="A838">
        <f>IF('Raw(1)'!A838="","",'Raw(1)'!A838)</f>
        <v>2026</v>
      </c>
      <c r="B838">
        <f>IF('Raw(1)'!B838="","",'Raw(1)'!B838)</f>
        <v>9</v>
      </c>
      <c r="C838" t="str">
        <f t="shared" si="39"/>
        <v>Feb</v>
      </c>
      <c r="D838" t="str">
        <f t="shared" si="40"/>
        <v>2026-Feb</v>
      </c>
      <c r="E838">
        <f t="shared" si="41"/>
        <v>202602</v>
      </c>
      <c r="F838" t="str">
        <f>IF('Raw(1)'!C838="","",'Raw(1)'!C838)</f>
        <v>TR #1</v>
      </c>
      <c r="G838" t="str">
        <f>IF('Raw(1)'!D838="","",'Raw(1)'!D838)</f>
        <v>Machine</v>
      </c>
      <c r="H838" t="str">
        <f>IF('Raw(1)'!E838="","",'Raw(1)'!E838)</f>
        <v>Growing Line</v>
      </c>
      <c r="I838">
        <f>IF('Raw(1)'!F838="","",'Raw(1)'!F838)</f>
        <v>3</v>
      </c>
    </row>
    <row r="839" spans="1:9" x14ac:dyDescent="0.4">
      <c r="A839">
        <f>IF('Raw(1)'!A839="","",'Raw(1)'!A839)</f>
        <v>2026</v>
      </c>
      <c r="B839">
        <f>IF('Raw(1)'!B839="","",'Raw(1)'!B839)</f>
        <v>9</v>
      </c>
      <c r="C839" t="str">
        <f t="shared" si="39"/>
        <v>Feb</v>
      </c>
      <c r="D839" t="str">
        <f t="shared" si="40"/>
        <v>2026-Feb</v>
      </c>
      <c r="E839">
        <f t="shared" si="41"/>
        <v>202602</v>
      </c>
      <c r="F839" t="str">
        <f>IF('Raw(1)'!C839="","",'Raw(1)'!C839)</f>
        <v>TR #1</v>
      </c>
      <c r="G839" t="str">
        <f>IF('Raw(1)'!D839="","",'Raw(1)'!D839)</f>
        <v>Machine</v>
      </c>
      <c r="H839" t="str">
        <f>IF('Raw(1)'!E839="","",'Raw(1)'!E839)</f>
        <v>Paint Booth</v>
      </c>
      <c r="I839">
        <f>IF('Raw(1)'!F839="","",'Raw(1)'!F839)</f>
        <v>3</v>
      </c>
    </row>
    <row r="840" spans="1:9" x14ac:dyDescent="0.4">
      <c r="A840">
        <f>IF('Raw(1)'!A840="","",'Raw(1)'!A840)</f>
        <v>2026</v>
      </c>
      <c r="B840">
        <f>IF('Raw(1)'!B840="","",'Raw(1)'!B840)</f>
        <v>9</v>
      </c>
      <c r="C840" t="str">
        <f t="shared" si="39"/>
        <v>Feb</v>
      </c>
      <c r="D840" t="str">
        <f t="shared" si="40"/>
        <v>2026-Feb</v>
      </c>
      <c r="E840">
        <f t="shared" si="41"/>
        <v>202602</v>
      </c>
      <c r="F840" t="str">
        <f>IF('Raw(1)'!C840="","",'Raw(1)'!C840)</f>
        <v>TR #1</v>
      </c>
      <c r="G840" t="str">
        <f>IF('Raw(1)'!D840="","",'Raw(1)'!D840)</f>
        <v>Machine</v>
      </c>
      <c r="H840" t="str">
        <f>IF('Raw(1)'!E840="","",'Raw(1)'!E840)</f>
        <v>Paint Line</v>
      </c>
      <c r="I840">
        <f>IF('Raw(1)'!F840="","",'Raw(1)'!F840)</f>
        <v>2</v>
      </c>
    </row>
    <row r="841" spans="1:9" x14ac:dyDescent="0.4">
      <c r="A841">
        <f>IF('Raw(1)'!A841="","",'Raw(1)'!A841)</f>
        <v>2026</v>
      </c>
      <c r="B841">
        <f>IF('Raw(1)'!B841="","",'Raw(1)'!B841)</f>
        <v>9</v>
      </c>
      <c r="C841" t="str">
        <f t="shared" si="39"/>
        <v>Feb</v>
      </c>
      <c r="D841" t="str">
        <f t="shared" si="40"/>
        <v>2026-Feb</v>
      </c>
      <c r="E841">
        <f t="shared" si="41"/>
        <v>202602</v>
      </c>
      <c r="F841" t="str">
        <f>IF('Raw(1)'!C841="","",'Raw(1)'!C841)</f>
        <v>TR #1</v>
      </c>
      <c r="G841" t="str">
        <f>IF('Raw(1)'!D841="","",'Raw(1)'!D841)</f>
        <v>Machine</v>
      </c>
      <c r="H841" t="str">
        <f>IF('Raw(1)'!E841="","",'Raw(1)'!E841)</f>
        <v>Roll Bending Machine</v>
      </c>
      <c r="I841">
        <f>IF('Raw(1)'!F841="","",'Raw(1)'!F841)</f>
        <v>2</v>
      </c>
    </row>
    <row r="842" spans="1:9" x14ac:dyDescent="0.4">
      <c r="A842">
        <f>IF('Raw(1)'!A842="","",'Raw(1)'!A842)</f>
        <v>2026</v>
      </c>
      <c r="B842">
        <f>IF('Raw(1)'!B842="","",'Raw(1)'!B842)</f>
        <v>9</v>
      </c>
      <c r="C842" t="str">
        <f t="shared" si="39"/>
        <v>Feb</v>
      </c>
      <c r="D842" t="str">
        <f t="shared" si="40"/>
        <v>2026-Feb</v>
      </c>
      <c r="E842">
        <f t="shared" si="41"/>
        <v>202602</v>
      </c>
      <c r="F842" t="str">
        <f>IF('Raw(1)'!C842="","",'Raw(1)'!C842)</f>
        <v>TR #1</v>
      </c>
      <c r="G842" t="str">
        <f>IF('Raw(1)'!D842="","",'Raw(1)'!D842)</f>
        <v>Machine</v>
      </c>
      <c r="H842" t="str">
        <f>IF('Raw(1)'!E842="","",'Raw(1)'!E842)</f>
        <v>L/W Machine</v>
      </c>
      <c r="I842">
        <f>IF('Raw(1)'!F842="","",'Raw(1)'!F842)</f>
        <v>3</v>
      </c>
    </row>
    <row r="843" spans="1:9" x14ac:dyDescent="0.4">
      <c r="A843">
        <f>IF('Raw(1)'!A843="","",'Raw(1)'!A843)</f>
        <v>2026</v>
      </c>
      <c r="B843">
        <f>IF('Raw(1)'!B843="","",'Raw(1)'!B843)</f>
        <v>9</v>
      </c>
      <c r="C843" t="str">
        <f t="shared" si="39"/>
        <v>Feb</v>
      </c>
      <c r="D843" t="str">
        <f t="shared" si="40"/>
        <v>2026-Feb</v>
      </c>
      <c r="E843">
        <f t="shared" si="41"/>
        <v>202602</v>
      </c>
      <c r="F843" t="str">
        <f>IF('Raw(1)'!C843="","",'Raw(1)'!C843)</f>
        <v>TR #1</v>
      </c>
      <c r="G843" t="str">
        <f>IF('Raw(1)'!D843="","",'Raw(1)'!D843)</f>
        <v>Machine</v>
      </c>
      <c r="H843" t="str">
        <f>IF('Raw(1)'!E843="","",'Raw(1)'!E843)</f>
        <v>C/W Machine</v>
      </c>
      <c r="I843">
        <f>IF('Raw(1)'!F843="","",'Raw(1)'!F843)</f>
        <v>4</v>
      </c>
    </row>
    <row r="844" spans="1:9" x14ac:dyDescent="0.4">
      <c r="A844">
        <f>IF('Raw(1)'!A844="","",'Raw(1)'!A844)</f>
        <v>2026</v>
      </c>
      <c r="B844">
        <f>IF('Raw(1)'!B844="","",'Raw(1)'!B844)</f>
        <v>9</v>
      </c>
      <c r="C844" t="str">
        <f t="shared" si="39"/>
        <v>Feb</v>
      </c>
      <c r="D844" t="str">
        <f t="shared" si="40"/>
        <v>2026-Feb</v>
      </c>
      <c r="E844">
        <f t="shared" si="41"/>
        <v>202602</v>
      </c>
      <c r="F844" t="str">
        <f>IF('Raw(1)'!C844="","",'Raw(1)'!C844)</f>
        <v>TR #1</v>
      </c>
      <c r="G844" t="str">
        <f>IF('Raw(1)'!D844="","",'Raw(1)'!D844)</f>
        <v>Performance</v>
      </c>
      <c r="H844" t="str">
        <f>IF('Raw(1)'!E844="","",'Raw(1)'!E844)</f>
        <v>BT GT</v>
      </c>
      <c r="I844">
        <f>IF('Raw(1)'!F844="","",'Raw(1)'!F844)</f>
        <v>0</v>
      </c>
    </row>
    <row r="845" spans="1:9" x14ac:dyDescent="0.4">
      <c r="A845">
        <f>IF('Raw(1)'!A845="","",'Raw(1)'!A845)</f>
        <v>2026</v>
      </c>
      <c r="B845">
        <f>IF('Raw(1)'!B845="","",'Raw(1)'!B845)</f>
        <v>9</v>
      </c>
      <c r="C845" t="str">
        <f t="shared" si="39"/>
        <v>Feb</v>
      </c>
      <c r="D845" t="str">
        <f t="shared" si="40"/>
        <v>2026-Feb</v>
      </c>
      <c r="E845">
        <f t="shared" si="41"/>
        <v>202602</v>
      </c>
      <c r="F845" t="str">
        <f>IF('Raw(1)'!C845="","",'Raw(1)'!C845)</f>
        <v>TR #1</v>
      </c>
      <c r="G845" t="str">
        <f>IF('Raw(1)'!D845="","",'Raw(1)'!D845)</f>
        <v>Performance</v>
      </c>
      <c r="H845" t="str">
        <f>IF('Raw(1)'!E845="","",'Raw(1)'!E845)</f>
        <v>WT GT</v>
      </c>
      <c r="I845">
        <f>IF('Raw(1)'!F845="","",'Raw(1)'!F845)</f>
        <v>0</v>
      </c>
    </row>
    <row r="846" spans="1:9" x14ac:dyDescent="0.4">
      <c r="A846">
        <f>IF('Raw(1)'!A846="","",'Raw(1)'!A846)</f>
        <v>2026</v>
      </c>
      <c r="B846">
        <f>IF('Raw(1)'!B846="","",'Raw(1)'!B846)</f>
        <v>9</v>
      </c>
      <c r="C846" t="str">
        <f t="shared" si="39"/>
        <v>Feb</v>
      </c>
      <c r="D846" t="str">
        <f t="shared" si="40"/>
        <v>2026-Feb</v>
      </c>
      <c r="E846">
        <f t="shared" si="41"/>
        <v>202602</v>
      </c>
      <c r="F846" t="str">
        <f>IF('Raw(1)'!C846="","",'Raw(1)'!C846)</f>
        <v>TR #1</v>
      </c>
      <c r="G846" t="str">
        <f>IF('Raw(1)'!D846="","",'Raw(1)'!D846)</f>
        <v>Performance</v>
      </c>
      <c r="H846" t="str">
        <f>IF('Raw(1)'!E846="","",'Raw(1)'!E846)</f>
        <v>Bending</v>
      </c>
      <c r="I846">
        <f>IF('Raw(1)'!F846="","",'Raw(1)'!F846)</f>
        <v>0</v>
      </c>
    </row>
    <row r="847" spans="1:9" x14ac:dyDescent="0.4">
      <c r="A847">
        <f>IF('Raw(1)'!A847="","",'Raw(1)'!A847)</f>
        <v>2026</v>
      </c>
      <c r="B847">
        <f>IF('Raw(1)'!B847="","",'Raw(1)'!B847)</f>
        <v>9</v>
      </c>
      <c r="C847" t="str">
        <f t="shared" si="39"/>
        <v>Feb</v>
      </c>
      <c r="D847" t="str">
        <f t="shared" si="40"/>
        <v>2026-Feb</v>
      </c>
      <c r="E847">
        <f t="shared" si="41"/>
        <v>202602</v>
      </c>
      <c r="F847" t="str">
        <f>IF('Raw(1)'!C847="","",'Raw(1)'!C847)</f>
        <v>TR #1</v>
      </c>
      <c r="G847" t="str">
        <f>IF('Raw(1)'!D847="","",'Raw(1)'!D847)</f>
        <v>Performance</v>
      </c>
      <c r="H847" t="str">
        <f>IF('Raw(1)'!E847="","",'Raw(1)'!E847)</f>
        <v>L/W</v>
      </c>
      <c r="I847">
        <f>IF('Raw(1)'!F847="","",'Raw(1)'!F847)</f>
        <v>0</v>
      </c>
    </row>
    <row r="848" spans="1:9" x14ac:dyDescent="0.4">
      <c r="A848">
        <f>IF('Raw(1)'!A848="","",'Raw(1)'!A848)</f>
        <v>2026</v>
      </c>
      <c r="B848">
        <f>IF('Raw(1)'!B848="","",'Raw(1)'!B848)</f>
        <v>9</v>
      </c>
      <c r="C848" t="str">
        <f t="shared" si="39"/>
        <v>Feb</v>
      </c>
      <c r="D848" t="str">
        <f t="shared" si="40"/>
        <v>2026-Feb</v>
      </c>
      <c r="E848">
        <f t="shared" si="41"/>
        <v>202602</v>
      </c>
      <c r="F848" t="str">
        <f>IF('Raw(1)'!C848="","",'Raw(1)'!C848)</f>
        <v>TR #1</v>
      </c>
      <c r="G848" t="str">
        <f>IF('Raw(1)'!D848="","",'Raw(1)'!D848)</f>
        <v>Performance</v>
      </c>
      <c r="H848" t="str">
        <f>IF('Raw(1)'!E848="","",'Raw(1)'!E848)</f>
        <v>C/W</v>
      </c>
      <c r="I848">
        <f>IF('Raw(1)'!F848="","",'Raw(1)'!F848)</f>
        <v>0</v>
      </c>
    </row>
    <row r="849" spans="1:9" x14ac:dyDescent="0.4">
      <c r="A849">
        <f>IF('Raw(1)'!A849="","",'Raw(1)'!A849)</f>
        <v>2026</v>
      </c>
      <c r="B849">
        <f>IF('Raw(1)'!B849="","",'Raw(1)'!B849)</f>
        <v>9</v>
      </c>
      <c r="C849" t="str">
        <f t="shared" si="39"/>
        <v>Feb</v>
      </c>
      <c r="D849" t="str">
        <f t="shared" si="40"/>
        <v>2026-Feb</v>
      </c>
      <c r="E849">
        <f t="shared" si="41"/>
        <v>202602</v>
      </c>
      <c r="F849" t="str">
        <f>IF('Raw(1)'!C849="","",'Raw(1)'!C849)</f>
        <v>TR #2</v>
      </c>
      <c r="G849" t="str">
        <f>IF('Raw(1)'!D849="","",'Raw(1)'!D849)</f>
        <v>Machine</v>
      </c>
      <c r="H849" t="str">
        <f>IF('Raw(1)'!E849="","",'Raw(1)'!E849)</f>
        <v>Growing Line</v>
      </c>
      <c r="I849">
        <f>IF('Raw(1)'!F849="","",'Raw(1)'!F849)</f>
        <v>6</v>
      </c>
    </row>
    <row r="850" spans="1:9" x14ac:dyDescent="0.4">
      <c r="A850">
        <f>IF('Raw(1)'!A850="","",'Raw(1)'!A850)</f>
        <v>2026</v>
      </c>
      <c r="B850">
        <f>IF('Raw(1)'!B850="","",'Raw(1)'!B850)</f>
        <v>9</v>
      </c>
      <c r="C850" t="str">
        <f t="shared" si="39"/>
        <v>Feb</v>
      </c>
      <c r="D850" t="str">
        <f t="shared" si="40"/>
        <v>2026-Feb</v>
      </c>
      <c r="E850">
        <f t="shared" si="41"/>
        <v>202602</v>
      </c>
      <c r="F850" t="str">
        <f>IF('Raw(1)'!C850="","",'Raw(1)'!C850)</f>
        <v>TR #2</v>
      </c>
      <c r="G850" t="str">
        <f>IF('Raw(1)'!D850="","",'Raw(1)'!D850)</f>
        <v>Machine</v>
      </c>
      <c r="H850" t="str">
        <f>IF('Raw(1)'!E850="","",'Raw(1)'!E850)</f>
        <v>Paint Booth</v>
      </c>
      <c r="I850">
        <f>IF('Raw(1)'!F850="","",'Raw(1)'!F850)</f>
        <v>4</v>
      </c>
    </row>
    <row r="851" spans="1:9" x14ac:dyDescent="0.4">
      <c r="A851">
        <f>IF('Raw(1)'!A851="","",'Raw(1)'!A851)</f>
        <v>2026</v>
      </c>
      <c r="B851">
        <f>IF('Raw(1)'!B851="","",'Raw(1)'!B851)</f>
        <v>9</v>
      </c>
      <c r="C851" t="str">
        <f t="shared" si="39"/>
        <v>Feb</v>
      </c>
      <c r="D851" t="str">
        <f t="shared" si="40"/>
        <v>2026-Feb</v>
      </c>
      <c r="E851">
        <f t="shared" si="41"/>
        <v>202602</v>
      </c>
      <c r="F851" t="str">
        <f>IF('Raw(1)'!C851="","",'Raw(1)'!C851)</f>
        <v>TR #2</v>
      </c>
      <c r="G851" t="str">
        <f>IF('Raw(1)'!D851="","",'Raw(1)'!D851)</f>
        <v>Machine</v>
      </c>
      <c r="H851" t="str">
        <f>IF('Raw(1)'!E851="","",'Raw(1)'!E851)</f>
        <v>Paint Line</v>
      </c>
      <c r="I851">
        <f>IF('Raw(1)'!F851="","",'Raw(1)'!F851)</f>
        <v>2</v>
      </c>
    </row>
    <row r="852" spans="1:9" x14ac:dyDescent="0.4">
      <c r="A852">
        <f>IF('Raw(1)'!A852="","",'Raw(1)'!A852)</f>
        <v>2026</v>
      </c>
      <c r="B852">
        <f>IF('Raw(1)'!B852="","",'Raw(1)'!B852)</f>
        <v>9</v>
      </c>
      <c r="C852" t="str">
        <f t="shared" si="39"/>
        <v>Feb</v>
      </c>
      <c r="D852" t="str">
        <f t="shared" si="40"/>
        <v>2026-Feb</v>
      </c>
      <c r="E852">
        <f t="shared" si="41"/>
        <v>202602</v>
      </c>
      <c r="F852" t="str">
        <f>IF('Raw(1)'!C852="","",'Raw(1)'!C852)</f>
        <v>TR #2</v>
      </c>
      <c r="G852" t="str">
        <f>IF('Raw(1)'!D852="","",'Raw(1)'!D852)</f>
        <v>Machine</v>
      </c>
      <c r="H852" t="str">
        <f>IF('Raw(1)'!E852="","",'Raw(1)'!E852)</f>
        <v>Roll Bending Machine</v>
      </c>
      <c r="I852">
        <f>IF('Raw(1)'!F852="","",'Raw(1)'!F852)</f>
        <v>3</v>
      </c>
    </row>
    <row r="853" spans="1:9" x14ac:dyDescent="0.4">
      <c r="A853">
        <f>IF('Raw(1)'!A853="","",'Raw(1)'!A853)</f>
        <v>2026</v>
      </c>
      <c r="B853">
        <f>IF('Raw(1)'!B853="","",'Raw(1)'!B853)</f>
        <v>9</v>
      </c>
      <c r="C853" t="str">
        <f t="shared" si="39"/>
        <v>Feb</v>
      </c>
      <c r="D853" t="str">
        <f t="shared" si="40"/>
        <v>2026-Feb</v>
      </c>
      <c r="E853">
        <f t="shared" si="41"/>
        <v>202602</v>
      </c>
      <c r="F853" t="str">
        <f>IF('Raw(1)'!C853="","",'Raw(1)'!C853)</f>
        <v>TR #2</v>
      </c>
      <c r="G853" t="str">
        <f>IF('Raw(1)'!D853="","",'Raw(1)'!D853)</f>
        <v>Machine</v>
      </c>
      <c r="H853" t="str">
        <f>IF('Raw(1)'!E853="","",'Raw(1)'!E853)</f>
        <v>L/W Machine</v>
      </c>
      <c r="I853">
        <f>IF('Raw(1)'!F853="","",'Raw(1)'!F853)</f>
        <v>4</v>
      </c>
    </row>
    <row r="854" spans="1:9" x14ac:dyDescent="0.4">
      <c r="A854">
        <f>IF('Raw(1)'!A854="","",'Raw(1)'!A854)</f>
        <v>2026</v>
      </c>
      <c r="B854">
        <f>IF('Raw(1)'!B854="","",'Raw(1)'!B854)</f>
        <v>9</v>
      </c>
      <c r="C854" t="str">
        <f t="shared" si="39"/>
        <v>Feb</v>
      </c>
      <c r="D854" t="str">
        <f t="shared" si="40"/>
        <v>2026-Feb</v>
      </c>
      <c r="E854">
        <f t="shared" si="41"/>
        <v>202602</v>
      </c>
      <c r="F854" t="str">
        <f>IF('Raw(1)'!C854="","",'Raw(1)'!C854)</f>
        <v>TR #2</v>
      </c>
      <c r="G854" t="str">
        <f>IF('Raw(1)'!D854="","",'Raw(1)'!D854)</f>
        <v>Machine</v>
      </c>
      <c r="H854" t="str">
        <f>IF('Raw(1)'!E854="","",'Raw(1)'!E854)</f>
        <v>C/W Machine</v>
      </c>
      <c r="I854">
        <f>IF('Raw(1)'!F854="","",'Raw(1)'!F854)</f>
        <v>6</v>
      </c>
    </row>
    <row r="855" spans="1:9" x14ac:dyDescent="0.4">
      <c r="A855">
        <f>IF('Raw(1)'!A855="","",'Raw(1)'!A855)</f>
        <v>2026</v>
      </c>
      <c r="B855">
        <f>IF('Raw(1)'!B855="","",'Raw(1)'!B855)</f>
        <v>9</v>
      </c>
      <c r="C855" t="str">
        <f t="shared" si="39"/>
        <v>Feb</v>
      </c>
      <c r="D855" t="str">
        <f t="shared" si="40"/>
        <v>2026-Feb</v>
      </c>
      <c r="E855">
        <f t="shared" si="41"/>
        <v>202602</v>
      </c>
      <c r="F855" t="str">
        <f>IF('Raw(1)'!C855="","",'Raw(1)'!C855)</f>
        <v>TR #2</v>
      </c>
      <c r="G855" t="str">
        <f>IF('Raw(1)'!D855="","",'Raw(1)'!D855)</f>
        <v>Performance</v>
      </c>
      <c r="H855" t="str">
        <f>IF('Raw(1)'!E855="","",'Raw(1)'!E855)</f>
        <v>BT GT</v>
      </c>
      <c r="I855">
        <f>IF('Raw(1)'!F855="","",'Raw(1)'!F855)</f>
        <v>23</v>
      </c>
    </row>
    <row r="856" spans="1:9" x14ac:dyDescent="0.4">
      <c r="A856">
        <f>IF('Raw(1)'!A856="","",'Raw(1)'!A856)</f>
        <v>2026</v>
      </c>
      <c r="B856">
        <f>IF('Raw(1)'!B856="","",'Raw(1)'!B856)</f>
        <v>9</v>
      </c>
      <c r="C856" t="str">
        <f t="shared" si="39"/>
        <v>Feb</v>
      </c>
      <c r="D856" t="str">
        <f t="shared" si="40"/>
        <v>2026-Feb</v>
      </c>
      <c r="E856">
        <f t="shared" si="41"/>
        <v>202602</v>
      </c>
      <c r="F856" t="str">
        <f>IF('Raw(1)'!C856="","",'Raw(1)'!C856)</f>
        <v>TR #2</v>
      </c>
      <c r="G856" t="str">
        <f>IF('Raw(1)'!D856="","",'Raw(1)'!D856)</f>
        <v>Performance</v>
      </c>
      <c r="H856" t="str">
        <f>IF('Raw(1)'!E856="","",'Raw(1)'!E856)</f>
        <v>WT GT</v>
      </c>
      <c r="I856">
        <f>IF('Raw(1)'!F856="","",'Raw(1)'!F856)</f>
        <v>19</v>
      </c>
    </row>
    <row r="857" spans="1:9" x14ac:dyDescent="0.4">
      <c r="A857">
        <f>IF('Raw(1)'!A857="","",'Raw(1)'!A857)</f>
        <v>2026</v>
      </c>
      <c r="B857">
        <f>IF('Raw(1)'!B857="","",'Raw(1)'!B857)</f>
        <v>9</v>
      </c>
      <c r="C857" t="str">
        <f t="shared" si="39"/>
        <v>Feb</v>
      </c>
      <c r="D857" t="str">
        <f t="shared" si="40"/>
        <v>2026-Feb</v>
      </c>
      <c r="E857">
        <f t="shared" si="41"/>
        <v>202602</v>
      </c>
      <c r="F857" t="str">
        <f>IF('Raw(1)'!C857="","",'Raw(1)'!C857)</f>
        <v>TR #2</v>
      </c>
      <c r="G857" t="str">
        <f>IF('Raw(1)'!D857="","",'Raw(1)'!D857)</f>
        <v>Performance</v>
      </c>
      <c r="H857" t="str">
        <f>IF('Raw(1)'!E857="","",'Raw(1)'!E857)</f>
        <v>Bending</v>
      </c>
      <c r="I857">
        <f>IF('Raw(1)'!F857="","",'Raw(1)'!F857)</f>
        <v>224</v>
      </c>
    </row>
    <row r="858" spans="1:9" x14ac:dyDescent="0.4">
      <c r="A858">
        <f>IF('Raw(1)'!A858="","",'Raw(1)'!A858)</f>
        <v>2026</v>
      </c>
      <c r="B858">
        <f>IF('Raw(1)'!B858="","",'Raw(1)'!B858)</f>
        <v>9</v>
      </c>
      <c r="C858" t="str">
        <f t="shared" si="39"/>
        <v>Feb</v>
      </c>
      <c r="D858" t="str">
        <f t="shared" si="40"/>
        <v>2026-Feb</v>
      </c>
      <c r="E858">
        <f t="shared" si="41"/>
        <v>202602</v>
      </c>
      <c r="F858" t="str">
        <f>IF('Raw(1)'!C858="","",'Raw(1)'!C858)</f>
        <v>TR #2</v>
      </c>
      <c r="G858" t="str">
        <f>IF('Raw(1)'!D858="","",'Raw(1)'!D858)</f>
        <v>Performance</v>
      </c>
      <c r="H858" t="str">
        <f>IF('Raw(1)'!E858="","",'Raw(1)'!E858)</f>
        <v>L/W</v>
      </c>
      <c r="I858">
        <f>IF('Raw(1)'!F858="","",'Raw(1)'!F858)</f>
        <v>220</v>
      </c>
    </row>
    <row r="859" spans="1:9" x14ac:dyDescent="0.4">
      <c r="A859">
        <f>IF('Raw(1)'!A859="","",'Raw(1)'!A859)</f>
        <v>2026</v>
      </c>
      <c r="B859">
        <f>IF('Raw(1)'!B859="","",'Raw(1)'!B859)</f>
        <v>9</v>
      </c>
      <c r="C859" t="str">
        <f t="shared" si="39"/>
        <v>Feb</v>
      </c>
      <c r="D859" t="str">
        <f t="shared" si="40"/>
        <v>2026-Feb</v>
      </c>
      <c r="E859">
        <f t="shared" si="41"/>
        <v>202602</v>
      </c>
      <c r="F859" t="str">
        <f>IF('Raw(1)'!C859="","",'Raw(1)'!C859)</f>
        <v>TR #2</v>
      </c>
      <c r="G859" t="str">
        <f>IF('Raw(1)'!D859="","",'Raw(1)'!D859)</f>
        <v>Performance</v>
      </c>
      <c r="H859" t="str">
        <f>IF('Raw(1)'!E859="","",'Raw(1)'!E859)</f>
        <v>C/W</v>
      </c>
      <c r="I859">
        <f>IF('Raw(1)'!F859="","",'Raw(1)'!F859)</f>
        <v>227.5</v>
      </c>
    </row>
    <row r="860" spans="1:9" x14ac:dyDescent="0.4">
      <c r="A860">
        <f>IF('Raw(1)'!A860="","",'Raw(1)'!A860)</f>
        <v>2026</v>
      </c>
      <c r="B860">
        <f>IF('Raw(1)'!B860="","",'Raw(1)'!B860)</f>
        <v>9</v>
      </c>
      <c r="C860" t="str">
        <f t="shared" si="39"/>
        <v>Feb</v>
      </c>
      <c r="D860" t="str">
        <f t="shared" si="40"/>
        <v>2026-Feb</v>
      </c>
      <c r="E860">
        <f t="shared" si="41"/>
        <v>202602</v>
      </c>
      <c r="F860" t="str">
        <f>IF('Raw(1)'!C860="","",'Raw(1)'!C860)</f>
        <v>AM</v>
      </c>
      <c r="G860" t="str">
        <f>IF('Raw(1)'!D860="","",'Raw(1)'!D860)</f>
        <v>Machine</v>
      </c>
      <c r="H860" t="str">
        <f>IF('Raw(1)'!E860="","",'Raw(1)'!E860)</f>
        <v>Growing Line</v>
      </c>
      <c r="I860">
        <f>IF('Raw(1)'!F860="","",'Raw(1)'!F860)</f>
        <v>30</v>
      </c>
    </row>
    <row r="861" spans="1:9" x14ac:dyDescent="0.4">
      <c r="A861">
        <f>IF('Raw(1)'!A861="","",'Raw(1)'!A861)</f>
        <v>2026</v>
      </c>
      <c r="B861">
        <f>IF('Raw(1)'!B861="","",'Raw(1)'!B861)</f>
        <v>9</v>
      </c>
      <c r="C861" t="str">
        <f t="shared" si="39"/>
        <v>Feb</v>
      </c>
      <c r="D861" t="str">
        <f t="shared" si="40"/>
        <v>2026-Feb</v>
      </c>
      <c r="E861">
        <f t="shared" si="41"/>
        <v>202602</v>
      </c>
      <c r="F861" t="str">
        <f>IF('Raw(1)'!C861="","",'Raw(1)'!C861)</f>
        <v>AM</v>
      </c>
      <c r="G861" t="str">
        <f>IF('Raw(1)'!D861="","",'Raw(1)'!D861)</f>
        <v>Machine</v>
      </c>
      <c r="H861" t="str">
        <f>IF('Raw(1)'!E861="","",'Raw(1)'!E861)</f>
        <v>Paint Booth</v>
      </c>
      <c r="I861">
        <f>IF('Raw(1)'!F861="","",'Raw(1)'!F861)</f>
        <v>16</v>
      </c>
    </row>
    <row r="862" spans="1:9" x14ac:dyDescent="0.4">
      <c r="A862">
        <f>IF('Raw(1)'!A862="","",'Raw(1)'!A862)</f>
        <v>2026</v>
      </c>
      <c r="B862">
        <f>IF('Raw(1)'!B862="","",'Raw(1)'!B862)</f>
        <v>9</v>
      </c>
      <c r="C862" t="str">
        <f t="shared" si="39"/>
        <v>Feb</v>
      </c>
      <c r="D862" t="str">
        <f t="shared" si="40"/>
        <v>2026-Feb</v>
      </c>
      <c r="E862">
        <f t="shared" si="41"/>
        <v>202602</v>
      </c>
      <c r="F862" t="str">
        <f>IF('Raw(1)'!C862="","",'Raw(1)'!C862)</f>
        <v>AM</v>
      </c>
      <c r="G862" t="str">
        <f>IF('Raw(1)'!D862="","",'Raw(1)'!D862)</f>
        <v>Machine</v>
      </c>
      <c r="H862" t="str">
        <f>IF('Raw(1)'!E862="","",'Raw(1)'!E862)</f>
        <v>Paint Line</v>
      </c>
      <c r="I862">
        <f>IF('Raw(1)'!F862="","",'Raw(1)'!F862)</f>
        <v>8</v>
      </c>
    </row>
    <row r="863" spans="1:9" x14ac:dyDescent="0.4">
      <c r="A863">
        <f>IF('Raw(1)'!A863="","",'Raw(1)'!A863)</f>
        <v>2026</v>
      </c>
      <c r="B863">
        <f>IF('Raw(1)'!B863="","",'Raw(1)'!B863)</f>
        <v>9</v>
      </c>
      <c r="C863" t="str">
        <f t="shared" si="39"/>
        <v>Feb</v>
      </c>
      <c r="D863" t="str">
        <f t="shared" si="40"/>
        <v>2026-Feb</v>
      </c>
      <c r="E863">
        <f t="shared" si="41"/>
        <v>202602</v>
      </c>
      <c r="F863" t="str">
        <f>IF('Raw(1)'!C863="","",'Raw(1)'!C863)</f>
        <v>AM</v>
      </c>
      <c r="G863" t="str">
        <f>IF('Raw(1)'!D863="","",'Raw(1)'!D863)</f>
        <v>Machine</v>
      </c>
      <c r="H863" t="str">
        <f>IF('Raw(1)'!E863="","",'Raw(1)'!E863)</f>
        <v>Roll Bending Machine</v>
      </c>
      <c r="I863">
        <f>IF('Raw(1)'!F863="","",'Raw(1)'!F863)</f>
        <v>6</v>
      </c>
    </row>
    <row r="864" spans="1:9" x14ac:dyDescent="0.4">
      <c r="A864">
        <f>IF('Raw(1)'!A864="","",'Raw(1)'!A864)</f>
        <v>2026</v>
      </c>
      <c r="B864">
        <f>IF('Raw(1)'!B864="","",'Raw(1)'!B864)</f>
        <v>9</v>
      </c>
      <c r="C864" t="str">
        <f t="shared" si="39"/>
        <v>Feb</v>
      </c>
      <c r="D864" t="str">
        <f t="shared" si="40"/>
        <v>2026-Feb</v>
      </c>
      <c r="E864">
        <f t="shared" si="41"/>
        <v>202602</v>
      </c>
      <c r="F864" t="str">
        <f>IF('Raw(1)'!C864="","",'Raw(1)'!C864)</f>
        <v>AM</v>
      </c>
      <c r="G864" t="str">
        <f>IF('Raw(1)'!D864="","",'Raw(1)'!D864)</f>
        <v>Machine</v>
      </c>
      <c r="H864" t="str">
        <f>IF('Raw(1)'!E864="","",'Raw(1)'!E864)</f>
        <v>L/W Machine</v>
      </c>
      <c r="I864">
        <f>IF('Raw(1)'!F864="","",'Raw(1)'!F864)</f>
        <v>11</v>
      </c>
    </row>
    <row r="865" spans="1:9" x14ac:dyDescent="0.4">
      <c r="A865">
        <f>IF('Raw(1)'!A865="","",'Raw(1)'!A865)</f>
        <v>2026</v>
      </c>
      <c r="B865">
        <f>IF('Raw(1)'!B865="","",'Raw(1)'!B865)</f>
        <v>9</v>
      </c>
      <c r="C865" t="str">
        <f t="shared" si="39"/>
        <v>Feb</v>
      </c>
      <c r="D865" t="str">
        <f t="shared" si="40"/>
        <v>2026-Feb</v>
      </c>
      <c r="E865">
        <f t="shared" si="41"/>
        <v>202602</v>
      </c>
      <c r="F865" t="str">
        <f>IF('Raw(1)'!C865="","",'Raw(1)'!C865)</f>
        <v>AM</v>
      </c>
      <c r="G865" t="str">
        <f>IF('Raw(1)'!D865="","",'Raw(1)'!D865)</f>
        <v>Machine</v>
      </c>
      <c r="H865" t="str">
        <f>IF('Raw(1)'!E865="","",'Raw(1)'!E865)</f>
        <v>C/W Machine</v>
      </c>
      <c r="I865">
        <f>IF('Raw(1)'!F865="","",'Raw(1)'!F865)</f>
        <v>15</v>
      </c>
    </row>
    <row r="866" spans="1:9" x14ac:dyDescent="0.4">
      <c r="A866">
        <f>IF('Raw(1)'!A866="","",'Raw(1)'!A866)</f>
        <v>2026</v>
      </c>
      <c r="B866">
        <f>IF('Raw(1)'!B866="","",'Raw(1)'!B866)</f>
        <v>9</v>
      </c>
      <c r="C866" t="str">
        <f t="shared" si="39"/>
        <v>Feb</v>
      </c>
      <c r="D866" t="str">
        <f t="shared" si="40"/>
        <v>2026-Feb</v>
      </c>
      <c r="E866">
        <f t="shared" si="41"/>
        <v>202602</v>
      </c>
      <c r="F866" t="str">
        <f>IF('Raw(1)'!C866="","",'Raw(1)'!C866)</f>
        <v>AM</v>
      </c>
      <c r="G866" t="str">
        <f>IF('Raw(1)'!D866="","",'Raw(1)'!D866)</f>
        <v>Performance</v>
      </c>
      <c r="H866" t="str">
        <f>IF('Raw(1)'!E866="","",'Raw(1)'!E866)</f>
        <v>BT GT</v>
      </c>
      <c r="I866">
        <f>IF('Raw(1)'!F866="","",'Raw(1)'!F866)</f>
        <v>80</v>
      </c>
    </row>
    <row r="867" spans="1:9" x14ac:dyDescent="0.4">
      <c r="A867">
        <f>IF('Raw(1)'!A867="","",'Raw(1)'!A867)</f>
        <v>2026</v>
      </c>
      <c r="B867">
        <f>IF('Raw(1)'!B867="","",'Raw(1)'!B867)</f>
        <v>9</v>
      </c>
      <c r="C867" t="str">
        <f t="shared" si="39"/>
        <v>Feb</v>
      </c>
      <c r="D867" t="str">
        <f t="shared" si="40"/>
        <v>2026-Feb</v>
      </c>
      <c r="E867">
        <f t="shared" si="41"/>
        <v>202602</v>
      </c>
      <c r="F867" t="str">
        <f>IF('Raw(1)'!C867="","",'Raw(1)'!C867)</f>
        <v>AM</v>
      </c>
      <c r="G867" t="str">
        <f>IF('Raw(1)'!D867="","",'Raw(1)'!D867)</f>
        <v>Performance</v>
      </c>
      <c r="H867" t="str">
        <f>IF('Raw(1)'!E867="","",'Raw(1)'!E867)</f>
        <v>WT GT</v>
      </c>
      <c r="I867">
        <f>IF('Raw(1)'!F867="","",'Raw(1)'!F867)</f>
        <v>81</v>
      </c>
    </row>
    <row r="868" spans="1:9" x14ac:dyDescent="0.4">
      <c r="A868">
        <f>IF('Raw(1)'!A868="","",'Raw(1)'!A868)</f>
        <v>2026</v>
      </c>
      <c r="B868">
        <f>IF('Raw(1)'!B868="","",'Raw(1)'!B868)</f>
        <v>9</v>
      </c>
      <c r="C868" t="str">
        <f t="shared" si="39"/>
        <v>Feb</v>
      </c>
      <c r="D868" t="str">
        <f t="shared" si="40"/>
        <v>2026-Feb</v>
      </c>
      <c r="E868">
        <f t="shared" si="41"/>
        <v>202602</v>
      </c>
      <c r="F868" t="str">
        <f>IF('Raw(1)'!C868="","",'Raw(1)'!C868)</f>
        <v>AM</v>
      </c>
      <c r="G868" t="str">
        <f>IF('Raw(1)'!D868="","",'Raw(1)'!D868)</f>
        <v>Performance</v>
      </c>
      <c r="H868" t="str">
        <f>IF('Raw(1)'!E868="","",'Raw(1)'!E868)</f>
        <v>Bending</v>
      </c>
      <c r="I868">
        <f>IF('Raw(1)'!F868="","",'Raw(1)'!F868)</f>
        <v>618</v>
      </c>
    </row>
    <row r="869" spans="1:9" x14ac:dyDescent="0.4">
      <c r="A869">
        <f>IF('Raw(1)'!A869="","",'Raw(1)'!A869)</f>
        <v>2026</v>
      </c>
      <c r="B869">
        <f>IF('Raw(1)'!B869="","",'Raw(1)'!B869)</f>
        <v>9</v>
      </c>
      <c r="C869" t="str">
        <f t="shared" si="39"/>
        <v>Feb</v>
      </c>
      <c r="D869" t="str">
        <f t="shared" si="40"/>
        <v>2026-Feb</v>
      </c>
      <c r="E869">
        <f t="shared" si="41"/>
        <v>202602</v>
      </c>
      <c r="F869" t="str">
        <f>IF('Raw(1)'!C869="","",'Raw(1)'!C869)</f>
        <v>AM</v>
      </c>
      <c r="G869" t="str">
        <f>IF('Raw(1)'!D869="","",'Raw(1)'!D869)</f>
        <v>Performance</v>
      </c>
      <c r="H869" t="str">
        <f>IF('Raw(1)'!E869="","",'Raw(1)'!E869)</f>
        <v>L/W</v>
      </c>
      <c r="I869">
        <f>IF('Raw(1)'!F869="","",'Raw(1)'!F869)</f>
        <v>635</v>
      </c>
    </row>
    <row r="870" spans="1:9" x14ac:dyDescent="0.4">
      <c r="A870">
        <f>IF('Raw(1)'!A870="","",'Raw(1)'!A870)</f>
        <v>2026</v>
      </c>
      <c r="B870">
        <f>IF('Raw(1)'!B870="","",'Raw(1)'!B870)</f>
        <v>9</v>
      </c>
      <c r="C870" t="str">
        <f t="shared" si="39"/>
        <v>Feb</v>
      </c>
      <c r="D870" t="str">
        <f t="shared" si="40"/>
        <v>2026-Feb</v>
      </c>
      <c r="E870">
        <f t="shared" si="41"/>
        <v>202602</v>
      </c>
      <c r="F870" t="str">
        <f>IF('Raw(1)'!C870="","",'Raw(1)'!C870)</f>
        <v>AM</v>
      </c>
      <c r="G870" t="str">
        <f>IF('Raw(1)'!D870="","",'Raw(1)'!D870)</f>
        <v>Performance</v>
      </c>
      <c r="H870" t="str">
        <f>IF('Raw(1)'!E870="","",'Raw(1)'!E870)</f>
        <v>C/W</v>
      </c>
      <c r="I870">
        <f>IF('Raw(1)'!F870="","",'Raw(1)'!F870)</f>
        <v>557</v>
      </c>
    </row>
    <row r="871" spans="1:9" x14ac:dyDescent="0.4">
      <c r="A871">
        <f>IF('Raw(1)'!A871="","",'Raw(1)'!A871)</f>
        <v>2026</v>
      </c>
      <c r="B871">
        <f>IF('Raw(1)'!B871="","",'Raw(1)'!B871)</f>
        <v>9</v>
      </c>
      <c r="C871" t="str">
        <f t="shared" si="39"/>
        <v>Feb</v>
      </c>
      <c r="D871" t="str">
        <f t="shared" si="40"/>
        <v>2026-Feb</v>
      </c>
      <c r="E871">
        <f t="shared" si="41"/>
        <v>202602</v>
      </c>
      <c r="F871" t="str">
        <f>IF('Raw(1)'!C871="","",'Raw(1)'!C871)</f>
        <v>PT On</v>
      </c>
      <c r="G871" t="str">
        <f>IF('Raw(1)'!D871="","",'Raw(1)'!D871)</f>
        <v>Machine</v>
      </c>
      <c r="H871" t="str">
        <f>IF('Raw(1)'!E871="","",'Raw(1)'!E871)</f>
        <v>Growing Line</v>
      </c>
      <c r="I871">
        <f>IF('Raw(1)'!F871="","",'Raw(1)'!F871)</f>
        <v>6</v>
      </c>
    </row>
    <row r="872" spans="1:9" x14ac:dyDescent="0.4">
      <c r="A872">
        <f>IF('Raw(1)'!A872="","",'Raw(1)'!A872)</f>
        <v>2026</v>
      </c>
      <c r="B872">
        <f>IF('Raw(1)'!B872="","",'Raw(1)'!B872)</f>
        <v>9</v>
      </c>
      <c r="C872" t="str">
        <f t="shared" si="39"/>
        <v>Feb</v>
      </c>
      <c r="D872" t="str">
        <f t="shared" si="40"/>
        <v>2026-Feb</v>
      </c>
      <c r="E872">
        <f t="shared" si="41"/>
        <v>202602</v>
      </c>
      <c r="F872" t="str">
        <f>IF('Raw(1)'!C872="","",'Raw(1)'!C872)</f>
        <v>PT On</v>
      </c>
      <c r="G872" t="str">
        <f>IF('Raw(1)'!D872="","",'Raw(1)'!D872)</f>
        <v>Machine</v>
      </c>
      <c r="H872" t="str">
        <f>IF('Raw(1)'!E872="","",'Raw(1)'!E872)</f>
        <v>Paint Booth</v>
      </c>
      <c r="I872">
        <f>IF('Raw(1)'!F872="","",'Raw(1)'!F872)</f>
        <v>4</v>
      </c>
    </row>
    <row r="873" spans="1:9" x14ac:dyDescent="0.4">
      <c r="A873">
        <f>IF('Raw(1)'!A873="","",'Raw(1)'!A873)</f>
        <v>2026</v>
      </c>
      <c r="B873">
        <f>IF('Raw(1)'!B873="","",'Raw(1)'!B873)</f>
        <v>9</v>
      </c>
      <c r="C873" t="str">
        <f t="shared" si="39"/>
        <v>Feb</v>
      </c>
      <c r="D873" t="str">
        <f t="shared" si="40"/>
        <v>2026-Feb</v>
      </c>
      <c r="E873">
        <f t="shared" si="41"/>
        <v>202602</v>
      </c>
      <c r="F873" t="str">
        <f>IF('Raw(1)'!C873="","",'Raw(1)'!C873)</f>
        <v>PT On</v>
      </c>
      <c r="G873" t="str">
        <f>IF('Raw(1)'!D873="","",'Raw(1)'!D873)</f>
        <v>Machine</v>
      </c>
      <c r="H873" t="str">
        <f>IF('Raw(1)'!E873="","",'Raw(1)'!E873)</f>
        <v>Paint Line</v>
      </c>
      <c r="I873">
        <f>IF('Raw(1)'!F873="","",'Raw(1)'!F873)</f>
        <v>4</v>
      </c>
    </row>
    <row r="874" spans="1:9" x14ac:dyDescent="0.4">
      <c r="A874">
        <f>IF('Raw(1)'!A874="","",'Raw(1)'!A874)</f>
        <v>2026</v>
      </c>
      <c r="B874">
        <f>IF('Raw(1)'!B874="","",'Raw(1)'!B874)</f>
        <v>9</v>
      </c>
      <c r="C874" t="str">
        <f t="shared" si="39"/>
        <v>Feb</v>
      </c>
      <c r="D874" t="str">
        <f t="shared" si="40"/>
        <v>2026-Feb</v>
      </c>
      <c r="E874">
        <f t="shared" si="41"/>
        <v>202602</v>
      </c>
      <c r="F874" t="str">
        <f>IF('Raw(1)'!C874="","",'Raw(1)'!C874)</f>
        <v>PT On</v>
      </c>
      <c r="G874" t="str">
        <f>IF('Raw(1)'!D874="","",'Raw(1)'!D874)</f>
        <v>Machine</v>
      </c>
      <c r="H874" t="str">
        <f>IF('Raw(1)'!E874="","",'Raw(1)'!E874)</f>
        <v>Roll Bending Machine</v>
      </c>
      <c r="I874">
        <f>IF('Raw(1)'!F874="","",'Raw(1)'!F874)</f>
        <v>3</v>
      </c>
    </row>
    <row r="875" spans="1:9" x14ac:dyDescent="0.4">
      <c r="A875">
        <f>IF('Raw(1)'!A875="","",'Raw(1)'!A875)</f>
        <v>2026</v>
      </c>
      <c r="B875">
        <f>IF('Raw(1)'!B875="","",'Raw(1)'!B875)</f>
        <v>9</v>
      </c>
      <c r="C875" t="str">
        <f t="shared" si="39"/>
        <v>Feb</v>
      </c>
      <c r="D875" t="str">
        <f t="shared" si="40"/>
        <v>2026-Feb</v>
      </c>
      <c r="E875">
        <f t="shared" si="41"/>
        <v>202602</v>
      </c>
      <c r="F875" t="str">
        <f>IF('Raw(1)'!C875="","",'Raw(1)'!C875)</f>
        <v>PT On</v>
      </c>
      <c r="G875" t="str">
        <f>IF('Raw(1)'!D875="","",'Raw(1)'!D875)</f>
        <v>Machine</v>
      </c>
      <c r="H875" t="str">
        <f>IF('Raw(1)'!E875="","",'Raw(1)'!E875)</f>
        <v>L/W Machine</v>
      </c>
      <c r="I875">
        <f>IF('Raw(1)'!F875="","",'Raw(1)'!F875)</f>
        <v>4</v>
      </c>
    </row>
    <row r="876" spans="1:9" x14ac:dyDescent="0.4">
      <c r="A876">
        <f>IF('Raw(1)'!A876="","",'Raw(1)'!A876)</f>
        <v>2026</v>
      </c>
      <c r="B876">
        <f>IF('Raw(1)'!B876="","",'Raw(1)'!B876)</f>
        <v>9</v>
      </c>
      <c r="C876" t="str">
        <f t="shared" si="39"/>
        <v>Feb</v>
      </c>
      <c r="D876" t="str">
        <f t="shared" si="40"/>
        <v>2026-Feb</v>
      </c>
      <c r="E876">
        <f t="shared" si="41"/>
        <v>202602</v>
      </c>
      <c r="F876" t="str">
        <f>IF('Raw(1)'!C876="","",'Raw(1)'!C876)</f>
        <v>PT On</v>
      </c>
      <c r="G876" t="str">
        <f>IF('Raw(1)'!D876="","",'Raw(1)'!D876)</f>
        <v>Machine</v>
      </c>
      <c r="H876" t="str">
        <f>IF('Raw(1)'!E876="","",'Raw(1)'!E876)</f>
        <v>C/W Machine</v>
      </c>
      <c r="I876">
        <f>IF('Raw(1)'!F876="","",'Raw(1)'!F876)</f>
        <v>6.5</v>
      </c>
    </row>
    <row r="877" spans="1:9" x14ac:dyDescent="0.4">
      <c r="A877">
        <f>IF('Raw(1)'!A877="","",'Raw(1)'!A877)</f>
        <v>2026</v>
      </c>
      <c r="B877">
        <f>IF('Raw(1)'!B877="","",'Raw(1)'!B877)</f>
        <v>9</v>
      </c>
      <c r="C877" t="str">
        <f t="shared" si="39"/>
        <v>Feb</v>
      </c>
      <c r="D877" t="str">
        <f t="shared" si="40"/>
        <v>2026-Feb</v>
      </c>
      <c r="E877">
        <f t="shared" si="41"/>
        <v>202602</v>
      </c>
      <c r="F877" t="str">
        <f>IF('Raw(1)'!C877="","",'Raw(1)'!C877)</f>
        <v>PT On</v>
      </c>
      <c r="G877" t="str">
        <f>IF('Raw(1)'!D877="","",'Raw(1)'!D877)</f>
        <v>Performance</v>
      </c>
      <c r="H877" t="str">
        <f>IF('Raw(1)'!E877="","",'Raw(1)'!E877)</f>
        <v>BT GT</v>
      </c>
      <c r="I877">
        <f>IF('Raw(1)'!F877="","",'Raw(1)'!F877)</f>
        <v>14</v>
      </c>
    </row>
    <row r="878" spans="1:9" x14ac:dyDescent="0.4">
      <c r="A878">
        <f>IF('Raw(1)'!A878="","",'Raw(1)'!A878)</f>
        <v>2026</v>
      </c>
      <c r="B878">
        <f>IF('Raw(1)'!B878="","",'Raw(1)'!B878)</f>
        <v>9</v>
      </c>
      <c r="C878" t="str">
        <f t="shared" si="39"/>
        <v>Feb</v>
      </c>
      <c r="D878" t="str">
        <f t="shared" si="40"/>
        <v>2026-Feb</v>
      </c>
      <c r="E878">
        <f t="shared" si="41"/>
        <v>202602</v>
      </c>
      <c r="F878" t="str">
        <f>IF('Raw(1)'!C878="","",'Raw(1)'!C878)</f>
        <v>PT On</v>
      </c>
      <c r="G878" t="str">
        <f>IF('Raw(1)'!D878="","",'Raw(1)'!D878)</f>
        <v>Performance</v>
      </c>
      <c r="H878" t="str">
        <f>IF('Raw(1)'!E878="","",'Raw(1)'!E878)</f>
        <v>WT GT</v>
      </c>
      <c r="I878">
        <f>IF('Raw(1)'!F878="","",'Raw(1)'!F878)</f>
        <v>14</v>
      </c>
    </row>
    <row r="879" spans="1:9" x14ac:dyDescent="0.4">
      <c r="A879">
        <f>IF('Raw(1)'!A879="","",'Raw(1)'!A879)</f>
        <v>2026</v>
      </c>
      <c r="B879">
        <f>IF('Raw(1)'!B879="","",'Raw(1)'!B879)</f>
        <v>9</v>
      </c>
      <c r="C879" t="str">
        <f t="shared" si="39"/>
        <v>Feb</v>
      </c>
      <c r="D879" t="str">
        <f t="shared" si="40"/>
        <v>2026-Feb</v>
      </c>
      <c r="E879">
        <f t="shared" si="41"/>
        <v>202602</v>
      </c>
      <c r="F879" t="str">
        <f>IF('Raw(1)'!C879="","",'Raw(1)'!C879)</f>
        <v>PT On</v>
      </c>
      <c r="G879" t="str">
        <f>IF('Raw(1)'!D879="","",'Raw(1)'!D879)</f>
        <v>Performance</v>
      </c>
      <c r="H879" t="str">
        <f>IF('Raw(1)'!E879="","",'Raw(1)'!E879)</f>
        <v>Bending</v>
      </c>
      <c r="I879">
        <f>IF('Raw(1)'!F879="","",'Raw(1)'!F879)</f>
        <v>128</v>
      </c>
    </row>
    <row r="880" spans="1:9" x14ac:dyDescent="0.4">
      <c r="A880">
        <f>IF('Raw(1)'!A880="","",'Raw(1)'!A880)</f>
        <v>2026</v>
      </c>
      <c r="B880">
        <f>IF('Raw(1)'!B880="","",'Raw(1)'!B880)</f>
        <v>9</v>
      </c>
      <c r="C880" t="str">
        <f t="shared" si="39"/>
        <v>Feb</v>
      </c>
      <c r="D880" t="str">
        <f t="shared" si="40"/>
        <v>2026-Feb</v>
      </c>
      <c r="E880">
        <f t="shared" si="41"/>
        <v>202602</v>
      </c>
      <c r="F880" t="str">
        <f>IF('Raw(1)'!C880="","",'Raw(1)'!C880)</f>
        <v>PT On</v>
      </c>
      <c r="G880" t="str">
        <f>IF('Raw(1)'!D880="","",'Raw(1)'!D880)</f>
        <v>Performance</v>
      </c>
      <c r="H880" t="str">
        <f>IF('Raw(1)'!E880="","",'Raw(1)'!E880)</f>
        <v>L/W</v>
      </c>
      <c r="I880">
        <f>IF('Raw(1)'!F880="","",'Raw(1)'!F880)</f>
        <v>129</v>
      </c>
    </row>
    <row r="881" spans="1:9" x14ac:dyDescent="0.4">
      <c r="A881">
        <f>IF('Raw(1)'!A881="","",'Raw(1)'!A881)</f>
        <v>2026</v>
      </c>
      <c r="B881">
        <f>IF('Raw(1)'!B881="","",'Raw(1)'!B881)</f>
        <v>9</v>
      </c>
      <c r="C881" t="str">
        <f t="shared" si="39"/>
        <v>Feb</v>
      </c>
      <c r="D881" t="str">
        <f t="shared" si="40"/>
        <v>2026-Feb</v>
      </c>
      <c r="E881">
        <f t="shared" si="41"/>
        <v>202602</v>
      </c>
      <c r="F881" t="str">
        <f>IF('Raw(1)'!C881="","",'Raw(1)'!C881)</f>
        <v>PT On</v>
      </c>
      <c r="G881" t="str">
        <f>IF('Raw(1)'!D881="","",'Raw(1)'!D881)</f>
        <v>Performance</v>
      </c>
      <c r="H881" t="str">
        <f>IF('Raw(1)'!E881="","",'Raw(1)'!E881)</f>
        <v>C/W</v>
      </c>
      <c r="I881">
        <f>IF('Raw(1)'!F881="","",'Raw(1)'!F881)</f>
        <v>138</v>
      </c>
    </row>
    <row r="882" spans="1:9" x14ac:dyDescent="0.4">
      <c r="A882">
        <f>IF('Raw(1)'!A882="","",'Raw(1)'!A882)</f>
        <v>2026</v>
      </c>
      <c r="B882">
        <f>IF('Raw(1)'!B882="","",'Raw(1)'!B882)</f>
        <v>9</v>
      </c>
      <c r="C882" t="str">
        <f t="shared" si="39"/>
        <v>Feb</v>
      </c>
      <c r="D882" t="str">
        <f t="shared" si="40"/>
        <v>2026-Feb</v>
      </c>
      <c r="E882">
        <f t="shared" si="41"/>
        <v>202602</v>
      </c>
      <c r="F882" t="str">
        <f>IF('Raw(1)'!C882="","",'Raw(1)'!C882)</f>
        <v>PT Off</v>
      </c>
      <c r="G882" t="str">
        <f>IF('Raw(1)'!D882="","",'Raw(1)'!D882)</f>
        <v>Machine</v>
      </c>
      <c r="H882" t="str">
        <f>IF('Raw(1)'!E882="","",'Raw(1)'!E882)</f>
        <v>Growing Line</v>
      </c>
      <c r="I882">
        <f>IF('Raw(1)'!F882="","",'Raw(1)'!F882)</f>
        <v>11</v>
      </c>
    </row>
    <row r="883" spans="1:9" x14ac:dyDescent="0.4">
      <c r="A883">
        <f>IF('Raw(1)'!A883="","",'Raw(1)'!A883)</f>
        <v>2026</v>
      </c>
      <c r="B883">
        <f>IF('Raw(1)'!B883="","",'Raw(1)'!B883)</f>
        <v>9</v>
      </c>
      <c r="C883" t="str">
        <f t="shared" si="39"/>
        <v>Feb</v>
      </c>
      <c r="D883" t="str">
        <f t="shared" si="40"/>
        <v>2026-Feb</v>
      </c>
      <c r="E883">
        <f t="shared" si="41"/>
        <v>202602</v>
      </c>
      <c r="F883" t="str">
        <f>IF('Raw(1)'!C883="","",'Raw(1)'!C883)</f>
        <v>PT Off</v>
      </c>
      <c r="G883" t="str">
        <f>IF('Raw(1)'!D883="","",'Raw(1)'!D883)</f>
        <v>Machine</v>
      </c>
      <c r="H883" t="str">
        <f>IF('Raw(1)'!E883="","",'Raw(1)'!E883)</f>
        <v>Paint Booth</v>
      </c>
      <c r="I883">
        <f>IF('Raw(1)'!F883="","",'Raw(1)'!F883)</f>
        <v>6</v>
      </c>
    </row>
    <row r="884" spans="1:9" x14ac:dyDescent="0.4">
      <c r="A884">
        <f>IF('Raw(1)'!A884="","",'Raw(1)'!A884)</f>
        <v>2026</v>
      </c>
      <c r="B884">
        <f>IF('Raw(1)'!B884="","",'Raw(1)'!B884)</f>
        <v>9</v>
      </c>
      <c r="C884" t="str">
        <f t="shared" si="39"/>
        <v>Feb</v>
      </c>
      <c r="D884" t="str">
        <f t="shared" si="40"/>
        <v>2026-Feb</v>
      </c>
      <c r="E884">
        <f t="shared" si="41"/>
        <v>202602</v>
      </c>
      <c r="F884" t="str">
        <f>IF('Raw(1)'!C884="","",'Raw(1)'!C884)</f>
        <v>PT Off</v>
      </c>
      <c r="G884" t="str">
        <f>IF('Raw(1)'!D884="","",'Raw(1)'!D884)</f>
        <v>Machine</v>
      </c>
      <c r="H884" t="str">
        <f>IF('Raw(1)'!E884="","",'Raw(1)'!E884)</f>
        <v>Paint Line</v>
      </c>
      <c r="I884">
        <f>IF('Raw(1)'!F884="","",'Raw(1)'!F884)</f>
        <v>4</v>
      </c>
    </row>
    <row r="885" spans="1:9" x14ac:dyDescent="0.4">
      <c r="A885">
        <f>IF('Raw(1)'!A885="","",'Raw(1)'!A885)</f>
        <v>2026</v>
      </c>
      <c r="B885">
        <f>IF('Raw(1)'!B885="","",'Raw(1)'!B885)</f>
        <v>9</v>
      </c>
      <c r="C885" t="str">
        <f t="shared" si="39"/>
        <v>Feb</v>
      </c>
      <c r="D885" t="str">
        <f t="shared" si="40"/>
        <v>2026-Feb</v>
      </c>
      <c r="E885">
        <f t="shared" si="41"/>
        <v>202602</v>
      </c>
      <c r="F885" t="str">
        <f>IF('Raw(1)'!C885="","",'Raw(1)'!C885)</f>
        <v>PT Off</v>
      </c>
      <c r="G885" t="str">
        <f>IF('Raw(1)'!D885="","",'Raw(1)'!D885)</f>
        <v>Machine</v>
      </c>
      <c r="H885" t="str">
        <f>IF('Raw(1)'!E885="","",'Raw(1)'!E885)</f>
        <v>Roll Bending Machine</v>
      </c>
      <c r="I885">
        <f>IF('Raw(1)'!F885="","",'Raw(1)'!F885)</f>
        <v>4</v>
      </c>
    </row>
    <row r="886" spans="1:9" x14ac:dyDescent="0.4">
      <c r="A886">
        <f>IF('Raw(1)'!A886="","",'Raw(1)'!A886)</f>
        <v>2026</v>
      </c>
      <c r="B886">
        <f>IF('Raw(1)'!B886="","",'Raw(1)'!B886)</f>
        <v>9</v>
      </c>
      <c r="C886" t="str">
        <f t="shared" si="39"/>
        <v>Feb</v>
      </c>
      <c r="D886" t="str">
        <f t="shared" si="40"/>
        <v>2026-Feb</v>
      </c>
      <c r="E886">
        <f t="shared" si="41"/>
        <v>202602</v>
      </c>
      <c r="F886" t="str">
        <f>IF('Raw(1)'!C886="","",'Raw(1)'!C886)</f>
        <v>PT Off</v>
      </c>
      <c r="G886" t="str">
        <f>IF('Raw(1)'!D886="","",'Raw(1)'!D886)</f>
        <v>Machine</v>
      </c>
      <c r="H886" t="str">
        <f>IF('Raw(1)'!E886="","",'Raw(1)'!E886)</f>
        <v>L/W Machine</v>
      </c>
      <c r="I886">
        <f>IF('Raw(1)'!F886="","",'Raw(1)'!F886)</f>
        <v>7</v>
      </c>
    </row>
    <row r="887" spans="1:9" x14ac:dyDescent="0.4">
      <c r="A887">
        <f>IF('Raw(1)'!A887="","",'Raw(1)'!A887)</f>
        <v>2026</v>
      </c>
      <c r="B887">
        <f>IF('Raw(1)'!B887="","",'Raw(1)'!B887)</f>
        <v>9</v>
      </c>
      <c r="C887" t="str">
        <f t="shared" si="39"/>
        <v>Feb</v>
      </c>
      <c r="D887" t="str">
        <f t="shared" si="40"/>
        <v>2026-Feb</v>
      </c>
      <c r="E887">
        <f t="shared" si="41"/>
        <v>202602</v>
      </c>
      <c r="F887" t="str">
        <f>IF('Raw(1)'!C887="","",'Raw(1)'!C887)</f>
        <v>PT Off</v>
      </c>
      <c r="G887" t="str">
        <f>IF('Raw(1)'!D887="","",'Raw(1)'!D887)</f>
        <v>Machine</v>
      </c>
      <c r="H887" t="str">
        <f>IF('Raw(1)'!E887="","",'Raw(1)'!E887)</f>
        <v>C/W Machine</v>
      </c>
      <c r="I887">
        <f>IF('Raw(1)'!F887="","",'Raw(1)'!F887)</f>
        <v>12.5</v>
      </c>
    </row>
    <row r="888" spans="1:9" x14ac:dyDescent="0.4">
      <c r="A888">
        <f>IF('Raw(1)'!A888="","",'Raw(1)'!A888)</f>
        <v>2026</v>
      </c>
      <c r="B888">
        <f>IF('Raw(1)'!B888="","",'Raw(1)'!B888)</f>
        <v>9</v>
      </c>
      <c r="C888" t="str">
        <f t="shared" si="39"/>
        <v>Feb</v>
      </c>
      <c r="D888" t="str">
        <f t="shared" si="40"/>
        <v>2026-Feb</v>
      </c>
      <c r="E888">
        <f t="shared" si="41"/>
        <v>202602</v>
      </c>
      <c r="F888" t="str">
        <f>IF('Raw(1)'!C888="","",'Raw(1)'!C888)</f>
        <v>PT Off</v>
      </c>
      <c r="G888" t="str">
        <f>IF('Raw(1)'!D888="","",'Raw(1)'!D888)</f>
        <v>Performance</v>
      </c>
      <c r="H888" t="str">
        <f>IF('Raw(1)'!E888="","",'Raw(1)'!E888)</f>
        <v>BT GT</v>
      </c>
      <c r="I888">
        <f>IF('Raw(1)'!F888="","",'Raw(1)'!F888)</f>
        <v>12</v>
      </c>
    </row>
    <row r="889" spans="1:9" x14ac:dyDescent="0.4">
      <c r="A889">
        <f>IF('Raw(1)'!A889="","",'Raw(1)'!A889)</f>
        <v>2026</v>
      </c>
      <c r="B889">
        <f>IF('Raw(1)'!B889="","",'Raw(1)'!B889)</f>
        <v>9</v>
      </c>
      <c r="C889" t="str">
        <f t="shared" si="39"/>
        <v>Feb</v>
      </c>
      <c r="D889" t="str">
        <f t="shared" si="40"/>
        <v>2026-Feb</v>
      </c>
      <c r="E889">
        <f t="shared" si="41"/>
        <v>202602</v>
      </c>
      <c r="F889" t="str">
        <f>IF('Raw(1)'!C889="","",'Raw(1)'!C889)</f>
        <v>PT Off</v>
      </c>
      <c r="G889" t="str">
        <f>IF('Raw(1)'!D889="","",'Raw(1)'!D889)</f>
        <v>Performance</v>
      </c>
      <c r="H889" t="str">
        <f>IF('Raw(1)'!E889="","",'Raw(1)'!E889)</f>
        <v>WT GT</v>
      </c>
      <c r="I889">
        <f>IF('Raw(1)'!F889="","",'Raw(1)'!F889)</f>
        <v>12</v>
      </c>
    </row>
    <row r="890" spans="1:9" x14ac:dyDescent="0.4">
      <c r="A890">
        <f>IF('Raw(1)'!A890="","",'Raw(1)'!A890)</f>
        <v>2026</v>
      </c>
      <c r="B890">
        <f>IF('Raw(1)'!B890="","",'Raw(1)'!B890)</f>
        <v>9</v>
      </c>
      <c r="C890" t="str">
        <f t="shared" si="39"/>
        <v>Feb</v>
      </c>
      <c r="D890" t="str">
        <f t="shared" si="40"/>
        <v>2026-Feb</v>
      </c>
      <c r="E890">
        <f t="shared" si="41"/>
        <v>202602</v>
      </c>
      <c r="F890" t="str">
        <f>IF('Raw(1)'!C890="","",'Raw(1)'!C890)</f>
        <v>PT Off</v>
      </c>
      <c r="G890" t="str">
        <f>IF('Raw(1)'!D890="","",'Raw(1)'!D890)</f>
        <v>Performance</v>
      </c>
      <c r="H890" t="str">
        <f>IF('Raw(1)'!E890="","",'Raw(1)'!E890)</f>
        <v>Bending</v>
      </c>
      <c r="I890">
        <f>IF('Raw(1)'!F890="","",'Raw(1)'!F890)</f>
        <v>91</v>
      </c>
    </row>
    <row r="891" spans="1:9" x14ac:dyDescent="0.4">
      <c r="A891">
        <f>IF('Raw(1)'!A891="","",'Raw(1)'!A891)</f>
        <v>2026</v>
      </c>
      <c r="B891">
        <f>IF('Raw(1)'!B891="","",'Raw(1)'!B891)</f>
        <v>9</v>
      </c>
      <c r="C891" t="str">
        <f t="shared" si="39"/>
        <v>Feb</v>
      </c>
      <c r="D891" t="str">
        <f t="shared" si="40"/>
        <v>2026-Feb</v>
      </c>
      <c r="E891">
        <f t="shared" si="41"/>
        <v>202602</v>
      </c>
      <c r="F891" t="str">
        <f>IF('Raw(1)'!C891="","",'Raw(1)'!C891)</f>
        <v>PT Off</v>
      </c>
      <c r="G891" t="str">
        <f>IF('Raw(1)'!D891="","",'Raw(1)'!D891)</f>
        <v>Performance</v>
      </c>
      <c r="H891" t="str">
        <f>IF('Raw(1)'!E891="","",'Raw(1)'!E891)</f>
        <v>L/W</v>
      </c>
      <c r="I891">
        <f>IF('Raw(1)'!F891="","",'Raw(1)'!F891)</f>
        <v>92</v>
      </c>
    </row>
    <row r="892" spans="1:9" x14ac:dyDescent="0.4">
      <c r="A892">
        <f>IF('Raw(1)'!A892="","",'Raw(1)'!A892)</f>
        <v>2026</v>
      </c>
      <c r="B892">
        <f>IF('Raw(1)'!B892="","",'Raw(1)'!B892)</f>
        <v>9</v>
      </c>
      <c r="C892" t="str">
        <f t="shared" si="39"/>
        <v>Feb</v>
      </c>
      <c r="D892" t="str">
        <f t="shared" si="40"/>
        <v>2026-Feb</v>
      </c>
      <c r="E892">
        <f t="shared" si="41"/>
        <v>202602</v>
      </c>
      <c r="F892" t="str">
        <f>IF('Raw(1)'!C892="","",'Raw(1)'!C892)</f>
        <v>PT Off</v>
      </c>
      <c r="G892" t="str">
        <f>IF('Raw(1)'!D892="","",'Raw(1)'!D892)</f>
        <v>Performance</v>
      </c>
      <c r="H892" t="str">
        <f>IF('Raw(1)'!E892="","",'Raw(1)'!E892)</f>
        <v>C/W</v>
      </c>
      <c r="I892">
        <f>IF('Raw(1)'!F892="","",'Raw(1)'!F892)</f>
        <v>81</v>
      </c>
    </row>
    <row r="893" spans="1:9" x14ac:dyDescent="0.4">
      <c r="A893">
        <f>IF('Raw(1)'!A893="","",'Raw(1)'!A893)</f>
        <v>2026</v>
      </c>
      <c r="B893">
        <f>IF('Raw(1)'!B893="","",'Raw(1)'!B893)</f>
        <v>10</v>
      </c>
      <c r="C893" t="str">
        <f t="shared" si="39"/>
        <v>Mar</v>
      </c>
      <c r="D893" t="str">
        <f t="shared" si="40"/>
        <v>2026-Mar</v>
      </c>
      <c r="E893">
        <f t="shared" si="41"/>
        <v>202603</v>
      </c>
      <c r="F893" t="str">
        <f>IF('Raw(1)'!C893="","",'Raw(1)'!C893)</f>
        <v>VN #1</v>
      </c>
      <c r="G893" t="str">
        <f>IF('Raw(1)'!D893="","",'Raw(1)'!D893)</f>
        <v>Machine</v>
      </c>
      <c r="H893" t="str">
        <f>IF('Raw(1)'!E893="","",'Raw(1)'!E893)</f>
        <v>Growing Line</v>
      </c>
      <c r="I893">
        <f>IF('Raw(1)'!F893="","",'Raw(1)'!F893)</f>
        <v>15</v>
      </c>
    </row>
    <row r="894" spans="1:9" x14ac:dyDescent="0.4">
      <c r="A894">
        <f>IF('Raw(1)'!A894="","",'Raw(1)'!A894)</f>
        <v>2026</v>
      </c>
      <c r="B894">
        <f>IF('Raw(1)'!B894="","",'Raw(1)'!B894)</f>
        <v>10</v>
      </c>
      <c r="C894" t="str">
        <f t="shared" si="39"/>
        <v>Mar</v>
      </c>
      <c r="D894" t="str">
        <f t="shared" si="40"/>
        <v>2026-Mar</v>
      </c>
      <c r="E894">
        <f t="shared" si="41"/>
        <v>202603</v>
      </c>
      <c r="F894" t="str">
        <f>IF('Raw(1)'!C894="","",'Raw(1)'!C894)</f>
        <v>VN #1</v>
      </c>
      <c r="G894" t="str">
        <f>IF('Raw(1)'!D894="","",'Raw(1)'!D894)</f>
        <v>Machine</v>
      </c>
      <c r="H894" t="str">
        <f>IF('Raw(1)'!E894="","",'Raw(1)'!E894)</f>
        <v>Paint Booth</v>
      </c>
      <c r="I894">
        <f>IF('Raw(1)'!F894="","",'Raw(1)'!F894)</f>
        <v>10</v>
      </c>
    </row>
    <row r="895" spans="1:9" x14ac:dyDescent="0.4">
      <c r="A895">
        <f>IF('Raw(1)'!A895="","",'Raw(1)'!A895)</f>
        <v>2026</v>
      </c>
      <c r="B895">
        <f>IF('Raw(1)'!B895="","",'Raw(1)'!B895)</f>
        <v>10</v>
      </c>
      <c r="C895" t="str">
        <f t="shared" si="39"/>
        <v>Mar</v>
      </c>
      <c r="D895" t="str">
        <f t="shared" si="40"/>
        <v>2026-Mar</v>
      </c>
      <c r="E895">
        <f t="shared" si="41"/>
        <v>202603</v>
      </c>
      <c r="F895" t="str">
        <f>IF('Raw(1)'!C895="","",'Raw(1)'!C895)</f>
        <v>VN #1</v>
      </c>
      <c r="G895" t="str">
        <f>IF('Raw(1)'!D895="","",'Raw(1)'!D895)</f>
        <v>Machine</v>
      </c>
      <c r="H895" t="str">
        <f>IF('Raw(1)'!E895="","",'Raw(1)'!E895)</f>
        <v>Paint Line</v>
      </c>
      <c r="I895">
        <f>IF('Raw(1)'!F895="","",'Raw(1)'!F895)</f>
        <v>5</v>
      </c>
    </row>
    <row r="896" spans="1:9" x14ac:dyDescent="0.4">
      <c r="A896">
        <f>IF('Raw(1)'!A896="","",'Raw(1)'!A896)</f>
        <v>2026</v>
      </c>
      <c r="B896">
        <f>IF('Raw(1)'!B896="","",'Raw(1)'!B896)</f>
        <v>10</v>
      </c>
      <c r="C896" t="str">
        <f t="shared" si="39"/>
        <v>Mar</v>
      </c>
      <c r="D896" t="str">
        <f t="shared" si="40"/>
        <v>2026-Mar</v>
      </c>
      <c r="E896">
        <f t="shared" si="41"/>
        <v>202603</v>
      </c>
      <c r="F896" t="str">
        <f>IF('Raw(1)'!C896="","",'Raw(1)'!C896)</f>
        <v>VN #1</v>
      </c>
      <c r="G896" t="str">
        <f>IF('Raw(1)'!D896="","",'Raw(1)'!D896)</f>
        <v>Machine</v>
      </c>
      <c r="H896" t="str">
        <f>IF('Raw(1)'!E896="","",'Raw(1)'!E896)</f>
        <v>Roll Bending Machine</v>
      </c>
      <c r="I896">
        <f>IF('Raw(1)'!F896="","",'Raw(1)'!F896)</f>
        <v>6</v>
      </c>
    </row>
    <row r="897" spans="1:9" x14ac:dyDescent="0.4">
      <c r="A897">
        <f>IF('Raw(1)'!A897="","",'Raw(1)'!A897)</f>
        <v>2026</v>
      </c>
      <c r="B897">
        <f>IF('Raw(1)'!B897="","",'Raw(1)'!B897)</f>
        <v>10</v>
      </c>
      <c r="C897" t="str">
        <f t="shared" si="39"/>
        <v>Mar</v>
      </c>
      <c r="D897" t="str">
        <f t="shared" si="40"/>
        <v>2026-Mar</v>
      </c>
      <c r="E897">
        <f t="shared" si="41"/>
        <v>202603</v>
      </c>
      <c r="F897" t="str">
        <f>IF('Raw(1)'!C897="","",'Raw(1)'!C897)</f>
        <v>VN #1</v>
      </c>
      <c r="G897" t="str">
        <f>IF('Raw(1)'!D897="","",'Raw(1)'!D897)</f>
        <v>Machine</v>
      </c>
      <c r="H897" t="str">
        <f>IF('Raw(1)'!E897="","",'Raw(1)'!E897)</f>
        <v>L/W Machine</v>
      </c>
      <c r="I897">
        <f>IF('Raw(1)'!F897="","",'Raw(1)'!F897)</f>
        <v>10</v>
      </c>
    </row>
    <row r="898" spans="1:9" x14ac:dyDescent="0.4">
      <c r="A898">
        <f>IF('Raw(1)'!A898="","",'Raw(1)'!A898)</f>
        <v>2026</v>
      </c>
      <c r="B898">
        <f>IF('Raw(1)'!B898="","",'Raw(1)'!B898)</f>
        <v>10</v>
      </c>
      <c r="C898" t="str">
        <f t="shared" ref="C898:C961" si="42">IF(OR(A898="",B898=""),"",TEXT(DATE(A898,1,1)+(B898-1)*7,"mmm"))</f>
        <v>Mar</v>
      </c>
      <c r="D898" t="str">
        <f t="shared" ref="D898:D961" si="43">IF(OR(A898="",B898=""),"",TEXT(DATE(A898,1,1)+(B898-1)*7,"yyyy-mmm"))</f>
        <v>2026-Mar</v>
      </c>
      <c r="E898">
        <f t="shared" ref="E898:E961" si="44">IF(OR(A898="",B898=""),"",YEAR(DATE(A898,1,1)+(B898-1)*7)*100+MONTH(DATE(A898,1,1)+(B898-1)*7))</f>
        <v>202603</v>
      </c>
      <c r="F898" t="str">
        <f>IF('Raw(1)'!C898="","",'Raw(1)'!C898)</f>
        <v>VN #1</v>
      </c>
      <c r="G898" t="str">
        <f>IF('Raw(1)'!D898="","",'Raw(1)'!D898)</f>
        <v>Machine</v>
      </c>
      <c r="H898" t="str">
        <f>IF('Raw(1)'!E898="","",'Raw(1)'!E898)</f>
        <v>C/W Machine</v>
      </c>
      <c r="I898">
        <f>IF('Raw(1)'!F898="","",'Raw(1)'!F898)</f>
        <v>10</v>
      </c>
    </row>
    <row r="899" spans="1:9" x14ac:dyDescent="0.4">
      <c r="A899">
        <f>IF('Raw(1)'!A899="","",'Raw(1)'!A899)</f>
        <v>2026</v>
      </c>
      <c r="B899">
        <f>IF('Raw(1)'!B899="","",'Raw(1)'!B899)</f>
        <v>10</v>
      </c>
      <c r="C899" t="str">
        <f t="shared" si="42"/>
        <v>Mar</v>
      </c>
      <c r="D899" t="str">
        <f t="shared" si="43"/>
        <v>2026-Mar</v>
      </c>
      <c r="E899">
        <f t="shared" si="44"/>
        <v>202603</v>
      </c>
      <c r="F899" t="str">
        <f>IF('Raw(1)'!C899="","",'Raw(1)'!C899)</f>
        <v>VN #1</v>
      </c>
      <c r="G899" t="str">
        <f>IF('Raw(1)'!D899="","",'Raw(1)'!D899)</f>
        <v>Performance</v>
      </c>
      <c r="H899" t="str">
        <f>IF('Raw(1)'!E899="","",'Raw(1)'!E899)</f>
        <v>BT GT</v>
      </c>
      <c r="I899">
        <f>IF('Raw(1)'!F899="","",'Raw(1)'!F899)</f>
        <v>5</v>
      </c>
    </row>
    <row r="900" spans="1:9" x14ac:dyDescent="0.4">
      <c r="A900">
        <f>IF('Raw(1)'!A900="","",'Raw(1)'!A900)</f>
        <v>2026</v>
      </c>
      <c r="B900">
        <f>IF('Raw(1)'!B900="","",'Raw(1)'!B900)</f>
        <v>10</v>
      </c>
      <c r="C900" t="str">
        <f t="shared" si="42"/>
        <v>Mar</v>
      </c>
      <c r="D900" t="str">
        <f t="shared" si="43"/>
        <v>2026-Mar</v>
      </c>
      <c r="E900">
        <f t="shared" si="44"/>
        <v>202603</v>
      </c>
      <c r="F900" t="str">
        <f>IF('Raw(1)'!C900="","",'Raw(1)'!C900)</f>
        <v>VN #1</v>
      </c>
      <c r="G900" t="str">
        <f>IF('Raw(1)'!D900="","",'Raw(1)'!D900)</f>
        <v>Performance</v>
      </c>
      <c r="H900" t="str">
        <f>IF('Raw(1)'!E900="","",'Raw(1)'!E900)</f>
        <v>WT GT</v>
      </c>
      <c r="I900">
        <f>IF('Raw(1)'!F900="","",'Raw(1)'!F900)</f>
        <v>13</v>
      </c>
    </row>
    <row r="901" spans="1:9" x14ac:dyDescent="0.4">
      <c r="A901">
        <f>IF('Raw(1)'!A901="","",'Raw(1)'!A901)</f>
        <v>2026</v>
      </c>
      <c r="B901">
        <f>IF('Raw(1)'!B901="","",'Raw(1)'!B901)</f>
        <v>10</v>
      </c>
      <c r="C901" t="str">
        <f t="shared" si="42"/>
        <v>Mar</v>
      </c>
      <c r="D901" t="str">
        <f t="shared" si="43"/>
        <v>2026-Mar</v>
      </c>
      <c r="E901">
        <f t="shared" si="44"/>
        <v>202603</v>
      </c>
      <c r="F901" t="str">
        <f>IF('Raw(1)'!C901="","",'Raw(1)'!C901)</f>
        <v>VN #1</v>
      </c>
      <c r="G901" t="str">
        <f>IF('Raw(1)'!D901="","",'Raw(1)'!D901)</f>
        <v>Performance</v>
      </c>
      <c r="H901" t="str">
        <f>IF('Raw(1)'!E901="","",'Raw(1)'!E901)</f>
        <v>Bending</v>
      </c>
      <c r="I901">
        <f>IF('Raw(1)'!F901="","",'Raw(1)'!F901)</f>
        <v>165</v>
      </c>
    </row>
    <row r="902" spans="1:9" x14ac:dyDescent="0.4">
      <c r="A902">
        <f>IF('Raw(1)'!A902="","",'Raw(1)'!A902)</f>
        <v>2026</v>
      </c>
      <c r="B902">
        <f>IF('Raw(1)'!B902="","",'Raw(1)'!B902)</f>
        <v>10</v>
      </c>
      <c r="C902" t="str">
        <f t="shared" si="42"/>
        <v>Mar</v>
      </c>
      <c r="D902" t="str">
        <f t="shared" si="43"/>
        <v>2026-Mar</v>
      </c>
      <c r="E902">
        <f t="shared" si="44"/>
        <v>202603</v>
      </c>
      <c r="F902" t="str">
        <f>IF('Raw(1)'!C902="","",'Raw(1)'!C902)</f>
        <v>VN #1</v>
      </c>
      <c r="G902" t="str">
        <f>IF('Raw(1)'!D902="","",'Raw(1)'!D902)</f>
        <v>Performance</v>
      </c>
      <c r="H902" t="str">
        <f>IF('Raw(1)'!E902="","",'Raw(1)'!E902)</f>
        <v>L/W</v>
      </c>
      <c r="I902">
        <f>IF('Raw(1)'!F902="","",'Raw(1)'!F902)</f>
        <v>164</v>
      </c>
    </row>
    <row r="903" spans="1:9" x14ac:dyDescent="0.4">
      <c r="A903">
        <f>IF('Raw(1)'!A903="","",'Raw(1)'!A903)</f>
        <v>2026</v>
      </c>
      <c r="B903">
        <f>IF('Raw(1)'!B903="","",'Raw(1)'!B903)</f>
        <v>10</v>
      </c>
      <c r="C903" t="str">
        <f t="shared" si="42"/>
        <v>Mar</v>
      </c>
      <c r="D903" t="str">
        <f t="shared" si="43"/>
        <v>2026-Mar</v>
      </c>
      <c r="E903">
        <f t="shared" si="44"/>
        <v>202603</v>
      </c>
      <c r="F903" t="str">
        <f>IF('Raw(1)'!C903="","",'Raw(1)'!C903)</f>
        <v>VN #1</v>
      </c>
      <c r="G903" t="str">
        <f>IF('Raw(1)'!D903="","",'Raw(1)'!D903)</f>
        <v>Performance</v>
      </c>
      <c r="H903" t="str">
        <f>IF('Raw(1)'!E903="","",'Raw(1)'!E903)</f>
        <v>C/W</v>
      </c>
      <c r="I903">
        <f>IF('Raw(1)'!F903="","",'Raw(1)'!F903)</f>
        <v>128</v>
      </c>
    </row>
    <row r="904" spans="1:9" x14ac:dyDescent="0.4">
      <c r="A904">
        <f>IF('Raw(1)'!A904="","",'Raw(1)'!A904)</f>
        <v>2026</v>
      </c>
      <c r="B904">
        <f>IF('Raw(1)'!B904="","",'Raw(1)'!B904)</f>
        <v>10</v>
      </c>
      <c r="C904" t="str">
        <f t="shared" si="42"/>
        <v>Mar</v>
      </c>
      <c r="D904" t="str">
        <f t="shared" si="43"/>
        <v>2026-Mar</v>
      </c>
      <c r="E904">
        <f t="shared" si="44"/>
        <v>202603</v>
      </c>
      <c r="F904" t="str">
        <f>IF('Raw(1)'!C904="","",'Raw(1)'!C904)</f>
        <v>VN #2</v>
      </c>
      <c r="G904" t="str">
        <f>IF('Raw(1)'!D904="","",'Raw(1)'!D904)</f>
        <v>Machine</v>
      </c>
      <c r="H904" t="str">
        <f>IF('Raw(1)'!E904="","",'Raw(1)'!E904)</f>
        <v>Growing Line</v>
      </c>
      <c r="I904">
        <f>IF('Raw(1)'!F904="","",'Raw(1)'!F904)</f>
        <v>14</v>
      </c>
    </row>
    <row r="905" spans="1:9" x14ac:dyDescent="0.4">
      <c r="A905">
        <f>IF('Raw(1)'!A905="","",'Raw(1)'!A905)</f>
        <v>2026</v>
      </c>
      <c r="B905">
        <f>IF('Raw(1)'!B905="","",'Raw(1)'!B905)</f>
        <v>10</v>
      </c>
      <c r="C905" t="str">
        <f t="shared" si="42"/>
        <v>Mar</v>
      </c>
      <c r="D905" t="str">
        <f t="shared" si="43"/>
        <v>2026-Mar</v>
      </c>
      <c r="E905">
        <f t="shared" si="44"/>
        <v>202603</v>
      </c>
      <c r="F905" t="str">
        <f>IF('Raw(1)'!C905="","",'Raw(1)'!C905)</f>
        <v>VN #2</v>
      </c>
      <c r="G905" t="str">
        <f>IF('Raw(1)'!D905="","",'Raw(1)'!D905)</f>
        <v>Machine</v>
      </c>
      <c r="H905" t="str">
        <f>IF('Raw(1)'!E905="","",'Raw(1)'!E905)</f>
        <v>Paint Booth</v>
      </c>
      <c r="I905">
        <f>IF('Raw(1)'!F905="","",'Raw(1)'!F905)</f>
        <v>8</v>
      </c>
    </row>
    <row r="906" spans="1:9" x14ac:dyDescent="0.4">
      <c r="A906">
        <f>IF('Raw(1)'!A906="","",'Raw(1)'!A906)</f>
        <v>2026</v>
      </c>
      <c r="B906">
        <f>IF('Raw(1)'!B906="","",'Raw(1)'!B906)</f>
        <v>10</v>
      </c>
      <c r="C906" t="str">
        <f t="shared" si="42"/>
        <v>Mar</v>
      </c>
      <c r="D906" t="str">
        <f t="shared" si="43"/>
        <v>2026-Mar</v>
      </c>
      <c r="E906">
        <f t="shared" si="44"/>
        <v>202603</v>
      </c>
      <c r="F906" t="str">
        <f>IF('Raw(1)'!C906="","",'Raw(1)'!C906)</f>
        <v>VN #2</v>
      </c>
      <c r="G906" t="str">
        <f>IF('Raw(1)'!D906="","",'Raw(1)'!D906)</f>
        <v>Machine</v>
      </c>
      <c r="H906" t="str">
        <f>IF('Raw(1)'!E906="","",'Raw(1)'!E906)</f>
        <v>Paint Line</v>
      </c>
      <c r="I906">
        <f>IF('Raw(1)'!F906="","",'Raw(1)'!F906)</f>
        <v>4</v>
      </c>
    </row>
    <row r="907" spans="1:9" x14ac:dyDescent="0.4">
      <c r="A907">
        <f>IF('Raw(1)'!A907="","",'Raw(1)'!A907)</f>
        <v>2026</v>
      </c>
      <c r="B907">
        <f>IF('Raw(1)'!B907="","",'Raw(1)'!B907)</f>
        <v>10</v>
      </c>
      <c r="C907" t="str">
        <f t="shared" si="42"/>
        <v>Mar</v>
      </c>
      <c r="D907" t="str">
        <f t="shared" si="43"/>
        <v>2026-Mar</v>
      </c>
      <c r="E907">
        <f t="shared" si="44"/>
        <v>202603</v>
      </c>
      <c r="F907" t="str">
        <f>IF('Raw(1)'!C907="","",'Raw(1)'!C907)</f>
        <v>VN #2</v>
      </c>
      <c r="G907" t="str">
        <f>IF('Raw(1)'!D907="","",'Raw(1)'!D907)</f>
        <v>Machine</v>
      </c>
      <c r="H907" t="str">
        <f>IF('Raw(1)'!E907="","",'Raw(1)'!E907)</f>
        <v>Roll Bending Machine</v>
      </c>
      <c r="I907">
        <f>IF('Raw(1)'!F907="","",'Raw(1)'!F907)</f>
        <v>3</v>
      </c>
    </row>
    <row r="908" spans="1:9" x14ac:dyDescent="0.4">
      <c r="A908">
        <f>IF('Raw(1)'!A908="","",'Raw(1)'!A908)</f>
        <v>2026</v>
      </c>
      <c r="B908">
        <f>IF('Raw(1)'!B908="","",'Raw(1)'!B908)</f>
        <v>10</v>
      </c>
      <c r="C908" t="str">
        <f t="shared" si="42"/>
        <v>Mar</v>
      </c>
      <c r="D908" t="str">
        <f t="shared" si="43"/>
        <v>2026-Mar</v>
      </c>
      <c r="E908">
        <f t="shared" si="44"/>
        <v>202603</v>
      </c>
      <c r="F908" t="str">
        <f>IF('Raw(1)'!C908="","",'Raw(1)'!C908)</f>
        <v>VN #2</v>
      </c>
      <c r="G908" t="str">
        <f>IF('Raw(1)'!D908="","",'Raw(1)'!D908)</f>
        <v>Machine</v>
      </c>
      <c r="H908" t="str">
        <f>IF('Raw(1)'!E908="","",'Raw(1)'!E908)</f>
        <v>L/W Machine</v>
      </c>
      <c r="I908">
        <f>IF('Raw(1)'!F908="","",'Raw(1)'!F908)</f>
        <v>6</v>
      </c>
    </row>
    <row r="909" spans="1:9" x14ac:dyDescent="0.4">
      <c r="A909">
        <f>IF('Raw(1)'!A909="","",'Raw(1)'!A909)</f>
        <v>2026</v>
      </c>
      <c r="B909">
        <f>IF('Raw(1)'!B909="","",'Raw(1)'!B909)</f>
        <v>10</v>
      </c>
      <c r="C909" t="str">
        <f t="shared" si="42"/>
        <v>Mar</v>
      </c>
      <c r="D909" t="str">
        <f t="shared" si="43"/>
        <v>2026-Mar</v>
      </c>
      <c r="E909">
        <f t="shared" si="44"/>
        <v>202603</v>
      </c>
      <c r="F909" t="str">
        <f>IF('Raw(1)'!C909="","",'Raw(1)'!C909)</f>
        <v>VN #2</v>
      </c>
      <c r="G909" t="str">
        <f>IF('Raw(1)'!D909="","",'Raw(1)'!D909)</f>
        <v>Machine</v>
      </c>
      <c r="H909" t="str">
        <f>IF('Raw(1)'!E909="","",'Raw(1)'!E909)</f>
        <v>C/W Machine</v>
      </c>
      <c r="I909">
        <f>IF('Raw(1)'!F909="","",'Raw(1)'!F909)</f>
        <v>8.8000000000000007</v>
      </c>
    </row>
    <row r="910" spans="1:9" x14ac:dyDescent="0.4">
      <c r="A910">
        <f>IF('Raw(1)'!A910="","",'Raw(1)'!A910)</f>
        <v>2026</v>
      </c>
      <c r="B910">
        <f>IF('Raw(1)'!B910="","",'Raw(1)'!B910)</f>
        <v>10</v>
      </c>
      <c r="C910" t="str">
        <f t="shared" si="42"/>
        <v>Mar</v>
      </c>
      <c r="D910" t="str">
        <f t="shared" si="43"/>
        <v>2026-Mar</v>
      </c>
      <c r="E910">
        <f t="shared" si="44"/>
        <v>202603</v>
      </c>
      <c r="F910" t="str">
        <f>IF('Raw(1)'!C910="","",'Raw(1)'!C910)</f>
        <v>VN #2</v>
      </c>
      <c r="G910" t="str">
        <f>IF('Raw(1)'!D910="","",'Raw(1)'!D910)</f>
        <v>Performance</v>
      </c>
      <c r="H910" t="str">
        <f>IF('Raw(1)'!E910="","",'Raw(1)'!E910)</f>
        <v>BT GT</v>
      </c>
      <c r="I910">
        <f>IF('Raw(1)'!F910="","",'Raw(1)'!F910)</f>
        <v>7</v>
      </c>
    </row>
    <row r="911" spans="1:9" x14ac:dyDescent="0.4">
      <c r="A911">
        <f>IF('Raw(1)'!A911="","",'Raw(1)'!A911)</f>
        <v>2026</v>
      </c>
      <c r="B911">
        <f>IF('Raw(1)'!B911="","",'Raw(1)'!B911)</f>
        <v>10</v>
      </c>
      <c r="C911" t="str">
        <f t="shared" si="42"/>
        <v>Mar</v>
      </c>
      <c r="D911" t="str">
        <f t="shared" si="43"/>
        <v>2026-Mar</v>
      </c>
      <c r="E911">
        <f t="shared" si="44"/>
        <v>202603</v>
      </c>
      <c r="F911" t="str">
        <f>IF('Raw(1)'!C911="","",'Raw(1)'!C911)</f>
        <v>VN #2</v>
      </c>
      <c r="G911" t="str">
        <f>IF('Raw(1)'!D911="","",'Raw(1)'!D911)</f>
        <v>Performance</v>
      </c>
      <c r="H911" t="str">
        <f>IF('Raw(1)'!E911="","",'Raw(1)'!E911)</f>
        <v>WT GT</v>
      </c>
      <c r="I911">
        <f>IF('Raw(1)'!F911="","",'Raw(1)'!F911)</f>
        <v>11</v>
      </c>
    </row>
    <row r="912" spans="1:9" x14ac:dyDescent="0.4">
      <c r="A912">
        <f>IF('Raw(1)'!A912="","",'Raw(1)'!A912)</f>
        <v>2026</v>
      </c>
      <c r="B912">
        <f>IF('Raw(1)'!B912="","",'Raw(1)'!B912)</f>
        <v>10</v>
      </c>
      <c r="C912" t="str">
        <f t="shared" si="42"/>
        <v>Mar</v>
      </c>
      <c r="D912" t="str">
        <f t="shared" si="43"/>
        <v>2026-Mar</v>
      </c>
      <c r="E912">
        <f t="shared" si="44"/>
        <v>202603</v>
      </c>
      <c r="F912" t="str">
        <f>IF('Raw(1)'!C912="","",'Raw(1)'!C912)</f>
        <v>VN #2</v>
      </c>
      <c r="G912" t="str">
        <f>IF('Raw(1)'!D912="","",'Raw(1)'!D912)</f>
        <v>Performance</v>
      </c>
      <c r="H912" t="str">
        <f>IF('Raw(1)'!E912="","",'Raw(1)'!E912)</f>
        <v>Bending</v>
      </c>
      <c r="I912">
        <f>IF('Raw(1)'!F912="","",'Raw(1)'!F912)</f>
        <v>94</v>
      </c>
    </row>
    <row r="913" spans="1:9" x14ac:dyDescent="0.4">
      <c r="A913">
        <f>IF('Raw(1)'!A913="","",'Raw(1)'!A913)</f>
        <v>2026</v>
      </c>
      <c r="B913">
        <f>IF('Raw(1)'!B913="","",'Raw(1)'!B913)</f>
        <v>10</v>
      </c>
      <c r="C913" t="str">
        <f t="shared" si="42"/>
        <v>Mar</v>
      </c>
      <c r="D913" t="str">
        <f t="shared" si="43"/>
        <v>2026-Mar</v>
      </c>
      <c r="E913">
        <f t="shared" si="44"/>
        <v>202603</v>
      </c>
      <c r="F913" t="str">
        <f>IF('Raw(1)'!C913="","",'Raw(1)'!C913)</f>
        <v>VN #2</v>
      </c>
      <c r="G913" t="str">
        <f>IF('Raw(1)'!D913="","",'Raw(1)'!D913)</f>
        <v>Performance</v>
      </c>
      <c r="H913" t="str">
        <f>IF('Raw(1)'!E913="","",'Raw(1)'!E913)</f>
        <v>L/W</v>
      </c>
      <c r="I913">
        <f>IF('Raw(1)'!F913="","",'Raw(1)'!F913)</f>
        <v>92</v>
      </c>
    </row>
    <row r="914" spans="1:9" x14ac:dyDescent="0.4">
      <c r="A914">
        <f>IF('Raw(1)'!A914="","",'Raw(1)'!A914)</f>
        <v>2026</v>
      </c>
      <c r="B914">
        <f>IF('Raw(1)'!B914="","",'Raw(1)'!B914)</f>
        <v>10</v>
      </c>
      <c r="C914" t="str">
        <f t="shared" si="42"/>
        <v>Mar</v>
      </c>
      <c r="D914" t="str">
        <f t="shared" si="43"/>
        <v>2026-Mar</v>
      </c>
      <c r="E914">
        <f t="shared" si="44"/>
        <v>202603</v>
      </c>
      <c r="F914" t="str">
        <f>IF('Raw(1)'!C914="","",'Raw(1)'!C914)</f>
        <v>VN #2</v>
      </c>
      <c r="G914" t="str">
        <f>IF('Raw(1)'!D914="","",'Raw(1)'!D914)</f>
        <v>Performance</v>
      </c>
      <c r="H914" t="str">
        <f>IF('Raw(1)'!E914="","",'Raw(1)'!E914)</f>
        <v>C/W</v>
      </c>
      <c r="I914">
        <f>IF('Raw(1)'!F914="","",'Raw(1)'!F914)</f>
        <v>106</v>
      </c>
    </row>
    <row r="915" spans="1:9" x14ac:dyDescent="0.4">
      <c r="A915">
        <f>IF('Raw(1)'!A915="","",'Raw(1)'!A915)</f>
        <v>2026</v>
      </c>
      <c r="B915">
        <f>IF('Raw(1)'!B915="","",'Raw(1)'!B915)</f>
        <v>10</v>
      </c>
      <c r="C915" t="str">
        <f t="shared" si="42"/>
        <v>Mar</v>
      </c>
      <c r="D915" t="str">
        <f t="shared" si="43"/>
        <v>2026-Mar</v>
      </c>
      <c r="E915">
        <f t="shared" si="44"/>
        <v>202603</v>
      </c>
      <c r="F915" t="str">
        <f>IF('Raw(1)'!C915="","",'Raw(1)'!C915)</f>
        <v>TW</v>
      </c>
      <c r="G915" t="str">
        <f>IF('Raw(1)'!D915="","",'Raw(1)'!D915)</f>
        <v>Machine</v>
      </c>
      <c r="H915" t="str">
        <f>IF('Raw(1)'!E915="","",'Raw(1)'!E915)</f>
        <v>Growing Line</v>
      </c>
      <c r="I915">
        <f>IF('Raw(1)'!F915="","",'Raw(1)'!F915)</f>
        <v>5</v>
      </c>
    </row>
    <row r="916" spans="1:9" x14ac:dyDescent="0.4">
      <c r="A916">
        <f>IF('Raw(1)'!A916="","",'Raw(1)'!A916)</f>
        <v>2026</v>
      </c>
      <c r="B916">
        <f>IF('Raw(1)'!B916="","",'Raw(1)'!B916)</f>
        <v>10</v>
      </c>
      <c r="C916" t="str">
        <f t="shared" si="42"/>
        <v>Mar</v>
      </c>
      <c r="D916" t="str">
        <f t="shared" si="43"/>
        <v>2026-Mar</v>
      </c>
      <c r="E916">
        <f t="shared" si="44"/>
        <v>202603</v>
      </c>
      <c r="F916" t="str">
        <f>IF('Raw(1)'!C916="","",'Raw(1)'!C916)</f>
        <v>TW</v>
      </c>
      <c r="G916" t="str">
        <f>IF('Raw(1)'!D916="","",'Raw(1)'!D916)</f>
        <v>Machine</v>
      </c>
      <c r="H916" t="str">
        <f>IF('Raw(1)'!E916="","",'Raw(1)'!E916)</f>
        <v>Paint Booth</v>
      </c>
      <c r="I916">
        <f>IF('Raw(1)'!F916="","",'Raw(1)'!F916)</f>
        <v>3</v>
      </c>
    </row>
    <row r="917" spans="1:9" x14ac:dyDescent="0.4">
      <c r="A917">
        <f>IF('Raw(1)'!A917="","",'Raw(1)'!A917)</f>
        <v>2026</v>
      </c>
      <c r="B917">
        <f>IF('Raw(1)'!B917="","",'Raw(1)'!B917)</f>
        <v>10</v>
      </c>
      <c r="C917" t="str">
        <f t="shared" si="42"/>
        <v>Mar</v>
      </c>
      <c r="D917" t="str">
        <f t="shared" si="43"/>
        <v>2026-Mar</v>
      </c>
      <c r="E917">
        <f t="shared" si="44"/>
        <v>202603</v>
      </c>
      <c r="F917" t="str">
        <f>IF('Raw(1)'!C917="","",'Raw(1)'!C917)</f>
        <v>TW</v>
      </c>
      <c r="G917" t="str">
        <f>IF('Raw(1)'!D917="","",'Raw(1)'!D917)</f>
        <v>Machine</v>
      </c>
      <c r="H917" t="str">
        <f>IF('Raw(1)'!E917="","",'Raw(1)'!E917)</f>
        <v>Paint Line</v>
      </c>
      <c r="I917">
        <f>IF('Raw(1)'!F917="","",'Raw(1)'!F917)</f>
        <v>2</v>
      </c>
    </row>
    <row r="918" spans="1:9" x14ac:dyDescent="0.4">
      <c r="A918">
        <f>IF('Raw(1)'!A918="","",'Raw(1)'!A918)</f>
        <v>2026</v>
      </c>
      <c r="B918">
        <f>IF('Raw(1)'!B918="","",'Raw(1)'!B918)</f>
        <v>10</v>
      </c>
      <c r="C918" t="str">
        <f t="shared" si="42"/>
        <v>Mar</v>
      </c>
      <c r="D918" t="str">
        <f t="shared" si="43"/>
        <v>2026-Mar</v>
      </c>
      <c r="E918">
        <f t="shared" si="44"/>
        <v>202603</v>
      </c>
      <c r="F918" t="str">
        <f>IF('Raw(1)'!C918="","",'Raw(1)'!C918)</f>
        <v>TW</v>
      </c>
      <c r="G918" t="str">
        <f>IF('Raw(1)'!D918="","",'Raw(1)'!D918)</f>
        <v>Machine</v>
      </c>
      <c r="H918" t="str">
        <f>IF('Raw(1)'!E918="","",'Raw(1)'!E918)</f>
        <v>Roll Bending Machine</v>
      </c>
      <c r="I918">
        <f>IF('Raw(1)'!F918="","",'Raw(1)'!F918)</f>
        <v>2</v>
      </c>
    </row>
    <row r="919" spans="1:9" x14ac:dyDescent="0.4">
      <c r="A919">
        <f>IF('Raw(1)'!A919="","",'Raw(1)'!A919)</f>
        <v>2026</v>
      </c>
      <c r="B919">
        <f>IF('Raw(1)'!B919="","",'Raw(1)'!B919)</f>
        <v>10</v>
      </c>
      <c r="C919" t="str">
        <f t="shared" si="42"/>
        <v>Mar</v>
      </c>
      <c r="D919" t="str">
        <f t="shared" si="43"/>
        <v>2026-Mar</v>
      </c>
      <c r="E919">
        <f t="shared" si="44"/>
        <v>202603</v>
      </c>
      <c r="F919" t="str">
        <f>IF('Raw(1)'!C919="","",'Raw(1)'!C919)</f>
        <v>TW</v>
      </c>
      <c r="G919" t="str">
        <f>IF('Raw(1)'!D919="","",'Raw(1)'!D919)</f>
        <v>Machine</v>
      </c>
      <c r="H919" t="str">
        <f>IF('Raw(1)'!E919="","",'Raw(1)'!E919)</f>
        <v>L/W Machine</v>
      </c>
      <c r="I919">
        <f>IF('Raw(1)'!F919="","",'Raw(1)'!F919)</f>
        <v>2</v>
      </c>
    </row>
    <row r="920" spans="1:9" x14ac:dyDescent="0.4">
      <c r="A920">
        <f>IF('Raw(1)'!A920="","",'Raw(1)'!A920)</f>
        <v>2026</v>
      </c>
      <c r="B920">
        <f>IF('Raw(1)'!B920="","",'Raw(1)'!B920)</f>
        <v>10</v>
      </c>
      <c r="C920" t="str">
        <f t="shared" si="42"/>
        <v>Mar</v>
      </c>
      <c r="D920" t="str">
        <f t="shared" si="43"/>
        <v>2026-Mar</v>
      </c>
      <c r="E920">
        <f t="shared" si="44"/>
        <v>202603</v>
      </c>
      <c r="F920" t="str">
        <f>IF('Raw(1)'!C920="","",'Raw(1)'!C920)</f>
        <v>TW</v>
      </c>
      <c r="G920" t="str">
        <f>IF('Raw(1)'!D920="","",'Raw(1)'!D920)</f>
        <v>Machine</v>
      </c>
      <c r="H920" t="str">
        <f>IF('Raw(1)'!E920="","",'Raw(1)'!E920)</f>
        <v>C/W Machine</v>
      </c>
      <c r="I920">
        <f>IF('Raw(1)'!F920="","",'Raw(1)'!F920)</f>
        <v>3</v>
      </c>
    </row>
    <row r="921" spans="1:9" x14ac:dyDescent="0.4">
      <c r="A921">
        <f>IF('Raw(1)'!A921="","",'Raw(1)'!A921)</f>
        <v>2026</v>
      </c>
      <c r="B921">
        <f>IF('Raw(1)'!B921="","",'Raw(1)'!B921)</f>
        <v>10</v>
      </c>
      <c r="C921" t="str">
        <f t="shared" si="42"/>
        <v>Mar</v>
      </c>
      <c r="D921" t="str">
        <f t="shared" si="43"/>
        <v>2026-Mar</v>
      </c>
      <c r="E921">
        <f t="shared" si="44"/>
        <v>202603</v>
      </c>
      <c r="F921" t="str">
        <f>IF('Raw(1)'!C921="","",'Raw(1)'!C921)</f>
        <v>TW</v>
      </c>
      <c r="G921" t="str">
        <f>IF('Raw(1)'!D921="","",'Raw(1)'!D921)</f>
        <v>Performance</v>
      </c>
      <c r="H921" t="str">
        <f>IF('Raw(1)'!E921="","",'Raw(1)'!E921)</f>
        <v>BT GT</v>
      </c>
      <c r="I921">
        <f>IF('Raw(1)'!F921="","",'Raw(1)'!F921)</f>
        <v>0</v>
      </c>
    </row>
    <row r="922" spans="1:9" x14ac:dyDescent="0.4">
      <c r="A922">
        <f>IF('Raw(1)'!A922="","",'Raw(1)'!A922)</f>
        <v>2026</v>
      </c>
      <c r="B922">
        <f>IF('Raw(1)'!B922="","",'Raw(1)'!B922)</f>
        <v>10</v>
      </c>
      <c r="C922" t="str">
        <f t="shared" si="42"/>
        <v>Mar</v>
      </c>
      <c r="D922" t="str">
        <f t="shared" si="43"/>
        <v>2026-Mar</v>
      </c>
      <c r="E922">
        <f t="shared" si="44"/>
        <v>202603</v>
      </c>
      <c r="F922" t="str">
        <f>IF('Raw(1)'!C922="","",'Raw(1)'!C922)</f>
        <v>TW</v>
      </c>
      <c r="G922" t="str">
        <f>IF('Raw(1)'!D922="","",'Raw(1)'!D922)</f>
        <v>Performance</v>
      </c>
      <c r="H922" t="str">
        <f>IF('Raw(1)'!E922="","",'Raw(1)'!E922)</f>
        <v>WT GT</v>
      </c>
      <c r="I922">
        <f>IF('Raw(1)'!F922="","",'Raw(1)'!F922)</f>
        <v>0</v>
      </c>
    </row>
    <row r="923" spans="1:9" x14ac:dyDescent="0.4">
      <c r="A923">
        <f>IF('Raw(1)'!A923="","",'Raw(1)'!A923)</f>
        <v>2026</v>
      </c>
      <c r="B923">
        <f>IF('Raw(1)'!B923="","",'Raw(1)'!B923)</f>
        <v>10</v>
      </c>
      <c r="C923" t="str">
        <f t="shared" si="42"/>
        <v>Mar</v>
      </c>
      <c r="D923" t="str">
        <f t="shared" si="43"/>
        <v>2026-Mar</v>
      </c>
      <c r="E923">
        <f t="shared" si="44"/>
        <v>202603</v>
      </c>
      <c r="F923" t="str">
        <f>IF('Raw(1)'!C923="","",'Raw(1)'!C923)</f>
        <v>TW</v>
      </c>
      <c r="G923" t="str">
        <f>IF('Raw(1)'!D923="","",'Raw(1)'!D923)</f>
        <v>Performance</v>
      </c>
      <c r="H923" t="str">
        <f>IF('Raw(1)'!E923="","",'Raw(1)'!E923)</f>
        <v>Bending</v>
      </c>
      <c r="I923">
        <f>IF('Raw(1)'!F923="","",'Raw(1)'!F923)</f>
        <v>26</v>
      </c>
    </row>
    <row r="924" spans="1:9" x14ac:dyDescent="0.4">
      <c r="A924">
        <f>IF('Raw(1)'!A924="","",'Raw(1)'!A924)</f>
        <v>2026</v>
      </c>
      <c r="B924">
        <f>IF('Raw(1)'!B924="","",'Raw(1)'!B924)</f>
        <v>10</v>
      </c>
      <c r="C924" t="str">
        <f t="shared" si="42"/>
        <v>Mar</v>
      </c>
      <c r="D924" t="str">
        <f t="shared" si="43"/>
        <v>2026-Mar</v>
      </c>
      <c r="E924">
        <f t="shared" si="44"/>
        <v>202603</v>
      </c>
      <c r="F924" t="str">
        <f>IF('Raw(1)'!C924="","",'Raw(1)'!C924)</f>
        <v>TW</v>
      </c>
      <c r="G924" t="str">
        <f>IF('Raw(1)'!D924="","",'Raw(1)'!D924)</f>
        <v>Performance</v>
      </c>
      <c r="H924" t="str">
        <f>IF('Raw(1)'!E924="","",'Raw(1)'!E924)</f>
        <v>L/W</v>
      </c>
      <c r="I924">
        <f>IF('Raw(1)'!F924="","",'Raw(1)'!F924)</f>
        <v>27</v>
      </c>
    </row>
    <row r="925" spans="1:9" x14ac:dyDescent="0.4">
      <c r="A925">
        <f>IF('Raw(1)'!A925="","",'Raw(1)'!A925)</f>
        <v>2026</v>
      </c>
      <c r="B925">
        <f>IF('Raw(1)'!B925="","",'Raw(1)'!B925)</f>
        <v>10</v>
      </c>
      <c r="C925" t="str">
        <f t="shared" si="42"/>
        <v>Mar</v>
      </c>
      <c r="D925" t="str">
        <f t="shared" si="43"/>
        <v>2026-Mar</v>
      </c>
      <c r="E925">
        <f t="shared" si="44"/>
        <v>202603</v>
      </c>
      <c r="F925" t="str">
        <f>IF('Raw(1)'!C925="","",'Raw(1)'!C925)</f>
        <v>TW</v>
      </c>
      <c r="G925" t="str">
        <f>IF('Raw(1)'!D925="","",'Raw(1)'!D925)</f>
        <v>Performance</v>
      </c>
      <c r="H925" t="str">
        <f>IF('Raw(1)'!E925="","",'Raw(1)'!E925)</f>
        <v>C/W</v>
      </c>
      <c r="I925">
        <f>IF('Raw(1)'!F925="","",'Raw(1)'!F925)</f>
        <v>23.5</v>
      </c>
    </row>
    <row r="926" spans="1:9" x14ac:dyDescent="0.4">
      <c r="A926">
        <f>IF('Raw(1)'!A926="","",'Raw(1)'!A926)</f>
        <v>2026</v>
      </c>
      <c r="B926">
        <f>IF('Raw(1)'!B926="","",'Raw(1)'!B926)</f>
        <v>10</v>
      </c>
      <c r="C926" t="str">
        <f t="shared" si="42"/>
        <v>Mar</v>
      </c>
      <c r="D926" t="str">
        <f t="shared" si="43"/>
        <v>2026-Mar</v>
      </c>
      <c r="E926">
        <f t="shared" si="44"/>
        <v>202603</v>
      </c>
      <c r="F926" t="str">
        <f>IF('Raw(1)'!C926="","",'Raw(1)'!C926)</f>
        <v>CN</v>
      </c>
      <c r="G926" t="str">
        <f>IF('Raw(1)'!D926="","",'Raw(1)'!D926)</f>
        <v>Machine</v>
      </c>
      <c r="H926" t="str">
        <f>IF('Raw(1)'!E926="","",'Raw(1)'!E926)</f>
        <v>Growing Line</v>
      </c>
      <c r="I926">
        <f>IF('Raw(1)'!F926="","",'Raw(1)'!F926)</f>
        <v>20</v>
      </c>
    </row>
    <row r="927" spans="1:9" x14ac:dyDescent="0.4">
      <c r="A927">
        <f>IF('Raw(1)'!A927="","",'Raw(1)'!A927)</f>
        <v>2026</v>
      </c>
      <c r="B927">
        <f>IF('Raw(1)'!B927="","",'Raw(1)'!B927)</f>
        <v>10</v>
      </c>
      <c r="C927" t="str">
        <f t="shared" si="42"/>
        <v>Mar</v>
      </c>
      <c r="D927" t="str">
        <f t="shared" si="43"/>
        <v>2026-Mar</v>
      </c>
      <c r="E927">
        <f t="shared" si="44"/>
        <v>202603</v>
      </c>
      <c r="F927" t="str">
        <f>IF('Raw(1)'!C927="","",'Raw(1)'!C927)</f>
        <v>CN</v>
      </c>
      <c r="G927" t="str">
        <f>IF('Raw(1)'!D927="","",'Raw(1)'!D927)</f>
        <v>Machine</v>
      </c>
      <c r="H927" t="str">
        <f>IF('Raw(1)'!E927="","",'Raw(1)'!E927)</f>
        <v>Paint Booth</v>
      </c>
      <c r="I927">
        <f>IF('Raw(1)'!F927="","",'Raw(1)'!F927)</f>
        <v>22</v>
      </c>
    </row>
    <row r="928" spans="1:9" x14ac:dyDescent="0.4">
      <c r="A928">
        <f>IF('Raw(1)'!A928="","",'Raw(1)'!A928)</f>
        <v>2026</v>
      </c>
      <c r="B928">
        <f>IF('Raw(1)'!B928="","",'Raw(1)'!B928)</f>
        <v>10</v>
      </c>
      <c r="C928" t="str">
        <f t="shared" si="42"/>
        <v>Mar</v>
      </c>
      <c r="D928" t="str">
        <f t="shared" si="43"/>
        <v>2026-Mar</v>
      </c>
      <c r="E928">
        <f t="shared" si="44"/>
        <v>202603</v>
      </c>
      <c r="F928" t="str">
        <f>IF('Raw(1)'!C928="","",'Raw(1)'!C928)</f>
        <v>CN</v>
      </c>
      <c r="G928" t="str">
        <f>IF('Raw(1)'!D928="","",'Raw(1)'!D928)</f>
        <v>Machine</v>
      </c>
      <c r="H928" t="str">
        <f>IF('Raw(1)'!E928="","",'Raw(1)'!E928)</f>
        <v>Paint Line</v>
      </c>
      <c r="I928">
        <f>IF('Raw(1)'!F928="","",'Raw(1)'!F928)</f>
        <v>6</v>
      </c>
    </row>
    <row r="929" spans="1:9" x14ac:dyDescent="0.4">
      <c r="A929">
        <f>IF('Raw(1)'!A929="","",'Raw(1)'!A929)</f>
        <v>2026</v>
      </c>
      <c r="B929">
        <f>IF('Raw(1)'!B929="","",'Raw(1)'!B929)</f>
        <v>10</v>
      </c>
      <c r="C929" t="str">
        <f t="shared" si="42"/>
        <v>Mar</v>
      </c>
      <c r="D929" t="str">
        <f t="shared" si="43"/>
        <v>2026-Mar</v>
      </c>
      <c r="E929">
        <f t="shared" si="44"/>
        <v>202603</v>
      </c>
      <c r="F929" t="str">
        <f>IF('Raw(1)'!C929="","",'Raw(1)'!C929)</f>
        <v>CN</v>
      </c>
      <c r="G929" t="str">
        <f>IF('Raw(1)'!D929="","",'Raw(1)'!D929)</f>
        <v>Machine</v>
      </c>
      <c r="H929" t="str">
        <f>IF('Raw(1)'!E929="","",'Raw(1)'!E929)</f>
        <v>Roll Bending Machine</v>
      </c>
      <c r="I929">
        <f>IF('Raw(1)'!F929="","",'Raw(1)'!F929)</f>
        <v>4</v>
      </c>
    </row>
    <row r="930" spans="1:9" x14ac:dyDescent="0.4">
      <c r="A930">
        <f>IF('Raw(1)'!A930="","",'Raw(1)'!A930)</f>
        <v>2026</v>
      </c>
      <c r="B930">
        <f>IF('Raw(1)'!B930="","",'Raw(1)'!B930)</f>
        <v>10</v>
      </c>
      <c r="C930" t="str">
        <f t="shared" si="42"/>
        <v>Mar</v>
      </c>
      <c r="D930" t="str">
        <f t="shared" si="43"/>
        <v>2026-Mar</v>
      </c>
      <c r="E930">
        <f t="shared" si="44"/>
        <v>202603</v>
      </c>
      <c r="F930" t="str">
        <f>IF('Raw(1)'!C930="","",'Raw(1)'!C930)</f>
        <v>CN</v>
      </c>
      <c r="G930" t="str">
        <f>IF('Raw(1)'!D930="","",'Raw(1)'!D930)</f>
        <v>Machine</v>
      </c>
      <c r="H930" t="str">
        <f>IF('Raw(1)'!E930="","",'Raw(1)'!E930)</f>
        <v>L/W Machine</v>
      </c>
      <c r="I930">
        <f>IF('Raw(1)'!F930="","",'Raw(1)'!F930)</f>
        <v>10</v>
      </c>
    </row>
    <row r="931" spans="1:9" x14ac:dyDescent="0.4">
      <c r="A931">
        <f>IF('Raw(1)'!A931="","",'Raw(1)'!A931)</f>
        <v>2026</v>
      </c>
      <c r="B931">
        <f>IF('Raw(1)'!B931="","",'Raw(1)'!B931)</f>
        <v>10</v>
      </c>
      <c r="C931" t="str">
        <f t="shared" si="42"/>
        <v>Mar</v>
      </c>
      <c r="D931" t="str">
        <f t="shared" si="43"/>
        <v>2026-Mar</v>
      </c>
      <c r="E931">
        <f t="shared" si="44"/>
        <v>202603</v>
      </c>
      <c r="F931" t="str">
        <f>IF('Raw(1)'!C931="","",'Raw(1)'!C931)</f>
        <v>CN</v>
      </c>
      <c r="G931" t="str">
        <f>IF('Raw(1)'!D931="","",'Raw(1)'!D931)</f>
        <v>Machine</v>
      </c>
      <c r="H931" t="str">
        <f>IF('Raw(1)'!E931="","",'Raw(1)'!E931)</f>
        <v>C/W Machine</v>
      </c>
      <c r="I931">
        <f>IF('Raw(1)'!F931="","",'Raw(1)'!F931)</f>
        <v>12</v>
      </c>
    </row>
    <row r="932" spans="1:9" x14ac:dyDescent="0.4">
      <c r="A932">
        <f>IF('Raw(1)'!A932="","",'Raw(1)'!A932)</f>
        <v>2026</v>
      </c>
      <c r="B932">
        <f>IF('Raw(1)'!B932="","",'Raw(1)'!B932)</f>
        <v>10</v>
      </c>
      <c r="C932" t="str">
        <f t="shared" si="42"/>
        <v>Mar</v>
      </c>
      <c r="D932" t="str">
        <f t="shared" si="43"/>
        <v>2026-Mar</v>
      </c>
      <c r="E932">
        <f t="shared" si="44"/>
        <v>202603</v>
      </c>
      <c r="F932" t="str">
        <f>IF('Raw(1)'!C932="","",'Raw(1)'!C932)</f>
        <v>CN</v>
      </c>
      <c r="G932" t="str">
        <f>IF('Raw(1)'!D932="","",'Raw(1)'!D932)</f>
        <v>Performance</v>
      </c>
      <c r="H932" t="str">
        <f>IF('Raw(1)'!E932="","",'Raw(1)'!E932)</f>
        <v>BT GT</v>
      </c>
      <c r="I932">
        <f>IF('Raw(1)'!F932="","",'Raw(1)'!F932)</f>
        <v>34</v>
      </c>
    </row>
    <row r="933" spans="1:9" x14ac:dyDescent="0.4">
      <c r="A933">
        <f>IF('Raw(1)'!A933="","",'Raw(1)'!A933)</f>
        <v>2026</v>
      </c>
      <c r="B933">
        <f>IF('Raw(1)'!B933="","",'Raw(1)'!B933)</f>
        <v>10</v>
      </c>
      <c r="C933" t="str">
        <f t="shared" si="42"/>
        <v>Mar</v>
      </c>
      <c r="D933" t="str">
        <f t="shared" si="43"/>
        <v>2026-Mar</v>
      </c>
      <c r="E933">
        <f t="shared" si="44"/>
        <v>202603</v>
      </c>
      <c r="F933" t="str">
        <f>IF('Raw(1)'!C933="","",'Raw(1)'!C933)</f>
        <v>CN</v>
      </c>
      <c r="G933" t="str">
        <f>IF('Raw(1)'!D933="","",'Raw(1)'!D933)</f>
        <v>Performance</v>
      </c>
      <c r="H933" t="str">
        <f>IF('Raw(1)'!E933="","",'Raw(1)'!E933)</f>
        <v>WT GT</v>
      </c>
      <c r="I933">
        <f>IF('Raw(1)'!F933="","",'Raw(1)'!F933)</f>
        <v>36</v>
      </c>
    </row>
    <row r="934" spans="1:9" x14ac:dyDescent="0.4">
      <c r="A934">
        <f>IF('Raw(1)'!A934="","",'Raw(1)'!A934)</f>
        <v>2026</v>
      </c>
      <c r="B934">
        <f>IF('Raw(1)'!B934="","",'Raw(1)'!B934)</f>
        <v>10</v>
      </c>
      <c r="C934" t="str">
        <f t="shared" si="42"/>
        <v>Mar</v>
      </c>
      <c r="D934" t="str">
        <f t="shared" si="43"/>
        <v>2026-Mar</v>
      </c>
      <c r="E934">
        <f t="shared" si="44"/>
        <v>202603</v>
      </c>
      <c r="F934" t="str">
        <f>IF('Raw(1)'!C934="","",'Raw(1)'!C934)</f>
        <v>CN</v>
      </c>
      <c r="G934" t="str">
        <f>IF('Raw(1)'!D934="","",'Raw(1)'!D934)</f>
        <v>Performance</v>
      </c>
      <c r="H934" t="str">
        <f>IF('Raw(1)'!E934="","",'Raw(1)'!E934)</f>
        <v>Bending</v>
      </c>
      <c r="I934">
        <f>IF('Raw(1)'!F934="","",'Raw(1)'!F934)</f>
        <v>257</v>
      </c>
    </row>
    <row r="935" spans="1:9" x14ac:dyDescent="0.4">
      <c r="A935">
        <f>IF('Raw(1)'!A935="","",'Raw(1)'!A935)</f>
        <v>2026</v>
      </c>
      <c r="B935">
        <f>IF('Raw(1)'!B935="","",'Raw(1)'!B935)</f>
        <v>10</v>
      </c>
      <c r="C935" t="str">
        <f t="shared" si="42"/>
        <v>Mar</v>
      </c>
      <c r="D935" t="str">
        <f t="shared" si="43"/>
        <v>2026-Mar</v>
      </c>
      <c r="E935">
        <f t="shared" si="44"/>
        <v>202603</v>
      </c>
      <c r="F935" t="str">
        <f>IF('Raw(1)'!C935="","",'Raw(1)'!C935)</f>
        <v>CN</v>
      </c>
      <c r="G935" t="str">
        <f>IF('Raw(1)'!D935="","",'Raw(1)'!D935)</f>
        <v>Performance</v>
      </c>
      <c r="H935" t="str">
        <f>IF('Raw(1)'!E935="","",'Raw(1)'!E935)</f>
        <v>L/W</v>
      </c>
      <c r="I935">
        <f>IF('Raw(1)'!F935="","",'Raw(1)'!F935)</f>
        <v>257</v>
      </c>
    </row>
    <row r="936" spans="1:9" x14ac:dyDescent="0.4">
      <c r="A936">
        <f>IF('Raw(1)'!A936="","",'Raw(1)'!A936)</f>
        <v>2026</v>
      </c>
      <c r="B936">
        <f>IF('Raw(1)'!B936="","",'Raw(1)'!B936)</f>
        <v>10</v>
      </c>
      <c r="C936" t="str">
        <f t="shared" si="42"/>
        <v>Mar</v>
      </c>
      <c r="D936" t="str">
        <f t="shared" si="43"/>
        <v>2026-Mar</v>
      </c>
      <c r="E936">
        <f t="shared" si="44"/>
        <v>202603</v>
      </c>
      <c r="F936" t="str">
        <f>IF('Raw(1)'!C936="","",'Raw(1)'!C936)</f>
        <v>CN</v>
      </c>
      <c r="G936" t="str">
        <f>IF('Raw(1)'!D936="","",'Raw(1)'!D936)</f>
        <v>Performance</v>
      </c>
      <c r="H936" t="str">
        <f>IF('Raw(1)'!E936="","",'Raw(1)'!E936)</f>
        <v>C/W</v>
      </c>
      <c r="I936">
        <f>IF('Raw(1)'!F936="","",'Raw(1)'!F936)</f>
        <v>306.23</v>
      </c>
    </row>
    <row r="937" spans="1:9" x14ac:dyDescent="0.4">
      <c r="A937">
        <f>IF('Raw(1)'!A937="","",'Raw(1)'!A937)</f>
        <v>2026</v>
      </c>
      <c r="B937">
        <f>IF('Raw(1)'!B937="","",'Raw(1)'!B937)</f>
        <v>10</v>
      </c>
      <c r="C937" t="str">
        <f t="shared" si="42"/>
        <v>Mar</v>
      </c>
      <c r="D937" t="str">
        <f t="shared" si="43"/>
        <v>2026-Mar</v>
      </c>
      <c r="E937">
        <f t="shared" si="44"/>
        <v>202603</v>
      </c>
      <c r="F937" t="str">
        <f>IF('Raw(1)'!C937="","",'Raw(1)'!C937)</f>
        <v>TR #1</v>
      </c>
      <c r="G937" t="str">
        <f>IF('Raw(1)'!D937="","",'Raw(1)'!D937)</f>
        <v>Machine</v>
      </c>
      <c r="H937" t="str">
        <f>IF('Raw(1)'!E937="","",'Raw(1)'!E937)</f>
        <v>Growing Line</v>
      </c>
      <c r="I937">
        <f>IF('Raw(1)'!F937="","",'Raw(1)'!F937)</f>
        <v>3</v>
      </c>
    </row>
    <row r="938" spans="1:9" x14ac:dyDescent="0.4">
      <c r="A938">
        <f>IF('Raw(1)'!A938="","",'Raw(1)'!A938)</f>
        <v>2026</v>
      </c>
      <c r="B938">
        <f>IF('Raw(1)'!B938="","",'Raw(1)'!B938)</f>
        <v>10</v>
      </c>
      <c r="C938" t="str">
        <f t="shared" si="42"/>
        <v>Mar</v>
      </c>
      <c r="D938" t="str">
        <f t="shared" si="43"/>
        <v>2026-Mar</v>
      </c>
      <c r="E938">
        <f t="shared" si="44"/>
        <v>202603</v>
      </c>
      <c r="F938" t="str">
        <f>IF('Raw(1)'!C938="","",'Raw(1)'!C938)</f>
        <v>TR #1</v>
      </c>
      <c r="G938" t="str">
        <f>IF('Raw(1)'!D938="","",'Raw(1)'!D938)</f>
        <v>Machine</v>
      </c>
      <c r="H938" t="str">
        <f>IF('Raw(1)'!E938="","",'Raw(1)'!E938)</f>
        <v>Paint Booth</v>
      </c>
      <c r="I938">
        <f>IF('Raw(1)'!F938="","",'Raw(1)'!F938)</f>
        <v>3</v>
      </c>
    </row>
    <row r="939" spans="1:9" x14ac:dyDescent="0.4">
      <c r="A939">
        <f>IF('Raw(1)'!A939="","",'Raw(1)'!A939)</f>
        <v>2026</v>
      </c>
      <c r="B939">
        <f>IF('Raw(1)'!B939="","",'Raw(1)'!B939)</f>
        <v>10</v>
      </c>
      <c r="C939" t="str">
        <f t="shared" si="42"/>
        <v>Mar</v>
      </c>
      <c r="D939" t="str">
        <f t="shared" si="43"/>
        <v>2026-Mar</v>
      </c>
      <c r="E939">
        <f t="shared" si="44"/>
        <v>202603</v>
      </c>
      <c r="F939" t="str">
        <f>IF('Raw(1)'!C939="","",'Raw(1)'!C939)</f>
        <v>TR #1</v>
      </c>
      <c r="G939" t="str">
        <f>IF('Raw(1)'!D939="","",'Raw(1)'!D939)</f>
        <v>Machine</v>
      </c>
      <c r="H939" t="str">
        <f>IF('Raw(1)'!E939="","",'Raw(1)'!E939)</f>
        <v>Paint Line</v>
      </c>
      <c r="I939">
        <f>IF('Raw(1)'!F939="","",'Raw(1)'!F939)</f>
        <v>2</v>
      </c>
    </row>
    <row r="940" spans="1:9" x14ac:dyDescent="0.4">
      <c r="A940">
        <f>IF('Raw(1)'!A940="","",'Raw(1)'!A940)</f>
        <v>2026</v>
      </c>
      <c r="B940">
        <f>IF('Raw(1)'!B940="","",'Raw(1)'!B940)</f>
        <v>10</v>
      </c>
      <c r="C940" t="str">
        <f t="shared" si="42"/>
        <v>Mar</v>
      </c>
      <c r="D940" t="str">
        <f t="shared" si="43"/>
        <v>2026-Mar</v>
      </c>
      <c r="E940">
        <f t="shared" si="44"/>
        <v>202603</v>
      </c>
      <c r="F940" t="str">
        <f>IF('Raw(1)'!C940="","",'Raw(1)'!C940)</f>
        <v>TR #1</v>
      </c>
      <c r="G940" t="str">
        <f>IF('Raw(1)'!D940="","",'Raw(1)'!D940)</f>
        <v>Machine</v>
      </c>
      <c r="H940" t="str">
        <f>IF('Raw(1)'!E940="","",'Raw(1)'!E940)</f>
        <v>Roll Bending Machine</v>
      </c>
      <c r="I940">
        <f>IF('Raw(1)'!F940="","",'Raw(1)'!F940)</f>
        <v>2</v>
      </c>
    </row>
    <row r="941" spans="1:9" x14ac:dyDescent="0.4">
      <c r="A941">
        <f>IF('Raw(1)'!A941="","",'Raw(1)'!A941)</f>
        <v>2026</v>
      </c>
      <c r="B941">
        <f>IF('Raw(1)'!B941="","",'Raw(1)'!B941)</f>
        <v>10</v>
      </c>
      <c r="C941" t="str">
        <f t="shared" si="42"/>
        <v>Mar</v>
      </c>
      <c r="D941" t="str">
        <f t="shared" si="43"/>
        <v>2026-Mar</v>
      </c>
      <c r="E941">
        <f t="shared" si="44"/>
        <v>202603</v>
      </c>
      <c r="F941" t="str">
        <f>IF('Raw(1)'!C941="","",'Raw(1)'!C941)</f>
        <v>TR #1</v>
      </c>
      <c r="G941" t="str">
        <f>IF('Raw(1)'!D941="","",'Raw(1)'!D941)</f>
        <v>Machine</v>
      </c>
      <c r="H941" t="str">
        <f>IF('Raw(1)'!E941="","",'Raw(1)'!E941)</f>
        <v>L/W Machine</v>
      </c>
      <c r="I941">
        <f>IF('Raw(1)'!F941="","",'Raw(1)'!F941)</f>
        <v>3</v>
      </c>
    </row>
    <row r="942" spans="1:9" x14ac:dyDescent="0.4">
      <c r="A942">
        <f>IF('Raw(1)'!A942="","",'Raw(1)'!A942)</f>
        <v>2026</v>
      </c>
      <c r="B942">
        <f>IF('Raw(1)'!B942="","",'Raw(1)'!B942)</f>
        <v>10</v>
      </c>
      <c r="C942" t="str">
        <f t="shared" si="42"/>
        <v>Mar</v>
      </c>
      <c r="D942" t="str">
        <f t="shared" si="43"/>
        <v>2026-Mar</v>
      </c>
      <c r="E942">
        <f t="shared" si="44"/>
        <v>202603</v>
      </c>
      <c r="F942" t="str">
        <f>IF('Raw(1)'!C942="","",'Raw(1)'!C942)</f>
        <v>TR #1</v>
      </c>
      <c r="G942" t="str">
        <f>IF('Raw(1)'!D942="","",'Raw(1)'!D942)</f>
        <v>Machine</v>
      </c>
      <c r="H942" t="str">
        <f>IF('Raw(1)'!E942="","",'Raw(1)'!E942)</f>
        <v>C/W Machine</v>
      </c>
      <c r="I942">
        <f>IF('Raw(1)'!F942="","",'Raw(1)'!F942)</f>
        <v>4</v>
      </c>
    </row>
    <row r="943" spans="1:9" x14ac:dyDescent="0.4">
      <c r="A943">
        <f>IF('Raw(1)'!A943="","",'Raw(1)'!A943)</f>
        <v>2026</v>
      </c>
      <c r="B943">
        <f>IF('Raw(1)'!B943="","",'Raw(1)'!B943)</f>
        <v>10</v>
      </c>
      <c r="C943" t="str">
        <f t="shared" si="42"/>
        <v>Mar</v>
      </c>
      <c r="D943" t="str">
        <f t="shared" si="43"/>
        <v>2026-Mar</v>
      </c>
      <c r="E943">
        <f t="shared" si="44"/>
        <v>202603</v>
      </c>
      <c r="F943" t="str">
        <f>IF('Raw(1)'!C943="","",'Raw(1)'!C943)</f>
        <v>TR #1</v>
      </c>
      <c r="G943" t="str">
        <f>IF('Raw(1)'!D943="","",'Raw(1)'!D943)</f>
        <v>Performance</v>
      </c>
      <c r="H943" t="str">
        <f>IF('Raw(1)'!E943="","",'Raw(1)'!E943)</f>
        <v>BT GT</v>
      </c>
      <c r="I943">
        <f>IF('Raw(1)'!F943="","",'Raw(1)'!F943)</f>
        <v>0</v>
      </c>
    </row>
    <row r="944" spans="1:9" x14ac:dyDescent="0.4">
      <c r="A944">
        <f>IF('Raw(1)'!A944="","",'Raw(1)'!A944)</f>
        <v>2026</v>
      </c>
      <c r="B944">
        <f>IF('Raw(1)'!B944="","",'Raw(1)'!B944)</f>
        <v>10</v>
      </c>
      <c r="C944" t="str">
        <f t="shared" si="42"/>
        <v>Mar</v>
      </c>
      <c r="D944" t="str">
        <f t="shared" si="43"/>
        <v>2026-Mar</v>
      </c>
      <c r="E944">
        <f t="shared" si="44"/>
        <v>202603</v>
      </c>
      <c r="F944" t="str">
        <f>IF('Raw(1)'!C944="","",'Raw(1)'!C944)</f>
        <v>TR #1</v>
      </c>
      <c r="G944" t="str">
        <f>IF('Raw(1)'!D944="","",'Raw(1)'!D944)</f>
        <v>Performance</v>
      </c>
      <c r="H944" t="str">
        <f>IF('Raw(1)'!E944="","",'Raw(1)'!E944)</f>
        <v>WT GT</v>
      </c>
      <c r="I944">
        <f>IF('Raw(1)'!F944="","",'Raw(1)'!F944)</f>
        <v>0</v>
      </c>
    </row>
    <row r="945" spans="1:9" x14ac:dyDescent="0.4">
      <c r="A945">
        <f>IF('Raw(1)'!A945="","",'Raw(1)'!A945)</f>
        <v>2026</v>
      </c>
      <c r="B945">
        <f>IF('Raw(1)'!B945="","",'Raw(1)'!B945)</f>
        <v>10</v>
      </c>
      <c r="C945" t="str">
        <f t="shared" si="42"/>
        <v>Mar</v>
      </c>
      <c r="D945" t="str">
        <f t="shared" si="43"/>
        <v>2026-Mar</v>
      </c>
      <c r="E945">
        <f t="shared" si="44"/>
        <v>202603</v>
      </c>
      <c r="F945" t="str">
        <f>IF('Raw(1)'!C945="","",'Raw(1)'!C945)</f>
        <v>TR #1</v>
      </c>
      <c r="G945" t="str">
        <f>IF('Raw(1)'!D945="","",'Raw(1)'!D945)</f>
        <v>Performance</v>
      </c>
      <c r="H945" t="str">
        <f>IF('Raw(1)'!E945="","",'Raw(1)'!E945)</f>
        <v>Bending</v>
      </c>
      <c r="I945">
        <f>IF('Raw(1)'!F945="","",'Raw(1)'!F945)</f>
        <v>0</v>
      </c>
    </row>
    <row r="946" spans="1:9" x14ac:dyDescent="0.4">
      <c r="A946">
        <f>IF('Raw(1)'!A946="","",'Raw(1)'!A946)</f>
        <v>2026</v>
      </c>
      <c r="B946">
        <f>IF('Raw(1)'!B946="","",'Raw(1)'!B946)</f>
        <v>10</v>
      </c>
      <c r="C946" t="str">
        <f t="shared" si="42"/>
        <v>Mar</v>
      </c>
      <c r="D946" t="str">
        <f t="shared" si="43"/>
        <v>2026-Mar</v>
      </c>
      <c r="E946">
        <f t="shared" si="44"/>
        <v>202603</v>
      </c>
      <c r="F946" t="str">
        <f>IF('Raw(1)'!C946="","",'Raw(1)'!C946)</f>
        <v>TR #1</v>
      </c>
      <c r="G946" t="str">
        <f>IF('Raw(1)'!D946="","",'Raw(1)'!D946)</f>
        <v>Performance</v>
      </c>
      <c r="H946" t="str">
        <f>IF('Raw(1)'!E946="","",'Raw(1)'!E946)</f>
        <v>L/W</v>
      </c>
      <c r="I946">
        <f>IF('Raw(1)'!F946="","",'Raw(1)'!F946)</f>
        <v>0</v>
      </c>
    </row>
    <row r="947" spans="1:9" x14ac:dyDescent="0.4">
      <c r="A947">
        <f>IF('Raw(1)'!A947="","",'Raw(1)'!A947)</f>
        <v>2026</v>
      </c>
      <c r="B947">
        <f>IF('Raw(1)'!B947="","",'Raw(1)'!B947)</f>
        <v>10</v>
      </c>
      <c r="C947" t="str">
        <f t="shared" si="42"/>
        <v>Mar</v>
      </c>
      <c r="D947" t="str">
        <f t="shared" si="43"/>
        <v>2026-Mar</v>
      </c>
      <c r="E947">
        <f t="shared" si="44"/>
        <v>202603</v>
      </c>
      <c r="F947" t="str">
        <f>IF('Raw(1)'!C947="","",'Raw(1)'!C947)</f>
        <v>TR #1</v>
      </c>
      <c r="G947" t="str">
        <f>IF('Raw(1)'!D947="","",'Raw(1)'!D947)</f>
        <v>Performance</v>
      </c>
      <c r="H947" t="str">
        <f>IF('Raw(1)'!E947="","",'Raw(1)'!E947)</f>
        <v>C/W</v>
      </c>
      <c r="I947">
        <f>IF('Raw(1)'!F947="","",'Raw(1)'!F947)</f>
        <v>0</v>
      </c>
    </row>
    <row r="948" spans="1:9" x14ac:dyDescent="0.4">
      <c r="A948">
        <f>IF('Raw(1)'!A948="","",'Raw(1)'!A948)</f>
        <v>2026</v>
      </c>
      <c r="B948">
        <f>IF('Raw(1)'!B948="","",'Raw(1)'!B948)</f>
        <v>10</v>
      </c>
      <c r="C948" t="str">
        <f t="shared" si="42"/>
        <v>Mar</v>
      </c>
      <c r="D948" t="str">
        <f t="shared" si="43"/>
        <v>2026-Mar</v>
      </c>
      <c r="E948">
        <f t="shared" si="44"/>
        <v>202603</v>
      </c>
      <c r="F948" t="str">
        <f>IF('Raw(1)'!C948="","",'Raw(1)'!C948)</f>
        <v>TR #2</v>
      </c>
      <c r="G948" t="str">
        <f>IF('Raw(1)'!D948="","",'Raw(1)'!D948)</f>
        <v>Machine</v>
      </c>
      <c r="H948" t="str">
        <f>IF('Raw(1)'!E948="","",'Raw(1)'!E948)</f>
        <v>Growing Line</v>
      </c>
      <c r="I948">
        <f>IF('Raw(1)'!F948="","",'Raw(1)'!F948)</f>
        <v>6</v>
      </c>
    </row>
    <row r="949" spans="1:9" x14ac:dyDescent="0.4">
      <c r="A949">
        <f>IF('Raw(1)'!A949="","",'Raw(1)'!A949)</f>
        <v>2026</v>
      </c>
      <c r="B949">
        <f>IF('Raw(1)'!B949="","",'Raw(1)'!B949)</f>
        <v>10</v>
      </c>
      <c r="C949" t="str">
        <f t="shared" si="42"/>
        <v>Mar</v>
      </c>
      <c r="D949" t="str">
        <f t="shared" si="43"/>
        <v>2026-Mar</v>
      </c>
      <c r="E949">
        <f t="shared" si="44"/>
        <v>202603</v>
      </c>
      <c r="F949" t="str">
        <f>IF('Raw(1)'!C949="","",'Raw(1)'!C949)</f>
        <v>TR #2</v>
      </c>
      <c r="G949" t="str">
        <f>IF('Raw(1)'!D949="","",'Raw(1)'!D949)</f>
        <v>Machine</v>
      </c>
      <c r="H949" t="str">
        <f>IF('Raw(1)'!E949="","",'Raw(1)'!E949)</f>
        <v>Paint Booth</v>
      </c>
      <c r="I949">
        <f>IF('Raw(1)'!F949="","",'Raw(1)'!F949)</f>
        <v>4</v>
      </c>
    </row>
    <row r="950" spans="1:9" x14ac:dyDescent="0.4">
      <c r="A950">
        <f>IF('Raw(1)'!A950="","",'Raw(1)'!A950)</f>
        <v>2026</v>
      </c>
      <c r="B950">
        <f>IF('Raw(1)'!B950="","",'Raw(1)'!B950)</f>
        <v>10</v>
      </c>
      <c r="C950" t="str">
        <f t="shared" si="42"/>
        <v>Mar</v>
      </c>
      <c r="D950" t="str">
        <f t="shared" si="43"/>
        <v>2026-Mar</v>
      </c>
      <c r="E950">
        <f t="shared" si="44"/>
        <v>202603</v>
      </c>
      <c r="F950" t="str">
        <f>IF('Raw(1)'!C950="","",'Raw(1)'!C950)</f>
        <v>TR #2</v>
      </c>
      <c r="G950" t="str">
        <f>IF('Raw(1)'!D950="","",'Raw(1)'!D950)</f>
        <v>Machine</v>
      </c>
      <c r="H950" t="str">
        <f>IF('Raw(1)'!E950="","",'Raw(1)'!E950)</f>
        <v>Paint Line</v>
      </c>
      <c r="I950">
        <f>IF('Raw(1)'!F950="","",'Raw(1)'!F950)</f>
        <v>2</v>
      </c>
    </row>
    <row r="951" spans="1:9" x14ac:dyDescent="0.4">
      <c r="A951">
        <f>IF('Raw(1)'!A951="","",'Raw(1)'!A951)</f>
        <v>2026</v>
      </c>
      <c r="B951">
        <f>IF('Raw(1)'!B951="","",'Raw(1)'!B951)</f>
        <v>10</v>
      </c>
      <c r="C951" t="str">
        <f t="shared" si="42"/>
        <v>Mar</v>
      </c>
      <c r="D951" t="str">
        <f t="shared" si="43"/>
        <v>2026-Mar</v>
      </c>
      <c r="E951">
        <f t="shared" si="44"/>
        <v>202603</v>
      </c>
      <c r="F951" t="str">
        <f>IF('Raw(1)'!C951="","",'Raw(1)'!C951)</f>
        <v>TR #2</v>
      </c>
      <c r="G951" t="str">
        <f>IF('Raw(1)'!D951="","",'Raw(1)'!D951)</f>
        <v>Machine</v>
      </c>
      <c r="H951" t="str">
        <f>IF('Raw(1)'!E951="","",'Raw(1)'!E951)</f>
        <v>Roll Bending Machine</v>
      </c>
      <c r="I951">
        <f>IF('Raw(1)'!F951="","",'Raw(1)'!F951)</f>
        <v>3</v>
      </c>
    </row>
    <row r="952" spans="1:9" x14ac:dyDescent="0.4">
      <c r="A952">
        <f>IF('Raw(1)'!A952="","",'Raw(1)'!A952)</f>
        <v>2026</v>
      </c>
      <c r="B952">
        <f>IF('Raw(1)'!B952="","",'Raw(1)'!B952)</f>
        <v>10</v>
      </c>
      <c r="C952" t="str">
        <f t="shared" si="42"/>
        <v>Mar</v>
      </c>
      <c r="D952" t="str">
        <f t="shared" si="43"/>
        <v>2026-Mar</v>
      </c>
      <c r="E952">
        <f t="shared" si="44"/>
        <v>202603</v>
      </c>
      <c r="F952" t="str">
        <f>IF('Raw(1)'!C952="","",'Raw(1)'!C952)</f>
        <v>TR #2</v>
      </c>
      <c r="G952" t="str">
        <f>IF('Raw(1)'!D952="","",'Raw(1)'!D952)</f>
        <v>Machine</v>
      </c>
      <c r="H952" t="str">
        <f>IF('Raw(1)'!E952="","",'Raw(1)'!E952)</f>
        <v>L/W Machine</v>
      </c>
      <c r="I952">
        <f>IF('Raw(1)'!F952="","",'Raw(1)'!F952)</f>
        <v>4</v>
      </c>
    </row>
    <row r="953" spans="1:9" x14ac:dyDescent="0.4">
      <c r="A953">
        <f>IF('Raw(1)'!A953="","",'Raw(1)'!A953)</f>
        <v>2026</v>
      </c>
      <c r="B953">
        <f>IF('Raw(1)'!B953="","",'Raw(1)'!B953)</f>
        <v>10</v>
      </c>
      <c r="C953" t="str">
        <f t="shared" si="42"/>
        <v>Mar</v>
      </c>
      <c r="D953" t="str">
        <f t="shared" si="43"/>
        <v>2026-Mar</v>
      </c>
      <c r="E953">
        <f t="shared" si="44"/>
        <v>202603</v>
      </c>
      <c r="F953" t="str">
        <f>IF('Raw(1)'!C953="","",'Raw(1)'!C953)</f>
        <v>TR #2</v>
      </c>
      <c r="G953" t="str">
        <f>IF('Raw(1)'!D953="","",'Raw(1)'!D953)</f>
        <v>Machine</v>
      </c>
      <c r="H953" t="str">
        <f>IF('Raw(1)'!E953="","",'Raw(1)'!E953)</f>
        <v>C/W Machine</v>
      </c>
      <c r="I953">
        <f>IF('Raw(1)'!F953="","",'Raw(1)'!F953)</f>
        <v>6</v>
      </c>
    </row>
    <row r="954" spans="1:9" x14ac:dyDescent="0.4">
      <c r="A954">
        <f>IF('Raw(1)'!A954="","",'Raw(1)'!A954)</f>
        <v>2026</v>
      </c>
      <c r="B954">
        <f>IF('Raw(1)'!B954="","",'Raw(1)'!B954)</f>
        <v>10</v>
      </c>
      <c r="C954" t="str">
        <f t="shared" si="42"/>
        <v>Mar</v>
      </c>
      <c r="D954" t="str">
        <f t="shared" si="43"/>
        <v>2026-Mar</v>
      </c>
      <c r="E954">
        <f t="shared" si="44"/>
        <v>202603</v>
      </c>
      <c r="F954" t="str">
        <f>IF('Raw(1)'!C954="","",'Raw(1)'!C954)</f>
        <v>TR #2</v>
      </c>
      <c r="G954" t="str">
        <f>IF('Raw(1)'!D954="","",'Raw(1)'!D954)</f>
        <v>Performance</v>
      </c>
      <c r="H954" t="str">
        <f>IF('Raw(1)'!E954="","",'Raw(1)'!E954)</f>
        <v>BT GT</v>
      </c>
      <c r="I954">
        <f>IF('Raw(1)'!F954="","",'Raw(1)'!F954)</f>
        <v>25</v>
      </c>
    </row>
    <row r="955" spans="1:9" x14ac:dyDescent="0.4">
      <c r="A955">
        <f>IF('Raw(1)'!A955="","",'Raw(1)'!A955)</f>
        <v>2026</v>
      </c>
      <c r="B955">
        <f>IF('Raw(1)'!B955="","",'Raw(1)'!B955)</f>
        <v>10</v>
      </c>
      <c r="C955" t="str">
        <f t="shared" si="42"/>
        <v>Mar</v>
      </c>
      <c r="D955" t="str">
        <f t="shared" si="43"/>
        <v>2026-Mar</v>
      </c>
      <c r="E955">
        <f t="shared" si="44"/>
        <v>202603</v>
      </c>
      <c r="F955" t="str">
        <f>IF('Raw(1)'!C955="","",'Raw(1)'!C955)</f>
        <v>TR #2</v>
      </c>
      <c r="G955" t="str">
        <f>IF('Raw(1)'!D955="","",'Raw(1)'!D955)</f>
        <v>Performance</v>
      </c>
      <c r="H955" t="str">
        <f>IF('Raw(1)'!E955="","",'Raw(1)'!E955)</f>
        <v>WT GT</v>
      </c>
      <c r="I955">
        <f>IF('Raw(1)'!F955="","",'Raw(1)'!F955)</f>
        <v>20</v>
      </c>
    </row>
    <row r="956" spans="1:9" x14ac:dyDescent="0.4">
      <c r="A956">
        <f>IF('Raw(1)'!A956="","",'Raw(1)'!A956)</f>
        <v>2026</v>
      </c>
      <c r="B956">
        <f>IF('Raw(1)'!B956="","",'Raw(1)'!B956)</f>
        <v>10</v>
      </c>
      <c r="C956" t="str">
        <f t="shared" si="42"/>
        <v>Mar</v>
      </c>
      <c r="D956" t="str">
        <f t="shared" si="43"/>
        <v>2026-Mar</v>
      </c>
      <c r="E956">
        <f t="shared" si="44"/>
        <v>202603</v>
      </c>
      <c r="F956" t="str">
        <f>IF('Raw(1)'!C956="","",'Raw(1)'!C956)</f>
        <v>TR #2</v>
      </c>
      <c r="G956" t="str">
        <f>IF('Raw(1)'!D956="","",'Raw(1)'!D956)</f>
        <v>Performance</v>
      </c>
      <c r="H956" t="str">
        <f>IF('Raw(1)'!E956="","",'Raw(1)'!E956)</f>
        <v>Bending</v>
      </c>
      <c r="I956">
        <f>IF('Raw(1)'!F956="","",'Raw(1)'!F956)</f>
        <v>233</v>
      </c>
    </row>
    <row r="957" spans="1:9" x14ac:dyDescent="0.4">
      <c r="A957">
        <f>IF('Raw(1)'!A957="","",'Raw(1)'!A957)</f>
        <v>2026</v>
      </c>
      <c r="B957">
        <f>IF('Raw(1)'!B957="","",'Raw(1)'!B957)</f>
        <v>10</v>
      </c>
      <c r="C957" t="str">
        <f t="shared" si="42"/>
        <v>Mar</v>
      </c>
      <c r="D957" t="str">
        <f t="shared" si="43"/>
        <v>2026-Mar</v>
      </c>
      <c r="E957">
        <f t="shared" si="44"/>
        <v>202603</v>
      </c>
      <c r="F957" t="str">
        <f>IF('Raw(1)'!C957="","",'Raw(1)'!C957)</f>
        <v>TR #2</v>
      </c>
      <c r="G957" t="str">
        <f>IF('Raw(1)'!D957="","",'Raw(1)'!D957)</f>
        <v>Performance</v>
      </c>
      <c r="H957" t="str">
        <f>IF('Raw(1)'!E957="","",'Raw(1)'!E957)</f>
        <v>L/W</v>
      </c>
      <c r="I957">
        <f>IF('Raw(1)'!F957="","",'Raw(1)'!F957)</f>
        <v>234</v>
      </c>
    </row>
    <row r="958" spans="1:9" x14ac:dyDescent="0.4">
      <c r="A958">
        <f>IF('Raw(1)'!A958="","",'Raw(1)'!A958)</f>
        <v>2026</v>
      </c>
      <c r="B958">
        <f>IF('Raw(1)'!B958="","",'Raw(1)'!B958)</f>
        <v>10</v>
      </c>
      <c r="C958" t="str">
        <f t="shared" si="42"/>
        <v>Mar</v>
      </c>
      <c r="D958" t="str">
        <f t="shared" si="43"/>
        <v>2026-Mar</v>
      </c>
      <c r="E958">
        <f t="shared" si="44"/>
        <v>202603</v>
      </c>
      <c r="F958" t="str">
        <f>IF('Raw(1)'!C958="","",'Raw(1)'!C958)</f>
        <v>TR #2</v>
      </c>
      <c r="G958" t="str">
        <f>IF('Raw(1)'!D958="","",'Raw(1)'!D958)</f>
        <v>Performance</v>
      </c>
      <c r="H958" t="str">
        <f>IF('Raw(1)'!E958="","",'Raw(1)'!E958)</f>
        <v>C/W</v>
      </c>
      <c r="I958">
        <f>IF('Raw(1)'!F958="","",'Raw(1)'!F958)</f>
        <v>280</v>
      </c>
    </row>
    <row r="959" spans="1:9" x14ac:dyDescent="0.4">
      <c r="A959">
        <f>IF('Raw(1)'!A959="","",'Raw(1)'!A959)</f>
        <v>2026</v>
      </c>
      <c r="B959">
        <f>IF('Raw(1)'!B959="","",'Raw(1)'!B959)</f>
        <v>10</v>
      </c>
      <c r="C959" t="str">
        <f t="shared" si="42"/>
        <v>Mar</v>
      </c>
      <c r="D959" t="str">
        <f t="shared" si="43"/>
        <v>2026-Mar</v>
      </c>
      <c r="E959">
        <f t="shared" si="44"/>
        <v>202603</v>
      </c>
      <c r="F959" t="str">
        <f>IF('Raw(1)'!C959="","",'Raw(1)'!C959)</f>
        <v>AM</v>
      </c>
      <c r="G959" t="str">
        <f>IF('Raw(1)'!D959="","",'Raw(1)'!D959)</f>
        <v>Machine</v>
      </c>
      <c r="H959" t="str">
        <f>IF('Raw(1)'!E959="","",'Raw(1)'!E959)</f>
        <v>Growing Line</v>
      </c>
      <c r="I959">
        <f>IF('Raw(1)'!F959="","",'Raw(1)'!F959)</f>
        <v>30</v>
      </c>
    </row>
    <row r="960" spans="1:9" x14ac:dyDescent="0.4">
      <c r="A960">
        <f>IF('Raw(1)'!A960="","",'Raw(1)'!A960)</f>
        <v>2026</v>
      </c>
      <c r="B960">
        <f>IF('Raw(1)'!B960="","",'Raw(1)'!B960)</f>
        <v>10</v>
      </c>
      <c r="C960" t="str">
        <f t="shared" si="42"/>
        <v>Mar</v>
      </c>
      <c r="D960" t="str">
        <f t="shared" si="43"/>
        <v>2026-Mar</v>
      </c>
      <c r="E960">
        <f t="shared" si="44"/>
        <v>202603</v>
      </c>
      <c r="F960" t="str">
        <f>IF('Raw(1)'!C960="","",'Raw(1)'!C960)</f>
        <v>AM</v>
      </c>
      <c r="G960" t="str">
        <f>IF('Raw(1)'!D960="","",'Raw(1)'!D960)</f>
        <v>Machine</v>
      </c>
      <c r="H960" t="str">
        <f>IF('Raw(1)'!E960="","",'Raw(1)'!E960)</f>
        <v>Paint Booth</v>
      </c>
      <c r="I960">
        <f>IF('Raw(1)'!F960="","",'Raw(1)'!F960)</f>
        <v>16</v>
      </c>
    </row>
    <row r="961" spans="1:9" x14ac:dyDescent="0.4">
      <c r="A961">
        <f>IF('Raw(1)'!A961="","",'Raw(1)'!A961)</f>
        <v>2026</v>
      </c>
      <c r="B961">
        <f>IF('Raw(1)'!B961="","",'Raw(1)'!B961)</f>
        <v>10</v>
      </c>
      <c r="C961" t="str">
        <f t="shared" si="42"/>
        <v>Mar</v>
      </c>
      <c r="D961" t="str">
        <f t="shared" si="43"/>
        <v>2026-Mar</v>
      </c>
      <c r="E961">
        <f t="shared" si="44"/>
        <v>202603</v>
      </c>
      <c r="F961" t="str">
        <f>IF('Raw(1)'!C961="","",'Raw(1)'!C961)</f>
        <v>AM</v>
      </c>
      <c r="G961" t="str">
        <f>IF('Raw(1)'!D961="","",'Raw(1)'!D961)</f>
        <v>Machine</v>
      </c>
      <c r="H961" t="str">
        <f>IF('Raw(1)'!E961="","",'Raw(1)'!E961)</f>
        <v>Paint Line</v>
      </c>
      <c r="I961">
        <f>IF('Raw(1)'!F961="","",'Raw(1)'!F961)</f>
        <v>8</v>
      </c>
    </row>
    <row r="962" spans="1:9" x14ac:dyDescent="0.4">
      <c r="A962">
        <f>IF('Raw(1)'!A962="","",'Raw(1)'!A962)</f>
        <v>2026</v>
      </c>
      <c r="B962">
        <f>IF('Raw(1)'!B962="","",'Raw(1)'!B962)</f>
        <v>10</v>
      </c>
      <c r="C962" t="str">
        <f t="shared" ref="C962:C1025" si="45">IF(OR(A962="",B962=""),"",TEXT(DATE(A962,1,1)+(B962-1)*7,"mmm"))</f>
        <v>Mar</v>
      </c>
      <c r="D962" t="str">
        <f t="shared" ref="D962:D1025" si="46">IF(OR(A962="",B962=""),"",TEXT(DATE(A962,1,1)+(B962-1)*7,"yyyy-mmm"))</f>
        <v>2026-Mar</v>
      </c>
      <c r="E962">
        <f t="shared" ref="E962:E1025" si="47">IF(OR(A962="",B962=""),"",YEAR(DATE(A962,1,1)+(B962-1)*7)*100+MONTH(DATE(A962,1,1)+(B962-1)*7))</f>
        <v>202603</v>
      </c>
      <c r="F962" t="str">
        <f>IF('Raw(1)'!C962="","",'Raw(1)'!C962)</f>
        <v>AM</v>
      </c>
      <c r="G962" t="str">
        <f>IF('Raw(1)'!D962="","",'Raw(1)'!D962)</f>
        <v>Machine</v>
      </c>
      <c r="H962" t="str">
        <f>IF('Raw(1)'!E962="","",'Raw(1)'!E962)</f>
        <v>Roll Bending Machine</v>
      </c>
      <c r="I962">
        <f>IF('Raw(1)'!F962="","",'Raw(1)'!F962)</f>
        <v>6</v>
      </c>
    </row>
    <row r="963" spans="1:9" x14ac:dyDescent="0.4">
      <c r="A963">
        <f>IF('Raw(1)'!A963="","",'Raw(1)'!A963)</f>
        <v>2026</v>
      </c>
      <c r="B963">
        <f>IF('Raw(1)'!B963="","",'Raw(1)'!B963)</f>
        <v>10</v>
      </c>
      <c r="C963" t="str">
        <f t="shared" si="45"/>
        <v>Mar</v>
      </c>
      <c r="D963" t="str">
        <f t="shared" si="46"/>
        <v>2026-Mar</v>
      </c>
      <c r="E963">
        <f t="shared" si="47"/>
        <v>202603</v>
      </c>
      <c r="F963" t="str">
        <f>IF('Raw(1)'!C963="","",'Raw(1)'!C963)</f>
        <v>AM</v>
      </c>
      <c r="G963" t="str">
        <f>IF('Raw(1)'!D963="","",'Raw(1)'!D963)</f>
        <v>Machine</v>
      </c>
      <c r="H963" t="str">
        <f>IF('Raw(1)'!E963="","",'Raw(1)'!E963)</f>
        <v>L/W Machine</v>
      </c>
      <c r="I963">
        <f>IF('Raw(1)'!F963="","",'Raw(1)'!F963)</f>
        <v>11</v>
      </c>
    </row>
    <row r="964" spans="1:9" x14ac:dyDescent="0.4">
      <c r="A964">
        <f>IF('Raw(1)'!A964="","",'Raw(1)'!A964)</f>
        <v>2026</v>
      </c>
      <c r="B964">
        <f>IF('Raw(1)'!B964="","",'Raw(1)'!B964)</f>
        <v>10</v>
      </c>
      <c r="C964" t="str">
        <f t="shared" si="45"/>
        <v>Mar</v>
      </c>
      <c r="D964" t="str">
        <f t="shared" si="46"/>
        <v>2026-Mar</v>
      </c>
      <c r="E964">
        <f t="shared" si="47"/>
        <v>202603</v>
      </c>
      <c r="F964" t="str">
        <f>IF('Raw(1)'!C964="","",'Raw(1)'!C964)</f>
        <v>AM</v>
      </c>
      <c r="G964" t="str">
        <f>IF('Raw(1)'!D964="","",'Raw(1)'!D964)</f>
        <v>Machine</v>
      </c>
      <c r="H964" t="str">
        <f>IF('Raw(1)'!E964="","",'Raw(1)'!E964)</f>
        <v>C/W Machine</v>
      </c>
      <c r="I964">
        <f>IF('Raw(1)'!F964="","",'Raw(1)'!F964)</f>
        <v>15</v>
      </c>
    </row>
    <row r="965" spans="1:9" x14ac:dyDescent="0.4">
      <c r="A965">
        <f>IF('Raw(1)'!A965="","",'Raw(1)'!A965)</f>
        <v>2026</v>
      </c>
      <c r="B965">
        <f>IF('Raw(1)'!B965="","",'Raw(1)'!B965)</f>
        <v>10</v>
      </c>
      <c r="C965" t="str">
        <f t="shared" si="45"/>
        <v>Mar</v>
      </c>
      <c r="D965" t="str">
        <f t="shared" si="46"/>
        <v>2026-Mar</v>
      </c>
      <c r="E965">
        <f t="shared" si="47"/>
        <v>202603</v>
      </c>
      <c r="F965" t="str">
        <f>IF('Raw(1)'!C965="","",'Raw(1)'!C965)</f>
        <v>AM</v>
      </c>
      <c r="G965" t="str">
        <f>IF('Raw(1)'!D965="","",'Raw(1)'!D965)</f>
        <v>Performance</v>
      </c>
      <c r="H965" t="str">
        <f>IF('Raw(1)'!E965="","",'Raw(1)'!E965)</f>
        <v>BT GT</v>
      </c>
      <c r="I965">
        <f>IF('Raw(1)'!F965="","",'Raw(1)'!F965)</f>
        <v>74</v>
      </c>
    </row>
    <row r="966" spans="1:9" x14ac:dyDescent="0.4">
      <c r="A966">
        <f>IF('Raw(1)'!A966="","",'Raw(1)'!A966)</f>
        <v>2026</v>
      </c>
      <c r="B966">
        <f>IF('Raw(1)'!B966="","",'Raw(1)'!B966)</f>
        <v>10</v>
      </c>
      <c r="C966" t="str">
        <f t="shared" si="45"/>
        <v>Mar</v>
      </c>
      <c r="D966" t="str">
        <f t="shared" si="46"/>
        <v>2026-Mar</v>
      </c>
      <c r="E966">
        <f t="shared" si="47"/>
        <v>202603</v>
      </c>
      <c r="F966" t="str">
        <f>IF('Raw(1)'!C966="","",'Raw(1)'!C966)</f>
        <v>AM</v>
      </c>
      <c r="G966" t="str">
        <f>IF('Raw(1)'!D966="","",'Raw(1)'!D966)</f>
        <v>Performance</v>
      </c>
      <c r="H966" t="str">
        <f>IF('Raw(1)'!E966="","",'Raw(1)'!E966)</f>
        <v>WT GT</v>
      </c>
      <c r="I966">
        <f>IF('Raw(1)'!F966="","",'Raw(1)'!F966)</f>
        <v>80</v>
      </c>
    </row>
    <row r="967" spans="1:9" x14ac:dyDescent="0.4">
      <c r="A967">
        <f>IF('Raw(1)'!A967="","",'Raw(1)'!A967)</f>
        <v>2026</v>
      </c>
      <c r="B967">
        <f>IF('Raw(1)'!B967="","",'Raw(1)'!B967)</f>
        <v>10</v>
      </c>
      <c r="C967" t="str">
        <f t="shared" si="45"/>
        <v>Mar</v>
      </c>
      <c r="D967" t="str">
        <f t="shared" si="46"/>
        <v>2026-Mar</v>
      </c>
      <c r="E967">
        <f t="shared" si="47"/>
        <v>202603</v>
      </c>
      <c r="F967" t="str">
        <f>IF('Raw(1)'!C967="","",'Raw(1)'!C967)</f>
        <v>AM</v>
      </c>
      <c r="G967" t="str">
        <f>IF('Raw(1)'!D967="","",'Raw(1)'!D967)</f>
        <v>Performance</v>
      </c>
      <c r="H967" t="str">
        <f>IF('Raw(1)'!E967="","",'Raw(1)'!E967)</f>
        <v>Bending</v>
      </c>
      <c r="I967">
        <f>IF('Raw(1)'!F967="","",'Raw(1)'!F967)</f>
        <v>627</v>
      </c>
    </row>
    <row r="968" spans="1:9" x14ac:dyDescent="0.4">
      <c r="A968">
        <f>IF('Raw(1)'!A968="","",'Raw(1)'!A968)</f>
        <v>2026</v>
      </c>
      <c r="B968">
        <f>IF('Raw(1)'!B968="","",'Raw(1)'!B968)</f>
        <v>10</v>
      </c>
      <c r="C968" t="str">
        <f t="shared" si="45"/>
        <v>Mar</v>
      </c>
      <c r="D968" t="str">
        <f t="shared" si="46"/>
        <v>2026-Mar</v>
      </c>
      <c r="E968">
        <f t="shared" si="47"/>
        <v>202603</v>
      </c>
      <c r="F968" t="str">
        <f>IF('Raw(1)'!C968="","",'Raw(1)'!C968)</f>
        <v>AM</v>
      </c>
      <c r="G968" t="str">
        <f>IF('Raw(1)'!D968="","",'Raw(1)'!D968)</f>
        <v>Performance</v>
      </c>
      <c r="H968" t="str">
        <f>IF('Raw(1)'!E968="","",'Raw(1)'!E968)</f>
        <v>L/W</v>
      </c>
      <c r="I968">
        <f>IF('Raw(1)'!F968="","",'Raw(1)'!F968)</f>
        <v>637</v>
      </c>
    </row>
    <row r="969" spans="1:9" x14ac:dyDescent="0.4">
      <c r="A969">
        <f>IF('Raw(1)'!A969="","",'Raw(1)'!A969)</f>
        <v>2026</v>
      </c>
      <c r="B969">
        <f>IF('Raw(1)'!B969="","",'Raw(1)'!B969)</f>
        <v>10</v>
      </c>
      <c r="C969" t="str">
        <f t="shared" si="45"/>
        <v>Mar</v>
      </c>
      <c r="D969" t="str">
        <f t="shared" si="46"/>
        <v>2026-Mar</v>
      </c>
      <c r="E969">
        <f t="shared" si="47"/>
        <v>202603</v>
      </c>
      <c r="F969" t="str">
        <f>IF('Raw(1)'!C969="","",'Raw(1)'!C969)</f>
        <v>AM</v>
      </c>
      <c r="G969" t="str">
        <f>IF('Raw(1)'!D969="","",'Raw(1)'!D969)</f>
        <v>Performance</v>
      </c>
      <c r="H969" t="str">
        <f>IF('Raw(1)'!E969="","",'Raw(1)'!E969)</f>
        <v>C/W</v>
      </c>
      <c r="I969">
        <f>IF('Raw(1)'!F969="","",'Raw(1)'!F969)</f>
        <v>595</v>
      </c>
    </row>
    <row r="970" spans="1:9" x14ac:dyDescent="0.4">
      <c r="A970">
        <f>IF('Raw(1)'!A970="","",'Raw(1)'!A970)</f>
        <v>2026</v>
      </c>
      <c r="B970">
        <f>IF('Raw(1)'!B970="","",'Raw(1)'!B970)</f>
        <v>10</v>
      </c>
      <c r="C970" t="str">
        <f t="shared" si="45"/>
        <v>Mar</v>
      </c>
      <c r="D970" t="str">
        <f t="shared" si="46"/>
        <v>2026-Mar</v>
      </c>
      <c r="E970">
        <f t="shared" si="47"/>
        <v>202603</v>
      </c>
      <c r="F970" t="str">
        <f>IF('Raw(1)'!C970="","",'Raw(1)'!C970)</f>
        <v>PT On</v>
      </c>
      <c r="G970" t="str">
        <f>IF('Raw(1)'!D970="","",'Raw(1)'!D970)</f>
        <v>Machine</v>
      </c>
      <c r="H970" t="str">
        <f>IF('Raw(1)'!E970="","",'Raw(1)'!E970)</f>
        <v>Growing Line</v>
      </c>
      <c r="I970">
        <f>IF('Raw(1)'!F970="","",'Raw(1)'!F970)</f>
        <v>6</v>
      </c>
    </row>
    <row r="971" spans="1:9" x14ac:dyDescent="0.4">
      <c r="A971">
        <f>IF('Raw(1)'!A971="","",'Raw(1)'!A971)</f>
        <v>2026</v>
      </c>
      <c r="B971">
        <f>IF('Raw(1)'!B971="","",'Raw(1)'!B971)</f>
        <v>10</v>
      </c>
      <c r="C971" t="str">
        <f t="shared" si="45"/>
        <v>Mar</v>
      </c>
      <c r="D971" t="str">
        <f t="shared" si="46"/>
        <v>2026-Mar</v>
      </c>
      <c r="E971">
        <f t="shared" si="47"/>
        <v>202603</v>
      </c>
      <c r="F971" t="str">
        <f>IF('Raw(1)'!C971="","",'Raw(1)'!C971)</f>
        <v>PT On</v>
      </c>
      <c r="G971" t="str">
        <f>IF('Raw(1)'!D971="","",'Raw(1)'!D971)</f>
        <v>Machine</v>
      </c>
      <c r="H971" t="str">
        <f>IF('Raw(1)'!E971="","",'Raw(1)'!E971)</f>
        <v>Paint Booth</v>
      </c>
      <c r="I971">
        <f>IF('Raw(1)'!F971="","",'Raw(1)'!F971)</f>
        <v>4</v>
      </c>
    </row>
    <row r="972" spans="1:9" x14ac:dyDescent="0.4">
      <c r="A972">
        <f>IF('Raw(1)'!A972="","",'Raw(1)'!A972)</f>
        <v>2026</v>
      </c>
      <c r="B972">
        <f>IF('Raw(1)'!B972="","",'Raw(1)'!B972)</f>
        <v>10</v>
      </c>
      <c r="C972" t="str">
        <f t="shared" si="45"/>
        <v>Mar</v>
      </c>
      <c r="D972" t="str">
        <f t="shared" si="46"/>
        <v>2026-Mar</v>
      </c>
      <c r="E972">
        <f t="shared" si="47"/>
        <v>202603</v>
      </c>
      <c r="F972" t="str">
        <f>IF('Raw(1)'!C972="","",'Raw(1)'!C972)</f>
        <v>PT On</v>
      </c>
      <c r="G972" t="str">
        <f>IF('Raw(1)'!D972="","",'Raw(1)'!D972)</f>
        <v>Machine</v>
      </c>
      <c r="H972" t="str">
        <f>IF('Raw(1)'!E972="","",'Raw(1)'!E972)</f>
        <v>Paint Line</v>
      </c>
      <c r="I972">
        <f>IF('Raw(1)'!F972="","",'Raw(1)'!F972)</f>
        <v>4</v>
      </c>
    </row>
    <row r="973" spans="1:9" x14ac:dyDescent="0.4">
      <c r="A973">
        <f>IF('Raw(1)'!A973="","",'Raw(1)'!A973)</f>
        <v>2026</v>
      </c>
      <c r="B973">
        <f>IF('Raw(1)'!B973="","",'Raw(1)'!B973)</f>
        <v>10</v>
      </c>
      <c r="C973" t="str">
        <f t="shared" si="45"/>
        <v>Mar</v>
      </c>
      <c r="D973" t="str">
        <f t="shared" si="46"/>
        <v>2026-Mar</v>
      </c>
      <c r="E973">
        <f t="shared" si="47"/>
        <v>202603</v>
      </c>
      <c r="F973" t="str">
        <f>IF('Raw(1)'!C973="","",'Raw(1)'!C973)</f>
        <v>PT On</v>
      </c>
      <c r="G973" t="str">
        <f>IF('Raw(1)'!D973="","",'Raw(1)'!D973)</f>
        <v>Machine</v>
      </c>
      <c r="H973" t="str">
        <f>IF('Raw(1)'!E973="","",'Raw(1)'!E973)</f>
        <v>Roll Bending Machine</v>
      </c>
      <c r="I973">
        <f>IF('Raw(1)'!F973="","",'Raw(1)'!F973)</f>
        <v>3</v>
      </c>
    </row>
    <row r="974" spans="1:9" x14ac:dyDescent="0.4">
      <c r="A974">
        <f>IF('Raw(1)'!A974="","",'Raw(1)'!A974)</f>
        <v>2026</v>
      </c>
      <c r="B974">
        <f>IF('Raw(1)'!B974="","",'Raw(1)'!B974)</f>
        <v>10</v>
      </c>
      <c r="C974" t="str">
        <f t="shared" si="45"/>
        <v>Mar</v>
      </c>
      <c r="D974" t="str">
        <f t="shared" si="46"/>
        <v>2026-Mar</v>
      </c>
      <c r="E974">
        <f t="shared" si="47"/>
        <v>202603</v>
      </c>
      <c r="F974" t="str">
        <f>IF('Raw(1)'!C974="","",'Raw(1)'!C974)</f>
        <v>PT On</v>
      </c>
      <c r="G974" t="str">
        <f>IF('Raw(1)'!D974="","",'Raw(1)'!D974)</f>
        <v>Machine</v>
      </c>
      <c r="H974" t="str">
        <f>IF('Raw(1)'!E974="","",'Raw(1)'!E974)</f>
        <v>L/W Machine</v>
      </c>
      <c r="I974">
        <f>IF('Raw(1)'!F974="","",'Raw(1)'!F974)</f>
        <v>4</v>
      </c>
    </row>
    <row r="975" spans="1:9" x14ac:dyDescent="0.4">
      <c r="A975">
        <f>IF('Raw(1)'!A975="","",'Raw(1)'!A975)</f>
        <v>2026</v>
      </c>
      <c r="B975">
        <f>IF('Raw(1)'!B975="","",'Raw(1)'!B975)</f>
        <v>10</v>
      </c>
      <c r="C975" t="str">
        <f t="shared" si="45"/>
        <v>Mar</v>
      </c>
      <c r="D975" t="str">
        <f t="shared" si="46"/>
        <v>2026-Mar</v>
      </c>
      <c r="E975">
        <f t="shared" si="47"/>
        <v>202603</v>
      </c>
      <c r="F975" t="str">
        <f>IF('Raw(1)'!C975="","",'Raw(1)'!C975)</f>
        <v>PT On</v>
      </c>
      <c r="G975" t="str">
        <f>IF('Raw(1)'!D975="","",'Raw(1)'!D975)</f>
        <v>Machine</v>
      </c>
      <c r="H975" t="str">
        <f>IF('Raw(1)'!E975="","",'Raw(1)'!E975)</f>
        <v>C/W Machine</v>
      </c>
      <c r="I975">
        <f>IF('Raw(1)'!F975="","",'Raw(1)'!F975)</f>
        <v>6.5</v>
      </c>
    </row>
    <row r="976" spans="1:9" x14ac:dyDescent="0.4">
      <c r="A976">
        <f>IF('Raw(1)'!A976="","",'Raw(1)'!A976)</f>
        <v>2026</v>
      </c>
      <c r="B976">
        <f>IF('Raw(1)'!B976="","",'Raw(1)'!B976)</f>
        <v>10</v>
      </c>
      <c r="C976" t="str">
        <f t="shared" si="45"/>
        <v>Mar</v>
      </c>
      <c r="D976" t="str">
        <f t="shared" si="46"/>
        <v>2026-Mar</v>
      </c>
      <c r="E976">
        <f t="shared" si="47"/>
        <v>202603</v>
      </c>
      <c r="F976" t="str">
        <f>IF('Raw(1)'!C976="","",'Raw(1)'!C976)</f>
        <v>PT On</v>
      </c>
      <c r="G976" t="str">
        <f>IF('Raw(1)'!D976="","",'Raw(1)'!D976)</f>
        <v>Performance</v>
      </c>
      <c r="H976" t="str">
        <f>IF('Raw(1)'!E976="","",'Raw(1)'!E976)</f>
        <v>BT GT</v>
      </c>
      <c r="I976">
        <f>IF('Raw(1)'!F976="","",'Raw(1)'!F976)</f>
        <v>15</v>
      </c>
    </row>
    <row r="977" spans="1:9" x14ac:dyDescent="0.4">
      <c r="A977">
        <f>IF('Raw(1)'!A977="","",'Raw(1)'!A977)</f>
        <v>2026</v>
      </c>
      <c r="B977">
        <f>IF('Raw(1)'!B977="","",'Raw(1)'!B977)</f>
        <v>10</v>
      </c>
      <c r="C977" t="str">
        <f t="shared" si="45"/>
        <v>Mar</v>
      </c>
      <c r="D977" t="str">
        <f t="shared" si="46"/>
        <v>2026-Mar</v>
      </c>
      <c r="E977">
        <f t="shared" si="47"/>
        <v>202603</v>
      </c>
      <c r="F977" t="str">
        <f>IF('Raw(1)'!C977="","",'Raw(1)'!C977)</f>
        <v>PT On</v>
      </c>
      <c r="G977" t="str">
        <f>IF('Raw(1)'!D977="","",'Raw(1)'!D977)</f>
        <v>Performance</v>
      </c>
      <c r="H977" t="str">
        <f>IF('Raw(1)'!E977="","",'Raw(1)'!E977)</f>
        <v>WT GT</v>
      </c>
      <c r="I977">
        <f>IF('Raw(1)'!F977="","",'Raw(1)'!F977)</f>
        <v>17</v>
      </c>
    </row>
    <row r="978" spans="1:9" x14ac:dyDescent="0.4">
      <c r="A978">
        <f>IF('Raw(1)'!A978="","",'Raw(1)'!A978)</f>
        <v>2026</v>
      </c>
      <c r="B978">
        <f>IF('Raw(1)'!B978="","",'Raw(1)'!B978)</f>
        <v>10</v>
      </c>
      <c r="C978" t="str">
        <f t="shared" si="45"/>
        <v>Mar</v>
      </c>
      <c r="D978" t="str">
        <f t="shared" si="46"/>
        <v>2026-Mar</v>
      </c>
      <c r="E978">
        <f t="shared" si="47"/>
        <v>202603</v>
      </c>
      <c r="F978" t="str">
        <f>IF('Raw(1)'!C978="","",'Raw(1)'!C978)</f>
        <v>PT On</v>
      </c>
      <c r="G978" t="str">
        <f>IF('Raw(1)'!D978="","",'Raw(1)'!D978)</f>
        <v>Performance</v>
      </c>
      <c r="H978" t="str">
        <f>IF('Raw(1)'!E978="","",'Raw(1)'!E978)</f>
        <v>Bending</v>
      </c>
      <c r="I978">
        <f>IF('Raw(1)'!F978="","",'Raw(1)'!F978)</f>
        <v>106</v>
      </c>
    </row>
    <row r="979" spans="1:9" x14ac:dyDescent="0.4">
      <c r="A979">
        <f>IF('Raw(1)'!A979="","",'Raw(1)'!A979)</f>
        <v>2026</v>
      </c>
      <c r="B979">
        <f>IF('Raw(1)'!B979="","",'Raw(1)'!B979)</f>
        <v>10</v>
      </c>
      <c r="C979" t="str">
        <f t="shared" si="45"/>
        <v>Mar</v>
      </c>
      <c r="D979" t="str">
        <f t="shared" si="46"/>
        <v>2026-Mar</v>
      </c>
      <c r="E979">
        <f t="shared" si="47"/>
        <v>202603</v>
      </c>
      <c r="F979" t="str">
        <f>IF('Raw(1)'!C979="","",'Raw(1)'!C979)</f>
        <v>PT On</v>
      </c>
      <c r="G979" t="str">
        <f>IF('Raw(1)'!D979="","",'Raw(1)'!D979)</f>
        <v>Performance</v>
      </c>
      <c r="H979" t="str">
        <f>IF('Raw(1)'!E979="","",'Raw(1)'!E979)</f>
        <v>L/W</v>
      </c>
      <c r="I979">
        <f>IF('Raw(1)'!F979="","",'Raw(1)'!F979)</f>
        <v>110</v>
      </c>
    </row>
    <row r="980" spans="1:9" x14ac:dyDescent="0.4">
      <c r="A980">
        <f>IF('Raw(1)'!A980="","",'Raw(1)'!A980)</f>
        <v>2026</v>
      </c>
      <c r="B980">
        <f>IF('Raw(1)'!B980="","",'Raw(1)'!B980)</f>
        <v>10</v>
      </c>
      <c r="C980" t="str">
        <f t="shared" si="45"/>
        <v>Mar</v>
      </c>
      <c r="D980" t="str">
        <f t="shared" si="46"/>
        <v>2026-Mar</v>
      </c>
      <c r="E980">
        <f t="shared" si="47"/>
        <v>202603</v>
      </c>
      <c r="F980" t="str">
        <f>IF('Raw(1)'!C980="","",'Raw(1)'!C980)</f>
        <v>PT On</v>
      </c>
      <c r="G980" t="str">
        <f>IF('Raw(1)'!D980="","",'Raw(1)'!D980)</f>
        <v>Performance</v>
      </c>
      <c r="H980" t="str">
        <f>IF('Raw(1)'!E980="","",'Raw(1)'!E980)</f>
        <v>C/W</v>
      </c>
      <c r="I980">
        <f>IF('Raw(1)'!F980="","",'Raw(1)'!F980)</f>
        <v>121</v>
      </c>
    </row>
    <row r="981" spans="1:9" x14ac:dyDescent="0.4">
      <c r="A981">
        <f>IF('Raw(1)'!A981="","",'Raw(1)'!A981)</f>
        <v>2026</v>
      </c>
      <c r="B981">
        <f>IF('Raw(1)'!B981="","",'Raw(1)'!B981)</f>
        <v>10</v>
      </c>
      <c r="C981" t="str">
        <f t="shared" si="45"/>
        <v>Mar</v>
      </c>
      <c r="D981" t="str">
        <f t="shared" si="46"/>
        <v>2026-Mar</v>
      </c>
      <c r="E981">
        <f t="shared" si="47"/>
        <v>202603</v>
      </c>
      <c r="F981" t="str">
        <f>IF('Raw(1)'!C981="","",'Raw(1)'!C981)</f>
        <v>PT Off</v>
      </c>
      <c r="G981" t="str">
        <f>IF('Raw(1)'!D981="","",'Raw(1)'!D981)</f>
        <v>Machine</v>
      </c>
      <c r="H981" t="str">
        <f>IF('Raw(1)'!E981="","",'Raw(1)'!E981)</f>
        <v>Growing Line</v>
      </c>
      <c r="I981">
        <f>IF('Raw(1)'!F981="","",'Raw(1)'!F981)</f>
        <v>11</v>
      </c>
    </row>
    <row r="982" spans="1:9" x14ac:dyDescent="0.4">
      <c r="A982">
        <f>IF('Raw(1)'!A982="","",'Raw(1)'!A982)</f>
        <v>2026</v>
      </c>
      <c r="B982">
        <f>IF('Raw(1)'!B982="","",'Raw(1)'!B982)</f>
        <v>10</v>
      </c>
      <c r="C982" t="str">
        <f t="shared" si="45"/>
        <v>Mar</v>
      </c>
      <c r="D982" t="str">
        <f t="shared" si="46"/>
        <v>2026-Mar</v>
      </c>
      <c r="E982">
        <f t="shared" si="47"/>
        <v>202603</v>
      </c>
      <c r="F982" t="str">
        <f>IF('Raw(1)'!C982="","",'Raw(1)'!C982)</f>
        <v>PT Off</v>
      </c>
      <c r="G982" t="str">
        <f>IF('Raw(1)'!D982="","",'Raw(1)'!D982)</f>
        <v>Machine</v>
      </c>
      <c r="H982" t="str">
        <f>IF('Raw(1)'!E982="","",'Raw(1)'!E982)</f>
        <v>Paint Booth</v>
      </c>
      <c r="I982">
        <f>IF('Raw(1)'!F982="","",'Raw(1)'!F982)</f>
        <v>6</v>
      </c>
    </row>
    <row r="983" spans="1:9" x14ac:dyDescent="0.4">
      <c r="A983">
        <f>IF('Raw(1)'!A983="","",'Raw(1)'!A983)</f>
        <v>2026</v>
      </c>
      <c r="B983">
        <f>IF('Raw(1)'!B983="","",'Raw(1)'!B983)</f>
        <v>10</v>
      </c>
      <c r="C983" t="str">
        <f t="shared" si="45"/>
        <v>Mar</v>
      </c>
      <c r="D983" t="str">
        <f t="shared" si="46"/>
        <v>2026-Mar</v>
      </c>
      <c r="E983">
        <f t="shared" si="47"/>
        <v>202603</v>
      </c>
      <c r="F983" t="str">
        <f>IF('Raw(1)'!C983="","",'Raw(1)'!C983)</f>
        <v>PT Off</v>
      </c>
      <c r="G983" t="str">
        <f>IF('Raw(1)'!D983="","",'Raw(1)'!D983)</f>
        <v>Machine</v>
      </c>
      <c r="H983" t="str">
        <f>IF('Raw(1)'!E983="","",'Raw(1)'!E983)</f>
        <v>Paint Line</v>
      </c>
      <c r="I983">
        <f>IF('Raw(1)'!F983="","",'Raw(1)'!F983)</f>
        <v>4</v>
      </c>
    </row>
    <row r="984" spans="1:9" x14ac:dyDescent="0.4">
      <c r="A984">
        <f>IF('Raw(1)'!A984="","",'Raw(1)'!A984)</f>
        <v>2026</v>
      </c>
      <c r="B984">
        <f>IF('Raw(1)'!B984="","",'Raw(1)'!B984)</f>
        <v>10</v>
      </c>
      <c r="C984" t="str">
        <f t="shared" si="45"/>
        <v>Mar</v>
      </c>
      <c r="D984" t="str">
        <f t="shared" si="46"/>
        <v>2026-Mar</v>
      </c>
      <c r="E984">
        <f t="shared" si="47"/>
        <v>202603</v>
      </c>
      <c r="F984" t="str">
        <f>IF('Raw(1)'!C984="","",'Raw(1)'!C984)</f>
        <v>PT Off</v>
      </c>
      <c r="G984" t="str">
        <f>IF('Raw(1)'!D984="","",'Raw(1)'!D984)</f>
        <v>Machine</v>
      </c>
      <c r="H984" t="str">
        <f>IF('Raw(1)'!E984="","",'Raw(1)'!E984)</f>
        <v>Roll Bending Machine</v>
      </c>
      <c r="I984">
        <f>IF('Raw(1)'!F984="","",'Raw(1)'!F984)</f>
        <v>4</v>
      </c>
    </row>
    <row r="985" spans="1:9" x14ac:dyDescent="0.4">
      <c r="A985">
        <f>IF('Raw(1)'!A985="","",'Raw(1)'!A985)</f>
        <v>2026</v>
      </c>
      <c r="B985">
        <f>IF('Raw(1)'!B985="","",'Raw(1)'!B985)</f>
        <v>10</v>
      </c>
      <c r="C985" t="str">
        <f t="shared" si="45"/>
        <v>Mar</v>
      </c>
      <c r="D985" t="str">
        <f t="shared" si="46"/>
        <v>2026-Mar</v>
      </c>
      <c r="E985">
        <f t="shared" si="47"/>
        <v>202603</v>
      </c>
      <c r="F985" t="str">
        <f>IF('Raw(1)'!C985="","",'Raw(1)'!C985)</f>
        <v>PT Off</v>
      </c>
      <c r="G985" t="str">
        <f>IF('Raw(1)'!D985="","",'Raw(1)'!D985)</f>
        <v>Machine</v>
      </c>
      <c r="H985" t="str">
        <f>IF('Raw(1)'!E985="","",'Raw(1)'!E985)</f>
        <v>L/W Machine</v>
      </c>
      <c r="I985">
        <f>IF('Raw(1)'!F985="","",'Raw(1)'!F985)</f>
        <v>7</v>
      </c>
    </row>
    <row r="986" spans="1:9" x14ac:dyDescent="0.4">
      <c r="A986">
        <f>IF('Raw(1)'!A986="","",'Raw(1)'!A986)</f>
        <v>2026</v>
      </c>
      <c r="B986">
        <f>IF('Raw(1)'!B986="","",'Raw(1)'!B986)</f>
        <v>10</v>
      </c>
      <c r="C986" t="str">
        <f t="shared" si="45"/>
        <v>Mar</v>
      </c>
      <c r="D986" t="str">
        <f t="shared" si="46"/>
        <v>2026-Mar</v>
      </c>
      <c r="E986">
        <f t="shared" si="47"/>
        <v>202603</v>
      </c>
      <c r="F986" t="str">
        <f>IF('Raw(1)'!C986="","",'Raw(1)'!C986)</f>
        <v>PT Off</v>
      </c>
      <c r="G986" t="str">
        <f>IF('Raw(1)'!D986="","",'Raw(1)'!D986)</f>
        <v>Machine</v>
      </c>
      <c r="H986" t="str">
        <f>IF('Raw(1)'!E986="","",'Raw(1)'!E986)</f>
        <v>C/W Machine</v>
      </c>
      <c r="I986">
        <f>IF('Raw(1)'!F986="","",'Raw(1)'!F986)</f>
        <v>12.5</v>
      </c>
    </row>
    <row r="987" spans="1:9" x14ac:dyDescent="0.4">
      <c r="A987">
        <f>IF('Raw(1)'!A987="","",'Raw(1)'!A987)</f>
        <v>2026</v>
      </c>
      <c r="B987">
        <f>IF('Raw(1)'!B987="","",'Raw(1)'!B987)</f>
        <v>10</v>
      </c>
      <c r="C987" t="str">
        <f t="shared" si="45"/>
        <v>Mar</v>
      </c>
      <c r="D987" t="str">
        <f t="shared" si="46"/>
        <v>2026-Mar</v>
      </c>
      <c r="E987">
        <f t="shared" si="47"/>
        <v>202603</v>
      </c>
      <c r="F987" t="str">
        <f>IF('Raw(1)'!C987="","",'Raw(1)'!C987)</f>
        <v>PT Off</v>
      </c>
      <c r="G987" t="str">
        <f>IF('Raw(1)'!D987="","",'Raw(1)'!D987)</f>
        <v>Performance</v>
      </c>
      <c r="H987" t="str">
        <f>IF('Raw(1)'!E987="","",'Raw(1)'!E987)</f>
        <v>BT GT</v>
      </c>
      <c r="I987">
        <f>IF('Raw(1)'!F987="","",'Raw(1)'!F987)</f>
        <v>6</v>
      </c>
    </row>
    <row r="988" spans="1:9" x14ac:dyDescent="0.4">
      <c r="A988">
        <f>IF('Raw(1)'!A988="","",'Raw(1)'!A988)</f>
        <v>2026</v>
      </c>
      <c r="B988">
        <f>IF('Raw(1)'!B988="","",'Raw(1)'!B988)</f>
        <v>10</v>
      </c>
      <c r="C988" t="str">
        <f t="shared" si="45"/>
        <v>Mar</v>
      </c>
      <c r="D988" t="str">
        <f t="shared" si="46"/>
        <v>2026-Mar</v>
      </c>
      <c r="E988">
        <f t="shared" si="47"/>
        <v>202603</v>
      </c>
      <c r="F988" t="str">
        <f>IF('Raw(1)'!C988="","",'Raw(1)'!C988)</f>
        <v>PT Off</v>
      </c>
      <c r="G988" t="str">
        <f>IF('Raw(1)'!D988="","",'Raw(1)'!D988)</f>
        <v>Performance</v>
      </c>
      <c r="H988" t="str">
        <f>IF('Raw(1)'!E988="","",'Raw(1)'!E988)</f>
        <v>WT GT</v>
      </c>
      <c r="I988">
        <f>IF('Raw(1)'!F988="","",'Raw(1)'!F988)</f>
        <v>10</v>
      </c>
    </row>
    <row r="989" spans="1:9" x14ac:dyDescent="0.4">
      <c r="A989">
        <f>IF('Raw(1)'!A989="","",'Raw(1)'!A989)</f>
        <v>2026</v>
      </c>
      <c r="B989">
        <f>IF('Raw(1)'!B989="","",'Raw(1)'!B989)</f>
        <v>10</v>
      </c>
      <c r="C989" t="str">
        <f t="shared" si="45"/>
        <v>Mar</v>
      </c>
      <c r="D989" t="str">
        <f t="shared" si="46"/>
        <v>2026-Mar</v>
      </c>
      <c r="E989">
        <f t="shared" si="47"/>
        <v>202603</v>
      </c>
      <c r="F989" t="str">
        <f>IF('Raw(1)'!C989="","",'Raw(1)'!C989)</f>
        <v>PT Off</v>
      </c>
      <c r="G989" t="str">
        <f>IF('Raw(1)'!D989="","",'Raw(1)'!D989)</f>
        <v>Performance</v>
      </c>
      <c r="H989" t="str">
        <f>IF('Raw(1)'!E989="","",'Raw(1)'!E989)</f>
        <v>Bending</v>
      </c>
      <c r="I989">
        <f>IF('Raw(1)'!F989="","",'Raw(1)'!F989)</f>
        <v>84</v>
      </c>
    </row>
    <row r="990" spans="1:9" x14ac:dyDescent="0.4">
      <c r="A990">
        <f>IF('Raw(1)'!A990="","",'Raw(1)'!A990)</f>
        <v>2026</v>
      </c>
      <c r="B990">
        <f>IF('Raw(1)'!B990="","",'Raw(1)'!B990)</f>
        <v>10</v>
      </c>
      <c r="C990" t="str">
        <f t="shared" si="45"/>
        <v>Mar</v>
      </c>
      <c r="D990" t="str">
        <f t="shared" si="46"/>
        <v>2026-Mar</v>
      </c>
      <c r="E990">
        <f t="shared" si="47"/>
        <v>202603</v>
      </c>
      <c r="F990" t="str">
        <f>IF('Raw(1)'!C990="","",'Raw(1)'!C990)</f>
        <v>PT Off</v>
      </c>
      <c r="G990" t="str">
        <f>IF('Raw(1)'!D990="","",'Raw(1)'!D990)</f>
        <v>Performance</v>
      </c>
      <c r="H990" t="str">
        <f>IF('Raw(1)'!E990="","",'Raw(1)'!E990)</f>
        <v>L/W</v>
      </c>
      <c r="I990">
        <f>IF('Raw(1)'!F990="","",'Raw(1)'!F990)</f>
        <v>86</v>
      </c>
    </row>
    <row r="991" spans="1:9" x14ac:dyDescent="0.4">
      <c r="A991">
        <f>IF('Raw(1)'!A991="","",'Raw(1)'!A991)</f>
        <v>2026</v>
      </c>
      <c r="B991">
        <f>IF('Raw(1)'!B991="","",'Raw(1)'!B991)</f>
        <v>10</v>
      </c>
      <c r="C991" t="str">
        <f t="shared" si="45"/>
        <v>Mar</v>
      </c>
      <c r="D991" t="str">
        <f t="shared" si="46"/>
        <v>2026-Mar</v>
      </c>
      <c r="E991">
        <f t="shared" si="47"/>
        <v>202603</v>
      </c>
      <c r="F991" t="str">
        <f>IF('Raw(1)'!C991="","",'Raw(1)'!C991)</f>
        <v>PT Off</v>
      </c>
      <c r="G991" t="str">
        <f>IF('Raw(1)'!D991="","",'Raw(1)'!D991)</f>
        <v>Performance</v>
      </c>
      <c r="H991" t="str">
        <f>IF('Raw(1)'!E991="","",'Raw(1)'!E991)</f>
        <v>C/W</v>
      </c>
      <c r="I991">
        <f>IF('Raw(1)'!F991="","",'Raw(1)'!F991)</f>
        <v>130</v>
      </c>
    </row>
    <row r="992" spans="1:9" x14ac:dyDescent="0.4">
      <c r="A992">
        <f>IF('Raw(1)'!A992="","",'Raw(1)'!A992)</f>
        <v>2026</v>
      </c>
      <c r="B992">
        <f>IF('Raw(1)'!B992="","",'Raw(1)'!B992)</f>
        <v>11</v>
      </c>
      <c r="C992" t="str">
        <f t="shared" si="45"/>
        <v>Mar</v>
      </c>
      <c r="D992" t="str">
        <f t="shared" si="46"/>
        <v>2026-Mar</v>
      </c>
      <c r="E992">
        <f t="shared" si="47"/>
        <v>202603</v>
      </c>
      <c r="F992" t="str">
        <f>IF('Raw(1)'!C992="","",'Raw(1)'!C992)</f>
        <v>VN #1</v>
      </c>
      <c r="G992" t="str">
        <f>IF('Raw(1)'!D992="","",'Raw(1)'!D992)</f>
        <v>Machine</v>
      </c>
      <c r="H992" t="str">
        <f>IF('Raw(1)'!E992="","",'Raw(1)'!E992)</f>
        <v>Growing Line</v>
      </c>
      <c r="I992">
        <f>IF('Raw(1)'!F992="","",'Raw(1)'!F992)</f>
        <v>15</v>
      </c>
    </row>
    <row r="993" spans="1:9" x14ac:dyDescent="0.4">
      <c r="A993">
        <f>IF('Raw(1)'!A993="","",'Raw(1)'!A993)</f>
        <v>2026</v>
      </c>
      <c r="B993">
        <f>IF('Raw(1)'!B993="","",'Raw(1)'!B993)</f>
        <v>11</v>
      </c>
      <c r="C993" t="str">
        <f t="shared" si="45"/>
        <v>Mar</v>
      </c>
      <c r="D993" t="str">
        <f t="shared" si="46"/>
        <v>2026-Mar</v>
      </c>
      <c r="E993">
        <f t="shared" si="47"/>
        <v>202603</v>
      </c>
      <c r="F993" t="str">
        <f>IF('Raw(1)'!C993="","",'Raw(1)'!C993)</f>
        <v>VN #1</v>
      </c>
      <c r="G993" t="str">
        <f>IF('Raw(1)'!D993="","",'Raw(1)'!D993)</f>
        <v>Machine</v>
      </c>
      <c r="H993" t="str">
        <f>IF('Raw(1)'!E993="","",'Raw(1)'!E993)</f>
        <v>Paint Booth</v>
      </c>
      <c r="I993">
        <f>IF('Raw(1)'!F993="","",'Raw(1)'!F993)</f>
        <v>10</v>
      </c>
    </row>
    <row r="994" spans="1:9" x14ac:dyDescent="0.4">
      <c r="A994">
        <f>IF('Raw(1)'!A994="","",'Raw(1)'!A994)</f>
        <v>2026</v>
      </c>
      <c r="B994">
        <f>IF('Raw(1)'!B994="","",'Raw(1)'!B994)</f>
        <v>11</v>
      </c>
      <c r="C994" t="str">
        <f t="shared" si="45"/>
        <v>Mar</v>
      </c>
      <c r="D994" t="str">
        <f t="shared" si="46"/>
        <v>2026-Mar</v>
      </c>
      <c r="E994">
        <f t="shared" si="47"/>
        <v>202603</v>
      </c>
      <c r="F994" t="str">
        <f>IF('Raw(1)'!C994="","",'Raw(1)'!C994)</f>
        <v>VN #1</v>
      </c>
      <c r="G994" t="str">
        <f>IF('Raw(1)'!D994="","",'Raw(1)'!D994)</f>
        <v>Machine</v>
      </c>
      <c r="H994" t="str">
        <f>IF('Raw(1)'!E994="","",'Raw(1)'!E994)</f>
        <v>Paint Line</v>
      </c>
      <c r="I994">
        <f>IF('Raw(1)'!F994="","",'Raw(1)'!F994)</f>
        <v>5</v>
      </c>
    </row>
    <row r="995" spans="1:9" x14ac:dyDescent="0.4">
      <c r="A995">
        <f>IF('Raw(1)'!A995="","",'Raw(1)'!A995)</f>
        <v>2026</v>
      </c>
      <c r="B995">
        <f>IF('Raw(1)'!B995="","",'Raw(1)'!B995)</f>
        <v>11</v>
      </c>
      <c r="C995" t="str">
        <f t="shared" si="45"/>
        <v>Mar</v>
      </c>
      <c r="D995" t="str">
        <f t="shared" si="46"/>
        <v>2026-Mar</v>
      </c>
      <c r="E995">
        <f t="shared" si="47"/>
        <v>202603</v>
      </c>
      <c r="F995" t="str">
        <f>IF('Raw(1)'!C995="","",'Raw(1)'!C995)</f>
        <v>VN #1</v>
      </c>
      <c r="G995" t="str">
        <f>IF('Raw(1)'!D995="","",'Raw(1)'!D995)</f>
        <v>Machine</v>
      </c>
      <c r="H995" t="str">
        <f>IF('Raw(1)'!E995="","",'Raw(1)'!E995)</f>
        <v>Roll Bending Machine</v>
      </c>
      <c r="I995">
        <f>IF('Raw(1)'!F995="","",'Raw(1)'!F995)</f>
        <v>6</v>
      </c>
    </row>
    <row r="996" spans="1:9" x14ac:dyDescent="0.4">
      <c r="A996">
        <f>IF('Raw(1)'!A996="","",'Raw(1)'!A996)</f>
        <v>2026</v>
      </c>
      <c r="B996">
        <f>IF('Raw(1)'!B996="","",'Raw(1)'!B996)</f>
        <v>11</v>
      </c>
      <c r="C996" t="str">
        <f t="shared" si="45"/>
        <v>Mar</v>
      </c>
      <c r="D996" t="str">
        <f t="shared" si="46"/>
        <v>2026-Mar</v>
      </c>
      <c r="E996">
        <f t="shared" si="47"/>
        <v>202603</v>
      </c>
      <c r="F996" t="str">
        <f>IF('Raw(1)'!C996="","",'Raw(1)'!C996)</f>
        <v>VN #1</v>
      </c>
      <c r="G996" t="str">
        <f>IF('Raw(1)'!D996="","",'Raw(1)'!D996)</f>
        <v>Machine</v>
      </c>
      <c r="H996" t="str">
        <f>IF('Raw(1)'!E996="","",'Raw(1)'!E996)</f>
        <v>L/W Machine</v>
      </c>
      <c r="I996">
        <f>IF('Raw(1)'!F996="","",'Raw(1)'!F996)</f>
        <v>10</v>
      </c>
    </row>
    <row r="997" spans="1:9" x14ac:dyDescent="0.4">
      <c r="A997">
        <f>IF('Raw(1)'!A997="","",'Raw(1)'!A997)</f>
        <v>2026</v>
      </c>
      <c r="B997">
        <f>IF('Raw(1)'!B997="","",'Raw(1)'!B997)</f>
        <v>11</v>
      </c>
      <c r="C997" t="str">
        <f t="shared" si="45"/>
        <v>Mar</v>
      </c>
      <c r="D997" t="str">
        <f t="shared" si="46"/>
        <v>2026-Mar</v>
      </c>
      <c r="E997">
        <f t="shared" si="47"/>
        <v>202603</v>
      </c>
      <c r="F997" t="str">
        <f>IF('Raw(1)'!C997="","",'Raw(1)'!C997)</f>
        <v>VN #1</v>
      </c>
      <c r="G997" t="str">
        <f>IF('Raw(1)'!D997="","",'Raw(1)'!D997)</f>
        <v>Machine</v>
      </c>
      <c r="H997" t="str">
        <f>IF('Raw(1)'!E997="","",'Raw(1)'!E997)</f>
        <v>C/W Machine</v>
      </c>
      <c r="I997">
        <f>IF('Raw(1)'!F997="","",'Raw(1)'!F997)</f>
        <v>10</v>
      </c>
    </row>
    <row r="998" spans="1:9" x14ac:dyDescent="0.4">
      <c r="A998">
        <f>IF('Raw(1)'!A998="","",'Raw(1)'!A998)</f>
        <v>2026</v>
      </c>
      <c r="B998">
        <f>IF('Raw(1)'!B998="","",'Raw(1)'!B998)</f>
        <v>11</v>
      </c>
      <c r="C998" t="str">
        <f t="shared" si="45"/>
        <v>Mar</v>
      </c>
      <c r="D998" t="str">
        <f t="shared" si="46"/>
        <v>2026-Mar</v>
      </c>
      <c r="E998">
        <f t="shared" si="47"/>
        <v>202603</v>
      </c>
      <c r="F998" t="str">
        <f>IF('Raw(1)'!C998="","",'Raw(1)'!C998)</f>
        <v>VN #1</v>
      </c>
      <c r="G998" t="str">
        <f>IF('Raw(1)'!D998="","",'Raw(1)'!D998)</f>
        <v>Performance</v>
      </c>
      <c r="H998" t="str">
        <f>IF('Raw(1)'!E998="","",'Raw(1)'!E998)</f>
        <v>BT GT</v>
      </c>
      <c r="I998">
        <f>IF('Raw(1)'!F998="","",'Raw(1)'!F998)</f>
        <v>9</v>
      </c>
    </row>
    <row r="999" spans="1:9" x14ac:dyDescent="0.4">
      <c r="A999">
        <f>IF('Raw(1)'!A999="","",'Raw(1)'!A999)</f>
        <v>2026</v>
      </c>
      <c r="B999">
        <f>IF('Raw(1)'!B999="","",'Raw(1)'!B999)</f>
        <v>11</v>
      </c>
      <c r="C999" t="str">
        <f t="shared" si="45"/>
        <v>Mar</v>
      </c>
      <c r="D999" t="str">
        <f t="shared" si="46"/>
        <v>2026-Mar</v>
      </c>
      <c r="E999">
        <f t="shared" si="47"/>
        <v>202603</v>
      </c>
      <c r="F999" t="str">
        <f>IF('Raw(1)'!C999="","",'Raw(1)'!C999)</f>
        <v>VN #1</v>
      </c>
      <c r="G999" t="str">
        <f>IF('Raw(1)'!D999="","",'Raw(1)'!D999)</f>
        <v>Performance</v>
      </c>
      <c r="H999" t="str">
        <f>IF('Raw(1)'!E999="","",'Raw(1)'!E999)</f>
        <v>WT GT</v>
      </c>
      <c r="I999">
        <f>IF('Raw(1)'!F999="","",'Raw(1)'!F999)</f>
        <v>11</v>
      </c>
    </row>
    <row r="1000" spans="1:9" x14ac:dyDescent="0.4">
      <c r="A1000">
        <f>IF('Raw(1)'!A1000="","",'Raw(1)'!A1000)</f>
        <v>2026</v>
      </c>
      <c r="B1000">
        <f>IF('Raw(1)'!B1000="","",'Raw(1)'!B1000)</f>
        <v>11</v>
      </c>
      <c r="C1000" t="str">
        <f t="shared" si="45"/>
        <v>Mar</v>
      </c>
      <c r="D1000" t="str">
        <f t="shared" si="46"/>
        <v>2026-Mar</v>
      </c>
      <c r="E1000">
        <f t="shared" si="47"/>
        <v>202603</v>
      </c>
      <c r="F1000" t="str">
        <f>IF('Raw(1)'!C1000="","",'Raw(1)'!C1000)</f>
        <v>VN #1</v>
      </c>
      <c r="G1000" t="str">
        <f>IF('Raw(1)'!D1000="","",'Raw(1)'!D1000)</f>
        <v>Performance</v>
      </c>
      <c r="H1000" t="str">
        <f>IF('Raw(1)'!E1000="","",'Raw(1)'!E1000)</f>
        <v>Bending</v>
      </c>
      <c r="I1000">
        <f>IF('Raw(1)'!F1000="","",'Raw(1)'!F1000)</f>
        <v>204</v>
      </c>
    </row>
    <row r="1001" spans="1:9" x14ac:dyDescent="0.4">
      <c r="A1001">
        <f>IF('Raw(1)'!A1001="","",'Raw(1)'!A1001)</f>
        <v>2026</v>
      </c>
      <c r="B1001">
        <f>IF('Raw(1)'!B1001="","",'Raw(1)'!B1001)</f>
        <v>11</v>
      </c>
      <c r="C1001" t="str">
        <f t="shared" si="45"/>
        <v>Mar</v>
      </c>
      <c r="D1001" t="str">
        <f t="shared" si="46"/>
        <v>2026-Mar</v>
      </c>
      <c r="E1001">
        <f t="shared" si="47"/>
        <v>202603</v>
      </c>
      <c r="F1001" t="str">
        <f>IF('Raw(1)'!C1001="","",'Raw(1)'!C1001)</f>
        <v>VN #1</v>
      </c>
      <c r="G1001" t="str">
        <f>IF('Raw(1)'!D1001="","",'Raw(1)'!D1001)</f>
        <v>Performance</v>
      </c>
      <c r="H1001" t="str">
        <f>IF('Raw(1)'!E1001="","",'Raw(1)'!E1001)</f>
        <v>L/W</v>
      </c>
      <c r="I1001">
        <f>IF('Raw(1)'!F1001="","",'Raw(1)'!F1001)</f>
        <v>215</v>
      </c>
    </row>
    <row r="1002" spans="1:9" x14ac:dyDescent="0.4">
      <c r="A1002">
        <f>IF('Raw(1)'!A1002="","",'Raw(1)'!A1002)</f>
        <v>2026</v>
      </c>
      <c r="B1002">
        <f>IF('Raw(1)'!B1002="","",'Raw(1)'!B1002)</f>
        <v>11</v>
      </c>
      <c r="C1002" t="str">
        <f t="shared" si="45"/>
        <v>Mar</v>
      </c>
      <c r="D1002" t="str">
        <f t="shared" si="46"/>
        <v>2026-Mar</v>
      </c>
      <c r="E1002">
        <f t="shared" si="47"/>
        <v>202603</v>
      </c>
      <c r="F1002" t="str">
        <f>IF('Raw(1)'!C1002="","",'Raw(1)'!C1002)</f>
        <v>VN #1</v>
      </c>
      <c r="G1002" t="str">
        <f>IF('Raw(1)'!D1002="","",'Raw(1)'!D1002)</f>
        <v>Performance</v>
      </c>
      <c r="H1002" t="str">
        <f>IF('Raw(1)'!E1002="","",'Raw(1)'!E1002)</f>
        <v>C/W</v>
      </c>
      <c r="I1002">
        <f>IF('Raw(1)'!F1002="","",'Raw(1)'!F1002)</f>
        <v>215</v>
      </c>
    </row>
    <row r="1003" spans="1:9" x14ac:dyDescent="0.4">
      <c r="A1003">
        <f>IF('Raw(1)'!A1003="","",'Raw(1)'!A1003)</f>
        <v>2026</v>
      </c>
      <c r="B1003">
        <f>IF('Raw(1)'!B1003="","",'Raw(1)'!B1003)</f>
        <v>11</v>
      </c>
      <c r="C1003" t="str">
        <f t="shared" si="45"/>
        <v>Mar</v>
      </c>
      <c r="D1003" t="str">
        <f t="shared" si="46"/>
        <v>2026-Mar</v>
      </c>
      <c r="E1003">
        <f t="shared" si="47"/>
        <v>202603</v>
      </c>
      <c r="F1003" t="str">
        <f>IF('Raw(1)'!C1003="","",'Raw(1)'!C1003)</f>
        <v>VN #2</v>
      </c>
      <c r="G1003" t="str">
        <f>IF('Raw(1)'!D1003="","",'Raw(1)'!D1003)</f>
        <v>Machine</v>
      </c>
      <c r="H1003" t="str">
        <f>IF('Raw(1)'!E1003="","",'Raw(1)'!E1003)</f>
        <v>Growing Line</v>
      </c>
      <c r="I1003">
        <f>IF('Raw(1)'!F1003="","",'Raw(1)'!F1003)</f>
        <v>14</v>
      </c>
    </row>
    <row r="1004" spans="1:9" x14ac:dyDescent="0.4">
      <c r="A1004">
        <f>IF('Raw(1)'!A1004="","",'Raw(1)'!A1004)</f>
        <v>2026</v>
      </c>
      <c r="B1004">
        <f>IF('Raw(1)'!B1004="","",'Raw(1)'!B1004)</f>
        <v>11</v>
      </c>
      <c r="C1004" t="str">
        <f t="shared" si="45"/>
        <v>Mar</v>
      </c>
      <c r="D1004" t="str">
        <f t="shared" si="46"/>
        <v>2026-Mar</v>
      </c>
      <c r="E1004">
        <f t="shared" si="47"/>
        <v>202603</v>
      </c>
      <c r="F1004" t="str">
        <f>IF('Raw(1)'!C1004="","",'Raw(1)'!C1004)</f>
        <v>VN #2</v>
      </c>
      <c r="G1004" t="str">
        <f>IF('Raw(1)'!D1004="","",'Raw(1)'!D1004)</f>
        <v>Machine</v>
      </c>
      <c r="H1004" t="str">
        <f>IF('Raw(1)'!E1004="","",'Raw(1)'!E1004)</f>
        <v>Paint Booth</v>
      </c>
      <c r="I1004">
        <f>IF('Raw(1)'!F1004="","",'Raw(1)'!F1004)</f>
        <v>8</v>
      </c>
    </row>
    <row r="1005" spans="1:9" x14ac:dyDescent="0.4">
      <c r="A1005">
        <f>IF('Raw(1)'!A1005="","",'Raw(1)'!A1005)</f>
        <v>2026</v>
      </c>
      <c r="B1005">
        <f>IF('Raw(1)'!B1005="","",'Raw(1)'!B1005)</f>
        <v>11</v>
      </c>
      <c r="C1005" t="str">
        <f t="shared" si="45"/>
        <v>Mar</v>
      </c>
      <c r="D1005" t="str">
        <f t="shared" si="46"/>
        <v>2026-Mar</v>
      </c>
      <c r="E1005">
        <f t="shared" si="47"/>
        <v>202603</v>
      </c>
      <c r="F1005" t="str">
        <f>IF('Raw(1)'!C1005="","",'Raw(1)'!C1005)</f>
        <v>VN #2</v>
      </c>
      <c r="G1005" t="str">
        <f>IF('Raw(1)'!D1005="","",'Raw(1)'!D1005)</f>
        <v>Machine</v>
      </c>
      <c r="H1005" t="str">
        <f>IF('Raw(1)'!E1005="","",'Raw(1)'!E1005)</f>
        <v>Paint Line</v>
      </c>
      <c r="I1005">
        <f>IF('Raw(1)'!F1005="","",'Raw(1)'!F1005)</f>
        <v>4</v>
      </c>
    </row>
    <row r="1006" spans="1:9" x14ac:dyDescent="0.4">
      <c r="A1006">
        <f>IF('Raw(1)'!A1006="","",'Raw(1)'!A1006)</f>
        <v>2026</v>
      </c>
      <c r="B1006">
        <f>IF('Raw(1)'!B1006="","",'Raw(1)'!B1006)</f>
        <v>11</v>
      </c>
      <c r="C1006" t="str">
        <f t="shared" si="45"/>
        <v>Mar</v>
      </c>
      <c r="D1006" t="str">
        <f t="shared" si="46"/>
        <v>2026-Mar</v>
      </c>
      <c r="E1006">
        <f t="shared" si="47"/>
        <v>202603</v>
      </c>
      <c r="F1006" t="str">
        <f>IF('Raw(1)'!C1006="","",'Raw(1)'!C1006)</f>
        <v>VN #2</v>
      </c>
      <c r="G1006" t="str">
        <f>IF('Raw(1)'!D1006="","",'Raw(1)'!D1006)</f>
        <v>Machine</v>
      </c>
      <c r="H1006" t="str">
        <f>IF('Raw(1)'!E1006="","",'Raw(1)'!E1006)</f>
        <v>Roll Bending Machine</v>
      </c>
      <c r="I1006">
        <f>IF('Raw(1)'!F1006="","",'Raw(1)'!F1006)</f>
        <v>3</v>
      </c>
    </row>
    <row r="1007" spans="1:9" x14ac:dyDescent="0.4">
      <c r="A1007">
        <f>IF('Raw(1)'!A1007="","",'Raw(1)'!A1007)</f>
        <v>2026</v>
      </c>
      <c r="B1007">
        <f>IF('Raw(1)'!B1007="","",'Raw(1)'!B1007)</f>
        <v>11</v>
      </c>
      <c r="C1007" t="str">
        <f t="shared" si="45"/>
        <v>Mar</v>
      </c>
      <c r="D1007" t="str">
        <f t="shared" si="46"/>
        <v>2026-Mar</v>
      </c>
      <c r="E1007">
        <f t="shared" si="47"/>
        <v>202603</v>
      </c>
      <c r="F1007" t="str">
        <f>IF('Raw(1)'!C1007="","",'Raw(1)'!C1007)</f>
        <v>VN #2</v>
      </c>
      <c r="G1007" t="str">
        <f>IF('Raw(1)'!D1007="","",'Raw(1)'!D1007)</f>
        <v>Machine</v>
      </c>
      <c r="H1007" t="str">
        <f>IF('Raw(1)'!E1007="","",'Raw(1)'!E1007)</f>
        <v>L/W Machine</v>
      </c>
      <c r="I1007">
        <f>IF('Raw(1)'!F1007="","",'Raw(1)'!F1007)</f>
        <v>6</v>
      </c>
    </row>
    <row r="1008" spans="1:9" x14ac:dyDescent="0.4">
      <c r="A1008">
        <f>IF('Raw(1)'!A1008="","",'Raw(1)'!A1008)</f>
        <v>2026</v>
      </c>
      <c r="B1008">
        <f>IF('Raw(1)'!B1008="","",'Raw(1)'!B1008)</f>
        <v>11</v>
      </c>
      <c r="C1008" t="str">
        <f t="shared" si="45"/>
        <v>Mar</v>
      </c>
      <c r="D1008" t="str">
        <f t="shared" si="46"/>
        <v>2026-Mar</v>
      </c>
      <c r="E1008">
        <f t="shared" si="47"/>
        <v>202603</v>
      </c>
      <c r="F1008" t="str">
        <f>IF('Raw(1)'!C1008="","",'Raw(1)'!C1008)</f>
        <v>VN #2</v>
      </c>
      <c r="G1008" t="str">
        <f>IF('Raw(1)'!D1008="","",'Raw(1)'!D1008)</f>
        <v>Machine</v>
      </c>
      <c r="H1008" t="str">
        <f>IF('Raw(1)'!E1008="","",'Raw(1)'!E1008)</f>
        <v>C/W Machine</v>
      </c>
      <c r="I1008">
        <f>IF('Raw(1)'!F1008="","",'Raw(1)'!F1008)</f>
        <v>8.8000000000000007</v>
      </c>
    </row>
    <row r="1009" spans="1:9" x14ac:dyDescent="0.4">
      <c r="A1009">
        <f>IF('Raw(1)'!A1009="","",'Raw(1)'!A1009)</f>
        <v>2026</v>
      </c>
      <c r="B1009">
        <f>IF('Raw(1)'!B1009="","",'Raw(1)'!B1009)</f>
        <v>11</v>
      </c>
      <c r="C1009" t="str">
        <f t="shared" si="45"/>
        <v>Mar</v>
      </c>
      <c r="D1009" t="str">
        <f t="shared" si="46"/>
        <v>2026-Mar</v>
      </c>
      <c r="E1009">
        <f t="shared" si="47"/>
        <v>202603</v>
      </c>
      <c r="F1009" t="str">
        <f>IF('Raw(1)'!C1009="","",'Raw(1)'!C1009)</f>
        <v>VN #2</v>
      </c>
      <c r="G1009" t="str">
        <f>IF('Raw(1)'!D1009="","",'Raw(1)'!D1009)</f>
        <v>Performance</v>
      </c>
      <c r="H1009" t="str">
        <f>IF('Raw(1)'!E1009="","",'Raw(1)'!E1009)</f>
        <v>BT GT</v>
      </c>
      <c r="I1009">
        <f>IF('Raw(1)'!F1009="","",'Raw(1)'!F1009)</f>
        <v>9</v>
      </c>
    </row>
    <row r="1010" spans="1:9" x14ac:dyDescent="0.4">
      <c r="A1010">
        <f>IF('Raw(1)'!A1010="","",'Raw(1)'!A1010)</f>
        <v>2026</v>
      </c>
      <c r="B1010">
        <f>IF('Raw(1)'!B1010="","",'Raw(1)'!B1010)</f>
        <v>11</v>
      </c>
      <c r="C1010" t="str">
        <f t="shared" si="45"/>
        <v>Mar</v>
      </c>
      <c r="D1010" t="str">
        <f t="shared" si="46"/>
        <v>2026-Mar</v>
      </c>
      <c r="E1010">
        <f t="shared" si="47"/>
        <v>202603</v>
      </c>
      <c r="F1010" t="str">
        <f>IF('Raw(1)'!C1010="","",'Raw(1)'!C1010)</f>
        <v>VN #2</v>
      </c>
      <c r="G1010" t="str">
        <f>IF('Raw(1)'!D1010="","",'Raw(1)'!D1010)</f>
        <v>Performance</v>
      </c>
      <c r="H1010" t="str">
        <f>IF('Raw(1)'!E1010="","",'Raw(1)'!E1010)</f>
        <v>WT GT</v>
      </c>
      <c r="I1010">
        <f>IF('Raw(1)'!F1010="","",'Raw(1)'!F1010)</f>
        <v>11</v>
      </c>
    </row>
    <row r="1011" spans="1:9" x14ac:dyDescent="0.4">
      <c r="A1011">
        <f>IF('Raw(1)'!A1011="","",'Raw(1)'!A1011)</f>
        <v>2026</v>
      </c>
      <c r="B1011">
        <f>IF('Raw(1)'!B1011="","",'Raw(1)'!B1011)</f>
        <v>11</v>
      </c>
      <c r="C1011" t="str">
        <f t="shared" si="45"/>
        <v>Mar</v>
      </c>
      <c r="D1011" t="str">
        <f t="shared" si="46"/>
        <v>2026-Mar</v>
      </c>
      <c r="E1011">
        <f t="shared" si="47"/>
        <v>202603</v>
      </c>
      <c r="F1011" t="str">
        <f>IF('Raw(1)'!C1011="","",'Raw(1)'!C1011)</f>
        <v>VN #2</v>
      </c>
      <c r="G1011" t="str">
        <f>IF('Raw(1)'!D1011="","",'Raw(1)'!D1011)</f>
        <v>Performance</v>
      </c>
      <c r="H1011" t="str">
        <f>IF('Raw(1)'!E1011="","",'Raw(1)'!E1011)</f>
        <v>Bending</v>
      </c>
      <c r="I1011">
        <f>IF('Raw(1)'!F1011="","",'Raw(1)'!F1011)</f>
        <v>123</v>
      </c>
    </row>
    <row r="1012" spans="1:9" x14ac:dyDescent="0.4">
      <c r="A1012">
        <f>IF('Raw(1)'!A1012="","",'Raw(1)'!A1012)</f>
        <v>2026</v>
      </c>
      <c r="B1012">
        <f>IF('Raw(1)'!B1012="","",'Raw(1)'!B1012)</f>
        <v>11</v>
      </c>
      <c r="C1012" t="str">
        <f t="shared" si="45"/>
        <v>Mar</v>
      </c>
      <c r="D1012" t="str">
        <f t="shared" si="46"/>
        <v>2026-Mar</v>
      </c>
      <c r="E1012">
        <f t="shared" si="47"/>
        <v>202603</v>
      </c>
      <c r="F1012" t="str">
        <f>IF('Raw(1)'!C1012="","",'Raw(1)'!C1012)</f>
        <v>VN #2</v>
      </c>
      <c r="G1012" t="str">
        <f>IF('Raw(1)'!D1012="","",'Raw(1)'!D1012)</f>
        <v>Performance</v>
      </c>
      <c r="H1012" t="str">
        <f>IF('Raw(1)'!E1012="","",'Raw(1)'!E1012)</f>
        <v>L/W</v>
      </c>
      <c r="I1012">
        <f>IF('Raw(1)'!F1012="","",'Raw(1)'!F1012)</f>
        <v>124</v>
      </c>
    </row>
    <row r="1013" spans="1:9" x14ac:dyDescent="0.4">
      <c r="A1013">
        <f>IF('Raw(1)'!A1013="","",'Raw(1)'!A1013)</f>
        <v>2026</v>
      </c>
      <c r="B1013">
        <f>IF('Raw(1)'!B1013="","",'Raw(1)'!B1013)</f>
        <v>11</v>
      </c>
      <c r="C1013" t="str">
        <f t="shared" si="45"/>
        <v>Mar</v>
      </c>
      <c r="D1013" t="str">
        <f t="shared" si="46"/>
        <v>2026-Mar</v>
      </c>
      <c r="E1013">
        <f t="shared" si="47"/>
        <v>202603</v>
      </c>
      <c r="F1013" t="str">
        <f>IF('Raw(1)'!C1013="","",'Raw(1)'!C1013)</f>
        <v>VN #2</v>
      </c>
      <c r="G1013" t="str">
        <f>IF('Raw(1)'!D1013="","",'Raw(1)'!D1013)</f>
        <v>Performance</v>
      </c>
      <c r="H1013" t="str">
        <f>IF('Raw(1)'!E1013="","",'Raw(1)'!E1013)</f>
        <v>C/W</v>
      </c>
      <c r="I1013">
        <f>IF('Raw(1)'!F1013="","",'Raw(1)'!F1013)</f>
        <v>111</v>
      </c>
    </row>
    <row r="1014" spans="1:9" x14ac:dyDescent="0.4">
      <c r="A1014">
        <f>IF('Raw(1)'!A1014="","",'Raw(1)'!A1014)</f>
        <v>2026</v>
      </c>
      <c r="B1014">
        <f>IF('Raw(1)'!B1014="","",'Raw(1)'!B1014)</f>
        <v>11</v>
      </c>
      <c r="C1014" t="str">
        <f t="shared" si="45"/>
        <v>Mar</v>
      </c>
      <c r="D1014" t="str">
        <f t="shared" si="46"/>
        <v>2026-Mar</v>
      </c>
      <c r="E1014">
        <f t="shared" si="47"/>
        <v>202603</v>
      </c>
      <c r="F1014" t="str">
        <f>IF('Raw(1)'!C1014="","",'Raw(1)'!C1014)</f>
        <v>TW</v>
      </c>
      <c r="G1014" t="str">
        <f>IF('Raw(1)'!D1014="","",'Raw(1)'!D1014)</f>
        <v>Machine</v>
      </c>
      <c r="H1014" t="str">
        <f>IF('Raw(1)'!E1014="","",'Raw(1)'!E1014)</f>
        <v>Growing Line</v>
      </c>
      <c r="I1014">
        <f>IF('Raw(1)'!F1014="","",'Raw(1)'!F1014)</f>
        <v>5</v>
      </c>
    </row>
    <row r="1015" spans="1:9" x14ac:dyDescent="0.4">
      <c r="A1015">
        <f>IF('Raw(1)'!A1015="","",'Raw(1)'!A1015)</f>
        <v>2026</v>
      </c>
      <c r="B1015">
        <f>IF('Raw(1)'!B1015="","",'Raw(1)'!B1015)</f>
        <v>11</v>
      </c>
      <c r="C1015" t="str">
        <f t="shared" si="45"/>
        <v>Mar</v>
      </c>
      <c r="D1015" t="str">
        <f t="shared" si="46"/>
        <v>2026-Mar</v>
      </c>
      <c r="E1015">
        <f t="shared" si="47"/>
        <v>202603</v>
      </c>
      <c r="F1015" t="str">
        <f>IF('Raw(1)'!C1015="","",'Raw(1)'!C1015)</f>
        <v>TW</v>
      </c>
      <c r="G1015" t="str">
        <f>IF('Raw(1)'!D1015="","",'Raw(1)'!D1015)</f>
        <v>Machine</v>
      </c>
      <c r="H1015" t="str">
        <f>IF('Raw(1)'!E1015="","",'Raw(1)'!E1015)</f>
        <v>Paint Booth</v>
      </c>
      <c r="I1015">
        <f>IF('Raw(1)'!F1015="","",'Raw(1)'!F1015)</f>
        <v>3</v>
      </c>
    </row>
    <row r="1016" spans="1:9" x14ac:dyDescent="0.4">
      <c r="A1016">
        <f>IF('Raw(1)'!A1016="","",'Raw(1)'!A1016)</f>
        <v>2026</v>
      </c>
      <c r="B1016">
        <f>IF('Raw(1)'!B1016="","",'Raw(1)'!B1016)</f>
        <v>11</v>
      </c>
      <c r="C1016" t="str">
        <f t="shared" si="45"/>
        <v>Mar</v>
      </c>
      <c r="D1016" t="str">
        <f t="shared" si="46"/>
        <v>2026-Mar</v>
      </c>
      <c r="E1016">
        <f t="shared" si="47"/>
        <v>202603</v>
      </c>
      <c r="F1016" t="str">
        <f>IF('Raw(1)'!C1016="","",'Raw(1)'!C1016)</f>
        <v>TW</v>
      </c>
      <c r="G1016" t="str">
        <f>IF('Raw(1)'!D1016="","",'Raw(1)'!D1016)</f>
        <v>Machine</v>
      </c>
      <c r="H1016" t="str">
        <f>IF('Raw(1)'!E1016="","",'Raw(1)'!E1016)</f>
        <v>Paint Line</v>
      </c>
      <c r="I1016">
        <f>IF('Raw(1)'!F1016="","",'Raw(1)'!F1016)</f>
        <v>2</v>
      </c>
    </row>
    <row r="1017" spans="1:9" x14ac:dyDescent="0.4">
      <c r="A1017">
        <f>IF('Raw(1)'!A1017="","",'Raw(1)'!A1017)</f>
        <v>2026</v>
      </c>
      <c r="B1017">
        <f>IF('Raw(1)'!B1017="","",'Raw(1)'!B1017)</f>
        <v>11</v>
      </c>
      <c r="C1017" t="str">
        <f t="shared" si="45"/>
        <v>Mar</v>
      </c>
      <c r="D1017" t="str">
        <f t="shared" si="46"/>
        <v>2026-Mar</v>
      </c>
      <c r="E1017">
        <f t="shared" si="47"/>
        <v>202603</v>
      </c>
      <c r="F1017" t="str">
        <f>IF('Raw(1)'!C1017="","",'Raw(1)'!C1017)</f>
        <v>TW</v>
      </c>
      <c r="G1017" t="str">
        <f>IF('Raw(1)'!D1017="","",'Raw(1)'!D1017)</f>
        <v>Machine</v>
      </c>
      <c r="H1017" t="str">
        <f>IF('Raw(1)'!E1017="","",'Raw(1)'!E1017)</f>
        <v>Roll Bending Machine</v>
      </c>
      <c r="I1017">
        <f>IF('Raw(1)'!F1017="","",'Raw(1)'!F1017)</f>
        <v>2</v>
      </c>
    </row>
    <row r="1018" spans="1:9" x14ac:dyDescent="0.4">
      <c r="A1018">
        <f>IF('Raw(1)'!A1018="","",'Raw(1)'!A1018)</f>
        <v>2026</v>
      </c>
      <c r="B1018">
        <f>IF('Raw(1)'!B1018="","",'Raw(1)'!B1018)</f>
        <v>11</v>
      </c>
      <c r="C1018" t="str">
        <f t="shared" si="45"/>
        <v>Mar</v>
      </c>
      <c r="D1018" t="str">
        <f t="shared" si="46"/>
        <v>2026-Mar</v>
      </c>
      <c r="E1018">
        <f t="shared" si="47"/>
        <v>202603</v>
      </c>
      <c r="F1018" t="str">
        <f>IF('Raw(1)'!C1018="","",'Raw(1)'!C1018)</f>
        <v>TW</v>
      </c>
      <c r="G1018" t="str">
        <f>IF('Raw(1)'!D1018="","",'Raw(1)'!D1018)</f>
        <v>Machine</v>
      </c>
      <c r="H1018" t="str">
        <f>IF('Raw(1)'!E1018="","",'Raw(1)'!E1018)</f>
        <v>L/W Machine</v>
      </c>
      <c r="I1018">
        <f>IF('Raw(1)'!F1018="","",'Raw(1)'!F1018)</f>
        <v>2</v>
      </c>
    </row>
    <row r="1019" spans="1:9" x14ac:dyDescent="0.4">
      <c r="A1019">
        <f>IF('Raw(1)'!A1019="","",'Raw(1)'!A1019)</f>
        <v>2026</v>
      </c>
      <c r="B1019">
        <f>IF('Raw(1)'!B1019="","",'Raw(1)'!B1019)</f>
        <v>11</v>
      </c>
      <c r="C1019" t="str">
        <f t="shared" si="45"/>
        <v>Mar</v>
      </c>
      <c r="D1019" t="str">
        <f t="shared" si="46"/>
        <v>2026-Mar</v>
      </c>
      <c r="E1019">
        <f t="shared" si="47"/>
        <v>202603</v>
      </c>
      <c r="F1019" t="str">
        <f>IF('Raw(1)'!C1019="","",'Raw(1)'!C1019)</f>
        <v>TW</v>
      </c>
      <c r="G1019" t="str">
        <f>IF('Raw(1)'!D1019="","",'Raw(1)'!D1019)</f>
        <v>Machine</v>
      </c>
      <c r="H1019" t="str">
        <f>IF('Raw(1)'!E1019="","",'Raw(1)'!E1019)</f>
        <v>C/W Machine</v>
      </c>
      <c r="I1019">
        <f>IF('Raw(1)'!F1019="","",'Raw(1)'!F1019)</f>
        <v>3</v>
      </c>
    </row>
    <row r="1020" spans="1:9" x14ac:dyDescent="0.4">
      <c r="A1020">
        <f>IF('Raw(1)'!A1020="","",'Raw(1)'!A1020)</f>
        <v>2026</v>
      </c>
      <c r="B1020">
        <f>IF('Raw(1)'!B1020="","",'Raw(1)'!B1020)</f>
        <v>11</v>
      </c>
      <c r="C1020" t="str">
        <f t="shared" si="45"/>
        <v>Mar</v>
      </c>
      <c r="D1020" t="str">
        <f t="shared" si="46"/>
        <v>2026-Mar</v>
      </c>
      <c r="E1020">
        <f t="shared" si="47"/>
        <v>202603</v>
      </c>
      <c r="F1020" t="str">
        <f>IF('Raw(1)'!C1020="","",'Raw(1)'!C1020)</f>
        <v>TW</v>
      </c>
      <c r="G1020" t="str">
        <f>IF('Raw(1)'!D1020="","",'Raw(1)'!D1020)</f>
        <v>Performance</v>
      </c>
      <c r="H1020" t="str">
        <f>IF('Raw(1)'!E1020="","",'Raw(1)'!E1020)</f>
        <v>BT GT</v>
      </c>
      <c r="I1020">
        <f>IF('Raw(1)'!F1020="","",'Raw(1)'!F1020)</f>
        <v>0</v>
      </c>
    </row>
    <row r="1021" spans="1:9" x14ac:dyDescent="0.4">
      <c r="A1021">
        <f>IF('Raw(1)'!A1021="","",'Raw(1)'!A1021)</f>
        <v>2026</v>
      </c>
      <c r="B1021">
        <f>IF('Raw(1)'!B1021="","",'Raw(1)'!B1021)</f>
        <v>11</v>
      </c>
      <c r="C1021" t="str">
        <f t="shared" si="45"/>
        <v>Mar</v>
      </c>
      <c r="D1021" t="str">
        <f t="shared" si="46"/>
        <v>2026-Mar</v>
      </c>
      <c r="E1021">
        <f t="shared" si="47"/>
        <v>202603</v>
      </c>
      <c r="F1021" t="str">
        <f>IF('Raw(1)'!C1021="","",'Raw(1)'!C1021)</f>
        <v>TW</v>
      </c>
      <c r="G1021" t="str">
        <f>IF('Raw(1)'!D1021="","",'Raw(1)'!D1021)</f>
        <v>Performance</v>
      </c>
      <c r="H1021" t="str">
        <f>IF('Raw(1)'!E1021="","",'Raw(1)'!E1021)</f>
        <v>WT GT</v>
      </c>
      <c r="I1021">
        <f>IF('Raw(1)'!F1021="","",'Raw(1)'!F1021)</f>
        <v>0</v>
      </c>
    </row>
    <row r="1022" spans="1:9" x14ac:dyDescent="0.4">
      <c r="A1022">
        <f>IF('Raw(1)'!A1022="","",'Raw(1)'!A1022)</f>
        <v>2026</v>
      </c>
      <c r="B1022">
        <f>IF('Raw(1)'!B1022="","",'Raw(1)'!B1022)</f>
        <v>11</v>
      </c>
      <c r="C1022" t="str">
        <f t="shared" si="45"/>
        <v>Mar</v>
      </c>
      <c r="D1022" t="str">
        <f t="shared" si="46"/>
        <v>2026-Mar</v>
      </c>
      <c r="E1022">
        <f t="shared" si="47"/>
        <v>202603</v>
      </c>
      <c r="F1022" t="str">
        <f>IF('Raw(1)'!C1022="","",'Raw(1)'!C1022)</f>
        <v>TW</v>
      </c>
      <c r="G1022" t="str">
        <f>IF('Raw(1)'!D1022="","",'Raw(1)'!D1022)</f>
        <v>Performance</v>
      </c>
      <c r="H1022" t="str">
        <f>IF('Raw(1)'!E1022="","",'Raw(1)'!E1022)</f>
        <v>Bending</v>
      </c>
      <c r="I1022">
        <f>IF('Raw(1)'!F1022="","",'Raw(1)'!F1022)</f>
        <v>22</v>
      </c>
    </row>
    <row r="1023" spans="1:9" x14ac:dyDescent="0.4">
      <c r="A1023">
        <f>IF('Raw(1)'!A1023="","",'Raw(1)'!A1023)</f>
        <v>2026</v>
      </c>
      <c r="B1023">
        <f>IF('Raw(1)'!B1023="","",'Raw(1)'!B1023)</f>
        <v>11</v>
      </c>
      <c r="C1023" t="str">
        <f t="shared" si="45"/>
        <v>Mar</v>
      </c>
      <c r="D1023" t="str">
        <f t="shared" si="46"/>
        <v>2026-Mar</v>
      </c>
      <c r="E1023">
        <f t="shared" si="47"/>
        <v>202603</v>
      </c>
      <c r="F1023" t="str">
        <f>IF('Raw(1)'!C1023="","",'Raw(1)'!C1023)</f>
        <v>TW</v>
      </c>
      <c r="G1023" t="str">
        <f>IF('Raw(1)'!D1023="","",'Raw(1)'!D1023)</f>
        <v>Performance</v>
      </c>
      <c r="H1023" t="str">
        <f>IF('Raw(1)'!E1023="","",'Raw(1)'!E1023)</f>
        <v>L/W</v>
      </c>
      <c r="I1023">
        <f>IF('Raw(1)'!F1023="","",'Raw(1)'!F1023)</f>
        <v>24</v>
      </c>
    </row>
    <row r="1024" spans="1:9" x14ac:dyDescent="0.4">
      <c r="A1024">
        <f>IF('Raw(1)'!A1024="","",'Raw(1)'!A1024)</f>
        <v>2026</v>
      </c>
      <c r="B1024">
        <f>IF('Raw(1)'!B1024="","",'Raw(1)'!B1024)</f>
        <v>11</v>
      </c>
      <c r="C1024" t="str">
        <f t="shared" si="45"/>
        <v>Mar</v>
      </c>
      <c r="D1024" t="str">
        <f t="shared" si="46"/>
        <v>2026-Mar</v>
      </c>
      <c r="E1024">
        <f t="shared" si="47"/>
        <v>202603</v>
      </c>
      <c r="F1024" t="str">
        <f>IF('Raw(1)'!C1024="","",'Raw(1)'!C1024)</f>
        <v>TW</v>
      </c>
      <c r="G1024" t="str">
        <f>IF('Raw(1)'!D1024="","",'Raw(1)'!D1024)</f>
        <v>Performance</v>
      </c>
      <c r="H1024" t="str">
        <f>IF('Raw(1)'!E1024="","",'Raw(1)'!E1024)</f>
        <v>C/W</v>
      </c>
      <c r="I1024">
        <f>IF('Raw(1)'!F1024="","",'Raw(1)'!F1024)</f>
        <v>17.8</v>
      </c>
    </row>
    <row r="1025" spans="1:9" x14ac:dyDescent="0.4">
      <c r="A1025">
        <f>IF('Raw(1)'!A1025="","",'Raw(1)'!A1025)</f>
        <v>2026</v>
      </c>
      <c r="B1025">
        <f>IF('Raw(1)'!B1025="","",'Raw(1)'!B1025)</f>
        <v>11</v>
      </c>
      <c r="C1025" t="str">
        <f t="shared" si="45"/>
        <v>Mar</v>
      </c>
      <c r="D1025" t="str">
        <f t="shared" si="46"/>
        <v>2026-Mar</v>
      </c>
      <c r="E1025">
        <f t="shared" si="47"/>
        <v>202603</v>
      </c>
      <c r="F1025" t="str">
        <f>IF('Raw(1)'!C1025="","",'Raw(1)'!C1025)</f>
        <v>CN</v>
      </c>
      <c r="G1025" t="str">
        <f>IF('Raw(1)'!D1025="","",'Raw(1)'!D1025)</f>
        <v>Machine</v>
      </c>
      <c r="H1025" t="str">
        <f>IF('Raw(1)'!E1025="","",'Raw(1)'!E1025)</f>
        <v>Growing Line</v>
      </c>
      <c r="I1025">
        <f>IF('Raw(1)'!F1025="","",'Raw(1)'!F1025)</f>
        <v>20</v>
      </c>
    </row>
    <row r="1026" spans="1:9" x14ac:dyDescent="0.4">
      <c r="A1026">
        <f>IF('Raw(1)'!A1026="","",'Raw(1)'!A1026)</f>
        <v>2026</v>
      </c>
      <c r="B1026">
        <f>IF('Raw(1)'!B1026="","",'Raw(1)'!B1026)</f>
        <v>11</v>
      </c>
      <c r="C1026" t="str">
        <f t="shared" ref="C1026:C1089" si="48">IF(OR(A1026="",B1026=""),"",TEXT(DATE(A1026,1,1)+(B1026-1)*7,"mmm"))</f>
        <v>Mar</v>
      </c>
      <c r="D1026" t="str">
        <f t="shared" ref="D1026:D1089" si="49">IF(OR(A1026="",B1026=""),"",TEXT(DATE(A1026,1,1)+(B1026-1)*7,"yyyy-mmm"))</f>
        <v>2026-Mar</v>
      </c>
      <c r="E1026">
        <f t="shared" ref="E1026:E1089" si="50">IF(OR(A1026="",B1026=""),"",YEAR(DATE(A1026,1,1)+(B1026-1)*7)*100+MONTH(DATE(A1026,1,1)+(B1026-1)*7))</f>
        <v>202603</v>
      </c>
      <c r="F1026" t="str">
        <f>IF('Raw(1)'!C1026="","",'Raw(1)'!C1026)</f>
        <v>CN</v>
      </c>
      <c r="G1026" t="str">
        <f>IF('Raw(1)'!D1026="","",'Raw(1)'!D1026)</f>
        <v>Machine</v>
      </c>
      <c r="H1026" t="str">
        <f>IF('Raw(1)'!E1026="","",'Raw(1)'!E1026)</f>
        <v>Paint Booth</v>
      </c>
      <c r="I1026">
        <f>IF('Raw(1)'!F1026="","",'Raw(1)'!F1026)</f>
        <v>22</v>
      </c>
    </row>
    <row r="1027" spans="1:9" x14ac:dyDescent="0.4">
      <c r="A1027">
        <f>IF('Raw(1)'!A1027="","",'Raw(1)'!A1027)</f>
        <v>2026</v>
      </c>
      <c r="B1027">
        <f>IF('Raw(1)'!B1027="","",'Raw(1)'!B1027)</f>
        <v>11</v>
      </c>
      <c r="C1027" t="str">
        <f t="shared" si="48"/>
        <v>Mar</v>
      </c>
      <c r="D1027" t="str">
        <f t="shared" si="49"/>
        <v>2026-Mar</v>
      </c>
      <c r="E1027">
        <f t="shared" si="50"/>
        <v>202603</v>
      </c>
      <c r="F1027" t="str">
        <f>IF('Raw(1)'!C1027="","",'Raw(1)'!C1027)</f>
        <v>CN</v>
      </c>
      <c r="G1027" t="str">
        <f>IF('Raw(1)'!D1027="","",'Raw(1)'!D1027)</f>
        <v>Machine</v>
      </c>
      <c r="H1027" t="str">
        <f>IF('Raw(1)'!E1027="","",'Raw(1)'!E1027)</f>
        <v>Paint Line</v>
      </c>
      <c r="I1027">
        <f>IF('Raw(1)'!F1027="","",'Raw(1)'!F1027)</f>
        <v>6</v>
      </c>
    </row>
    <row r="1028" spans="1:9" x14ac:dyDescent="0.4">
      <c r="A1028">
        <f>IF('Raw(1)'!A1028="","",'Raw(1)'!A1028)</f>
        <v>2026</v>
      </c>
      <c r="B1028">
        <f>IF('Raw(1)'!B1028="","",'Raw(1)'!B1028)</f>
        <v>11</v>
      </c>
      <c r="C1028" t="str">
        <f t="shared" si="48"/>
        <v>Mar</v>
      </c>
      <c r="D1028" t="str">
        <f t="shared" si="49"/>
        <v>2026-Mar</v>
      </c>
      <c r="E1028">
        <f t="shared" si="50"/>
        <v>202603</v>
      </c>
      <c r="F1028" t="str">
        <f>IF('Raw(1)'!C1028="","",'Raw(1)'!C1028)</f>
        <v>CN</v>
      </c>
      <c r="G1028" t="str">
        <f>IF('Raw(1)'!D1028="","",'Raw(1)'!D1028)</f>
        <v>Machine</v>
      </c>
      <c r="H1028" t="str">
        <f>IF('Raw(1)'!E1028="","",'Raw(1)'!E1028)</f>
        <v>Roll Bending Machine</v>
      </c>
      <c r="I1028">
        <f>IF('Raw(1)'!F1028="","",'Raw(1)'!F1028)</f>
        <v>4</v>
      </c>
    </row>
    <row r="1029" spans="1:9" x14ac:dyDescent="0.4">
      <c r="A1029">
        <f>IF('Raw(1)'!A1029="","",'Raw(1)'!A1029)</f>
        <v>2026</v>
      </c>
      <c r="B1029">
        <f>IF('Raw(1)'!B1029="","",'Raw(1)'!B1029)</f>
        <v>11</v>
      </c>
      <c r="C1029" t="str">
        <f t="shared" si="48"/>
        <v>Mar</v>
      </c>
      <c r="D1029" t="str">
        <f t="shared" si="49"/>
        <v>2026-Mar</v>
      </c>
      <c r="E1029">
        <f t="shared" si="50"/>
        <v>202603</v>
      </c>
      <c r="F1029" t="str">
        <f>IF('Raw(1)'!C1029="","",'Raw(1)'!C1029)</f>
        <v>CN</v>
      </c>
      <c r="G1029" t="str">
        <f>IF('Raw(1)'!D1029="","",'Raw(1)'!D1029)</f>
        <v>Machine</v>
      </c>
      <c r="H1029" t="str">
        <f>IF('Raw(1)'!E1029="","",'Raw(1)'!E1029)</f>
        <v>L/W Machine</v>
      </c>
      <c r="I1029">
        <f>IF('Raw(1)'!F1029="","",'Raw(1)'!F1029)</f>
        <v>10</v>
      </c>
    </row>
    <row r="1030" spans="1:9" x14ac:dyDescent="0.4">
      <c r="A1030">
        <f>IF('Raw(1)'!A1030="","",'Raw(1)'!A1030)</f>
        <v>2026</v>
      </c>
      <c r="B1030">
        <f>IF('Raw(1)'!B1030="","",'Raw(1)'!B1030)</f>
        <v>11</v>
      </c>
      <c r="C1030" t="str">
        <f t="shared" si="48"/>
        <v>Mar</v>
      </c>
      <c r="D1030" t="str">
        <f t="shared" si="49"/>
        <v>2026-Mar</v>
      </c>
      <c r="E1030">
        <f t="shared" si="50"/>
        <v>202603</v>
      </c>
      <c r="F1030" t="str">
        <f>IF('Raw(1)'!C1030="","",'Raw(1)'!C1030)</f>
        <v>CN</v>
      </c>
      <c r="G1030" t="str">
        <f>IF('Raw(1)'!D1030="","",'Raw(1)'!D1030)</f>
        <v>Machine</v>
      </c>
      <c r="H1030" t="str">
        <f>IF('Raw(1)'!E1030="","",'Raw(1)'!E1030)</f>
        <v>C/W Machine</v>
      </c>
      <c r="I1030">
        <f>IF('Raw(1)'!F1030="","",'Raw(1)'!F1030)</f>
        <v>12</v>
      </c>
    </row>
    <row r="1031" spans="1:9" x14ac:dyDescent="0.4">
      <c r="A1031">
        <f>IF('Raw(1)'!A1031="","",'Raw(1)'!A1031)</f>
        <v>2026</v>
      </c>
      <c r="B1031">
        <f>IF('Raw(1)'!B1031="","",'Raw(1)'!B1031)</f>
        <v>11</v>
      </c>
      <c r="C1031" t="str">
        <f t="shared" si="48"/>
        <v>Mar</v>
      </c>
      <c r="D1031" t="str">
        <f t="shared" si="49"/>
        <v>2026-Mar</v>
      </c>
      <c r="E1031">
        <f t="shared" si="50"/>
        <v>202603</v>
      </c>
      <c r="F1031" t="str">
        <f>IF('Raw(1)'!C1031="","",'Raw(1)'!C1031)</f>
        <v>CN</v>
      </c>
      <c r="G1031" t="str">
        <f>IF('Raw(1)'!D1031="","",'Raw(1)'!D1031)</f>
        <v>Performance</v>
      </c>
      <c r="H1031" t="str">
        <f>IF('Raw(1)'!E1031="","",'Raw(1)'!E1031)</f>
        <v>BT GT</v>
      </c>
      <c r="I1031">
        <f>IF('Raw(1)'!F1031="","",'Raw(1)'!F1031)</f>
        <v>38</v>
      </c>
    </row>
    <row r="1032" spans="1:9" x14ac:dyDescent="0.4">
      <c r="A1032">
        <f>IF('Raw(1)'!A1032="","",'Raw(1)'!A1032)</f>
        <v>2026</v>
      </c>
      <c r="B1032">
        <f>IF('Raw(1)'!B1032="","",'Raw(1)'!B1032)</f>
        <v>11</v>
      </c>
      <c r="C1032" t="str">
        <f t="shared" si="48"/>
        <v>Mar</v>
      </c>
      <c r="D1032" t="str">
        <f t="shared" si="49"/>
        <v>2026-Mar</v>
      </c>
      <c r="E1032">
        <f t="shared" si="50"/>
        <v>202603</v>
      </c>
      <c r="F1032" t="str">
        <f>IF('Raw(1)'!C1032="","",'Raw(1)'!C1032)</f>
        <v>CN</v>
      </c>
      <c r="G1032" t="str">
        <f>IF('Raw(1)'!D1032="","",'Raw(1)'!D1032)</f>
        <v>Performance</v>
      </c>
      <c r="H1032" t="str">
        <f>IF('Raw(1)'!E1032="","",'Raw(1)'!E1032)</f>
        <v>WT GT</v>
      </c>
      <c r="I1032">
        <f>IF('Raw(1)'!F1032="","",'Raw(1)'!F1032)</f>
        <v>36</v>
      </c>
    </row>
    <row r="1033" spans="1:9" x14ac:dyDescent="0.4">
      <c r="A1033">
        <f>IF('Raw(1)'!A1033="","",'Raw(1)'!A1033)</f>
        <v>2026</v>
      </c>
      <c r="B1033">
        <f>IF('Raw(1)'!B1033="","",'Raw(1)'!B1033)</f>
        <v>11</v>
      </c>
      <c r="C1033" t="str">
        <f t="shared" si="48"/>
        <v>Mar</v>
      </c>
      <c r="D1033" t="str">
        <f t="shared" si="49"/>
        <v>2026-Mar</v>
      </c>
      <c r="E1033">
        <f t="shared" si="50"/>
        <v>202603</v>
      </c>
      <c r="F1033" t="str">
        <f>IF('Raw(1)'!C1033="","",'Raw(1)'!C1033)</f>
        <v>CN</v>
      </c>
      <c r="G1033" t="str">
        <f>IF('Raw(1)'!D1033="","",'Raw(1)'!D1033)</f>
        <v>Performance</v>
      </c>
      <c r="H1033" t="str">
        <f>IF('Raw(1)'!E1033="","",'Raw(1)'!E1033)</f>
        <v>Bending</v>
      </c>
      <c r="I1033">
        <f>IF('Raw(1)'!F1033="","",'Raw(1)'!F1033)</f>
        <v>271</v>
      </c>
    </row>
    <row r="1034" spans="1:9" x14ac:dyDescent="0.4">
      <c r="A1034">
        <f>IF('Raw(1)'!A1034="","",'Raw(1)'!A1034)</f>
        <v>2026</v>
      </c>
      <c r="B1034">
        <f>IF('Raw(1)'!B1034="","",'Raw(1)'!B1034)</f>
        <v>11</v>
      </c>
      <c r="C1034" t="str">
        <f t="shared" si="48"/>
        <v>Mar</v>
      </c>
      <c r="D1034" t="str">
        <f t="shared" si="49"/>
        <v>2026-Mar</v>
      </c>
      <c r="E1034">
        <f t="shared" si="50"/>
        <v>202603</v>
      </c>
      <c r="F1034" t="str">
        <f>IF('Raw(1)'!C1034="","",'Raw(1)'!C1034)</f>
        <v>CN</v>
      </c>
      <c r="G1034" t="str">
        <f>IF('Raw(1)'!D1034="","",'Raw(1)'!D1034)</f>
        <v>Performance</v>
      </c>
      <c r="H1034" t="str">
        <f>IF('Raw(1)'!E1034="","",'Raw(1)'!E1034)</f>
        <v>L/W</v>
      </c>
      <c r="I1034">
        <f>IF('Raw(1)'!F1034="","",'Raw(1)'!F1034)</f>
        <v>271</v>
      </c>
    </row>
    <row r="1035" spans="1:9" x14ac:dyDescent="0.4">
      <c r="A1035">
        <f>IF('Raw(1)'!A1035="","",'Raw(1)'!A1035)</f>
        <v>2026</v>
      </c>
      <c r="B1035">
        <f>IF('Raw(1)'!B1035="","",'Raw(1)'!B1035)</f>
        <v>11</v>
      </c>
      <c r="C1035" t="str">
        <f t="shared" si="48"/>
        <v>Mar</v>
      </c>
      <c r="D1035" t="str">
        <f t="shared" si="49"/>
        <v>2026-Mar</v>
      </c>
      <c r="E1035">
        <f t="shared" si="50"/>
        <v>202603</v>
      </c>
      <c r="F1035" t="str">
        <f>IF('Raw(1)'!C1035="","",'Raw(1)'!C1035)</f>
        <v>CN</v>
      </c>
      <c r="G1035" t="str">
        <f>IF('Raw(1)'!D1035="","",'Raw(1)'!D1035)</f>
        <v>Performance</v>
      </c>
      <c r="H1035" t="str">
        <f>IF('Raw(1)'!E1035="","",'Raw(1)'!E1035)</f>
        <v>C/W</v>
      </c>
      <c r="I1035">
        <f>IF('Raw(1)'!F1035="","",'Raw(1)'!F1035)</f>
        <v>302</v>
      </c>
    </row>
    <row r="1036" spans="1:9" x14ac:dyDescent="0.4">
      <c r="A1036">
        <f>IF('Raw(1)'!A1036="","",'Raw(1)'!A1036)</f>
        <v>2026</v>
      </c>
      <c r="B1036">
        <f>IF('Raw(1)'!B1036="","",'Raw(1)'!B1036)</f>
        <v>11</v>
      </c>
      <c r="C1036" t="str">
        <f t="shared" si="48"/>
        <v>Mar</v>
      </c>
      <c r="D1036" t="str">
        <f t="shared" si="49"/>
        <v>2026-Mar</v>
      </c>
      <c r="E1036">
        <f t="shared" si="50"/>
        <v>202603</v>
      </c>
      <c r="F1036" t="str">
        <f>IF('Raw(1)'!C1036="","",'Raw(1)'!C1036)</f>
        <v>TR #1</v>
      </c>
      <c r="G1036" t="str">
        <f>IF('Raw(1)'!D1036="","",'Raw(1)'!D1036)</f>
        <v>Machine</v>
      </c>
      <c r="H1036" t="str">
        <f>IF('Raw(1)'!E1036="","",'Raw(1)'!E1036)</f>
        <v>Growing Line</v>
      </c>
      <c r="I1036">
        <f>IF('Raw(1)'!F1036="","",'Raw(1)'!F1036)</f>
        <v>3</v>
      </c>
    </row>
    <row r="1037" spans="1:9" x14ac:dyDescent="0.4">
      <c r="A1037">
        <f>IF('Raw(1)'!A1037="","",'Raw(1)'!A1037)</f>
        <v>2026</v>
      </c>
      <c r="B1037">
        <f>IF('Raw(1)'!B1037="","",'Raw(1)'!B1037)</f>
        <v>11</v>
      </c>
      <c r="C1037" t="str">
        <f t="shared" si="48"/>
        <v>Mar</v>
      </c>
      <c r="D1037" t="str">
        <f t="shared" si="49"/>
        <v>2026-Mar</v>
      </c>
      <c r="E1037">
        <f t="shared" si="50"/>
        <v>202603</v>
      </c>
      <c r="F1037" t="str">
        <f>IF('Raw(1)'!C1037="","",'Raw(1)'!C1037)</f>
        <v>TR #1</v>
      </c>
      <c r="G1037" t="str">
        <f>IF('Raw(1)'!D1037="","",'Raw(1)'!D1037)</f>
        <v>Machine</v>
      </c>
      <c r="H1037" t="str">
        <f>IF('Raw(1)'!E1037="","",'Raw(1)'!E1037)</f>
        <v>Paint Booth</v>
      </c>
      <c r="I1037">
        <f>IF('Raw(1)'!F1037="","",'Raw(1)'!F1037)</f>
        <v>3</v>
      </c>
    </row>
    <row r="1038" spans="1:9" x14ac:dyDescent="0.4">
      <c r="A1038">
        <f>IF('Raw(1)'!A1038="","",'Raw(1)'!A1038)</f>
        <v>2026</v>
      </c>
      <c r="B1038">
        <f>IF('Raw(1)'!B1038="","",'Raw(1)'!B1038)</f>
        <v>11</v>
      </c>
      <c r="C1038" t="str">
        <f t="shared" si="48"/>
        <v>Mar</v>
      </c>
      <c r="D1038" t="str">
        <f t="shared" si="49"/>
        <v>2026-Mar</v>
      </c>
      <c r="E1038">
        <f t="shared" si="50"/>
        <v>202603</v>
      </c>
      <c r="F1038" t="str">
        <f>IF('Raw(1)'!C1038="","",'Raw(1)'!C1038)</f>
        <v>TR #1</v>
      </c>
      <c r="G1038" t="str">
        <f>IF('Raw(1)'!D1038="","",'Raw(1)'!D1038)</f>
        <v>Machine</v>
      </c>
      <c r="H1038" t="str">
        <f>IF('Raw(1)'!E1038="","",'Raw(1)'!E1038)</f>
        <v>Paint Line</v>
      </c>
      <c r="I1038">
        <f>IF('Raw(1)'!F1038="","",'Raw(1)'!F1038)</f>
        <v>2</v>
      </c>
    </row>
    <row r="1039" spans="1:9" x14ac:dyDescent="0.4">
      <c r="A1039">
        <f>IF('Raw(1)'!A1039="","",'Raw(1)'!A1039)</f>
        <v>2026</v>
      </c>
      <c r="B1039">
        <f>IF('Raw(1)'!B1039="","",'Raw(1)'!B1039)</f>
        <v>11</v>
      </c>
      <c r="C1039" t="str">
        <f t="shared" si="48"/>
        <v>Mar</v>
      </c>
      <c r="D1039" t="str">
        <f t="shared" si="49"/>
        <v>2026-Mar</v>
      </c>
      <c r="E1039">
        <f t="shared" si="50"/>
        <v>202603</v>
      </c>
      <c r="F1039" t="str">
        <f>IF('Raw(1)'!C1039="","",'Raw(1)'!C1039)</f>
        <v>TR #1</v>
      </c>
      <c r="G1039" t="str">
        <f>IF('Raw(1)'!D1039="","",'Raw(1)'!D1039)</f>
        <v>Machine</v>
      </c>
      <c r="H1039" t="str">
        <f>IF('Raw(1)'!E1039="","",'Raw(1)'!E1039)</f>
        <v>Roll Bending Machine</v>
      </c>
      <c r="I1039">
        <f>IF('Raw(1)'!F1039="","",'Raw(1)'!F1039)</f>
        <v>2</v>
      </c>
    </row>
    <row r="1040" spans="1:9" x14ac:dyDescent="0.4">
      <c r="A1040">
        <f>IF('Raw(1)'!A1040="","",'Raw(1)'!A1040)</f>
        <v>2026</v>
      </c>
      <c r="B1040">
        <f>IF('Raw(1)'!B1040="","",'Raw(1)'!B1040)</f>
        <v>11</v>
      </c>
      <c r="C1040" t="str">
        <f t="shared" si="48"/>
        <v>Mar</v>
      </c>
      <c r="D1040" t="str">
        <f t="shared" si="49"/>
        <v>2026-Mar</v>
      </c>
      <c r="E1040">
        <f t="shared" si="50"/>
        <v>202603</v>
      </c>
      <c r="F1040" t="str">
        <f>IF('Raw(1)'!C1040="","",'Raw(1)'!C1040)</f>
        <v>TR #1</v>
      </c>
      <c r="G1040" t="str">
        <f>IF('Raw(1)'!D1040="","",'Raw(1)'!D1040)</f>
        <v>Machine</v>
      </c>
      <c r="H1040" t="str">
        <f>IF('Raw(1)'!E1040="","",'Raw(1)'!E1040)</f>
        <v>L/W Machine</v>
      </c>
      <c r="I1040">
        <f>IF('Raw(1)'!F1040="","",'Raw(1)'!F1040)</f>
        <v>3</v>
      </c>
    </row>
    <row r="1041" spans="1:9" x14ac:dyDescent="0.4">
      <c r="A1041">
        <f>IF('Raw(1)'!A1041="","",'Raw(1)'!A1041)</f>
        <v>2026</v>
      </c>
      <c r="B1041">
        <f>IF('Raw(1)'!B1041="","",'Raw(1)'!B1041)</f>
        <v>11</v>
      </c>
      <c r="C1041" t="str">
        <f t="shared" si="48"/>
        <v>Mar</v>
      </c>
      <c r="D1041" t="str">
        <f t="shared" si="49"/>
        <v>2026-Mar</v>
      </c>
      <c r="E1041">
        <f t="shared" si="50"/>
        <v>202603</v>
      </c>
      <c r="F1041" t="str">
        <f>IF('Raw(1)'!C1041="","",'Raw(1)'!C1041)</f>
        <v>TR #1</v>
      </c>
      <c r="G1041" t="str">
        <f>IF('Raw(1)'!D1041="","",'Raw(1)'!D1041)</f>
        <v>Machine</v>
      </c>
      <c r="H1041" t="str">
        <f>IF('Raw(1)'!E1041="","",'Raw(1)'!E1041)</f>
        <v>C/W Machine</v>
      </c>
      <c r="I1041">
        <f>IF('Raw(1)'!F1041="","",'Raw(1)'!F1041)</f>
        <v>4</v>
      </c>
    </row>
    <row r="1042" spans="1:9" x14ac:dyDescent="0.4">
      <c r="A1042">
        <f>IF('Raw(1)'!A1042="","",'Raw(1)'!A1042)</f>
        <v>2026</v>
      </c>
      <c r="B1042">
        <f>IF('Raw(1)'!B1042="","",'Raw(1)'!B1042)</f>
        <v>11</v>
      </c>
      <c r="C1042" t="str">
        <f t="shared" si="48"/>
        <v>Mar</v>
      </c>
      <c r="D1042" t="str">
        <f t="shared" si="49"/>
        <v>2026-Mar</v>
      </c>
      <c r="E1042">
        <f t="shared" si="50"/>
        <v>202603</v>
      </c>
      <c r="F1042" t="str">
        <f>IF('Raw(1)'!C1042="","",'Raw(1)'!C1042)</f>
        <v>TR #1</v>
      </c>
      <c r="G1042" t="str">
        <f>IF('Raw(1)'!D1042="","",'Raw(1)'!D1042)</f>
        <v>Performance</v>
      </c>
      <c r="H1042" t="str">
        <f>IF('Raw(1)'!E1042="","",'Raw(1)'!E1042)</f>
        <v>BT GT</v>
      </c>
      <c r="I1042">
        <f>IF('Raw(1)'!F1042="","",'Raw(1)'!F1042)</f>
        <v>0</v>
      </c>
    </row>
    <row r="1043" spans="1:9" x14ac:dyDescent="0.4">
      <c r="A1043">
        <f>IF('Raw(1)'!A1043="","",'Raw(1)'!A1043)</f>
        <v>2026</v>
      </c>
      <c r="B1043">
        <f>IF('Raw(1)'!B1043="","",'Raw(1)'!B1043)</f>
        <v>11</v>
      </c>
      <c r="C1043" t="str">
        <f t="shared" si="48"/>
        <v>Mar</v>
      </c>
      <c r="D1043" t="str">
        <f t="shared" si="49"/>
        <v>2026-Mar</v>
      </c>
      <c r="E1043">
        <f t="shared" si="50"/>
        <v>202603</v>
      </c>
      <c r="F1043" t="str">
        <f>IF('Raw(1)'!C1043="","",'Raw(1)'!C1043)</f>
        <v>TR #1</v>
      </c>
      <c r="G1043" t="str">
        <f>IF('Raw(1)'!D1043="","",'Raw(1)'!D1043)</f>
        <v>Performance</v>
      </c>
      <c r="H1043" t="str">
        <f>IF('Raw(1)'!E1043="","",'Raw(1)'!E1043)</f>
        <v>WT GT</v>
      </c>
      <c r="I1043">
        <f>IF('Raw(1)'!F1043="","",'Raw(1)'!F1043)</f>
        <v>0</v>
      </c>
    </row>
    <row r="1044" spans="1:9" x14ac:dyDescent="0.4">
      <c r="A1044">
        <f>IF('Raw(1)'!A1044="","",'Raw(1)'!A1044)</f>
        <v>2026</v>
      </c>
      <c r="B1044">
        <f>IF('Raw(1)'!B1044="","",'Raw(1)'!B1044)</f>
        <v>11</v>
      </c>
      <c r="C1044" t="str">
        <f t="shared" si="48"/>
        <v>Mar</v>
      </c>
      <c r="D1044" t="str">
        <f t="shared" si="49"/>
        <v>2026-Mar</v>
      </c>
      <c r="E1044">
        <f t="shared" si="50"/>
        <v>202603</v>
      </c>
      <c r="F1044" t="str">
        <f>IF('Raw(1)'!C1044="","",'Raw(1)'!C1044)</f>
        <v>TR #1</v>
      </c>
      <c r="G1044" t="str">
        <f>IF('Raw(1)'!D1044="","",'Raw(1)'!D1044)</f>
        <v>Performance</v>
      </c>
      <c r="H1044" t="str">
        <f>IF('Raw(1)'!E1044="","",'Raw(1)'!E1044)</f>
        <v>Bending</v>
      </c>
      <c r="I1044">
        <f>IF('Raw(1)'!F1044="","",'Raw(1)'!F1044)</f>
        <v>0</v>
      </c>
    </row>
    <row r="1045" spans="1:9" x14ac:dyDescent="0.4">
      <c r="A1045">
        <f>IF('Raw(1)'!A1045="","",'Raw(1)'!A1045)</f>
        <v>2026</v>
      </c>
      <c r="B1045">
        <f>IF('Raw(1)'!B1045="","",'Raw(1)'!B1045)</f>
        <v>11</v>
      </c>
      <c r="C1045" t="str">
        <f t="shared" si="48"/>
        <v>Mar</v>
      </c>
      <c r="D1045" t="str">
        <f t="shared" si="49"/>
        <v>2026-Mar</v>
      </c>
      <c r="E1045">
        <f t="shared" si="50"/>
        <v>202603</v>
      </c>
      <c r="F1045" t="str">
        <f>IF('Raw(1)'!C1045="","",'Raw(1)'!C1045)</f>
        <v>TR #1</v>
      </c>
      <c r="G1045" t="str">
        <f>IF('Raw(1)'!D1045="","",'Raw(1)'!D1045)</f>
        <v>Performance</v>
      </c>
      <c r="H1045" t="str">
        <f>IF('Raw(1)'!E1045="","",'Raw(1)'!E1045)</f>
        <v>L/W</v>
      </c>
      <c r="I1045">
        <f>IF('Raw(1)'!F1045="","",'Raw(1)'!F1045)</f>
        <v>0</v>
      </c>
    </row>
    <row r="1046" spans="1:9" x14ac:dyDescent="0.4">
      <c r="A1046">
        <f>IF('Raw(1)'!A1046="","",'Raw(1)'!A1046)</f>
        <v>2026</v>
      </c>
      <c r="B1046">
        <f>IF('Raw(1)'!B1046="","",'Raw(1)'!B1046)</f>
        <v>11</v>
      </c>
      <c r="C1046" t="str">
        <f t="shared" si="48"/>
        <v>Mar</v>
      </c>
      <c r="D1046" t="str">
        <f t="shared" si="49"/>
        <v>2026-Mar</v>
      </c>
      <c r="E1046">
        <f t="shared" si="50"/>
        <v>202603</v>
      </c>
      <c r="F1046" t="str">
        <f>IF('Raw(1)'!C1046="","",'Raw(1)'!C1046)</f>
        <v>TR #1</v>
      </c>
      <c r="G1046" t="str">
        <f>IF('Raw(1)'!D1046="","",'Raw(1)'!D1046)</f>
        <v>Performance</v>
      </c>
      <c r="H1046" t="str">
        <f>IF('Raw(1)'!E1046="","",'Raw(1)'!E1046)</f>
        <v>C/W</v>
      </c>
      <c r="I1046">
        <f>IF('Raw(1)'!F1046="","",'Raw(1)'!F1046)</f>
        <v>0</v>
      </c>
    </row>
    <row r="1047" spans="1:9" x14ac:dyDescent="0.4">
      <c r="A1047">
        <f>IF('Raw(1)'!A1047="","",'Raw(1)'!A1047)</f>
        <v>2026</v>
      </c>
      <c r="B1047">
        <f>IF('Raw(1)'!B1047="","",'Raw(1)'!B1047)</f>
        <v>11</v>
      </c>
      <c r="C1047" t="str">
        <f t="shared" si="48"/>
        <v>Mar</v>
      </c>
      <c r="D1047" t="str">
        <f t="shared" si="49"/>
        <v>2026-Mar</v>
      </c>
      <c r="E1047">
        <f t="shared" si="50"/>
        <v>202603</v>
      </c>
      <c r="F1047" t="str">
        <f>IF('Raw(1)'!C1047="","",'Raw(1)'!C1047)</f>
        <v>TR #2</v>
      </c>
      <c r="G1047" t="str">
        <f>IF('Raw(1)'!D1047="","",'Raw(1)'!D1047)</f>
        <v>Machine</v>
      </c>
      <c r="H1047" t="str">
        <f>IF('Raw(1)'!E1047="","",'Raw(1)'!E1047)</f>
        <v>Growing Line</v>
      </c>
      <c r="I1047">
        <f>IF('Raw(1)'!F1047="","",'Raw(1)'!F1047)</f>
        <v>6</v>
      </c>
    </row>
    <row r="1048" spans="1:9" x14ac:dyDescent="0.4">
      <c r="A1048">
        <f>IF('Raw(1)'!A1048="","",'Raw(1)'!A1048)</f>
        <v>2026</v>
      </c>
      <c r="B1048">
        <f>IF('Raw(1)'!B1048="","",'Raw(1)'!B1048)</f>
        <v>11</v>
      </c>
      <c r="C1048" t="str">
        <f t="shared" si="48"/>
        <v>Mar</v>
      </c>
      <c r="D1048" t="str">
        <f t="shared" si="49"/>
        <v>2026-Mar</v>
      </c>
      <c r="E1048">
        <f t="shared" si="50"/>
        <v>202603</v>
      </c>
      <c r="F1048" t="str">
        <f>IF('Raw(1)'!C1048="","",'Raw(1)'!C1048)</f>
        <v>TR #2</v>
      </c>
      <c r="G1048" t="str">
        <f>IF('Raw(1)'!D1048="","",'Raw(1)'!D1048)</f>
        <v>Machine</v>
      </c>
      <c r="H1048" t="str">
        <f>IF('Raw(1)'!E1048="","",'Raw(1)'!E1048)</f>
        <v>Paint Booth</v>
      </c>
      <c r="I1048">
        <f>IF('Raw(1)'!F1048="","",'Raw(1)'!F1048)</f>
        <v>4</v>
      </c>
    </row>
    <row r="1049" spans="1:9" x14ac:dyDescent="0.4">
      <c r="A1049">
        <f>IF('Raw(1)'!A1049="","",'Raw(1)'!A1049)</f>
        <v>2026</v>
      </c>
      <c r="B1049">
        <f>IF('Raw(1)'!B1049="","",'Raw(1)'!B1049)</f>
        <v>11</v>
      </c>
      <c r="C1049" t="str">
        <f t="shared" si="48"/>
        <v>Mar</v>
      </c>
      <c r="D1049" t="str">
        <f t="shared" si="49"/>
        <v>2026-Mar</v>
      </c>
      <c r="E1049">
        <f t="shared" si="50"/>
        <v>202603</v>
      </c>
      <c r="F1049" t="str">
        <f>IF('Raw(1)'!C1049="","",'Raw(1)'!C1049)</f>
        <v>TR #2</v>
      </c>
      <c r="G1049" t="str">
        <f>IF('Raw(1)'!D1049="","",'Raw(1)'!D1049)</f>
        <v>Machine</v>
      </c>
      <c r="H1049" t="str">
        <f>IF('Raw(1)'!E1049="","",'Raw(1)'!E1049)</f>
        <v>Paint Line</v>
      </c>
      <c r="I1049">
        <f>IF('Raw(1)'!F1049="","",'Raw(1)'!F1049)</f>
        <v>2</v>
      </c>
    </row>
    <row r="1050" spans="1:9" x14ac:dyDescent="0.4">
      <c r="A1050">
        <f>IF('Raw(1)'!A1050="","",'Raw(1)'!A1050)</f>
        <v>2026</v>
      </c>
      <c r="B1050">
        <f>IF('Raw(1)'!B1050="","",'Raw(1)'!B1050)</f>
        <v>11</v>
      </c>
      <c r="C1050" t="str">
        <f t="shared" si="48"/>
        <v>Mar</v>
      </c>
      <c r="D1050" t="str">
        <f t="shared" si="49"/>
        <v>2026-Mar</v>
      </c>
      <c r="E1050">
        <f t="shared" si="50"/>
        <v>202603</v>
      </c>
      <c r="F1050" t="str">
        <f>IF('Raw(1)'!C1050="","",'Raw(1)'!C1050)</f>
        <v>TR #2</v>
      </c>
      <c r="G1050" t="str">
        <f>IF('Raw(1)'!D1050="","",'Raw(1)'!D1050)</f>
        <v>Machine</v>
      </c>
      <c r="H1050" t="str">
        <f>IF('Raw(1)'!E1050="","",'Raw(1)'!E1050)</f>
        <v>Roll Bending Machine</v>
      </c>
      <c r="I1050">
        <f>IF('Raw(1)'!F1050="","",'Raw(1)'!F1050)</f>
        <v>3</v>
      </c>
    </row>
    <row r="1051" spans="1:9" x14ac:dyDescent="0.4">
      <c r="A1051">
        <f>IF('Raw(1)'!A1051="","",'Raw(1)'!A1051)</f>
        <v>2026</v>
      </c>
      <c r="B1051">
        <f>IF('Raw(1)'!B1051="","",'Raw(1)'!B1051)</f>
        <v>11</v>
      </c>
      <c r="C1051" t="str">
        <f t="shared" si="48"/>
        <v>Mar</v>
      </c>
      <c r="D1051" t="str">
        <f t="shared" si="49"/>
        <v>2026-Mar</v>
      </c>
      <c r="E1051">
        <f t="shared" si="50"/>
        <v>202603</v>
      </c>
      <c r="F1051" t="str">
        <f>IF('Raw(1)'!C1051="","",'Raw(1)'!C1051)</f>
        <v>TR #2</v>
      </c>
      <c r="G1051" t="str">
        <f>IF('Raw(1)'!D1051="","",'Raw(1)'!D1051)</f>
        <v>Machine</v>
      </c>
      <c r="H1051" t="str">
        <f>IF('Raw(1)'!E1051="","",'Raw(1)'!E1051)</f>
        <v>L/W Machine</v>
      </c>
      <c r="I1051">
        <f>IF('Raw(1)'!F1051="","",'Raw(1)'!F1051)</f>
        <v>4</v>
      </c>
    </row>
    <row r="1052" spans="1:9" x14ac:dyDescent="0.4">
      <c r="A1052">
        <f>IF('Raw(1)'!A1052="","",'Raw(1)'!A1052)</f>
        <v>2026</v>
      </c>
      <c r="B1052">
        <f>IF('Raw(1)'!B1052="","",'Raw(1)'!B1052)</f>
        <v>11</v>
      </c>
      <c r="C1052" t="str">
        <f t="shared" si="48"/>
        <v>Mar</v>
      </c>
      <c r="D1052" t="str">
        <f t="shared" si="49"/>
        <v>2026-Mar</v>
      </c>
      <c r="E1052">
        <f t="shared" si="50"/>
        <v>202603</v>
      </c>
      <c r="F1052" t="str">
        <f>IF('Raw(1)'!C1052="","",'Raw(1)'!C1052)</f>
        <v>TR #2</v>
      </c>
      <c r="G1052" t="str">
        <f>IF('Raw(1)'!D1052="","",'Raw(1)'!D1052)</f>
        <v>Machine</v>
      </c>
      <c r="H1052" t="str">
        <f>IF('Raw(1)'!E1052="","",'Raw(1)'!E1052)</f>
        <v>C/W Machine</v>
      </c>
      <c r="I1052">
        <f>IF('Raw(1)'!F1052="","",'Raw(1)'!F1052)</f>
        <v>6</v>
      </c>
    </row>
    <row r="1053" spans="1:9" x14ac:dyDescent="0.4">
      <c r="A1053">
        <f>IF('Raw(1)'!A1053="","",'Raw(1)'!A1053)</f>
        <v>2026</v>
      </c>
      <c r="B1053">
        <f>IF('Raw(1)'!B1053="","",'Raw(1)'!B1053)</f>
        <v>11</v>
      </c>
      <c r="C1053" t="str">
        <f t="shared" si="48"/>
        <v>Mar</v>
      </c>
      <c r="D1053" t="str">
        <f t="shared" si="49"/>
        <v>2026-Mar</v>
      </c>
      <c r="E1053">
        <f t="shared" si="50"/>
        <v>202603</v>
      </c>
      <c r="F1053" t="str">
        <f>IF('Raw(1)'!C1053="","",'Raw(1)'!C1053)</f>
        <v>TR #2</v>
      </c>
      <c r="G1053" t="str">
        <f>IF('Raw(1)'!D1053="","",'Raw(1)'!D1053)</f>
        <v>Performance</v>
      </c>
      <c r="H1053" t="str">
        <f>IF('Raw(1)'!E1053="","",'Raw(1)'!E1053)</f>
        <v>BT GT</v>
      </c>
      <c r="I1053">
        <f>IF('Raw(1)'!F1053="","",'Raw(1)'!F1053)</f>
        <v>20</v>
      </c>
    </row>
    <row r="1054" spans="1:9" x14ac:dyDescent="0.4">
      <c r="A1054">
        <f>IF('Raw(1)'!A1054="","",'Raw(1)'!A1054)</f>
        <v>2026</v>
      </c>
      <c r="B1054">
        <f>IF('Raw(1)'!B1054="","",'Raw(1)'!B1054)</f>
        <v>11</v>
      </c>
      <c r="C1054" t="str">
        <f t="shared" si="48"/>
        <v>Mar</v>
      </c>
      <c r="D1054" t="str">
        <f t="shared" si="49"/>
        <v>2026-Mar</v>
      </c>
      <c r="E1054">
        <f t="shared" si="50"/>
        <v>202603</v>
      </c>
      <c r="F1054" t="str">
        <f>IF('Raw(1)'!C1054="","",'Raw(1)'!C1054)</f>
        <v>TR #2</v>
      </c>
      <c r="G1054" t="str">
        <f>IF('Raw(1)'!D1054="","",'Raw(1)'!D1054)</f>
        <v>Performance</v>
      </c>
      <c r="H1054" t="str">
        <f>IF('Raw(1)'!E1054="","",'Raw(1)'!E1054)</f>
        <v>WT GT</v>
      </c>
      <c r="I1054">
        <f>IF('Raw(1)'!F1054="","",'Raw(1)'!F1054)</f>
        <v>22</v>
      </c>
    </row>
    <row r="1055" spans="1:9" x14ac:dyDescent="0.4">
      <c r="A1055">
        <f>IF('Raw(1)'!A1055="","",'Raw(1)'!A1055)</f>
        <v>2026</v>
      </c>
      <c r="B1055">
        <f>IF('Raw(1)'!B1055="","",'Raw(1)'!B1055)</f>
        <v>11</v>
      </c>
      <c r="C1055" t="str">
        <f t="shared" si="48"/>
        <v>Mar</v>
      </c>
      <c r="D1055" t="str">
        <f t="shared" si="49"/>
        <v>2026-Mar</v>
      </c>
      <c r="E1055">
        <f t="shared" si="50"/>
        <v>202603</v>
      </c>
      <c r="F1055" t="str">
        <f>IF('Raw(1)'!C1055="","",'Raw(1)'!C1055)</f>
        <v>TR #2</v>
      </c>
      <c r="G1055" t="str">
        <f>IF('Raw(1)'!D1055="","",'Raw(1)'!D1055)</f>
        <v>Performance</v>
      </c>
      <c r="H1055" t="str">
        <f>IF('Raw(1)'!E1055="","",'Raw(1)'!E1055)</f>
        <v>Bending</v>
      </c>
      <c r="I1055">
        <f>IF('Raw(1)'!F1055="","",'Raw(1)'!F1055)</f>
        <v>157</v>
      </c>
    </row>
    <row r="1056" spans="1:9" x14ac:dyDescent="0.4">
      <c r="A1056">
        <f>IF('Raw(1)'!A1056="","",'Raw(1)'!A1056)</f>
        <v>2026</v>
      </c>
      <c r="B1056">
        <f>IF('Raw(1)'!B1056="","",'Raw(1)'!B1056)</f>
        <v>11</v>
      </c>
      <c r="C1056" t="str">
        <f t="shared" si="48"/>
        <v>Mar</v>
      </c>
      <c r="D1056" t="str">
        <f t="shared" si="49"/>
        <v>2026-Mar</v>
      </c>
      <c r="E1056">
        <f t="shared" si="50"/>
        <v>202603</v>
      </c>
      <c r="F1056" t="str">
        <f>IF('Raw(1)'!C1056="","",'Raw(1)'!C1056)</f>
        <v>TR #2</v>
      </c>
      <c r="G1056" t="str">
        <f>IF('Raw(1)'!D1056="","",'Raw(1)'!D1056)</f>
        <v>Performance</v>
      </c>
      <c r="H1056" t="str">
        <f>IF('Raw(1)'!E1056="","",'Raw(1)'!E1056)</f>
        <v>L/W</v>
      </c>
      <c r="I1056">
        <f>IF('Raw(1)'!F1056="","",'Raw(1)'!F1056)</f>
        <v>158</v>
      </c>
    </row>
    <row r="1057" spans="1:9" x14ac:dyDescent="0.4">
      <c r="A1057">
        <f>IF('Raw(1)'!A1057="","",'Raw(1)'!A1057)</f>
        <v>2026</v>
      </c>
      <c r="B1057">
        <f>IF('Raw(1)'!B1057="","",'Raw(1)'!B1057)</f>
        <v>11</v>
      </c>
      <c r="C1057" t="str">
        <f t="shared" si="48"/>
        <v>Mar</v>
      </c>
      <c r="D1057" t="str">
        <f t="shared" si="49"/>
        <v>2026-Mar</v>
      </c>
      <c r="E1057">
        <f t="shared" si="50"/>
        <v>202603</v>
      </c>
      <c r="F1057" t="str">
        <f>IF('Raw(1)'!C1057="","",'Raw(1)'!C1057)</f>
        <v>TR #2</v>
      </c>
      <c r="G1057" t="str">
        <f>IF('Raw(1)'!D1057="","",'Raw(1)'!D1057)</f>
        <v>Performance</v>
      </c>
      <c r="H1057" t="str">
        <f>IF('Raw(1)'!E1057="","",'Raw(1)'!E1057)</f>
        <v>C/W</v>
      </c>
      <c r="I1057">
        <f>IF('Raw(1)'!F1057="","",'Raw(1)'!F1057)</f>
        <v>206.5</v>
      </c>
    </row>
    <row r="1058" spans="1:9" x14ac:dyDescent="0.4">
      <c r="A1058">
        <f>IF('Raw(1)'!A1058="","",'Raw(1)'!A1058)</f>
        <v>2026</v>
      </c>
      <c r="B1058">
        <f>IF('Raw(1)'!B1058="","",'Raw(1)'!B1058)</f>
        <v>11</v>
      </c>
      <c r="C1058" t="str">
        <f t="shared" si="48"/>
        <v>Mar</v>
      </c>
      <c r="D1058" t="str">
        <f t="shared" si="49"/>
        <v>2026-Mar</v>
      </c>
      <c r="E1058">
        <f t="shared" si="50"/>
        <v>202603</v>
      </c>
      <c r="F1058" t="str">
        <f>IF('Raw(1)'!C1058="","",'Raw(1)'!C1058)</f>
        <v>AM</v>
      </c>
      <c r="G1058" t="str">
        <f>IF('Raw(1)'!D1058="","",'Raw(1)'!D1058)</f>
        <v>Machine</v>
      </c>
      <c r="H1058" t="str">
        <f>IF('Raw(1)'!E1058="","",'Raw(1)'!E1058)</f>
        <v>Growing Line</v>
      </c>
      <c r="I1058">
        <f>IF('Raw(1)'!F1058="","",'Raw(1)'!F1058)</f>
        <v>30</v>
      </c>
    </row>
    <row r="1059" spans="1:9" x14ac:dyDescent="0.4">
      <c r="A1059">
        <f>IF('Raw(1)'!A1059="","",'Raw(1)'!A1059)</f>
        <v>2026</v>
      </c>
      <c r="B1059">
        <f>IF('Raw(1)'!B1059="","",'Raw(1)'!B1059)</f>
        <v>11</v>
      </c>
      <c r="C1059" t="str">
        <f t="shared" si="48"/>
        <v>Mar</v>
      </c>
      <c r="D1059" t="str">
        <f t="shared" si="49"/>
        <v>2026-Mar</v>
      </c>
      <c r="E1059">
        <f t="shared" si="50"/>
        <v>202603</v>
      </c>
      <c r="F1059" t="str">
        <f>IF('Raw(1)'!C1059="","",'Raw(1)'!C1059)</f>
        <v>AM</v>
      </c>
      <c r="G1059" t="str">
        <f>IF('Raw(1)'!D1059="","",'Raw(1)'!D1059)</f>
        <v>Machine</v>
      </c>
      <c r="H1059" t="str">
        <f>IF('Raw(1)'!E1059="","",'Raw(1)'!E1059)</f>
        <v>Paint Booth</v>
      </c>
      <c r="I1059">
        <f>IF('Raw(1)'!F1059="","",'Raw(1)'!F1059)</f>
        <v>16</v>
      </c>
    </row>
    <row r="1060" spans="1:9" x14ac:dyDescent="0.4">
      <c r="A1060">
        <f>IF('Raw(1)'!A1060="","",'Raw(1)'!A1060)</f>
        <v>2026</v>
      </c>
      <c r="B1060">
        <f>IF('Raw(1)'!B1060="","",'Raw(1)'!B1060)</f>
        <v>11</v>
      </c>
      <c r="C1060" t="str">
        <f t="shared" si="48"/>
        <v>Mar</v>
      </c>
      <c r="D1060" t="str">
        <f t="shared" si="49"/>
        <v>2026-Mar</v>
      </c>
      <c r="E1060">
        <f t="shared" si="50"/>
        <v>202603</v>
      </c>
      <c r="F1060" t="str">
        <f>IF('Raw(1)'!C1060="","",'Raw(1)'!C1060)</f>
        <v>AM</v>
      </c>
      <c r="G1060" t="str">
        <f>IF('Raw(1)'!D1060="","",'Raw(1)'!D1060)</f>
        <v>Machine</v>
      </c>
      <c r="H1060" t="str">
        <f>IF('Raw(1)'!E1060="","",'Raw(1)'!E1060)</f>
        <v>Paint Line</v>
      </c>
      <c r="I1060">
        <f>IF('Raw(1)'!F1060="","",'Raw(1)'!F1060)</f>
        <v>8</v>
      </c>
    </row>
    <row r="1061" spans="1:9" x14ac:dyDescent="0.4">
      <c r="A1061">
        <f>IF('Raw(1)'!A1061="","",'Raw(1)'!A1061)</f>
        <v>2026</v>
      </c>
      <c r="B1061">
        <f>IF('Raw(1)'!B1061="","",'Raw(1)'!B1061)</f>
        <v>11</v>
      </c>
      <c r="C1061" t="str">
        <f t="shared" si="48"/>
        <v>Mar</v>
      </c>
      <c r="D1061" t="str">
        <f t="shared" si="49"/>
        <v>2026-Mar</v>
      </c>
      <c r="E1061">
        <f t="shared" si="50"/>
        <v>202603</v>
      </c>
      <c r="F1061" t="str">
        <f>IF('Raw(1)'!C1061="","",'Raw(1)'!C1061)</f>
        <v>AM</v>
      </c>
      <c r="G1061" t="str">
        <f>IF('Raw(1)'!D1061="","",'Raw(1)'!D1061)</f>
        <v>Machine</v>
      </c>
      <c r="H1061" t="str">
        <f>IF('Raw(1)'!E1061="","",'Raw(1)'!E1061)</f>
        <v>Roll Bending Machine</v>
      </c>
      <c r="I1061">
        <f>IF('Raw(1)'!F1061="","",'Raw(1)'!F1061)</f>
        <v>6</v>
      </c>
    </row>
    <row r="1062" spans="1:9" x14ac:dyDescent="0.4">
      <c r="A1062">
        <f>IF('Raw(1)'!A1062="","",'Raw(1)'!A1062)</f>
        <v>2026</v>
      </c>
      <c r="B1062">
        <f>IF('Raw(1)'!B1062="","",'Raw(1)'!B1062)</f>
        <v>11</v>
      </c>
      <c r="C1062" t="str">
        <f t="shared" si="48"/>
        <v>Mar</v>
      </c>
      <c r="D1062" t="str">
        <f t="shared" si="49"/>
        <v>2026-Mar</v>
      </c>
      <c r="E1062">
        <f t="shared" si="50"/>
        <v>202603</v>
      </c>
      <c r="F1062" t="str">
        <f>IF('Raw(1)'!C1062="","",'Raw(1)'!C1062)</f>
        <v>AM</v>
      </c>
      <c r="G1062" t="str">
        <f>IF('Raw(1)'!D1062="","",'Raw(1)'!D1062)</f>
        <v>Machine</v>
      </c>
      <c r="H1062" t="str">
        <f>IF('Raw(1)'!E1062="","",'Raw(1)'!E1062)</f>
        <v>L/W Machine</v>
      </c>
      <c r="I1062">
        <f>IF('Raw(1)'!F1062="","",'Raw(1)'!F1062)</f>
        <v>11</v>
      </c>
    </row>
    <row r="1063" spans="1:9" x14ac:dyDescent="0.4">
      <c r="A1063">
        <f>IF('Raw(1)'!A1063="","",'Raw(1)'!A1063)</f>
        <v>2026</v>
      </c>
      <c r="B1063">
        <f>IF('Raw(1)'!B1063="","",'Raw(1)'!B1063)</f>
        <v>11</v>
      </c>
      <c r="C1063" t="str">
        <f t="shared" si="48"/>
        <v>Mar</v>
      </c>
      <c r="D1063" t="str">
        <f t="shared" si="49"/>
        <v>2026-Mar</v>
      </c>
      <c r="E1063">
        <f t="shared" si="50"/>
        <v>202603</v>
      </c>
      <c r="F1063" t="str">
        <f>IF('Raw(1)'!C1063="","",'Raw(1)'!C1063)</f>
        <v>AM</v>
      </c>
      <c r="G1063" t="str">
        <f>IF('Raw(1)'!D1063="","",'Raw(1)'!D1063)</f>
        <v>Machine</v>
      </c>
      <c r="H1063" t="str">
        <f>IF('Raw(1)'!E1063="","",'Raw(1)'!E1063)</f>
        <v>C/W Machine</v>
      </c>
      <c r="I1063">
        <f>IF('Raw(1)'!F1063="","",'Raw(1)'!F1063)</f>
        <v>15</v>
      </c>
    </row>
    <row r="1064" spans="1:9" x14ac:dyDescent="0.4">
      <c r="A1064">
        <f>IF('Raw(1)'!A1064="","",'Raw(1)'!A1064)</f>
        <v>2026</v>
      </c>
      <c r="B1064">
        <f>IF('Raw(1)'!B1064="","",'Raw(1)'!B1064)</f>
        <v>11</v>
      </c>
      <c r="C1064" t="str">
        <f t="shared" si="48"/>
        <v>Mar</v>
      </c>
      <c r="D1064" t="str">
        <f t="shared" si="49"/>
        <v>2026-Mar</v>
      </c>
      <c r="E1064">
        <f t="shared" si="50"/>
        <v>202603</v>
      </c>
      <c r="F1064" t="str">
        <f>IF('Raw(1)'!C1064="","",'Raw(1)'!C1064)</f>
        <v>AM</v>
      </c>
      <c r="G1064" t="str">
        <f>IF('Raw(1)'!D1064="","",'Raw(1)'!D1064)</f>
        <v>Performance</v>
      </c>
      <c r="H1064" t="str">
        <f>IF('Raw(1)'!E1064="","",'Raw(1)'!E1064)</f>
        <v>BT GT</v>
      </c>
      <c r="I1064">
        <f>IF('Raw(1)'!F1064="","",'Raw(1)'!F1064)</f>
        <v>70</v>
      </c>
    </row>
    <row r="1065" spans="1:9" x14ac:dyDescent="0.4">
      <c r="A1065">
        <f>IF('Raw(1)'!A1065="","",'Raw(1)'!A1065)</f>
        <v>2026</v>
      </c>
      <c r="B1065">
        <f>IF('Raw(1)'!B1065="","",'Raw(1)'!B1065)</f>
        <v>11</v>
      </c>
      <c r="C1065" t="str">
        <f t="shared" si="48"/>
        <v>Mar</v>
      </c>
      <c r="D1065" t="str">
        <f t="shared" si="49"/>
        <v>2026-Mar</v>
      </c>
      <c r="E1065">
        <f t="shared" si="50"/>
        <v>202603</v>
      </c>
      <c r="F1065" t="str">
        <f>IF('Raw(1)'!C1065="","",'Raw(1)'!C1065)</f>
        <v>AM</v>
      </c>
      <c r="G1065" t="str">
        <f>IF('Raw(1)'!D1065="","",'Raw(1)'!D1065)</f>
        <v>Performance</v>
      </c>
      <c r="H1065" t="str">
        <f>IF('Raw(1)'!E1065="","",'Raw(1)'!E1065)</f>
        <v>WT GT</v>
      </c>
      <c r="I1065">
        <f>IF('Raw(1)'!F1065="","",'Raw(1)'!F1065)</f>
        <v>80</v>
      </c>
    </row>
    <row r="1066" spans="1:9" x14ac:dyDescent="0.4">
      <c r="A1066">
        <f>IF('Raw(1)'!A1066="","",'Raw(1)'!A1066)</f>
        <v>2026</v>
      </c>
      <c r="B1066">
        <f>IF('Raw(1)'!B1066="","",'Raw(1)'!B1066)</f>
        <v>11</v>
      </c>
      <c r="C1066" t="str">
        <f t="shared" si="48"/>
        <v>Mar</v>
      </c>
      <c r="D1066" t="str">
        <f t="shared" si="49"/>
        <v>2026-Mar</v>
      </c>
      <c r="E1066">
        <f t="shared" si="50"/>
        <v>202603</v>
      </c>
      <c r="F1066" t="str">
        <f>IF('Raw(1)'!C1066="","",'Raw(1)'!C1066)</f>
        <v>AM</v>
      </c>
      <c r="G1066" t="str">
        <f>IF('Raw(1)'!D1066="","",'Raw(1)'!D1066)</f>
        <v>Performance</v>
      </c>
      <c r="H1066" t="str">
        <f>IF('Raw(1)'!E1066="","",'Raw(1)'!E1066)</f>
        <v>Bending</v>
      </c>
      <c r="I1066">
        <f>IF('Raw(1)'!F1066="","",'Raw(1)'!F1066)</f>
        <v>639</v>
      </c>
    </row>
    <row r="1067" spans="1:9" x14ac:dyDescent="0.4">
      <c r="A1067">
        <f>IF('Raw(1)'!A1067="","",'Raw(1)'!A1067)</f>
        <v>2026</v>
      </c>
      <c r="B1067">
        <f>IF('Raw(1)'!B1067="","",'Raw(1)'!B1067)</f>
        <v>11</v>
      </c>
      <c r="C1067" t="str">
        <f t="shared" si="48"/>
        <v>Mar</v>
      </c>
      <c r="D1067" t="str">
        <f t="shared" si="49"/>
        <v>2026-Mar</v>
      </c>
      <c r="E1067">
        <f t="shared" si="50"/>
        <v>202603</v>
      </c>
      <c r="F1067" t="str">
        <f>IF('Raw(1)'!C1067="","",'Raw(1)'!C1067)</f>
        <v>AM</v>
      </c>
      <c r="G1067" t="str">
        <f>IF('Raw(1)'!D1067="","",'Raw(1)'!D1067)</f>
        <v>Performance</v>
      </c>
      <c r="H1067" t="str">
        <f>IF('Raw(1)'!E1067="","",'Raw(1)'!E1067)</f>
        <v>L/W</v>
      </c>
      <c r="I1067">
        <f>IF('Raw(1)'!F1067="","",'Raw(1)'!F1067)</f>
        <v>637</v>
      </c>
    </row>
    <row r="1068" spans="1:9" x14ac:dyDescent="0.4">
      <c r="A1068">
        <f>IF('Raw(1)'!A1068="","",'Raw(1)'!A1068)</f>
        <v>2026</v>
      </c>
      <c r="B1068">
        <f>IF('Raw(1)'!B1068="","",'Raw(1)'!B1068)</f>
        <v>11</v>
      </c>
      <c r="C1068" t="str">
        <f t="shared" si="48"/>
        <v>Mar</v>
      </c>
      <c r="D1068" t="str">
        <f t="shared" si="49"/>
        <v>2026-Mar</v>
      </c>
      <c r="E1068">
        <f t="shared" si="50"/>
        <v>202603</v>
      </c>
      <c r="F1068" t="str">
        <f>IF('Raw(1)'!C1068="","",'Raw(1)'!C1068)</f>
        <v>AM</v>
      </c>
      <c r="G1068" t="str">
        <f>IF('Raw(1)'!D1068="","",'Raw(1)'!D1068)</f>
        <v>Performance</v>
      </c>
      <c r="H1068" t="str">
        <f>IF('Raw(1)'!E1068="","",'Raw(1)'!E1068)</f>
        <v>C/W</v>
      </c>
      <c r="I1068">
        <f>IF('Raw(1)'!F1068="","",'Raw(1)'!F1068)</f>
        <v>543</v>
      </c>
    </row>
    <row r="1069" spans="1:9" x14ac:dyDescent="0.4">
      <c r="A1069">
        <f>IF('Raw(1)'!A1069="","",'Raw(1)'!A1069)</f>
        <v>2026</v>
      </c>
      <c r="B1069">
        <f>IF('Raw(1)'!B1069="","",'Raw(1)'!B1069)</f>
        <v>11</v>
      </c>
      <c r="C1069" t="str">
        <f t="shared" si="48"/>
        <v>Mar</v>
      </c>
      <c r="D1069" t="str">
        <f t="shared" si="49"/>
        <v>2026-Mar</v>
      </c>
      <c r="E1069">
        <f t="shared" si="50"/>
        <v>202603</v>
      </c>
      <c r="F1069" t="str">
        <f>IF('Raw(1)'!C1069="","",'Raw(1)'!C1069)</f>
        <v>PT On</v>
      </c>
      <c r="G1069" t="str">
        <f>IF('Raw(1)'!D1069="","",'Raw(1)'!D1069)</f>
        <v>Machine</v>
      </c>
      <c r="H1069" t="str">
        <f>IF('Raw(1)'!E1069="","",'Raw(1)'!E1069)</f>
        <v>Growing Line</v>
      </c>
      <c r="I1069">
        <f>IF('Raw(1)'!F1069="","",'Raw(1)'!F1069)</f>
        <v>6</v>
      </c>
    </row>
    <row r="1070" spans="1:9" x14ac:dyDescent="0.4">
      <c r="A1070">
        <f>IF('Raw(1)'!A1070="","",'Raw(1)'!A1070)</f>
        <v>2026</v>
      </c>
      <c r="B1070">
        <f>IF('Raw(1)'!B1070="","",'Raw(1)'!B1070)</f>
        <v>11</v>
      </c>
      <c r="C1070" t="str">
        <f t="shared" si="48"/>
        <v>Mar</v>
      </c>
      <c r="D1070" t="str">
        <f t="shared" si="49"/>
        <v>2026-Mar</v>
      </c>
      <c r="E1070">
        <f t="shared" si="50"/>
        <v>202603</v>
      </c>
      <c r="F1070" t="str">
        <f>IF('Raw(1)'!C1070="","",'Raw(1)'!C1070)</f>
        <v>PT On</v>
      </c>
      <c r="G1070" t="str">
        <f>IF('Raw(1)'!D1070="","",'Raw(1)'!D1070)</f>
        <v>Machine</v>
      </c>
      <c r="H1070" t="str">
        <f>IF('Raw(1)'!E1070="","",'Raw(1)'!E1070)</f>
        <v>Paint Booth</v>
      </c>
      <c r="I1070">
        <f>IF('Raw(1)'!F1070="","",'Raw(1)'!F1070)</f>
        <v>4</v>
      </c>
    </row>
    <row r="1071" spans="1:9" x14ac:dyDescent="0.4">
      <c r="A1071">
        <f>IF('Raw(1)'!A1071="","",'Raw(1)'!A1071)</f>
        <v>2026</v>
      </c>
      <c r="B1071">
        <f>IF('Raw(1)'!B1071="","",'Raw(1)'!B1071)</f>
        <v>11</v>
      </c>
      <c r="C1071" t="str">
        <f t="shared" si="48"/>
        <v>Mar</v>
      </c>
      <c r="D1071" t="str">
        <f t="shared" si="49"/>
        <v>2026-Mar</v>
      </c>
      <c r="E1071">
        <f t="shared" si="50"/>
        <v>202603</v>
      </c>
      <c r="F1071" t="str">
        <f>IF('Raw(1)'!C1071="","",'Raw(1)'!C1071)</f>
        <v>PT On</v>
      </c>
      <c r="G1071" t="str">
        <f>IF('Raw(1)'!D1071="","",'Raw(1)'!D1071)</f>
        <v>Machine</v>
      </c>
      <c r="H1071" t="str">
        <f>IF('Raw(1)'!E1071="","",'Raw(1)'!E1071)</f>
        <v>Paint Line</v>
      </c>
      <c r="I1071">
        <f>IF('Raw(1)'!F1071="","",'Raw(1)'!F1071)</f>
        <v>4</v>
      </c>
    </row>
    <row r="1072" spans="1:9" x14ac:dyDescent="0.4">
      <c r="A1072">
        <f>IF('Raw(1)'!A1072="","",'Raw(1)'!A1072)</f>
        <v>2026</v>
      </c>
      <c r="B1072">
        <f>IF('Raw(1)'!B1072="","",'Raw(1)'!B1072)</f>
        <v>11</v>
      </c>
      <c r="C1072" t="str">
        <f t="shared" si="48"/>
        <v>Mar</v>
      </c>
      <c r="D1072" t="str">
        <f t="shared" si="49"/>
        <v>2026-Mar</v>
      </c>
      <c r="E1072">
        <f t="shared" si="50"/>
        <v>202603</v>
      </c>
      <c r="F1072" t="str">
        <f>IF('Raw(1)'!C1072="","",'Raw(1)'!C1072)</f>
        <v>PT On</v>
      </c>
      <c r="G1072" t="str">
        <f>IF('Raw(1)'!D1072="","",'Raw(1)'!D1072)</f>
        <v>Machine</v>
      </c>
      <c r="H1072" t="str">
        <f>IF('Raw(1)'!E1072="","",'Raw(1)'!E1072)</f>
        <v>Roll Bending Machine</v>
      </c>
      <c r="I1072">
        <f>IF('Raw(1)'!F1072="","",'Raw(1)'!F1072)</f>
        <v>3</v>
      </c>
    </row>
    <row r="1073" spans="1:9" x14ac:dyDescent="0.4">
      <c r="A1073">
        <f>IF('Raw(1)'!A1073="","",'Raw(1)'!A1073)</f>
        <v>2026</v>
      </c>
      <c r="B1073">
        <f>IF('Raw(1)'!B1073="","",'Raw(1)'!B1073)</f>
        <v>11</v>
      </c>
      <c r="C1073" t="str">
        <f t="shared" si="48"/>
        <v>Mar</v>
      </c>
      <c r="D1073" t="str">
        <f t="shared" si="49"/>
        <v>2026-Mar</v>
      </c>
      <c r="E1073">
        <f t="shared" si="50"/>
        <v>202603</v>
      </c>
      <c r="F1073" t="str">
        <f>IF('Raw(1)'!C1073="","",'Raw(1)'!C1073)</f>
        <v>PT On</v>
      </c>
      <c r="G1073" t="str">
        <f>IF('Raw(1)'!D1073="","",'Raw(1)'!D1073)</f>
        <v>Machine</v>
      </c>
      <c r="H1073" t="str">
        <f>IF('Raw(1)'!E1073="","",'Raw(1)'!E1073)</f>
        <v>L/W Machine</v>
      </c>
      <c r="I1073">
        <f>IF('Raw(1)'!F1073="","",'Raw(1)'!F1073)</f>
        <v>4</v>
      </c>
    </row>
    <row r="1074" spans="1:9" x14ac:dyDescent="0.4">
      <c r="A1074">
        <f>IF('Raw(1)'!A1074="","",'Raw(1)'!A1074)</f>
        <v>2026</v>
      </c>
      <c r="B1074">
        <f>IF('Raw(1)'!B1074="","",'Raw(1)'!B1074)</f>
        <v>11</v>
      </c>
      <c r="C1074" t="str">
        <f t="shared" si="48"/>
        <v>Mar</v>
      </c>
      <c r="D1074" t="str">
        <f t="shared" si="49"/>
        <v>2026-Mar</v>
      </c>
      <c r="E1074">
        <f t="shared" si="50"/>
        <v>202603</v>
      </c>
      <c r="F1074" t="str">
        <f>IF('Raw(1)'!C1074="","",'Raw(1)'!C1074)</f>
        <v>PT On</v>
      </c>
      <c r="G1074" t="str">
        <f>IF('Raw(1)'!D1074="","",'Raw(1)'!D1074)</f>
        <v>Machine</v>
      </c>
      <c r="H1074" t="str">
        <f>IF('Raw(1)'!E1074="","",'Raw(1)'!E1074)</f>
        <v>C/W Machine</v>
      </c>
      <c r="I1074">
        <f>IF('Raw(1)'!F1074="","",'Raw(1)'!F1074)</f>
        <v>6.5</v>
      </c>
    </row>
    <row r="1075" spans="1:9" x14ac:dyDescent="0.4">
      <c r="A1075">
        <f>IF('Raw(1)'!A1075="","",'Raw(1)'!A1075)</f>
        <v>2026</v>
      </c>
      <c r="B1075">
        <f>IF('Raw(1)'!B1075="","",'Raw(1)'!B1075)</f>
        <v>11</v>
      </c>
      <c r="C1075" t="str">
        <f t="shared" si="48"/>
        <v>Mar</v>
      </c>
      <c r="D1075" t="str">
        <f t="shared" si="49"/>
        <v>2026-Mar</v>
      </c>
      <c r="E1075">
        <f t="shared" si="50"/>
        <v>202603</v>
      </c>
      <c r="F1075" t="str">
        <f>IF('Raw(1)'!C1075="","",'Raw(1)'!C1075)</f>
        <v>PT On</v>
      </c>
      <c r="G1075" t="str">
        <f>IF('Raw(1)'!D1075="","",'Raw(1)'!D1075)</f>
        <v>Performance</v>
      </c>
      <c r="H1075" t="str">
        <f>IF('Raw(1)'!E1075="","",'Raw(1)'!E1075)</f>
        <v>BT GT</v>
      </c>
      <c r="I1075">
        <f>IF('Raw(1)'!F1075="","",'Raw(1)'!F1075)</f>
        <v>16</v>
      </c>
    </row>
    <row r="1076" spans="1:9" x14ac:dyDescent="0.4">
      <c r="A1076">
        <f>IF('Raw(1)'!A1076="","",'Raw(1)'!A1076)</f>
        <v>2026</v>
      </c>
      <c r="B1076">
        <f>IF('Raw(1)'!B1076="","",'Raw(1)'!B1076)</f>
        <v>11</v>
      </c>
      <c r="C1076" t="str">
        <f t="shared" si="48"/>
        <v>Mar</v>
      </c>
      <c r="D1076" t="str">
        <f t="shared" si="49"/>
        <v>2026-Mar</v>
      </c>
      <c r="E1076">
        <f t="shared" si="50"/>
        <v>202603</v>
      </c>
      <c r="F1076" t="str">
        <f>IF('Raw(1)'!C1076="","",'Raw(1)'!C1076)</f>
        <v>PT On</v>
      </c>
      <c r="G1076" t="str">
        <f>IF('Raw(1)'!D1076="","",'Raw(1)'!D1076)</f>
        <v>Performance</v>
      </c>
      <c r="H1076" t="str">
        <f>IF('Raw(1)'!E1076="","",'Raw(1)'!E1076)</f>
        <v>WT GT</v>
      </c>
      <c r="I1076">
        <f>IF('Raw(1)'!F1076="","",'Raw(1)'!F1076)</f>
        <v>13</v>
      </c>
    </row>
    <row r="1077" spans="1:9" x14ac:dyDescent="0.4">
      <c r="A1077">
        <f>IF('Raw(1)'!A1077="","",'Raw(1)'!A1077)</f>
        <v>2026</v>
      </c>
      <c r="B1077">
        <f>IF('Raw(1)'!B1077="","",'Raw(1)'!B1077)</f>
        <v>11</v>
      </c>
      <c r="C1077" t="str">
        <f t="shared" si="48"/>
        <v>Mar</v>
      </c>
      <c r="D1077" t="str">
        <f t="shared" si="49"/>
        <v>2026-Mar</v>
      </c>
      <c r="E1077">
        <f t="shared" si="50"/>
        <v>202603</v>
      </c>
      <c r="F1077" t="str">
        <f>IF('Raw(1)'!C1077="","",'Raw(1)'!C1077)</f>
        <v>PT On</v>
      </c>
      <c r="G1077" t="str">
        <f>IF('Raw(1)'!D1077="","",'Raw(1)'!D1077)</f>
        <v>Performance</v>
      </c>
      <c r="H1077" t="str">
        <f>IF('Raw(1)'!E1077="","",'Raw(1)'!E1077)</f>
        <v>Bending</v>
      </c>
      <c r="I1077">
        <f>IF('Raw(1)'!F1077="","",'Raw(1)'!F1077)</f>
        <v>110</v>
      </c>
    </row>
    <row r="1078" spans="1:9" x14ac:dyDescent="0.4">
      <c r="A1078">
        <f>IF('Raw(1)'!A1078="","",'Raw(1)'!A1078)</f>
        <v>2026</v>
      </c>
      <c r="B1078">
        <f>IF('Raw(1)'!B1078="","",'Raw(1)'!B1078)</f>
        <v>11</v>
      </c>
      <c r="C1078" t="str">
        <f t="shared" si="48"/>
        <v>Mar</v>
      </c>
      <c r="D1078" t="str">
        <f t="shared" si="49"/>
        <v>2026-Mar</v>
      </c>
      <c r="E1078">
        <f t="shared" si="50"/>
        <v>202603</v>
      </c>
      <c r="F1078" t="str">
        <f>IF('Raw(1)'!C1078="","",'Raw(1)'!C1078)</f>
        <v>PT On</v>
      </c>
      <c r="G1078" t="str">
        <f>IF('Raw(1)'!D1078="","",'Raw(1)'!D1078)</f>
        <v>Performance</v>
      </c>
      <c r="H1078" t="str">
        <f>IF('Raw(1)'!E1078="","",'Raw(1)'!E1078)</f>
        <v>L/W</v>
      </c>
      <c r="I1078">
        <f>IF('Raw(1)'!F1078="","",'Raw(1)'!F1078)</f>
        <v>110</v>
      </c>
    </row>
    <row r="1079" spans="1:9" x14ac:dyDescent="0.4">
      <c r="A1079">
        <f>IF('Raw(1)'!A1079="","",'Raw(1)'!A1079)</f>
        <v>2026</v>
      </c>
      <c r="B1079">
        <f>IF('Raw(1)'!B1079="","",'Raw(1)'!B1079)</f>
        <v>11</v>
      </c>
      <c r="C1079" t="str">
        <f t="shared" si="48"/>
        <v>Mar</v>
      </c>
      <c r="D1079" t="str">
        <f t="shared" si="49"/>
        <v>2026-Mar</v>
      </c>
      <c r="E1079">
        <f t="shared" si="50"/>
        <v>202603</v>
      </c>
      <c r="F1079" t="str">
        <f>IF('Raw(1)'!C1079="","",'Raw(1)'!C1079)</f>
        <v>PT On</v>
      </c>
      <c r="G1079" t="str">
        <f>IF('Raw(1)'!D1079="","",'Raw(1)'!D1079)</f>
        <v>Performance</v>
      </c>
      <c r="H1079" t="str">
        <f>IF('Raw(1)'!E1079="","",'Raw(1)'!E1079)</f>
        <v>C/W</v>
      </c>
      <c r="I1079">
        <f>IF('Raw(1)'!F1079="","",'Raw(1)'!F1079)</f>
        <v>139</v>
      </c>
    </row>
    <row r="1080" spans="1:9" x14ac:dyDescent="0.4">
      <c r="A1080">
        <f>IF('Raw(1)'!A1080="","",'Raw(1)'!A1080)</f>
        <v>2026</v>
      </c>
      <c r="B1080">
        <f>IF('Raw(1)'!B1080="","",'Raw(1)'!B1080)</f>
        <v>11</v>
      </c>
      <c r="C1080" t="str">
        <f t="shared" si="48"/>
        <v>Mar</v>
      </c>
      <c r="D1080" t="str">
        <f t="shared" si="49"/>
        <v>2026-Mar</v>
      </c>
      <c r="E1080">
        <f t="shared" si="50"/>
        <v>202603</v>
      </c>
      <c r="F1080" t="str">
        <f>IF('Raw(1)'!C1080="","",'Raw(1)'!C1080)</f>
        <v>PT Off</v>
      </c>
      <c r="G1080" t="str">
        <f>IF('Raw(1)'!D1080="","",'Raw(1)'!D1080)</f>
        <v>Machine</v>
      </c>
      <c r="H1080" t="str">
        <f>IF('Raw(1)'!E1080="","",'Raw(1)'!E1080)</f>
        <v>Growing Line</v>
      </c>
      <c r="I1080">
        <f>IF('Raw(1)'!F1080="","",'Raw(1)'!F1080)</f>
        <v>11</v>
      </c>
    </row>
    <row r="1081" spans="1:9" x14ac:dyDescent="0.4">
      <c r="A1081">
        <f>IF('Raw(1)'!A1081="","",'Raw(1)'!A1081)</f>
        <v>2026</v>
      </c>
      <c r="B1081">
        <f>IF('Raw(1)'!B1081="","",'Raw(1)'!B1081)</f>
        <v>11</v>
      </c>
      <c r="C1081" t="str">
        <f t="shared" si="48"/>
        <v>Mar</v>
      </c>
      <c r="D1081" t="str">
        <f t="shared" si="49"/>
        <v>2026-Mar</v>
      </c>
      <c r="E1081">
        <f t="shared" si="50"/>
        <v>202603</v>
      </c>
      <c r="F1081" t="str">
        <f>IF('Raw(1)'!C1081="","",'Raw(1)'!C1081)</f>
        <v>PT Off</v>
      </c>
      <c r="G1081" t="str">
        <f>IF('Raw(1)'!D1081="","",'Raw(1)'!D1081)</f>
        <v>Machine</v>
      </c>
      <c r="H1081" t="str">
        <f>IF('Raw(1)'!E1081="","",'Raw(1)'!E1081)</f>
        <v>Paint Booth</v>
      </c>
      <c r="I1081">
        <f>IF('Raw(1)'!F1081="","",'Raw(1)'!F1081)</f>
        <v>6</v>
      </c>
    </row>
    <row r="1082" spans="1:9" x14ac:dyDescent="0.4">
      <c r="A1082">
        <f>IF('Raw(1)'!A1082="","",'Raw(1)'!A1082)</f>
        <v>2026</v>
      </c>
      <c r="B1082">
        <f>IF('Raw(1)'!B1082="","",'Raw(1)'!B1082)</f>
        <v>11</v>
      </c>
      <c r="C1082" t="str">
        <f t="shared" si="48"/>
        <v>Mar</v>
      </c>
      <c r="D1082" t="str">
        <f t="shared" si="49"/>
        <v>2026-Mar</v>
      </c>
      <c r="E1082">
        <f t="shared" si="50"/>
        <v>202603</v>
      </c>
      <c r="F1082" t="str">
        <f>IF('Raw(1)'!C1082="","",'Raw(1)'!C1082)</f>
        <v>PT Off</v>
      </c>
      <c r="G1082" t="str">
        <f>IF('Raw(1)'!D1082="","",'Raw(1)'!D1082)</f>
        <v>Machine</v>
      </c>
      <c r="H1082" t="str">
        <f>IF('Raw(1)'!E1082="","",'Raw(1)'!E1082)</f>
        <v>Paint Line</v>
      </c>
      <c r="I1082">
        <f>IF('Raw(1)'!F1082="","",'Raw(1)'!F1082)</f>
        <v>4</v>
      </c>
    </row>
    <row r="1083" spans="1:9" x14ac:dyDescent="0.4">
      <c r="A1083">
        <f>IF('Raw(1)'!A1083="","",'Raw(1)'!A1083)</f>
        <v>2026</v>
      </c>
      <c r="B1083">
        <f>IF('Raw(1)'!B1083="","",'Raw(1)'!B1083)</f>
        <v>11</v>
      </c>
      <c r="C1083" t="str">
        <f t="shared" si="48"/>
        <v>Mar</v>
      </c>
      <c r="D1083" t="str">
        <f t="shared" si="49"/>
        <v>2026-Mar</v>
      </c>
      <c r="E1083">
        <f t="shared" si="50"/>
        <v>202603</v>
      </c>
      <c r="F1083" t="str">
        <f>IF('Raw(1)'!C1083="","",'Raw(1)'!C1083)</f>
        <v>PT Off</v>
      </c>
      <c r="G1083" t="str">
        <f>IF('Raw(1)'!D1083="","",'Raw(1)'!D1083)</f>
        <v>Machine</v>
      </c>
      <c r="H1083" t="str">
        <f>IF('Raw(1)'!E1083="","",'Raw(1)'!E1083)</f>
        <v>Roll Bending Machine</v>
      </c>
      <c r="I1083">
        <f>IF('Raw(1)'!F1083="","",'Raw(1)'!F1083)</f>
        <v>4</v>
      </c>
    </row>
    <row r="1084" spans="1:9" x14ac:dyDescent="0.4">
      <c r="A1084">
        <f>IF('Raw(1)'!A1084="","",'Raw(1)'!A1084)</f>
        <v>2026</v>
      </c>
      <c r="B1084">
        <f>IF('Raw(1)'!B1084="","",'Raw(1)'!B1084)</f>
        <v>11</v>
      </c>
      <c r="C1084" t="str">
        <f t="shared" si="48"/>
        <v>Mar</v>
      </c>
      <c r="D1084" t="str">
        <f t="shared" si="49"/>
        <v>2026-Mar</v>
      </c>
      <c r="E1084">
        <f t="shared" si="50"/>
        <v>202603</v>
      </c>
      <c r="F1084" t="str">
        <f>IF('Raw(1)'!C1084="","",'Raw(1)'!C1084)</f>
        <v>PT Off</v>
      </c>
      <c r="G1084" t="str">
        <f>IF('Raw(1)'!D1084="","",'Raw(1)'!D1084)</f>
        <v>Machine</v>
      </c>
      <c r="H1084" t="str">
        <f>IF('Raw(1)'!E1084="","",'Raw(1)'!E1084)</f>
        <v>L/W Machine</v>
      </c>
      <c r="I1084">
        <f>IF('Raw(1)'!F1084="","",'Raw(1)'!F1084)</f>
        <v>7</v>
      </c>
    </row>
    <row r="1085" spans="1:9" x14ac:dyDescent="0.4">
      <c r="A1085">
        <f>IF('Raw(1)'!A1085="","",'Raw(1)'!A1085)</f>
        <v>2026</v>
      </c>
      <c r="B1085">
        <f>IF('Raw(1)'!B1085="","",'Raw(1)'!B1085)</f>
        <v>11</v>
      </c>
      <c r="C1085" t="str">
        <f t="shared" si="48"/>
        <v>Mar</v>
      </c>
      <c r="D1085" t="str">
        <f t="shared" si="49"/>
        <v>2026-Mar</v>
      </c>
      <c r="E1085">
        <f t="shared" si="50"/>
        <v>202603</v>
      </c>
      <c r="F1085" t="str">
        <f>IF('Raw(1)'!C1085="","",'Raw(1)'!C1085)</f>
        <v>PT Off</v>
      </c>
      <c r="G1085" t="str">
        <f>IF('Raw(1)'!D1085="","",'Raw(1)'!D1085)</f>
        <v>Machine</v>
      </c>
      <c r="H1085" t="str">
        <f>IF('Raw(1)'!E1085="","",'Raw(1)'!E1085)</f>
        <v>C/W Machine</v>
      </c>
      <c r="I1085">
        <f>IF('Raw(1)'!F1085="","",'Raw(1)'!F1085)</f>
        <v>12.5</v>
      </c>
    </row>
    <row r="1086" spans="1:9" x14ac:dyDescent="0.4">
      <c r="A1086">
        <f>IF('Raw(1)'!A1086="","",'Raw(1)'!A1086)</f>
        <v>2026</v>
      </c>
      <c r="B1086">
        <f>IF('Raw(1)'!B1086="","",'Raw(1)'!B1086)</f>
        <v>11</v>
      </c>
      <c r="C1086" t="str">
        <f t="shared" si="48"/>
        <v>Mar</v>
      </c>
      <c r="D1086" t="str">
        <f t="shared" si="49"/>
        <v>2026-Mar</v>
      </c>
      <c r="E1086">
        <f t="shared" si="50"/>
        <v>202603</v>
      </c>
      <c r="F1086" t="str">
        <f>IF('Raw(1)'!C1086="","",'Raw(1)'!C1086)</f>
        <v>PT Off</v>
      </c>
      <c r="G1086" t="str">
        <f>IF('Raw(1)'!D1086="","",'Raw(1)'!D1086)</f>
        <v>Performance</v>
      </c>
      <c r="H1086" t="str">
        <f>IF('Raw(1)'!E1086="","",'Raw(1)'!E1086)</f>
        <v>BT GT</v>
      </c>
      <c r="I1086">
        <f>IF('Raw(1)'!F1086="","",'Raw(1)'!F1086)</f>
        <v>9</v>
      </c>
    </row>
    <row r="1087" spans="1:9" x14ac:dyDescent="0.4">
      <c r="A1087">
        <f>IF('Raw(1)'!A1087="","",'Raw(1)'!A1087)</f>
        <v>2026</v>
      </c>
      <c r="B1087">
        <f>IF('Raw(1)'!B1087="","",'Raw(1)'!B1087)</f>
        <v>11</v>
      </c>
      <c r="C1087" t="str">
        <f t="shared" si="48"/>
        <v>Mar</v>
      </c>
      <c r="D1087" t="str">
        <f t="shared" si="49"/>
        <v>2026-Mar</v>
      </c>
      <c r="E1087">
        <f t="shared" si="50"/>
        <v>202603</v>
      </c>
      <c r="F1087" t="str">
        <f>IF('Raw(1)'!C1087="","",'Raw(1)'!C1087)</f>
        <v>PT Off</v>
      </c>
      <c r="G1087" t="str">
        <f>IF('Raw(1)'!D1087="","",'Raw(1)'!D1087)</f>
        <v>Performance</v>
      </c>
      <c r="H1087" t="str">
        <f>IF('Raw(1)'!E1087="","",'Raw(1)'!E1087)</f>
        <v>WT GT</v>
      </c>
      <c r="I1087">
        <f>IF('Raw(1)'!F1087="","",'Raw(1)'!F1087)</f>
        <v>11</v>
      </c>
    </row>
    <row r="1088" spans="1:9" x14ac:dyDescent="0.4">
      <c r="A1088">
        <f>IF('Raw(1)'!A1088="","",'Raw(1)'!A1088)</f>
        <v>2026</v>
      </c>
      <c r="B1088">
        <f>IF('Raw(1)'!B1088="","",'Raw(1)'!B1088)</f>
        <v>11</v>
      </c>
      <c r="C1088" t="str">
        <f t="shared" si="48"/>
        <v>Mar</v>
      </c>
      <c r="D1088" t="str">
        <f t="shared" si="49"/>
        <v>2026-Mar</v>
      </c>
      <c r="E1088">
        <f t="shared" si="50"/>
        <v>202603</v>
      </c>
      <c r="F1088" t="str">
        <f>IF('Raw(1)'!C1088="","",'Raw(1)'!C1088)</f>
        <v>PT Off</v>
      </c>
      <c r="G1088" t="str">
        <f>IF('Raw(1)'!D1088="","",'Raw(1)'!D1088)</f>
        <v>Performance</v>
      </c>
      <c r="H1088" t="str">
        <f>IF('Raw(1)'!E1088="","",'Raw(1)'!E1088)</f>
        <v>Bending</v>
      </c>
      <c r="I1088">
        <f>IF('Raw(1)'!F1088="","",'Raw(1)'!F1088)</f>
        <v>80</v>
      </c>
    </row>
    <row r="1089" spans="1:9" x14ac:dyDescent="0.4">
      <c r="A1089">
        <f>IF('Raw(1)'!A1089="","",'Raw(1)'!A1089)</f>
        <v>2026</v>
      </c>
      <c r="B1089">
        <f>IF('Raw(1)'!B1089="","",'Raw(1)'!B1089)</f>
        <v>11</v>
      </c>
      <c r="C1089" t="str">
        <f t="shared" si="48"/>
        <v>Mar</v>
      </c>
      <c r="D1089" t="str">
        <f t="shared" si="49"/>
        <v>2026-Mar</v>
      </c>
      <c r="E1089">
        <f t="shared" si="50"/>
        <v>202603</v>
      </c>
      <c r="F1089" t="str">
        <f>IF('Raw(1)'!C1089="","",'Raw(1)'!C1089)</f>
        <v>PT Off</v>
      </c>
      <c r="G1089" t="str">
        <f>IF('Raw(1)'!D1089="","",'Raw(1)'!D1089)</f>
        <v>Performance</v>
      </c>
      <c r="H1089" t="str">
        <f>IF('Raw(1)'!E1089="","",'Raw(1)'!E1089)</f>
        <v>L/W</v>
      </c>
      <c r="I1089">
        <f>IF('Raw(1)'!F1089="","",'Raw(1)'!F1089)</f>
        <v>85</v>
      </c>
    </row>
    <row r="1090" spans="1:9" x14ac:dyDescent="0.4">
      <c r="A1090">
        <f>IF('Raw(1)'!A1090="","",'Raw(1)'!A1090)</f>
        <v>2026</v>
      </c>
      <c r="B1090">
        <f>IF('Raw(1)'!B1090="","",'Raw(1)'!B1090)</f>
        <v>11</v>
      </c>
      <c r="C1090" t="str">
        <f t="shared" ref="C1090:C1153" si="51">IF(OR(A1090="",B1090=""),"",TEXT(DATE(A1090,1,1)+(B1090-1)*7,"mmm"))</f>
        <v>Mar</v>
      </c>
      <c r="D1090" t="str">
        <f t="shared" ref="D1090:D1153" si="52">IF(OR(A1090="",B1090=""),"",TEXT(DATE(A1090,1,1)+(B1090-1)*7,"yyyy-mmm"))</f>
        <v>2026-Mar</v>
      </c>
      <c r="E1090">
        <f t="shared" ref="E1090:E1153" si="53">IF(OR(A1090="",B1090=""),"",YEAR(DATE(A1090,1,1)+(B1090-1)*7)*100+MONTH(DATE(A1090,1,1)+(B1090-1)*7))</f>
        <v>202603</v>
      </c>
      <c r="F1090" t="str">
        <f>IF('Raw(1)'!C1090="","",'Raw(1)'!C1090)</f>
        <v>PT Off</v>
      </c>
      <c r="G1090" t="str">
        <f>IF('Raw(1)'!D1090="","",'Raw(1)'!D1090)</f>
        <v>Performance</v>
      </c>
      <c r="H1090" t="str">
        <f>IF('Raw(1)'!E1090="","",'Raw(1)'!E1090)</f>
        <v>C/W</v>
      </c>
      <c r="I1090">
        <f>IF('Raw(1)'!F1090="","",'Raw(1)'!F1090)</f>
        <v>101</v>
      </c>
    </row>
    <row r="1091" spans="1:9" x14ac:dyDescent="0.4">
      <c r="A1091">
        <f>IF('Raw(1)'!A1091="","",'Raw(1)'!A1091)</f>
        <v>2026</v>
      </c>
      <c r="B1091">
        <f>IF('Raw(1)'!B1091="","",'Raw(1)'!B1091)</f>
        <v>12</v>
      </c>
      <c r="C1091" t="str">
        <f t="shared" si="51"/>
        <v>Mar</v>
      </c>
      <c r="D1091" t="str">
        <f t="shared" si="52"/>
        <v>2026-Mar</v>
      </c>
      <c r="E1091">
        <f t="shared" si="53"/>
        <v>202603</v>
      </c>
      <c r="F1091" t="str">
        <f>IF('Raw(1)'!C1091="","",'Raw(1)'!C1091)</f>
        <v>VN #1</v>
      </c>
      <c r="G1091" t="str">
        <f>IF('Raw(1)'!D1091="","",'Raw(1)'!D1091)</f>
        <v>Machine</v>
      </c>
      <c r="H1091" t="str">
        <f>IF('Raw(1)'!E1091="","",'Raw(1)'!E1091)</f>
        <v>Growing Line</v>
      </c>
      <c r="I1091">
        <f>IF('Raw(1)'!F1091="","",'Raw(1)'!F1091)</f>
        <v>15</v>
      </c>
    </row>
    <row r="1092" spans="1:9" x14ac:dyDescent="0.4">
      <c r="A1092">
        <f>IF('Raw(1)'!A1092="","",'Raw(1)'!A1092)</f>
        <v>2026</v>
      </c>
      <c r="B1092">
        <f>IF('Raw(1)'!B1092="","",'Raw(1)'!B1092)</f>
        <v>12</v>
      </c>
      <c r="C1092" t="str">
        <f t="shared" si="51"/>
        <v>Mar</v>
      </c>
      <c r="D1092" t="str">
        <f t="shared" si="52"/>
        <v>2026-Mar</v>
      </c>
      <c r="E1092">
        <f t="shared" si="53"/>
        <v>202603</v>
      </c>
      <c r="F1092" t="str">
        <f>IF('Raw(1)'!C1092="","",'Raw(1)'!C1092)</f>
        <v>VN #1</v>
      </c>
      <c r="G1092" t="str">
        <f>IF('Raw(1)'!D1092="","",'Raw(1)'!D1092)</f>
        <v>Machine</v>
      </c>
      <c r="H1092" t="str">
        <f>IF('Raw(1)'!E1092="","",'Raw(1)'!E1092)</f>
        <v>Paint Booth</v>
      </c>
      <c r="I1092">
        <f>IF('Raw(1)'!F1092="","",'Raw(1)'!F1092)</f>
        <v>10</v>
      </c>
    </row>
    <row r="1093" spans="1:9" x14ac:dyDescent="0.4">
      <c r="A1093">
        <f>IF('Raw(1)'!A1093="","",'Raw(1)'!A1093)</f>
        <v>2026</v>
      </c>
      <c r="B1093">
        <f>IF('Raw(1)'!B1093="","",'Raw(1)'!B1093)</f>
        <v>12</v>
      </c>
      <c r="C1093" t="str">
        <f t="shared" si="51"/>
        <v>Mar</v>
      </c>
      <c r="D1093" t="str">
        <f t="shared" si="52"/>
        <v>2026-Mar</v>
      </c>
      <c r="E1093">
        <f t="shared" si="53"/>
        <v>202603</v>
      </c>
      <c r="F1093" t="str">
        <f>IF('Raw(1)'!C1093="","",'Raw(1)'!C1093)</f>
        <v>VN #1</v>
      </c>
      <c r="G1093" t="str">
        <f>IF('Raw(1)'!D1093="","",'Raw(1)'!D1093)</f>
        <v>Machine</v>
      </c>
      <c r="H1093" t="str">
        <f>IF('Raw(1)'!E1093="","",'Raw(1)'!E1093)</f>
        <v>Paint Line</v>
      </c>
      <c r="I1093">
        <f>IF('Raw(1)'!F1093="","",'Raw(1)'!F1093)</f>
        <v>5</v>
      </c>
    </row>
    <row r="1094" spans="1:9" x14ac:dyDescent="0.4">
      <c r="A1094">
        <f>IF('Raw(1)'!A1094="","",'Raw(1)'!A1094)</f>
        <v>2026</v>
      </c>
      <c r="B1094">
        <f>IF('Raw(1)'!B1094="","",'Raw(1)'!B1094)</f>
        <v>12</v>
      </c>
      <c r="C1094" t="str">
        <f t="shared" si="51"/>
        <v>Mar</v>
      </c>
      <c r="D1094" t="str">
        <f t="shared" si="52"/>
        <v>2026-Mar</v>
      </c>
      <c r="E1094">
        <f t="shared" si="53"/>
        <v>202603</v>
      </c>
      <c r="F1094" t="str">
        <f>IF('Raw(1)'!C1094="","",'Raw(1)'!C1094)</f>
        <v>VN #1</v>
      </c>
      <c r="G1094" t="str">
        <f>IF('Raw(1)'!D1094="","",'Raw(1)'!D1094)</f>
        <v>Machine</v>
      </c>
      <c r="H1094" t="str">
        <f>IF('Raw(1)'!E1094="","",'Raw(1)'!E1094)</f>
        <v>Roll Bending Machine</v>
      </c>
      <c r="I1094">
        <f>IF('Raw(1)'!F1094="","",'Raw(1)'!F1094)</f>
        <v>6</v>
      </c>
    </row>
    <row r="1095" spans="1:9" x14ac:dyDescent="0.4">
      <c r="A1095">
        <f>IF('Raw(1)'!A1095="","",'Raw(1)'!A1095)</f>
        <v>2026</v>
      </c>
      <c r="B1095">
        <f>IF('Raw(1)'!B1095="","",'Raw(1)'!B1095)</f>
        <v>12</v>
      </c>
      <c r="C1095" t="str">
        <f t="shared" si="51"/>
        <v>Mar</v>
      </c>
      <c r="D1095" t="str">
        <f t="shared" si="52"/>
        <v>2026-Mar</v>
      </c>
      <c r="E1095">
        <f t="shared" si="53"/>
        <v>202603</v>
      </c>
      <c r="F1095" t="str">
        <f>IF('Raw(1)'!C1095="","",'Raw(1)'!C1095)</f>
        <v>VN #1</v>
      </c>
      <c r="G1095" t="str">
        <f>IF('Raw(1)'!D1095="","",'Raw(1)'!D1095)</f>
        <v>Machine</v>
      </c>
      <c r="H1095" t="str">
        <f>IF('Raw(1)'!E1095="","",'Raw(1)'!E1095)</f>
        <v>L/W Machine</v>
      </c>
      <c r="I1095">
        <f>IF('Raw(1)'!F1095="","",'Raw(1)'!F1095)</f>
        <v>10</v>
      </c>
    </row>
    <row r="1096" spans="1:9" x14ac:dyDescent="0.4">
      <c r="A1096">
        <f>IF('Raw(1)'!A1096="","",'Raw(1)'!A1096)</f>
        <v>2026</v>
      </c>
      <c r="B1096">
        <f>IF('Raw(1)'!B1096="","",'Raw(1)'!B1096)</f>
        <v>12</v>
      </c>
      <c r="C1096" t="str">
        <f t="shared" si="51"/>
        <v>Mar</v>
      </c>
      <c r="D1096" t="str">
        <f t="shared" si="52"/>
        <v>2026-Mar</v>
      </c>
      <c r="E1096">
        <f t="shared" si="53"/>
        <v>202603</v>
      </c>
      <c r="F1096" t="str">
        <f>IF('Raw(1)'!C1096="","",'Raw(1)'!C1096)</f>
        <v>VN #1</v>
      </c>
      <c r="G1096" t="str">
        <f>IF('Raw(1)'!D1096="","",'Raw(1)'!D1096)</f>
        <v>Machine</v>
      </c>
      <c r="H1096" t="str">
        <f>IF('Raw(1)'!E1096="","",'Raw(1)'!E1096)</f>
        <v>C/W Machine</v>
      </c>
      <c r="I1096">
        <f>IF('Raw(1)'!F1096="","",'Raw(1)'!F1096)</f>
        <v>10</v>
      </c>
    </row>
    <row r="1097" spans="1:9" x14ac:dyDescent="0.4">
      <c r="A1097">
        <f>IF('Raw(1)'!A1097="","",'Raw(1)'!A1097)</f>
        <v>2026</v>
      </c>
      <c r="B1097">
        <f>IF('Raw(1)'!B1097="","",'Raw(1)'!B1097)</f>
        <v>12</v>
      </c>
      <c r="C1097" t="str">
        <f t="shared" si="51"/>
        <v>Mar</v>
      </c>
      <c r="D1097" t="str">
        <f t="shared" si="52"/>
        <v>2026-Mar</v>
      </c>
      <c r="E1097">
        <f t="shared" si="53"/>
        <v>202603</v>
      </c>
      <c r="F1097" t="str">
        <f>IF('Raw(1)'!C1097="","",'Raw(1)'!C1097)</f>
        <v>VN #1</v>
      </c>
      <c r="G1097" t="str">
        <f>IF('Raw(1)'!D1097="","",'Raw(1)'!D1097)</f>
        <v>Performance</v>
      </c>
      <c r="H1097" t="str">
        <f>IF('Raw(1)'!E1097="","",'Raw(1)'!E1097)</f>
        <v>BT GT</v>
      </c>
      <c r="I1097">
        <f>IF('Raw(1)'!F1097="","",'Raw(1)'!F1097)</f>
        <v>16</v>
      </c>
    </row>
    <row r="1098" spans="1:9" x14ac:dyDescent="0.4">
      <c r="A1098">
        <f>IF('Raw(1)'!A1098="","",'Raw(1)'!A1098)</f>
        <v>2026</v>
      </c>
      <c r="B1098">
        <f>IF('Raw(1)'!B1098="","",'Raw(1)'!B1098)</f>
        <v>12</v>
      </c>
      <c r="C1098" t="str">
        <f t="shared" si="51"/>
        <v>Mar</v>
      </c>
      <c r="D1098" t="str">
        <f t="shared" si="52"/>
        <v>2026-Mar</v>
      </c>
      <c r="E1098">
        <f t="shared" si="53"/>
        <v>202603</v>
      </c>
      <c r="F1098" t="str">
        <f>IF('Raw(1)'!C1098="","",'Raw(1)'!C1098)</f>
        <v>VN #1</v>
      </c>
      <c r="G1098" t="str">
        <f>IF('Raw(1)'!D1098="","",'Raw(1)'!D1098)</f>
        <v>Performance</v>
      </c>
      <c r="H1098" t="str">
        <f>IF('Raw(1)'!E1098="","",'Raw(1)'!E1098)</f>
        <v>WT GT</v>
      </c>
      <c r="I1098">
        <f>IF('Raw(1)'!F1098="","",'Raw(1)'!F1098)</f>
        <v>10</v>
      </c>
    </row>
    <row r="1099" spans="1:9" x14ac:dyDescent="0.4">
      <c r="A1099">
        <f>IF('Raw(1)'!A1099="","",'Raw(1)'!A1099)</f>
        <v>2026</v>
      </c>
      <c r="B1099">
        <f>IF('Raw(1)'!B1099="","",'Raw(1)'!B1099)</f>
        <v>12</v>
      </c>
      <c r="C1099" t="str">
        <f t="shared" si="51"/>
        <v>Mar</v>
      </c>
      <c r="D1099" t="str">
        <f t="shared" si="52"/>
        <v>2026-Mar</v>
      </c>
      <c r="E1099">
        <f t="shared" si="53"/>
        <v>202603</v>
      </c>
      <c r="F1099" t="str">
        <f>IF('Raw(1)'!C1099="","",'Raw(1)'!C1099)</f>
        <v>VN #1</v>
      </c>
      <c r="G1099" t="str">
        <f>IF('Raw(1)'!D1099="","",'Raw(1)'!D1099)</f>
        <v>Performance</v>
      </c>
      <c r="H1099" t="str">
        <f>IF('Raw(1)'!E1099="","",'Raw(1)'!E1099)</f>
        <v>Bending</v>
      </c>
      <c r="I1099">
        <f>IF('Raw(1)'!F1099="","",'Raw(1)'!F1099)</f>
        <v>204</v>
      </c>
    </row>
    <row r="1100" spans="1:9" x14ac:dyDescent="0.4">
      <c r="A1100">
        <f>IF('Raw(1)'!A1100="","",'Raw(1)'!A1100)</f>
        <v>2026</v>
      </c>
      <c r="B1100">
        <f>IF('Raw(1)'!B1100="","",'Raw(1)'!B1100)</f>
        <v>12</v>
      </c>
      <c r="C1100" t="str">
        <f t="shared" si="51"/>
        <v>Mar</v>
      </c>
      <c r="D1100" t="str">
        <f t="shared" si="52"/>
        <v>2026-Mar</v>
      </c>
      <c r="E1100">
        <f t="shared" si="53"/>
        <v>202603</v>
      </c>
      <c r="F1100" t="str">
        <f>IF('Raw(1)'!C1100="","",'Raw(1)'!C1100)</f>
        <v>VN #1</v>
      </c>
      <c r="G1100" t="str">
        <f>IF('Raw(1)'!D1100="","",'Raw(1)'!D1100)</f>
        <v>Performance</v>
      </c>
      <c r="H1100" t="str">
        <f>IF('Raw(1)'!E1100="","",'Raw(1)'!E1100)</f>
        <v>L/W</v>
      </c>
      <c r="I1100">
        <f>IF('Raw(1)'!F1100="","",'Raw(1)'!F1100)</f>
        <v>200</v>
      </c>
    </row>
    <row r="1101" spans="1:9" x14ac:dyDescent="0.4">
      <c r="A1101">
        <f>IF('Raw(1)'!A1101="","",'Raw(1)'!A1101)</f>
        <v>2026</v>
      </c>
      <c r="B1101">
        <f>IF('Raw(1)'!B1101="","",'Raw(1)'!B1101)</f>
        <v>12</v>
      </c>
      <c r="C1101" t="str">
        <f t="shared" si="51"/>
        <v>Mar</v>
      </c>
      <c r="D1101" t="str">
        <f t="shared" si="52"/>
        <v>2026-Mar</v>
      </c>
      <c r="E1101">
        <f t="shared" si="53"/>
        <v>202603</v>
      </c>
      <c r="F1101" t="str">
        <f>IF('Raw(1)'!C1101="","",'Raw(1)'!C1101)</f>
        <v>VN #1</v>
      </c>
      <c r="G1101" t="str">
        <f>IF('Raw(1)'!D1101="","",'Raw(1)'!D1101)</f>
        <v>Performance</v>
      </c>
      <c r="H1101" t="str">
        <f>IF('Raw(1)'!E1101="","",'Raw(1)'!E1101)</f>
        <v>C/W</v>
      </c>
      <c r="I1101">
        <f>IF('Raw(1)'!F1101="","",'Raw(1)'!F1101)</f>
        <v>253</v>
      </c>
    </row>
    <row r="1102" spans="1:9" x14ac:dyDescent="0.4">
      <c r="A1102">
        <f>IF('Raw(1)'!A1102="","",'Raw(1)'!A1102)</f>
        <v>2026</v>
      </c>
      <c r="B1102">
        <f>IF('Raw(1)'!B1102="","",'Raw(1)'!B1102)</f>
        <v>12</v>
      </c>
      <c r="C1102" t="str">
        <f t="shared" si="51"/>
        <v>Mar</v>
      </c>
      <c r="D1102" t="str">
        <f t="shared" si="52"/>
        <v>2026-Mar</v>
      </c>
      <c r="E1102">
        <f t="shared" si="53"/>
        <v>202603</v>
      </c>
      <c r="F1102" t="str">
        <f>IF('Raw(1)'!C1102="","",'Raw(1)'!C1102)</f>
        <v>VN #2</v>
      </c>
      <c r="G1102" t="str">
        <f>IF('Raw(1)'!D1102="","",'Raw(1)'!D1102)</f>
        <v>Machine</v>
      </c>
      <c r="H1102" t="str">
        <f>IF('Raw(1)'!E1102="","",'Raw(1)'!E1102)</f>
        <v>Growing Line</v>
      </c>
      <c r="I1102">
        <f>IF('Raw(1)'!F1102="","",'Raw(1)'!F1102)</f>
        <v>14</v>
      </c>
    </row>
    <row r="1103" spans="1:9" x14ac:dyDescent="0.4">
      <c r="A1103">
        <f>IF('Raw(1)'!A1103="","",'Raw(1)'!A1103)</f>
        <v>2026</v>
      </c>
      <c r="B1103">
        <f>IF('Raw(1)'!B1103="","",'Raw(1)'!B1103)</f>
        <v>12</v>
      </c>
      <c r="C1103" t="str">
        <f t="shared" si="51"/>
        <v>Mar</v>
      </c>
      <c r="D1103" t="str">
        <f t="shared" si="52"/>
        <v>2026-Mar</v>
      </c>
      <c r="E1103">
        <f t="shared" si="53"/>
        <v>202603</v>
      </c>
      <c r="F1103" t="str">
        <f>IF('Raw(1)'!C1103="","",'Raw(1)'!C1103)</f>
        <v>VN #2</v>
      </c>
      <c r="G1103" t="str">
        <f>IF('Raw(1)'!D1103="","",'Raw(1)'!D1103)</f>
        <v>Machine</v>
      </c>
      <c r="H1103" t="str">
        <f>IF('Raw(1)'!E1103="","",'Raw(1)'!E1103)</f>
        <v>Paint Booth</v>
      </c>
      <c r="I1103">
        <f>IF('Raw(1)'!F1103="","",'Raw(1)'!F1103)</f>
        <v>8</v>
      </c>
    </row>
    <row r="1104" spans="1:9" x14ac:dyDescent="0.4">
      <c r="A1104">
        <f>IF('Raw(1)'!A1104="","",'Raw(1)'!A1104)</f>
        <v>2026</v>
      </c>
      <c r="B1104">
        <f>IF('Raw(1)'!B1104="","",'Raw(1)'!B1104)</f>
        <v>12</v>
      </c>
      <c r="C1104" t="str">
        <f t="shared" si="51"/>
        <v>Mar</v>
      </c>
      <c r="D1104" t="str">
        <f t="shared" si="52"/>
        <v>2026-Mar</v>
      </c>
      <c r="E1104">
        <f t="shared" si="53"/>
        <v>202603</v>
      </c>
      <c r="F1104" t="str">
        <f>IF('Raw(1)'!C1104="","",'Raw(1)'!C1104)</f>
        <v>VN #2</v>
      </c>
      <c r="G1104" t="str">
        <f>IF('Raw(1)'!D1104="","",'Raw(1)'!D1104)</f>
        <v>Machine</v>
      </c>
      <c r="H1104" t="str">
        <f>IF('Raw(1)'!E1104="","",'Raw(1)'!E1104)</f>
        <v>Paint Line</v>
      </c>
      <c r="I1104">
        <f>IF('Raw(1)'!F1104="","",'Raw(1)'!F1104)</f>
        <v>4</v>
      </c>
    </row>
    <row r="1105" spans="1:9" x14ac:dyDescent="0.4">
      <c r="A1105">
        <f>IF('Raw(1)'!A1105="","",'Raw(1)'!A1105)</f>
        <v>2026</v>
      </c>
      <c r="B1105">
        <f>IF('Raw(1)'!B1105="","",'Raw(1)'!B1105)</f>
        <v>12</v>
      </c>
      <c r="C1105" t="str">
        <f t="shared" si="51"/>
        <v>Mar</v>
      </c>
      <c r="D1105" t="str">
        <f t="shared" si="52"/>
        <v>2026-Mar</v>
      </c>
      <c r="E1105">
        <f t="shared" si="53"/>
        <v>202603</v>
      </c>
      <c r="F1105" t="str">
        <f>IF('Raw(1)'!C1105="","",'Raw(1)'!C1105)</f>
        <v>VN #2</v>
      </c>
      <c r="G1105" t="str">
        <f>IF('Raw(1)'!D1105="","",'Raw(1)'!D1105)</f>
        <v>Machine</v>
      </c>
      <c r="H1105" t="str">
        <f>IF('Raw(1)'!E1105="","",'Raw(1)'!E1105)</f>
        <v>Roll Bending Machine</v>
      </c>
      <c r="I1105">
        <f>IF('Raw(1)'!F1105="","",'Raw(1)'!F1105)</f>
        <v>3</v>
      </c>
    </row>
    <row r="1106" spans="1:9" x14ac:dyDescent="0.4">
      <c r="A1106">
        <f>IF('Raw(1)'!A1106="","",'Raw(1)'!A1106)</f>
        <v>2026</v>
      </c>
      <c r="B1106">
        <f>IF('Raw(1)'!B1106="","",'Raw(1)'!B1106)</f>
        <v>12</v>
      </c>
      <c r="C1106" t="str">
        <f t="shared" si="51"/>
        <v>Mar</v>
      </c>
      <c r="D1106" t="str">
        <f t="shared" si="52"/>
        <v>2026-Mar</v>
      </c>
      <c r="E1106">
        <f t="shared" si="53"/>
        <v>202603</v>
      </c>
      <c r="F1106" t="str">
        <f>IF('Raw(1)'!C1106="","",'Raw(1)'!C1106)</f>
        <v>VN #2</v>
      </c>
      <c r="G1106" t="str">
        <f>IF('Raw(1)'!D1106="","",'Raw(1)'!D1106)</f>
        <v>Machine</v>
      </c>
      <c r="H1106" t="str">
        <f>IF('Raw(1)'!E1106="","",'Raw(1)'!E1106)</f>
        <v>L/W Machine</v>
      </c>
      <c r="I1106">
        <f>IF('Raw(1)'!F1106="","",'Raw(1)'!F1106)</f>
        <v>6</v>
      </c>
    </row>
    <row r="1107" spans="1:9" x14ac:dyDescent="0.4">
      <c r="A1107">
        <f>IF('Raw(1)'!A1107="","",'Raw(1)'!A1107)</f>
        <v>2026</v>
      </c>
      <c r="B1107">
        <f>IF('Raw(1)'!B1107="","",'Raw(1)'!B1107)</f>
        <v>12</v>
      </c>
      <c r="C1107" t="str">
        <f t="shared" si="51"/>
        <v>Mar</v>
      </c>
      <c r="D1107" t="str">
        <f t="shared" si="52"/>
        <v>2026-Mar</v>
      </c>
      <c r="E1107">
        <f t="shared" si="53"/>
        <v>202603</v>
      </c>
      <c r="F1107" t="str">
        <f>IF('Raw(1)'!C1107="","",'Raw(1)'!C1107)</f>
        <v>VN #2</v>
      </c>
      <c r="G1107" t="str">
        <f>IF('Raw(1)'!D1107="","",'Raw(1)'!D1107)</f>
        <v>Machine</v>
      </c>
      <c r="H1107" t="str">
        <f>IF('Raw(1)'!E1107="","",'Raw(1)'!E1107)</f>
        <v>C/W Machine</v>
      </c>
      <c r="I1107">
        <f>IF('Raw(1)'!F1107="","",'Raw(1)'!F1107)</f>
        <v>8.8000000000000007</v>
      </c>
    </row>
    <row r="1108" spans="1:9" x14ac:dyDescent="0.4">
      <c r="A1108">
        <f>IF('Raw(1)'!A1108="","",'Raw(1)'!A1108)</f>
        <v>2026</v>
      </c>
      <c r="B1108">
        <f>IF('Raw(1)'!B1108="","",'Raw(1)'!B1108)</f>
        <v>12</v>
      </c>
      <c r="C1108" t="str">
        <f t="shared" si="51"/>
        <v>Mar</v>
      </c>
      <c r="D1108" t="str">
        <f t="shared" si="52"/>
        <v>2026-Mar</v>
      </c>
      <c r="E1108">
        <f t="shared" si="53"/>
        <v>202603</v>
      </c>
      <c r="F1108" t="str">
        <f>IF('Raw(1)'!C1108="","",'Raw(1)'!C1108)</f>
        <v>VN #2</v>
      </c>
      <c r="G1108" t="str">
        <f>IF('Raw(1)'!D1108="","",'Raw(1)'!D1108)</f>
        <v>Performance</v>
      </c>
      <c r="H1108" t="str">
        <f>IF('Raw(1)'!E1108="","",'Raw(1)'!E1108)</f>
        <v>BT GT</v>
      </c>
      <c r="I1108">
        <f>IF('Raw(1)'!F1108="","",'Raw(1)'!F1108)</f>
        <v>9</v>
      </c>
    </row>
    <row r="1109" spans="1:9" x14ac:dyDescent="0.4">
      <c r="A1109">
        <f>IF('Raw(1)'!A1109="","",'Raw(1)'!A1109)</f>
        <v>2026</v>
      </c>
      <c r="B1109">
        <f>IF('Raw(1)'!B1109="","",'Raw(1)'!B1109)</f>
        <v>12</v>
      </c>
      <c r="C1109" t="str">
        <f t="shared" si="51"/>
        <v>Mar</v>
      </c>
      <c r="D1109" t="str">
        <f t="shared" si="52"/>
        <v>2026-Mar</v>
      </c>
      <c r="E1109">
        <f t="shared" si="53"/>
        <v>202603</v>
      </c>
      <c r="F1109" t="str">
        <f>IF('Raw(1)'!C1109="","",'Raw(1)'!C1109)</f>
        <v>VN #2</v>
      </c>
      <c r="G1109" t="str">
        <f>IF('Raw(1)'!D1109="","",'Raw(1)'!D1109)</f>
        <v>Performance</v>
      </c>
      <c r="H1109" t="str">
        <f>IF('Raw(1)'!E1109="","",'Raw(1)'!E1109)</f>
        <v>WT GT</v>
      </c>
      <c r="I1109">
        <f>IF('Raw(1)'!F1109="","",'Raw(1)'!F1109)</f>
        <v>7</v>
      </c>
    </row>
    <row r="1110" spans="1:9" x14ac:dyDescent="0.4">
      <c r="A1110">
        <f>IF('Raw(1)'!A1110="","",'Raw(1)'!A1110)</f>
        <v>2026</v>
      </c>
      <c r="B1110">
        <f>IF('Raw(1)'!B1110="","",'Raw(1)'!B1110)</f>
        <v>12</v>
      </c>
      <c r="C1110" t="str">
        <f t="shared" si="51"/>
        <v>Mar</v>
      </c>
      <c r="D1110" t="str">
        <f t="shared" si="52"/>
        <v>2026-Mar</v>
      </c>
      <c r="E1110">
        <f t="shared" si="53"/>
        <v>202603</v>
      </c>
      <c r="F1110" t="str">
        <f>IF('Raw(1)'!C1110="","",'Raw(1)'!C1110)</f>
        <v>VN #2</v>
      </c>
      <c r="G1110" t="str">
        <f>IF('Raw(1)'!D1110="","",'Raw(1)'!D1110)</f>
        <v>Performance</v>
      </c>
      <c r="H1110" t="str">
        <f>IF('Raw(1)'!E1110="","",'Raw(1)'!E1110)</f>
        <v>Bending</v>
      </c>
      <c r="I1110">
        <f>IF('Raw(1)'!F1110="","",'Raw(1)'!F1110)</f>
        <v>133</v>
      </c>
    </row>
    <row r="1111" spans="1:9" x14ac:dyDescent="0.4">
      <c r="A1111">
        <f>IF('Raw(1)'!A1111="","",'Raw(1)'!A1111)</f>
        <v>2026</v>
      </c>
      <c r="B1111">
        <f>IF('Raw(1)'!B1111="","",'Raw(1)'!B1111)</f>
        <v>12</v>
      </c>
      <c r="C1111" t="str">
        <f t="shared" si="51"/>
        <v>Mar</v>
      </c>
      <c r="D1111" t="str">
        <f t="shared" si="52"/>
        <v>2026-Mar</v>
      </c>
      <c r="E1111">
        <f t="shared" si="53"/>
        <v>202603</v>
      </c>
      <c r="F1111" t="str">
        <f>IF('Raw(1)'!C1111="","",'Raw(1)'!C1111)</f>
        <v>VN #2</v>
      </c>
      <c r="G1111" t="str">
        <f>IF('Raw(1)'!D1111="","",'Raw(1)'!D1111)</f>
        <v>Performance</v>
      </c>
      <c r="H1111" t="str">
        <f>IF('Raw(1)'!E1111="","",'Raw(1)'!E1111)</f>
        <v>L/W</v>
      </c>
      <c r="I1111">
        <f>IF('Raw(1)'!F1111="","",'Raw(1)'!F1111)</f>
        <v>128</v>
      </c>
    </row>
    <row r="1112" spans="1:9" x14ac:dyDescent="0.4">
      <c r="A1112">
        <f>IF('Raw(1)'!A1112="","",'Raw(1)'!A1112)</f>
        <v>2026</v>
      </c>
      <c r="B1112">
        <f>IF('Raw(1)'!B1112="","",'Raw(1)'!B1112)</f>
        <v>12</v>
      </c>
      <c r="C1112" t="str">
        <f t="shared" si="51"/>
        <v>Mar</v>
      </c>
      <c r="D1112" t="str">
        <f t="shared" si="52"/>
        <v>2026-Mar</v>
      </c>
      <c r="E1112">
        <f t="shared" si="53"/>
        <v>202603</v>
      </c>
      <c r="F1112" t="str">
        <f>IF('Raw(1)'!C1112="","",'Raw(1)'!C1112)</f>
        <v>VN #2</v>
      </c>
      <c r="G1112" t="str">
        <f>IF('Raw(1)'!D1112="","",'Raw(1)'!D1112)</f>
        <v>Performance</v>
      </c>
      <c r="H1112" t="str">
        <f>IF('Raw(1)'!E1112="","",'Raw(1)'!E1112)</f>
        <v>C/W</v>
      </c>
      <c r="I1112">
        <f>IF('Raw(1)'!F1112="","",'Raw(1)'!F1112)</f>
        <v>126</v>
      </c>
    </row>
    <row r="1113" spans="1:9" x14ac:dyDescent="0.4">
      <c r="A1113">
        <f>IF('Raw(1)'!A1113="","",'Raw(1)'!A1113)</f>
        <v>2026</v>
      </c>
      <c r="B1113">
        <f>IF('Raw(1)'!B1113="","",'Raw(1)'!B1113)</f>
        <v>12</v>
      </c>
      <c r="C1113" t="str">
        <f t="shared" si="51"/>
        <v>Mar</v>
      </c>
      <c r="D1113" t="str">
        <f t="shared" si="52"/>
        <v>2026-Mar</v>
      </c>
      <c r="E1113">
        <f t="shared" si="53"/>
        <v>202603</v>
      </c>
      <c r="F1113" t="str">
        <f>IF('Raw(1)'!C1113="","",'Raw(1)'!C1113)</f>
        <v>TW</v>
      </c>
      <c r="G1113" t="str">
        <f>IF('Raw(1)'!D1113="","",'Raw(1)'!D1113)</f>
        <v>Machine</v>
      </c>
      <c r="H1113" t="str">
        <f>IF('Raw(1)'!E1113="","",'Raw(1)'!E1113)</f>
        <v>Growing Line</v>
      </c>
      <c r="I1113">
        <f>IF('Raw(1)'!F1113="","",'Raw(1)'!F1113)</f>
        <v>5</v>
      </c>
    </row>
    <row r="1114" spans="1:9" x14ac:dyDescent="0.4">
      <c r="A1114">
        <f>IF('Raw(1)'!A1114="","",'Raw(1)'!A1114)</f>
        <v>2026</v>
      </c>
      <c r="B1114">
        <f>IF('Raw(1)'!B1114="","",'Raw(1)'!B1114)</f>
        <v>12</v>
      </c>
      <c r="C1114" t="str">
        <f t="shared" si="51"/>
        <v>Mar</v>
      </c>
      <c r="D1114" t="str">
        <f t="shared" si="52"/>
        <v>2026-Mar</v>
      </c>
      <c r="E1114">
        <f t="shared" si="53"/>
        <v>202603</v>
      </c>
      <c r="F1114" t="str">
        <f>IF('Raw(1)'!C1114="","",'Raw(1)'!C1114)</f>
        <v>TW</v>
      </c>
      <c r="G1114" t="str">
        <f>IF('Raw(1)'!D1114="","",'Raw(1)'!D1114)</f>
        <v>Machine</v>
      </c>
      <c r="H1114" t="str">
        <f>IF('Raw(1)'!E1114="","",'Raw(1)'!E1114)</f>
        <v>Paint Booth</v>
      </c>
      <c r="I1114">
        <f>IF('Raw(1)'!F1114="","",'Raw(1)'!F1114)</f>
        <v>3</v>
      </c>
    </row>
    <row r="1115" spans="1:9" x14ac:dyDescent="0.4">
      <c r="A1115">
        <f>IF('Raw(1)'!A1115="","",'Raw(1)'!A1115)</f>
        <v>2026</v>
      </c>
      <c r="B1115">
        <f>IF('Raw(1)'!B1115="","",'Raw(1)'!B1115)</f>
        <v>12</v>
      </c>
      <c r="C1115" t="str">
        <f t="shared" si="51"/>
        <v>Mar</v>
      </c>
      <c r="D1115" t="str">
        <f t="shared" si="52"/>
        <v>2026-Mar</v>
      </c>
      <c r="E1115">
        <f t="shared" si="53"/>
        <v>202603</v>
      </c>
      <c r="F1115" t="str">
        <f>IF('Raw(1)'!C1115="","",'Raw(1)'!C1115)</f>
        <v>TW</v>
      </c>
      <c r="G1115" t="str">
        <f>IF('Raw(1)'!D1115="","",'Raw(1)'!D1115)</f>
        <v>Machine</v>
      </c>
      <c r="H1115" t="str">
        <f>IF('Raw(1)'!E1115="","",'Raw(1)'!E1115)</f>
        <v>Paint Line</v>
      </c>
      <c r="I1115">
        <f>IF('Raw(1)'!F1115="","",'Raw(1)'!F1115)</f>
        <v>2</v>
      </c>
    </row>
    <row r="1116" spans="1:9" x14ac:dyDescent="0.4">
      <c r="A1116">
        <f>IF('Raw(1)'!A1116="","",'Raw(1)'!A1116)</f>
        <v>2026</v>
      </c>
      <c r="B1116">
        <f>IF('Raw(1)'!B1116="","",'Raw(1)'!B1116)</f>
        <v>12</v>
      </c>
      <c r="C1116" t="str">
        <f t="shared" si="51"/>
        <v>Mar</v>
      </c>
      <c r="D1116" t="str">
        <f t="shared" si="52"/>
        <v>2026-Mar</v>
      </c>
      <c r="E1116">
        <f t="shared" si="53"/>
        <v>202603</v>
      </c>
      <c r="F1116" t="str">
        <f>IF('Raw(1)'!C1116="","",'Raw(1)'!C1116)</f>
        <v>TW</v>
      </c>
      <c r="G1116" t="str">
        <f>IF('Raw(1)'!D1116="","",'Raw(1)'!D1116)</f>
        <v>Machine</v>
      </c>
      <c r="H1116" t="str">
        <f>IF('Raw(1)'!E1116="","",'Raw(1)'!E1116)</f>
        <v>Roll Bending Machine</v>
      </c>
      <c r="I1116">
        <f>IF('Raw(1)'!F1116="","",'Raw(1)'!F1116)</f>
        <v>2</v>
      </c>
    </row>
    <row r="1117" spans="1:9" x14ac:dyDescent="0.4">
      <c r="A1117">
        <f>IF('Raw(1)'!A1117="","",'Raw(1)'!A1117)</f>
        <v>2026</v>
      </c>
      <c r="B1117">
        <f>IF('Raw(1)'!B1117="","",'Raw(1)'!B1117)</f>
        <v>12</v>
      </c>
      <c r="C1117" t="str">
        <f t="shared" si="51"/>
        <v>Mar</v>
      </c>
      <c r="D1117" t="str">
        <f t="shared" si="52"/>
        <v>2026-Mar</v>
      </c>
      <c r="E1117">
        <f t="shared" si="53"/>
        <v>202603</v>
      </c>
      <c r="F1117" t="str">
        <f>IF('Raw(1)'!C1117="","",'Raw(1)'!C1117)</f>
        <v>TW</v>
      </c>
      <c r="G1117" t="str">
        <f>IF('Raw(1)'!D1117="","",'Raw(1)'!D1117)</f>
        <v>Machine</v>
      </c>
      <c r="H1117" t="str">
        <f>IF('Raw(1)'!E1117="","",'Raw(1)'!E1117)</f>
        <v>L/W Machine</v>
      </c>
      <c r="I1117">
        <f>IF('Raw(1)'!F1117="","",'Raw(1)'!F1117)</f>
        <v>2</v>
      </c>
    </row>
    <row r="1118" spans="1:9" x14ac:dyDescent="0.4">
      <c r="A1118">
        <f>IF('Raw(1)'!A1118="","",'Raw(1)'!A1118)</f>
        <v>2026</v>
      </c>
      <c r="B1118">
        <f>IF('Raw(1)'!B1118="","",'Raw(1)'!B1118)</f>
        <v>12</v>
      </c>
      <c r="C1118" t="str">
        <f t="shared" si="51"/>
        <v>Mar</v>
      </c>
      <c r="D1118" t="str">
        <f t="shared" si="52"/>
        <v>2026-Mar</v>
      </c>
      <c r="E1118">
        <f t="shared" si="53"/>
        <v>202603</v>
      </c>
      <c r="F1118" t="str">
        <f>IF('Raw(1)'!C1118="","",'Raw(1)'!C1118)</f>
        <v>TW</v>
      </c>
      <c r="G1118" t="str">
        <f>IF('Raw(1)'!D1118="","",'Raw(1)'!D1118)</f>
        <v>Machine</v>
      </c>
      <c r="H1118" t="str">
        <f>IF('Raw(1)'!E1118="","",'Raw(1)'!E1118)</f>
        <v>C/W Machine</v>
      </c>
      <c r="I1118">
        <f>IF('Raw(1)'!F1118="","",'Raw(1)'!F1118)</f>
        <v>3</v>
      </c>
    </row>
    <row r="1119" spans="1:9" x14ac:dyDescent="0.4">
      <c r="A1119">
        <f>IF('Raw(1)'!A1119="","",'Raw(1)'!A1119)</f>
        <v>2026</v>
      </c>
      <c r="B1119">
        <f>IF('Raw(1)'!B1119="","",'Raw(1)'!B1119)</f>
        <v>12</v>
      </c>
      <c r="C1119" t="str">
        <f t="shared" si="51"/>
        <v>Mar</v>
      </c>
      <c r="D1119" t="str">
        <f t="shared" si="52"/>
        <v>2026-Mar</v>
      </c>
      <c r="E1119">
        <f t="shared" si="53"/>
        <v>202603</v>
      </c>
      <c r="F1119" t="str">
        <f>IF('Raw(1)'!C1119="","",'Raw(1)'!C1119)</f>
        <v>TW</v>
      </c>
      <c r="G1119" t="str">
        <f>IF('Raw(1)'!D1119="","",'Raw(1)'!D1119)</f>
        <v>Performance</v>
      </c>
      <c r="H1119" t="str">
        <f>IF('Raw(1)'!E1119="","",'Raw(1)'!E1119)</f>
        <v>BT GT</v>
      </c>
      <c r="I1119">
        <f>IF('Raw(1)'!F1119="","",'Raw(1)'!F1119)</f>
        <v>0</v>
      </c>
    </row>
    <row r="1120" spans="1:9" x14ac:dyDescent="0.4">
      <c r="A1120">
        <f>IF('Raw(1)'!A1120="","",'Raw(1)'!A1120)</f>
        <v>2026</v>
      </c>
      <c r="B1120">
        <f>IF('Raw(1)'!B1120="","",'Raw(1)'!B1120)</f>
        <v>12</v>
      </c>
      <c r="C1120" t="str">
        <f t="shared" si="51"/>
        <v>Mar</v>
      </c>
      <c r="D1120" t="str">
        <f t="shared" si="52"/>
        <v>2026-Mar</v>
      </c>
      <c r="E1120">
        <f t="shared" si="53"/>
        <v>202603</v>
      </c>
      <c r="F1120" t="str">
        <f>IF('Raw(1)'!C1120="","",'Raw(1)'!C1120)</f>
        <v>TW</v>
      </c>
      <c r="G1120" t="str">
        <f>IF('Raw(1)'!D1120="","",'Raw(1)'!D1120)</f>
        <v>Performance</v>
      </c>
      <c r="H1120" t="str">
        <f>IF('Raw(1)'!E1120="","",'Raw(1)'!E1120)</f>
        <v>WT GT</v>
      </c>
      <c r="I1120">
        <f>IF('Raw(1)'!F1120="","",'Raw(1)'!F1120)</f>
        <v>0</v>
      </c>
    </row>
    <row r="1121" spans="1:9" x14ac:dyDescent="0.4">
      <c r="A1121">
        <f>IF('Raw(1)'!A1121="","",'Raw(1)'!A1121)</f>
        <v>2026</v>
      </c>
      <c r="B1121">
        <f>IF('Raw(1)'!B1121="","",'Raw(1)'!B1121)</f>
        <v>12</v>
      </c>
      <c r="C1121" t="str">
        <f t="shared" si="51"/>
        <v>Mar</v>
      </c>
      <c r="D1121" t="str">
        <f t="shared" si="52"/>
        <v>2026-Mar</v>
      </c>
      <c r="E1121">
        <f t="shared" si="53"/>
        <v>202603</v>
      </c>
      <c r="F1121" t="str">
        <f>IF('Raw(1)'!C1121="","",'Raw(1)'!C1121)</f>
        <v>TW</v>
      </c>
      <c r="G1121" t="str">
        <f>IF('Raw(1)'!D1121="","",'Raw(1)'!D1121)</f>
        <v>Performance</v>
      </c>
      <c r="H1121" t="str">
        <f>IF('Raw(1)'!E1121="","",'Raw(1)'!E1121)</f>
        <v>Bending</v>
      </c>
      <c r="I1121">
        <f>IF('Raw(1)'!F1121="","",'Raw(1)'!F1121)</f>
        <v>26</v>
      </c>
    </row>
    <row r="1122" spans="1:9" x14ac:dyDescent="0.4">
      <c r="A1122">
        <f>IF('Raw(1)'!A1122="","",'Raw(1)'!A1122)</f>
        <v>2026</v>
      </c>
      <c r="B1122">
        <f>IF('Raw(1)'!B1122="","",'Raw(1)'!B1122)</f>
        <v>12</v>
      </c>
      <c r="C1122" t="str">
        <f t="shared" si="51"/>
        <v>Mar</v>
      </c>
      <c r="D1122" t="str">
        <f t="shared" si="52"/>
        <v>2026-Mar</v>
      </c>
      <c r="E1122">
        <f t="shared" si="53"/>
        <v>202603</v>
      </c>
      <c r="F1122" t="str">
        <f>IF('Raw(1)'!C1122="","",'Raw(1)'!C1122)</f>
        <v>TW</v>
      </c>
      <c r="G1122" t="str">
        <f>IF('Raw(1)'!D1122="","",'Raw(1)'!D1122)</f>
        <v>Performance</v>
      </c>
      <c r="H1122" t="str">
        <f>IF('Raw(1)'!E1122="","",'Raw(1)'!E1122)</f>
        <v>L/W</v>
      </c>
      <c r="I1122">
        <f>IF('Raw(1)'!F1122="","",'Raw(1)'!F1122)</f>
        <v>23.5</v>
      </c>
    </row>
    <row r="1123" spans="1:9" x14ac:dyDescent="0.4">
      <c r="A1123">
        <f>IF('Raw(1)'!A1123="","",'Raw(1)'!A1123)</f>
        <v>2026</v>
      </c>
      <c r="B1123">
        <f>IF('Raw(1)'!B1123="","",'Raw(1)'!B1123)</f>
        <v>12</v>
      </c>
      <c r="C1123" t="str">
        <f t="shared" si="51"/>
        <v>Mar</v>
      </c>
      <c r="D1123" t="str">
        <f t="shared" si="52"/>
        <v>2026-Mar</v>
      </c>
      <c r="E1123">
        <f t="shared" si="53"/>
        <v>202603</v>
      </c>
      <c r="F1123" t="str">
        <f>IF('Raw(1)'!C1123="","",'Raw(1)'!C1123)</f>
        <v>TW</v>
      </c>
      <c r="G1123" t="str">
        <f>IF('Raw(1)'!D1123="","",'Raw(1)'!D1123)</f>
        <v>Performance</v>
      </c>
      <c r="H1123" t="str">
        <f>IF('Raw(1)'!E1123="","",'Raw(1)'!E1123)</f>
        <v>C/W</v>
      </c>
      <c r="I1123">
        <f>IF('Raw(1)'!F1123="","",'Raw(1)'!F1123)</f>
        <v>24.7</v>
      </c>
    </row>
    <row r="1124" spans="1:9" x14ac:dyDescent="0.4">
      <c r="A1124">
        <f>IF('Raw(1)'!A1124="","",'Raw(1)'!A1124)</f>
        <v>2026</v>
      </c>
      <c r="B1124">
        <f>IF('Raw(1)'!B1124="","",'Raw(1)'!B1124)</f>
        <v>12</v>
      </c>
      <c r="C1124" t="str">
        <f t="shared" si="51"/>
        <v>Mar</v>
      </c>
      <c r="D1124" t="str">
        <f t="shared" si="52"/>
        <v>2026-Mar</v>
      </c>
      <c r="E1124">
        <f t="shared" si="53"/>
        <v>202603</v>
      </c>
      <c r="F1124" t="str">
        <f>IF('Raw(1)'!C1124="","",'Raw(1)'!C1124)</f>
        <v>CN</v>
      </c>
      <c r="G1124" t="str">
        <f>IF('Raw(1)'!D1124="","",'Raw(1)'!D1124)</f>
        <v>Machine</v>
      </c>
      <c r="H1124" t="str">
        <f>IF('Raw(1)'!E1124="","",'Raw(1)'!E1124)</f>
        <v>Growing Line</v>
      </c>
      <c r="I1124">
        <f>IF('Raw(1)'!F1124="","",'Raw(1)'!F1124)</f>
        <v>20</v>
      </c>
    </row>
    <row r="1125" spans="1:9" x14ac:dyDescent="0.4">
      <c r="A1125">
        <f>IF('Raw(1)'!A1125="","",'Raw(1)'!A1125)</f>
        <v>2026</v>
      </c>
      <c r="B1125">
        <f>IF('Raw(1)'!B1125="","",'Raw(1)'!B1125)</f>
        <v>12</v>
      </c>
      <c r="C1125" t="str">
        <f t="shared" si="51"/>
        <v>Mar</v>
      </c>
      <c r="D1125" t="str">
        <f t="shared" si="52"/>
        <v>2026-Mar</v>
      </c>
      <c r="E1125">
        <f t="shared" si="53"/>
        <v>202603</v>
      </c>
      <c r="F1125" t="str">
        <f>IF('Raw(1)'!C1125="","",'Raw(1)'!C1125)</f>
        <v>CN</v>
      </c>
      <c r="G1125" t="str">
        <f>IF('Raw(1)'!D1125="","",'Raw(1)'!D1125)</f>
        <v>Machine</v>
      </c>
      <c r="H1125" t="str">
        <f>IF('Raw(1)'!E1125="","",'Raw(1)'!E1125)</f>
        <v>Paint Booth</v>
      </c>
      <c r="I1125">
        <f>IF('Raw(1)'!F1125="","",'Raw(1)'!F1125)</f>
        <v>22</v>
      </c>
    </row>
    <row r="1126" spans="1:9" x14ac:dyDescent="0.4">
      <c r="A1126">
        <f>IF('Raw(1)'!A1126="","",'Raw(1)'!A1126)</f>
        <v>2026</v>
      </c>
      <c r="B1126">
        <f>IF('Raw(1)'!B1126="","",'Raw(1)'!B1126)</f>
        <v>12</v>
      </c>
      <c r="C1126" t="str">
        <f t="shared" si="51"/>
        <v>Mar</v>
      </c>
      <c r="D1126" t="str">
        <f t="shared" si="52"/>
        <v>2026-Mar</v>
      </c>
      <c r="E1126">
        <f t="shared" si="53"/>
        <v>202603</v>
      </c>
      <c r="F1126" t="str">
        <f>IF('Raw(1)'!C1126="","",'Raw(1)'!C1126)</f>
        <v>CN</v>
      </c>
      <c r="G1126" t="str">
        <f>IF('Raw(1)'!D1126="","",'Raw(1)'!D1126)</f>
        <v>Machine</v>
      </c>
      <c r="H1126" t="str">
        <f>IF('Raw(1)'!E1126="","",'Raw(1)'!E1126)</f>
        <v>Paint Line</v>
      </c>
      <c r="I1126">
        <f>IF('Raw(1)'!F1126="","",'Raw(1)'!F1126)</f>
        <v>6</v>
      </c>
    </row>
    <row r="1127" spans="1:9" x14ac:dyDescent="0.4">
      <c r="A1127">
        <f>IF('Raw(1)'!A1127="","",'Raw(1)'!A1127)</f>
        <v>2026</v>
      </c>
      <c r="B1127">
        <f>IF('Raw(1)'!B1127="","",'Raw(1)'!B1127)</f>
        <v>12</v>
      </c>
      <c r="C1127" t="str">
        <f t="shared" si="51"/>
        <v>Mar</v>
      </c>
      <c r="D1127" t="str">
        <f t="shared" si="52"/>
        <v>2026-Mar</v>
      </c>
      <c r="E1127">
        <f t="shared" si="53"/>
        <v>202603</v>
      </c>
      <c r="F1127" t="str">
        <f>IF('Raw(1)'!C1127="","",'Raw(1)'!C1127)</f>
        <v>CN</v>
      </c>
      <c r="G1127" t="str">
        <f>IF('Raw(1)'!D1127="","",'Raw(1)'!D1127)</f>
        <v>Machine</v>
      </c>
      <c r="H1127" t="str">
        <f>IF('Raw(1)'!E1127="","",'Raw(1)'!E1127)</f>
        <v>Roll Bending Machine</v>
      </c>
      <c r="I1127">
        <f>IF('Raw(1)'!F1127="","",'Raw(1)'!F1127)</f>
        <v>4</v>
      </c>
    </row>
    <row r="1128" spans="1:9" x14ac:dyDescent="0.4">
      <c r="A1128">
        <f>IF('Raw(1)'!A1128="","",'Raw(1)'!A1128)</f>
        <v>2026</v>
      </c>
      <c r="B1128">
        <f>IF('Raw(1)'!B1128="","",'Raw(1)'!B1128)</f>
        <v>12</v>
      </c>
      <c r="C1128" t="str">
        <f t="shared" si="51"/>
        <v>Mar</v>
      </c>
      <c r="D1128" t="str">
        <f t="shared" si="52"/>
        <v>2026-Mar</v>
      </c>
      <c r="E1128">
        <f t="shared" si="53"/>
        <v>202603</v>
      </c>
      <c r="F1128" t="str">
        <f>IF('Raw(1)'!C1128="","",'Raw(1)'!C1128)</f>
        <v>CN</v>
      </c>
      <c r="G1128" t="str">
        <f>IF('Raw(1)'!D1128="","",'Raw(1)'!D1128)</f>
        <v>Machine</v>
      </c>
      <c r="H1128" t="str">
        <f>IF('Raw(1)'!E1128="","",'Raw(1)'!E1128)</f>
        <v>L/W Machine</v>
      </c>
      <c r="I1128">
        <f>IF('Raw(1)'!F1128="","",'Raw(1)'!F1128)</f>
        <v>10</v>
      </c>
    </row>
    <row r="1129" spans="1:9" x14ac:dyDescent="0.4">
      <c r="A1129">
        <f>IF('Raw(1)'!A1129="","",'Raw(1)'!A1129)</f>
        <v>2026</v>
      </c>
      <c r="B1129">
        <f>IF('Raw(1)'!B1129="","",'Raw(1)'!B1129)</f>
        <v>12</v>
      </c>
      <c r="C1129" t="str">
        <f t="shared" si="51"/>
        <v>Mar</v>
      </c>
      <c r="D1129" t="str">
        <f t="shared" si="52"/>
        <v>2026-Mar</v>
      </c>
      <c r="E1129">
        <f t="shared" si="53"/>
        <v>202603</v>
      </c>
      <c r="F1129" t="str">
        <f>IF('Raw(1)'!C1129="","",'Raw(1)'!C1129)</f>
        <v>CN</v>
      </c>
      <c r="G1129" t="str">
        <f>IF('Raw(1)'!D1129="","",'Raw(1)'!D1129)</f>
        <v>Machine</v>
      </c>
      <c r="H1129" t="str">
        <f>IF('Raw(1)'!E1129="","",'Raw(1)'!E1129)</f>
        <v>C/W Machine</v>
      </c>
      <c r="I1129">
        <f>IF('Raw(1)'!F1129="","",'Raw(1)'!F1129)</f>
        <v>12</v>
      </c>
    </row>
    <row r="1130" spans="1:9" x14ac:dyDescent="0.4">
      <c r="A1130">
        <f>IF('Raw(1)'!A1130="","",'Raw(1)'!A1130)</f>
        <v>2026</v>
      </c>
      <c r="B1130">
        <f>IF('Raw(1)'!B1130="","",'Raw(1)'!B1130)</f>
        <v>12</v>
      </c>
      <c r="C1130" t="str">
        <f t="shared" si="51"/>
        <v>Mar</v>
      </c>
      <c r="D1130" t="str">
        <f t="shared" si="52"/>
        <v>2026-Mar</v>
      </c>
      <c r="E1130">
        <f t="shared" si="53"/>
        <v>202603</v>
      </c>
      <c r="F1130" t="str">
        <f>IF('Raw(1)'!C1130="","",'Raw(1)'!C1130)</f>
        <v>CN</v>
      </c>
      <c r="G1130" t="str">
        <f>IF('Raw(1)'!D1130="","",'Raw(1)'!D1130)</f>
        <v>Performance</v>
      </c>
      <c r="H1130" t="str">
        <f>IF('Raw(1)'!E1130="","",'Raw(1)'!E1130)</f>
        <v>BT GT</v>
      </c>
      <c r="I1130">
        <f>IF('Raw(1)'!F1130="","",'Raw(1)'!F1130)</f>
        <v>38</v>
      </c>
    </row>
    <row r="1131" spans="1:9" x14ac:dyDescent="0.4">
      <c r="A1131">
        <f>IF('Raw(1)'!A1131="","",'Raw(1)'!A1131)</f>
        <v>2026</v>
      </c>
      <c r="B1131">
        <f>IF('Raw(1)'!B1131="","",'Raw(1)'!B1131)</f>
        <v>12</v>
      </c>
      <c r="C1131" t="str">
        <f t="shared" si="51"/>
        <v>Mar</v>
      </c>
      <c r="D1131" t="str">
        <f t="shared" si="52"/>
        <v>2026-Mar</v>
      </c>
      <c r="E1131">
        <f t="shared" si="53"/>
        <v>202603</v>
      </c>
      <c r="F1131" t="str">
        <f>IF('Raw(1)'!C1131="","",'Raw(1)'!C1131)</f>
        <v>CN</v>
      </c>
      <c r="G1131" t="str">
        <f>IF('Raw(1)'!D1131="","",'Raw(1)'!D1131)</f>
        <v>Performance</v>
      </c>
      <c r="H1131" t="str">
        <f>IF('Raw(1)'!E1131="","",'Raw(1)'!E1131)</f>
        <v>WT GT</v>
      </c>
      <c r="I1131">
        <f>IF('Raw(1)'!F1131="","",'Raw(1)'!F1131)</f>
        <v>38</v>
      </c>
    </row>
    <row r="1132" spans="1:9" x14ac:dyDescent="0.4">
      <c r="A1132">
        <f>IF('Raw(1)'!A1132="","",'Raw(1)'!A1132)</f>
        <v>2026</v>
      </c>
      <c r="B1132">
        <f>IF('Raw(1)'!B1132="","",'Raw(1)'!B1132)</f>
        <v>12</v>
      </c>
      <c r="C1132" t="str">
        <f t="shared" si="51"/>
        <v>Mar</v>
      </c>
      <c r="D1132" t="str">
        <f t="shared" si="52"/>
        <v>2026-Mar</v>
      </c>
      <c r="E1132">
        <f t="shared" si="53"/>
        <v>202603</v>
      </c>
      <c r="F1132" t="str">
        <f>IF('Raw(1)'!C1132="","",'Raw(1)'!C1132)</f>
        <v>CN</v>
      </c>
      <c r="G1132" t="str">
        <f>IF('Raw(1)'!D1132="","",'Raw(1)'!D1132)</f>
        <v>Performance</v>
      </c>
      <c r="H1132" t="str">
        <f>IF('Raw(1)'!E1132="","",'Raw(1)'!E1132)</f>
        <v>Bending</v>
      </c>
      <c r="I1132">
        <f>IF('Raw(1)'!F1132="","",'Raw(1)'!F1132)</f>
        <v>268</v>
      </c>
    </row>
    <row r="1133" spans="1:9" x14ac:dyDescent="0.4">
      <c r="A1133">
        <f>IF('Raw(1)'!A1133="","",'Raw(1)'!A1133)</f>
        <v>2026</v>
      </c>
      <c r="B1133">
        <f>IF('Raw(1)'!B1133="","",'Raw(1)'!B1133)</f>
        <v>12</v>
      </c>
      <c r="C1133" t="str">
        <f t="shared" si="51"/>
        <v>Mar</v>
      </c>
      <c r="D1133" t="str">
        <f t="shared" si="52"/>
        <v>2026-Mar</v>
      </c>
      <c r="E1133">
        <f t="shared" si="53"/>
        <v>202603</v>
      </c>
      <c r="F1133" t="str">
        <f>IF('Raw(1)'!C1133="","",'Raw(1)'!C1133)</f>
        <v>CN</v>
      </c>
      <c r="G1133" t="str">
        <f>IF('Raw(1)'!D1133="","",'Raw(1)'!D1133)</f>
        <v>Performance</v>
      </c>
      <c r="H1133" t="str">
        <f>IF('Raw(1)'!E1133="","",'Raw(1)'!E1133)</f>
        <v>L/W</v>
      </c>
      <c r="I1133">
        <f>IF('Raw(1)'!F1133="","",'Raw(1)'!F1133)</f>
        <v>268</v>
      </c>
    </row>
    <row r="1134" spans="1:9" x14ac:dyDescent="0.4">
      <c r="A1134">
        <f>IF('Raw(1)'!A1134="","",'Raw(1)'!A1134)</f>
        <v>2026</v>
      </c>
      <c r="B1134">
        <f>IF('Raw(1)'!B1134="","",'Raw(1)'!B1134)</f>
        <v>12</v>
      </c>
      <c r="C1134" t="str">
        <f t="shared" si="51"/>
        <v>Mar</v>
      </c>
      <c r="D1134" t="str">
        <f t="shared" si="52"/>
        <v>2026-Mar</v>
      </c>
      <c r="E1134">
        <f t="shared" si="53"/>
        <v>202603</v>
      </c>
      <c r="F1134" t="str">
        <f>IF('Raw(1)'!C1134="","",'Raw(1)'!C1134)</f>
        <v>CN</v>
      </c>
      <c r="G1134" t="str">
        <f>IF('Raw(1)'!D1134="","",'Raw(1)'!D1134)</f>
        <v>Performance</v>
      </c>
      <c r="H1134" t="str">
        <f>IF('Raw(1)'!E1134="","",'Raw(1)'!E1134)</f>
        <v>C/W</v>
      </c>
      <c r="I1134">
        <f>IF('Raw(1)'!F1134="","",'Raw(1)'!F1134)</f>
        <v>295</v>
      </c>
    </row>
    <row r="1135" spans="1:9" x14ac:dyDescent="0.4">
      <c r="A1135">
        <f>IF('Raw(1)'!A1135="","",'Raw(1)'!A1135)</f>
        <v>2026</v>
      </c>
      <c r="B1135">
        <f>IF('Raw(1)'!B1135="","",'Raw(1)'!B1135)</f>
        <v>12</v>
      </c>
      <c r="C1135" t="str">
        <f t="shared" si="51"/>
        <v>Mar</v>
      </c>
      <c r="D1135" t="str">
        <f t="shared" si="52"/>
        <v>2026-Mar</v>
      </c>
      <c r="E1135">
        <f t="shared" si="53"/>
        <v>202603</v>
      </c>
      <c r="F1135" t="str">
        <f>IF('Raw(1)'!C1135="","",'Raw(1)'!C1135)</f>
        <v>TR #1</v>
      </c>
      <c r="G1135" t="str">
        <f>IF('Raw(1)'!D1135="","",'Raw(1)'!D1135)</f>
        <v>Machine</v>
      </c>
      <c r="H1135" t="str">
        <f>IF('Raw(1)'!E1135="","",'Raw(1)'!E1135)</f>
        <v>Growing Line</v>
      </c>
      <c r="I1135">
        <f>IF('Raw(1)'!F1135="","",'Raw(1)'!F1135)</f>
        <v>3</v>
      </c>
    </row>
    <row r="1136" spans="1:9" x14ac:dyDescent="0.4">
      <c r="A1136">
        <f>IF('Raw(1)'!A1136="","",'Raw(1)'!A1136)</f>
        <v>2026</v>
      </c>
      <c r="B1136">
        <f>IF('Raw(1)'!B1136="","",'Raw(1)'!B1136)</f>
        <v>12</v>
      </c>
      <c r="C1136" t="str">
        <f t="shared" si="51"/>
        <v>Mar</v>
      </c>
      <c r="D1136" t="str">
        <f t="shared" si="52"/>
        <v>2026-Mar</v>
      </c>
      <c r="E1136">
        <f t="shared" si="53"/>
        <v>202603</v>
      </c>
      <c r="F1136" t="str">
        <f>IF('Raw(1)'!C1136="","",'Raw(1)'!C1136)</f>
        <v>TR #1</v>
      </c>
      <c r="G1136" t="str">
        <f>IF('Raw(1)'!D1136="","",'Raw(1)'!D1136)</f>
        <v>Machine</v>
      </c>
      <c r="H1136" t="str">
        <f>IF('Raw(1)'!E1136="","",'Raw(1)'!E1136)</f>
        <v>Paint Booth</v>
      </c>
      <c r="I1136">
        <f>IF('Raw(1)'!F1136="","",'Raw(1)'!F1136)</f>
        <v>3</v>
      </c>
    </row>
    <row r="1137" spans="1:9" x14ac:dyDescent="0.4">
      <c r="A1137">
        <f>IF('Raw(1)'!A1137="","",'Raw(1)'!A1137)</f>
        <v>2026</v>
      </c>
      <c r="B1137">
        <f>IF('Raw(1)'!B1137="","",'Raw(1)'!B1137)</f>
        <v>12</v>
      </c>
      <c r="C1137" t="str">
        <f t="shared" si="51"/>
        <v>Mar</v>
      </c>
      <c r="D1137" t="str">
        <f t="shared" si="52"/>
        <v>2026-Mar</v>
      </c>
      <c r="E1137">
        <f t="shared" si="53"/>
        <v>202603</v>
      </c>
      <c r="F1137" t="str">
        <f>IF('Raw(1)'!C1137="","",'Raw(1)'!C1137)</f>
        <v>TR #1</v>
      </c>
      <c r="G1137" t="str">
        <f>IF('Raw(1)'!D1137="","",'Raw(1)'!D1137)</f>
        <v>Machine</v>
      </c>
      <c r="H1137" t="str">
        <f>IF('Raw(1)'!E1137="","",'Raw(1)'!E1137)</f>
        <v>Paint Line</v>
      </c>
      <c r="I1137">
        <f>IF('Raw(1)'!F1137="","",'Raw(1)'!F1137)</f>
        <v>2</v>
      </c>
    </row>
    <row r="1138" spans="1:9" x14ac:dyDescent="0.4">
      <c r="A1138">
        <f>IF('Raw(1)'!A1138="","",'Raw(1)'!A1138)</f>
        <v>2026</v>
      </c>
      <c r="B1138">
        <f>IF('Raw(1)'!B1138="","",'Raw(1)'!B1138)</f>
        <v>12</v>
      </c>
      <c r="C1138" t="str">
        <f t="shared" si="51"/>
        <v>Mar</v>
      </c>
      <c r="D1138" t="str">
        <f t="shared" si="52"/>
        <v>2026-Mar</v>
      </c>
      <c r="E1138">
        <f t="shared" si="53"/>
        <v>202603</v>
      </c>
      <c r="F1138" t="str">
        <f>IF('Raw(1)'!C1138="","",'Raw(1)'!C1138)</f>
        <v>TR #1</v>
      </c>
      <c r="G1138" t="str">
        <f>IF('Raw(1)'!D1138="","",'Raw(1)'!D1138)</f>
        <v>Machine</v>
      </c>
      <c r="H1138" t="str">
        <f>IF('Raw(1)'!E1138="","",'Raw(1)'!E1138)</f>
        <v>Roll Bending Machine</v>
      </c>
      <c r="I1138">
        <f>IF('Raw(1)'!F1138="","",'Raw(1)'!F1138)</f>
        <v>2</v>
      </c>
    </row>
    <row r="1139" spans="1:9" x14ac:dyDescent="0.4">
      <c r="A1139">
        <f>IF('Raw(1)'!A1139="","",'Raw(1)'!A1139)</f>
        <v>2026</v>
      </c>
      <c r="B1139">
        <f>IF('Raw(1)'!B1139="","",'Raw(1)'!B1139)</f>
        <v>12</v>
      </c>
      <c r="C1139" t="str">
        <f t="shared" si="51"/>
        <v>Mar</v>
      </c>
      <c r="D1139" t="str">
        <f t="shared" si="52"/>
        <v>2026-Mar</v>
      </c>
      <c r="E1139">
        <f t="shared" si="53"/>
        <v>202603</v>
      </c>
      <c r="F1139" t="str">
        <f>IF('Raw(1)'!C1139="","",'Raw(1)'!C1139)</f>
        <v>TR #1</v>
      </c>
      <c r="G1139" t="str">
        <f>IF('Raw(1)'!D1139="","",'Raw(1)'!D1139)</f>
        <v>Machine</v>
      </c>
      <c r="H1139" t="str">
        <f>IF('Raw(1)'!E1139="","",'Raw(1)'!E1139)</f>
        <v>L/W Machine</v>
      </c>
      <c r="I1139">
        <f>IF('Raw(1)'!F1139="","",'Raw(1)'!F1139)</f>
        <v>3</v>
      </c>
    </row>
    <row r="1140" spans="1:9" x14ac:dyDescent="0.4">
      <c r="A1140">
        <f>IF('Raw(1)'!A1140="","",'Raw(1)'!A1140)</f>
        <v>2026</v>
      </c>
      <c r="B1140">
        <f>IF('Raw(1)'!B1140="","",'Raw(1)'!B1140)</f>
        <v>12</v>
      </c>
      <c r="C1140" t="str">
        <f t="shared" si="51"/>
        <v>Mar</v>
      </c>
      <c r="D1140" t="str">
        <f t="shared" si="52"/>
        <v>2026-Mar</v>
      </c>
      <c r="E1140">
        <f t="shared" si="53"/>
        <v>202603</v>
      </c>
      <c r="F1140" t="str">
        <f>IF('Raw(1)'!C1140="","",'Raw(1)'!C1140)</f>
        <v>TR #1</v>
      </c>
      <c r="G1140" t="str">
        <f>IF('Raw(1)'!D1140="","",'Raw(1)'!D1140)</f>
        <v>Machine</v>
      </c>
      <c r="H1140" t="str">
        <f>IF('Raw(1)'!E1140="","",'Raw(1)'!E1140)</f>
        <v>C/W Machine</v>
      </c>
      <c r="I1140">
        <f>IF('Raw(1)'!F1140="","",'Raw(1)'!F1140)</f>
        <v>4</v>
      </c>
    </row>
    <row r="1141" spans="1:9" x14ac:dyDescent="0.4">
      <c r="A1141">
        <f>IF('Raw(1)'!A1141="","",'Raw(1)'!A1141)</f>
        <v>2026</v>
      </c>
      <c r="B1141">
        <f>IF('Raw(1)'!B1141="","",'Raw(1)'!B1141)</f>
        <v>12</v>
      </c>
      <c r="C1141" t="str">
        <f t="shared" si="51"/>
        <v>Mar</v>
      </c>
      <c r="D1141" t="str">
        <f t="shared" si="52"/>
        <v>2026-Mar</v>
      </c>
      <c r="E1141">
        <f t="shared" si="53"/>
        <v>202603</v>
      </c>
      <c r="F1141" t="str">
        <f>IF('Raw(1)'!C1141="","",'Raw(1)'!C1141)</f>
        <v>TR #1</v>
      </c>
      <c r="G1141" t="str">
        <f>IF('Raw(1)'!D1141="","",'Raw(1)'!D1141)</f>
        <v>Performance</v>
      </c>
      <c r="H1141" t="str">
        <f>IF('Raw(1)'!E1141="","",'Raw(1)'!E1141)</f>
        <v>BT GT</v>
      </c>
      <c r="I1141">
        <f>IF('Raw(1)'!F1141="","",'Raw(1)'!F1141)</f>
        <v>0</v>
      </c>
    </row>
    <row r="1142" spans="1:9" x14ac:dyDescent="0.4">
      <c r="A1142">
        <f>IF('Raw(1)'!A1142="","",'Raw(1)'!A1142)</f>
        <v>2026</v>
      </c>
      <c r="B1142">
        <f>IF('Raw(1)'!B1142="","",'Raw(1)'!B1142)</f>
        <v>12</v>
      </c>
      <c r="C1142" t="str">
        <f t="shared" si="51"/>
        <v>Mar</v>
      </c>
      <c r="D1142" t="str">
        <f t="shared" si="52"/>
        <v>2026-Mar</v>
      </c>
      <c r="E1142">
        <f t="shared" si="53"/>
        <v>202603</v>
      </c>
      <c r="F1142" t="str">
        <f>IF('Raw(1)'!C1142="","",'Raw(1)'!C1142)</f>
        <v>TR #1</v>
      </c>
      <c r="G1142" t="str">
        <f>IF('Raw(1)'!D1142="","",'Raw(1)'!D1142)</f>
        <v>Performance</v>
      </c>
      <c r="H1142" t="str">
        <f>IF('Raw(1)'!E1142="","",'Raw(1)'!E1142)</f>
        <v>WT GT</v>
      </c>
      <c r="I1142">
        <f>IF('Raw(1)'!F1142="","",'Raw(1)'!F1142)</f>
        <v>0</v>
      </c>
    </row>
    <row r="1143" spans="1:9" x14ac:dyDescent="0.4">
      <c r="A1143">
        <f>IF('Raw(1)'!A1143="","",'Raw(1)'!A1143)</f>
        <v>2026</v>
      </c>
      <c r="B1143">
        <f>IF('Raw(1)'!B1143="","",'Raw(1)'!B1143)</f>
        <v>12</v>
      </c>
      <c r="C1143" t="str">
        <f t="shared" si="51"/>
        <v>Mar</v>
      </c>
      <c r="D1143" t="str">
        <f t="shared" si="52"/>
        <v>2026-Mar</v>
      </c>
      <c r="E1143">
        <f t="shared" si="53"/>
        <v>202603</v>
      </c>
      <c r="F1143" t="str">
        <f>IF('Raw(1)'!C1143="","",'Raw(1)'!C1143)</f>
        <v>TR #1</v>
      </c>
      <c r="G1143" t="str">
        <f>IF('Raw(1)'!D1143="","",'Raw(1)'!D1143)</f>
        <v>Performance</v>
      </c>
      <c r="H1143" t="str">
        <f>IF('Raw(1)'!E1143="","",'Raw(1)'!E1143)</f>
        <v>Bending</v>
      </c>
      <c r="I1143">
        <f>IF('Raw(1)'!F1143="","",'Raw(1)'!F1143)</f>
        <v>0</v>
      </c>
    </row>
    <row r="1144" spans="1:9" x14ac:dyDescent="0.4">
      <c r="A1144">
        <f>IF('Raw(1)'!A1144="","",'Raw(1)'!A1144)</f>
        <v>2026</v>
      </c>
      <c r="B1144">
        <f>IF('Raw(1)'!B1144="","",'Raw(1)'!B1144)</f>
        <v>12</v>
      </c>
      <c r="C1144" t="str">
        <f t="shared" si="51"/>
        <v>Mar</v>
      </c>
      <c r="D1144" t="str">
        <f t="shared" si="52"/>
        <v>2026-Mar</v>
      </c>
      <c r="E1144">
        <f t="shared" si="53"/>
        <v>202603</v>
      </c>
      <c r="F1144" t="str">
        <f>IF('Raw(1)'!C1144="","",'Raw(1)'!C1144)</f>
        <v>TR #1</v>
      </c>
      <c r="G1144" t="str">
        <f>IF('Raw(1)'!D1144="","",'Raw(1)'!D1144)</f>
        <v>Performance</v>
      </c>
      <c r="H1144" t="str">
        <f>IF('Raw(1)'!E1144="","",'Raw(1)'!E1144)</f>
        <v>L/W</v>
      </c>
      <c r="I1144">
        <f>IF('Raw(1)'!F1144="","",'Raw(1)'!F1144)</f>
        <v>0</v>
      </c>
    </row>
    <row r="1145" spans="1:9" x14ac:dyDescent="0.4">
      <c r="A1145">
        <f>IF('Raw(1)'!A1145="","",'Raw(1)'!A1145)</f>
        <v>2026</v>
      </c>
      <c r="B1145">
        <f>IF('Raw(1)'!B1145="","",'Raw(1)'!B1145)</f>
        <v>12</v>
      </c>
      <c r="C1145" t="str">
        <f t="shared" si="51"/>
        <v>Mar</v>
      </c>
      <c r="D1145" t="str">
        <f t="shared" si="52"/>
        <v>2026-Mar</v>
      </c>
      <c r="E1145">
        <f t="shared" si="53"/>
        <v>202603</v>
      </c>
      <c r="F1145" t="str">
        <f>IF('Raw(1)'!C1145="","",'Raw(1)'!C1145)</f>
        <v>TR #1</v>
      </c>
      <c r="G1145" t="str">
        <f>IF('Raw(1)'!D1145="","",'Raw(1)'!D1145)</f>
        <v>Performance</v>
      </c>
      <c r="H1145" t="str">
        <f>IF('Raw(1)'!E1145="","",'Raw(1)'!E1145)</f>
        <v>C/W</v>
      </c>
      <c r="I1145">
        <f>IF('Raw(1)'!F1145="","",'Raw(1)'!F1145)</f>
        <v>0</v>
      </c>
    </row>
    <row r="1146" spans="1:9" x14ac:dyDescent="0.4">
      <c r="A1146">
        <f>IF('Raw(1)'!A1146="","",'Raw(1)'!A1146)</f>
        <v>2026</v>
      </c>
      <c r="B1146">
        <f>IF('Raw(1)'!B1146="","",'Raw(1)'!B1146)</f>
        <v>12</v>
      </c>
      <c r="C1146" t="str">
        <f t="shared" si="51"/>
        <v>Mar</v>
      </c>
      <c r="D1146" t="str">
        <f t="shared" si="52"/>
        <v>2026-Mar</v>
      </c>
      <c r="E1146">
        <f t="shared" si="53"/>
        <v>202603</v>
      </c>
      <c r="F1146" t="str">
        <f>IF('Raw(1)'!C1146="","",'Raw(1)'!C1146)</f>
        <v>TR #2</v>
      </c>
      <c r="G1146" t="str">
        <f>IF('Raw(1)'!D1146="","",'Raw(1)'!D1146)</f>
        <v>Machine</v>
      </c>
      <c r="H1146" t="str">
        <f>IF('Raw(1)'!E1146="","",'Raw(1)'!E1146)</f>
        <v>Growing Line</v>
      </c>
      <c r="I1146">
        <f>IF('Raw(1)'!F1146="","",'Raw(1)'!F1146)</f>
        <v>6</v>
      </c>
    </row>
    <row r="1147" spans="1:9" x14ac:dyDescent="0.4">
      <c r="A1147">
        <f>IF('Raw(1)'!A1147="","",'Raw(1)'!A1147)</f>
        <v>2026</v>
      </c>
      <c r="B1147">
        <f>IF('Raw(1)'!B1147="","",'Raw(1)'!B1147)</f>
        <v>12</v>
      </c>
      <c r="C1147" t="str">
        <f t="shared" si="51"/>
        <v>Mar</v>
      </c>
      <c r="D1147" t="str">
        <f t="shared" si="52"/>
        <v>2026-Mar</v>
      </c>
      <c r="E1147">
        <f t="shared" si="53"/>
        <v>202603</v>
      </c>
      <c r="F1147" t="str">
        <f>IF('Raw(1)'!C1147="","",'Raw(1)'!C1147)</f>
        <v>TR #2</v>
      </c>
      <c r="G1147" t="str">
        <f>IF('Raw(1)'!D1147="","",'Raw(1)'!D1147)</f>
        <v>Machine</v>
      </c>
      <c r="H1147" t="str">
        <f>IF('Raw(1)'!E1147="","",'Raw(1)'!E1147)</f>
        <v>Paint Booth</v>
      </c>
      <c r="I1147">
        <f>IF('Raw(1)'!F1147="","",'Raw(1)'!F1147)</f>
        <v>4</v>
      </c>
    </row>
    <row r="1148" spans="1:9" x14ac:dyDescent="0.4">
      <c r="A1148">
        <f>IF('Raw(1)'!A1148="","",'Raw(1)'!A1148)</f>
        <v>2026</v>
      </c>
      <c r="B1148">
        <f>IF('Raw(1)'!B1148="","",'Raw(1)'!B1148)</f>
        <v>12</v>
      </c>
      <c r="C1148" t="str">
        <f t="shared" si="51"/>
        <v>Mar</v>
      </c>
      <c r="D1148" t="str">
        <f t="shared" si="52"/>
        <v>2026-Mar</v>
      </c>
      <c r="E1148">
        <f t="shared" si="53"/>
        <v>202603</v>
      </c>
      <c r="F1148" t="str">
        <f>IF('Raw(1)'!C1148="","",'Raw(1)'!C1148)</f>
        <v>TR #2</v>
      </c>
      <c r="G1148" t="str">
        <f>IF('Raw(1)'!D1148="","",'Raw(1)'!D1148)</f>
        <v>Machine</v>
      </c>
      <c r="H1148" t="str">
        <f>IF('Raw(1)'!E1148="","",'Raw(1)'!E1148)</f>
        <v>Paint Line</v>
      </c>
      <c r="I1148">
        <f>IF('Raw(1)'!F1148="","",'Raw(1)'!F1148)</f>
        <v>2</v>
      </c>
    </row>
    <row r="1149" spans="1:9" x14ac:dyDescent="0.4">
      <c r="A1149">
        <f>IF('Raw(1)'!A1149="","",'Raw(1)'!A1149)</f>
        <v>2026</v>
      </c>
      <c r="B1149">
        <f>IF('Raw(1)'!B1149="","",'Raw(1)'!B1149)</f>
        <v>12</v>
      </c>
      <c r="C1149" t="str">
        <f t="shared" si="51"/>
        <v>Mar</v>
      </c>
      <c r="D1149" t="str">
        <f t="shared" si="52"/>
        <v>2026-Mar</v>
      </c>
      <c r="E1149">
        <f t="shared" si="53"/>
        <v>202603</v>
      </c>
      <c r="F1149" t="str">
        <f>IF('Raw(1)'!C1149="","",'Raw(1)'!C1149)</f>
        <v>TR #2</v>
      </c>
      <c r="G1149" t="str">
        <f>IF('Raw(1)'!D1149="","",'Raw(1)'!D1149)</f>
        <v>Machine</v>
      </c>
      <c r="H1149" t="str">
        <f>IF('Raw(1)'!E1149="","",'Raw(1)'!E1149)</f>
        <v>Roll Bending Machine</v>
      </c>
      <c r="I1149">
        <f>IF('Raw(1)'!F1149="","",'Raw(1)'!F1149)</f>
        <v>3</v>
      </c>
    </row>
    <row r="1150" spans="1:9" x14ac:dyDescent="0.4">
      <c r="A1150">
        <f>IF('Raw(1)'!A1150="","",'Raw(1)'!A1150)</f>
        <v>2026</v>
      </c>
      <c r="B1150">
        <f>IF('Raw(1)'!B1150="","",'Raw(1)'!B1150)</f>
        <v>12</v>
      </c>
      <c r="C1150" t="str">
        <f t="shared" si="51"/>
        <v>Mar</v>
      </c>
      <c r="D1150" t="str">
        <f t="shared" si="52"/>
        <v>2026-Mar</v>
      </c>
      <c r="E1150">
        <f t="shared" si="53"/>
        <v>202603</v>
      </c>
      <c r="F1150" t="str">
        <f>IF('Raw(1)'!C1150="","",'Raw(1)'!C1150)</f>
        <v>TR #2</v>
      </c>
      <c r="G1150" t="str">
        <f>IF('Raw(1)'!D1150="","",'Raw(1)'!D1150)</f>
        <v>Machine</v>
      </c>
      <c r="H1150" t="str">
        <f>IF('Raw(1)'!E1150="","",'Raw(1)'!E1150)</f>
        <v>L/W Machine</v>
      </c>
      <c r="I1150">
        <f>IF('Raw(1)'!F1150="","",'Raw(1)'!F1150)</f>
        <v>4</v>
      </c>
    </row>
    <row r="1151" spans="1:9" x14ac:dyDescent="0.4">
      <c r="A1151">
        <f>IF('Raw(1)'!A1151="","",'Raw(1)'!A1151)</f>
        <v>2026</v>
      </c>
      <c r="B1151">
        <f>IF('Raw(1)'!B1151="","",'Raw(1)'!B1151)</f>
        <v>12</v>
      </c>
      <c r="C1151" t="str">
        <f t="shared" si="51"/>
        <v>Mar</v>
      </c>
      <c r="D1151" t="str">
        <f t="shared" si="52"/>
        <v>2026-Mar</v>
      </c>
      <c r="E1151">
        <f t="shared" si="53"/>
        <v>202603</v>
      </c>
      <c r="F1151" t="str">
        <f>IF('Raw(1)'!C1151="","",'Raw(1)'!C1151)</f>
        <v>TR #2</v>
      </c>
      <c r="G1151" t="str">
        <f>IF('Raw(1)'!D1151="","",'Raw(1)'!D1151)</f>
        <v>Machine</v>
      </c>
      <c r="H1151" t="str">
        <f>IF('Raw(1)'!E1151="","",'Raw(1)'!E1151)</f>
        <v>C/W Machine</v>
      </c>
      <c r="I1151">
        <f>IF('Raw(1)'!F1151="","",'Raw(1)'!F1151)</f>
        <v>6</v>
      </c>
    </row>
    <row r="1152" spans="1:9" x14ac:dyDescent="0.4">
      <c r="A1152">
        <f>IF('Raw(1)'!A1152="","",'Raw(1)'!A1152)</f>
        <v>2026</v>
      </c>
      <c r="B1152">
        <f>IF('Raw(1)'!B1152="","",'Raw(1)'!B1152)</f>
        <v>12</v>
      </c>
      <c r="C1152" t="str">
        <f t="shared" si="51"/>
        <v>Mar</v>
      </c>
      <c r="D1152" t="str">
        <f t="shared" si="52"/>
        <v>2026-Mar</v>
      </c>
      <c r="E1152">
        <f t="shared" si="53"/>
        <v>202603</v>
      </c>
      <c r="F1152" t="str">
        <f>IF('Raw(1)'!C1152="","",'Raw(1)'!C1152)</f>
        <v>TR #2</v>
      </c>
      <c r="G1152" t="str">
        <f>IF('Raw(1)'!D1152="","",'Raw(1)'!D1152)</f>
        <v>Performance</v>
      </c>
      <c r="H1152" t="str">
        <f>IF('Raw(1)'!E1152="","",'Raw(1)'!E1152)</f>
        <v>BT GT</v>
      </c>
      <c r="I1152">
        <f>IF('Raw(1)'!F1152="","",'Raw(1)'!F1152)</f>
        <v>0</v>
      </c>
    </row>
    <row r="1153" spans="1:9" x14ac:dyDescent="0.4">
      <c r="A1153">
        <f>IF('Raw(1)'!A1153="","",'Raw(1)'!A1153)</f>
        <v>2026</v>
      </c>
      <c r="B1153">
        <f>IF('Raw(1)'!B1153="","",'Raw(1)'!B1153)</f>
        <v>12</v>
      </c>
      <c r="C1153" t="str">
        <f t="shared" si="51"/>
        <v>Mar</v>
      </c>
      <c r="D1153" t="str">
        <f t="shared" si="52"/>
        <v>2026-Mar</v>
      </c>
      <c r="E1153">
        <f t="shared" si="53"/>
        <v>202603</v>
      </c>
      <c r="F1153" t="str">
        <f>IF('Raw(1)'!C1153="","",'Raw(1)'!C1153)</f>
        <v>TR #2</v>
      </c>
      <c r="G1153" t="str">
        <f>IF('Raw(1)'!D1153="","",'Raw(1)'!D1153)</f>
        <v>Performance</v>
      </c>
      <c r="H1153" t="str">
        <f>IF('Raw(1)'!E1153="","",'Raw(1)'!E1153)</f>
        <v>WT GT</v>
      </c>
      <c r="I1153">
        <f>IF('Raw(1)'!F1153="","",'Raw(1)'!F1153)</f>
        <v>0</v>
      </c>
    </row>
    <row r="1154" spans="1:9" x14ac:dyDescent="0.4">
      <c r="A1154">
        <f>IF('Raw(1)'!A1154="","",'Raw(1)'!A1154)</f>
        <v>2026</v>
      </c>
      <c r="B1154">
        <f>IF('Raw(1)'!B1154="","",'Raw(1)'!B1154)</f>
        <v>12</v>
      </c>
      <c r="C1154" t="str">
        <f t="shared" ref="C1154:C1217" si="54">IF(OR(A1154="",B1154=""),"",TEXT(DATE(A1154,1,1)+(B1154-1)*7,"mmm"))</f>
        <v>Mar</v>
      </c>
      <c r="D1154" t="str">
        <f t="shared" ref="D1154:D1217" si="55">IF(OR(A1154="",B1154=""),"",TEXT(DATE(A1154,1,1)+(B1154-1)*7,"yyyy-mmm"))</f>
        <v>2026-Mar</v>
      </c>
      <c r="E1154">
        <f t="shared" ref="E1154:E1217" si="56">IF(OR(A1154="",B1154=""),"",YEAR(DATE(A1154,1,1)+(B1154-1)*7)*100+MONTH(DATE(A1154,1,1)+(B1154-1)*7))</f>
        <v>202603</v>
      </c>
      <c r="F1154" t="str">
        <f>IF('Raw(1)'!C1154="","",'Raw(1)'!C1154)</f>
        <v>TR #2</v>
      </c>
      <c r="G1154" t="str">
        <f>IF('Raw(1)'!D1154="","",'Raw(1)'!D1154)</f>
        <v>Performance</v>
      </c>
      <c r="H1154" t="str">
        <f>IF('Raw(1)'!E1154="","",'Raw(1)'!E1154)</f>
        <v>Bending</v>
      </c>
      <c r="I1154">
        <f>IF('Raw(1)'!F1154="","",'Raw(1)'!F1154)</f>
        <v>0</v>
      </c>
    </row>
    <row r="1155" spans="1:9" x14ac:dyDescent="0.4">
      <c r="A1155">
        <f>IF('Raw(1)'!A1155="","",'Raw(1)'!A1155)</f>
        <v>2026</v>
      </c>
      <c r="B1155">
        <f>IF('Raw(1)'!B1155="","",'Raw(1)'!B1155)</f>
        <v>12</v>
      </c>
      <c r="C1155" t="str">
        <f t="shared" si="54"/>
        <v>Mar</v>
      </c>
      <c r="D1155" t="str">
        <f t="shared" si="55"/>
        <v>2026-Mar</v>
      </c>
      <c r="E1155">
        <f t="shared" si="56"/>
        <v>202603</v>
      </c>
      <c r="F1155" t="str">
        <f>IF('Raw(1)'!C1155="","",'Raw(1)'!C1155)</f>
        <v>TR #2</v>
      </c>
      <c r="G1155" t="str">
        <f>IF('Raw(1)'!D1155="","",'Raw(1)'!D1155)</f>
        <v>Performance</v>
      </c>
      <c r="H1155" t="str">
        <f>IF('Raw(1)'!E1155="","",'Raw(1)'!E1155)</f>
        <v>L/W</v>
      </c>
      <c r="I1155">
        <f>IF('Raw(1)'!F1155="","",'Raw(1)'!F1155)</f>
        <v>0</v>
      </c>
    </row>
    <row r="1156" spans="1:9" x14ac:dyDescent="0.4">
      <c r="A1156">
        <f>IF('Raw(1)'!A1156="","",'Raw(1)'!A1156)</f>
        <v>2026</v>
      </c>
      <c r="B1156">
        <f>IF('Raw(1)'!B1156="","",'Raw(1)'!B1156)</f>
        <v>12</v>
      </c>
      <c r="C1156" t="str">
        <f t="shared" si="54"/>
        <v>Mar</v>
      </c>
      <c r="D1156" t="str">
        <f t="shared" si="55"/>
        <v>2026-Mar</v>
      </c>
      <c r="E1156">
        <f t="shared" si="56"/>
        <v>202603</v>
      </c>
      <c r="F1156" t="str">
        <f>IF('Raw(1)'!C1156="","",'Raw(1)'!C1156)</f>
        <v>TR #2</v>
      </c>
      <c r="G1156" t="str">
        <f>IF('Raw(1)'!D1156="","",'Raw(1)'!D1156)</f>
        <v>Performance</v>
      </c>
      <c r="H1156" t="str">
        <f>IF('Raw(1)'!E1156="","",'Raw(1)'!E1156)</f>
        <v>C/W</v>
      </c>
      <c r="I1156">
        <f>IF('Raw(1)'!F1156="","",'Raw(1)'!F1156)</f>
        <v>0</v>
      </c>
    </row>
    <row r="1157" spans="1:9" x14ac:dyDescent="0.4">
      <c r="A1157">
        <f>IF('Raw(1)'!A1157="","",'Raw(1)'!A1157)</f>
        <v>2026</v>
      </c>
      <c r="B1157">
        <f>IF('Raw(1)'!B1157="","",'Raw(1)'!B1157)</f>
        <v>12</v>
      </c>
      <c r="C1157" t="str">
        <f t="shared" si="54"/>
        <v>Mar</v>
      </c>
      <c r="D1157" t="str">
        <f t="shared" si="55"/>
        <v>2026-Mar</v>
      </c>
      <c r="E1157">
        <f t="shared" si="56"/>
        <v>202603</v>
      </c>
      <c r="F1157" t="str">
        <f>IF('Raw(1)'!C1157="","",'Raw(1)'!C1157)</f>
        <v>AM</v>
      </c>
      <c r="G1157" t="str">
        <f>IF('Raw(1)'!D1157="","",'Raw(1)'!D1157)</f>
        <v>Machine</v>
      </c>
      <c r="H1157" t="str">
        <f>IF('Raw(1)'!E1157="","",'Raw(1)'!E1157)</f>
        <v>Growing Line</v>
      </c>
      <c r="I1157">
        <f>IF('Raw(1)'!F1157="","",'Raw(1)'!F1157)</f>
        <v>30</v>
      </c>
    </row>
    <row r="1158" spans="1:9" x14ac:dyDescent="0.4">
      <c r="A1158">
        <f>IF('Raw(1)'!A1158="","",'Raw(1)'!A1158)</f>
        <v>2026</v>
      </c>
      <c r="B1158">
        <f>IF('Raw(1)'!B1158="","",'Raw(1)'!B1158)</f>
        <v>12</v>
      </c>
      <c r="C1158" t="str">
        <f t="shared" si="54"/>
        <v>Mar</v>
      </c>
      <c r="D1158" t="str">
        <f t="shared" si="55"/>
        <v>2026-Mar</v>
      </c>
      <c r="E1158">
        <f t="shared" si="56"/>
        <v>202603</v>
      </c>
      <c r="F1158" t="str">
        <f>IF('Raw(1)'!C1158="","",'Raw(1)'!C1158)</f>
        <v>AM</v>
      </c>
      <c r="G1158" t="str">
        <f>IF('Raw(1)'!D1158="","",'Raw(1)'!D1158)</f>
        <v>Machine</v>
      </c>
      <c r="H1158" t="str">
        <f>IF('Raw(1)'!E1158="","",'Raw(1)'!E1158)</f>
        <v>Paint Booth</v>
      </c>
      <c r="I1158">
        <f>IF('Raw(1)'!F1158="","",'Raw(1)'!F1158)</f>
        <v>16</v>
      </c>
    </row>
    <row r="1159" spans="1:9" x14ac:dyDescent="0.4">
      <c r="A1159">
        <f>IF('Raw(1)'!A1159="","",'Raw(1)'!A1159)</f>
        <v>2026</v>
      </c>
      <c r="B1159">
        <f>IF('Raw(1)'!B1159="","",'Raw(1)'!B1159)</f>
        <v>12</v>
      </c>
      <c r="C1159" t="str">
        <f t="shared" si="54"/>
        <v>Mar</v>
      </c>
      <c r="D1159" t="str">
        <f t="shared" si="55"/>
        <v>2026-Mar</v>
      </c>
      <c r="E1159">
        <f t="shared" si="56"/>
        <v>202603</v>
      </c>
      <c r="F1159" t="str">
        <f>IF('Raw(1)'!C1159="","",'Raw(1)'!C1159)</f>
        <v>AM</v>
      </c>
      <c r="G1159" t="str">
        <f>IF('Raw(1)'!D1159="","",'Raw(1)'!D1159)</f>
        <v>Machine</v>
      </c>
      <c r="H1159" t="str">
        <f>IF('Raw(1)'!E1159="","",'Raw(1)'!E1159)</f>
        <v>Paint Line</v>
      </c>
      <c r="I1159">
        <f>IF('Raw(1)'!F1159="","",'Raw(1)'!F1159)</f>
        <v>8</v>
      </c>
    </row>
    <row r="1160" spans="1:9" x14ac:dyDescent="0.4">
      <c r="A1160">
        <f>IF('Raw(1)'!A1160="","",'Raw(1)'!A1160)</f>
        <v>2026</v>
      </c>
      <c r="B1160">
        <f>IF('Raw(1)'!B1160="","",'Raw(1)'!B1160)</f>
        <v>12</v>
      </c>
      <c r="C1160" t="str">
        <f t="shared" si="54"/>
        <v>Mar</v>
      </c>
      <c r="D1160" t="str">
        <f t="shared" si="55"/>
        <v>2026-Mar</v>
      </c>
      <c r="E1160">
        <f t="shared" si="56"/>
        <v>202603</v>
      </c>
      <c r="F1160" t="str">
        <f>IF('Raw(1)'!C1160="","",'Raw(1)'!C1160)</f>
        <v>AM</v>
      </c>
      <c r="G1160" t="str">
        <f>IF('Raw(1)'!D1160="","",'Raw(1)'!D1160)</f>
        <v>Machine</v>
      </c>
      <c r="H1160" t="str">
        <f>IF('Raw(1)'!E1160="","",'Raw(1)'!E1160)</f>
        <v>Roll Bending Machine</v>
      </c>
      <c r="I1160">
        <f>IF('Raw(1)'!F1160="","",'Raw(1)'!F1160)</f>
        <v>6</v>
      </c>
    </row>
    <row r="1161" spans="1:9" x14ac:dyDescent="0.4">
      <c r="A1161">
        <f>IF('Raw(1)'!A1161="","",'Raw(1)'!A1161)</f>
        <v>2026</v>
      </c>
      <c r="B1161">
        <f>IF('Raw(1)'!B1161="","",'Raw(1)'!B1161)</f>
        <v>12</v>
      </c>
      <c r="C1161" t="str">
        <f t="shared" si="54"/>
        <v>Mar</v>
      </c>
      <c r="D1161" t="str">
        <f t="shared" si="55"/>
        <v>2026-Mar</v>
      </c>
      <c r="E1161">
        <f t="shared" si="56"/>
        <v>202603</v>
      </c>
      <c r="F1161" t="str">
        <f>IF('Raw(1)'!C1161="","",'Raw(1)'!C1161)</f>
        <v>AM</v>
      </c>
      <c r="G1161" t="str">
        <f>IF('Raw(1)'!D1161="","",'Raw(1)'!D1161)</f>
        <v>Machine</v>
      </c>
      <c r="H1161" t="str">
        <f>IF('Raw(1)'!E1161="","",'Raw(1)'!E1161)</f>
        <v>L/W Machine</v>
      </c>
      <c r="I1161">
        <f>IF('Raw(1)'!F1161="","",'Raw(1)'!F1161)</f>
        <v>11</v>
      </c>
    </row>
    <row r="1162" spans="1:9" x14ac:dyDescent="0.4">
      <c r="A1162">
        <f>IF('Raw(1)'!A1162="","",'Raw(1)'!A1162)</f>
        <v>2026</v>
      </c>
      <c r="B1162">
        <f>IF('Raw(1)'!B1162="","",'Raw(1)'!B1162)</f>
        <v>12</v>
      </c>
      <c r="C1162" t="str">
        <f t="shared" si="54"/>
        <v>Mar</v>
      </c>
      <c r="D1162" t="str">
        <f t="shared" si="55"/>
        <v>2026-Mar</v>
      </c>
      <c r="E1162">
        <f t="shared" si="56"/>
        <v>202603</v>
      </c>
      <c r="F1162" t="str">
        <f>IF('Raw(1)'!C1162="","",'Raw(1)'!C1162)</f>
        <v>AM</v>
      </c>
      <c r="G1162" t="str">
        <f>IF('Raw(1)'!D1162="","",'Raw(1)'!D1162)</f>
        <v>Machine</v>
      </c>
      <c r="H1162" t="str">
        <f>IF('Raw(1)'!E1162="","",'Raw(1)'!E1162)</f>
        <v>C/W Machine</v>
      </c>
      <c r="I1162">
        <f>IF('Raw(1)'!F1162="","",'Raw(1)'!F1162)</f>
        <v>15</v>
      </c>
    </row>
    <row r="1163" spans="1:9" x14ac:dyDescent="0.4">
      <c r="A1163">
        <f>IF('Raw(1)'!A1163="","",'Raw(1)'!A1163)</f>
        <v>2026</v>
      </c>
      <c r="B1163">
        <f>IF('Raw(1)'!B1163="","",'Raw(1)'!B1163)</f>
        <v>12</v>
      </c>
      <c r="C1163" t="str">
        <f t="shared" si="54"/>
        <v>Mar</v>
      </c>
      <c r="D1163" t="str">
        <f t="shared" si="55"/>
        <v>2026-Mar</v>
      </c>
      <c r="E1163">
        <f t="shared" si="56"/>
        <v>202603</v>
      </c>
      <c r="F1163" t="str">
        <f>IF('Raw(1)'!C1163="","",'Raw(1)'!C1163)</f>
        <v>AM</v>
      </c>
      <c r="G1163" t="str">
        <f>IF('Raw(1)'!D1163="","",'Raw(1)'!D1163)</f>
        <v>Performance</v>
      </c>
      <c r="H1163" t="str">
        <f>IF('Raw(1)'!E1163="","",'Raw(1)'!E1163)</f>
        <v>BT GT</v>
      </c>
      <c r="I1163">
        <f>IF('Raw(1)'!F1163="","",'Raw(1)'!F1163)</f>
        <v>61</v>
      </c>
    </row>
    <row r="1164" spans="1:9" x14ac:dyDescent="0.4">
      <c r="A1164">
        <f>IF('Raw(1)'!A1164="","",'Raw(1)'!A1164)</f>
        <v>2026</v>
      </c>
      <c r="B1164">
        <f>IF('Raw(1)'!B1164="","",'Raw(1)'!B1164)</f>
        <v>12</v>
      </c>
      <c r="C1164" t="str">
        <f t="shared" si="54"/>
        <v>Mar</v>
      </c>
      <c r="D1164" t="str">
        <f t="shared" si="55"/>
        <v>2026-Mar</v>
      </c>
      <c r="E1164">
        <f t="shared" si="56"/>
        <v>202603</v>
      </c>
      <c r="F1164" t="str">
        <f>IF('Raw(1)'!C1164="","",'Raw(1)'!C1164)</f>
        <v>AM</v>
      </c>
      <c r="G1164" t="str">
        <f>IF('Raw(1)'!D1164="","",'Raw(1)'!D1164)</f>
        <v>Performance</v>
      </c>
      <c r="H1164" t="str">
        <f>IF('Raw(1)'!E1164="","",'Raw(1)'!E1164)</f>
        <v>WT GT</v>
      </c>
      <c r="I1164">
        <f>IF('Raw(1)'!F1164="","",'Raw(1)'!F1164)</f>
        <v>66</v>
      </c>
    </row>
    <row r="1165" spans="1:9" x14ac:dyDescent="0.4">
      <c r="A1165">
        <f>IF('Raw(1)'!A1165="","",'Raw(1)'!A1165)</f>
        <v>2026</v>
      </c>
      <c r="B1165">
        <f>IF('Raw(1)'!B1165="","",'Raw(1)'!B1165)</f>
        <v>12</v>
      </c>
      <c r="C1165" t="str">
        <f t="shared" si="54"/>
        <v>Mar</v>
      </c>
      <c r="D1165" t="str">
        <f t="shared" si="55"/>
        <v>2026-Mar</v>
      </c>
      <c r="E1165">
        <f t="shared" si="56"/>
        <v>202603</v>
      </c>
      <c r="F1165" t="str">
        <f>IF('Raw(1)'!C1165="","",'Raw(1)'!C1165)</f>
        <v>AM</v>
      </c>
      <c r="G1165" t="str">
        <f>IF('Raw(1)'!D1165="","",'Raw(1)'!D1165)</f>
        <v>Performance</v>
      </c>
      <c r="H1165" t="str">
        <f>IF('Raw(1)'!E1165="","",'Raw(1)'!E1165)</f>
        <v>Bending</v>
      </c>
      <c r="I1165">
        <f>IF('Raw(1)'!F1165="","",'Raw(1)'!F1165)</f>
        <v>592</v>
      </c>
    </row>
    <row r="1166" spans="1:9" x14ac:dyDescent="0.4">
      <c r="A1166">
        <f>IF('Raw(1)'!A1166="","",'Raw(1)'!A1166)</f>
        <v>2026</v>
      </c>
      <c r="B1166">
        <f>IF('Raw(1)'!B1166="","",'Raw(1)'!B1166)</f>
        <v>12</v>
      </c>
      <c r="C1166" t="str">
        <f t="shared" si="54"/>
        <v>Mar</v>
      </c>
      <c r="D1166" t="str">
        <f t="shared" si="55"/>
        <v>2026-Mar</v>
      </c>
      <c r="E1166">
        <f t="shared" si="56"/>
        <v>202603</v>
      </c>
      <c r="F1166" t="str">
        <f>IF('Raw(1)'!C1166="","",'Raw(1)'!C1166)</f>
        <v>AM</v>
      </c>
      <c r="G1166" t="str">
        <f>IF('Raw(1)'!D1166="","",'Raw(1)'!D1166)</f>
        <v>Performance</v>
      </c>
      <c r="H1166" t="str">
        <f>IF('Raw(1)'!E1166="","",'Raw(1)'!E1166)</f>
        <v>L/W</v>
      </c>
      <c r="I1166">
        <f>IF('Raw(1)'!F1166="","",'Raw(1)'!F1166)</f>
        <v>614</v>
      </c>
    </row>
    <row r="1167" spans="1:9" x14ac:dyDescent="0.4">
      <c r="A1167">
        <f>IF('Raw(1)'!A1167="","",'Raw(1)'!A1167)</f>
        <v>2026</v>
      </c>
      <c r="B1167">
        <f>IF('Raw(1)'!B1167="","",'Raw(1)'!B1167)</f>
        <v>12</v>
      </c>
      <c r="C1167" t="str">
        <f t="shared" si="54"/>
        <v>Mar</v>
      </c>
      <c r="D1167" t="str">
        <f t="shared" si="55"/>
        <v>2026-Mar</v>
      </c>
      <c r="E1167">
        <f t="shared" si="56"/>
        <v>202603</v>
      </c>
      <c r="F1167" t="str">
        <f>IF('Raw(1)'!C1167="","",'Raw(1)'!C1167)</f>
        <v>AM</v>
      </c>
      <c r="G1167" t="str">
        <f>IF('Raw(1)'!D1167="","",'Raw(1)'!D1167)</f>
        <v>Performance</v>
      </c>
      <c r="H1167" t="str">
        <f>IF('Raw(1)'!E1167="","",'Raw(1)'!E1167)</f>
        <v>C/W</v>
      </c>
      <c r="I1167">
        <f>IF('Raw(1)'!F1167="","",'Raw(1)'!F1167)</f>
        <v>541</v>
      </c>
    </row>
    <row r="1168" spans="1:9" x14ac:dyDescent="0.4">
      <c r="A1168">
        <f>IF('Raw(1)'!A1168="","",'Raw(1)'!A1168)</f>
        <v>2026</v>
      </c>
      <c r="B1168">
        <f>IF('Raw(1)'!B1168="","",'Raw(1)'!B1168)</f>
        <v>12</v>
      </c>
      <c r="C1168" t="str">
        <f t="shared" si="54"/>
        <v>Mar</v>
      </c>
      <c r="D1168" t="str">
        <f t="shared" si="55"/>
        <v>2026-Mar</v>
      </c>
      <c r="E1168">
        <f t="shared" si="56"/>
        <v>202603</v>
      </c>
      <c r="F1168" t="str">
        <f>IF('Raw(1)'!C1168="","",'Raw(1)'!C1168)</f>
        <v>PT On</v>
      </c>
      <c r="G1168" t="str">
        <f>IF('Raw(1)'!D1168="","",'Raw(1)'!D1168)</f>
        <v>Machine</v>
      </c>
      <c r="H1168" t="str">
        <f>IF('Raw(1)'!E1168="","",'Raw(1)'!E1168)</f>
        <v>Growing Line</v>
      </c>
      <c r="I1168">
        <f>IF('Raw(1)'!F1168="","",'Raw(1)'!F1168)</f>
        <v>6</v>
      </c>
    </row>
    <row r="1169" spans="1:9" x14ac:dyDescent="0.4">
      <c r="A1169">
        <f>IF('Raw(1)'!A1169="","",'Raw(1)'!A1169)</f>
        <v>2026</v>
      </c>
      <c r="B1169">
        <f>IF('Raw(1)'!B1169="","",'Raw(1)'!B1169)</f>
        <v>12</v>
      </c>
      <c r="C1169" t="str">
        <f t="shared" si="54"/>
        <v>Mar</v>
      </c>
      <c r="D1169" t="str">
        <f t="shared" si="55"/>
        <v>2026-Mar</v>
      </c>
      <c r="E1169">
        <f t="shared" si="56"/>
        <v>202603</v>
      </c>
      <c r="F1169" t="str">
        <f>IF('Raw(1)'!C1169="","",'Raw(1)'!C1169)</f>
        <v>PT On</v>
      </c>
      <c r="G1169" t="str">
        <f>IF('Raw(1)'!D1169="","",'Raw(1)'!D1169)</f>
        <v>Machine</v>
      </c>
      <c r="H1169" t="str">
        <f>IF('Raw(1)'!E1169="","",'Raw(1)'!E1169)</f>
        <v>Paint Booth</v>
      </c>
      <c r="I1169">
        <f>IF('Raw(1)'!F1169="","",'Raw(1)'!F1169)</f>
        <v>4</v>
      </c>
    </row>
    <row r="1170" spans="1:9" x14ac:dyDescent="0.4">
      <c r="A1170">
        <f>IF('Raw(1)'!A1170="","",'Raw(1)'!A1170)</f>
        <v>2026</v>
      </c>
      <c r="B1170">
        <f>IF('Raw(1)'!B1170="","",'Raw(1)'!B1170)</f>
        <v>12</v>
      </c>
      <c r="C1170" t="str">
        <f t="shared" si="54"/>
        <v>Mar</v>
      </c>
      <c r="D1170" t="str">
        <f t="shared" si="55"/>
        <v>2026-Mar</v>
      </c>
      <c r="E1170">
        <f t="shared" si="56"/>
        <v>202603</v>
      </c>
      <c r="F1170" t="str">
        <f>IF('Raw(1)'!C1170="","",'Raw(1)'!C1170)</f>
        <v>PT On</v>
      </c>
      <c r="G1170" t="str">
        <f>IF('Raw(1)'!D1170="","",'Raw(1)'!D1170)</f>
        <v>Machine</v>
      </c>
      <c r="H1170" t="str">
        <f>IF('Raw(1)'!E1170="","",'Raw(1)'!E1170)</f>
        <v>Paint Line</v>
      </c>
      <c r="I1170">
        <f>IF('Raw(1)'!F1170="","",'Raw(1)'!F1170)</f>
        <v>4</v>
      </c>
    </row>
    <row r="1171" spans="1:9" x14ac:dyDescent="0.4">
      <c r="A1171">
        <f>IF('Raw(1)'!A1171="","",'Raw(1)'!A1171)</f>
        <v>2026</v>
      </c>
      <c r="B1171">
        <f>IF('Raw(1)'!B1171="","",'Raw(1)'!B1171)</f>
        <v>12</v>
      </c>
      <c r="C1171" t="str">
        <f t="shared" si="54"/>
        <v>Mar</v>
      </c>
      <c r="D1171" t="str">
        <f t="shared" si="55"/>
        <v>2026-Mar</v>
      </c>
      <c r="E1171">
        <f t="shared" si="56"/>
        <v>202603</v>
      </c>
      <c r="F1171" t="str">
        <f>IF('Raw(1)'!C1171="","",'Raw(1)'!C1171)</f>
        <v>PT On</v>
      </c>
      <c r="G1171" t="str">
        <f>IF('Raw(1)'!D1171="","",'Raw(1)'!D1171)</f>
        <v>Machine</v>
      </c>
      <c r="H1171" t="str">
        <f>IF('Raw(1)'!E1171="","",'Raw(1)'!E1171)</f>
        <v>Roll Bending Machine</v>
      </c>
      <c r="I1171">
        <f>IF('Raw(1)'!F1171="","",'Raw(1)'!F1171)</f>
        <v>3</v>
      </c>
    </row>
    <row r="1172" spans="1:9" x14ac:dyDescent="0.4">
      <c r="A1172">
        <f>IF('Raw(1)'!A1172="","",'Raw(1)'!A1172)</f>
        <v>2026</v>
      </c>
      <c r="B1172">
        <f>IF('Raw(1)'!B1172="","",'Raw(1)'!B1172)</f>
        <v>12</v>
      </c>
      <c r="C1172" t="str">
        <f t="shared" si="54"/>
        <v>Mar</v>
      </c>
      <c r="D1172" t="str">
        <f t="shared" si="55"/>
        <v>2026-Mar</v>
      </c>
      <c r="E1172">
        <f t="shared" si="56"/>
        <v>202603</v>
      </c>
      <c r="F1172" t="str">
        <f>IF('Raw(1)'!C1172="","",'Raw(1)'!C1172)</f>
        <v>PT On</v>
      </c>
      <c r="G1172" t="str">
        <f>IF('Raw(1)'!D1172="","",'Raw(1)'!D1172)</f>
        <v>Machine</v>
      </c>
      <c r="H1172" t="str">
        <f>IF('Raw(1)'!E1172="","",'Raw(1)'!E1172)</f>
        <v>L/W Machine</v>
      </c>
      <c r="I1172">
        <f>IF('Raw(1)'!F1172="","",'Raw(1)'!F1172)</f>
        <v>4</v>
      </c>
    </row>
    <row r="1173" spans="1:9" x14ac:dyDescent="0.4">
      <c r="A1173">
        <f>IF('Raw(1)'!A1173="","",'Raw(1)'!A1173)</f>
        <v>2026</v>
      </c>
      <c r="B1173">
        <f>IF('Raw(1)'!B1173="","",'Raw(1)'!B1173)</f>
        <v>12</v>
      </c>
      <c r="C1173" t="str">
        <f t="shared" si="54"/>
        <v>Mar</v>
      </c>
      <c r="D1173" t="str">
        <f t="shared" si="55"/>
        <v>2026-Mar</v>
      </c>
      <c r="E1173">
        <f t="shared" si="56"/>
        <v>202603</v>
      </c>
      <c r="F1173" t="str">
        <f>IF('Raw(1)'!C1173="","",'Raw(1)'!C1173)</f>
        <v>PT On</v>
      </c>
      <c r="G1173" t="str">
        <f>IF('Raw(1)'!D1173="","",'Raw(1)'!D1173)</f>
        <v>Machine</v>
      </c>
      <c r="H1173" t="str">
        <f>IF('Raw(1)'!E1173="","",'Raw(1)'!E1173)</f>
        <v>C/W Machine</v>
      </c>
      <c r="I1173">
        <f>IF('Raw(1)'!F1173="","",'Raw(1)'!F1173)</f>
        <v>6.5</v>
      </c>
    </row>
    <row r="1174" spans="1:9" x14ac:dyDescent="0.4">
      <c r="A1174">
        <f>IF('Raw(1)'!A1174="","",'Raw(1)'!A1174)</f>
        <v>2026</v>
      </c>
      <c r="B1174">
        <f>IF('Raw(1)'!B1174="","",'Raw(1)'!B1174)</f>
        <v>12</v>
      </c>
      <c r="C1174" t="str">
        <f t="shared" si="54"/>
        <v>Mar</v>
      </c>
      <c r="D1174" t="str">
        <f t="shared" si="55"/>
        <v>2026-Mar</v>
      </c>
      <c r="E1174">
        <f t="shared" si="56"/>
        <v>202603</v>
      </c>
      <c r="F1174" t="str">
        <f>IF('Raw(1)'!C1174="","",'Raw(1)'!C1174)</f>
        <v>PT On</v>
      </c>
      <c r="G1174" t="str">
        <f>IF('Raw(1)'!D1174="","",'Raw(1)'!D1174)</f>
        <v>Performance</v>
      </c>
      <c r="H1174" t="str">
        <f>IF('Raw(1)'!E1174="","",'Raw(1)'!E1174)</f>
        <v>BT GT</v>
      </c>
      <c r="I1174">
        <f>IF('Raw(1)'!F1174="","",'Raw(1)'!F1174)</f>
        <v>16</v>
      </c>
    </row>
    <row r="1175" spans="1:9" x14ac:dyDescent="0.4">
      <c r="A1175">
        <f>IF('Raw(1)'!A1175="","",'Raw(1)'!A1175)</f>
        <v>2026</v>
      </c>
      <c r="B1175">
        <f>IF('Raw(1)'!B1175="","",'Raw(1)'!B1175)</f>
        <v>12</v>
      </c>
      <c r="C1175" t="str">
        <f t="shared" si="54"/>
        <v>Mar</v>
      </c>
      <c r="D1175" t="str">
        <f t="shared" si="55"/>
        <v>2026-Mar</v>
      </c>
      <c r="E1175">
        <f t="shared" si="56"/>
        <v>202603</v>
      </c>
      <c r="F1175" t="str">
        <f>IF('Raw(1)'!C1175="","",'Raw(1)'!C1175)</f>
        <v>PT On</v>
      </c>
      <c r="G1175" t="str">
        <f>IF('Raw(1)'!D1175="","",'Raw(1)'!D1175)</f>
        <v>Performance</v>
      </c>
      <c r="H1175" t="str">
        <f>IF('Raw(1)'!E1175="","",'Raw(1)'!E1175)</f>
        <v>WT GT</v>
      </c>
      <c r="I1175">
        <f>IF('Raw(1)'!F1175="","",'Raw(1)'!F1175)</f>
        <v>16</v>
      </c>
    </row>
    <row r="1176" spans="1:9" x14ac:dyDescent="0.4">
      <c r="A1176">
        <f>IF('Raw(1)'!A1176="","",'Raw(1)'!A1176)</f>
        <v>2026</v>
      </c>
      <c r="B1176">
        <f>IF('Raw(1)'!B1176="","",'Raw(1)'!B1176)</f>
        <v>12</v>
      </c>
      <c r="C1176" t="str">
        <f t="shared" si="54"/>
        <v>Mar</v>
      </c>
      <c r="D1176" t="str">
        <f t="shared" si="55"/>
        <v>2026-Mar</v>
      </c>
      <c r="E1176">
        <f t="shared" si="56"/>
        <v>202603</v>
      </c>
      <c r="F1176" t="str">
        <f>IF('Raw(1)'!C1176="","",'Raw(1)'!C1176)</f>
        <v>PT On</v>
      </c>
      <c r="G1176" t="str">
        <f>IF('Raw(1)'!D1176="","",'Raw(1)'!D1176)</f>
        <v>Performance</v>
      </c>
      <c r="H1176" t="str">
        <f>IF('Raw(1)'!E1176="","",'Raw(1)'!E1176)</f>
        <v>Bending</v>
      </c>
      <c r="I1176">
        <f>IF('Raw(1)'!F1176="","",'Raw(1)'!F1176)</f>
        <v>121</v>
      </c>
    </row>
    <row r="1177" spans="1:9" x14ac:dyDescent="0.4">
      <c r="A1177">
        <f>IF('Raw(1)'!A1177="","",'Raw(1)'!A1177)</f>
        <v>2026</v>
      </c>
      <c r="B1177">
        <f>IF('Raw(1)'!B1177="","",'Raw(1)'!B1177)</f>
        <v>12</v>
      </c>
      <c r="C1177" t="str">
        <f t="shared" si="54"/>
        <v>Mar</v>
      </c>
      <c r="D1177" t="str">
        <f t="shared" si="55"/>
        <v>2026-Mar</v>
      </c>
      <c r="E1177">
        <f t="shared" si="56"/>
        <v>202603</v>
      </c>
      <c r="F1177" t="str">
        <f>IF('Raw(1)'!C1177="","",'Raw(1)'!C1177)</f>
        <v>PT On</v>
      </c>
      <c r="G1177" t="str">
        <f>IF('Raw(1)'!D1177="","",'Raw(1)'!D1177)</f>
        <v>Performance</v>
      </c>
      <c r="H1177" t="str">
        <f>IF('Raw(1)'!E1177="","",'Raw(1)'!E1177)</f>
        <v>L/W</v>
      </c>
      <c r="I1177">
        <f>IF('Raw(1)'!F1177="","",'Raw(1)'!F1177)</f>
        <v>114</v>
      </c>
    </row>
    <row r="1178" spans="1:9" x14ac:dyDescent="0.4">
      <c r="A1178">
        <f>IF('Raw(1)'!A1178="","",'Raw(1)'!A1178)</f>
        <v>2026</v>
      </c>
      <c r="B1178">
        <f>IF('Raw(1)'!B1178="","",'Raw(1)'!B1178)</f>
        <v>12</v>
      </c>
      <c r="C1178" t="str">
        <f t="shared" si="54"/>
        <v>Mar</v>
      </c>
      <c r="D1178" t="str">
        <f t="shared" si="55"/>
        <v>2026-Mar</v>
      </c>
      <c r="E1178">
        <f t="shared" si="56"/>
        <v>202603</v>
      </c>
      <c r="F1178" t="str">
        <f>IF('Raw(1)'!C1178="","",'Raw(1)'!C1178)</f>
        <v>PT On</v>
      </c>
      <c r="G1178" t="str">
        <f>IF('Raw(1)'!D1178="","",'Raw(1)'!D1178)</f>
        <v>Performance</v>
      </c>
      <c r="H1178" t="str">
        <f>IF('Raw(1)'!E1178="","",'Raw(1)'!E1178)</f>
        <v>C/W</v>
      </c>
      <c r="I1178">
        <f>IF('Raw(1)'!F1178="","",'Raw(1)'!F1178)</f>
        <v>133</v>
      </c>
    </row>
    <row r="1179" spans="1:9" x14ac:dyDescent="0.4">
      <c r="A1179">
        <f>IF('Raw(1)'!A1179="","",'Raw(1)'!A1179)</f>
        <v>2026</v>
      </c>
      <c r="B1179">
        <f>IF('Raw(1)'!B1179="","",'Raw(1)'!B1179)</f>
        <v>12</v>
      </c>
      <c r="C1179" t="str">
        <f t="shared" si="54"/>
        <v>Mar</v>
      </c>
      <c r="D1179" t="str">
        <f t="shared" si="55"/>
        <v>2026-Mar</v>
      </c>
      <c r="E1179">
        <f t="shared" si="56"/>
        <v>202603</v>
      </c>
      <c r="F1179" t="str">
        <f>IF('Raw(1)'!C1179="","",'Raw(1)'!C1179)</f>
        <v>PT Off</v>
      </c>
      <c r="G1179" t="str">
        <f>IF('Raw(1)'!D1179="","",'Raw(1)'!D1179)</f>
        <v>Machine</v>
      </c>
      <c r="H1179" t="str">
        <f>IF('Raw(1)'!E1179="","",'Raw(1)'!E1179)</f>
        <v>Growing Line</v>
      </c>
      <c r="I1179">
        <f>IF('Raw(1)'!F1179="","",'Raw(1)'!F1179)</f>
        <v>11</v>
      </c>
    </row>
    <row r="1180" spans="1:9" x14ac:dyDescent="0.4">
      <c r="A1180">
        <f>IF('Raw(1)'!A1180="","",'Raw(1)'!A1180)</f>
        <v>2026</v>
      </c>
      <c r="B1180">
        <f>IF('Raw(1)'!B1180="","",'Raw(1)'!B1180)</f>
        <v>12</v>
      </c>
      <c r="C1180" t="str">
        <f t="shared" si="54"/>
        <v>Mar</v>
      </c>
      <c r="D1180" t="str">
        <f t="shared" si="55"/>
        <v>2026-Mar</v>
      </c>
      <c r="E1180">
        <f t="shared" si="56"/>
        <v>202603</v>
      </c>
      <c r="F1180" t="str">
        <f>IF('Raw(1)'!C1180="","",'Raw(1)'!C1180)</f>
        <v>PT Off</v>
      </c>
      <c r="G1180" t="str">
        <f>IF('Raw(1)'!D1180="","",'Raw(1)'!D1180)</f>
        <v>Machine</v>
      </c>
      <c r="H1180" t="str">
        <f>IF('Raw(1)'!E1180="","",'Raw(1)'!E1180)</f>
        <v>Paint Booth</v>
      </c>
      <c r="I1180">
        <f>IF('Raw(1)'!F1180="","",'Raw(1)'!F1180)</f>
        <v>6</v>
      </c>
    </row>
    <row r="1181" spans="1:9" x14ac:dyDescent="0.4">
      <c r="A1181">
        <f>IF('Raw(1)'!A1181="","",'Raw(1)'!A1181)</f>
        <v>2026</v>
      </c>
      <c r="B1181">
        <f>IF('Raw(1)'!B1181="","",'Raw(1)'!B1181)</f>
        <v>12</v>
      </c>
      <c r="C1181" t="str">
        <f t="shared" si="54"/>
        <v>Mar</v>
      </c>
      <c r="D1181" t="str">
        <f t="shared" si="55"/>
        <v>2026-Mar</v>
      </c>
      <c r="E1181">
        <f t="shared" si="56"/>
        <v>202603</v>
      </c>
      <c r="F1181" t="str">
        <f>IF('Raw(1)'!C1181="","",'Raw(1)'!C1181)</f>
        <v>PT Off</v>
      </c>
      <c r="G1181" t="str">
        <f>IF('Raw(1)'!D1181="","",'Raw(1)'!D1181)</f>
        <v>Machine</v>
      </c>
      <c r="H1181" t="str">
        <f>IF('Raw(1)'!E1181="","",'Raw(1)'!E1181)</f>
        <v>Paint Line</v>
      </c>
      <c r="I1181">
        <f>IF('Raw(1)'!F1181="","",'Raw(1)'!F1181)</f>
        <v>4</v>
      </c>
    </row>
    <row r="1182" spans="1:9" x14ac:dyDescent="0.4">
      <c r="A1182">
        <f>IF('Raw(1)'!A1182="","",'Raw(1)'!A1182)</f>
        <v>2026</v>
      </c>
      <c r="B1182">
        <f>IF('Raw(1)'!B1182="","",'Raw(1)'!B1182)</f>
        <v>12</v>
      </c>
      <c r="C1182" t="str">
        <f t="shared" si="54"/>
        <v>Mar</v>
      </c>
      <c r="D1182" t="str">
        <f t="shared" si="55"/>
        <v>2026-Mar</v>
      </c>
      <c r="E1182">
        <f t="shared" si="56"/>
        <v>202603</v>
      </c>
      <c r="F1182" t="str">
        <f>IF('Raw(1)'!C1182="","",'Raw(1)'!C1182)</f>
        <v>PT Off</v>
      </c>
      <c r="G1182" t="str">
        <f>IF('Raw(1)'!D1182="","",'Raw(1)'!D1182)</f>
        <v>Machine</v>
      </c>
      <c r="H1182" t="str">
        <f>IF('Raw(1)'!E1182="","",'Raw(1)'!E1182)</f>
        <v>Roll Bending Machine</v>
      </c>
      <c r="I1182">
        <f>IF('Raw(1)'!F1182="","",'Raw(1)'!F1182)</f>
        <v>4</v>
      </c>
    </row>
    <row r="1183" spans="1:9" x14ac:dyDescent="0.4">
      <c r="A1183">
        <f>IF('Raw(1)'!A1183="","",'Raw(1)'!A1183)</f>
        <v>2026</v>
      </c>
      <c r="B1183">
        <f>IF('Raw(1)'!B1183="","",'Raw(1)'!B1183)</f>
        <v>12</v>
      </c>
      <c r="C1183" t="str">
        <f t="shared" si="54"/>
        <v>Mar</v>
      </c>
      <c r="D1183" t="str">
        <f t="shared" si="55"/>
        <v>2026-Mar</v>
      </c>
      <c r="E1183">
        <f t="shared" si="56"/>
        <v>202603</v>
      </c>
      <c r="F1183" t="str">
        <f>IF('Raw(1)'!C1183="","",'Raw(1)'!C1183)</f>
        <v>PT Off</v>
      </c>
      <c r="G1183" t="str">
        <f>IF('Raw(1)'!D1183="","",'Raw(1)'!D1183)</f>
        <v>Machine</v>
      </c>
      <c r="H1183" t="str">
        <f>IF('Raw(1)'!E1183="","",'Raw(1)'!E1183)</f>
        <v>L/W Machine</v>
      </c>
      <c r="I1183">
        <f>IF('Raw(1)'!F1183="","",'Raw(1)'!F1183)</f>
        <v>7</v>
      </c>
    </row>
    <row r="1184" spans="1:9" x14ac:dyDescent="0.4">
      <c r="A1184">
        <f>IF('Raw(1)'!A1184="","",'Raw(1)'!A1184)</f>
        <v>2026</v>
      </c>
      <c r="B1184">
        <f>IF('Raw(1)'!B1184="","",'Raw(1)'!B1184)</f>
        <v>12</v>
      </c>
      <c r="C1184" t="str">
        <f t="shared" si="54"/>
        <v>Mar</v>
      </c>
      <c r="D1184" t="str">
        <f t="shared" si="55"/>
        <v>2026-Mar</v>
      </c>
      <c r="E1184">
        <f t="shared" si="56"/>
        <v>202603</v>
      </c>
      <c r="F1184" t="str">
        <f>IF('Raw(1)'!C1184="","",'Raw(1)'!C1184)</f>
        <v>PT Off</v>
      </c>
      <c r="G1184" t="str">
        <f>IF('Raw(1)'!D1184="","",'Raw(1)'!D1184)</f>
        <v>Machine</v>
      </c>
      <c r="H1184" t="str">
        <f>IF('Raw(1)'!E1184="","",'Raw(1)'!E1184)</f>
        <v>C/W Machine</v>
      </c>
      <c r="I1184">
        <f>IF('Raw(1)'!F1184="","",'Raw(1)'!F1184)</f>
        <v>12.5</v>
      </c>
    </row>
    <row r="1185" spans="1:9" x14ac:dyDescent="0.4">
      <c r="A1185">
        <f>IF('Raw(1)'!A1185="","",'Raw(1)'!A1185)</f>
        <v>2026</v>
      </c>
      <c r="B1185">
        <f>IF('Raw(1)'!B1185="","",'Raw(1)'!B1185)</f>
        <v>12</v>
      </c>
      <c r="C1185" t="str">
        <f t="shared" si="54"/>
        <v>Mar</v>
      </c>
      <c r="D1185" t="str">
        <f t="shared" si="55"/>
        <v>2026-Mar</v>
      </c>
      <c r="E1185">
        <f t="shared" si="56"/>
        <v>202603</v>
      </c>
      <c r="F1185" t="str">
        <f>IF('Raw(1)'!C1185="","",'Raw(1)'!C1185)</f>
        <v>PT Off</v>
      </c>
      <c r="G1185" t="str">
        <f>IF('Raw(1)'!D1185="","",'Raw(1)'!D1185)</f>
        <v>Performance</v>
      </c>
      <c r="H1185" t="str">
        <f>IF('Raw(1)'!E1185="","",'Raw(1)'!E1185)</f>
        <v>BT GT</v>
      </c>
      <c r="I1185">
        <f>IF('Raw(1)'!F1185="","",'Raw(1)'!F1185)</f>
        <v>13</v>
      </c>
    </row>
    <row r="1186" spans="1:9" x14ac:dyDescent="0.4">
      <c r="A1186">
        <f>IF('Raw(1)'!A1186="","",'Raw(1)'!A1186)</f>
        <v>2026</v>
      </c>
      <c r="B1186">
        <f>IF('Raw(1)'!B1186="","",'Raw(1)'!B1186)</f>
        <v>12</v>
      </c>
      <c r="C1186" t="str">
        <f t="shared" si="54"/>
        <v>Mar</v>
      </c>
      <c r="D1186" t="str">
        <f t="shared" si="55"/>
        <v>2026-Mar</v>
      </c>
      <c r="E1186">
        <f t="shared" si="56"/>
        <v>202603</v>
      </c>
      <c r="F1186" t="str">
        <f>IF('Raw(1)'!C1186="","",'Raw(1)'!C1186)</f>
        <v>PT Off</v>
      </c>
      <c r="G1186" t="str">
        <f>IF('Raw(1)'!D1186="","",'Raw(1)'!D1186)</f>
        <v>Performance</v>
      </c>
      <c r="H1186" t="str">
        <f>IF('Raw(1)'!E1186="","",'Raw(1)'!E1186)</f>
        <v>WT GT</v>
      </c>
      <c r="I1186">
        <f>IF('Raw(1)'!F1186="","",'Raw(1)'!F1186)</f>
        <v>9</v>
      </c>
    </row>
    <row r="1187" spans="1:9" x14ac:dyDescent="0.4">
      <c r="A1187">
        <f>IF('Raw(1)'!A1187="","",'Raw(1)'!A1187)</f>
        <v>2026</v>
      </c>
      <c r="B1187">
        <f>IF('Raw(1)'!B1187="","",'Raw(1)'!B1187)</f>
        <v>12</v>
      </c>
      <c r="C1187" t="str">
        <f t="shared" si="54"/>
        <v>Mar</v>
      </c>
      <c r="D1187" t="str">
        <f t="shared" si="55"/>
        <v>2026-Mar</v>
      </c>
      <c r="E1187">
        <f t="shared" si="56"/>
        <v>202603</v>
      </c>
      <c r="F1187" t="str">
        <f>IF('Raw(1)'!C1187="","",'Raw(1)'!C1187)</f>
        <v>PT Off</v>
      </c>
      <c r="G1187" t="str">
        <f>IF('Raw(1)'!D1187="","",'Raw(1)'!D1187)</f>
        <v>Performance</v>
      </c>
      <c r="H1187" t="str">
        <f>IF('Raw(1)'!E1187="","",'Raw(1)'!E1187)</f>
        <v>Bending</v>
      </c>
      <c r="I1187">
        <f>IF('Raw(1)'!F1187="","",'Raw(1)'!F1187)</f>
        <v>62</v>
      </c>
    </row>
    <row r="1188" spans="1:9" x14ac:dyDescent="0.4">
      <c r="A1188">
        <f>IF('Raw(1)'!A1188="","",'Raw(1)'!A1188)</f>
        <v>2026</v>
      </c>
      <c r="B1188">
        <f>IF('Raw(1)'!B1188="","",'Raw(1)'!B1188)</f>
        <v>12</v>
      </c>
      <c r="C1188" t="str">
        <f t="shared" si="54"/>
        <v>Mar</v>
      </c>
      <c r="D1188" t="str">
        <f t="shared" si="55"/>
        <v>2026-Mar</v>
      </c>
      <c r="E1188">
        <f t="shared" si="56"/>
        <v>202603</v>
      </c>
      <c r="F1188" t="str">
        <f>IF('Raw(1)'!C1188="","",'Raw(1)'!C1188)</f>
        <v>PT Off</v>
      </c>
      <c r="G1188" t="str">
        <f>IF('Raw(1)'!D1188="","",'Raw(1)'!D1188)</f>
        <v>Performance</v>
      </c>
      <c r="H1188" t="str">
        <f>IF('Raw(1)'!E1188="","",'Raw(1)'!E1188)</f>
        <v>L/W</v>
      </c>
      <c r="I1188">
        <f>IF('Raw(1)'!F1188="","",'Raw(1)'!F1188)</f>
        <v>59</v>
      </c>
    </row>
    <row r="1189" spans="1:9" x14ac:dyDescent="0.4">
      <c r="A1189">
        <f>IF('Raw(1)'!A1189="","",'Raw(1)'!A1189)</f>
        <v>2026</v>
      </c>
      <c r="B1189">
        <f>IF('Raw(1)'!B1189="","",'Raw(1)'!B1189)</f>
        <v>12</v>
      </c>
      <c r="C1189" t="str">
        <f t="shared" si="54"/>
        <v>Mar</v>
      </c>
      <c r="D1189" t="str">
        <f t="shared" si="55"/>
        <v>2026-Mar</v>
      </c>
      <c r="E1189">
        <f t="shared" si="56"/>
        <v>202603</v>
      </c>
      <c r="F1189" t="str">
        <f>IF('Raw(1)'!C1189="","",'Raw(1)'!C1189)</f>
        <v>PT Off</v>
      </c>
      <c r="G1189" t="str">
        <f>IF('Raw(1)'!D1189="","",'Raw(1)'!D1189)</f>
        <v>Performance</v>
      </c>
      <c r="H1189" t="str">
        <f>IF('Raw(1)'!E1189="","",'Raw(1)'!E1189)</f>
        <v>C/W</v>
      </c>
      <c r="I1189">
        <f>IF('Raw(1)'!F1189="","",'Raw(1)'!F1189)</f>
        <v>55</v>
      </c>
    </row>
    <row r="1190" spans="1:9" x14ac:dyDescent="0.4">
      <c r="A1190">
        <f>IF('Raw(1)'!A1190="","",'Raw(1)'!A1190)</f>
        <v>2026</v>
      </c>
      <c r="B1190">
        <f>IF('Raw(1)'!B1190="","",'Raw(1)'!B1190)</f>
        <v>13</v>
      </c>
      <c r="C1190" t="str">
        <f t="shared" si="54"/>
        <v>Mar</v>
      </c>
      <c r="D1190" t="str">
        <f t="shared" si="55"/>
        <v>2026-Mar</v>
      </c>
      <c r="E1190">
        <f t="shared" si="56"/>
        <v>202603</v>
      </c>
      <c r="F1190" t="str">
        <f>IF('Raw(1)'!C1190="","",'Raw(1)'!C1190)</f>
        <v>VN #1</v>
      </c>
      <c r="G1190" t="str">
        <f>IF('Raw(1)'!D1190="","",'Raw(1)'!D1190)</f>
        <v>Machine</v>
      </c>
      <c r="H1190" t="str">
        <f>IF('Raw(1)'!E1190="","",'Raw(1)'!E1190)</f>
        <v>Growing Line</v>
      </c>
      <c r="I1190">
        <f>IF('Raw(1)'!F1190="","",'Raw(1)'!F1190)</f>
        <v>15</v>
      </c>
    </row>
    <row r="1191" spans="1:9" x14ac:dyDescent="0.4">
      <c r="A1191">
        <f>IF('Raw(1)'!A1191="","",'Raw(1)'!A1191)</f>
        <v>2026</v>
      </c>
      <c r="B1191">
        <f>IF('Raw(1)'!B1191="","",'Raw(1)'!B1191)</f>
        <v>13</v>
      </c>
      <c r="C1191" t="str">
        <f t="shared" si="54"/>
        <v>Mar</v>
      </c>
      <c r="D1191" t="str">
        <f t="shared" si="55"/>
        <v>2026-Mar</v>
      </c>
      <c r="E1191">
        <f t="shared" si="56"/>
        <v>202603</v>
      </c>
      <c r="F1191" t="str">
        <f>IF('Raw(1)'!C1191="","",'Raw(1)'!C1191)</f>
        <v>VN #1</v>
      </c>
      <c r="G1191" t="str">
        <f>IF('Raw(1)'!D1191="","",'Raw(1)'!D1191)</f>
        <v>Machine</v>
      </c>
      <c r="H1191" t="str">
        <f>IF('Raw(1)'!E1191="","",'Raw(1)'!E1191)</f>
        <v>Paint Booth</v>
      </c>
      <c r="I1191">
        <f>IF('Raw(1)'!F1191="","",'Raw(1)'!F1191)</f>
        <v>10</v>
      </c>
    </row>
    <row r="1192" spans="1:9" x14ac:dyDescent="0.4">
      <c r="A1192">
        <f>IF('Raw(1)'!A1192="","",'Raw(1)'!A1192)</f>
        <v>2026</v>
      </c>
      <c r="B1192">
        <f>IF('Raw(1)'!B1192="","",'Raw(1)'!B1192)</f>
        <v>13</v>
      </c>
      <c r="C1192" t="str">
        <f t="shared" si="54"/>
        <v>Mar</v>
      </c>
      <c r="D1192" t="str">
        <f t="shared" si="55"/>
        <v>2026-Mar</v>
      </c>
      <c r="E1192">
        <f t="shared" si="56"/>
        <v>202603</v>
      </c>
      <c r="F1192" t="str">
        <f>IF('Raw(1)'!C1192="","",'Raw(1)'!C1192)</f>
        <v>VN #1</v>
      </c>
      <c r="G1192" t="str">
        <f>IF('Raw(1)'!D1192="","",'Raw(1)'!D1192)</f>
        <v>Machine</v>
      </c>
      <c r="H1192" t="str">
        <f>IF('Raw(1)'!E1192="","",'Raw(1)'!E1192)</f>
        <v>Paint Line</v>
      </c>
      <c r="I1192">
        <f>IF('Raw(1)'!F1192="","",'Raw(1)'!F1192)</f>
        <v>5</v>
      </c>
    </row>
    <row r="1193" spans="1:9" x14ac:dyDescent="0.4">
      <c r="A1193">
        <f>IF('Raw(1)'!A1193="","",'Raw(1)'!A1193)</f>
        <v>2026</v>
      </c>
      <c r="B1193">
        <f>IF('Raw(1)'!B1193="","",'Raw(1)'!B1193)</f>
        <v>13</v>
      </c>
      <c r="C1193" t="str">
        <f t="shared" si="54"/>
        <v>Mar</v>
      </c>
      <c r="D1193" t="str">
        <f t="shared" si="55"/>
        <v>2026-Mar</v>
      </c>
      <c r="E1193">
        <f t="shared" si="56"/>
        <v>202603</v>
      </c>
      <c r="F1193" t="str">
        <f>IF('Raw(1)'!C1193="","",'Raw(1)'!C1193)</f>
        <v>VN #1</v>
      </c>
      <c r="G1193" t="str">
        <f>IF('Raw(1)'!D1193="","",'Raw(1)'!D1193)</f>
        <v>Machine</v>
      </c>
      <c r="H1193" t="str">
        <f>IF('Raw(1)'!E1193="","",'Raw(1)'!E1193)</f>
        <v>Roll Bending Machine</v>
      </c>
      <c r="I1193">
        <f>IF('Raw(1)'!F1193="","",'Raw(1)'!F1193)</f>
        <v>6</v>
      </c>
    </row>
    <row r="1194" spans="1:9" x14ac:dyDescent="0.4">
      <c r="A1194">
        <f>IF('Raw(1)'!A1194="","",'Raw(1)'!A1194)</f>
        <v>2026</v>
      </c>
      <c r="B1194">
        <f>IF('Raw(1)'!B1194="","",'Raw(1)'!B1194)</f>
        <v>13</v>
      </c>
      <c r="C1194" t="str">
        <f t="shared" si="54"/>
        <v>Mar</v>
      </c>
      <c r="D1194" t="str">
        <f t="shared" si="55"/>
        <v>2026-Mar</v>
      </c>
      <c r="E1194">
        <f t="shared" si="56"/>
        <v>202603</v>
      </c>
      <c r="F1194" t="str">
        <f>IF('Raw(1)'!C1194="","",'Raw(1)'!C1194)</f>
        <v>VN #1</v>
      </c>
      <c r="G1194" t="str">
        <f>IF('Raw(1)'!D1194="","",'Raw(1)'!D1194)</f>
        <v>Machine</v>
      </c>
      <c r="H1194" t="str">
        <f>IF('Raw(1)'!E1194="","",'Raw(1)'!E1194)</f>
        <v>L/W Machine</v>
      </c>
      <c r="I1194">
        <f>IF('Raw(1)'!F1194="","",'Raw(1)'!F1194)</f>
        <v>10</v>
      </c>
    </row>
    <row r="1195" spans="1:9" x14ac:dyDescent="0.4">
      <c r="A1195">
        <f>IF('Raw(1)'!A1195="","",'Raw(1)'!A1195)</f>
        <v>2026</v>
      </c>
      <c r="B1195">
        <f>IF('Raw(1)'!B1195="","",'Raw(1)'!B1195)</f>
        <v>13</v>
      </c>
      <c r="C1195" t="str">
        <f t="shared" si="54"/>
        <v>Mar</v>
      </c>
      <c r="D1195" t="str">
        <f t="shared" si="55"/>
        <v>2026-Mar</v>
      </c>
      <c r="E1195">
        <f t="shared" si="56"/>
        <v>202603</v>
      </c>
      <c r="F1195" t="str">
        <f>IF('Raw(1)'!C1195="","",'Raw(1)'!C1195)</f>
        <v>VN #1</v>
      </c>
      <c r="G1195" t="str">
        <f>IF('Raw(1)'!D1195="","",'Raw(1)'!D1195)</f>
        <v>Machine</v>
      </c>
      <c r="H1195" t="str">
        <f>IF('Raw(1)'!E1195="","",'Raw(1)'!E1195)</f>
        <v>C/W Machine</v>
      </c>
      <c r="I1195">
        <f>IF('Raw(1)'!F1195="","",'Raw(1)'!F1195)</f>
        <v>10</v>
      </c>
    </row>
    <row r="1196" spans="1:9" x14ac:dyDescent="0.4">
      <c r="A1196">
        <f>IF('Raw(1)'!A1196="","",'Raw(1)'!A1196)</f>
        <v>2026</v>
      </c>
      <c r="B1196">
        <f>IF('Raw(1)'!B1196="","",'Raw(1)'!B1196)</f>
        <v>13</v>
      </c>
      <c r="C1196" t="str">
        <f t="shared" si="54"/>
        <v>Mar</v>
      </c>
      <c r="D1196" t="str">
        <f t="shared" si="55"/>
        <v>2026-Mar</v>
      </c>
      <c r="E1196">
        <f t="shared" si="56"/>
        <v>202603</v>
      </c>
      <c r="F1196" t="str">
        <f>IF('Raw(1)'!C1196="","",'Raw(1)'!C1196)</f>
        <v>VN #1</v>
      </c>
      <c r="G1196" t="str">
        <f>IF('Raw(1)'!D1196="","",'Raw(1)'!D1196)</f>
        <v>Performance</v>
      </c>
      <c r="H1196" t="str">
        <f>IF('Raw(1)'!E1196="","",'Raw(1)'!E1196)</f>
        <v>BT GT</v>
      </c>
      <c r="I1196">
        <f>IF('Raw(1)'!F1196="","",'Raw(1)'!F1196)</f>
        <v>13</v>
      </c>
    </row>
    <row r="1197" spans="1:9" x14ac:dyDescent="0.4">
      <c r="A1197">
        <f>IF('Raw(1)'!A1197="","",'Raw(1)'!A1197)</f>
        <v>2026</v>
      </c>
      <c r="B1197">
        <f>IF('Raw(1)'!B1197="","",'Raw(1)'!B1197)</f>
        <v>13</v>
      </c>
      <c r="C1197" t="str">
        <f t="shared" si="54"/>
        <v>Mar</v>
      </c>
      <c r="D1197" t="str">
        <f t="shared" si="55"/>
        <v>2026-Mar</v>
      </c>
      <c r="E1197">
        <f t="shared" si="56"/>
        <v>202603</v>
      </c>
      <c r="F1197" t="str">
        <f>IF('Raw(1)'!C1197="","",'Raw(1)'!C1197)</f>
        <v>VN #1</v>
      </c>
      <c r="G1197" t="str">
        <f>IF('Raw(1)'!D1197="","",'Raw(1)'!D1197)</f>
        <v>Performance</v>
      </c>
      <c r="H1197" t="str">
        <f>IF('Raw(1)'!E1197="","",'Raw(1)'!E1197)</f>
        <v>WT GT</v>
      </c>
      <c r="I1197">
        <f>IF('Raw(1)'!F1197="","",'Raw(1)'!F1197)</f>
        <v>13</v>
      </c>
    </row>
    <row r="1198" spans="1:9" x14ac:dyDescent="0.4">
      <c r="A1198">
        <f>IF('Raw(1)'!A1198="","",'Raw(1)'!A1198)</f>
        <v>2026</v>
      </c>
      <c r="B1198">
        <f>IF('Raw(1)'!B1198="","",'Raw(1)'!B1198)</f>
        <v>13</v>
      </c>
      <c r="C1198" t="str">
        <f t="shared" si="54"/>
        <v>Mar</v>
      </c>
      <c r="D1198" t="str">
        <f t="shared" si="55"/>
        <v>2026-Mar</v>
      </c>
      <c r="E1198">
        <f t="shared" si="56"/>
        <v>202603</v>
      </c>
      <c r="F1198" t="str">
        <f>IF('Raw(1)'!C1198="","",'Raw(1)'!C1198)</f>
        <v>VN #1</v>
      </c>
      <c r="G1198" t="str">
        <f>IF('Raw(1)'!D1198="","",'Raw(1)'!D1198)</f>
        <v>Performance</v>
      </c>
      <c r="H1198" t="str">
        <f>IF('Raw(1)'!E1198="","",'Raw(1)'!E1198)</f>
        <v>Bending</v>
      </c>
      <c r="I1198">
        <f>IF('Raw(1)'!F1198="","",'Raw(1)'!F1198)</f>
        <v>184</v>
      </c>
    </row>
    <row r="1199" spans="1:9" x14ac:dyDescent="0.4">
      <c r="A1199">
        <f>IF('Raw(1)'!A1199="","",'Raw(1)'!A1199)</f>
        <v>2026</v>
      </c>
      <c r="B1199">
        <f>IF('Raw(1)'!B1199="","",'Raw(1)'!B1199)</f>
        <v>13</v>
      </c>
      <c r="C1199" t="str">
        <f t="shared" si="54"/>
        <v>Mar</v>
      </c>
      <c r="D1199" t="str">
        <f t="shared" si="55"/>
        <v>2026-Mar</v>
      </c>
      <c r="E1199">
        <f t="shared" si="56"/>
        <v>202603</v>
      </c>
      <c r="F1199" t="str">
        <f>IF('Raw(1)'!C1199="","",'Raw(1)'!C1199)</f>
        <v>VN #1</v>
      </c>
      <c r="G1199" t="str">
        <f>IF('Raw(1)'!D1199="","",'Raw(1)'!D1199)</f>
        <v>Performance</v>
      </c>
      <c r="H1199" t="str">
        <f>IF('Raw(1)'!E1199="","",'Raw(1)'!E1199)</f>
        <v>L/W</v>
      </c>
      <c r="I1199">
        <f>IF('Raw(1)'!F1199="","",'Raw(1)'!F1199)</f>
        <v>186</v>
      </c>
    </row>
    <row r="1200" spans="1:9" x14ac:dyDescent="0.4">
      <c r="A1200">
        <f>IF('Raw(1)'!A1200="","",'Raw(1)'!A1200)</f>
        <v>2026</v>
      </c>
      <c r="B1200">
        <f>IF('Raw(1)'!B1200="","",'Raw(1)'!B1200)</f>
        <v>13</v>
      </c>
      <c r="C1200" t="str">
        <f t="shared" si="54"/>
        <v>Mar</v>
      </c>
      <c r="D1200" t="str">
        <f t="shared" si="55"/>
        <v>2026-Mar</v>
      </c>
      <c r="E1200">
        <f t="shared" si="56"/>
        <v>202603</v>
      </c>
      <c r="F1200" t="str">
        <f>IF('Raw(1)'!C1200="","",'Raw(1)'!C1200)</f>
        <v>VN #1</v>
      </c>
      <c r="G1200" t="str">
        <f>IF('Raw(1)'!D1200="","",'Raw(1)'!D1200)</f>
        <v>Performance</v>
      </c>
      <c r="H1200" t="str">
        <f>IF('Raw(1)'!E1200="","",'Raw(1)'!E1200)</f>
        <v>C/W</v>
      </c>
      <c r="I1200">
        <f>IF('Raw(1)'!F1200="","",'Raw(1)'!F1200)</f>
        <v>201</v>
      </c>
    </row>
    <row r="1201" spans="1:9" x14ac:dyDescent="0.4">
      <c r="A1201">
        <f>IF('Raw(1)'!A1201="","",'Raw(1)'!A1201)</f>
        <v>2026</v>
      </c>
      <c r="B1201">
        <f>IF('Raw(1)'!B1201="","",'Raw(1)'!B1201)</f>
        <v>13</v>
      </c>
      <c r="C1201" t="str">
        <f t="shared" si="54"/>
        <v>Mar</v>
      </c>
      <c r="D1201" t="str">
        <f t="shared" si="55"/>
        <v>2026-Mar</v>
      </c>
      <c r="E1201">
        <f t="shared" si="56"/>
        <v>202603</v>
      </c>
      <c r="F1201" t="str">
        <f>IF('Raw(1)'!C1201="","",'Raw(1)'!C1201)</f>
        <v>VN #2</v>
      </c>
      <c r="G1201" t="str">
        <f>IF('Raw(1)'!D1201="","",'Raw(1)'!D1201)</f>
        <v>Machine</v>
      </c>
      <c r="H1201" t="str">
        <f>IF('Raw(1)'!E1201="","",'Raw(1)'!E1201)</f>
        <v>Growing Line</v>
      </c>
      <c r="I1201">
        <f>IF('Raw(1)'!F1201="","",'Raw(1)'!F1201)</f>
        <v>14</v>
      </c>
    </row>
    <row r="1202" spans="1:9" x14ac:dyDescent="0.4">
      <c r="A1202">
        <f>IF('Raw(1)'!A1202="","",'Raw(1)'!A1202)</f>
        <v>2026</v>
      </c>
      <c r="B1202">
        <f>IF('Raw(1)'!B1202="","",'Raw(1)'!B1202)</f>
        <v>13</v>
      </c>
      <c r="C1202" t="str">
        <f t="shared" si="54"/>
        <v>Mar</v>
      </c>
      <c r="D1202" t="str">
        <f t="shared" si="55"/>
        <v>2026-Mar</v>
      </c>
      <c r="E1202">
        <f t="shared" si="56"/>
        <v>202603</v>
      </c>
      <c r="F1202" t="str">
        <f>IF('Raw(1)'!C1202="","",'Raw(1)'!C1202)</f>
        <v>VN #2</v>
      </c>
      <c r="G1202" t="str">
        <f>IF('Raw(1)'!D1202="","",'Raw(1)'!D1202)</f>
        <v>Machine</v>
      </c>
      <c r="H1202" t="str">
        <f>IF('Raw(1)'!E1202="","",'Raw(1)'!E1202)</f>
        <v>Paint Booth</v>
      </c>
      <c r="I1202">
        <f>IF('Raw(1)'!F1202="","",'Raw(1)'!F1202)</f>
        <v>8</v>
      </c>
    </row>
    <row r="1203" spans="1:9" x14ac:dyDescent="0.4">
      <c r="A1203">
        <f>IF('Raw(1)'!A1203="","",'Raw(1)'!A1203)</f>
        <v>2026</v>
      </c>
      <c r="B1203">
        <f>IF('Raw(1)'!B1203="","",'Raw(1)'!B1203)</f>
        <v>13</v>
      </c>
      <c r="C1203" t="str">
        <f t="shared" si="54"/>
        <v>Mar</v>
      </c>
      <c r="D1203" t="str">
        <f t="shared" si="55"/>
        <v>2026-Mar</v>
      </c>
      <c r="E1203">
        <f t="shared" si="56"/>
        <v>202603</v>
      </c>
      <c r="F1203" t="str">
        <f>IF('Raw(1)'!C1203="","",'Raw(1)'!C1203)</f>
        <v>VN #2</v>
      </c>
      <c r="G1203" t="str">
        <f>IF('Raw(1)'!D1203="","",'Raw(1)'!D1203)</f>
        <v>Machine</v>
      </c>
      <c r="H1203" t="str">
        <f>IF('Raw(1)'!E1203="","",'Raw(1)'!E1203)</f>
        <v>Paint Line</v>
      </c>
      <c r="I1203">
        <f>IF('Raw(1)'!F1203="","",'Raw(1)'!F1203)</f>
        <v>4</v>
      </c>
    </row>
    <row r="1204" spans="1:9" x14ac:dyDescent="0.4">
      <c r="A1204">
        <f>IF('Raw(1)'!A1204="","",'Raw(1)'!A1204)</f>
        <v>2026</v>
      </c>
      <c r="B1204">
        <f>IF('Raw(1)'!B1204="","",'Raw(1)'!B1204)</f>
        <v>13</v>
      </c>
      <c r="C1204" t="str">
        <f t="shared" si="54"/>
        <v>Mar</v>
      </c>
      <c r="D1204" t="str">
        <f t="shared" si="55"/>
        <v>2026-Mar</v>
      </c>
      <c r="E1204">
        <f t="shared" si="56"/>
        <v>202603</v>
      </c>
      <c r="F1204" t="str">
        <f>IF('Raw(1)'!C1204="","",'Raw(1)'!C1204)</f>
        <v>VN #2</v>
      </c>
      <c r="G1204" t="str">
        <f>IF('Raw(1)'!D1204="","",'Raw(1)'!D1204)</f>
        <v>Machine</v>
      </c>
      <c r="H1204" t="str">
        <f>IF('Raw(1)'!E1204="","",'Raw(1)'!E1204)</f>
        <v>Roll Bending Machine</v>
      </c>
      <c r="I1204">
        <f>IF('Raw(1)'!F1204="","",'Raw(1)'!F1204)</f>
        <v>3</v>
      </c>
    </row>
    <row r="1205" spans="1:9" x14ac:dyDescent="0.4">
      <c r="A1205">
        <f>IF('Raw(1)'!A1205="","",'Raw(1)'!A1205)</f>
        <v>2026</v>
      </c>
      <c r="B1205">
        <f>IF('Raw(1)'!B1205="","",'Raw(1)'!B1205)</f>
        <v>13</v>
      </c>
      <c r="C1205" t="str">
        <f t="shared" si="54"/>
        <v>Mar</v>
      </c>
      <c r="D1205" t="str">
        <f t="shared" si="55"/>
        <v>2026-Mar</v>
      </c>
      <c r="E1205">
        <f t="shared" si="56"/>
        <v>202603</v>
      </c>
      <c r="F1205" t="str">
        <f>IF('Raw(1)'!C1205="","",'Raw(1)'!C1205)</f>
        <v>VN #2</v>
      </c>
      <c r="G1205" t="str">
        <f>IF('Raw(1)'!D1205="","",'Raw(1)'!D1205)</f>
        <v>Machine</v>
      </c>
      <c r="H1205" t="str">
        <f>IF('Raw(1)'!E1205="","",'Raw(1)'!E1205)</f>
        <v>L/W Machine</v>
      </c>
      <c r="I1205">
        <f>IF('Raw(1)'!F1205="","",'Raw(1)'!F1205)</f>
        <v>6</v>
      </c>
    </row>
    <row r="1206" spans="1:9" x14ac:dyDescent="0.4">
      <c r="A1206">
        <f>IF('Raw(1)'!A1206="","",'Raw(1)'!A1206)</f>
        <v>2026</v>
      </c>
      <c r="B1206">
        <f>IF('Raw(1)'!B1206="","",'Raw(1)'!B1206)</f>
        <v>13</v>
      </c>
      <c r="C1206" t="str">
        <f t="shared" si="54"/>
        <v>Mar</v>
      </c>
      <c r="D1206" t="str">
        <f t="shared" si="55"/>
        <v>2026-Mar</v>
      </c>
      <c r="E1206">
        <f t="shared" si="56"/>
        <v>202603</v>
      </c>
      <c r="F1206" t="str">
        <f>IF('Raw(1)'!C1206="","",'Raw(1)'!C1206)</f>
        <v>VN #2</v>
      </c>
      <c r="G1206" t="str">
        <f>IF('Raw(1)'!D1206="","",'Raw(1)'!D1206)</f>
        <v>Machine</v>
      </c>
      <c r="H1206" t="str">
        <f>IF('Raw(1)'!E1206="","",'Raw(1)'!E1206)</f>
        <v>C/W Machine</v>
      </c>
      <c r="I1206">
        <f>IF('Raw(1)'!F1206="","",'Raw(1)'!F1206)</f>
        <v>8.8000000000000007</v>
      </c>
    </row>
    <row r="1207" spans="1:9" x14ac:dyDescent="0.4">
      <c r="A1207">
        <f>IF('Raw(1)'!A1207="","",'Raw(1)'!A1207)</f>
        <v>2026</v>
      </c>
      <c r="B1207">
        <f>IF('Raw(1)'!B1207="","",'Raw(1)'!B1207)</f>
        <v>13</v>
      </c>
      <c r="C1207" t="str">
        <f t="shared" si="54"/>
        <v>Mar</v>
      </c>
      <c r="D1207" t="str">
        <f t="shared" si="55"/>
        <v>2026-Mar</v>
      </c>
      <c r="E1207">
        <f t="shared" si="56"/>
        <v>202603</v>
      </c>
      <c r="F1207" t="str">
        <f>IF('Raw(1)'!C1207="","",'Raw(1)'!C1207)</f>
        <v>VN #2</v>
      </c>
      <c r="G1207" t="str">
        <f>IF('Raw(1)'!D1207="","",'Raw(1)'!D1207)</f>
        <v>Performance</v>
      </c>
      <c r="H1207" t="str">
        <f>IF('Raw(1)'!E1207="","",'Raw(1)'!E1207)</f>
        <v>BT GT</v>
      </c>
      <c r="I1207">
        <f>IF('Raw(1)'!F1207="","",'Raw(1)'!F1207)</f>
        <v>13</v>
      </c>
    </row>
    <row r="1208" spans="1:9" x14ac:dyDescent="0.4">
      <c r="A1208">
        <f>IF('Raw(1)'!A1208="","",'Raw(1)'!A1208)</f>
        <v>2026</v>
      </c>
      <c r="B1208">
        <f>IF('Raw(1)'!B1208="","",'Raw(1)'!B1208)</f>
        <v>13</v>
      </c>
      <c r="C1208" t="str">
        <f t="shared" si="54"/>
        <v>Mar</v>
      </c>
      <c r="D1208" t="str">
        <f t="shared" si="55"/>
        <v>2026-Mar</v>
      </c>
      <c r="E1208">
        <f t="shared" si="56"/>
        <v>202603</v>
      </c>
      <c r="F1208" t="str">
        <f>IF('Raw(1)'!C1208="","",'Raw(1)'!C1208)</f>
        <v>VN #2</v>
      </c>
      <c r="G1208" t="str">
        <f>IF('Raw(1)'!D1208="","",'Raw(1)'!D1208)</f>
        <v>Performance</v>
      </c>
      <c r="H1208" t="str">
        <f>IF('Raw(1)'!E1208="","",'Raw(1)'!E1208)</f>
        <v>WT GT</v>
      </c>
      <c r="I1208">
        <f>IF('Raw(1)'!F1208="","",'Raw(1)'!F1208)</f>
        <v>15</v>
      </c>
    </row>
    <row r="1209" spans="1:9" x14ac:dyDescent="0.4">
      <c r="A1209">
        <f>IF('Raw(1)'!A1209="","",'Raw(1)'!A1209)</f>
        <v>2026</v>
      </c>
      <c r="B1209">
        <f>IF('Raw(1)'!B1209="","",'Raw(1)'!B1209)</f>
        <v>13</v>
      </c>
      <c r="C1209" t="str">
        <f t="shared" si="54"/>
        <v>Mar</v>
      </c>
      <c r="D1209" t="str">
        <f t="shared" si="55"/>
        <v>2026-Mar</v>
      </c>
      <c r="E1209">
        <f t="shared" si="56"/>
        <v>202603</v>
      </c>
      <c r="F1209" t="str">
        <f>IF('Raw(1)'!C1209="","",'Raw(1)'!C1209)</f>
        <v>VN #2</v>
      </c>
      <c r="G1209" t="str">
        <f>IF('Raw(1)'!D1209="","",'Raw(1)'!D1209)</f>
        <v>Performance</v>
      </c>
      <c r="H1209" t="str">
        <f>IF('Raw(1)'!E1209="","",'Raw(1)'!E1209)</f>
        <v>Bending</v>
      </c>
      <c r="I1209">
        <f>IF('Raw(1)'!F1209="","",'Raw(1)'!F1209)</f>
        <v>113</v>
      </c>
    </row>
    <row r="1210" spans="1:9" x14ac:dyDescent="0.4">
      <c r="A1210">
        <f>IF('Raw(1)'!A1210="","",'Raw(1)'!A1210)</f>
        <v>2026</v>
      </c>
      <c r="B1210">
        <f>IF('Raw(1)'!B1210="","",'Raw(1)'!B1210)</f>
        <v>13</v>
      </c>
      <c r="C1210" t="str">
        <f t="shared" si="54"/>
        <v>Mar</v>
      </c>
      <c r="D1210" t="str">
        <f t="shared" si="55"/>
        <v>2026-Mar</v>
      </c>
      <c r="E1210">
        <f t="shared" si="56"/>
        <v>202603</v>
      </c>
      <c r="F1210" t="str">
        <f>IF('Raw(1)'!C1210="","",'Raw(1)'!C1210)</f>
        <v>VN #2</v>
      </c>
      <c r="G1210" t="str">
        <f>IF('Raw(1)'!D1210="","",'Raw(1)'!D1210)</f>
        <v>Performance</v>
      </c>
      <c r="H1210" t="str">
        <f>IF('Raw(1)'!E1210="","",'Raw(1)'!E1210)</f>
        <v>L/W</v>
      </c>
      <c r="I1210">
        <f>IF('Raw(1)'!F1210="","",'Raw(1)'!F1210)</f>
        <v>113</v>
      </c>
    </row>
    <row r="1211" spans="1:9" x14ac:dyDescent="0.4">
      <c r="A1211">
        <f>IF('Raw(1)'!A1211="","",'Raw(1)'!A1211)</f>
        <v>2026</v>
      </c>
      <c r="B1211">
        <f>IF('Raw(1)'!B1211="","",'Raw(1)'!B1211)</f>
        <v>13</v>
      </c>
      <c r="C1211" t="str">
        <f t="shared" si="54"/>
        <v>Mar</v>
      </c>
      <c r="D1211" t="str">
        <f t="shared" si="55"/>
        <v>2026-Mar</v>
      </c>
      <c r="E1211">
        <f t="shared" si="56"/>
        <v>202603</v>
      </c>
      <c r="F1211" t="str">
        <f>IF('Raw(1)'!C1211="","",'Raw(1)'!C1211)</f>
        <v>VN #2</v>
      </c>
      <c r="G1211" t="str">
        <f>IF('Raw(1)'!D1211="","",'Raw(1)'!D1211)</f>
        <v>Performance</v>
      </c>
      <c r="H1211" t="str">
        <f>IF('Raw(1)'!E1211="","",'Raw(1)'!E1211)</f>
        <v>C/W</v>
      </c>
      <c r="I1211">
        <f>IF('Raw(1)'!F1211="","",'Raw(1)'!F1211)</f>
        <v>109</v>
      </c>
    </row>
    <row r="1212" spans="1:9" x14ac:dyDescent="0.4">
      <c r="A1212">
        <f>IF('Raw(1)'!A1212="","",'Raw(1)'!A1212)</f>
        <v>2026</v>
      </c>
      <c r="B1212">
        <f>IF('Raw(1)'!B1212="","",'Raw(1)'!B1212)</f>
        <v>13</v>
      </c>
      <c r="C1212" t="str">
        <f t="shared" si="54"/>
        <v>Mar</v>
      </c>
      <c r="D1212" t="str">
        <f t="shared" si="55"/>
        <v>2026-Mar</v>
      </c>
      <c r="E1212">
        <f t="shared" si="56"/>
        <v>202603</v>
      </c>
      <c r="F1212" t="str">
        <f>IF('Raw(1)'!C1212="","",'Raw(1)'!C1212)</f>
        <v>TW</v>
      </c>
      <c r="G1212" t="str">
        <f>IF('Raw(1)'!D1212="","",'Raw(1)'!D1212)</f>
        <v>Machine</v>
      </c>
      <c r="H1212" t="str">
        <f>IF('Raw(1)'!E1212="","",'Raw(1)'!E1212)</f>
        <v>Growing Line</v>
      </c>
      <c r="I1212">
        <f>IF('Raw(1)'!F1212="","",'Raw(1)'!F1212)</f>
        <v>5</v>
      </c>
    </row>
    <row r="1213" spans="1:9" x14ac:dyDescent="0.4">
      <c r="A1213">
        <f>IF('Raw(1)'!A1213="","",'Raw(1)'!A1213)</f>
        <v>2026</v>
      </c>
      <c r="B1213">
        <f>IF('Raw(1)'!B1213="","",'Raw(1)'!B1213)</f>
        <v>13</v>
      </c>
      <c r="C1213" t="str">
        <f t="shared" si="54"/>
        <v>Mar</v>
      </c>
      <c r="D1213" t="str">
        <f t="shared" si="55"/>
        <v>2026-Mar</v>
      </c>
      <c r="E1213">
        <f t="shared" si="56"/>
        <v>202603</v>
      </c>
      <c r="F1213" t="str">
        <f>IF('Raw(1)'!C1213="","",'Raw(1)'!C1213)</f>
        <v>TW</v>
      </c>
      <c r="G1213" t="str">
        <f>IF('Raw(1)'!D1213="","",'Raw(1)'!D1213)</f>
        <v>Machine</v>
      </c>
      <c r="H1213" t="str">
        <f>IF('Raw(1)'!E1213="","",'Raw(1)'!E1213)</f>
        <v>Paint Booth</v>
      </c>
      <c r="I1213">
        <f>IF('Raw(1)'!F1213="","",'Raw(1)'!F1213)</f>
        <v>3</v>
      </c>
    </row>
    <row r="1214" spans="1:9" x14ac:dyDescent="0.4">
      <c r="A1214">
        <f>IF('Raw(1)'!A1214="","",'Raw(1)'!A1214)</f>
        <v>2026</v>
      </c>
      <c r="B1214">
        <f>IF('Raw(1)'!B1214="","",'Raw(1)'!B1214)</f>
        <v>13</v>
      </c>
      <c r="C1214" t="str">
        <f t="shared" si="54"/>
        <v>Mar</v>
      </c>
      <c r="D1214" t="str">
        <f t="shared" si="55"/>
        <v>2026-Mar</v>
      </c>
      <c r="E1214">
        <f t="shared" si="56"/>
        <v>202603</v>
      </c>
      <c r="F1214" t="str">
        <f>IF('Raw(1)'!C1214="","",'Raw(1)'!C1214)</f>
        <v>TW</v>
      </c>
      <c r="G1214" t="str">
        <f>IF('Raw(1)'!D1214="","",'Raw(1)'!D1214)</f>
        <v>Machine</v>
      </c>
      <c r="H1214" t="str">
        <f>IF('Raw(1)'!E1214="","",'Raw(1)'!E1214)</f>
        <v>Paint Line</v>
      </c>
      <c r="I1214">
        <f>IF('Raw(1)'!F1214="","",'Raw(1)'!F1214)</f>
        <v>2</v>
      </c>
    </row>
    <row r="1215" spans="1:9" x14ac:dyDescent="0.4">
      <c r="A1215">
        <f>IF('Raw(1)'!A1215="","",'Raw(1)'!A1215)</f>
        <v>2026</v>
      </c>
      <c r="B1215">
        <f>IF('Raw(1)'!B1215="","",'Raw(1)'!B1215)</f>
        <v>13</v>
      </c>
      <c r="C1215" t="str">
        <f t="shared" si="54"/>
        <v>Mar</v>
      </c>
      <c r="D1215" t="str">
        <f t="shared" si="55"/>
        <v>2026-Mar</v>
      </c>
      <c r="E1215">
        <f t="shared" si="56"/>
        <v>202603</v>
      </c>
      <c r="F1215" t="str">
        <f>IF('Raw(1)'!C1215="","",'Raw(1)'!C1215)</f>
        <v>TW</v>
      </c>
      <c r="G1215" t="str">
        <f>IF('Raw(1)'!D1215="","",'Raw(1)'!D1215)</f>
        <v>Machine</v>
      </c>
      <c r="H1215" t="str">
        <f>IF('Raw(1)'!E1215="","",'Raw(1)'!E1215)</f>
        <v>Roll Bending Machine</v>
      </c>
      <c r="I1215">
        <f>IF('Raw(1)'!F1215="","",'Raw(1)'!F1215)</f>
        <v>2</v>
      </c>
    </row>
    <row r="1216" spans="1:9" x14ac:dyDescent="0.4">
      <c r="A1216">
        <f>IF('Raw(1)'!A1216="","",'Raw(1)'!A1216)</f>
        <v>2026</v>
      </c>
      <c r="B1216">
        <f>IF('Raw(1)'!B1216="","",'Raw(1)'!B1216)</f>
        <v>13</v>
      </c>
      <c r="C1216" t="str">
        <f t="shared" si="54"/>
        <v>Mar</v>
      </c>
      <c r="D1216" t="str">
        <f t="shared" si="55"/>
        <v>2026-Mar</v>
      </c>
      <c r="E1216">
        <f t="shared" si="56"/>
        <v>202603</v>
      </c>
      <c r="F1216" t="str">
        <f>IF('Raw(1)'!C1216="","",'Raw(1)'!C1216)</f>
        <v>TW</v>
      </c>
      <c r="G1216" t="str">
        <f>IF('Raw(1)'!D1216="","",'Raw(1)'!D1216)</f>
        <v>Machine</v>
      </c>
      <c r="H1216" t="str">
        <f>IF('Raw(1)'!E1216="","",'Raw(1)'!E1216)</f>
        <v>L/W Machine</v>
      </c>
      <c r="I1216">
        <f>IF('Raw(1)'!F1216="","",'Raw(1)'!F1216)</f>
        <v>2</v>
      </c>
    </row>
    <row r="1217" spans="1:9" x14ac:dyDescent="0.4">
      <c r="A1217">
        <f>IF('Raw(1)'!A1217="","",'Raw(1)'!A1217)</f>
        <v>2026</v>
      </c>
      <c r="B1217">
        <f>IF('Raw(1)'!B1217="","",'Raw(1)'!B1217)</f>
        <v>13</v>
      </c>
      <c r="C1217" t="str">
        <f t="shared" si="54"/>
        <v>Mar</v>
      </c>
      <c r="D1217" t="str">
        <f t="shared" si="55"/>
        <v>2026-Mar</v>
      </c>
      <c r="E1217">
        <f t="shared" si="56"/>
        <v>202603</v>
      </c>
      <c r="F1217" t="str">
        <f>IF('Raw(1)'!C1217="","",'Raw(1)'!C1217)</f>
        <v>TW</v>
      </c>
      <c r="G1217" t="str">
        <f>IF('Raw(1)'!D1217="","",'Raw(1)'!D1217)</f>
        <v>Machine</v>
      </c>
      <c r="H1217" t="str">
        <f>IF('Raw(1)'!E1217="","",'Raw(1)'!E1217)</f>
        <v>C/W Machine</v>
      </c>
      <c r="I1217">
        <f>IF('Raw(1)'!F1217="","",'Raw(1)'!F1217)</f>
        <v>3</v>
      </c>
    </row>
    <row r="1218" spans="1:9" x14ac:dyDescent="0.4">
      <c r="A1218">
        <f>IF('Raw(1)'!A1218="","",'Raw(1)'!A1218)</f>
        <v>2026</v>
      </c>
      <c r="B1218">
        <f>IF('Raw(1)'!B1218="","",'Raw(1)'!B1218)</f>
        <v>13</v>
      </c>
      <c r="C1218" t="str">
        <f t="shared" ref="C1218:C1281" si="57">IF(OR(A1218="",B1218=""),"",TEXT(DATE(A1218,1,1)+(B1218-1)*7,"mmm"))</f>
        <v>Mar</v>
      </c>
      <c r="D1218" t="str">
        <f t="shared" ref="D1218:D1281" si="58">IF(OR(A1218="",B1218=""),"",TEXT(DATE(A1218,1,1)+(B1218-1)*7,"yyyy-mmm"))</f>
        <v>2026-Mar</v>
      </c>
      <c r="E1218">
        <f t="shared" ref="E1218:E1281" si="59">IF(OR(A1218="",B1218=""),"",YEAR(DATE(A1218,1,1)+(B1218-1)*7)*100+MONTH(DATE(A1218,1,1)+(B1218-1)*7))</f>
        <v>202603</v>
      </c>
      <c r="F1218" t="str">
        <f>IF('Raw(1)'!C1218="","",'Raw(1)'!C1218)</f>
        <v>TW</v>
      </c>
      <c r="G1218" t="str">
        <f>IF('Raw(1)'!D1218="","",'Raw(1)'!D1218)</f>
        <v>Performance</v>
      </c>
      <c r="H1218" t="str">
        <f>IF('Raw(1)'!E1218="","",'Raw(1)'!E1218)</f>
        <v>BT GT</v>
      </c>
      <c r="I1218">
        <f>IF('Raw(1)'!F1218="","",'Raw(1)'!F1218)</f>
        <v>0</v>
      </c>
    </row>
    <row r="1219" spans="1:9" x14ac:dyDescent="0.4">
      <c r="A1219">
        <f>IF('Raw(1)'!A1219="","",'Raw(1)'!A1219)</f>
        <v>2026</v>
      </c>
      <c r="B1219">
        <f>IF('Raw(1)'!B1219="","",'Raw(1)'!B1219)</f>
        <v>13</v>
      </c>
      <c r="C1219" t="str">
        <f t="shared" si="57"/>
        <v>Mar</v>
      </c>
      <c r="D1219" t="str">
        <f t="shared" si="58"/>
        <v>2026-Mar</v>
      </c>
      <c r="E1219">
        <f t="shared" si="59"/>
        <v>202603</v>
      </c>
      <c r="F1219" t="str">
        <f>IF('Raw(1)'!C1219="","",'Raw(1)'!C1219)</f>
        <v>TW</v>
      </c>
      <c r="G1219" t="str">
        <f>IF('Raw(1)'!D1219="","",'Raw(1)'!D1219)</f>
        <v>Performance</v>
      </c>
      <c r="H1219" t="str">
        <f>IF('Raw(1)'!E1219="","",'Raw(1)'!E1219)</f>
        <v>WT GT</v>
      </c>
      <c r="I1219">
        <f>IF('Raw(1)'!F1219="","",'Raw(1)'!F1219)</f>
        <v>0</v>
      </c>
    </row>
    <row r="1220" spans="1:9" x14ac:dyDescent="0.4">
      <c r="A1220">
        <f>IF('Raw(1)'!A1220="","",'Raw(1)'!A1220)</f>
        <v>2026</v>
      </c>
      <c r="B1220">
        <f>IF('Raw(1)'!B1220="","",'Raw(1)'!B1220)</f>
        <v>13</v>
      </c>
      <c r="C1220" t="str">
        <f t="shared" si="57"/>
        <v>Mar</v>
      </c>
      <c r="D1220" t="str">
        <f t="shared" si="58"/>
        <v>2026-Mar</v>
      </c>
      <c r="E1220">
        <f t="shared" si="59"/>
        <v>202603</v>
      </c>
      <c r="F1220" t="str">
        <f>IF('Raw(1)'!C1220="","",'Raw(1)'!C1220)</f>
        <v>TW</v>
      </c>
      <c r="G1220" t="str">
        <f>IF('Raw(1)'!D1220="","",'Raw(1)'!D1220)</f>
        <v>Performance</v>
      </c>
      <c r="H1220" t="str">
        <f>IF('Raw(1)'!E1220="","",'Raw(1)'!E1220)</f>
        <v>Bending</v>
      </c>
      <c r="I1220">
        <f>IF('Raw(1)'!F1220="","",'Raw(1)'!F1220)</f>
        <v>26</v>
      </c>
    </row>
    <row r="1221" spans="1:9" x14ac:dyDescent="0.4">
      <c r="A1221">
        <f>IF('Raw(1)'!A1221="","",'Raw(1)'!A1221)</f>
        <v>2026</v>
      </c>
      <c r="B1221">
        <f>IF('Raw(1)'!B1221="","",'Raw(1)'!B1221)</f>
        <v>13</v>
      </c>
      <c r="C1221" t="str">
        <f t="shared" si="57"/>
        <v>Mar</v>
      </c>
      <c r="D1221" t="str">
        <f t="shared" si="58"/>
        <v>2026-Mar</v>
      </c>
      <c r="E1221">
        <f t="shared" si="59"/>
        <v>202603</v>
      </c>
      <c r="F1221" t="str">
        <f>IF('Raw(1)'!C1221="","",'Raw(1)'!C1221)</f>
        <v>TW</v>
      </c>
      <c r="G1221" t="str">
        <f>IF('Raw(1)'!D1221="","",'Raw(1)'!D1221)</f>
        <v>Performance</v>
      </c>
      <c r="H1221" t="str">
        <f>IF('Raw(1)'!E1221="","",'Raw(1)'!E1221)</f>
        <v>L/W</v>
      </c>
      <c r="I1221">
        <f>IF('Raw(1)'!F1221="","",'Raw(1)'!F1221)</f>
        <v>28</v>
      </c>
    </row>
    <row r="1222" spans="1:9" x14ac:dyDescent="0.4">
      <c r="A1222">
        <f>IF('Raw(1)'!A1222="","",'Raw(1)'!A1222)</f>
        <v>2026</v>
      </c>
      <c r="B1222">
        <f>IF('Raw(1)'!B1222="","",'Raw(1)'!B1222)</f>
        <v>13</v>
      </c>
      <c r="C1222" t="str">
        <f t="shared" si="57"/>
        <v>Mar</v>
      </c>
      <c r="D1222" t="str">
        <f t="shared" si="58"/>
        <v>2026-Mar</v>
      </c>
      <c r="E1222">
        <f t="shared" si="59"/>
        <v>202603</v>
      </c>
      <c r="F1222" t="str">
        <f>IF('Raw(1)'!C1222="","",'Raw(1)'!C1222)</f>
        <v>TW</v>
      </c>
      <c r="G1222" t="str">
        <f>IF('Raw(1)'!D1222="","",'Raw(1)'!D1222)</f>
        <v>Performance</v>
      </c>
      <c r="H1222" t="str">
        <f>IF('Raw(1)'!E1222="","",'Raw(1)'!E1222)</f>
        <v>C/W</v>
      </c>
      <c r="I1222">
        <f>IF('Raw(1)'!F1222="","",'Raw(1)'!F1222)</f>
        <v>23.4</v>
      </c>
    </row>
    <row r="1223" spans="1:9" x14ac:dyDescent="0.4">
      <c r="A1223">
        <f>IF('Raw(1)'!A1223="","",'Raw(1)'!A1223)</f>
        <v>2026</v>
      </c>
      <c r="B1223">
        <f>IF('Raw(1)'!B1223="","",'Raw(1)'!B1223)</f>
        <v>13</v>
      </c>
      <c r="C1223" t="str">
        <f t="shared" si="57"/>
        <v>Mar</v>
      </c>
      <c r="D1223" t="str">
        <f t="shared" si="58"/>
        <v>2026-Mar</v>
      </c>
      <c r="E1223">
        <f t="shared" si="59"/>
        <v>202603</v>
      </c>
      <c r="F1223" t="str">
        <f>IF('Raw(1)'!C1223="","",'Raw(1)'!C1223)</f>
        <v>CN</v>
      </c>
      <c r="G1223" t="str">
        <f>IF('Raw(1)'!D1223="","",'Raw(1)'!D1223)</f>
        <v>Machine</v>
      </c>
      <c r="H1223" t="str">
        <f>IF('Raw(1)'!E1223="","",'Raw(1)'!E1223)</f>
        <v>Growing Line</v>
      </c>
      <c r="I1223">
        <f>IF('Raw(1)'!F1223="","",'Raw(1)'!F1223)</f>
        <v>20</v>
      </c>
    </row>
    <row r="1224" spans="1:9" x14ac:dyDescent="0.4">
      <c r="A1224">
        <f>IF('Raw(1)'!A1224="","",'Raw(1)'!A1224)</f>
        <v>2026</v>
      </c>
      <c r="B1224">
        <f>IF('Raw(1)'!B1224="","",'Raw(1)'!B1224)</f>
        <v>13</v>
      </c>
      <c r="C1224" t="str">
        <f t="shared" si="57"/>
        <v>Mar</v>
      </c>
      <c r="D1224" t="str">
        <f t="shared" si="58"/>
        <v>2026-Mar</v>
      </c>
      <c r="E1224">
        <f t="shared" si="59"/>
        <v>202603</v>
      </c>
      <c r="F1224" t="str">
        <f>IF('Raw(1)'!C1224="","",'Raw(1)'!C1224)</f>
        <v>CN</v>
      </c>
      <c r="G1224" t="str">
        <f>IF('Raw(1)'!D1224="","",'Raw(1)'!D1224)</f>
        <v>Machine</v>
      </c>
      <c r="H1224" t="str">
        <f>IF('Raw(1)'!E1224="","",'Raw(1)'!E1224)</f>
        <v>Paint Booth</v>
      </c>
      <c r="I1224">
        <f>IF('Raw(1)'!F1224="","",'Raw(1)'!F1224)</f>
        <v>22</v>
      </c>
    </row>
    <row r="1225" spans="1:9" x14ac:dyDescent="0.4">
      <c r="A1225">
        <f>IF('Raw(1)'!A1225="","",'Raw(1)'!A1225)</f>
        <v>2026</v>
      </c>
      <c r="B1225">
        <f>IF('Raw(1)'!B1225="","",'Raw(1)'!B1225)</f>
        <v>13</v>
      </c>
      <c r="C1225" t="str">
        <f t="shared" si="57"/>
        <v>Mar</v>
      </c>
      <c r="D1225" t="str">
        <f t="shared" si="58"/>
        <v>2026-Mar</v>
      </c>
      <c r="E1225">
        <f t="shared" si="59"/>
        <v>202603</v>
      </c>
      <c r="F1225" t="str">
        <f>IF('Raw(1)'!C1225="","",'Raw(1)'!C1225)</f>
        <v>CN</v>
      </c>
      <c r="G1225" t="str">
        <f>IF('Raw(1)'!D1225="","",'Raw(1)'!D1225)</f>
        <v>Machine</v>
      </c>
      <c r="H1225" t="str">
        <f>IF('Raw(1)'!E1225="","",'Raw(1)'!E1225)</f>
        <v>Paint Line</v>
      </c>
      <c r="I1225">
        <f>IF('Raw(1)'!F1225="","",'Raw(1)'!F1225)</f>
        <v>6</v>
      </c>
    </row>
    <row r="1226" spans="1:9" x14ac:dyDescent="0.4">
      <c r="A1226">
        <f>IF('Raw(1)'!A1226="","",'Raw(1)'!A1226)</f>
        <v>2026</v>
      </c>
      <c r="B1226">
        <f>IF('Raw(1)'!B1226="","",'Raw(1)'!B1226)</f>
        <v>13</v>
      </c>
      <c r="C1226" t="str">
        <f t="shared" si="57"/>
        <v>Mar</v>
      </c>
      <c r="D1226" t="str">
        <f t="shared" si="58"/>
        <v>2026-Mar</v>
      </c>
      <c r="E1226">
        <f t="shared" si="59"/>
        <v>202603</v>
      </c>
      <c r="F1226" t="str">
        <f>IF('Raw(1)'!C1226="","",'Raw(1)'!C1226)</f>
        <v>CN</v>
      </c>
      <c r="G1226" t="str">
        <f>IF('Raw(1)'!D1226="","",'Raw(1)'!D1226)</f>
        <v>Machine</v>
      </c>
      <c r="H1226" t="str">
        <f>IF('Raw(1)'!E1226="","",'Raw(1)'!E1226)</f>
        <v>Roll Bending Machine</v>
      </c>
      <c r="I1226">
        <f>IF('Raw(1)'!F1226="","",'Raw(1)'!F1226)</f>
        <v>4</v>
      </c>
    </row>
    <row r="1227" spans="1:9" x14ac:dyDescent="0.4">
      <c r="A1227">
        <f>IF('Raw(1)'!A1227="","",'Raw(1)'!A1227)</f>
        <v>2026</v>
      </c>
      <c r="B1227">
        <f>IF('Raw(1)'!B1227="","",'Raw(1)'!B1227)</f>
        <v>13</v>
      </c>
      <c r="C1227" t="str">
        <f t="shared" si="57"/>
        <v>Mar</v>
      </c>
      <c r="D1227" t="str">
        <f t="shared" si="58"/>
        <v>2026-Mar</v>
      </c>
      <c r="E1227">
        <f t="shared" si="59"/>
        <v>202603</v>
      </c>
      <c r="F1227" t="str">
        <f>IF('Raw(1)'!C1227="","",'Raw(1)'!C1227)</f>
        <v>CN</v>
      </c>
      <c r="G1227" t="str">
        <f>IF('Raw(1)'!D1227="","",'Raw(1)'!D1227)</f>
        <v>Machine</v>
      </c>
      <c r="H1227" t="str">
        <f>IF('Raw(1)'!E1227="","",'Raw(1)'!E1227)</f>
        <v>L/W Machine</v>
      </c>
      <c r="I1227">
        <f>IF('Raw(1)'!F1227="","",'Raw(1)'!F1227)</f>
        <v>10</v>
      </c>
    </row>
    <row r="1228" spans="1:9" x14ac:dyDescent="0.4">
      <c r="A1228">
        <f>IF('Raw(1)'!A1228="","",'Raw(1)'!A1228)</f>
        <v>2026</v>
      </c>
      <c r="B1228">
        <f>IF('Raw(1)'!B1228="","",'Raw(1)'!B1228)</f>
        <v>13</v>
      </c>
      <c r="C1228" t="str">
        <f t="shared" si="57"/>
        <v>Mar</v>
      </c>
      <c r="D1228" t="str">
        <f t="shared" si="58"/>
        <v>2026-Mar</v>
      </c>
      <c r="E1228">
        <f t="shared" si="59"/>
        <v>202603</v>
      </c>
      <c r="F1228" t="str">
        <f>IF('Raw(1)'!C1228="","",'Raw(1)'!C1228)</f>
        <v>CN</v>
      </c>
      <c r="G1228" t="str">
        <f>IF('Raw(1)'!D1228="","",'Raw(1)'!D1228)</f>
        <v>Machine</v>
      </c>
      <c r="H1228" t="str">
        <f>IF('Raw(1)'!E1228="","",'Raw(1)'!E1228)</f>
        <v>C/W Machine</v>
      </c>
      <c r="I1228">
        <f>IF('Raw(1)'!F1228="","",'Raw(1)'!F1228)</f>
        <v>12</v>
      </c>
    </row>
    <row r="1229" spans="1:9" x14ac:dyDescent="0.4">
      <c r="A1229">
        <f>IF('Raw(1)'!A1229="","",'Raw(1)'!A1229)</f>
        <v>2026</v>
      </c>
      <c r="B1229">
        <f>IF('Raw(1)'!B1229="","",'Raw(1)'!B1229)</f>
        <v>13</v>
      </c>
      <c r="C1229" t="str">
        <f t="shared" si="57"/>
        <v>Mar</v>
      </c>
      <c r="D1229" t="str">
        <f t="shared" si="58"/>
        <v>2026-Mar</v>
      </c>
      <c r="E1229">
        <f t="shared" si="59"/>
        <v>202603</v>
      </c>
      <c r="F1229" t="str">
        <f>IF('Raw(1)'!C1229="","",'Raw(1)'!C1229)</f>
        <v>CN</v>
      </c>
      <c r="G1229" t="str">
        <f>IF('Raw(1)'!D1229="","",'Raw(1)'!D1229)</f>
        <v>Performance</v>
      </c>
      <c r="H1229" t="str">
        <f>IF('Raw(1)'!E1229="","",'Raw(1)'!E1229)</f>
        <v>BT GT</v>
      </c>
      <c r="I1229">
        <f>IF('Raw(1)'!F1229="","",'Raw(1)'!F1229)</f>
        <v>38</v>
      </c>
    </row>
    <row r="1230" spans="1:9" x14ac:dyDescent="0.4">
      <c r="A1230">
        <f>IF('Raw(1)'!A1230="","",'Raw(1)'!A1230)</f>
        <v>2026</v>
      </c>
      <c r="B1230">
        <f>IF('Raw(1)'!B1230="","",'Raw(1)'!B1230)</f>
        <v>13</v>
      </c>
      <c r="C1230" t="str">
        <f t="shared" si="57"/>
        <v>Mar</v>
      </c>
      <c r="D1230" t="str">
        <f t="shared" si="58"/>
        <v>2026-Mar</v>
      </c>
      <c r="E1230">
        <f t="shared" si="59"/>
        <v>202603</v>
      </c>
      <c r="F1230" t="str">
        <f>IF('Raw(1)'!C1230="","",'Raw(1)'!C1230)</f>
        <v>CN</v>
      </c>
      <c r="G1230" t="str">
        <f>IF('Raw(1)'!D1230="","",'Raw(1)'!D1230)</f>
        <v>Performance</v>
      </c>
      <c r="H1230" t="str">
        <f>IF('Raw(1)'!E1230="","",'Raw(1)'!E1230)</f>
        <v>WT GT</v>
      </c>
      <c r="I1230">
        <f>IF('Raw(1)'!F1230="","",'Raw(1)'!F1230)</f>
        <v>38</v>
      </c>
    </row>
    <row r="1231" spans="1:9" x14ac:dyDescent="0.4">
      <c r="A1231">
        <f>IF('Raw(1)'!A1231="","",'Raw(1)'!A1231)</f>
        <v>2026</v>
      </c>
      <c r="B1231">
        <f>IF('Raw(1)'!B1231="","",'Raw(1)'!B1231)</f>
        <v>13</v>
      </c>
      <c r="C1231" t="str">
        <f t="shared" si="57"/>
        <v>Mar</v>
      </c>
      <c r="D1231" t="str">
        <f t="shared" si="58"/>
        <v>2026-Mar</v>
      </c>
      <c r="E1231">
        <f t="shared" si="59"/>
        <v>202603</v>
      </c>
      <c r="F1231" t="str">
        <f>IF('Raw(1)'!C1231="","",'Raw(1)'!C1231)</f>
        <v>CN</v>
      </c>
      <c r="G1231" t="str">
        <f>IF('Raw(1)'!D1231="","",'Raw(1)'!D1231)</f>
        <v>Performance</v>
      </c>
      <c r="H1231" t="str">
        <f>IF('Raw(1)'!E1231="","",'Raw(1)'!E1231)</f>
        <v>Bending</v>
      </c>
      <c r="I1231">
        <f>IF('Raw(1)'!F1231="","",'Raw(1)'!F1231)</f>
        <v>287</v>
      </c>
    </row>
    <row r="1232" spans="1:9" x14ac:dyDescent="0.4">
      <c r="A1232">
        <f>IF('Raw(1)'!A1232="","",'Raw(1)'!A1232)</f>
        <v>2026</v>
      </c>
      <c r="B1232">
        <f>IF('Raw(1)'!B1232="","",'Raw(1)'!B1232)</f>
        <v>13</v>
      </c>
      <c r="C1232" t="str">
        <f t="shared" si="57"/>
        <v>Mar</v>
      </c>
      <c r="D1232" t="str">
        <f t="shared" si="58"/>
        <v>2026-Mar</v>
      </c>
      <c r="E1232">
        <f t="shared" si="59"/>
        <v>202603</v>
      </c>
      <c r="F1232" t="str">
        <f>IF('Raw(1)'!C1232="","",'Raw(1)'!C1232)</f>
        <v>CN</v>
      </c>
      <c r="G1232" t="str">
        <f>IF('Raw(1)'!D1232="","",'Raw(1)'!D1232)</f>
        <v>Performance</v>
      </c>
      <c r="H1232" t="str">
        <f>IF('Raw(1)'!E1232="","",'Raw(1)'!E1232)</f>
        <v>L/W</v>
      </c>
      <c r="I1232">
        <f>IF('Raw(1)'!F1232="","",'Raw(1)'!F1232)</f>
        <v>287</v>
      </c>
    </row>
    <row r="1233" spans="1:9" x14ac:dyDescent="0.4">
      <c r="A1233">
        <f>IF('Raw(1)'!A1233="","",'Raw(1)'!A1233)</f>
        <v>2026</v>
      </c>
      <c r="B1233">
        <f>IF('Raw(1)'!B1233="","",'Raw(1)'!B1233)</f>
        <v>13</v>
      </c>
      <c r="C1233" t="str">
        <f t="shared" si="57"/>
        <v>Mar</v>
      </c>
      <c r="D1233" t="str">
        <f t="shared" si="58"/>
        <v>2026-Mar</v>
      </c>
      <c r="E1233">
        <f t="shared" si="59"/>
        <v>202603</v>
      </c>
      <c r="F1233" t="str">
        <f>IF('Raw(1)'!C1233="","",'Raw(1)'!C1233)</f>
        <v>CN</v>
      </c>
      <c r="G1233" t="str">
        <f>IF('Raw(1)'!D1233="","",'Raw(1)'!D1233)</f>
        <v>Performance</v>
      </c>
      <c r="H1233" t="str">
        <f>IF('Raw(1)'!E1233="","",'Raw(1)'!E1233)</f>
        <v>C/W</v>
      </c>
      <c r="I1233">
        <f>IF('Raw(1)'!F1233="","",'Raw(1)'!F1233)</f>
        <v>338</v>
      </c>
    </row>
    <row r="1234" spans="1:9" x14ac:dyDescent="0.4">
      <c r="A1234">
        <f>IF('Raw(1)'!A1234="","",'Raw(1)'!A1234)</f>
        <v>2026</v>
      </c>
      <c r="B1234">
        <f>IF('Raw(1)'!B1234="","",'Raw(1)'!B1234)</f>
        <v>13</v>
      </c>
      <c r="C1234" t="str">
        <f t="shared" si="57"/>
        <v>Mar</v>
      </c>
      <c r="D1234" t="str">
        <f t="shared" si="58"/>
        <v>2026-Mar</v>
      </c>
      <c r="E1234">
        <f t="shared" si="59"/>
        <v>202603</v>
      </c>
      <c r="F1234" t="str">
        <f>IF('Raw(1)'!C1234="","",'Raw(1)'!C1234)</f>
        <v>TR #1</v>
      </c>
      <c r="G1234" t="str">
        <f>IF('Raw(1)'!D1234="","",'Raw(1)'!D1234)</f>
        <v>Machine</v>
      </c>
      <c r="H1234" t="str">
        <f>IF('Raw(1)'!E1234="","",'Raw(1)'!E1234)</f>
        <v>Growing Line</v>
      </c>
      <c r="I1234">
        <f>IF('Raw(1)'!F1234="","",'Raw(1)'!F1234)</f>
        <v>3</v>
      </c>
    </row>
    <row r="1235" spans="1:9" x14ac:dyDescent="0.4">
      <c r="A1235">
        <f>IF('Raw(1)'!A1235="","",'Raw(1)'!A1235)</f>
        <v>2026</v>
      </c>
      <c r="B1235">
        <f>IF('Raw(1)'!B1235="","",'Raw(1)'!B1235)</f>
        <v>13</v>
      </c>
      <c r="C1235" t="str">
        <f t="shared" si="57"/>
        <v>Mar</v>
      </c>
      <c r="D1235" t="str">
        <f t="shared" si="58"/>
        <v>2026-Mar</v>
      </c>
      <c r="E1235">
        <f t="shared" si="59"/>
        <v>202603</v>
      </c>
      <c r="F1235" t="str">
        <f>IF('Raw(1)'!C1235="","",'Raw(1)'!C1235)</f>
        <v>TR #1</v>
      </c>
      <c r="G1235" t="str">
        <f>IF('Raw(1)'!D1235="","",'Raw(1)'!D1235)</f>
        <v>Machine</v>
      </c>
      <c r="H1235" t="str">
        <f>IF('Raw(1)'!E1235="","",'Raw(1)'!E1235)</f>
        <v>Paint Booth</v>
      </c>
      <c r="I1235">
        <f>IF('Raw(1)'!F1235="","",'Raw(1)'!F1235)</f>
        <v>3</v>
      </c>
    </row>
    <row r="1236" spans="1:9" x14ac:dyDescent="0.4">
      <c r="A1236">
        <f>IF('Raw(1)'!A1236="","",'Raw(1)'!A1236)</f>
        <v>2026</v>
      </c>
      <c r="B1236">
        <f>IF('Raw(1)'!B1236="","",'Raw(1)'!B1236)</f>
        <v>13</v>
      </c>
      <c r="C1236" t="str">
        <f t="shared" si="57"/>
        <v>Mar</v>
      </c>
      <c r="D1236" t="str">
        <f t="shared" si="58"/>
        <v>2026-Mar</v>
      </c>
      <c r="E1236">
        <f t="shared" si="59"/>
        <v>202603</v>
      </c>
      <c r="F1236" t="str">
        <f>IF('Raw(1)'!C1236="","",'Raw(1)'!C1236)</f>
        <v>TR #1</v>
      </c>
      <c r="G1236" t="str">
        <f>IF('Raw(1)'!D1236="","",'Raw(1)'!D1236)</f>
        <v>Machine</v>
      </c>
      <c r="H1236" t="str">
        <f>IF('Raw(1)'!E1236="","",'Raw(1)'!E1236)</f>
        <v>Paint Line</v>
      </c>
      <c r="I1236">
        <f>IF('Raw(1)'!F1236="","",'Raw(1)'!F1236)</f>
        <v>2</v>
      </c>
    </row>
    <row r="1237" spans="1:9" x14ac:dyDescent="0.4">
      <c r="A1237">
        <f>IF('Raw(1)'!A1237="","",'Raw(1)'!A1237)</f>
        <v>2026</v>
      </c>
      <c r="B1237">
        <f>IF('Raw(1)'!B1237="","",'Raw(1)'!B1237)</f>
        <v>13</v>
      </c>
      <c r="C1237" t="str">
        <f t="shared" si="57"/>
        <v>Mar</v>
      </c>
      <c r="D1237" t="str">
        <f t="shared" si="58"/>
        <v>2026-Mar</v>
      </c>
      <c r="E1237">
        <f t="shared" si="59"/>
        <v>202603</v>
      </c>
      <c r="F1237" t="str">
        <f>IF('Raw(1)'!C1237="","",'Raw(1)'!C1237)</f>
        <v>TR #1</v>
      </c>
      <c r="G1237" t="str">
        <f>IF('Raw(1)'!D1237="","",'Raw(1)'!D1237)</f>
        <v>Machine</v>
      </c>
      <c r="H1237" t="str">
        <f>IF('Raw(1)'!E1237="","",'Raw(1)'!E1237)</f>
        <v>Roll Bending Machine</v>
      </c>
      <c r="I1237">
        <f>IF('Raw(1)'!F1237="","",'Raw(1)'!F1237)</f>
        <v>2</v>
      </c>
    </row>
    <row r="1238" spans="1:9" x14ac:dyDescent="0.4">
      <c r="A1238">
        <f>IF('Raw(1)'!A1238="","",'Raw(1)'!A1238)</f>
        <v>2026</v>
      </c>
      <c r="B1238">
        <f>IF('Raw(1)'!B1238="","",'Raw(1)'!B1238)</f>
        <v>13</v>
      </c>
      <c r="C1238" t="str">
        <f t="shared" si="57"/>
        <v>Mar</v>
      </c>
      <c r="D1238" t="str">
        <f t="shared" si="58"/>
        <v>2026-Mar</v>
      </c>
      <c r="E1238">
        <f t="shared" si="59"/>
        <v>202603</v>
      </c>
      <c r="F1238" t="str">
        <f>IF('Raw(1)'!C1238="","",'Raw(1)'!C1238)</f>
        <v>TR #1</v>
      </c>
      <c r="G1238" t="str">
        <f>IF('Raw(1)'!D1238="","",'Raw(1)'!D1238)</f>
        <v>Machine</v>
      </c>
      <c r="H1238" t="str">
        <f>IF('Raw(1)'!E1238="","",'Raw(1)'!E1238)</f>
        <v>L/W Machine</v>
      </c>
      <c r="I1238">
        <f>IF('Raw(1)'!F1238="","",'Raw(1)'!F1238)</f>
        <v>3</v>
      </c>
    </row>
    <row r="1239" spans="1:9" x14ac:dyDescent="0.4">
      <c r="A1239">
        <f>IF('Raw(1)'!A1239="","",'Raw(1)'!A1239)</f>
        <v>2026</v>
      </c>
      <c r="B1239">
        <f>IF('Raw(1)'!B1239="","",'Raw(1)'!B1239)</f>
        <v>13</v>
      </c>
      <c r="C1239" t="str">
        <f t="shared" si="57"/>
        <v>Mar</v>
      </c>
      <c r="D1239" t="str">
        <f t="shared" si="58"/>
        <v>2026-Mar</v>
      </c>
      <c r="E1239">
        <f t="shared" si="59"/>
        <v>202603</v>
      </c>
      <c r="F1239" t="str">
        <f>IF('Raw(1)'!C1239="","",'Raw(1)'!C1239)</f>
        <v>TR #1</v>
      </c>
      <c r="G1239" t="str">
        <f>IF('Raw(1)'!D1239="","",'Raw(1)'!D1239)</f>
        <v>Machine</v>
      </c>
      <c r="H1239" t="str">
        <f>IF('Raw(1)'!E1239="","",'Raw(1)'!E1239)</f>
        <v>C/W Machine</v>
      </c>
      <c r="I1239">
        <f>IF('Raw(1)'!F1239="","",'Raw(1)'!F1239)</f>
        <v>4</v>
      </c>
    </row>
    <row r="1240" spans="1:9" x14ac:dyDescent="0.4">
      <c r="A1240">
        <f>IF('Raw(1)'!A1240="","",'Raw(1)'!A1240)</f>
        <v>2026</v>
      </c>
      <c r="B1240">
        <f>IF('Raw(1)'!B1240="","",'Raw(1)'!B1240)</f>
        <v>13</v>
      </c>
      <c r="C1240" t="str">
        <f t="shared" si="57"/>
        <v>Mar</v>
      </c>
      <c r="D1240" t="str">
        <f t="shared" si="58"/>
        <v>2026-Mar</v>
      </c>
      <c r="E1240">
        <f t="shared" si="59"/>
        <v>202603</v>
      </c>
      <c r="F1240" t="str">
        <f>IF('Raw(1)'!C1240="","",'Raw(1)'!C1240)</f>
        <v>TR #1</v>
      </c>
      <c r="G1240" t="str">
        <f>IF('Raw(1)'!D1240="","",'Raw(1)'!D1240)</f>
        <v>Performance</v>
      </c>
      <c r="H1240" t="str">
        <f>IF('Raw(1)'!E1240="","",'Raw(1)'!E1240)</f>
        <v>BT GT</v>
      </c>
      <c r="I1240">
        <f>IF('Raw(1)'!F1240="","",'Raw(1)'!F1240)</f>
        <v>0</v>
      </c>
    </row>
    <row r="1241" spans="1:9" x14ac:dyDescent="0.4">
      <c r="A1241">
        <f>IF('Raw(1)'!A1241="","",'Raw(1)'!A1241)</f>
        <v>2026</v>
      </c>
      <c r="B1241">
        <f>IF('Raw(1)'!B1241="","",'Raw(1)'!B1241)</f>
        <v>13</v>
      </c>
      <c r="C1241" t="str">
        <f t="shared" si="57"/>
        <v>Mar</v>
      </c>
      <c r="D1241" t="str">
        <f t="shared" si="58"/>
        <v>2026-Mar</v>
      </c>
      <c r="E1241">
        <f t="shared" si="59"/>
        <v>202603</v>
      </c>
      <c r="F1241" t="str">
        <f>IF('Raw(1)'!C1241="","",'Raw(1)'!C1241)</f>
        <v>TR #1</v>
      </c>
      <c r="G1241" t="str">
        <f>IF('Raw(1)'!D1241="","",'Raw(1)'!D1241)</f>
        <v>Performance</v>
      </c>
      <c r="H1241" t="str">
        <f>IF('Raw(1)'!E1241="","",'Raw(1)'!E1241)</f>
        <v>WT GT</v>
      </c>
      <c r="I1241">
        <f>IF('Raw(1)'!F1241="","",'Raw(1)'!F1241)</f>
        <v>0</v>
      </c>
    </row>
    <row r="1242" spans="1:9" x14ac:dyDescent="0.4">
      <c r="A1242">
        <f>IF('Raw(1)'!A1242="","",'Raw(1)'!A1242)</f>
        <v>2026</v>
      </c>
      <c r="B1242">
        <f>IF('Raw(1)'!B1242="","",'Raw(1)'!B1242)</f>
        <v>13</v>
      </c>
      <c r="C1242" t="str">
        <f t="shared" si="57"/>
        <v>Mar</v>
      </c>
      <c r="D1242" t="str">
        <f t="shared" si="58"/>
        <v>2026-Mar</v>
      </c>
      <c r="E1242">
        <f t="shared" si="59"/>
        <v>202603</v>
      </c>
      <c r="F1242" t="str">
        <f>IF('Raw(1)'!C1242="","",'Raw(1)'!C1242)</f>
        <v>TR #1</v>
      </c>
      <c r="G1242" t="str">
        <f>IF('Raw(1)'!D1242="","",'Raw(1)'!D1242)</f>
        <v>Performance</v>
      </c>
      <c r="H1242" t="str">
        <f>IF('Raw(1)'!E1242="","",'Raw(1)'!E1242)</f>
        <v>Bending</v>
      </c>
      <c r="I1242">
        <f>IF('Raw(1)'!F1242="","",'Raw(1)'!F1242)</f>
        <v>0</v>
      </c>
    </row>
    <row r="1243" spans="1:9" x14ac:dyDescent="0.4">
      <c r="A1243">
        <f>IF('Raw(1)'!A1243="","",'Raw(1)'!A1243)</f>
        <v>2026</v>
      </c>
      <c r="B1243">
        <f>IF('Raw(1)'!B1243="","",'Raw(1)'!B1243)</f>
        <v>13</v>
      </c>
      <c r="C1243" t="str">
        <f t="shared" si="57"/>
        <v>Mar</v>
      </c>
      <c r="D1243" t="str">
        <f t="shared" si="58"/>
        <v>2026-Mar</v>
      </c>
      <c r="E1243">
        <f t="shared" si="59"/>
        <v>202603</v>
      </c>
      <c r="F1243" t="str">
        <f>IF('Raw(1)'!C1243="","",'Raw(1)'!C1243)</f>
        <v>TR #1</v>
      </c>
      <c r="G1243" t="str">
        <f>IF('Raw(1)'!D1243="","",'Raw(1)'!D1243)</f>
        <v>Performance</v>
      </c>
      <c r="H1243" t="str">
        <f>IF('Raw(1)'!E1243="","",'Raw(1)'!E1243)</f>
        <v>L/W</v>
      </c>
      <c r="I1243">
        <f>IF('Raw(1)'!F1243="","",'Raw(1)'!F1243)</f>
        <v>0</v>
      </c>
    </row>
    <row r="1244" spans="1:9" x14ac:dyDescent="0.4">
      <c r="A1244">
        <f>IF('Raw(1)'!A1244="","",'Raw(1)'!A1244)</f>
        <v>2026</v>
      </c>
      <c r="B1244">
        <f>IF('Raw(1)'!B1244="","",'Raw(1)'!B1244)</f>
        <v>13</v>
      </c>
      <c r="C1244" t="str">
        <f t="shared" si="57"/>
        <v>Mar</v>
      </c>
      <c r="D1244" t="str">
        <f t="shared" si="58"/>
        <v>2026-Mar</v>
      </c>
      <c r="E1244">
        <f t="shared" si="59"/>
        <v>202603</v>
      </c>
      <c r="F1244" t="str">
        <f>IF('Raw(1)'!C1244="","",'Raw(1)'!C1244)</f>
        <v>TR #1</v>
      </c>
      <c r="G1244" t="str">
        <f>IF('Raw(1)'!D1244="","",'Raw(1)'!D1244)</f>
        <v>Performance</v>
      </c>
      <c r="H1244" t="str">
        <f>IF('Raw(1)'!E1244="","",'Raw(1)'!E1244)</f>
        <v>C/W</v>
      </c>
      <c r="I1244">
        <f>IF('Raw(1)'!F1244="","",'Raw(1)'!F1244)</f>
        <v>0</v>
      </c>
    </row>
    <row r="1245" spans="1:9" x14ac:dyDescent="0.4">
      <c r="A1245">
        <f>IF('Raw(1)'!A1245="","",'Raw(1)'!A1245)</f>
        <v>2026</v>
      </c>
      <c r="B1245">
        <f>IF('Raw(1)'!B1245="","",'Raw(1)'!B1245)</f>
        <v>13</v>
      </c>
      <c r="C1245" t="str">
        <f t="shared" si="57"/>
        <v>Mar</v>
      </c>
      <c r="D1245" t="str">
        <f t="shared" si="58"/>
        <v>2026-Mar</v>
      </c>
      <c r="E1245">
        <f t="shared" si="59"/>
        <v>202603</v>
      </c>
      <c r="F1245" t="str">
        <f>IF('Raw(1)'!C1245="","",'Raw(1)'!C1245)</f>
        <v>TR #2</v>
      </c>
      <c r="G1245" t="str">
        <f>IF('Raw(1)'!D1245="","",'Raw(1)'!D1245)</f>
        <v>Machine</v>
      </c>
      <c r="H1245" t="str">
        <f>IF('Raw(1)'!E1245="","",'Raw(1)'!E1245)</f>
        <v>Growing Line</v>
      </c>
      <c r="I1245">
        <f>IF('Raw(1)'!F1245="","",'Raw(1)'!F1245)</f>
        <v>6</v>
      </c>
    </row>
    <row r="1246" spans="1:9" x14ac:dyDescent="0.4">
      <c r="A1246">
        <f>IF('Raw(1)'!A1246="","",'Raw(1)'!A1246)</f>
        <v>2026</v>
      </c>
      <c r="B1246">
        <f>IF('Raw(1)'!B1246="","",'Raw(1)'!B1246)</f>
        <v>13</v>
      </c>
      <c r="C1246" t="str">
        <f t="shared" si="57"/>
        <v>Mar</v>
      </c>
      <c r="D1246" t="str">
        <f t="shared" si="58"/>
        <v>2026-Mar</v>
      </c>
      <c r="E1246">
        <f t="shared" si="59"/>
        <v>202603</v>
      </c>
      <c r="F1246" t="str">
        <f>IF('Raw(1)'!C1246="","",'Raw(1)'!C1246)</f>
        <v>TR #2</v>
      </c>
      <c r="G1246" t="str">
        <f>IF('Raw(1)'!D1246="","",'Raw(1)'!D1246)</f>
        <v>Machine</v>
      </c>
      <c r="H1246" t="str">
        <f>IF('Raw(1)'!E1246="","",'Raw(1)'!E1246)</f>
        <v>Paint Booth</v>
      </c>
      <c r="I1246">
        <f>IF('Raw(1)'!F1246="","",'Raw(1)'!F1246)</f>
        <v>4</v>
      </c>
    </row>
    <row r="1247" spans="1:9" x14ac:dyDescent="0.4">
      <c r="A1247">
        <f>IF('Raw(1)'!A1247="","",'Raw(1)'!A1247)</f>
        <v>2026</v>
      </c>
      <c r="B1247">
        <f>IF('Raw(1)'!B1247="","",'Raw(1)'!B1247)</f>
        <v>13</v>
      </c>
      <c r="C1247" t="str">
        <f t="shared" si="57"/>
        <v>Mar</v>
      </c>
      <c r="D1247" t="str">
        <f t="shared" si="58"/>
        <v>2026-Mar</v>
      </c>
      <c r="E1247">
        <f t="shared" si="59"/>
        <v>202603</v>
      </c>
      <c r="F1247" t="str">
        <f>IF('Raw(1)'!C1247="","",'Raw(1)'!C1247)</f>
        <v>TR #2</v>
      </c>
      <c r="G1247" t="str">
        <f>IF('Raw(1)'!D1247="","",'Raw(1)'!D1247)</f>
        <v>Machine</v>
      </c>
      <c r="H1247" t="str">
        <f>IF('Raw(1)'!E1247="","",'Raw(1)'!E1247)</f>
        <v>Paint Line</v>
      </c>
      <c r="I1247">
        <f>IF('Raw(1)'!F1247="","",'Raw(1)'!F1247)</f>
        <v>2</v>
      </c>
    </row>
    <row r="1248" spans="1:9" x14ac:dyDescent="0.4">
      <c r="A1248">
        <f>IF('Raw(1)'!A1248="","",'Raw(1)'!A1248)</f>
        <v>2026</v>
      </c>
      <c r="B1248">
        <f>IF('Raw(1)'!B1248="","",'Raw(1)'!B1248)</f>
        <v>13</v>
      </c>
      <c r="C1248" t="str">
        <f t="shared" si="57"/>
        <v>Mar</v>
      </c>
      <c r="D1248" t="str">
        <f t="shared" si="58"/>
        <v>2026-Mar</v>
      </c>
      <c r="E1248">
        <f t="shared" si="59"/>
        <v>202603</v>
      </c>
      <c r="F1248" t="str">
        <f>IF('Raw(1)'!C1248="","",'Raw(1)'!C1248)</f>
        <v>TR #2</v>
      </c>
      <c r="G1248" t="str">
        <f>IF('Raw(1)'!D1248="","",'Raw(1)'!D1248)</f>
        <v>Machine</v>
      </c>
      <c r="H1248" t="str">
        <f>IF('Raw(1)'!E1248="","",'Raw(1)'!E1248)</f>
        <v>Roll Bending Machine</v>
      </c>
      <c r="I1248">
        <f>IF('Raw(1)'!F1248="","",'Raw(1)'!F1248)</f>
        <v>3</v>
      </c>
    </row>
    <row r="1249" spans="1:9" x14ac:dyDescent="0.4">
      <c r="A1249">
        <f>IF('Raw(1)'!A1249="","",'Raw(1)'!A1249)</f>
        <v>2026</v>
      </c>
      <c r="B1249">
        <f>IF('Raw(1)'!B1249="","",'Raw(1)'!B1249)</f>
        <v>13</v>
      </c>
      <c r="C1249" t="str">
        <f t="shared" si="57"/>
        <v>Mar</v>
      </c>
      <c r="D1249" t="str">
        <f t="shared" si="58"/>
        <v>2026-Mar</v>
      </c>
      <c r="E1249">
        <f t="shared" si="59"/>
        <v>202603</v>
      </c>
      <c r="F1249" t="str">
        <f>IF('Raw(1)'!C1249="","",'Raw(1)'!C1249)</f>
        <v>TR #2</v>
      </c>
      <c r="G1249" t="str">
        <f>IF('Raw(1)'!D1249="","",'Raw(1)'!D1249)</f>
        <v>Machine</v>
      </c>
      <c r="H1249" t="str">
        <f>IF('Raw(1)'!E1249="","",'Raw(1)'!E1249)</f>
        <v>L/W Machine</v>
      </c>
      <c r="I1249">
        <f>IF('Raw(1)'!F1249="","",'Raw(1)'!F1249)</f>
        <v>4</v>
      </c>
    </row>
    <row r="1250" spans="1:9" x14ac:dyDescent="0.4">
      <c r="A1250">
        <f>IF('Raw(1)'!A1250="","",'Raw(1)'!A1250)</f>
        <v>2026</v>
      </c>
      <c r="B1250">
        <f>IF('Raw(1)'!B1250="","",'Raw(1)'!B1250)</f>
        <v>13</v>
      </c>
      <c r="C1250" t="str">
        <f t="shared" si="57"/>
        <v>Mar</v>
      </c>
      <c r="D1250" t="str">
        <f t="shared" si="58"/>
        <v>2026-Mar</v>
      </c>
      <c r="E1250">
        <f t="shared" si="59"/>
        <v>202603</v>
      </c>
      <c r="F1250" t="str">
        <f>IF('Raw(1)'!C1250="","",'Raw(1)'!C1250)</f>
        <v>TR #2</v>
      </c>
      <c r="G1250" t="str">
        <f>IF('Raw(1)'!D1250="","",'Raw(1)'!D1250)</f>
        <v>Machine</v>
      </c>
      <c r="H1250" t="str">
        <f>IF('Raw(1)'!E1250="","",'Raw(1)'!E1250)</f>
        <v>C/W Machine</v>
      </c>
      <c r="I1250">
        <f>IF('Raw(1)'!F1250="","",'Raw(1)'!F1250)</f>
        <v>6</v>
      </c>
    </row>
    <row r="1251" spans="1:9" x14ac:dyDescent="0.4">
      <c r="A1251">
        <f>IF('Raw(1)'!A1251="","",'Raw(1)'!A1251)</f>
        <v>2026</v>
      </c>
      <c r="B1251">
        <f>IF('Raw(1)'!B1251="","",'Raw(1)'!B1251)</f>
        <v>13</v>
      </c>
      <c r="C1251" t="str">
        <f t="shared" si="57"/>
        <v>Mar</v>
      </c>
      <c r="D1251" t="str">
        <f t="shared" si="58"/>
        <v>2026-Mar</v>
      </c>
      <c r="E1251">
        <f t="shared" si="59"/>
        <v>202603</v>
      </c>
      <c r="F1251" t="str">
        <f>IF('Raw(1)'!C1251="","",'Raw(1)'!C1251)</f>
        <v>TR #2</v>
      </c>
      <c r="G1251" t="str">
        <f>IF('Raw(1)'!D1251="","",'Raw(1)'!D1251)</f>
        <v>Performance</v>
      </c>
      <c r="H1251" t="str">
        <f>IF('Raw(1)'!E1251="","",'Raw(1)'!E1251)</f>
        <v>BT GT</v>
      </c>
      <c r="I1251">
        <f>IF('Raw(1)'!F1251="","",'Raw(1)'!F1251)</f>
        <v>24</v>
      </c>
    </row>
    <row r="1252" spans="1:9" x14ac:dyDescent="0.4">
      <c r="A1252">
        <f>IF('Raw(1)'!A1252="","",'Raw(1)'!A1252)</f>
        <v>2026</v>
      </c>
      <c r="B1252">
        <f>IF('Raw(1)'!B1252="","",'Raw(1)'!B1252)</f>
        <v>13</v>
      </c>
      <c r="C1252" t="str">
        <f t="shared" si="57"/>
        <v>Mar</v>
      </c>
      <c r="D1252" t="str">
        <f t="shared" si="58"/>
        <v>2026-Mar</v>
      </c>
      <c r="E1252">
        <f t="shared" si="59"/>
        <v>202603</v>
      </c>
      <c r="F1252" t="str">
        <f>IF('Raw(1)'!C1252="","",'Raw(1)'!C1252)</f>
        <v>TR #2</v>
      </c>
      <c r="G1252" t="str">
        <f>IF('Raw(1)'!D1252="","",'Raw(1)'!D1252)</f>
        <v>Performance</v>
      </c>
      <c r="H1252" t="str">
        <f>IF('Raw(1)'!E1252="","",'Raw(1)'!E1252)</f>
        <v>WT GT</v>
      </c>
      <c r="I1252">
        <f>IF('Raw(1)'!F1252="","",'Raw(1)'!F1252)</f>
        <v>22</v>
      </c>
    </row>
    <row r="1253" spans="1:9" x14ac:dyDescent="0.4">
      <c r="A1253">
        <f>IF('Raw(1)'!A1253="","",'Raw(1)'!A1253)</f>
        <v>2026</v>
      </c>
      <c r="B1253">
        <f>IF('Raw(1)'!B1253="","",'Raw(1)'!B1253)</f>
        <v>13</v>
      </c>
      <c r="C1253" t="str">
        <f t="shared" si="57"/>
        <v>Mar</v>
      </c>
      <c r="D1253" t="str">
        <f t="shared" si="58"/>
        <v>2026-Mar</v>
      </c>
      <c r="E1253">
        <f t="shared" si="59"/>
        <v>202603</v>
      </c>
      <c r="F1253" t="str">
        <f>IF('Raw(1)'!C1253="","",'Raw(1)'!C1253)</f>
        <v>TR #2</v>
      </c>
      <c r="G1253" t="str">
        <f>IF('Raw(1)'!D1253="","",'Raw(1)'!D1253)</f>
        <v>Performance</v>
      </c>
      <c r="H1253" t="str">
        <f>IF('Raw(1)'!E1253="","",'Raw(1)'!E1253)</f>
        <v>Bending</v>
      </c>
      <c r="I1253">
        <f>IF('Raw(1)'!F1253="","",'Raw(1)'!F1253)</f>
        <v>216</v>
      </c>
    </row>
    <row r="1254" spans="1:9" x14ac:dyDescent="0.4">
      <c r="A1254">
        <f>IF('Raw(1)'!A1254="","",'Raw(1)'!A1254)</f>
        <v>2026</v>
      </c>
      <c r="B1254">
        <f>IF('Raw(1)'!B1254="","",'Raw(1)'!B1254)</f>
        <v>13</v>
      </c>
      <c r="C1254" t="str">
        <f t="shared" si="57"/>
        <v>Mar</v>
      </c>
      <c r="D1254" t="str">
        <f t="shared" si="58"/>
        <v>2026-Mar</v>
      </c>
      <c r="E1254">
        <f t="shared" si="59"/>
        <v>202603</v>
      </c>
      <c r="F1254" t="str">
        <f>IF('Raw(1)'!C1254="","",'Raw(1)'!C1254)</f>
        <v>TR #2</v>
      </c>
      <c r="G1254" t="str">
        <f>IF('Raw(1)'!D1254="","",'Raw(1)'!D1254)</f>
        <v>Performance</v>
      </c>
      <c r="H1254" t="str">
        <f>IF('Raw(1)'!E1254="","",'Raw(1)'!E1254)</f>
        <v>L/W</v>
      </c>
      <c r="I1254">
        <f>IF('Raw(1)'!F1254="","",'Raw(1)'!F1254)</f>
        <v>215</v>
      </c>
    </row>
    <row r="1255" spans="1:9" x14ac:dyDescent="0.4">
      <c r="A1255">
        <f>IF('Raw(1)'!A1255="","",'Raw(1)'!A1255)</f>
        <v>2026</v>
      </c>
      <c r="B1255">
        <f>IF('Raw(1)'!B1255="","",'Raw(1)'!B1255)</f>
        <v>13</v>
      </c>
      <c r="C1255" t="str">
        <f t="shared" si="57"/>
        <v>Mar</v>
      </c>
      <c r="D1255" t="str">
        <f t="shared" si="58"/>
        <v>2026-Mar</v>
      </c>
      <c r="E1255">
        <f t="shared" si="59"/>
        <v>202603</v>
      </c>
      <c r="F1255" t="str">
        <f>IF('Raw(1)'!C1255="","",'Raw(1)'!C1255)</f>
        <v>TR #2</v>
      </c>
      <c r="G1255" t="str">
        <f>IF('Raw(1)'!D1255="","",'Raw(1)'!D1255)</f>
        <v>Performance</v>
      </c>
      <c r="H1255" t="str">
        <f>IF('Raw(1)'!E1255="","",'Raw(1)'!E1255)</f>
        <v>C/W</v>
      </c>
      <c r="I1255">
        <f>IF('Raw(1)'!F1255="","",'Raw(1)'!F1255)</f>
        <v>220</v>
      </c>
    </row>
    <row r="1256" spans="1:9" x14ac:dyDescent="0.4">
      <c r="A1256">
        <f>IF('Raw(1)'!A1256="","",'Raw(1)'!A1256)</f>
        <v>2026</v>
      </c>
      <c r="B1256">
        <f>IF('Raw(1)'!B1256="","",'Raw(1)'!B1256)</f>
        <v>13</v>
      </c>
      <c r="C1256" t="str">
        <f t="shared" si="57"/>
        <v>Mar</v>
      </c>
      <c r="D1256" t="str">
        <f t="shared" si="58"/>
        <v>2026-Mar</v>
      </c>
      <c r="E1256">
        <f t="shared" si="59"/>
        <v>202603</v>
      </c>
      <c r="F1256" t="str">
        <f>IF('Raw(1)'!C1256="","",'Raw(1)'!C1256)</f>
        <v>AM</v>
      </c>
      <c r="G1256" t="str">
        <f>IF('Raw(1)'!D1256="","",'Raw(1)'!D1256)</f>
        <v>Machine</v>
      </c>
      <c r="H1256" t="str">
        <f>IF('Raw(1)'!E1256="","",'Raw(1)'!E1256)</f>
        <v>Growing Line</v>
      </c>
      <c r="I1256">
        <f>IF('Raw(1)'!F1256="","",'Raw(1)'!F1256)</f>
        <v>30</v>
      </c>
    </row>
    <row r="1257" spans="1:9" x14ac:dyDescent="0.4">
      <c r="A1257">
        <f>IF('Raw(1)'!A1257="","",'Raw(1)'!A1257)</f>
        <v>2026</v>
      </c>
      <c r="B1257">
        <f>IF('Raw(1)'!B1257="","",'Raw(1)'!B1257)</f>
        <v>13</v>
      </c>
      <c r="C1257" t="str">
        <f t="shared" si="57"/>
        <v>Mar</v>
      </c>
      <c r="D1257" t="str">
        <f t="shared" si="58"/>
        <v>2026-Mar</v>
      </c>
      <c r="E1257">
        <f t="shared" si="59"/>
        <v>202603</v>
      </c>
      <c r="F1257" t="str">
        <f>IF('Raw(1)'!C1257="","",'Raw(1)'!C1257)</f>
        <v>AM</v>
      </c>
      <c r="G1257" t="str">
        <f>IF('Raw(1)'!D1257="","",'Raw(1)'!D1257)</f>
        <v>Machine</v>
      </c>
      <c r="H1257" t="str">
        <f>IF('Raw(1)'!E1257="","",'Raw(1)'!E1257)</f>
        <v>Paint Booth</v>
      </c>
      <c r="I1257">
        <f>IF('Raw(1)'!F1257="","",'Raw(1)'!F1257)</f>
        <v>16</v>
      </c>
    </row>
    <row r="1258" spans="1:9" x14ac:dyDescent="0.4">
      <c r="A1258">
        <f>IF('Raw(1)'!A1258="","",'Raw(1)'!A1258)</f>
        <v>2026</v>
      </c>
      <c r="B1258">
        <f>IF('Raw(1)'!B1258="","",'Raw(1)'!B1258)</f>
        <v>13</v>
      </c>
      <c r="C1258" t="str">
        <f t="shared" si="57"/>
        <v>Mar</v>
      </c>
      <c r="D1258" t="str">
        <f t="shared" si="58"/>
        <v>2026-Mar</v>
      </c>
      <c r="E1258">
        <f t="shared" si="59"/>
        <v>202603</v>
      </c>
      <c r="F1258" t="str">
        <f>IF('Raw(1)'!C1258="","",'Raw(1)'!C1258)</f>
        <v>AM</v>
      </c>
      <c r="G1258" t="str">
        <f>IF('Raw(1)'!D1258="","",'Raw(1)'!D1258)</f>
        <v>Machine</v>
      </c>
      <c r="H1258" t="str">
        <f>IF('Raw(1)'!E1258="","",'Raw(1)'!E1258)</f>
        <v>Paint Line</v>
      </c>
      <c r="I1258">
        <f>IF('Raw(1)'!F1258="","",'Raw(1)'!F1258)</f>
        <v>8</v>
      </c>
    </row>
    <row r="1259" spans="1:9" x14ac:dyDescent="0.4">
      <c r="A1259">
        <f>IF('Raw(1)'!A1259="","",'Raw(1)'!A1259)</f>
        <v>2026</v>
      </c>
      <c r="B1259">
        <f>IF('Raw(1)'!B1259="","",'Raw(1)'!B1259)</f>
        <v>13</v>
      </c>
      <c r="C1259" t="str">
        <f t="shared" si="57"/>
        <v>Mar</v>
      </c>
      <c r="D1259" t="str">
        <f t="shared" si="58"/>
        <v>2026-Mar</v>
      </c>
      <c r="E1259">
        <f t="shared" si="59"/>
        <v>202603</v>
      </c>
      <c r="F1259" t="str">
        <f>IF('Raw(1)'!C1259="","",'Raw(1)'!C1259)</f>
        <v>AM</v>
      </c>
      <c r="G1259" t="str">
        <f>IF('Raw(1)'!D1259="","",'Raw(1)'!D1259)</f>
        <v>Machine</v>
      </c>
      <c r="H1259" t="str">
        <f>IF('Raw(1)'!E1259="","",'Raw(1)'!E1259)</f>
        <v>Roll Bending Machine</v>
      </c>
      <c r="I1259">
        <f>IF('Raw(1)'!F1259="","",'Raw(1)'!F1259)</f>
        <v>6</v>
      </c>
    </row>
    <row r="1260" spans="1:9" x14ac:dyDescent="0.4">
      <c r="A1260">
        <f>IF('Raw(1)'!A1260="","",'Raw(1)'!A1260)</f>
        <v>2026</v>
      </c>
      <c r="B1260">
        <f>IF('Raw(1)'!B1260="","",'Raw(1)'!B1260)</f>
        <v>13</v>
      </c>
      <c r="C1260" t="str">
        <f t="shared" si="57"/>
        <v>Mar</v>
      </c>
      <c r="D1260" t="str">
        <f t="shared" si="58"/>
        <v>2026-Mar</v>
      </c>
      <c r="E1260">
        <f t="shared" si="59"/>
        <v>202603</v>
      </c>
      <c r="F1260" t="str">
        <f>IF('Raw(1)'!C1260="","",'Raw(1)'!C1260)</f>
        <v>AM</v>
      </c>
      <c r="G1260" t="str">
        <f>IF('Raw(1)'!D1260="","",'Raw(1)'!D1260)</f>
        <v>Machine</v>
      </c>
      <c r="H1260" t="str">
        <f>IF('Raw(1)'!E1260="","",'Raw(1)'!E1260)</f>
        <v>L/W Machine</v>
      </c>
      <c r="I1260">
        <f>IF('Raw(1)'!F1260="","",'Raw(1)'!F1260)</f>
        <v>11</v>
      </c>
    </row>
    <row r="1261" spans="1:9" x14ac:dyDescent="0.4">
      <c r="A1261">
        <f>IF('Raw(1)'!A1261="","",'Raw(1)'!A1261)</f>
        <v>2026</v>
      </c>
      <c r="B1261">
        <f>IF('Raw(1)'!B1261="","",'Raw(1)'!B1261)</f>
        <v>13</v>
      </c>
      <c r="C1261" t="str">
        <f t="shared" si="57"/>
        <v>Mar</v>
      </c>
      <c r="D1261" t="str">
        <f t="shared" si="58"/>
        <v>2026-Mar</v>
      </c>
      <c r="E1261">
        <f t="shared" si="59"/>
        <v>202603</v>
      </c>
      <c r="F1261" t="str">
        <f>IF('Raw(1)'!C1261="","",'Raw(1)'!C1261)</f>
        <v>AM</v>
      </c>
      <c r="G1261" t="str">
        <f>IF('Raw(1)'!D1261="","",'Raw(1)'!D1261)</f>
        <v>Machine</v>
      </c>
      <c r="H1261" t="str">
        <f>IF('Raw(1)'!E1261="","",'Raw(1)'!E1261)</f>
        <v>C/W Machine</v>
      </c>
      <c r="I1261">
        <f>IF('Raw(1)'!F1261="","",'Raw(1)'!F1261)</f>
        <v>15</v>
      </c>
    </row>
    <row r="1262" spans="1:9" x14ac:dyDescent="0.4">
      <c r="A1262">
        <f>IF('Raw(1)'!A1262="","",'Raw(1)'!A1262)</f>
        <v>2026</v>
      </c>
      <c r="B1262">
        <f>IF('Raw(1)'!B1262="","",'Raw(1)'!B1262)</f>
        <v>13</v>
      </c>
      <c r="C1262" t="str">
        <f t="shared" si="57"/>
        <v>Mar</v>
      </c>
      <c r="D1262" t="str">
        <f t="shared" si="58"/>
        <v>2026-Mar</v>
      </c>
      <c r="E1262">
        <f t="shared" si="59"/>
        <v>202603</v>
      </c>
      <c r="F1262" t="str">
        <f>IF('Raw(1)'!C1262="","",'Raw(1)'!C1262)</f>
        <v>AM</v>
      </c>
      <c r="G1262" t="str">
        <f>IF('Raw(1)'!D1262="","",'Raw(1)'!D1262)</f>
        <v>Performance</v>
      </c>
      <c r="H1262" t="str">
        <f>IF('Raw(1)'!E1262="","",'Raw(1)'!E1262)</f>
        <v>BT GT</v>
      </c>
      <c r="I1262">
        <f>IF('Raw(1)'!F1262="","",'Raw(1)'!F1262)</f>
        <v>73</v>
      </c>
    </row>
    <row r="1263" spans="1:9" x14ac:dyDescent="0.4">
      <c r="A1263">
        <f>IF('Raw(1)'!A1263="","",'Raw(1)'!A1263)</f>
        <v>2026</v>
      </c>
      <c r="B1263">
        <f>IF('Raw(1)'!B1263="","",'Raw(1)'!B1263)</f>
        <v>13</v>
      </c>
      <c r="C1263" t="str">
        <f t="shared" si="57"/>
        <v>Mar</v>
      </c>
      <c r="D1263" t="str">
        <f t="shared" si="58"/>
        <v>2026-Mar</v>
      </c>
      <c r="E1263">
        <f t="shared" si="59"/>
        <v>202603</v>
      </c>
      <c r="F1263" t="str">
        <f>IF('Raw(1)'!C1263="","",'Raw(1)'!C1263)</f>
        <v>AM</v>
      </c>
      <c r="G1263" t="str">
        <f>IF('Raw(1)'!D1263="","",'Raw(1)'!D1263)</f>
        <v>Performance</v>
      </c>
      <c r="H1263" t="str">
        <f>IF('Raw(1)'!E1263="","",'Raw(1)'!E1263)</f>
        <v>WT GT</v>
      </c>
      <c r="I1263">
        <f>IF('Raw(1)'!F1263="","",'Raw(1)'!F1263)</f>
        <v>43</v>
      </c>
    </row>
    <row r="1264" spans="1:9" x14ac:dyDescent="0.4">
      <c r="A1264">
        <f>IF('Raw(1)'!A1264="","",'Raw(1)'!A1264)</f>
        <v>2026</v>
      </c>
      <c r="B1264">
        <f>IF('Raw(1)'!B1264="","",'Raw(1)'!B1264)</f>
        <v>13</v>
      </c>
      <c r="C1264" t="str">
        <f t="shared" si="57"/>
        <v>Mar</v>
      </c>
      <c r="D1264" t="str">
        <f t="shared" si="58"/>
        <v>2026-Mar</v>
      </c>
      <c r="E1264">
        <f t="shared" si="59"/>
        <v>202603</v>
      </c>
      <c r="F1264" t="str">
        <f>IF('Raw(1)'!C1264="","",'Raw(1)'!C1264)</f>
        <v>AM</v>
      </c>
      <c r="G1264" t="str">
        <f>IF('Raw(1)'!D1264="","",'Raw(1)'!D1264)</f>
        <v>Performance</v>
      </c>
      <c r="H1264" t="str">
        <f>IF('Raw(1)'!E1264="","",'Raw(1)'!E1264)</f>
        <v>Bending</v>
      </c>
      <c r="I1264">
        <f>IF('Raw(1)'!F1264="","",'Raw(1)'!F1264)</f>
        <v>645</v>
      </c>
    </row>
    <row r="1265" spans="1:9" x14ac:dyDescent="0.4">
      <c r="A1265">
        <f>IF('Raw(1)'!A1265="","",'Raw(1)'!A1265)</f>
        <v>2026</v>
      </c>
      <c r="B1265">
        <f>IF('Raw(1)'!B1265="","",'Raw(1)'!B1265)</f>
        <v>13</v>
      </c>
      <c r="C1265" t="str">
        <f t="shared" si="57"/>
        <v>Mar</v>
      </c>
      <c r="D1265" t="str">
        <f t="shared" si="58"/>
        <v>2026-Mar</v>
      </c>
      <c r="E1265">
        <f t="shared" si="59"/>
        <v>202603</v>
      </c>
      <c r="F1265" t="str">
        <f>IF('Raw(1)'!C1265="","",'Raw(1)'!C1265)</f>
        <v>AM</v>
      </c>
      <c r="G1265" t="str">
        <f>IF('Raw(1)'!D1265="","",'Raw(1)'!D1265)</f>
        <v>Performance</v>
      </c>
      <c r="H1265" t="str">
        <f>IF('Raw(1)'!E1265="","",'Raw(1)'!E1265)</f>
        <v>L/W</v>
      </c>
      <c r="I1265">
        <f>IF('Raw(1)'!F1265="","",'Raw(1)'!F1265)</f>
        <v>644</v>
      </c>
    </row>
    <row r="1266" spans="1:9" x14ac:dyDescent="0.4">
      <c r="A1266">
        <f>IF('Raw(1)'!A1266="","",'Raw(1)'!A1266)</f>
        <v>2026</v>
      </c>
      <c r="B1266">
        <f>IF('Raw(1)'!B1266="","",'Raw(1)'!B1266)</f>
        <v>13</v>
      </c>
      <c r="C1266" t="str">
        <f t="shared" si="57"/>
        <v>Mar</v>
      </c>
      <c r="D1266" t="str">
        <f t="shared" si="58"/>
        <v>2026-Mar</v>
      </c>
      <c r="E1266">
        <f t="shared" si="59"/>
        <v>202603</v>
      </c>
      <c r="F1266" t="str">
        <f>IF('Raw(1)'!C1266="","",'Raw(1)'!C1266)</f>
        <v>AM</v>
      </c>
      <c r="G1266" t="str">
        <f>IF('Raw(1)'!D1266="","",'Raw(1)'!D1266)</f>
        <v>Performance</v>
      </c>
      <c r="H1266" t="str">
        <f>IF('Raw(1)'!E1266="","",'Raw(1)'!E1266)</f>
        <v>C/W</v>
      </c>
      <c r="I1266">
        <f>IF('Raw(1)'!F1266="","",'Raw(1)'!F1266)</f>
        <v>552</v>
      </c>
    </row>
    <row r="1267" spans="1:9" x14ac:dyDescent="0.4">
      <c r="A1267">
        <f>IF('Raw(1)'!A1267="","",'Raw(1)'!A1267)</f>
        <v>2026</v>
      </c>
      <c r="B1267">
        <f>IF('Raw(1)'!B1267="","",'Raw(1)'!B1267)</f>
        <v>13</v>
      </c>
      <c r="C1267" t="str">
        <f t="shared" si="57"/>
        <v>Mar</v>
      </c>
      <c r="D1267" t="str">
        <f t="shared" si="58"/>
        <v>2026-Mar</v>
      </c>
      <c r="E1267">
        <f t="shared" si="59"/>
        <v>202603</v>
      </c>
      <c r="F1267" t="str">
        <f>IF('Raw(1)'!C1267="","",'Raw(1)'!C1267)</f>
        <v>PT On</v>
      </c>
      <c r="G1267" t="str">
        <f>IF('Raw(1)'!D1267="","",'Raw(1)'!D1267)</f>
        <v>Machine</v>
      </c>
      <c r="H1267" t="str">
        <f>IF('Raw(1)'!E1267="","",'Raw(1)'!E1267)</f>
        <v>Growing Line</v>
      </c>
      <c r="I1267">
        <f>IF('Raw(1)'!F1267="","",'Raw(1)'!F1267)</f>
        <v>6</v>
      </c>
    </row>
    <row r="1268" spans="1:9" x14ac:dyDescent="0.4">
      <c r="A1268">
        <f>IF('Raw(1)'!A1268="","",'Raw(1)'!A1268)</f>
        <v>2026</v>
      </c>
      <c r="B1268">
        <f>IF('Raw(1)'!B1268="","",'Raw(1)'!B1268)</f>
        <v>13</v>
      </c>
      <c r="C1268" t="str">
        <f t="shared" si="57"/>
        <v>Mar</v>
      </c>
      <c r="D1268" t="str">
        <f t="shared" si="58"/>
        <v>2026-Mar</v>
      </c>
      <c r="E1268">
        <f t="shared" si="59"/>
        <v>202603</v>
      </c>
      <c r="F1268" t="str">
        <f>IF('Raw(1)'!C1268="","",'Raw(1)'!C1268)</f>
        <v>PT On</v>
      </c>
      <c r="G1268" t="str">
        <f>IF('Raw(1)'!D1268="","",'Raw(1)'!D1268)</f>
        <v>Machine</v>
      </c>
      <c r="H1268" t="str">
        <f>IF('Raw(1)'!E1268="","",'Raw(1)'!E1268)</f>
        <v>Paint Booth</v>
      </c>
      <c r="I1268">
        <f>IF('Raw(1)'!F1268="","",'Raw(1)'!F1268)</f>
        <v>4</v>
      </c>
    </row>
    <row r="1269" spans="1:9" x14ac:dyDescent="0.4">
      <c r="A1269">
        <f>IF('Raw(1)'!A1269="","",'Raw(1)'!A1269)</f>
        <v>2026</v>
      </c>
      <c r="B1269">
        <f>IF('Raw(1)'!B1269="","",'Raw(1)'!B1269)</f>
        <v>13</v>
      </c>
      <c r="C1269" t="str">
        <f t="shared" si="57"/>
        <v>Mar</v>
      </c>
      <c r="D1269" t="str">
        <f t="shared" si="58"/>
        <v>2026-Mar</v>
      </c>
      <c r="E1269">
        <f t="shared" si="59"/>
        <v>202603</v>
      </c>
      <c r="F1269" t="str">
        <f>IF('Raw(1)'!C1269="","",'Raw(1)'!C1269)</f>
        <v>PT On</v>
      </c>
      <c r="G1269" t="str">
        <f>IF('Raw(1)'!D1269="","",'Raw(1)'!D1269)</f>
        <v>Machine</v>
      </c>
      <c r="H1269" t="str">
        <f>IF('Raw(1)'!E1269="","",'Raw(1)'!E1269)</f>
        <v>Paint Line</v>
      </c>
      <c r="I1269">
        <f>IF('Raw(1)'!F1269="","",'Raw(1)'!F1269)</f>
        <v>4</v>
      </c>
    </row>
    <row r="1270" spans="1:9" x14ac:dyDescent="0.4">
      <c r="A1270">
        <f>IF('Raw(1)'!A1270="","",'Raw(1)'!A1270)</f>
        <v>2026</v>
      </c>
      <c r="B1270">
        <f>IF('Raw(1)'!B1270="","",'Raw(1)'!B1270)</f>
        <v>13</v>
      </c>
      <c r="C1270" t="str">
        <f t="shared" si="57"/>
        <v>Mar</v>
      </c>
      <c r="D1270" t="str">
        <f t="shared" si="58"/>
        <v>2026-Mar</v>
      </c>
      <c r="E1270">
        <f t="shared" si="59"/>
        <v>202603</v>
      </c>
      <c r="F1270" t="str">
        <f>IF('Raw(1)'!C1270="","",'Raw(1)'!C1270)</f>
        <v>PT On</v>
      </c>
      <c r="G1270" t="str">
        <f>IF('Raw(1)'!D1270="","",'Raw(1)'!D1270)</f>
        <v>Machine</v>
      </c>
      <c r="H1270" t="str">
        <f>IF('Raw(1)'!E1270="","",'Raw(1)'!E1270)</f>
        <v>Roll Bending Machine</v>
      </c>
      <c r="I1270">
        <f>IF('Raw(1)'!F1270="","",'Raw(1)'!F1270)</f>
        <v>3</v>
      </c>
    </row>
    <row r="1271" spans="1:9" x14ac:dyDescent="0.4">
      <c r="A1271">
        <f>IF('Raw(1)'!A1271="","",'Raw(1)'!A1271)</f>
        <v>2026</v>
      </c>
      <c r="B1271">
        <f>IF('Raw(1)'!B1271="","",'Raw(1)'!B1271)</f>
        <v>13</v>
      </c>
      <c r="C1271" t="str">
        <f t="shared" si="57"/>
        <v>Mar</v>
      </c>
      <c r="D1271" t="str">
        <f t="shared" si="58"/>
        <v>2026-Mar</v>
      </c>
      <c r="E1271">
        <f t="shared" si="59"/>
        <v>202603</v>
      </c>
      <c r="F1271" t="str">
        <f>IF('Raw(1)'!C1271="","",'Raw(1)'!C1271)</f>
        <v>PT On</v>
      </c>
      <c r="G1271" t="str">
        <f>IF('Raw(1)'!D1271="","",'Raw(1)'!D1271)</f>
        <v>Machine</v>
      </c>
      <c r="H1271" t="str">
        <f>IF('Raw(1)'!E1271="","",'Raw(1)'!E1271)</f>
        <v>L/W Machine</v>
      </c>
      <c r="I1271">
        <f>IF('Raw(1)'!F1271="","",'Raw(1)'!F1271)</f>
        <v>4</v>
      </c>
    </row>
    <row r="1272" spans="1:9" x14ac:dyDescent="0.4">
      <c r="A1272">
        <f>IF('Raw(1)'!A1272="","",'Raw(1)'!A1272)</f>
        <v>2026</v>
      </c>
      <c r="B1272">
        <f>IF('Raw(1)'!B1272="","",'Raw(1)'!B1272)</f>
        <v>13</v>
      </c>
      <c r="C1272" t="str">
        <f t="shared" si="57"/>
        <v>Mar</v>
      </c>
      <c r="D1272" t="str">
        <f t="shared" si="58"/>
        <v>2026-Mar</v>
      </c>
      <c r="E1272">
        <f t="shared" si="59"/>
        <v>202603</v>
      </c>
      <c r="F1272" t="str">
        <f>IF('Raw(1)'!C1272="","",'Raw(1)'!C1272)</f>
        <v>PT On</v>
      </c>
      <c r="G1272" t="str">
        <f>IF('Raw(1)'!D1272="","",'Raw(1)'!D1272)</f>
        <v>Machine</v>
      </c>
      <c r="H1272" t="str">
        <f>IF('Raw(1)'!E1272="","",'Raw(1)'!E1272)</f>
        <v>C/W Machine</v>
      </c>
      <c r="I1272">
        <f>IF('Raw(1)'!F1272="","",'Raw(1)'!F1272)</f>
        <v>6.5</v>
      </c>
    </row>
    <row r="1273" spans="1:9" x14ac:dyDescent="0.4">
      <c r="A1273">
        <f>IF('Raw(1)'!A1273="","",'Raw(1)'!A1273)</f>
        <v>2026</v>
      </c>
      <c r="B1273">
        <f>IF('Raw(1)'!B1273="","",'Raw(1)'!B1273)</f>
        <v>13</v>
      </c>
      <c r="C1273" t="str">
        <f t="shared" si="57"/>
        <v>Mar</v>
      </c>
      <c r="D1273" t="str">
        <f t="shared" si="58"/>
        <v>2026-Mar</v>
      </c>
      <c r="E1273">
        <f t="shared" si="59"/>
        <v>202603</v>
      </c>
      <c r="F1273" t="str">
        <f>IF('Raw(1)'!C1273="","",'Raw(1)'!C1273)</f>
        <v>PT On</v>
      </c>
      <c r="G1273" t="str">
        <f>IF('Raw(1)'!D1273="","",'Raw(1)'!D1273)</f>
        <v>Performance</v>
      </c>
      <c r="H1273" t="str">
        <f>IF('Raw(1)'!E1273="","",'Raw(1)'!E1273)</f>
        <v>BT GT</v>
      </c>
      <c r="I1273">
        <f>IF('Raw(1)'!F1273="","",'Raw(1)'!F1273)</f>
        <v>16</v>
      </c>
    </row>
    <row r="1274" spans="1:9" x14ac:dyDescent="0.4">
      <c r="A1274">
        <f>IF('Raw(1)'!A1274="","",'Raw(1)'!A1274)</f>
        <v>2026</v>
      </c>
      <c r="B1274">
        <f>IF('Raw(1)'!B1274="","",'Raw(1)'!B1274)</f>
        <v>13</v>
      </c>
      <c r="C1274" t="str">
        <f t="shared" si="57"/>
        <v>Mar</v>
      </c>
      <c r="D1274" t="str">
        <f t="shared" si="58"/>
        <v>2026-Mar</v>
      </c>
      <c r="E1274">
        <f t="shared" si="59"/>
        <v>202603</v>
      </c>
      <c r="F1274" t="str">
        <f>IF('Raw(1)'!C1274="","",'Raw(1)'!C1274)</f>
        <v>PT On</v>
      </c>
      <c r="G1274" t="str">
        <f>IF('Raw(1)'!D1274="","",'Raw(1)'!D1274)</f>
        <v>Performance</v>
      </c>
      <c r="H1274" t="str">
        <f>IF('Raw(1)'!E1274="","",'Raw(1)'!E1274)</f>
        <v>WT GT</v>
      </c>
      <c r="I1274">
        <f>IF('Raw(1)'!F1274="","",'Raw(1)'!F1274)</f>
        <v>16</v>
      </c>
    </row>
    <row r="1275" spans="1:9" x14ac:dyDescent="0.4">
      <c r="A1275">
        <f>IF('Raw(1)'!A1275="","",'Raw(1)'!A1275)</f>
        <v>2026</v>
      </c>
      <c r="B1275">
        <f>IF('Raw(1)'!B1275="","",'Raw(1)'!B1275)</f>
        <v>13</v>
      </c>
      <c r="C1275" t="str">
        <f t="shared" si="57"/>
        <v>Mar</v>
      </c>
      <c r="D1275" t="str">
        <f t="shared" si="58"/>
        <v>2026-Mar</v>
      </c>
      <c r="E1275">
        <f t="shared" si="59"/>
        <v>202603</v>
      </c>
      <c r="F1275" t="str">
        <f>IF('Raw(1)'!C1275="","",'Raw(1)'!C1275)</f>
        <v>PT On</v>
      </c>
      <c r="G1275" t="str">
        <f>IF('Raw(1)'!D1275="","",'Raw(1)'!D1275)</f>
        <v>Performance</v>
      </c>
      <c r="H1275" t="str">
        <f>IF('Raw(1)'!E1275="","",'Raw(1)'!E1275)</f>
        <v>Bending</v>
      </c>
      <c r="I1275">
        <f>IF('Raw(1)'!F1275="","",'Raw(1)'!F1275)</f>
        <v>117</v>
      </c>
    </row>
    <row r="1276" spans="1:9" x14ac:dyDescent="0.4">
      <c r="A1276">
        <f>IF('Raw(1)'!A1276="","",'Raw(1)'!A1276)</f>
        <v>2026</v>
      </c>
      <c r="B1276">
        <f>IF('Raw(1)'!B1276="","",'Raw(1)'!B1276)</f>
        <v>13</v>
      </c>
      <c r="C1276" t="str">
        <f t="shared" si="57"/>
        <v>Mar</v>
      </c>
      <c r="D1276" t="str">
        <f t="shared" si="58"/>
        <v>2026-Mar</v>
      </c>
      <c r="E1276">
        <f t="shared" si="59"/>
        <v>202603</v>
      </c>
      <c r="F1276" t="str">
        <f>IF('Raw(1)'!C1276="","",'Raw(1)'!C1276)</f>
        <v>PT On</v>
      </c>
      <c r="G1276" t="str">
        <f>IF('Raw(1)'!D1276="","",'Raw(1)'!D1276)</f>
        <v>Performance</v>
      </c>
      <c r="H1276" t="str">
        <f>IF('Raw(1)'!E1276="","",'Raw(1)'!E1276)</f>
        <v>L/W</v>
      </c>
      <c r="I1276">
        <f>IF('Raw(1)'!F1276="","",'Raw(1)'!F1276)</f>
        <v>129</v>
      </c>
    </row>
    <row r="1277" spans="1:9" x14ac:dyDescent="0.4">
      <c r="A1277">
        <f>IF('Raw(1)'!A1277="","",'Raw(1)'!A1277)</f>
        <v>2026</v>
      </c>
      <c r="B1277">
        <f>IF('Raw(1)'!B1277="","",'Raw(1)'!B1277)</f>
        <v>13</v>
      </c>
      <c r="C1277" t="str">
        <f t="shared" si="57"/>
        <v>Mar</v>
      </c>
      <c r="D1277" t="str">
        <f t="shared" si="58"/>
        <v>2026-Mar</v>
      </c>
      <c r="E1277">
        <f t="shared" si="59"/>
        <v>202603</v>
      </c>
      <c r="F1277" t="str">
        <f>IF('Raw(1)'!C1277="","",'Raw(1)'!C1277)</f>
        <v>PT On</v>
      </c>
      <c r="G1277" t="str">
        <f>IF('Raw(1)'!D1277="","",'Raw(1)'!D1277)</f>
        <v>Performance</v>
      </c>
      <c r="H1277" t="str">
        <f>IF('Raw(1)'!E1277="","",'Raw(1)'!E1277)</f>
        <v>C/W</v>
      </c>
      <c r="I1277">
        <f>IF('Raw(1)'!F1277="","",'Raw(1)'!F1277)</f>
        <v>147</v>
      </c>
    </row>
    <row r="1278" spans="1:9" x14ac:dyDescent="0.4">
      <c r="A1278">
        <f>IF('Raw(1)'!A1278="","",'Raw(1)'!A1278)</f>
        <v>2026</v>
      </c>
      <c r="B1278">
        <f>IF('Raw(1)'!B1278="","",'Raw(1)'!B1278)</f>
        <v>13</v>
      </c>
      <c r="C1278" t="str">
        <f t="shared" si="57"/>
        <v>Mar</v>
      </c>
      <c r="D1278" t="str">
        <f t="shared" si="58"/>
        <v>2026-Mar</v>
      </c>
      <c r="E1278">
        <f t="shared" si="59"/>
        <v>202603</v>
      </c>
      <c r="F1278" t="str">
        <f>IF('Raw(1)'!C1278="","",'Raw(1)'!C1278)</f>
        <v>PT Off</v>
      </c>
      <c r="G1278" t="str">
        <f>IF('Raw(1)'!D1278="","",'Raw(1)'!D1278)</f>
        <v>Machine</v>
      </c>
      <c r="H1278" t="str">
        <f>IF('Raw(1)'!E1278="","",'Raw(1)'!E1278)</f>
        <v>Growing Line</v>
      </c>
      <c r="I1278">
        <f>IF('Raw(1)'!F1278="","",'Raw(1)'!F1278)</f>
        <v>11</v>
      </c>
    </row>
    <row r="1279" spans="1:9" x14ac:dyDescent="0.4">
      <c r="A1279">
        <f>IF('Raw(1)'!A1279="","",'Raw(1)'!A1279)</f>
        <v>2026</v>
      </c>
      <c r="B1279">
        <f>IF('Raw(1)'!B1279="","",'Raw(1)'!B1279)</f>
        <v>13</v>
      </c>
      <c r="C1279" t="str">
        <f t="shared" si="57"/>
        <v>Mar</v>
      </c>
      <c r="D1279" t="str">
        <f t="shared" si="58"/>
        <v>2026-Mar</v>
      </c>
      <c r="E1279">
        <f t="shared" si="59"/>
        <v>202603</v>
      </c>
      <c r="F1279" t="str">
        <f>IF('Raw(1)'!C1279="","",'Raw(1)'!C1279)</f>
        <v>PT Off</v>
      </c>
      <c r="G1279" t="str">
        <f>IF('Raw(1)'!D1279="","",'Raw(1)'!D1279)</f>
        <v>Machine</v>
      </c>
      <c r="H1279" t="str">
        <f>IF('Raw(1)'!E1279="","",'Raw(1)'!E1279)</f>
        <v>Paint Booth</v>
      </c>
      <c r="I1279">
        <f>IF('Raw(1)'!F1279="","",'Raw(1)'!F1279)</f>
        <v>6</v>
      </c>
    </row>
    <row r="1280" spans="1:9" x14ac:dyDescent="0.4">
      <c r="A1280">
        <f>IF('Raw(1)'!A1280="","",'Raw(1)'!A1280)</f>
        <v>2026</v>
      </c>
      <c r="B1280">
        <f>IF('Raw(1)'!B1280="","",'Raw(1)'!B1280)</f>
        <v>13</v>
      </c>
      <c r="C1280" t="str">
        <f t="shared" si="57"/>
        <v>Mar</v>
      </c>
      <c r="D1280" t="str">
        <f t="shared" si="58"/>
        <v>2026-Mar</v>
      </c>
      <c r="E1280">
        <f t="shared" si="59"/>
        <v>202603</v>
      </c>
      <c r="F1280" t="str">
        <f>IF('Raw(1)'!C1280="","",'Raw(1)'!C1280)</f>
        <v>PT Off</v>
      </c>
      <c r="G1280" t="str">
        <f>IF('Raw(1)'!D1280="","",'Raw(1)'!D1280)</f>
        <v>Machine</v>
      </c>
      <c r="H1280" t="str">
        <f>IF('Raw(1)'!E1280="","",'Raw(1)'!E1280)</f>
        <v>Paint Line</v>
      </c>
      <c r="I1280">
        <f>IF('Raw(1)'!F1280="","",'Raw(1)'!F1280)</f>
        <v>4</v>
      </c>
    </row>
    <row r="1281" spans="1:9" x14ac:dyDescent="0.4">
      <c r="A1281">
        <f>IF('Raw(1)'!A1281="","",'Raw(1)'!A1281)</f>
        <v>2026</v>
      </c>
      <c r="B1281">
        <f>IF('Raw(1)'!B1281="","",'Raw(1)'!B1281)</f>
        <v>13</v>
      </c>
      <c r="C1281" t="str">
        <f t="shared" si="57"/>
        <v>Mar</v>
      </c>
      <c r="D1281" t="str">
        <f t="shared" si="58"/>
        <v>2026-Mar</v>
      </c>
      <c r="E1281">
        <f t="shared" si="59"/>
        <v>202603</v>
      </c>
      <c r="F1281" t="str">
        <f>IF('Raw(1)'!C1281="","",'Raw(1)'!C1281)</f>
        <v>PT Off</v>
      </c>
      <c r="G1281" t="str">
        <f>IF('Raw(1)'!D1281="","",'Raw(1)'!D1281)</f>
        <v>Machine</v>
      </c>
      <c r="H1281" t="str">
        <f>IF('Raw(1)'!E1281="","",'Raw(1)'!E1281)</f>
        <v>Roll Bending Machine</v>
      </c>
      <c r="I1281">
        <f>IF('Raw(1)'!F1281="","",'Raw(1)'!F1281)</f>
        <v>4</v>
      </c>
    </row>
    <row r="1282" spans="1:9" x14ac:dyDescent="0.4">
      <c r="A1282">
        <f>IF('Raw(1)'!A1282="","",'Raw(1)'!A1282)</f>
        <v>2026</v>
      </c>
      <c r="B1282">
        <f>IF('Raw(1)'!B1282="","",'Raw(1)'!B1282)</f>
        <v>13</v>
      </c>
      <c r="C1282" t="str">
        <f t="shared" ref="C1282:C1345" si="60">IF(OR(A1282="",B1282=""),"",TEXT(DATE(A1282,1,1)+(B1282-1)*7,"mmm"))</f>
        <v>Mar</v>
      </c>
      <c r="D1282" t="str">
        <f t="shared" ref="D1282:D1345" si="61">IF(OR(A1282="",B1282=""),"",TEXT(DATE(A1282,1,1)+(B1282-1)*7,"yyyy-mmm"))</f>
        <v>2026-Mar</v>
      </c>
      <c r="E1282">
        <f t="shared" ref="E1282:E1345" si="62">IF(OR(A1282="",B1282=""),"",YEAR(DATE(A1282,1,1)+(B1282-1)*7)*100+MONTH(DATE(A1282,1,1)+(B1282-1)*7))</f>
        <v>202603</v>
      </c>
      <c r="F1282" t="str">
        <f>IF('Raw(1)'!C1282="","",'Raw(1)'!C1282)</f>
        <v>PT Off</v>
      </c>
      <c r="G1282" t="str">
        <f>IF('Raw(1)'!D1282="","",'Raw(1)'!D1282)</f>
        <v>Machine</v>
      </c>
      <c r="H1282" t="str">
        <f>IF('Raw(1)'!E1282="","",'Raw(1)'!E1282)</f>
        <v>L/W Machine</v>
      </c>
      <c r="I1282">
        <f>IF('Raw(1)'!F1282="","",'Raw(1)'!F1282)</f>
        <v>7</v>
      </c>
    </row>
    <row r="1283" spans="1:9" x14ac:dyDescent="0.4">
      <c r="A1283">
        <f>IF('Raw(1)'!A1283="","",'Raw(1)'!A1283)</f>
        <v>2026</v>
      </c>
      <c r="B1283">
        <f>IF('Raw(1)'!B1283="","",'Raw(1)'!B1283)</f>
        <v>13</v>
      </c>
      <c r="C1283" t="str">
        <f t="shared" si="60"/>
        <v>Mar</v>
      </c>
      <c r="D1283" t="str">
        <f t="shared" si="61"/>
        <v>2026-Mar</v>
      </c>
      <c r="E1283">
        <f t="shared" si="62"/>
        <v>202603</v>
      </c>
      <c r="F1283" t="str">
        <f>IF('Raw(1)'!C1283="","",'Raw(1)'!C1283)</f>
        <v>PT Off</v>
      </c>
      <c r="G1283" t="str">
        <f>IF('Raw(1)'!D1283="","",'Raw(1)'!D1283)</f>
        <v>Machine</v>
      </c>
      <c r="H1283" t="str">
        <f>IF('Raw(1)'!E1283="","",'Raw(1)'!E1283)</f>
        <v>C/W Machine</v>
      </c>
      <c r="I1283">
        <f>IF('Raw(1)'!F1283="","",'Raw(1)'!F1283)</f>
        <v>12.5</v>
      </c>
    </row>
    <row r="1284" spans="1:9" x14ac:dyDescent="0.4">
      <c r="A1284">
        <f>IF('Raw(1)'!A1284="","",'Raw(1)'!A1284)</f>
        <v>2026</v>
      </c>
      <c r="B1284">
        <f>IF('Raw(1)'!B1284="","",'Raw(1)'!B1284)</f>
        <v>13</v>
      </c>
      <c r="C1284" t="str">
        <f t="shared" si="60"/>
        <v>Mar</v>
      </c>
      <c r="D1284" t="str">
        <f t="shared" si="61"/>
        <v>2026-Mar</v>
      </c>
      <c r="E1284">
        <f t="shared" si="62"/>
        <v>202603</v>
      </c>
      <c r="F1284" t="str">
        <f>IF('Raw(1)'!C1284="","",'Raw(1)'!C1284)</f>
        <v>PT Off</v>
      </c>
      <c r="G1284" t="str">
        <f>IF('Raw(1)'!D1284="","",'Raw(1)'!D1284)</f>
        <v>Performance</v>
      </c>
      <c r="H1284" t="str">
        <f>IF('Raw(1)'!E1284="","",'Raw(1)'!E1284)</f>
        <v>BT GT</v>
      </c>
      <c r="I1284">
        <f>IF('Raw(1)'!F1284="","",'Raw(1)'!F1284)</f>
        <v>3</v>
      </c>
    </row>
    <row r="1285" spans="1:9" x14ac:dyDescent="0.4">
      <c r="A1285">
        <f>IF('Raw(1)'!A1285="","",'Raw(1)'!A1285)</f>
        <v>2026</v>
      </c>
      <c r="B1285">
        <f>IF('Raw(1)'!B1285="","",'Raw(1)'!B1285)</f>
        <v>13</v>
      </c>
      <c r="C1285" t="str">
        <f t="shared" si="60"/>
        <v>Mar</v>
      </c>
      <c r="D1285" t="str">
        <f t="shared" si="61"/>
        <v>2026-Mar</v>
      </c>
      <c r="E1285">
        <f t="shared" si="62"/>
        <v>202603</v>
      </c>
      <c r="F1285" t="str">
        <f>IF('Raw(1)'!C1285="","",'Raw(1)'!C1285)</f>
        <v>PT Off</v>
      </c>
      <c r="G1285" t="str">
        <f>IF('Raw(1)'!D1285="","",'Raw(1)'!D1285)</f>
        <v>Performance</v>
      </c>
      <c r="H1285" t="str">
        <f>IF('Raw(1)'!E1285="","",'Raw(1)'!E1285)</f>
        <v>WT GT</v>
      </c>
      <c r="I1285">
        <f>IF('Raw(1)'!F1285="","",'Raw(1)'!F1285)</f>
        <v>6</v>
      </c>
    </row>
    <row r="1286" spans="1:9" x14ac:dyDescent="0.4">
      <c r="A1286">
        <f>IF('Raw(1)'!A1286="","",'Raw(1)'!A1286)</f>
        <v>2026</v>
      </c>
      <c r="B1286">
        <f>IF('Raw(1)'!B1286="","",'Raw(1)'!B1286)</f>
        <v>13</v>
      </c>
      <c r="C1286" t="str">
        <f t="shared" si="60"/>
        <v>Mar</v>
      </c>
      <c r="D1286" t="str">
        <f t="shared" si="61"/>
        <v>2026-Mar</v>
      </c>
      <c r="E1286">
        <f t="shared" si="62"/>
        <v>202603</v>
      </c>
      <c r="F1286" t="str">
        <f>IF('Raw(1)'!C1286="","",'Raw(1)'!C1286)</f>
        <v>PT Off</v>
      </c>
      <c r="G1286" t="str">
        <f>IF('Raw(1)'!D1286="","",'Raw(1)'!D1286)</f>
        <v>Performance</v>
      </c>
      <c r="H1286" t="str">
        <f>IF('Raw(1)'!E1286="","",'Raw(1)'!E1286)</f>
        <v>Bending</v>
      </c>
      <c r="I1286">
        <f>IF('Raw(1)'!F1286="","",'Raw(1)'!F1286)</f>
        <v>14</v>
      </c>
    </row>
    <row r="1287" spans="1:9" x14ac:dyDescent="0.4">
      <c r="A1287">
        <f>IF('Raw(1)'!A1287="","",'Raw(1)'!A1287)</f>
        <v>2026</v>
      </c>
      <c r="B1287">
        <f>IF('Raw(1)'!B1287="","",'Raw(1)'!B1287)</f>
        <v>13</v>
      </c>
      <c r="C1287" t="str">
        <f t="shared" si="60"/>
        <v>Mar</v>
      </c>
      <c r="D1287" t="str">
        <f t="shared" si="61"/>
        <v>2026-Mar</v>
      </c>
      <c r="E1287">
        <f t="shared" si="62"/>
        <v>202603</v>
      </c>
      <c r="F1287" t="str">
        <f>IF('Raw(1)'!C1287="","",'Raw(1)'!C1287)</f>
        <v>PT Off</v>
      </c>
      <c r="G1287" t="str">
        <f>IF('Raw(1)'!D1287="","",'Raw(1)'!D1287)</f>
        <v>Performance</v>
      </c>
      <c r="H1287" t="str">
        <f>IF('Raw(1)'!E1287="","",'Raw(1)'!E1287)</f>
        <v>L/W</v>
      </c>
      <c r="I1287">
        <f>IF('Raw(1)'!F1287="","",'Raw(1)'!F1287)</f>
        <v>16</v>
      </c>
    </row>
    <row r="1288" spans="1:9" x14ac:dyDescent="0.4">
      <c r="A1288">
        <f>IF('Raw(1)'!A1288="","",'Raw(1)'!A1288)</f>
        <v>2026</v>
      </c>
      <c r="B1288">
        <f>IF('Raw(1)'!B1288="","",'Raw(1)'!B1288)</f>
        <v>13</v>
      </c>
      <c r="C1288" t="str">
        <f t="shared" si="60"/>
        <v>Mar</v>
      </c>
      <c r="D1288" t="str">
        <f t="shared" si="61"/>
        <v>2026-Mar</v>
      </c>
      <c r="E1288">
        <f t="shared" si="62"/>
        <v>202603</v>
      </c>
      <c r="F1288" t="str">
        <f>IF('Raw(1)'!C1288="","",'Raw(1)'!C1288)</f>
        <v>PT Off</v>
      </c>
      <c r="G1288" t="str">
        <f>IF('Raw(1)'!D1288="","",'Raw(1)'!D1288)</f>
        <v>Performance</v>
      </c>
      <c r="H1288" t="str">
        <f>IF('Raw(1)'!E1288="","",'Raw(1)'!E1288)</f>
        <v>C/W</v>
      </c>
      <c r="I1288">
        <f>IF('Raw(1)'!F1288="","",'Raw(1)'!F1288)</f>
        <v>5</v>
      </c>
    </row>
    <row r="1289" spans="1:9" x14ac:dyDescent="0.4">
      <c r="A1289">
        <f>IF('Raw(1)'!A1289="","",'Raw(1)'!A1289)</f>
        <v>2026</v>
      </c>
      <c r="B1289">
        <f>IF('Raw(1)'!B1289="","",'Raw(1)'!B1289)</f>
        <v>14</v>
      </c>
      <c r="C1289" t="str">
        <f t="shared" si="60"/>
        <v>Apr</v>
      </c>
      <c r="D1289" t="str">
        <f t="shared" si="61"/>
        <v>2026-Apr</v>
      </c>
      <c r="E1289">
        <f t="shared" si="62"/>
        <v>202604</v>
      </c>
      <c r="F1289" t="str">
        <f>IF('Raw(1)'!C1289="","",'Raw(1)'!C1289)</f>
        <v>VN #1</v>
      </c>
      <c r="G1289" t="str">
        <f>IF('Raw(1)'!D1289="","",'Raw(1)'!D1289)</f>
        <v>Machine</v>
      </c>
      <c r="H1289" t="str">
        <f>IF('Raw(1)'!E1289="","",'Raw(1)'!E1289)</f>
        <v>Growing Line</v>
      </c>
      <c r="I1289">
        <f>IF('Raw(1)'!F1289="","",'Raw(1)'!F1289)</f>
        <v>15</v>
      </c>
    </row>
    <row r="1290" spans="1:9" x14ac:dyDescent="0.4">
      <c r="A1290">
        <f>IF('Raw(1)'!A1290="","",'Raw(1)'!A1290)</f>
        <v>2026</v>
      </c>
      <c r="B1290">
        <f>IF('Raw(1)'!B1290="","",'Raw(1)'!B1290)</f>
        <v>14</v>
      </c>
      <c r="C1290" t="str">
        <f t="shared" si="60"/>
        <v>Apr</v>
      </c>
      <c r="D1290" t="str">
        <f t="shared" si="61"/>
        <v>2026-Apr</v>
      </c>
      <c r="E1290">
        <f t="shared" si="62"/>
        <v>202604</v>
      </c>
      <c r="F1290" t="str">
        <f>IF('Raw(1)'!C1290="","",'Raw(1)'!C1290)</f>
        <v>VN #1</v>
      </c>
      <c r="G1290" t="str">
        <f>IF('Raw(1)'!D1290="","",'Raw(1)'!D1290)</f>
        <v>Machine</v>
      </c>
      <c r="H1290" t="str">
        <f>IF('Raw(1)'!E1290="","",'Raw(1)'!E1290)</f>
        <v>Paint Booth</v>
      </c>
      <c r="I1290">
        <f>IF('Raw(1)'!F1290="","",'Raw(1)'!F1290)</f>
        <v>10</v>
      </c>
    </row>
    <row r="1291" spans="1:9" x14ac:dyDescent="0.4">
      <c r="A1291">
        <f>IF('Raw(1)'!A1291="","",'Raw(1)'!A1291)</f>
        <v>2026</v>
      </c>
      <c r="B1291">
        <f>IF('Raw(1)'!B1291="","",'Raw(1)'!B1291)</f>
        <v>14</v>
      </c>
      <c r="C1291" t="str">
        <f t="shared" si="60"/>
        <v>Apr</v>
      </c>
      <c r="D1291" t="str">
        <f t="shared" si="61"/>
        <v>2026-Apr</v>
      </c>
      <c r="E1291">
        <f t="shared" si="62"/>
        <v>202604</v>
      </c>
      <c r="F1291" t="str">
        <f>IF('Raw(1)'!C1291="","",'Raw(1)'!C1291)</f>
        <v>VN #1</v>
      </c>
      <c r="G1291" t="str">
        <f>IF('Raw(1)'!D1291="","",'Raw(1)'!D1291)</f>
        <v>Machine</v>
      </c>
      <c r="H1291" t="str">
        <f>IF('Raw(1)'!E1291="","",'Raw(1)'!E1291)</f>
        <v>Paint Line</v>
      </c>
      <c r="I1291">
        <f>IF('Raw(1)'!F1291="","",'Raw(1)'!F1291)</f>
        <v>5</v>
      </c>
    </row>
    <row r="1292" spans="1:9" x14ac:dyDescent="0.4">
      <c r="A1292">
        <f>IF('Raw(1)'!A1292="","",'Raw(1)'!A1292)</f>
        <v>2026</v>
      </c>
      <c r="B1292">
        <f>IF('Raw(1)'!B1292="","",'Raw(1)'!B1292)</f>
        <v>14</v>
      </c>
      <c r="C1292" t="str">
        <f t="shared" si="60"/>
        <v>Apr</v>
      </c>
      <c r="D1292" t="str">
        <f t="shared" si="61"/>
        <v>2026-Apr</v>
      </c>
      <c r="E1292">
        <f t="shared" si="62"/>
        <v>202604</v>
      </c>
      <c r="F1292" t="str">
        <f>IF('Raw(1)'!C1292="","",'Raw(1)'!C1292)</f>
        <v>VN #1</v>
      </c>
      <c r="G1292" t="str">
        <f>IF('Raw(1)'!D1292="","",'Raw(1)'!D1292)</f>
        <v>Machine</v>
      </c>
      <c r="H1292" t="str">
        <f>IF('Raw(1)'!E1292="","",'Raw(1)'!E1292)</f>
        <v>Roll Bending Machine</v>
      </c>
      <c r="I1292">
        <f>IF('Raw(1)'!F1292="","",'Raw(1)'!F1292)</f>
        <v>6</v>
      </c>
    </row>
    <row r="1293" spans="1:9" x14ac:dyDescent="0.4">
      <c r="A1293">
        <f>IF('Raw(1)'!A1293="","",'Raw(1)'!A1293)</f>
        <v>2026</v>
      </c>
      <c r="B1293">
        <f>IF('Raw(1)'!B1293="","",'Raw(1)'!B1293)</f>
        <v>14</v>
      </c>
      <c r="C1293" t="str">
        <f t="shared" si="60"/>
        <v>Apr</v>
      </c>
      <c r="D1293" t="str">
        <f t="shared" si="61"/>
        <v>2026-Apr</v>
      </c>
      <c r="E1293">
        <f t="shared" si="62"/>
        <v>202604</v>
      </c>
      <c r="F1293" t="str">
        <f>IF('Raw(1)'!C1293="","",'Raw(1)'!C1293)</f>
        <v>VN #1</v>
      </c>
      <c r="G1293" t="str">
        <f>IF('Raw(1)'!D1293="","",'Raw(1)'!D1293)</f>
        <v>Machine</v>
      </c>
      <c r="H1293" t="str">
        <f>IF('Raw(1)'!E1293="","",'Raw(1)'!E1293)</f>
        <v>L/W Machine</v>
      </c>
      <c r="I1293">
        <f>IF('Raw(1)'!F1293="","",'Raw(1)'!F1293)</f>
        <v>10</v>
      </c>
    </row>
    <row r="1294" spans="1:9" x14ac:dyDescent="0.4">
      <c r="A1294">
        <f>IF('Raw(1)'!A1294="","",'Raw(1)'!A1294)</f>
        <v>2026</v>
      </c>
      <c r="B1294">
        <f>IF('Raw(1)'!B1294="","",'Raw(1)'!B1294)</f>
        <v>14</v>
      </c>
      <c r="C1294" t="str">
        <f t="shared" si="60"/>
        <v>Apr</v>
      </c>
      <c r="D1294" t="str">
        <f t="shared" si="61"/>
        <v>2026-Apr</v>
      </c>
      <c r="E1294">
        <f t="shared" si="62"/>
        <v>202604</v>
      </c>
      <c r="F1294" t="str">
        <f>IF('Raw(1)'!C1294="","",'Raw(1)'!C1294)</f>
        <v>VN #1</v>
      </c>
      <c r="G1294" t="str">
        <f>IF('Raw(1)'!D1294="","",'Raw(1)'!D1294)</f>
        <v>Machine</v>
      </c>
      <c r="H1294" t="str">
        <f>IF('Raw(1)'!E1294="","",'Raw(1)'!E1294)</f>
        <v>C/W Machine</v>
      </c>
      <c r="I1294">
        <f>IF('Raw(1)'!F1294="","",'Raw(1)'!F1294)</f>
        <v>10</v>
      </c>
    </row>
    <row r="1295" spans="1:9" x14ac:dyDescent="0.4">
      <c r="A1295">
        <f>IF('Raw(1)'!A1295="","",'Raw(1)'!A1295)</f>
        <v>2026</v>
      </c>
      <c r="B1295">
        <f>IF('Raw(1)'!B1295="","",'Raw(1)'!B1295)</f>
        <v>14</v>
      </c>
      <c r="C1295" t="str">
        <f t="shared" si="60"/>
        <v>Apr</v>
      </c>
      <c r="D1295" t="str">
        <f t="shared" si="61"/>
        <v>2026-Apr</v>
      </c>
      <c r="E1295">
        <f t="shared" si="62"/>
        <v>202604</v>
      </c>
      <c r="F1295" t="str">
        <f>IF('Raw(1)'!C1295="","",'Raw(1)'!C1295)</f>
        <v>VN #1</v>
      </c>
      <c r="G1295" t="str">
        <f>IF('Raw(1)'!D1295="","",'Raw(1)'!D1295)</f>
        <v>Performance</v>
      </c>
      <c r="H1295" t="str">
        <f>IF('Raw(1)'!E1295="","",'Raw(1)'!E1295)</f>
        <v>BT GT</v>
      </c>
      <c r="I1295">
        <f>IF('Raw(1)'!F1295="","",'Raw(1)'!F1295)</f>
        <v>12</v>
      </c>
    </row>
    <row r="1296" spans="1:9" x14ac:dyDescent="0.4">
      <c r="A1296">
        <f>IF('Raw(1)'!A1296="","",'Raw(1)'!A1296)</f>
        <v>2026</v>
      </c>
      <c r="B1296">
        <f>IF('Raw(1)'!B1296="","",'Raw(1)'!B1296)</f>
        <v>14</v>
      </c>
      <c r="C1296" t="str">
        <f t="shared" si="60"/>
        <v>Apr</v>
      </c>
      <c r="D1296" t="str">
        <f t="shared" si="61"/>
        <v>2026-Apr</v>
      </c>
      <c r="E1296">
        <f t="shared" si="62"/>
        <v>202604</v>
      </c>
      <c r="F1296" t="str">
        <f>IF('Raw(1)'!C1296="","",'Raw(1)'!C1296)</f>
        <v>VN #1</v>
      </c>
      <c r="G1296" t="str">
        <f>IF('Raw(1)'!D1296="","",'Raw(1)'!D1296)</f>
        <v>Performance</v>
      </c>
      <c r="H1296" t="str">
        <f>IF('Raw(1)'!E1296="","",'Raw(1)'!E1296)</f>
        <v>WT GT</v>
      </c>
      <c r="I1296">
        <f>IF('Raw(1)'!F1296="","",'Raw(1)'!F1296)</f>
        <v>12</v>
      </c>
    </row>
    <row r="1297" spans="1:9" x14ac:dyDescent="0.4">
      <c r="A1297">
        <f>IF('Raw(1)'!A1297="","",'Raw(1)'!A1297)</f>
        <v>2026</v>
      </c>
      <c r="B1297">
        <f>IF('Raw(1)'!B1297="","",'Raw(1)'!B1297)</f>
        <v>14</v>
      </c>
      <c r="C1297" t="str">
        <f t="shared" si="60"/>
        <v>Apr</v>
      </c>
      <c r="D1297" t="str">
        <f t="shared" si="61"/>
        <v>2026-Apr</v>
      </c>
      <c r="E1297">
        <f t="shared" si="62"/>
        <v>202604</v>
      </c>
      <c r="F1297" t="str">
        <f>IF('Raw(1)'!C1297="","",'Raw(1)'!C1297)</f>
        <v>VN #1</v>
      </c>
      <c r="G1297" t="str">
        <f>IF('Raw(1)'!D1297="","",'Raw(1)'!D1297)</f>
        <v>Performance</v>
      </c>
      <c r="H1297" t="str">
        <f>IF('Raw(1)'!E1297="","",'Raw(1)'!E1297)</f>
        <v>Bending</v>
      </c>
      <c r="I1297">
        <f>IF('Raw(1)'!F1297="","",'Raw(1)'!F1297)</f>
        <v>208</v>
      </c>
    </row>
    <row r="1298" spans="1:9" x14ac:dyDescent="0.4">
      <c r="A1298">
        <f>IF('Raw(1)'!A1298="","",'Raw(1)'!A1298)</f>
        <v>2026</v>
      </c>
      <c r="B1298">
        <f>IF('Raw(1)'!B1298="","",'Raw(1)'!B1298)</f>
        <v>14</v>
      </c>
      <c r="C1298" t="str">
        <f t="shared" si="60"/>
        <v>Apr</v>
      </c>
      <c r="D1298" t="str">
        <f t="shared" si="61"/>
        <v>2026-Apr</v>
      </c>
      <c r="E1298">
        <f t="shared" si="62"/>
        <v>202604</v>
      </c>
      <c r="F1298" t="str">
        <f>IF('Raw(1)'!C1298="","",'Raw(1)'!C1298)</f>
        <v>VN #1</v>
      </c>
      <c r="G1298" t="str">
        <f>IF('Raw(1)'!D1298="","",'Raw(1)'!D1298)</f>
        <v>Performance</v>
      </c>
      <c r="H1298" t="str">
        <f>IF('Raw(1)'!E1298="","",'Raw(1)'!E1298)</f>
        <v>L/W</v>
      </c>
      <c r="I1298">
        <f>IF('Raw(1)'!F1298="","",'Raw(1)'!F1298)</f>
        <v>204</v>
      </c>
    </row>
    <row r="1299" spans="1:9" x14ac:dyDescent="0.4">
      <c r="A1299">
        <f>IF('Raw(1)'!A1299="","",'Raw(1)'!A1299)</f>
        <v>2026</v>
      </c>
      <c r="B1299">
        <f>IF('Raw(1)'!B1299="","",'Raw(1)'!B1299)</f>
        <v>14</v>
      </c>
      <c r="C1299" t="str">
        <f t="shared" si="60"/>
        <v>Apr</v>
      </c>
      <c r="D1299" t="str">
        <f t="shared" si="61"/>
        <v>2026-Apr</v>
      </c>
      <c r="E1299">
        <f t="shared" si="62"/>
        <v>202604</v>
      </c>
      <c r="F1299" t="str">
        <f>IF('Raw(1)'!C1299="","",'Raw(1)'!C1299)</f>
        <v>VN #1</v>
      </c>
      <c r="G1299" t="str">
        <f>IF('Raw(1)'!D1299="","",'Raw(1)'!D1299)</f>
        <v>Performance</v>
      </c>
      <c r="H1299" t="str">
        <f>IF('Raw(1)'!E1299="","",'Raw(1)'!E1299)</f>
        <v>C/W</v>
      </c>
      <c r="I1299">
        <f>IF('Raw(1)'!F1299="","",'Raw(1)'!F1299)</f>
        <v>220</v>
      </c>
    </row>
    <row r="1300" spans="1:9" x14ac:dyDescent="0.4">
      <c r="A1300">
        <f>IF('Raw(1)'!A1300="","",'Raw(1)'!A1300)</f>
        <v>2026</v>
      </c>
      <c r="B1300">
        <f>IF('Raw(1)'!B1300="","",'Raw(1)'!B1300)</f>
        <v>14</v>
      </c>
      <c r="C1300" t="str">
        <f t="shared" si="60"/>
        <v>Apr</v>
      </c>
      <c r="D1300" t="str">
        <f t="shared" si="61"/>
        <v>2026-Apr</v>
      </c>
      <c r="E1300">
        <f t="shared" si="62"/>
        <v>202604</v>
      </c>
      <c r="F1300" t="str">
        <f>IF('Raw(1)'!C1300="","",'Raw(1)'!C1300)</f>
        <v>VN #2</v>
      </c>
      <c r="G1300" t="str">
        <f>IF('Raw(1)'!D1300="","",'Raw(1)'!D1300)</f>
        <v>Machine</v>
      </c>
      <c r="H1300" t="str">
        <f>IF('Raw(1)'!E1300="","",'Raw(1)'!E1300)</f>
        <v>Growing Line</v>
      </c>
      <c r="I1300">
        <f>IF('Raw(1)'!F1300="","",'Raw(1)'!F1300)</f>
        <v>14</v>
      </c>
    </row>
    <row r="1301" spans="1:9" x14ac:dyDescent="0.4">
      <c r="A1301">
        <f>IF('Raw(1)'!A1301="","",'Raw(1)'!A1301)</f>
        <v>2026</v>
      </c>
      <c r="B1301">
        <f>IF('Raw(1)'!B1301="","",'Raw(1)'!B1301)</f>
        <v>14</v>
      </c>
      <c r="C1301" t="str">
        <f t="shared" si="60"/>
        <v>Apr</v>
      </c>
      <c r="D1301" t="str">
        <f t="shared" si="61"/>
        <v>2026-Apr</v>
      </c>
      <c r="E1301">
        <f t="shared" si="62"/>
        <v>202604</v>
      </c>
      <c r="F1301" t="str">
        <f>IF('Raw(1)'!C1301="","",'Raw(1)'!C1301)</f>
        <v>VN #2</v>
      </c>
      <c r="G1301" t="str">
        <f>IF('Raw(1)'!D1301="","",'Raw(1)'!D1301)</f>
        <v>Machine</v>
      </c>
      <c r="H1301" t="str">
        <f>IF('Raw(1)'!E1301="","",'Raw(1)'!E1301)</f>
        <v>Paint Booth</v>
      </c>
      <c r="I1301">
        <f>IF('Raw(1)'!F1301="","",'Raw(1)'!F1301)</f>
        <v>8</v>
      </c>
    </row>
    <row r="1302" spans="1:9" x14ac:dyDescent="0.4">
      <c r="A1302">
        <f>IF('Raw(1)'!A1302="","",'Raw(1)'!A1302)</f>
        <v>2026</v>
      </c>
      <c r="B1302">
        <f>IF('Raw(1)'!B1302="","",'Raw(1)'!B1302)</f>
        <v>14</v>
      </c>
      <c r="C1302" t="str">
        <f t="shared" si="60"/>
        <v>Apr</v>
      </c>
      <c r="D1302" t="str">
        <f t="shared" si="61"/>
        <v>2026-Apr</v>
      </c>
      <c r="E1302">
        <f t="shared" si="62"/>
        <v>202604</v>
      </c>
      <c r="F1302" t="str">
        <f>IF('Raw(1)'!C1302="","",'Raw(1)'!C1302)</f>
        <v>VN #2</v>
      </c>
      <c r="G1302" t="str">
        <f>IF('Raw(1)'!D1302="","",'Raw(1)'!D1302)</f>
        <v>Machine</v>
      </c>
      <c r="H1302" t="str">
        <f>IF('Raw(1)'!E1302="","",'Raw(1)'!E1302)</f>
        <v>Paint Line</v>
      </c>
      <c r="I1302">
        <f>IF('Raw(1)'!F1302="","",'Raw(1)'!F1302)</f>
        <v>4</v>
      </c>
    </row>
    <row r="1303" spans="1:9" x14ac:dyDescent="0.4">
      <c r="A1303">
        <f>IF('Raw(1)'!A1303="","",'Raw(1)'!A1303)</f>
        <v>2026</v>
      </c>
      <c r="B1303">
        <f>IF('Raw(1)'!B1303="","",'Raw(1)'!B1303)</f>
        <v>14</v>
      </c>
      <c r="C1303" t="str">
        <f t="shared" si="60"/>
        <v>Apr</v>
      </c>
      <c r="D1303" t="str">
        <f t="shared" si="61"/>
        <v>2026-Apr</v>
      </c>
      <c r="E1303">
        <f t="shared" si="62"/>
        <v>202604</v>
      </c>
      <c r="F1303" t="str">
        <f>IF('Raw(1)'!C1303="","",'Raw(1)'!C1303)</f>
        <v>VN #2</v>
      </c>
      <c r="G1303" t="str">
        <f>IF('Raw(1)'!D1303="","",'Raw(1)'!D1303)</f>
        <v>Machine</v>
      </c>
      <c r="H1303" t="str">
        <f>IF('Raw(1)'!E1303="","",'Raw(1)'!E1303)</f>
        <v>Roll Bending Machine</v>
      </c>
      <c r="I1303">
        <f>IF('Raw(1)'!F1303="","",'Raw(1)'!F1303)</f>
        <v>3</v>
      </c>
    </row>
    <row r="1304" spans="1:9" x14ac:dyDescent="0.4">
      <c r="A1304">
        <f>IF('Raw(1)'!A1304="","",'Raw(1)'!A1304)</f>
        <v>2026</v>
      </c>
      <c r="B1304">
        <f>IF('Raw(1)'!B1304="","",'Raw(1)'!B1304)</f>
        <v>14</v>
      </c>
      <c r="C1304" t="str">
        <f t="shared" si="60"/>
        <v>Apr</v>
      </c>
      <c r="D1304" t="str">
        <f t="shared" si="61"/>
        <v>2026-Apr</v>
      </c>
      <c r="E1304">
        <f t="shared" si="62"/>
        <v>202604</v>
      </c>
      <c r="F1304" t="str">
        <f>IF('Raw(1)'!C1304="","",'Raw(1)'!C1304)</f>
        <v>VN #2</v>
      </c>
      <c r="G1304" t="str">
        <f>IF('Raw(1)'!D1304="","",'Raw(1)'!D1304)</f>
        <v>Machine</v>
      </c>
      <c r="H1304" t="str">
        <f>IF('Raw(1)'!E1304="","",'Raw(1)'!E1304)</f>
        <v>L/W Machine</v>
      </c>
      <c r="I1304">
        <f>IF('Raw(1)'!F1304="","",'Raw(1)'!F1304)</f>
        <v>6</v>
      </c>
    </row>
    <row r="1305" spans="1:9" x14ac:dyDescent="0.4">
      <c r="A1305">
        <f>IF('Raw(1)'!A1305="","",'Raw(1)'!A1305)</f>
        <v>2026</v>
      </c>
      <c r="B1305">
        <f>IF('Raw(1)'!B1305="","",'Raw(1)'!B1305)</f>
        <v>14</v>
      </c>
      <c r="C1305" t="str">
        <f t="shared" si="60"/>
        <v>Apr</v>
      </c>
      <c r="D1305" t="str">
        <f t="shared" si="61"/>
        <v>2026-Apr</v>
      </c>
      <c r="E1305">
        <f t="shared" si="62"/>
        <v>202604</v>
      </c>
      <c r="F1305" t="str">
        <f>IF('Raw(1)'!C1305="","",'Raw(1)'!C1305)</f>
        <v>VN #2</v>
      </c>
      <c r="G1305" t="str">
        <f>IF('Raw(1)'!D1305="","",'Raw(1)'!D1305)</f>
        <v>Machine</v>
      </c>
      <c r="H1305" t="str">
        <f>IF('Raw(1)'!E1305="","",'Raw(1)'!E1305)</f>
        <v>C/W Machine</v>
      </c>
      <c r="I1305">
        <f>IF('Raw(1)'!F1305="","",'Raw(1)'!F1305)</f>
        <v>8.8000000000000007</v>
      </c>
    </row>
    <row r="1306" spans="1:9" x14ac:dyDescent="0.4">
      <c r="A1306">
        <f>IF('Raw(1)'!A1306="","",'Raw(1)'!A1306)</f>
        <v>2026</v>
      </c>
      <c r="B1306">
        <f>IF('Raw(1)'!B1306="","",'Raw(1)'!B1306)</f>
        <v>14</v>
      </c>
      <c r="C1306" t="str">
        <f t="shared" si="60"/>
        <v>Apr</v>
      </c>
      <c r="D1306" t="str">
        <f t="shared" si="61"/>
        <v>2026-Apr</v>
      </c>
      <c r="E1306">
        <f t="shared" si="62"/>
        <v>202604</v>
      </c>
      <c r="F1306" t="str">
        <f>IF('Raw(1)'!C1306="","",'Raw(1)'!C1306)</f>
        <v>VN #2</v>
      </c>
      <c r="G1306" t="str">
        <f>IF('Raw(1)'!D1306="","",'Raw(1)'!D1306)</f>
        <v>Performance</v>
      </c>
      <c r="H1306" t="str">
        <f>IF('Raw(1)'!E1306="","",'Raw(1)'!E1306)</f>
        <v>BT GT</v>
      </c>
      <c r="I1306">
        <f>IF('Raw(1)'!F1306="","",'Raw(1)'!F1306)</f>
        <v>13</v>
      </c>
    </row>
    <row r="1307" spans="1:9" x14ac:dyDescent="0.4">
      <c r="A1307">
        <f>IF('Raw(1)'!A1307="","",'Raw(1)'!A1307)</f>
        <v>2026</v>
      </c>
      <c r="B1307">
        <f>IF('Raw(1)'!B1307="","",'Raw(1)'!B1307)</f>
        <v>14</v>
      </c>
      <c r="C1307" t="str">
        <f t="shared" si="60"/>
        <v>Apr</v>
      </c>
      <c r="D1307" t="str">
        <f t="shared" si="61"/>
        <v>2026-Apr</v>
      </c>
      <c r="E1307">
        <f t="shared" si="62"/>
        <v>202604</v>
      </c>
      <c r="F1307" t="str">
        <f>IF('Raw(1)'!C1307="","",'Raw(1)'!C1307)</f>
        <v>VN #2</v>
      </c>
      <c r="G1307" t="str">
        <f>IF('Raw(1)'!D1307="","",'Raw(1)'!D1307)</f>
        <v>Performance</v>
      </c>
      <c r="H1307" t="str">
        <f>IF('Raw(1)'!E1307="","",'Raw(1)'!E1307)</f>
        <v>WT GT</v>
      </c>
      <c r="I1307">
        <f>IF('Raw(1)'!F1307="","",'Raw(1)'!F1307)</f>
        <v>13</v>
      </c>
    </row>
    <row r="1308" spans="1:9" x14ac:dyDescent="0.4">
      <c r="A1308">
        <f>IF('Raw(1)'!A1308="","",'Raw(1)'!A1308)</f>
        <v>2026</v>
      </c>
      <c r="B1308">
        <f>IF('Raw(1)'!B1308="","",'Raw(1)'!B1308)</f>
        <v>14</v>
      </c>
      <c r="C1308" t="str">
        <f t="shared" si="60"/>
        <v>Apr</v>
      </c>
      <c r="D1308" t="str">
        <f t="shared" si="61"/>
        <v>2026-Apr</v>
      </c>
      <c r="E1308">
        <f t="shared" si="62"/>
        <v>202604</v>
      </c>
      <c r="F1308" t="str">
        <f>IF('Raw(1)'!C1308="","",'Raw(1)'!C1308)</f>
        <v>VN #2</v>
      </c>
      <c r="G1308" t="str">
        <f>IF('Raw(1)'!D1308="","",'Raw(1)'!D1308)</f>
        <v>Performance</v>
      </c>
      <c r="H1308" t="str">
        <f>IF('Raw(1)'!E1308="","",'Raw(1)'!E1308)</f>
        <v>Bending</v>
      </c>
      <c r="I1308">
        <f>IF('Raw(1)'!F1308="","",'Raw(1)'!F1308)</f>
        <v>130</v>
      </c>
    </row>
    <row r="1309" spans="1:9" x14ac:dyDescent="0.4">
      <c r="A1309">
        <f>IF('Raw(1)'!A1309="","",'Raw(1)'!A1309)</f>
        <v>2026</v>
      </c>
      <c r="B1309">
        <f>IF('Raw(1)'!B1309="","",'Raw(1)'!B1309)</f>
        <v>14</v>
      </c>
      <c r="C1309" t="str">
        <f t="shared" si="60"/>
        <v>Apr</v>
      </c>
      <c r="D1309" t="str">
        <f t="shared" si="61"/>
        <v>2026-Apr</v>
      </c>
      <c r="E1309">
        <f t="shared" si="62"/>
        <v>202604</v>
      </c>
      <c r="F1309" t="str">
        <f>IF('Raw(1)'!C1309="","",'Raw(1)'!C1309)</f>
        <v>VN #2</v>
      </c>
      <c r="G1309" t="str">
        <f>IF('Raw(1)'!D1309="","",'Raw(1)'!D1309)</f>
        <v>Performance</v>
      </c>
      <c r="H1309" t="str">
        <f>IF('Raw(1)'!E1309="","",'Raw(1)'!E1309)</f>
        <v>L/W</v>
      </c>
      <c r="I1309">
        <f>IF('Raw(1)'!F1309="","",'Raw(1)'!F1309)</f>
        <v>125</v>
      </c>
    </row>
    <row r="1310" spans="1:9" x14ac:dyDescent="0.4">
      <c r="A1310">
        <f>IF('Raw(1)'!A1310="","",'Raw(1)'!A1310)</f>
        <v>2026</v>
      </c>
      <c r="B1310">
        <f>IF('Raw(1)'!B1310="","",'Raw(1)'!B1310)</f>
        <v>14</v>
      </c>
      <c r="C1310" t="str">
        <f t="shared" si="60"/>
        <v>Apr</v>
      </c>
      <c r="D1310" t="str">
        <f t="shared" si="61"/>
        <v>2026-Apr</v>
      </c>
      <c r="E1310">
        <f t="shared" si="62"/>
        <v>202604</v>
      </c>
      <c r="F1310" t="str">
        <f>IF('Raw(1)'!C1310="","",'Raw(1)'!C1310)</f>
        <v>VN #2</v>
      </c>
      <c r="G1310" t="str">
        <f>IF('Raw(1)'!D1310="","",'Raw(1)'!D1310)</f>
        <v>Performance</v>
      </c>
      <c r="H1310" t="str">
        <f>IF('Raw(1)'!E1310="","",'Raw(1)'!E1310)</f>
        <v>C/W</v>
      </c>
      <c r="I1310">
        <f>IF('Raw(1)'!F1310="","",'Raw(1)'!F1310)</f>
        <v>145</v>
      </c>
    </row>
    <row r="1311" spans="1:9" x14ac:dyDescent="0.4">
      <c r="A1311">
        <f>IF('Raw(1)'!A1311="","",'Raw(1)'!A1311)</f>
        <v>2026</v>
      </c>
      <c r="B1311">
        <f>IF('Raw(1)'!B1311="","",'Raw(1)'!B1311)</f>
        <v>14</v>
      </c>
      <c r="C1311" t="str">
        <f t="shared" si="60"/>
        <v>Apr</v>
      </c>
      <c r="D1311" t="str">
        <f t="shared" si="61"/>
        <v>2026-Apr</v>
      </c>
      <c r="E1311">
        <f t="shared" si="62"/>
        <v>202604</v>
      </c>
      <c r="F1311" t="str">
        <f>IF('Raw(1)'!C1311="","",'Raw(1)'!C1311)</f>
        <v>TW</v>
      </c>
      <c r="G1311" t="str">
        <f>IF('Raw(1)'!D1311="","",'Raw(1)'!D1311)</f>
        <v>Machine</v>
      </c>
      <c r="H1311" t="str">
        <f>IF('Raw(1)'!E1311="","",'Raw(1)'!E1311)</f>
        <v>Growing Line</v>
      </c>
      <c r="I1311">
        <f>IF('Raw(1)'!F1311="","",'Raw(1)'!F1311)</f>
        <v>5</v>
      </c>
    </row>
    <row r="1312" spans="1:9" x14ac:dyDescent="0.4">
      <c r="A1312">
        <f>IF('Raw(1)'!A1312="","",'Raw(1)'!A1312)</f>
        <v>2026</v>
      </c>
      <c r="B1312">
        <f>IF('Raw(1)'!B1312="","",'Raw(1)'!B1312)</f>
        <v>14</v>
      </c>
      <c r="C1312" t="str">
        <f t="shared" si="60"/>
        <v>Apr</v>
      </c>
      <c r="D1312" t="str">
        <f t="shared" si="61"/>
        <v>2026-Apr</v>
      </c>
      <c r="E1312">
        <f t="shared" si="62"/>
        <v>202604</v>
      </c>
      <c r="F1312" t="str">
        <f>IF('Raw(1)'!C1312="","",'Raw(1)'!C1312)</f>
        <v>TW</v>
      </c>
      <c r="G1312" t="str">
        <f>IF('Raw(1)'!D1312="","",'Raw(1)'!D1312)</f>
        <v>Machine</v>
      </c>
      <c r="H1312" t="str">
        <f>IF('Raw(1)'!E1312="","",'Raw(1)'!E1312)</f>
        <v>Paint Booth</v>
      </c>
      <c r="I1312">
        <f>IF('Raw(1)'!F1312="","",'Raw(1)'!F1312)</f>
        <v>3</v>
      </c>
    </row>
    <row r="1313" spans="1:9" x14ac:dyDescent="0.4">
      <c r="A1313">
        <f>IF('Raw(1)'!A1313="","",'Raw(1)'!A1313)</f>
        <v>2026</v>
      </c>
      <c r="B1313">
        <f>IF('Raw(1)'!B1313="","",'Raw(1)'!B1313)</f>
        <v>14</v>
      </c>
      <c r="C1313" t="str">
        <f t="shared" si="60"/>
        <v>Apr</v>
      </c>
      <c r="D1313" t="str">
        <f t="shared" si="61"/>
        <v>2026-Apr</v>
      </c>
      <c r="E1313">
        <f t="shared" si="62"/>
        <v>202604</v>
      </c>
      <c r="F1313" t="str">
        <f>IF('Raw(1)'!C1313="","",'Raw(1)'!C1313)</f>
        <v>TW</v>
      </c>
      <c r="G1313" t="str">
        <f>IF('Raw(1)'!D1313="","",'Raw(1)'!D1313)</f>
        <v>Machine</v>
      </c>
      <c r="H1313" t="str">
        <f>IF('Raw(1)'!E1313="","",'Raw(1)'!E1313)</f>
        <v>Paint Line</v>
      </c>
      <c r="I1313">
        <f>IF('Raw(1)'!F1313="","",'Raw(1)'!F1313)</f>
        <v>2</v>
      </c>
    </row>
    <row r="1314" spans="1:9" x14ac:dyDescent="0.4">
      <c r="A1314">
        <f>IF('Raw(1)'!A1314="","",'Raw(1)'!A1314)</f>
        <v>2026</v>
      </c>
      <c r="B1314">
        <f>IF('Raw(1)'!B1314="","",'Raw(1)'!B1314)</f>
        <v>14</v>
      </c>
      <c r="C1314" t="str">
        <f t="shared" si="60"/>
        <v>Apr</v>
      </c>
      <c r="D1314" t="str">
        <f t="shared" si="61"/>
        <v>2026-Apr</v>
      </c>
      <c r="E1314">
        <f t="shared" si="62"/>
        <v>202604</v>
      </c>
      <c r="F1314" t="str">
        <f>IF('Raw(1)'!C1314="","",'Raw(1)'!C1314)</f>
        <v>TW</v>
      </c>
      <c r="G1314" t="str">
        <f>IF('Raw(1)'!D1314="","",'Raw(1)'!D1314)</f>
        <v>Machine</v>
      </c>
      <c r="H1314" t="str">
        <f>IF('Raw(1)'!E1314="","",'Raw(1)'!E1314)</f>
        <v>Roll Bending Machine</v>
      </c>
      <c r="I1314">
        <f>IF('Raw(1)'!F1314="","",'Raw(1)'!F1314)</f>
        <v>2</v>
      </c>
    </row>
    <row r="1315" spans="1:9" x14ac:dyDescent="0.4">
      <c r="A1315">
        <f>IF('Raw(1)'!A1315="","",'Raw(1)'!A1315)</f>
        <v>2026</v>
      </c>
      <c r="B1315">
        <f>IF('Raw(1)'!B1315="","",'Raw(1)'!B1315)</f>
        <v>14</v>
      </c>
      <c r="C1315" t="str">
        <f t="shared" si="60"/>
        <v>Apr</v>
      </c>
      <c r="D1315" t="str">
        <f t="shared" si="61"/>
        <v>2026-Apr</v>
      </c>
      <c r="E1315">
        <f t="shared" si="62"/>
        <v>202604</v>
      </c>
      <c r="F1315" t="str">
        <f>IF('Raw(1)'!C1315="","",'Raw(1)'!C1315)</f>
        <v>TW</v>
      </c>
      <c r="G1315" t="str">
        <f>IF('Raw(1)'!D1315="","",'Raw(1)'!D1315)</f>
        <v>Machine</v>
      </c>
      <c r="H1315" t="str">
        <f>IF('Raw(1)'!E1315="","",'Raw(1)'!E1315)</f>
        <v>L/W Machine</v>
      </c>
      <c r="I1315">
        <f>IF('Raw(1)'!F1315="","",'Raw(1)'!F1315)</f>
        <v>2</v>
      </c>
    </row>
    <row r="1316" spans="1:9" x14ac:dyDescent="0.4">
      <c r="A1316">
        <f>IF('Raw(1)'!A1316="","",'Raw(1)'!A1316)</f>
        <v>2026</v>
      </c>
      <c r="B1316">
        <f>IF('Raw(1)'!B1316="","",'Raw(1)'!B1316)</f>
        <v>14</v>
      </c>
      <c r="C1316" t="str">
        <f t="shared" si="60"/>
        <v>Apr</v>
      </c>
      <c r="D1316" t="str">
        <f t="shared" si="61"/>
        <v>2026-Apr</v>
      </c>
      <c r="E1316">
        <f t="shared" si="62"/>
        <v>202604</v>
      </c>
      <c r="F1316" t="str">
        <f>IF('Raw(1)'!C1316="","",'Raw(1)'!C1316)</f>
        <v>TW</v>
      </c>
      <c r="G1316" t="str">
        <f>IF('Raw(1)'!D1316="","",'Raw(1)'!D1316)</f>
        <v>Machine</v>
      </c>
      <c r="H1316" t="str">
        <f>IF('Raw(1)'!E1316="","",'Raw(1)'!E1316)</f>
        <v>C/W Machine</v>
      </c>
      <c r="I1316">
        <f>IF('Raw(1)'!F1316="","",'Raw(1)'!F1316)</f>
        <v>3</v>
      </c>
    </row>
    <row r="1317" spans="1:9" x14ac:dyDescent="0.4">
      <c r="A1317">
        <f>IF('Raw(1)'!A1317="","",'Raw(1)'!A1317)</f>
        <v>2026</v>
      </c>
      <c r="B1317">
        <f>IF('Raw(1)'!B1317="","",'Raw(1)'!B1317)</f>
        <v>14</v>
      </c>
      <c r="C1317" t="str">
        <f t="shared" si="60"/>
        <v>Apr</v>
      </c>
      <c r="D1317" t="str">
        <f t="shared" si="61"/>
        <v>2026-Apr</v>
      </c>
      <c r="E1317">
        <f t="shared" si="62"/>
        <v>202604</v>
      </c>
      <c r="F1317" t="str">
        <f>IF('Raw(1)'!C1317="","",'Raw(1)'!C1317)</f>
        <v>TW</v>
      </c>
      <c r="G1317" t="str">
        <f>IF('Raw(1)'!D1317="","",'Raw(1)'!D1317)</f>
        <v>Performance</v>
      </c>
      <c r="H1317" t="str">
        <f>IF('Raw(1)'!E1317="","",'Raw(1)'!E1317)</f>
        <v>BT GT</v>
      </c>
      <c r="I1317">
        <f>IF('Raw(1)'!F1317="","",'Raw(1)'!F1317)</f>
        <v>1</v>
      </c>
    </row>
    <row r="1318" spans="1:9" x14ac:dyDescent="0.4">
      <c r="A1318">
        <f>IF('Raw(1)'!A1318="","",'Raw(1)'!A1318)</f>
        <v>2026</v>
      </c>
      <c r="B1318">
        <f>IF('Raw(1)'!B1318="","",'Raw(1)'!B1318)</f>
        <v>14</v>
      </c>
      <c r="C1318" t="str">
        <f t="shared" si="60"/>
        <v>Apr</v>
      </c>
      <c r="D1318" t="str">
        <f t="shared" si="61"/>
        <v>2026-Apr</v>
      </c>
      <c r="E1318">
        <f t="shared" si="62"/>
        <v>202604</v>
      </c>
      <c r="F1318" t="str">
        <f>IF('Raw(1)'!C1318="","",'Raw(1)'!C1318)</f>
        <v>TW</v>
      </c>
      <c r="G1318" t="str">
        <f>IF('Raw(1)'!D1318="","",'Raw(1)'!D1318)</f>
        <v>Performance</v>
      </c>
      <c r="H1318" t="str">
        <f>IF('Raw(1)'!E1318="","",'Raw(1)'!E1318)</f>
        <v>WT GT</v>
      </c>
      <c r="I1318">
        <f>IF('Raw(1)'!F1318="","",'Raw(1)'!F1318)</f>
        <v>0</v>
      </c>
    </row>
    <row r="1319" spans="1:9" x14ac:dyDescent="0.4">
      <c r="A1319">
        <f>IF('Raw(1)'!A1319="","",'Raw(1)'!A1319)</f>
        <v>2026</v>
      </c>
      <c r="B1319">
        <f>IF('Raw(1)'!B1319="","",'Raw(1)'!B1319)</f>
        <v>14</v>
      </c>
      <c r="C1319" t="str">
        <f t="shared" si="60"/>
        <v>Apr</v>
      </c>
      <c r="D1319" t="str">
        <f t="shared" si="61"/>
        <v>2026-Apr</v>
      </c>
      <c r="E1319">
        <f t="shared" si="62"/>
        <v>202604</v>
      </c>
      <c r="F1319" t="str">
        <f>IF('Raw(1)'!C1319="","",'Raw(1)'!C1319)</f>
        <v>TW</v>
      </c>
      <c r="G1319" t="str">
        <f>IF('Raw(1)'!D1319="","",'Raw(1)'!D1319)</f>
        <v>Performance</v>
      </c>
      <c r="H1319" t="str">
        <f>IF('Raw(1)'!E1319="","",'Raw(1)'!E1319)</f>
        <v>Bending</v>
      </c>
      <c r="I1319">
        <f>IF('Raw(1)'!F1319="","",'Raw(1)'!F1319)</f>
        <v>18</v>
      </c>
    </row>
    <row r="1320" spans="1:9" x14ac:dyDescent="0.4">
      <c r="A1320">
        <f>IF('Raw(1)'!A1320="","",'Raw(1)'!A1320)</f>
        <v>2026</v>
      </c>
      <c r="B1320">
        <f>IF('Raw(1)'!B1320="","",'Raw(1)'!B1320)</f>
        <v>14</v>
      </c>
      <c r="C1320" t="str">
        <f t="shared" si="60"/>
        <v>Apr</v>
      </c>
      <c r="D1320" t="str">
        <f t="shared" si="61"/>
        <v>2026-Apr</v>
      </c>
      <c r="E1320">
        <f t="shared" si="62"/>
        <v>202604</v>
      </c>
      <c r="F1320" t="str">
        <f>IF('Raw(1)'!C1320="","",'Raw(1)'!C1320)</f>
        <v>TW</v>
      </c>
      <c r="G1320" t="str">
        <f>IF('Raw(1)'!D1320="","",'Raw(1)'!D1320)</f>
        <v>Performance</v>
      </c>
      <c r="H1320" t="str">
        <f>IF('Raw(1)'!E1320="","",'Raw(1)'!E1320)</f>
        <v>L/W</v>
      </c>
      <c r="I1320">
        <f>IF('Raw(1)'!F1320="","",'Raw(1)'!F1320)</f>
        <v>18</v>
      </c>
    </row>
    <row r="1321" spans="1:9" x14ac:dyDescent="0.4">
      <c r="A1321">
        <f>IF('Raw(1)'!A1321="","",'Raw(1)'!A1321)</f>
        <v>2026</v>
      </c>
      <c r="B1321">
        <f>IF('Raw(1)'!B1321="","",'Raw(1)'!B1321)</f>
        <v>14</v>
      </c>
      <c r="C1321" t="str">
        <f t="shared" si="60"/>
        <v>Apr</v>
      </c>
      <c r="D1321" t="str">
        <f t="shared" si="61"/>
        <v>2026-Apr</v>
      </c>
      <c r="E1321">
        <f t="shared" si="62"/>
        <v>202604</v>
      </c>
      <c r="F1321" t="str">
        <f>IF('Raw(1)'!C1321="","",'Raw(1)'!C1321)</f>
        <v>TW</v>
      </c>
      <c r="G1321" t="str">
        <f>IF('Raw(1)'!D1321="","",'Raw(1)'!D1321)</f>
        <v>Performance</v>
      </c>
      <c r="H1321" t="str">
        <f>IF('Raw(1)'!E1321="","",'Raw(1)'!E1321)</f>
        <v>C/W</v>
      </c>
      <c r="I1321">
        <f>IF('Raw(1)'!F1321="","",'Raw(1)'!F1321)</f>
        <v>17.7</v>
      </c>
    </row>
    <row r="1322" spans="1:9" x14ac:dyDescent="0.4">
      <c r="A1322">
        <f>IF('Raw(1)'!A1322="","",'Raw(1)'!A1322)</f>
        <v>2026</v>
      </c>
      <c r="B1322">
        <f>IF('Raw(1)'!B1322="","",'Raw(1)'!B1322)</f>
        <v>14</v>
      </c>
      <c r="C1322" t="str">
        <f t="shared" si="60"/>
        <v>Apr</v>
      </c>
      <c r="D1322" t="str">
        <f t="shared" si="61"/>
        <v>2026-Apr</v>
      </c>
      <c r="E1322">
        <f t="shared" si="62"/>
        <v>202604</v>
      </c>
      <c r="F1322" t="str">
        <f>IF('Raw(1)'!C1322="","",'Raw(1)'!C1322)</f>
        <v>CN</v>
      </c>
      <c r="G1322" t="str">
        <f>IF('Raw(1)'!D1322="","",'Raw(1)'!D1322)</f>
        <v>Machine</v>
      </c>
      <c r="H1322" t="str">
        <f>IF('Raw(1)'!E1322="","",'Raw(1)'!E1322)</f>
        <v>Growing Line</v>
      </c>
      <c r="I1322">
        <f>IF('Raw(1)'!F1322="","",'Raw(1)'!F1322)</f>
        <v>20</v>
      </c>
    </row>
    <row r="1323" spans="1:9" x14ac:dyDescent="0.4">
      <c r="A1323">
        <f>IF('Raw(1)'!A1323="","",'Raw(1)'!A1323)</f>
        <v>2026</v>
      </c>
      <c r="B1323">
        <f>IF('Raw(1)'!B1323="","",'Raw(1)'!B1323)</f>
        <v>14</v>
      </c>
      <c r="C1323" t="str">
        <f t="shared" si="60"/>
        <v>Apr</v>
      </c>
      <c r="D1323" t="str">
        <f t="shared" si="61"/>
        <v>2026-Apr</v>
      </c>
      <c r="E1323">
        <f t="shared" si="62"/>
        <v>202604</v>
      </c>
      <c r="F1323" t="str">
        <f>IF('Raw(1)'!C1323="","",'Raw(1)'!C1323)</f>
        <v>CN</v>
      </c>
      <c r="G1323" t="str">
        <f>IF('Raw(1)'!D1323="","",'Raw(1)'!D1323)</f>
        <v>Machine</v>
      </c>
      <c r="H1323" t="str">
        <f>IF('Raw(1)'!E1323="","",'Raw(1)'!E1323)</f>
        <v>Paint Booth</v>
      </c>
      <c r="I1323">
        <f>IF('Raw(1)'!F1323="","",'Raw(1)'!F1323)</f>
        <v>22</v>
      </c>
    </row>
    <row r="1324" spans="1:9" x14ac:dyDescent="0.4">
      <c r="A1324">
        <f>IF('Raw(1)'!A1324="","",'Raw(1)'!A1324)</f>
        <v>2026</v>
      </c>
      <c r="B1324">
        <f>IF('Raw(1)'!B1324="","",'Raw(1)'!B1324)</f>
        <v>14</v>
      </c>
      <c r="C1324" t="str">
        <f t="shared" si="60"/>
        <v>Apr</v>
      </c>
      <c r="D1324" t="str">
        <f t="shared" si="61"/>
        <v>2026-Apr</v>
      </c>
      <c r="E1324">
        <f t="shared" si="62"/>
        <v>202604</v>
      </c>
      <c r="F1324" t="str">
        <f>IF('Raw(1)'!C1324="","",'Raw(1)'!C1324)</f>
        <v>CN</v>
      </c>
      <c r="G1324" t="str">
        <f>IF('Raw(1)'!D1324="","",'Raw(1)'!D1324)</f>
        <v>Machine</v>
      </c>
      <c r="H1324" t="str">
        <f>IF('Raw(1)'!E1324="","",'Raw(1)'!E1324)</f>
        <v>Paint Line</v>
      </c>
      <c r="I1324">
        <f>IF('Raw(1)'!F1324="","",'Raw(1)'!F1324)</f>
        <v>6</v>
      </c>
    </row>
    <row r="1325" spans="1:9" x14ac:dyDescent="0.4">
      <c r="A1325">
        <f>IF('Raw(1)'!A1325="","",'Raw(1)'!A1325)</f>
        <v>2026</v>
      </c>
      <c r="B1325">
        <f>IF('Raw(1)'!B1325="","",'Raw(1)'!B1325)</f>
        <v>14</v>
      </c>
      <c r="C1325" t="str">
        <f t="shared" si="60"/>
        <v>Apr</v>
      </c>
      <c r="D1325" t="str">
        <f t="shared" si="61"/>
        <v>2026-Apr</v>
      </c>
      <c r="E1325">
        <f t="shared" si="62"/>
        <v>202604</v>
      </c>
      <c r="F1325" t="str">
        <f>IF('Raw(1)'!C1325="","",'Raw(1)'!C1325)</f>
        <v>CN</v>
      </c>
      <c r="G1325" t="str">
        <f>IF('Raw(1)'!D1325="","",'Raw(1)'!D1325)</f>
        <v>Machine</v>
      </c>
      <c r="H1325" t="str">
        <f>IF('Raw(1)'!E1325="","",'Raw(1)'!E1325)</f>
        <v>Roll Bending Machine</v>
      </c>
      <c r="I1325">
        <f>IF('Raw(1)'!F1325="","",'Raw(1)'!F1325)</f>
        <v>4</v>
      </c>
    </row>
    <row r="1326" spans="1:9" x14ac:dyDescent="0.4">
      <c r="A1326">
        <f>IF('Raw(1)'!A1326="","",'Raw(1)'!A1326)</f>
        <v>2026</v>
      </c>
      <c r="B1326">
        <f>IF('Raw(1)'!B1326="","",'Raw(1)'!B1326)</f>
        <v>14</v>
      </c>
      <c r="C1326" t="str">
        <f t="shared" si="60"/>
        <v>Apr</v>
      </c>
      <c r="D1326" t="str">
        <f t="shared" si="61"/>
        <v>2026-Apr</v>
      </c>
      <c r="E1326">
        <f t="shared" si="62"/>
        <v>202604</v>
      </c>
      <c r="F1326" t="str">
        <f>IF('Raw(1)'!C1326="","",'Raw(1)'!C1326)</f>
        <v>CN</v>
      </c>
      <c r="G1326" t="str">
        <f>IF('Raw(1)'!D1326="","",'Raw(1)'!D1326)</f>
        <v>Machine</v>
      </c>
      <c r="H1326" t="str">
        <f>IF('Raw(1)'!E1326="","",'Raw(1)'!E1326)</f>
        <v>L/W Machine</v>
      </c>
      <c r="I1326">
        <f>IF('Raw(1)'!F1326="","",'Raw(1)'!F1326)</f>
        <v>10</v>
      </c>
    </row>
    <row r="1327" spans="1:9" x14ac:dyDescent="0.4">
      <c r="A1327">
        <f>IF('Raw(1)'!A1327="","",'Raw(1)'!A1327)</f>
        <v>2026</v>
      </c>
      <c r="B1327">
        <f>IF('Raw(1)'!B1327="","",'Raw(1)'!B1327)</f>
        <v>14</v>
      </c>
      <c r="C1327" t="str">
        <f t="shared" si="60"/>
        <v>Apr</v>
      </c>
      <c r="D1327" t="str">
        <f t="shared" si="61"/>
        <v>2026-Apr</v>
      </c>
      <c r="E1327">
        <f t="shared" si="62"/>
        <v>202604</v>
      </c>
      <c r="F1327" t="str">
        <f>IF('Raw(1)'!C1327="","",'Raw(1)'!C1327)</f>
        <v>CN</v>
      </c>
      <c r="G1327" t="str">
        <f>IF('Raw(1)'!D1327="","",'Raw(1)'!D1327)</f>
        <v>Machine</v>
      </c>
      <c r="H1327" t="str">
        <f>IF('Raw(1)'!E1327="","",'Raw(1)'!E1327)</f>
        <v>C/W Machine</v>
      </c>
      <c r="I1327">
        <f>IF('Raw(1)'!F1327="","",'Raw(1)'!F1327)</f>
        <v>12</v>
      </c>
    </row>
    <row r="1328" spans="1:9" x14ac:dyDescent="0.4">
      <c r="A1328">
        <f>IF('Raw(1)'!A1328="","",'Raw(1)'!A1328)</f>
        <v>2026</v>
      </c>
      <c r="B1328">
        <f>IF('Raw(1)'!B1328="","",'Raw(1)'!B1328)</f>
        <v>14</v>
      </c>
      <c r="C1328" t="str">
        <f t="shared" si="60"/>
        <v>Apr</v>
      </c>
      <c r="D1328" t="str">
        <f t="shared" si="61"/>
        <v>2026-Apr</v>
      </c>
      <c r="E1328">
        <f t="shared" si="62"/>
        <v>202604</v>
      </c>
      <c r="F1328" t="str">
        <f>IF('Raw(1)'!C1328="","",'Raw(1)'!C1328)</f>
        <v>CN</v>
      </c>
      <c r="G1328" t="str">
        <f>IF('Raw(1)'!D1328="","",'Raw(1)'!D1328)</f>
        <v>Performance</v>
      </c>
      <c r="H1328" t="str">
        <f>IF('Raw(1)'!E1328="","",'Raw(1)'!E1328)</f>
        <v>BT GT</v>
      </c>
      <c r="I1328">
        <f>IF('Raw(1)'!F1328="","",'Raw(1)'!F1328)</f>
        <v>14</v>
      </c>
    </row>
    <row r="1329" spans="1:9" x14ac:dyDescent="0.4">
      <c r="A1329">
        <f>IF('Raw(1)'!A1329="","",'Raw(1)'!A1329)</f>
        <v>2026</v>
      </c>
      <c r="B1329">
        <f>IF('Raw(1)'!B1329="","",'Raw(1)'!B1329)</f>
        <v>14</v>
      </c>
      <c r="C1329" t="str">
        <f t="shared" si="60"/>
        <v>Apr</v>
      </c>
      <c r="D1329" t="str">
        <f t="shared" si="61"/>
        <v>2026-Apr</v>
      </c>
      <c r="E1329">
        <f t="shared" si="62"/>
        <v>202604</v>
      </c>
      <c r="F1329" t="str">
        <f>IF('Raw(1)'!C1329="","",'Raw(1)'!C1329)</f>
        <v>CN</v>
      </c>
      <c r="G1329" t="str">
        <f>IF('Raw(1)'!D1329="","",'Raw(1)'!D1329)</f>
        <v>Performance</v>
      </c>
      <c r="H1329" t="str">
        <f>IF('Raw(1)'!E1329="","",'Raw(1)'!E1329)</f>
        <v>WT GT</v>
      </c>
      <c r="I1329">
        <f>IF('Raw(1)'!F1329="","",'Raw(1)'!F1329)</f>
        <v>14</v>
      </c>
    </row>
    <row r="1330" spans="1:9" x14ac:dyDescent="0.4">
      <c r="A1330">
        <f>IF('Raw(1)'!A1330="","",'Raw(1)'!A1330)</f>
        <v>2026</v>
      </c>
      <c r="B1330">
        <f>IF('Raw(1)'!B1330="","",'Raw(1)'!B1330)</f>
        <v>14</v>
      </c>
      <c r="C1330" t="str">
        <f t="shared" si="60"/>
        <v>Apr</v>
      </c>
      <c r="D1330" t="str">
        <f t="shared" si="61"/>
        <v>2026-Apr</v>
      </c>
      <c r="E1330">
        <f t="shared" si="62"/>
        <v>202604</v>
      </c>
      <c r="F1330" t="str">
        <f>IF('Raw(1)'!C1330="","",'Raw(1)'!C1330)</f>
        <v>CN</v>
      </c>
      <c r="G1330" t="str">
        <f>IF('Raw(1)'!D1330="","",'Raw(1)'!D1330)</f>
        <v>Performance</v>
      </c>
      <c r="H1330" t="str">
        <f>IF('Raw(1)'!E1330="","",'Raw(1)'!E1330)</f>
        <v>Bending</v>
      </c>
      <c r="I1330">
        <f>IF('Raw(1)'!F1330="","",'Raw(1)'!F1330)</f>
        <v>113</v>
      </c>
    </row>
    <row r="1331" spans="1:9" x14ac:dyDescent="0.4">
      <c r="A1331">
        <f>IF('Raw(1)'!A1331="","",'Raw(1)'!A1331)</f>
        <v>2026</v>
      </c>
      <c r="B1331">
        <f>IF('Raw(1)'!B1331="","",'Raw(1)'!B1331)</f>
        <v>14</v>
      </c>
      <c r="C1331" t="str">
        <f t="shared" si="60"/>
        <v>Apr</v>
      </c>
      <c r="D1331" t="str">
        <f t="shared" si="61"/>
        <v>2026-Apr</v>
      </c>
      <c r="E1331">
        <f t="shared" si="62"/>
        <v>202604</v>
      </c>
      <c r="F1331" t="str">
        <f>IF('Raw(1)'!C1331="","",'Raw(1)'!C1331)</f>
        <v>CN</v>
      </c>
      <c r="G1331" t="str">
        <f>IF('Raw(1)'!D1331="","",'Raw(1)'!D1331)</f>
        <v>Performance</v>
      </c>
      <c r="H1331" t="str">
        <f>IF('Raw(1)'!E1331="","",'Raw(1)'!E1331)</f>
        <v>L/W</v>
      </c>
      <c r="I1331">
        <f>IF('Raw(1)'!F1331="","",'Raw(1)'!F1331)</f>
        <v>113</v>
      </c>
    </row>
    <row r="1332" spans="1:9" x14ac:dyDescent="0.4">
      <c r="A1332">
        <f>IF('Raw(1)'!A1332="","",'Raw(1)'!A1332)</f>
        <v>2026</v>
      </c>
      <c r="B1332">
        <f>IF('Raw(1)'!B1332="","",'Raw(1)'!B1332)</f>
        <v>14</v>
      </c>
      <c r="C1332" t="str">
        <f t="shared" si="60"/>
        <v>Apr</v>
      </c>
      <c r="D1332" t="str">
        <f t="shared" si="61"/>
        <v>2026-Apr</v>
      </c>
      <c r="E1332">
        <f t="shared" si="62"/>
        <v>202604</v>
      </c>
      <c r="F1332" t="str">
        <f>IF('Raw(1)'!C1332="","",'Raw(1)'!C1332)</f>
        <v>CN</v>
      </c>
      <c r="G1332" t="str">
        <f>IF('Raw(1)'!D1332="","",'Raw(1)'!D1332)</f>
        <v>Performance</v>
      </c>
      <c r="H1332" t="str">
        <f>IF('Raw(1)'!E1332="","",'Raw(1)'!E1332)</f>
        <v>C/W</v>
      </c>
      <c r="I1332">
        <f>IF('Raw(1)'!F1332="","",'Raw(1)'!F1332)</f>
        <v>139</v>
      </c>
    </row>
    <row r="1333" spans="1:9" x14ac:dyDescent="0.4">
      <c r="A1333">
        <f>IF('Raw(1)'!A1333="","",'Raw(1)'!A1333)</f>
        <v>2026</v>
      </c>
      <c r="B1333">
        <f>IF('Raw(1)'!B1333="","",'Raw(1)'!B1333)</f>
        <v>14</v>
      </c>
      <c r="C1333" t="str">
        <f t="shared" si="60"/>
        <v>Apr</v>
      </c>
      <c r="D1333" t="str">
        <f t="shared" si="61"/>
        <v>2026-Apr</v>
      </c>
      <c r="E1333">
        <f t="shared" si="62"/>
        <v>202604</v>
      </c>
      <c r="F1333" t="str">
        <f>IF('Raw(1)'!C1333="","",'Raw(1)'!C1333)</f>
        <v>TR #1</v>
      </c>
      <c r="G1333" t="str">
        <f>IF('Raw(1)'!D1333="","",'Raw(1)'!D1333)</f>
        <v>Machine</v>
      </c>
      <c r="H1333" t="str">
        <f>IF('Raw(1)'!E1333="","",'Raw(1)'!E1333)</f>
        <v>Growing Line</v>
      </c>
      <c r="I1333">
        <f>IF('Raw(1)'!F1333="","",'Raw(1)'!F1333)</f>
        <v>3</v>
      </c>
    </row>
    <row r="1334" spans="1:9" x14ac:dyDescent="0.4">
      <c r="A1334">
        <f>IF('Raw(1)'!A1334="","",'Raw(1)'!A1334)</f>
        <v>2026</v>
      </c>
      <c r="B1334">
        <f>IF('Raw(1)'!B1334="","",'Raw(1)'!B1334)</f>
        <v>14</v>
      </c>
      <c r="C1334" t="str">
        <f t="shared" si="60"/>
        <v>Apr</v>
      </c>
      <c r="D1334" t="str">
        <f t="shared" si="61"/>
        <v>2026-Apr</v>
      </c>
      <c r="E1334">
        <f t="shared" si="62"/>
        <v>202604</v>
      </c>
      <c r="F1334" t="str">
        <f>IF('Raw(1)'!C1334="","",'Raw(1)'!C1334)</f>
        <v>TR #1</v>
      </c>
      <c r="G1334" t="str">
        <f>IF('Raw(1)'!D1334="","",'Raw(1)'!D1334)</f>
        <v>Machine</v>
      </c>
      <c r="H1334" t="str">
        <f>IF('Raw(1)'!E1334="","",'Raw(1)'!E1334)</f>
        <v>Paint Booth</v>
      </c>
      <c r="I1334">
        <f>IF('Raw(1)'!F1334="","",'Raw(1)'!F1334)</f>
        <v>3</v>
      </c>
    </row>
    <row r="1335" spans="1:9" x14ac:dyDescent="0.4">
      <c r="A1335">
        <f>IF('Raw(1)'!A1335="","",'Raw(1)'!A1335)</f>
        <v>2026</v>
      </c>
      <c r="B1335">
        <f>IF('Raw(1)'!B1335="","",'Raw(1)'!B1335)</f>
        <v>14</v>
      </c>
      <c r="C1335" t="str">
        <f t="shared" si="60"/>
        <v>Apr</v>
      </c>
      <c r="D1335" t="str">
        <f t="shared" si="61"/>
        <v>2026-Apr</v>
      </c>
      <c r="E1335">
        <f t="shared" si="62"/>
        <v>202604</v>
      </c>
      <c r="F1335" t="str">
        <f>IF('Raw(1)'!C1335="","",'Raw(1)'!C1335)</f>
        <v>TR #1</v>
      </c>
      <c r="G1335" t="str">
        <f>IF('Raw(1)'!D1335="","",'Raw(1)'!D1335)</f>
        <v>Machine</v>
      </c>
      <c r="H1335" t="str">
        <f>IF('Raw(1)'!E1335="","",'Raw(1)'!E1335)</f>
        <v>Paint Line</v>
      </c>
      <c r="I1335">
        <f>IF('Raw(1)'!F1335="","",'Raw(1)'!F1335)</f>
        <v>2</v>
      </c>
    </row>
    <row r="1336" spans="1:9" x14ac:dyDescent="0.4">
      <c r="A1336">
        <f>IF('Raw(1)'!A1336="","",'Raw(1)'!A1336)</f>
        <v>2026</v>
      </c>
      <c r="B1336">
        <f>IF('Raw(1)'!B1336="","",'Raw(1)'!B1336)</f>
        <v>14</v>
      </c>
      <c r="C1336" t="str">
        <f t="shared" si="60"/>
        <v>Apr</v>
      </c>
      <c r="D1336" t="str">
        <f t="shared" si="61"/>
        <v>2026-Apr</v>
      </c>
      <c r="E1336">
        <f t="shared" si="62"/>
        <v>202604</v>
      </c>
      <c r="F1336" t="str">
        <f>IF('Raw(1)'!C1336="","",'Raw(1)'!C1336)</f>
        <v>TR #1</v>
      </c>
      <c r="G1336" t="str">
        <f>IF('Raw(1)'!D1336="","",'Raw(1)'!D1336)</f>
        <v>Machine</v>
      </c>
      <c r="H1336" t="str">
        <f>IF('Raw(1)'!E1336="","",'Raw(1)'!E1336)</f>
        <v>Roll Bending Machine</v>
      </c>
      <c r="I1336">
        <f>IF('Raw(1)'!F1336="","",'Raw(1)'!F1336)</f>
        <v>2</v>
      </c>
    </row>
    <row r="1337" spans="1:9" x14ac:dyDescent="0.4">
      <c r="A1337">
        <f>IF('Raw(1)'!A1337="","",'Raw(1)'!A1337)</f>
        <v>2026</v>
      </c>
      <c r="B1337">
        <f>IF('Raw(1)'!B1337="","",'Raw(1)'!B1337)</f>
        <v>14</v>
      </c>
      <c r="C1337" t="str">
        <f t="shared" si="60"/>
        <v>Apr</v>
      </c>
      <c r="D1337" t="str">
        <f t="shared" si="61"/>
        <v>2026-Apr</v>
      </c>
      <c r="E1337">
        <f t="shared" si="62"/>
        <v>202604</v>
      </c>
      <c r="F1337" t="str">
        <f>IF('Raw(1)'!C1337="","",'Raw(1)'!C1337)</f>
        <v>TR #1</v>
      </c>
      <c r="G1337" t="str">
        <f>IF('Raw(1)'!D1337="","",'Raw(1)'!D1337)</f>
        <v>Machine</v>
      </c>
      <c r="H1337" t="str">
        <f>IF('Raw(1)'!E1337="","",'Raw(1)'!E1337)</f>
        <v>L/W Machine</v>
      </c>
      <c r="I1337">
        <f>IF('Raw(1)'!F1337="","",'Raw(1)'!F1337)</f>
        <v>3</v>
      </c>
    </row>
    <row r="1338" spans="1:9" x14ac:dyDescent="0.4">
      <c r="A1338">
        <f>IF('Raw(1)'!A1338="","",'Raw(1)'!A1338)</f>
        <v>2026</v>
      </c>
      <c r="B1338">
        <f>IF('Raw(1)'!B1338="","",'Raw(1)'!B1338)</f>
        <v>14</v>
      </c>
      <c r="C1338" t="str">
        <f t="shared" si="60"/>
        <v>Apr</v>
      </c>
      <c r="D1338" t="str">
        <f t="shared" si="61"/>
        <v>2026-Apr</v>
      </c>
      <c r="E1338">
        <f t="shared" si="62"/>
        <v>202604</v>
      </c>
      <c r="F1338" t="str">
        <f>IF('Raw(1)'!C1338="","",'Raw(1)'!C1338)</f>
        <v>TR #1</v>
      </c>
      <c r="G1338" t="str">
        <f>IF('Raw(1)'!D1338="","",'Raw(1)'!D1338)</f>
        <v>Machine</v>
      </c>
      <c r="H1338" t="str">
        <f>IF('Raw(1)'!E1338="","",'Raw(1)'!E1338)</f>
        <v>C/W Machine</v>
      </c>
      <c r="I1338">
        <f>IF('Raw(1)'!F1338="","",'Raw(1)'!F1338)</f>
        <v>4</v>
      </c>
    </row>
    <row r="1339" spans="1:9" x14ac:dyDescent="0.4">
      <c r="A1339">
        <f>IF('Raw(1)'!A1339="","",'Raw(1)'!A1339)</f>
        <v>2026</v>
      </c>
      <c r="B1339">
        <f>IF('Raw(1)'!B1339="","",'Raw(1)'!B1339)</f>
        <v>14</v>
      </c>
      <c r="C1339" t="str">
        <f t="shared" si="60"/>
        <v>Apr</v>
      </c>
      <c r="D1339" t="str">
        <f t="shared" si="61"/>
        <v>2026-Apr</v>
      </c>
      <c r="E1339">
        <f t="shared" si="62"/>
        <v>202604</v>
      </c>
      <c r="F1339" t="str">
        <f>IF('Raw(1)'!C1339="","",'Raw(1)'!C1339)</f>
        <v>TR #1</v>
      </c>
      <c r="G1339" t="str">
        <f>IF('Raw(1)'!D1339="","",'Raw(1)'!D1339)</f>
        <v>Performance</v>
      </c>
      <c r="H1339" t="str">
        <f>IF('Raw(1)'!E1339="","",'Raw(1)'!E1339)</f>
        <v>BT GT</v>
      </c>
      <c r="I1339">
        <f>IF('Raw(1)'!F1339="","",'Raw(1)'!F1339)</f>
        <v>0</v>
      </c>
    </row>
    <row r="1340" spans="1:9" x14ac:dyDescent="0.4">
      <c r="A1340">
        <f>IF('Raw(1)'!A1340="","",'Raw(1)'!A1340)</f>
        <v>2026</v>
      </c>
      <c r="B1340">
        <f>IF('Raw(1)'!B1340="","",'Raw(1)'!B1340)</f>
        <v>14</v>
      </c>
      <c r="C1340" t="str">
        <f t="shared" si="60"/>
        <v>Apr</v>
      </c>
      <c r="D1340" t="str">
        <f t="shared" si="61"/>
        <v>2026-Apr</v>
      </c>
      <c r="E1340">
        <f t="shared" si="62"/>
        <v>202604</v>
      </c>
      <c r="F1340" t="str">
        <f>IF('Raw(1)'!C1340="","",'Raw(1)'!C1340)</f>
        <v>TR #1</v>
      </c>
      <c r="G1340" t="str">
        <f>IF('Raw(1)'!D1340="","",'Raw(1)'!D1340)</f>
        <v>Performance</v>
      </c>
      <c r="H1340" t="str">
        <f>IF('Raw(1)'!E1340="","",'Raw(1)'!E1340)</f>
        <v>WT GT</v>
      </c>
      <c r="I1340">
        <f>IF('Raw(1)'!F1340="","",'Raw(1)'!F1340)</f>
        <v>0</v>
      </c>
    </row>
    <row r="1341" spans="1:9" x14ac:dyDescent="0.4">
      <c r="A1341">
        <f>IF('Raw(1)'!A1341="","",'Raw(1)'!A1341)</f>
        <v>2026</v>
      </c>
      <c r="B1341">
        <f>IF('Raw(1)'!B1341="","",'Raw(1)'!B1341)</f>
        <v>14</v>
      </c>
      <c r="C1341" t="str">
        <f t="shared" si="60"/>
        <v>Apr</v>
      </c>
      <c r="D1341" t="str">
        <f t="shared" si="61"/>
        <v>2026-Apr</v>
      </c>
      <c r="E1341">
        <f t="shared" si="62"/>
        <v>202604</v>
      </c>
      <c r="F1341" t="str">
        <f>IF('Raw(1)'!C1341="","",'Raw(1)'!C1341)</f>
        <v>TR #1</v>
      </c>
      <c r="G1341" t="str">
        <f>IF('Raw(1)'!D1341="","",'Raw(1)'!D1341)</f>
        <v>Performance</v>
      </c>
      <c r="H1341" t="str">
        <f>IF('Raw(1)'!E1341="","",'Raw(1)'!E1341)</f>
        <v>Bending</v>
      </c>
      <c r="I1341">
        <f>IF('Raw(1)'!F1341="","",'Raw(1)'!F1341)</f>
        <v>0</v>
      </c>
    </row>
    <row r="1342" spans="1:9" x14ac:dyDescent="0.4">
      <c r="A1342">
        <f>IF('Raw(1)'!A1342="","",'Raw(1)'!A1342)</f>
        <v>2026</v>
      </c>
      <c r="B1342">
        <f>IF('Raw(1)'!B1342="","",'Raw(1)'!B1342)</f>
        <v>14</v>
      </c>
      <c r="C1342" t="str">
        <f t="shared" si="60"/>
        <v>Apr</v>
      </c>
      <c r="D1342" t="str">
        <f t="shared" si="61"/>
        <v>2026-Apr</v>
      </c>
      <c r="E1342">
        <f t="shared" si="62"/>
        <v>202604</v>
      </c>
      <c r="F1342" t="str">
        <f>IF('Raw(1)'!C1342="","",'Raw(1)'!C1342)</f>
        <v>TR #1</v>
      </c>
      <c r="G1342" t="str">
        <f>IF('Raw(1)'!D1342="","",'Raw(1)'!D1342)</f>
        <v>Performance</v>
      </c>
      <c r="H1342" t="str">
        <f>IF('Raw(1)'!E1342="","",'Raw(1)'!E1342)</f>
        <v>L/W</v>
      </c>
      <c r="I1342">
        <f>IF('Raw(1)'!F1342="","",'Raw(1)'!F1342)</f>
        <v>0</v>
      </c>
    </row>
    <row r="1343" spans="1:9" x14ac:dyDescent="0.4">
      <c r="A1343">
        <f>IF('Raw(1)'!A1343="","",'Raw(1)'!A1343)</f>
        <v>2026</v>
      </c>
      <c r="B1343">
        <f>IF('Raw(1)'!B1343="","",'Raw(1)'!B1343)</f>
        <v>14</v>
      </c>
      <c r="C1343" t="str">
        <f t="shared" si="60"/>
        <v>Apr</v>
      </c>
      <c r="D1343" t="str">
        <f t="shared" si="61"/>
        <v>2026-Apr</v>
      </c>
      <c r="E1343">
        <f t="shared" si="62"/>
        <v>202604</v>
      </c>
      <c r="F1343" t="str">
        <f>IF('Raw(1)'!C1343="","",'Raw(1)'!C1343)</f>
        <v>TR #1</v>
      </c>
      <c r="G1343" t="str">
        <f>IF('Raw(1)'!D1343="","",'Raw(1)'!D1343)</f>
        <v>Performance</v>
      </c>
      <c r="H1343" t="str">
        <f>IF('Raw(1)'!E1343="","",'Raw(1)'!E1343)</f>
        <v>C/W</v>
      </c>
      <c r="I1343">
        <f>IF('Raw(1)'!F1343="","",'Raw(1)'!F1343)</f>
        <v>0</v>
      </c>
    </row>
    <row r="1344" spans="1:9" x14ac:dyDescent="0.4">
      <c r="A1344">
        <f>IF('Raw(1)'!A1344="","",'Raw(1)'!A1344)</f>
        <v>2026</v>
      </c>
      <c r="B1344">
        <f>IF('Raw(1)'!B1344="","",'Raw(1)'!B1344)</f>
        <v>14</v>
      </c>
      <c r="C1344" t="str">
        <f t="shared" si="60"/>
        <v>Apr</v>
      </c>
      <c r="D1344" t="str">
        <f t="shared" si="61"/>
        <v>2026-Apr</v>
      </c>
      <c r="E1344">
        <f t="shared" si="62"/>
        <v>202604</v>
      </c>
      <c r="F1344" t="str">
        <f>IF('Raw(1)'!C1344="","",'Raw(1)'!C1344)</f>
        <v>TR #2</v>
      </c>
      <c r="G1344" t="str">
        <f>IF('Raw(1)'!D1344="","",'Raw(1)'!D1344)</f>
        <v>Machine</v>
      </c>
      <c r="H1344" t="str">
        <f>IF('Raw(1)'!E1344="","",'Raw(1)'!E1344)</f>
        <v>Growing Line</v>
      </c>
      <c r="I1344">
        <f>IF('Raw(1)'!F1344="","",'Raw(1)'!F1344)</f>
        <v>6</v>
      </c>
    </row>
    <row r="1345" spans="1:9" x14ac:dyDescent="0.4">
      <c r="A1345">
        <f>IF('Raw(1)'!A1345="","",'Raw(1)'!A1345)</f>
        <v>2026</v>
      </c>
      <c r="B1345">
        <f>IF('Raw(1)'!B1345="","",'Raw(1)'!B1345)</f>
        <v>14</v>
      </c>
      <c r="C1345" t="str">
        <f t="shared" si="60"/>
        <v>Apr</v>
      </c>
      <c r="D1345" t="str">
        <f t="shared" si="61"/>
        <v>2026-Apr</v>
      </c>
      <c r="E1345">
        <f t="shared" si="62"/>
        <v>202604</v>
      </c>
      <c r="F1345" t="str">
        <f>IF('Raw(1)'!C1345="","",'Raw(1)'!C1345)</f>
        <v>TR #2</v>
      </c>
      <c r="G1345" t="str">
        <f>IF('Raw(1)'!D1345="","",'Raw(1)'!D1345)</f>
        <v>Machine</v>
      </c>
      <c r="H1345" t="str">
        <f>IF('Raw(1)'!E1345="","",'Raw(1)'!E1345)</f>
        <v>Paint Booth</v>
      </c>
      <c r="I1345">
        <f>IF('Raw(1)'!F1345="","",'Raw(1)'!F1345)</f>
        <v>4</v>
      </c>
    </row>
    <row r="1346" spans="1:9" x14ac:dyDescent="0.4">
      <c r="A1346">
        <f>IF('Raw(1)'!A1346="","",'Raw(1)'!A1346)</f>
        <v>2026</v>
      </c>
      <c r="B1346">
        <f>IF('Raw(1)'!B1346="","",'Raw(1)'!B1346)</f>
        <v>14</v>
      </c>
      <c r="C1346" t="str">
        <f t="shared" ref="C1346:C1409" si="63">IF(OR(A1346="",B1346=""),"",TEXT(DATE(A1346,1,1)+(B1346-1)*7,"mmm"))</f>
        <v>Apr</v>
      </c>
      <c r="D1346" t="str">
        <f t="shared" ref="D1346:D1409" si="64">IF(OR(A1346="",B1346=""),"",TEXT(DATE(A1346,1,1)+(B1346-1)*7,"yyyy-mmm"))</f>
        <v>2026-Apr</v>
      </c>
      <c r="E1346">
        <f t="shared" ref="E1346:E1409" si="65">IF(OR(A1346="",B1346=""),"",YEAR(DATE(A1346,1,1)+(B1346-1)*7)*100+MONTH(DATE(A1346,1,1)+(B1346-1)*7))</f>
        <v>202604</v>
      </c>
      <c r="F1346" t="str">
        <f>IF('Raw(1)'!C1346="","",'Raw(1)'!C1346)</f>
        <v>TR #2</v>
      </c>
      <c r="G1346" t="str">
        <f>IF('Raw(1)'!D1346="","",'Raw(1)'!D1346)</f>
        <v>Machine</v>
      </c>
      <c r="H1346" t="str">
        <f>IF('Raw(1)'!E1346="","",'Raw(1)'!E1346)</f>
        <v>Paint Line</v>
      </c>
      <c r="I1346">
        <f>IF('Raw(1)'!F1346="","",'Raw(1)'!F1346)</f>
        <v>2</v>
      </c>
    </row>
    <row r="1347" spans="1:9" x14ac:dyDescent="0.4">
      <c r="A1347">
        <f>IF('Raw(1)'!A1347="","",'Raw(1)'!A1347)</f>
        <v>2026</v>
      </c>
      <c r="B1347">
        <f>IF('Raw(1)'!B1347="","",'Raw(1)'!B1347)</f>
        <v>14</v>
      </c>
      <c r="C1347" t="str">
        <f t="shared" si="63"/>
        <v>Apr</v>
      </c>
      <c r="D1347" t="str">
        <f t="shared" si="64"/>
        <v>2026-Apr</v>
      </c>
      <c r="E1347">
        <f t="shared" si="65"/>
        <v>202604</v>
      </c>
      <c r="F1347" t="str">
        <f>IF('Raw(1)'!C1347="","",'Raw(1)'!C1347)</f>
        <v>TR #2</v>
      </c>
      <c r="G1347" t="str">
        <f>IF('Raw(1)'!D1347="","",'Raw(1)'!D1347)</f>
        <v>Machine</v>
      </c>
      <c r="H1347" t="str">
        <f>IF('Raw(1)'!E1347="","",'Raw(1)'!E1347)</f>
        <v>Roll Bending Machine</v>
      </c>
      <c r="I1347">
        <f>IF('Raw(1)'!F1347="","",'Raw(1)'!F1347)</f>
        <v>3</v>
      </c>
    </row>
    <row r="1348" spans="1:9" x14ac:dyDescent="0.4">
      <c r="A1348">
        <f>IF('Raw(1)'!A1348="","",'Raw(1)'!A1348)</f>
        <v>2026</v>
      </c>
      <c r="B1348">
        <f>IF('Raw(1)'!B1348="","",'Raw(1)'!B1348)</f>
        <v>14</v>
      </c>
      <c r="C1348" t="str">
        <f t="shared" si="63"/>
        <v>Apr</v>
      </c>
      <c r="D1348" t="str">
        <f t="shared" si="64"/>
        <v>2026-Apr</v>
      </c>
      <c r="E1348">
        <f t="shared" si="65"/>
        <v>202604</v>
      </c>
      <c r="F1348" t="str">
        <f>IF('Raw(1)'!C1348="","",'Raw(1)'!C1348)</f>
        <v>TR #2</v>
      </c>
      <c r="G1348" t="str">
        <f>IF('Raw(1)'!D1348="","",'Raw(1)'!D1348)</f>
        <v>Machine</v>
      </c>
      <c r="H1348" t="str">
        <f>IF('Raw(1)'!E1348="","",'Raw(1)'!E1348)</f>
        <v>L/W Machine</v>
      </c>
      <c r="I1348">
        <f>IF('Raw(1)'!F1348="","",'Raw(1)'!F1348)</f>
        <v>4</v>
      </c>
    </row>
    <row r="1349" spans="1:9" x14ac:dyDescent="0.4">
      <c r="A1349">
        <f>IF('Raw(1)'!A1349="","",'Raw(1)'!A1349)</f>
        <v>2026</v>
      </c>
      <c r="B1349">
        <f>IF('Raw(1)'!B1349="","",'Raw(1)'!B1349)</f>
        <v>14</v>
      </c>
      <c r="C1349" t="str">
        <f t="shared" si="63"/>
        <v>Apr</v>
      </c>
      <c r="D1349" t="str">
        <f t="shared" si="64"/>
        <v>2026-Apr</v>
      </c>
      <c r="E1349">
        <f t="shared" si="65"/>
        <v>202604</v>
      </c>
      <c r="F1349" t="str">
        <f>IF('Raw(1)'!C1349="","",'Raw(1)'!C1349)</f>
        <v>TR #2</v>
      </c>
      <c r="G1349" t="str">
        <f>IF('Raw(1)'!D1349="","",'Raw(1)'!D1349)</f>
        <v>Machine</v>
      </c>
      <c r="H1349" t="str">
        <f>IF('Raw(1)'!E1349="","",'Raw(1)'!E1349)</f>
        <v>C/W Machine</v>
      </c>
      <c r="I1349">
        <f>IF('Raw(1)'!F1349="","",'Raw(1)'!F1349)</f>
        <v>6</v>
      </c>
    </row>
    <row r="1350" spans="1:9" x14ac:dyDescent="0.4">
      <c r="A1350">
        <f>IF('Raw(1)'!A1350="","",'Raw(1)'!A1350)</f>
        <v>2026</v>
      </c>
      <c r="B1350">
        <f>IF('Raw(1)'!B1350="","",'Raw(1)'!B1350)</f>
        <v>14</v>
      </c>
      <c r="C1350" t="str">
        <f t="shared" si="63"/>
        <v>Apr</v>
      </c>
      <c r="D1350" t="str">
        <f t="shared" si="64"/>
        <v>2026-Apr</v>
      </c>
      <c r="E1350">
        <f t="shared" si="65"/>
        <v>202604</v>
      </c>
      <c r="F1350" t="str">
        <f>IF('Raw(1)'!C1350="","",'Raw(1)'!C1350)</f>
        <v>TR #2</v>
      </c>
      <c r="G1350" t="str">
        <f>IF('Raw(1)'!D1350="","",'Raw(1)'!D1350)</f>
        <v>Performance</v>
      </c>
      <c r="H1350" t="str">
        <f>IF('Raw(1)'!E1350="","",'Raw(1)'!E1350)</f>
        <v>BT GT</v>
      </c>
      <c r="I1350">
        <f>IF('Raw(1)'!F1350="","",'Raw(1)'!F1350)</f>
        <v>25</v>
      </c>
    </row>
    <row r="1351" spans="1:9" x14ac:dyDescent="0.4">
      <c r="A1351">
        <f>IF('Raw(1)'!A1351="","",'Raw(1)'!A1351)</f>
        <v>2026</v>
      </c>
      <c r="B1351">
        <f>IF('Raw(1)'!B1351="","",'Raw(1)'!B1351)</f>
        <v>14</v>
      </c>
      <c r="C1351" t="str">
        <f t="shared" si="63"/>
        <v>Apr</v>
      </c>
      <c r="D1351" t="str">
        <f t="shared" si="64"/>
        <v>2026-Apr</v>
      </c>
      <c r="E1351">
        <f t="shared" si="65"/>
        <v>202604</v>
      </c>
      <c r="F1351" t="str">
        <f>IF('Raw(1)'!C1351="","",'Raw(1)'!C1351)</f>
        <v>TR #2</v>
      </c>
      <c r="G1351" t="str">
        <f>IF('Raw(1)'!D1351="","",'Raw(1)'!D1351)</f>
        <v>Performance</v>
      </c>
      <c r="H1351" t="str">
        <f>IF('Raw(1)'!E1351="","",'Raw(1)'!E1351)</f>
        <v>WT GT</v>
      </c>
      <c r="I1351">
        <f>IF('Raw(1)'!F1351="","",'Raw(1)'!F1351)</f>
        <v>25</v>
      </c>
    </row>
    <row r="1352" spans="1:9" x14ac:dyDescent="0.4">
      <c r="A1352">
        <f>IF('Raw(1)'!A1352="","",'Raw(1)'!A1352)</f>
        <v>2026</v>
      </c>
      <c r="B1352">
        <f>IF('Raw(1)'!B1352="","",'Raw(1)'!B1352)</f>
        <v>14</v>
      </c>
      <c r="C1352" t="str">
        <f t="shared" si="63"/>
        <v>Apr</v>
      </c>
      <c r="D1352" t="str">
        <f t="shared" si="64"/>
        <v>2026-Apr</v>
      </c>
      <c r="E1352">
        <f t="shared" si="65"/>
        <v>202604</v>
      </c>
      <c r="F1352" t="str">
        <f>IF('Raw(1)'!C1352="","",'Raw(1)'!C1352)</f>
        <v>TR #2</v>
      </c>
      <c r="G1352" t="str">
        <f>IF('Raw(1)'!D1352="","",'Raw(1)'!D1352)</f>
        <v>Performance</v>
      </c>
      <c r="H1352" t="str">
        <f>IF('Raw(1)'!E1352="","",'Raw(1)'!E1352)</f>
        <v>Bending</v>
      </c>
      <c r="I1352">
        <f>IF('Raw(1)'!F1352="","",'Raw(1)'!F1352)</f>
        <v>169</v>
      </c>
    </row>
    <row r="1353" spans="1:9" x14ac:dyDescent="0.4">
      <c r="A1353">
        <f>IF('Raw(1)'!A1353="","",'Raw(1)'!A1353)</f>
        <v>2026</v>
      </c>
      <c r="B1353">
        <f>IF('Raw(1)'!B1353="","",'Raw(1)'!B1353)</f>
        <v>14</v>
      </c>
      <c r="C1353" t="str">
        <f t="shared" si="63"/>
        <v>Apr</v>
      </c>
      <c r="D1353" t="str">
        <f t="shared" si="64"/>
        <v>2026-Apr</v>
      </c>
      <c r="E1353">
        <f t="shared" si="65"/>
        <v>202604</v>
      </c>
      <c r="F1353" t="str">
        <f>IF('Raw(1)'!C1353="","",'Raw(1)'!C1353)</f>
        <v>TR #2</v>
      </c>
      <c r="G1353" t="str">
        <f>IF('Raw(1)'!D1353="","",'Raw(1)'!D1353)</f>
        <v>Performance</v>
      </c>
      <c r="H1353" t="str">
        <f>IF('Raw(1)'!E1353="","",'Raw(1)'!E1353)</f>
        <v>L/W</v>
      </c>
      <c r="I1353">
        <f>IF('Raw(1)'!F1353="","",'Raw(1)'!F1353)</f>
        <v>166</v>
      </c>
    </row>
    <row r="1354" spans="1:9" x14ac:dyDescent="0.4">
      <c r="A1354">
        <f>IF('Raw(1)'!A1354="","",'Raw(1)'!A1354)</f>
        <v>2026</v>
      </c>
      <c r="B1354">
        <f>IF('Raw(1)'!B1354="","",'Raw(1)'!B1354)</f>
        <v>14</v>
      </c>
      <c r="C1354" t="str">
        <f t="shared" si="63"/>
        <v>Apr</v>
      </c>
      <c r="D1354" t="str">
        <f t="shared" si="64"/>
        <v>2026-Apr</v>
      </c>
      <c r="E1354">
        <f t="shared" si="65"/>
        <v>202604</v>
      </c>
      <c r="F1354" t="str">
        <f>IF('Raw(1)'!C1354="","",'Raw(1)'!C1354)</f>
        <v>TR #2</v>
      </c>
      <c r="G1354" t="str">
        <f>IF('Raw(1)'!D1354="","",'Raw(1)'!D1354)</f>
        <v>Performance</v>
      </c>
      <c r="H1354" t="str">
        <f>IF('Raw(1)'!E1354="","",'Raw(1)'!E1354)</f>
        <v>C/W</v>
      </c>
      <c r="I1354">
        <f>IF('Raw(1)'!F1354="","",'Raw(1)'!F1354)</f>
        <v>208</v>
      </c>
    </row>
    <row r="1355" spans="1:9" x14ac:dyDescent="0.4">
      <c r="A1355">
        <f>IF('Raw(1)'!A1355="","",'Raw(1)'!A1355)</f>
        <v>2026</v>
      </c>
      <c r="B1355">
        <f>IF('Raw(1)'!B1355="","",'Raw(1)'!B1355)</f>
        <v>14</v>
      </c>
      <c r="C1355" t="str">
        <f t="shared" si="63"/>
        <v>Apr</v>
      </c>
      <c r="D1355" t="str">
        <f t="shared" si="64"/>
        <v>2026-Apr</v>
      </c>
      <c r="E1355">
        <f t="shared" si="65"/>
        <v>202604</v>
      </c>
      <c r="F1355" t="str">
        <f>IF('Raw(1)'!C1355="","",'Raw(1)'!C1355)</f>
        <v>AM</v>
      </c>
      <c r="G1355" t="str">
        <f>IF('Raw(1)'!D1355="","",'Raw(1)'!D1355)</f>
        <v>Machine</v>
      </c>
      <c r="H1355" t="str">
        <f>IF('Raw(1)'!E1355="","",'Raw(1)'!E1355)</f>
        <v>Growing Line</v>
      </c>
      <c r="I1355">
        <f>IF('Raw(1)'!F1355="","",'Raw(1)'!F1355)</f>
        <v>30</v>
      </c>
    </row>
    <row r="1356" spans="1:9" x14ac:dyDescent="0.4">
      <c r="A1356">
        <f>IF('Raw(1)'!A1356="","",'Raw(1)'!A1356)</f>
        <v>2026</v>
      </c>
      <c r="B1356">
        <f>IF('Raw(1)'!B1356="","",'Raw(1)'!B1356)</f>
        <v>14</v>
      </c>
      <c r="C1356" t="str">
        <f t="shared" si="63"/>
        <v>Apr</v>
      </c>
      <c r="D1356" t="str">
        <f t="shared" si="64"/>
        <v>2026-Apr</v>
      </c>
      <c r="E1356">
        <f t="shared" si="65"/>
        <v>202604</v>
      </c>
      <c r="F1356" t="str">
        <f>IF('Raw(1)'!C1356="","",'Raw(1)'!C1356)</f>
        <v>AM</v>
      </c>
      <c r="G1356" t="str">
        <f>IF('Raw(1)'!D1356="","",'Raw(1)'!D1356)</f>
        <v>Machine</v>
      </c>
      <c r="H1356" t="str">
        <f>IF('Raw(1)'!E1356="","",'Raw(1)'!E1356)</f>
        <v>Paint Booth</v>
      </c>
      <c r="I1356">
        <f>IF('Raw(1)'!F1356="","",'Raw(1)'!F1356)</f>
        <v>16</v>
      </c>
    </row>
    <row r="1357" spans="1:9" x14ac:dyDescent="0.4">
      <c r="A1357">
        <f>IF('Raw(1)'!A1357="","",'Raw(1)'!A1357)</f>
        <v>2026</v>
      </c>
      <c r="B1357">
        <f>IF('Raw(1)'!B1357="","",'Raw(1)'!B1357)</f>
        <v>14</v>
      </c>
      <c r="C1357" t="str">
        <f t="shared" si="63"/>
        <v>Apr</v>
      </c>
      <c r="D1357" t="str">
        <f t="shared" si="64"/>
        <v>2026-Apr</v>
      </c>
      <c r="E1357">
        <f t="shared" si="65"/>
        <v>202604</v>
      </c>
      <c r="F1357" t="str">
        <f>IF('Raw(1)'!C1357="","",'Raw(1)'!C1357)</f>
        <v>AM</v>
      </c>
      <c r="G1357" t="str">
        <f>IF('Raw(1)'!D1357="","",'Raw(1)'!D1357)</f>
        <v>Machine</v>
      </c>
      <c r="H1357" t="str">
        <f>IF('Raw(1)'!E1357="","",'Raw(1)'!E1357)</f>
        <v>Paint Line</v>
      </c>
      <c r="I1357">
        <f>IF('Raw(1)'!F1357="","",'Raw(1)'!F1357)</f>
        <v>8</v>
      </c>
    </row>
    <row r="1358" spans="1:9" x14ac:dyDescent="0.4">
      <c r="A1358">
        <f>IF('Raw(1)'!A1358="","",'Raw(1)'!A1358)</f>
        <v>2026</v>
      </c>
      <c r="B1358">
        <f>IF('Raw(1)'!B1358="","",'Raw(1)'!B1358)</f>
        <v>14</v>
      </c>
      <c r="C1358" t="str">
        <f t="shared" si="63"/>
        <v>Apr</v>
      </c>
      <c r="D1358" t="str">
        <f t="shared" si="64"/>
        <v>2026-Apr</v>
      </c>
      <c r="E1358">
        <f t="shared" si="65"/>
        <v>202604</v>
      </c>
      <c r="F1358" t="str">
        <f>IF('Raw(1)'!C1358="","",'Raw(1)'!C1358)</f>
        <v>AM</v>
      </c>
      <c r="G1358" t="str">
        <f>IF('Raw(1)'!D1358="","",'Raw(1)'!D1358)</f>
        <v>Machine</v>
      </c>
      <c r="H1358" t="str">
        <f>IF('Raw(1)'!E1358="","",'Raw(1)'!E1358)</f>
        <v>Roll Bending Machine</v>
      </c>
      <c r="I1358">
        <f>IF('Raw(1)'!F1358="","",'Raw(1)'!F1358)</f>
        <v>6</v>
      </c>
    </row>
    <row r="1359" spans="1:9" x14ac:dyDescent="0.4">
      <c r="A1359">
        <f>IF('Raw(1)'!A1359="","",'Raw(1)'!A1359)</f>
        <v>2026</v>
      </c>
      <c r="B1359">
        <f>IF('Raw(1)'!B1359="","",'Raw(1)'!B1359)</f>
        <v>14</v>
      </c>
      <c r="C1359" t="str">
        <f t="shared" si="63"/>
        <v>Apr</v>
      </c>
      <c r="D1359" t="str">
        <f t="shared" si="64"/>
        <v>2026-Apr</v>
      </c>
      <c r="E1359">
        <f t="shared" si="65"/>
        <v>202604</v>
      </c>
      <c r="F1359" t="str">
        <f>IF('Raw(1)'!C1359="","",'Raw(1)'!C1359)</f>
        <v>AM</v>
      </c>
      <c r="G1359" t="str">
        <f>IF('Raw(1)'!D1359="","",'Raw(1)'!D1359)</f>
        <v>Machine</v>
      </c>
      <c r="H1359" t="str">
        <f>IF('Raw(1)'!E1359="","",'Raw(1)'!E1359)</f>
        <v>L/W Machine</v>
      </c>
      <c r="I1359">
        <f>IF('Raw(1)'!F1359="","",'Raw(1)'!F1359)</f>
        <v>11</v>
      </c>
    </row>
    <row r="1360" spans="1:9" x14ac:dyDescent="0.4">
      <c r="A1360">
        <f>IF('Raw(1)'!A1360="","",'Raw(1)'!A1360)</f>
        <v>2026</v>
      </c>
      <c r="B1360">
        <f>IF('Raw(1)'!B1360="","",'Raw(1)'!B1360)</f>
        <v>14</v>
      </c>
      <c r="C1360" t="str">
        <f t="shared" si="63"/>
        <v>Apr</v>
      </c>
      <c r="D1360" t="str">
        <f t="shared" si="64"/>
        <v>2026-Apr</v>
      </c>
      <c r="E1360">
        <f t="shared" si="65"/>
        <v>202604</v>
      </c>
      <c r="F1360" t="str">
        <f>IF('Raw(1)'!C1360="","",'Raw(1)'!C1360)</f>
        <v>AM</v>
      </c>
      <c r="G1360" t="str">
        <f>IF('Raw(1)'!D1360="","",'Raw(1)'!D1360)</f>
        <v>Machine</v>
      </c>
      <c r="H1360" t="str">
        <f>IF('Raw(1)'!E1360="","",'Raw(1)'!E1360)</f>
        <v>C/W Machine</v>
      </c>
      <c r="I1360">
        <f>IF('Raw(1)'!F1360="","",'Raw(1)'!F1360)</f>
        <v>15</v>
      </c>
    </row>
    <row r="1361" spans="1:9" x14ac:dyDescent="0.4">
      <c r="A1361">
        <f>IF('Raw(1)'!A1361="","",'Raw(1)'!A1361)</f>
        <v>2026</v>
      </c>
      <c r="B1361">
        <f>IF('Raw(1)'!B1361="","",'Raw(1)'!B1361)</f>
        <v>14</v>
      </c>
      <c r="C1361" t="str">
        <f t="shared" si="63"/>
        <v>Apr</v>
      </c>
      <c r="D1361" t="str">
        <f t="shared" si="64"/>
        <v>2026-Apr</v>
      </c>
      <c r="E1361">
        <f t="shared" si="65"/>
        <v>202604</v>
      </c>
      <c r="F1361" t="str">
        <f>IF('Raw(1)'!C1361="","",'Raw(1)'!C1361)</f>
        <v>AM</v>
      </c>
      <c r="G1361" t="str">
        <f>IF('Raw(1)'!D1361="","",'Raw(1)'!D1361)</f>
        <v>Performance</v>
      </c>
      <c r="H1361" t="str">
        <f>IF('Raw(1)'!E1361="","",'Raw(1)'!E1361)</f>
        <v>BT GT</v>
      </c>
      <c r="I1361">
        <f>IF('Raw(1)'!F1361="","",'Raw(1)'!F1361)</f>
        <v>73</v>
      </c>
    </row>
    <row r="1362" spans="1:9" x14ac:dyDescent="0.4">
      <c r="A1362">
        <f>IF('Raw(1)'!A1362="","",'Raw(1)'!A1362)</f>
        <v>2026</v>
      </c>
      <c r="B1362">
        <f>IF('Raw(1)'!B1362="","",'Raw(1)'!B1362)</f>
        <v>14</v>
      </c>
      <c r="C1362" t="str">
        <f t="shared" si="63"/>
        <v>Apr</v>
      </c>
      <c r="D1362" t="str">
        <f t="shared" si="64"/>
        <v>2026-Apr</v>
      </c>
      <c r="E1362">
        <f t="shared" si="65"/>
        <v>202604</v>
      </c>
      <c r="F1362" t="str">
        <f>IF('Raw(1)'!C1362="","",'Raw(1)'!C1362)</f>
        <v>AM</v>
      </c>
      <c r="G1362" t="str">
        <f>IF('Raw(1)'!D1362="","",'Raw(1)'!D1362)</f>
        <v>Performance</v>
      </c>
      <c r="H1362" t="str">
        <f>IF('Raw(1)'!E1362="","",'Raw(1)'!E1362)</f>
        <v>WT GT</v>
      </c>
      <c r="I1362">
        <f>IF('Raw(1)'!F1362="","",'Raw(1)'!F1362)</f>
        <v>73</v>
      </c>
    </row>
    <row r="1363" spans="1:9" x14ac:dyDescent="0.4">
      <c r="A1363">
        <f>IF('Raw(1)'!A1363="","",'Raw(1)'!A1363)</f>
        <v>2026</v>
      </c>
      <c r="B1363">
        <f>IF('Raw(1)'!B1363="","",'Raw(1)'!B1363)</f>
        <v>14</v>
      </c>
      <c r="C1363" t="str">
        <f t="shared" si="63"/>
        <v>Apr</v>
      </c>
      <c r="D1363" t="str">
        <f t="shared" si="64"/>
        <v>2026-Apr</v>
      </c>
      <c r="E1363">
        <f t="shared" si="65"/>
        <v>202604</v>
      </c>
      <c r="F1363" t="str">
        <f>IF('Raw(1)'!C1363="","",'Raw(1)'!C1363)</f>
        <v>AM</v>
      </c>
      <c r="G1363" t="str">
        <f>IF('Raw(1)'!D1363="","",'Raw(1)'!D1363)</f>
        <v>Performance</v>
      </c>
      <c r="H1363" t="str">
        <f>IF('Raw(1)'!E1363="","",'Raw(1)'!E1363)</f>
        <v>Bending</v>
      </c>
      <c r="I1363">
        <f>IF('Raw(1)'!F1363="","",'Raw(1)'!F1363)</f>
        <v>594</v>
      </c>
    </row>
    <row r="1364" spans="1:9" x14ac:dyDescent="0.4">
      <c r="A1364">
        <f>IF('Raw(1)'!A1364="","",'Raw(1)'!A1364)</f>
        <v>2026</v>
      </c>
      <c r="B1364">
        <f>IF('Raw(1)'!B1364="","",'Raw(1)'!B1364)</f>
        <v>14</v>
      </c>
      <c r="C1364" t="str">
        <f t="shared" si="63"/>
        <v>Apr</v>
      </c>
      <c r="D1364" t="str">
        <f t="shared" si="64"/>
        <v>2026-Apr</v>
      </c>
      <c r="E1364">
        <f t="shared" si="65"/>
        <v>202604</v>
      </c>
      <c r="F1364" t="str">
        <f>IF('Raw(1)'!C1364="","",'Raw(1)'!C1364)</f>
        <v>AM</v>
      </c>
      <c r="G1364" t="str">
        <f>IF('Raw(1)'!D1364="","",'Raw(1)'!D1364)</f>
        <v>Performance</v>
      </c>
      <c r="H1364" t="str">
        <f>IF('Raw(1)'!E1364="","",'Raw(1)'!E1364)</f>
        <v>L/W</v>
      </c>
      <c r="I1364">
        <f>IF('Raw(1)'!F1364="","",'Raw(1)'!F1364)</f>
        <v>575</v>
      </c>
    </row>
    <row r="1365" spans="1:9" x14ac:dyDescent="0.4">
      <c r="A1365">
        <f>IF('Raw(1)'!A1365="","",'Raw(1)'!A1365)</f>
        <v>2026</v>
      </c>
      <c r="B1365">
        <f>IF('Raw(1)'!B1365="","",'Raw(1)'!B1365)</f>
        <v>14</v>
      </c>
      <c r="C1365" t="str">
        <f t="shared" si="63"/>
        <v>Apr</v>
      </c>
      <c r="D1365" t="str">
        <f t="shared" si="64"/>
        <v>2026-Apr</v>
      </c>
      <c r="E1365">
        <f t="shared" si="65"/>
        <v>202604</v>
      </c>
      <c r="F1365" t="str">
        <f>IF('Raw(1)'!C1365="","",'Raw(1)'!C1365)</f>
        <v>AM</v>
      </c>
      <c r="G1365" t="str">
        <f>IF('Raw(1)'!D1365="","",'Raw(1)'!D1365)</f>
        <v>Performance</v>
      </c>
      <c r="H1365" t="str">
        <f>IF('Raw(1)'!E1365="","",'Raw(1)'!E1365)</f>
        <v>C/W</v>
      </c>
      <c r="I1365">
        <f>IF('Raw(1)'!F1365="","",'Raw(1)'!F1365)</f>
        <v>538</v>
      </c>
    </row>
    <row r="1366" spans="1:9" x14ac:dyDescent="0.4">
      <c r="A1366">
        <f>IF('Raw(1)'!A1366="","",'Raw(1)'!A1366)</f>
        <v>2026</v>
      </c>
      <c r="B1366">
        <f>IF('Raw(1)'!B1366="","",'Raw(1)'!B1366)</f>
        <v>14</v>
      </c>
      <c r="C1366" t="str">
        <f t="shared" si="63"/>
        <v>Apr</v>
      </c>
      <c r="D1366" t="str">
        <f t="shared" si="64"/>
        <v>2026-Apr</v>
      </c>
      <c r="E1366">
        <f t="shared" si="65"/>
        <v>202604</v>
      </c>
      <c r="F1366" t="str">
        <f>IF('Raw(1)'!C1366="","",'Raw(1)'!C1366)</f>
        <v>PT On</v>
      </c>
      <c r="G1366" t="str">
        <f>IF('Raw(1)'!D1366="","",'Raw(1)'!D1366)</f>
        <v>Machine</v>
      </c>
      <c r="H1366" t="str">
        <f>IF('Raw(1)'!E1366="","",'Raw(1)'!E1366)</f>
        <v>Growing Line</v>
      </c>
      <c r="I1366">
        <f>IF('Raw(1)'!F1366="","",'Raw(1)'!F1366)</f>
        <v>6</v>
      </c>
    </row>
    <row r="1367" spans="1:9" x14ac:dyDescent="0.4">
      <c r="A1367">
        <f>IF('Raw(1)'!A1367="","",'Raw(1)'!A1367)</f>
        <v>2026</v>
      </c>
      <c r="B1367">
        <f>IF('Raw(1)'!B1367="","",'Raw(1)'!B1367)</f>
        <v>14</v>
      </c>
      <c r="C1367" t="str">
        <f t="shared" si="63"/>
        <v>Apr</v>
      </c>
      <c r="D1367" t="str">
        <f t="shared" si="64"/>
        <v>2026-Apr</v>
      </c>
      <c r="E1367">
        <f t="shared" si="65"/>
        <v>202604</v>
      </c>
      <c r="F1367" t="str">
        <f>IF('Raw(1)'!C1367="","",'Raw(1)'!C1367)</f>
        <v>PT On</v>
      </c>
      <c r="G1367" t="str">
        <f>IF('Raw(1)'!D1367="","",'Raw(1)'!D1367)</f>
        <v>Machine</v>
      </c>
      <c r="H1367" t="str">
        <f>IF('Raw(1)'!E1367="","",'Raw(1)'!E1367)</f>
        <v>Paint Booth</v>
      </c>
      <c r="I1367">
        <f>IF('Raw(1)'!F1367="","",'Raw(1)'!F1367)</f>
        <v>4</v>
      </c>
    </row>
    <row r="1368" spans="1:9" x14ac:dyDescent="0.4">
      <c r="A1368">
        <f>IF('Raw(1)'!A1368="","",'Raw(1)'!A1368)</f>
        <v>2026</v>
      </c>
      <c r="B1368">
        <f>IF('Raw(1)'!B1368="","",'Raw(1)'!B1368)</f>
        <v>14</v>
      </c>
      <c r="C1368" t="str">
        <f t="shared" si="63"/>
        <v>Apr</v>
      </c>
      <c r="D1368" t="str">
        <f t="shared" si="64"/>
        <v>2026-Apr</v>
      </c>
      <c r="E1368">
        <f t="shared" si="65"/>
        <v>202604</v>
      </c>
      <c r="F1368" t="str">
        <f>IF('Raw(1)'!C1368="","",'Raw(1)'!C1368)</f>
        <v>PT On</v>
      </c>
      <c r="G1368" t="str">
        <f>IF('Raw(1)'!D1368="","",'Raw(1)'!D1368)</f>
        <v>Machine</v>
      </c>
      <c r="H1368" t="str">
        <f>IF('Raw(1)'!E1368="","",'Raw(1)'!E1368)</f>
        <v>Paint Line</v>
      </c>
      <c r="I1368">
        <f>IF('Raw(1)'!F1368="","",'Raw(1)'!F1368)</f>
        <v>4</v>
      </c>
    </row>
    <row r="1369" spans="1:9" x14ac:dyDescent="0.4">
      <c r="A1369">
        <f>IF('Raw(1)'!A1369="","",'Raw(1)'!A1369)</f>
        <v>2026</v>
      </c>
      <c r="B1369">
        <f>IF('Raw(1)'!B1369="","",'Raw(1)'!B1369)</f>
        <v>14</v>
      </c>
      <c r="C1369" t="str">
        <f t="shared" si="63"/>
        <v>Apr</v>
      </c>
      <c r="D1369" t="str">
        <f t="shared" si="64"/>
        <v>2026-Apr</v>
      </c>
      <c r="E1369">
        <f t="shared" si="65"/>
        <v>202604</v>
      </c>
      <c r="F1369" t="str">
        <f>IF('Raw(1)'!C1369="","",'Raw(1)'!C1369)</f>
        <v>PT On</v>
      </c>
      <c r="G1369" t="str">
        <f>IF('Raw(1)'!D1369="","",'Raw(1)'!D1369)</f>
        <v>Machine</v>
      </c>
      <c r="H1369" t="str">
        <f>IF('Raw(1)'!E1369="","",'Raw(1)'!E1369)</f>
        <v>Roll Bending Machine</v>
      </c>
      <c r="I1369">
        <f>IF('Raw(1)'!F1369="","",'Raw(1)'!F1369)</f>
        <v>3</v>
      </c>
    </row>
    <row r="1370" spans="1:9" x14ac:dyDescent="0.4">
      <c r="A1370">
        <f>IF('Raw(1)'!A1370="","",'Raw(1)'!A1370)</f>
        <v>2026</v>
      </c>
      <c r="B1370">
        <f>IF('Raw(1)'!B1370="","",'Raw(1)'!B1370)</f>
        <v>14</v>
      </c>
      <c r="C1370" t="str">
        <f t="shared" si="63"/>
        <v>Apr</v>
      </c>
      <c r="D1370" t="str">
        <f t="shared" si="64"/>
        <v>2026-Apr</v>
      </c>
      <c r="E1370">
        <f t="shared" si="65"/>
        <v>202604</v>
      </c>
      <c r="F1370" t="str">
        <f>IF('Raw(1)'!C1370="","",'Raw(1)'!C1370)</f>
        <v>PT On</v>
      </c>
      <c r="G1370" t="str">
        <f>IF('Raw(1)'!D1370="","",'Raw(1)'!D1370)</f>
        <v>Machine</v>
      </c>
      <c r="H1370" t="str">
        <f>IF('Raw(1)'!E1370="","",'Raw(1)'!E1370)</f>
        <v>L/W Machine</v>
      </c>
      <c r="I1370">
        <f>IF('Raw(1)'!F1370="","",'Raw(1)'!F1370)</f>
        <v>4</v>
      </c>
    </row>
    <row r="1371" spans="1:9" x14ac:dyDescent="0.4">
      <c r="A1371">
        <f>IF('Raw(1)'!A1371="","",'Raw(1)'!A1371)</f>
        <v>2026</v>
      </c>
      <c r="B1371">
        <f>IF('Raw(1)'!B1371="","",'Raw(1)'!B1371)</f>
        <v>14</v>
      </c>
      <c r="C1371" t="str">
        <f t="shared" si="63"/>
        <v>Apr</v>
      </c>
      <c r="D1371" t="str">
        <f t="shared" si="64"/>
        <v>2026-Apr</v>
      </c>
      <c r="E1371">
        <f t="shared" si="65"/>
        <v>202604</v>
      </c>
      <c r="F1371" t="str">
        <f>IF('Raw(1)'!C1371="","",'Raw(1)'!C1371)</f>
        <v>PT On</v>
      </c>
      <c r="G1371" t="str">
        <f>IF('Raw(1)'!D1371="","",'Raw(1)'!D1371)</f>
        <v>Machine</v>
      </c>
      <c r="H1371" t="str">
        <f>IF('Raw(1)'!E1371="","",'Raw(1)'!E1371)</f>
        <v>C/W Machine</v>
      </c>
      <c r="I1371">
        <f>IF('Raw(1)'!F1371="","",'Raw(1)'!F1371)</f>
        <v>6.5</v>
      </c>
    </row>
    <row r="1372" spans="1:9" x14ac:dyDescent="0.4">
      <c r="A1372">
        <f>IF('Raw(1)'!A1372="","",'Raw(1)'!A1372)</f>
        <v>2026</v>
      </c>
      <c r="B1372">
        <f>IF('Raw(1)'!B1372="","",'Raw(1)'!B1372)</f>
        <v>14</v>
      </c>
      <c r="C1372" t="str">
        <f t="shared" si="63"/>
        <v>Apr</v>
      </c>
      <c r="D1372" t="str">
        <f t="shared" si="64"/>
        <v>2026-Apr</v>
      </c>
      <c r="E1372">
        <f t="shared" si="65"/>
        <v>202604</v>
      </c>
      <c r="F1372" t="str">
        <f>IF('Raw(1)'!C1372="","",'Raw(1)'!C1372)</f>
        <v>PT On</v>
      </c>
      <c r="G1372" t="str">
        <f>IF('Raw(1)'!D1372="","",'Raw(1)'!D1372)</f>
        <v>Performance</v>
      </c>
      <c r="H1372" t="str">
        <f>IF('Raw(1)'!E1372="","",'Raw(1)'!E1372)</f>
        <v>BT GT</v>
      </c>
      <c r="I1372">
        <f>IF('Raw(1)'!F1372="","",'Raw(1)'!F1372)</f>
        <v>12</v>
      </c>
    </row>
    <row r="1373" spans="1:9" x14ac:dyDescent="0.4">
      <c r="A1373">
        <f>IF('Raw(1)'!A1373="","",'Raw(1)'!A1373)</f>
        <v>2026</v>
      </c>
      <c r="B1373">
        <f>IF('Raw(1)'!B1373="","",'Raw(1)'!B1373)</f>
        <v>14</v>
      </c>
      <c r="C1373" t="str">
        <f t="shared" si="63"/>
        <v>Apr</v>
      </c>
      <c r="D1373" t="str">
        <f t="shared" si="64"/>
        <v>2026-Apr</v>
      </c>
      <c r="E1373">
        <f t="shared" si="65"/>
        <v>202604</v>
      </c>
      <c r="F1373" t="str">
        <f>IF('Raw(1)'!C1373="","",'Raw(1)'!C1373)</f>
        <v>PT On</v>
      </c>
      <c r="G1373" t="str">
        <f>IF('Raw(1)'!D1373="","",'Raw(1)'!D1373)</f>
        <v>Performance</v>
      </c>
      <c r="H1373" t="str">
        <f>IF('Raw(1)'!E1373="","",'Raw(1)'!E1373)</f>
        <v>WT GT</v>
      </c>
      <c r="I1373">
        <f>IF('Raw(1)'!F1373="","",'Raw(1)'!F1373)</f>
        <v>12</v>
      </c>
    </row>
    <row r="1374" spans="1:9" x14ac:dyDescent="0.4">
      <c r="A1374">
        <f>IF('Raw(1)'!A1374="","",'Raw(1)'!A1374)</f>
        <v>2026</v>
      </c>
      <c r="B1374">
        <f>IF('Raw(1)'!B1374="","",'Raw(1)'!B1374)</f>
        <v>14</v>
      </c>
      <c r="C1374" t="str">
        <f t="shared" si="63"/>
        <v>Apr</v>
      </c>
      <c r="D1374" t="str">
        <f t="shared" si="64"/>
        <v>2026-Apr</v>
      </c>
      <c r="E1374">
        <f t="shared" si="65"/>
        <v>202604</v>
      </c>
      <c r="F1374" t="str">
        <f>IF('Raw(1)'!C1374="","",'Raw(1)'!C1374)</f>
        <v>PT On</v>
      </c>
      <c r="G1374" t="str">
        <f>IF('Raw(1)'!D1374="","",'Raw(1)'!D1374)</f>
        <v>Performance</v>
      </c>
      <c r="H1374" t="str">
        <f>IF('Raw(1)'!E1374="","",'Raw(1)'!E1374)</f>
        <v>Bending</v>
      </c>
      <c r="I1374">
        <f>IF('Raw(1)'!F1374="","",'Raw(1)'!F1374)</f>
        <v>83</v>
      </c>
    </row>
    <row r="1375" spans="1:9" x14ac:dyDescent="0.4">
      <c r="A1375">
        <f>IF('Raw(1)'!A1375="","",'Raw(1)'!A1375)</f>
        <v>2026</v>
      </c>
      <c r="B1375">
        <f>IF('Raw(1)'!B1375="","",'Raw(1)'!B1375)</f>
        <v>14</v>
      </c>
      <c r="C1375" t="str">
        <f t="shared" si="63"/>
        <v>Apr</v>
      </c>
      <c r="D1375" t="str">
        <f t="shared" si="64"/>
        <v>2026-Apr</v>
      </c>
      <c r="E1375">
        <f t="shared" si="65"/>
        <v>202604</v>
      </c>
      <c r="F1375" t="str">
        <f>IF('Raw(1)'!C1375="","",'Raw(1)'!C1375)</f>
        <v>PT On</v>
      </c>
      <c r="G1375" t="str">
        <f>IF('Raw(1)'!D1375="","",'Raw(1)'!D1375)</f>
        <v>Performance</v>
      </c>
      <c r="H1375" t="str">
        <f>IF('Raw(1)'!E1375="","",'Raw(1)'!E1375)</f>
        <v>L/W</v>
      </c>
      <c r="I1375">
        <f>IF('Raw(1)'!F1375="","",'Raw(1)'!F1375)</f>
        <v>75</v>
      </c>
    </row>
    <row r="1376" spans="1:9" x14ac:dyDescent="0.4">
      <c r="A1376">
        <f>IF('Raw(1)'!A1376="","",'Raw(1)'!A1376)</f>
        <v>2026</v>
      </c>
      <c r="B1376">
        <f>IF('Raw(1)'!B1376="","",'Raw(1)'!B1376)</f>
        <v>14</v>
      </c>
      <c r="C1376" t="str">
        <f t="shared" si="63"/>
        <v>Apr</v>
      </c>
      <c r="D1376" t="str">
        <f t="shared" si="64"/>
        <v>2026-Apr</v>
      </c>
      <c r="E1376">
        <f t="shared" si="65"/>
        <v>202604</v>
      </c>
      <c r="F1376" t="str">
        <f>IF('Raw(1)'!C1376="","",'Raw(1)'!C1376)</f>
        <v>PT On</v>
      </c>
      <c r="G1376" t="str">
        <f>IF('Raw(1)'!D1376="","",'Raw(1)'!D1376)</f>
        <v>Performance</v>
      </c>
      <c r="H1376" t="str">
        <f>IF('Raw(1)'!E1376="","",'Raw(1)'!E1376)</f>
        <v>C/W</v>
      </c>
      <c r="I1376">
        <f>IF('Raw(1)'!F1376="","",'Raw(1)'!F1376)</f>
        <v>102</v>
      </c>
    </row>
    <row r="1377" spans="1:9" x14ac:dyDescent="0.4">
      <c r="A1377">
        <f>IF('Raw(1)'!A1377="","",'Raw(1)'!A1377)</f>
        <v>2026</v>
      </c>
      <c r="B1377">
        <f>IF('Raw(1)'!B1377="","",'Raw(1)'!B1377)</f>
        <v>14</v>
      </c>
      <c r="C1377" t="str">
        <f t="shared" si="63"/>
        <v>Apr</v>
      </c>
      <c r="D1377" t="str">
        <f t="shared" si="64"/>
        <v>2026-Apr</v>
      </c>
      <c r="E1377">
        <f t="shared" si="65"/>
        <v>202604</v>
      </c>
      <c r="F1377" t="str">
        <f>IF('Raw(1)'!C1377="","",'Raw(1)'!C1377)</f>
        <v>PT Off</v>
      </c>
      <c r="G1377" t="str">
        <f>IF('Raw(1)'!D1377="","",'Raw(1)'!D1377)</f>
        <v>Machine</v>
      </c>
      <c r="H1377" t="str">
        <f>IF('Raw(1)'!E1377="","",'Raw(1)'!E1377)</f>
        <v>Growing Line</v>
      </c>
      <c r="I1377">
        <f>IF('Raw(1)'!F1377="","",'Raw(1)'!F1377)</f>
        <v>11</v>
      </c>
    </row>
    <row r="1378" spans="1:9" x14ac:dyDescent="0.4">
      <c r="A1378">
        <f>IF('Raw(1)'!A1378="","",'Raw(1)'!A1378)</f>
        <v>2026</v>
      </c>
      <c r="B1378">
        <f>IF('Raw(1)'!B1378="","",'Raw(1)'!B1378)</f>
        <v>14</v>
      </c>
      <c r="C1378" t="str">
        <f t="shared" si="63"/>
        <v>Apr</v>
      </c>
      <c r="D1378" t="str">
        <f t="shared" si="64"/>
        <v>2026-Apr</v>
      </c>
      <c r="E1378">
        <f t="shared" si="65"/>
        <v>202604</v>
      </c>
      <c r="F1378" t="str">
        <f>IF('Raw(1)'!C1378="","",'Raw(1)'!C1378)</f>
        <v>PT Off</v>
      </c>
      <c r="G1378" t="str">
        <f>IF('Raw(1)'!D1378="","",'Raw(1)'!D1378)</f>
        <v>Machine</v>
      </c>
      <c r="H1378" t="str">
        <f>IF('Raw(1)'!E1378="","",'Raw(1)'!E1378)</f>
        <v>Paint Booth</v>
      </c>
      <c r="I1378">
        <f>IF('Raw(1)'!F1378="","",'Raw(1)'!F1378)</f>
        <v>6</v>
      </c>
    </row>
    <row r="1379" spans="1:9" x14ac:dyDescent="0.4">
      <c r="A1379">
        <f>IF('Raw(1)'!A1379="","",'Raw(1)'!A1379)</f>
        <v>2026</v>
      </c>
      <c r="B1379">
        <f>IF('Raw(1)'!B1379="","",'Raw(1)'!B1379)</f>
        <v>14</v>
      </c>
      <c r="C1379" t="str">
        <f t="shared" si="63"/>
        <v>Apr</v>
      </c>
      <c r="D1379" t="str">
        <f t="shared" si="64"/>
        <v>2026-Apr</v>
      </c>
      <c r="E1379">
        <f t="shared" si="65"/>
        <v>202604</v>
      </c>
      <c r="F1379" t="str">
        <f>IF('Raw(1)'!C1379="","",'Raw(1)'!C1379)</f>
        <v>PT Off</v>
      </c>
      <c r="G1379" t="str">
        <f>IF('Raw(1)'!D1379="","",'Raw(1)'!D1379)</f>
        <v>Machine</v>
      </c>
      <c r="H1379" t="str">
        <f>IF('Raw(1)'!E1379="","",'Raw(1)'!E1379)</f>
        <v>Paint Line</v>
      </c>
      <c r="I1379">
        <f>IF('Raw(1)'!F1379="","",'Raw(1)'!F1379)</f>
        <v>4</v>
      </c>
    </row>
    <row r="1380" spans="1:9" x14ac:dyDescent="0.4">
      <c r="A1380">
        <f>IF('Raw(1)'!A1380="","",'Raw(1)'!A1380)</f>
        <v>2026</v>
      </c>
      <c r="B1380">
        <f>IF('Raw(1)'!B1380="","",'Raw(1)'!B1380)</f>
        <v>14</v>
      </c>
      <c r="C1380" t="str">
        <f t="shared" si="63"/>
        <v>Apr</v>
      </c>
      <c r="D1380" t="str">
        <f t="shared" si="64"/>
        <v>2026-Apr</v>
      </c>
      <c r="E1380">
        <f t="shared" si="65"/>
        <v>202604</v>
      </c>
      <c r="F1380" t="str">
        <f>IF('Raw(1)'!C1380="","",'Raw(1)'!C1380)</f>
        <v>PT Off</v>
      </c>
      <c r="G1380" t="str">
        <f>IF('Raw(1)'!D1380="","",'Raw(1)'!D1380)</f>
        <v>Machine</v>
      </c>
      <c r="H1380" t="str">
        <f>IF('Raw(1)'!E1380="","",'Raw(1)'!E1380)</f>
        <v>Roll Bending Machine</v>
      </c>
      <c r="I1380">
        <f>IF('Raw(1)'!F1380="","",'Raw(1)'!F1380)</f>
        <v>4</v>
      </c>
    </row>
    <row r="1381" spans="1:9" x14ac:dyDescent="0.4">
      <c r="A1381">
        <f>IF('Raw(1)'!A1381="","",'Raw(1)'!A1381)</f>
        <v>2026</v>
      </c>
      <c r="B1381">
        <f>IF('Raw(1)'!B1381="","",'Raw(1)'!B1381)</f>
        <v>14</v>
      </c>
      <c r="C1381" t="str">
        <f t="shared" si="63"/>
        <v>Apr</v>
      </c>
      <c r="D1381" t="str">
        <f t="shared" si="64"/>
        <v>2026-Apr</v>
      </c>
      <c r="E1381">
        <f t="shared" si="65"/>
        <v>202604</v>
      </c>
      <c r="F1381" t="str">
        <f>IF('Raw(1)'!C1381="","",'Raw(1)'!C1381)</f>
        <v>PT Off</v>
      </c>
      <c r="G1381" t="str">
        <f>IF('Raw(1)'!D1381="","",'Raw(1)'!D1381)</f>
        <v>Machine</v>
      </c>
      <c r="H1381" t="str">
        <f>IF('Raw(1)'!E1381="","",'Raw(1)'!E1381)</f>
        <v>L/W Machine</v>
      </c>
      <c r="I1381">
        <f>IF('Raw(1)'!F1381="","",'Raw(1)'!F1381)</f>
        <v>7</v>
      </c>
    </row>
    <row r="1382" spans="1:9" x14ac:dyDescent="0.4">
      <c r="A1382">
        <f>IF('Raw(1)'!A1382="","",'Raw(1)'!A1382)</f>
        <v>2026</v>
      </c>
      <c r="B1382">
        <f>IF('Raw(1)'!B1382="","",'Raw(1)'!B1382)</f>
        <v>14</v>
      </c>
      <c r="C1382" t="str">
        <f t="shared" si="63"/>
        <v>Apr</v>
      </c>
      <c r="D1382" t="str">
        <f t="shared" si="64"/>
        <v>2026-Apr</v>
      </c>
      <c r="E1382">
        <f t="shared" si="65"/>
        <v>202604</v>
      </c>
      <c r="F1382" t="str">
        <f>IF('Raw(1)'!C1382="","",'Raw(1)'!C1382)</f>
        <v>PT Off</v>
      </c>
      <c r="G1382" t="str">
        <f>IF('Raw(1)'!D1382="","",'Raw(1)'!D1382)</f>
        <v>Machine</v>
      </c>
      <c r="H1382" t="str">
        <f>IF('Raw(1)'!E1382="","",'Raw(1)'!E1382)</f>
        <v>C/W Machine</v>
      </c>
      <c r="I1382">
        <f>IF('Raw(1)'!F1382="","",'Raw(1)'!F1382)</f>
        <v>12.5</v>
      </c>
    </row>
    <row r="1383" spans="1:9" x14ac:dyDescent="0.4">
      <c r="A1383">
        <f>IF('Raw(1)'!A1383="","",'Raw(1)'!A1383)</f>
        <v>2026</v>
      </c>
      <c r="B1383">
        <f>IF('Raw(1)'!B1383="","",'Raw(1)'!B1383)</f>
        <v>14</v>
      </c>
      <c r="C1383" t="str">
        <f t="shared" si="63"/>
        <v>Apr</v>
      </c>
      <c r="D1383" t="str">
        <f t="shared" si="64"/>
        <v>2026-Apr</v>
      </c>
      <c r="E1383">
        <f t="shared" si="65"/>
        <v>202604</v>
      </c>
      <c r="F1383" t="str">
        <f>IF('Raw(1)'!C1383="","",'Raw(1)'!C1383)</f>
        <v>PT Off</v>
      </c>
      <c r="G1383" t="str">
        <f>IF('Raw(1)'!D1383="","",'Raw(1)'!D1383)</f>
        <v>Performance</v>
      </c>
      <c r="H1383" t="str">
        <f>IF('Raw(1)'!E1383="","",'Raw(1)'!E1383)</f>
        <v>BT GT</v>
      </c>
      <c r="I1383">
        <f>IF('Raw(1)'!F1383="","",'Raw(1)'!F1383)</f>
        <v>3</v>
      </c>
    </row>
    <row r="1384" spans="1:9" x14ac:dyDescent="0.4">
      <c r="A1384">
        <f>IF('Raw(1)'!A1384="","",'Raw(1)'!A1384)</f>
        <v>2026</v>
      </c>
      <c r="B1384">
        <f>IF('Raw(1)'!B1384="","",'Raw(1)'!B1384)</f>
        <v>14</v>
      </c>
      <c r="C1384" t="str">
        <f t="shared" si="63"/>
        <v>Apr</v>
      </c>
      <c r="D1384" t="str">
        <f t="shared" si="64"/>
        <v>2026-Apr</v>
      </c>
      <c r="E1384">
        <f t="shared" si="65"/>
        <v>202604</v>
      </c>
      <c r="F1384" t="str">
        <f>IF('Raw(1)'!C1384="","",'Raw(1)'!C1384)</f>
        <v>PT Off</v>
      </c>
      <c r="G1384" t="str">
        <f>IF('Raw(1)'!D1384="","",'Raw(1)'!D1384)</f>
        <v>Performance</v>
      </c>
      <c r="H1384" t="str">
        <f>IF('Raw(1)'!E1384="","",'Raw(1)'!E1384)</f>
        <v>WT GT</v>
      </c>
      <c r="I1384">
        <f>IF('Raw(1)'!F1384="","",'Raw(1)'!F1384)</f>
        <v>9</v>
      </c>
    </row>
    <row r="1385" spans="1:9" x14ac:dyDescent="0.4">
      <c r="A1385">
        <f>IF('Raw(1)'!A1385="","",'Raw(1)'!A1385)</f>
        <v>2026</v>
      </c>
      <c r="B1385">
        <f>IF('Raw(1)'!B1385="","",'Raw(1)'!B1385)</f>
        <v>14</v>
      </c>
      <c r="C1385" t="str">
        <f t="shared" si="63"/>
        <v>Apr</v>
      </c>
      <c r="D1385" t="str">
        <f t="shared" si="64"/>
        <v>2026-Apr</v>
      </c>
      <c r="E1385">
        <f t="shared" si="65"/>
        <v>202604</v>
      </c>
      <c r="F1385" t="str">
        <f>IF('Raw(1)'!C1385="","",'Raw(1)'!C1385)</f>
        <v>PT Off</v>
      </c>
      <c r="G1385" t="str">
        <f>IF('Raw(1)'!D1385="","",'Raw(1)'!D1385)</f>
        <v>Performance</v>
      </c>
      <c r="H1385" t="str">
        <f>IF('Raw(1)'!E1385="","",'Raw(1)'!E1385)</f>
        <v>Bending</v>
      </c>
      <c r="I1385">
        <f>IF('Raw(1)'!F1385="","",'Raw(1)'!F1385)</f>
        <v>78</v>
      </c>
    </row>
    <row r="1386" spans="1:9" x14ac:dyDescent="0.4">
      <c r="A1386">
        <f>IF('Raw(1)'!A1386="","",'Raw(1)'!A1386)</f>
        <v>2026</v>
      </c>
      <c r="B1386">
        <f>IF('Raw(1)'!B1386="","",'Raw(1)'!B1386)</f>
        <v>14</v>
      </c>
      <c r="C1386" t="str">
        <f t="shared" si="63"/>
        <v>Apr</v>
      </c>
      <c r="D1386" t="str">
        <f t="shared" si="64"/>
        <v>2026-Apr</v>
      </c>
      <c r="E1386">
        <f t="shared" si="65"/>
        <v>202604</v>
      </c>
      <c r="F1386" t="str">
        <f>IF('Raw(1)'!C1386="","",'Raw(1)'!C1386)</f>
        <v>PT Off</v>
      </c>
      <c r="G1386" t="str">
        <f>IF('Raw(1)'!D1386="","",'Raw(1)'!D1386)</f>
        <v>Performance</v>
      </c>
      <c r="H1386" t="str">
        <f>IF('Raw(1)'!E1386="","",'Raw(1)'!E1386)</f>
        <v>L/W</v>
      </c>
      <c r="I1386">
        <f>IF('Raw(1)'!F1386="","",'Raw(1)'!F1386)</f>
        <v>86</v>
      </c>
    </row>
    <row r="1387" spans="1:9" x14ac:dyDescent="0.4">
      <c r="A1387">
        <f>IF('Raw(1)'!A1387="","",'Raw(1)'!A1387)</f>
        <v>2026</v>
      </c>
      <c r="B1387">
        <f>IF('Raw(1)'!B1387="","",'Raw(1)'!B1387)</f>
        <v>14</v>
      </c>
      <c r="C1387" t="str">
        <f t="shared" si="63"/>
        <v>Apr</v>
      </c>
      <c r="D1387" t="str">
        <f t="shared" si="64"/>
        <v>2026-Apr</v>
      </c>
      <c r="E1387">
        <f t="shared" si="65"/>
        <v>202604</v>
      </c>
      <c r="F1387" t="str">
        <f>IF('Raw(1)'!C1387="","",'Raw(1)'!C1387)</f>
        <v>PT Off</v>
      </c>
      <c r="G1387" t="str">
        <f>IF('Raw(1)'!D1387="","",'Raw(1)'!D1387)</f>
        <v>Performance</v>
      </c>
      <c r="H1387" t="str">
        <f>IF('Raw(1)'!E1387="","",'Raw(1)'!E1387)</f>
        <v>C/W</v>
      </c>
      <c r="I1387">
        <f>IF('Raw(1)'!F1387="","",'Raw(1)'!F1387)</f>
        <v>58</v>
      </c>
    </row>
    <row r="1388" spans="1:9" x14ac:dyDescent="0.4">
      <c r="A1388">
        <f>IF('Raw(1)'!A1388="","",'Raw(1)'!A1388)</f>
        <v>2026</v>
      </c>
      <c r="B1388">
        <f>IF('Raw(1)'!B1388="","",'Raw(1)'!B1388)</f>
        <v>15</v>
      </c>
      <c r="C1388" t="str">
        <f t="shared" si="63"/>
        <v>Apr</v>
      </c>
      <c r="D1388" t="str">
        <f t="shared" si="64"/>
        <v>2026-Apr</v>
      </c>
      <c r="E1388">
        <f t="shared" si="65"/>
        <v>202604</v>
      </c>
      <c r="F1388" t="str">
        <f>IF('Raw(1)'!C1388="","",'Raw(1)'!C1388)</f>
        <v>VN #1</v>
      </c>
      <c r="G1388" t="str">
        <f>IF('Raw(1)'!D1388="","",'Raw(1)'!D1388)</f>
        <v>Machine</v>
      </c>
      <c r="H1388" t="str">
        <f>IF('Raw(1)'!E1388="","",'Raw(1)'!E1388)</f>
        <v>Growing Line</v>
      </c>
      <c r="I1388">
        <f>IF('Raw(1)'!F1388="","",'Raw(1)'!F1388)</f>
        <v>15</v>
      </c>
    </row>
    <row r="1389" spans="1:9" x14ac:dyDescent="0.4">
      <c r="A1389">
        <f>IF('Raw(1)'!A1389="","",'Raw(1)'!A1389)</f>
        <v>2026</v>
      </c>
      <c r="B1389">
        <f>IF('Raw(1)'!B1389="","",'Raw(1)'!B1389)</f>
        <v>15</v>
      </c>
      <c r="C1389" t="str">
        <f t="shared" si="63"/>
        <v>Apr</v>
      </c>
      <c r="D1389" t="str">
        <f t="shared" si="64"/>
        <v>2026-Apr</v>
      </c>
      <c r="E1389">
        <f t="shared" si="65"/>
        <v>202604</v>
      </c>
      <c r="F1389" t="str">
        <f>IF('Raw(1)'!C1389="","",'Raw(1)'!C1389)</f>
        <v>VN #1</v>
      </c>
      <c r="G1389" t="str">
        <f>IF('Raw(1)'!D1389="","",'Raw(1)'!D1389)</f>
        <v>Machine</v>
      </c>
      <c r="H1389" t="str">
        <f>IF('Raw(1)'!E1389="","",'Raw(1)'!E1389)</f>
        <v>Paint Booth</v>
      </c>
      <c r="I1389">
        <f>IF('Raw(1)'!F1389="","",'Raw(1)'!F1389)</f>
        <v>10</v>
      </c>
    </row>
    <row r="1390" spans="1:9" x14ac:dyDescent="0.4">
      <c r="A1390">
        <f>IF('Raw(1)'!A1390="","",'Raw(1)'!A1390)</f>
        <v>2026</v>
      </c>
      <c r="B1390">
        <f>IF('Raw(1)'!B1390="","",'Raw(1)'!B1390)</f>
        <v>15</v>
      </c>
      <c r="C1390" t="str">
        <f t="shared" si="63"/>
        <v>Apr</v>
      </c>
      <c r="D1390" t="str">
        <f t="shared" si="64"/>
        <v>2026-Apr</v>
      </c>
      <c r="E1390">
        <f t="shared" si="65"/>
        <v>202604</v>
      </c>
      <c r="F1390" t="str">
        <f>IF('Raw(1)'!C1390="","",'Raw(1)'!C1390)</f>
        <v>VN #1</v>
      </c>
      <c r="G1390" t="str">
        <f>IF('Raw(1)'!D1390="","",'Raw(1)'!D1390)</f>
        <v>Machine</v>
      </c>
      <c r="H1390" t="str">
        <f>IF('Raw(1)'!E1390="","",'Raw(1)'!E1390)</f>
        <v>Paint Line</v>
      </c>
      <c r="I1390">
        <f>IF('Raw(1)'!F1390="","",'Raw(1)'!F1390)</f>
        <v>5</v>
      </c>
    </row>
    <row r="1391" spans="1:9" x14ac:dyDescent="0.4">
      <c r="A1391">
        <f>IF('Raw(1)'!A1391="","",'Raw(1)'!A1391)</f>
        <v>2026</v>
      </c>
      <c r="B1391">
        <f>IF('Raw(1)'!B1391="","",'Raw(1)'!B1391)</f>
        <v>15</v>
      </c>
      <c r="C1391" t="str">
        <f t="shared" si="63"/>
        <v>Apr</v>
      </c>
      <c r="D1391" t="str">
        <f t="shared" si="64"/>
        <v>2026-Apr</v>
      </c>
      <c r="E1391">
        <f t="shared" si="65"/>
        <v>202604</v>
      </c>
      <c r="F1391" t="str">
        <f>IF('Raw(1)'!C1391="","",'Raw(1)'!C1391)</f>
        <v>VN #1</v>
      </c>
      <c r="G1391" t="str">
        <f>IF('Raw(1)'!D1391="","",'Raw(1)'!D1391)</f>
        <v>Machine</v>
      </c>
      <c r="H1391" t="str">
        <f>IF('Raw(1)'!E1391="","",'Raw(1)'!E1391)</f>
        <v>Roll Bending Machine</v>
      </c>
      <c r="I1391">
        <f>IF('Raw(1)'!F1391="","",'Raw(1)'!F1391)</f>
        <v>6</v>
      </c>
    </row>
    <row r="1392" spans="1:9" x14ac:dyDescent="0.4">
      <c r="A1392">
        <f>IF('Raw(1)'!A1392="","",'Raw(1)'!A1392)</f>
        <v>2026</v>
      </c>
      <c r="B1392">
        <f>IF('Raw(1)'!B1392="","",'Raw(1)'!B1392)</f>
        <v>15</v>
      </c>
      <c r="C1392" t="str">
        <f t="shared" si="63"/>
        <v>Apr</v>
      </c>
      <c r="D1392" t="str">
        <f t="shared" si="64"/>
        <v>2026-Apr</v>
      </c>
      <c r="E1392">
        <f t="shared" si="65"/>
        <v>202604</v>
      </c>
      <c r="F1392" t="str">
        <f>IF('Raw(1)'!C1392="","",'Raw(1)'!C1392)</f>
        <v>VN #1</v>
      </c>
      <c r="G1392" t="str">
        <f>IF('Raw(1)'!D1392="","",'Raw(1)'!D1392)</f>
        <v>Machine</v>
      </c>
      <c r="H1392" t="str">
        <f>IF('Raw(1)'!E1392="","",'Raw(1)'!E1392)</f>
        <v>L/W Machine</v>
      </c>
      <c r="I1392">
        <f>IF('Raw(1)'!F1392="","",'Raw(1)'!F1392)</f>
        <v>10</v>
      </c>
    </row>
    <row r="1393" spans="1:9" x14ac:dyDescent="0.4">
      <c r="A1393">
        <f>IF('Raw(1)'!A1393="","",'Raw(1)'!A1393)</f>
        <v>2026</v>
      </c>
      <c r="B1393">
        <f>IF('Raw(1)'!B1393="","",'Raw(1)'!B1393)</f>
        <v>15</v>
      </c>
      <c r="C1393" t="str">
        <f t="shared" si="63"/>
        <v>Apr</v>
      </c>
      <c r="D1393" t="str">
        <f t="shared" si="64"/>
        <v>2026-Apr</v>
      </c>
      <c r="E1393">
        <f t="shared" si="65"/>
        <v>202604</v>
      </c>
      <c r="F1393" t="str">
        <f>IF('Raw(1)'!C1393="","",'Raw(1)'!C1393)</f>
        <v>VN #1</v>
      </c>
      <c r="G1393" t="str">
        <f>IF('Raw(1)'!D1393="","",'Raw(1)'!D1393)</f>
        <v>Machine</v>
      </c>
      <c r="H1393" t="str">
        <f>IF('Raw(1)'!E1393="","",'Raw(1)'!E1393)</f>
        <v>C/W Machine</v>
      </c>
      <c r="I1393">
        <f>IF('Raw(1)'!F1393="","",'Raw(1)'!F1393)</f>
        <v>10</v>
      </c>
    </row>
    <row r="1394" spans="1:9" x14ac:dyDescent="0.4">
      <c r="A1394">
        <f>IF('Raw(1)'!A1394="","",'Raw(1)'!A1394)</f>
        <v>2026</v>
      </c>
      <c r="B1394">
        <f>IF('Raw(1)'!B1394="","",'Raw(1)'!B1394)</f>
        <v>15</v>
      </c>
      <c r="C1394" t="str">
        <f t="shared" si="63"/>
        <v>Apr</v>
      </c>
      <c r="D1394" t="str">
        <f t="shared" si="64"/>
        <v>2026-Apr</v>
      </c>
      <c r="E1394">
        <f t="shared" si="65"/>
        <v>202604</v>
      </c>
      <c r="F1394" t="str">
        <f>IF('Raw(1)'!C1394="","",'Raw(1)'!C1394)</f>
        <v>VN #1</v>
      </c>
      <c r="G1394" t="str">
        <f>IF('Raw(1)'!D1394="","",'Raw(1)'!D1394)</f>
        <v>Performance</v>
      </c>
      <c r="H1394" t="str">
        <f>IF('Raw(1)'!E1394="","",'Raw(1)'!E1394)</f>
        <v>BT GT</v>
      </c>
      <c r="I1394">
        <f>IF('Raw(1)'!F1394="","",'Raw(1)'!F1394)</f>
        <v>10</v>
      </c>
    </row>
    <row r="1395" spans="1:9" x14ac:dyDescent="0.4">
      <c r="A1395">
        <f>IF('Raw(1)'!A1395="","",'Raw(1)'!A1395)</f>
        <v>2026</v>
      </c>
      <c r="B1395">
        <f>IF('Raw(1)'!B1395="","",'Raw(1)'!B1395)</f>
        <v>15</v>
      </c>
      <c r="C1395" t="str">
        <f t="shared" si="63"/>
        <v>Apr</v>
      </c>
      <c r="D1395" t="str">
        <f t="shared" si="64"/>
        <v>2026-Apr</v>
      </c>
      <c r="E1395">
        <f t="shared" si="65"/>
        <v>202604</v>
      </c>
      <c r="F1395" t="str">
        <f>IF('Raw(1)'!C1395="","",'Raw(1)'!C1395)</f>
        <v>VN #1</v>
      </c>
      <c r="G1395" t="str">
        <f>IF('Raw(1)'!D1395="","",'Raw(1)'!D1395)</f>
        <v>Performance</v>
      </c>
      <c r="H1395" t="str">
        <f>IF('Raw(1)'!E1395="","",'Raw(1)'!E1395)</f>
        <v>WT GT</v>
      </c>
      <c r="I1395">
        <f>IF('Raw(1)'!F1395="","",'Raw(1)'!F1395)</f>
        <v>7</v>
      </c>
    </row>
    <row r="1396" spans="1:9" x14ac:dyDescent="0.4">
      <c r="A1396">
        <f>IF('Raw(1)'!A1396="","",'Raw(1)'!A1396)</f>
        <v>2026</v>
      </c>
      <c r="B1396">
        <f>IF('Raw(1)'!B1396="","",'Raw(1)'!B1396)</f>
        <v>15</v>
      </c>
      <c r="C1396" t="str">
        <f t="shared" si="63"/>
        <v>Apr</v>
      </c>
      <c r="D1396" t="str">
        <f t="shared" si="64"/>
        <v>2026-Apr</v>
      </c>
      <c r="E1396">
        <f t="shared" si="65"/>
        <v>202604</v>
      </c>
      <c r="F1396" t="str">
        <f>IF('Raw(1)'!C1396="","",'Raw(1)'!C1396)</f>
        <v>VN #1</v>
      </c>
      <c r="G1396" t="str">
        <f>IF('Raw(1)'!D1396="","",'Raw(1)'!D1396)</f>
        <v>Performance</v>
      </c>
      <c r="H1396" t="str">
        <f>IF('Raw(1)'!E1396="","",'Raw(1)'!E1396)</f>
        <v>Bending</v>
      </c>
      <c r="I1396">
        <f>IF('Raw(1)'!F1396="","",'Raw(1)'!F1396)</f>
        <v>169</v>
      </c>
    </row>
    <row r="1397" spans="1:9" x14ac:dyDescent="0.4">
      <c r="A1397">
        <f>IF('Raw(1)'!A1397="","",'Raw(1)'!A1397)</f>
        <v>2026</v>
      </c>
      <c r="B1397">
        <f>IF('Raw(1)'!B1397="","",'Raw(1)'!B1397)</f>
        <v>15</v>
      </c>
      <c r="C1397" t="str">
        <f t="shared" si="63"/>
        <v>Apr</v>
      </c>
      <c r="D1397" t="str">
        <f t="shared" si="64"/>
        <v>2026-Apr</v>
      </c>
      <c r="E1397">
        <f t="shared" si="65"/>
        <v>202604</v>
      </c>
      <c r="F1397" t="str">
        <f>IF('Raw(1)'!C1397="","",'Raw(1)'!C1397)</f>
        <v>VN #1</v>
      </c>
      <c r="G1397" t="str">
        <f>IF('Raw(1)'!D1397="","",'Raw(1)'!D1397)</f>
        <v>Performance</v>
      </c>
      <c r="H1397" t="str">
        <f>IF('Raw(1)'!E1397="","",'Raw(1)'!E1397)</f>
        <v>L/W</v>
      </c>
      <c r="I1397">
        <f>IF('Raw(1)'!F1397="","",'Raw(1)'!F1397)</f>
        <v>165</v>
      </c>
    </row>
    <row r="1398" spans="1:9" x14ac:dyDescent="0.4">
      <c r="A1398">
        <f>IF('Raw(1)'!A1398="","",'Raw(1)'!A1398)</f>
        <v>2026</v>
      </c>
      <c r="B1398">
        <f>IF('Raw(1)'!B1398="","",'Raw(1)'!B1398)</f>
        <v>15</v>
      </c>
      <c r="C1398" t="str">
        <f t="shared" si="63"/>
        <v>Apr</v>
      </c>
      <c r="D1398" t="str">
        <f t="shared" si="64"/>
        <v>2026-Apr</v>
      </c>
      <c r="E1398">
        <f t="shared" si="65"/>
        <v>202604</v>
      </c>
      <c r="F1398" t="str">
        <f>IF('Raw(1)'!C1398="","",'Raw(1)'!C1398)</f>
        <v>VN #1</v>
      </c>
      <c r="G1398" t="str">
        <f>IF('Raw(1)'!D1398="","",'Raw(1)'!D1398)</f>
        <v>Performance</v>
      </c>
      <c r="H1398" t="str">
        <f>IF('Raw(1)'!E1398="","",'Raw(1)'!E1398)</f>
        <v>C/W</v>
      </c>
      <c r="I1398">
        <f>IF('Raw(1)'!F1398="","",'Raw(1)'!F1398)</f>
        <v>186</v>
      </c>
    </row>
    <row r="1399" spans="1:9" x14ac:dyDescent="0.4">
      <c r="A1399">
        <f>IF('Raw(1)'!A1399="","",'Raw(1)'!A1399)</f>
        <v>2026</v>
      </c>
      <c r="B1399">
        <f>IF('Raw(1)'!B1399="","",'Raw(1)'!B1399)</f>
        <v>15</v>
      </c>
      <c r="C1399" t="str">
        <f t="shared" si="63"/>
        <v>Apr</v>
      </c>
      <c r="D1399" t="str">
        <f t="shared" si="64"/>
        <v>2026-Apr</v>
      </c>
      <c r="E1399">
        <f t="shared" si="65"/>
        <v>202604</v>
      </c>
      <c r="F1399" t="str">
        <f>IF('Raw(1)'!C1399="","",'Raw(1)'!C1399)</f>
        <v>VN #2</v>
      </c>
      <c r="G1399" t="str">
        <f>IF('Raw(1)'!D1399="","",'Raw(1)'!D1399)</f>
        <v>Machine</v>
      </c>
      <c r="H1399" t="str">
        <f>IF('Raw(1)'!E1399="","",'Raw(1)'!E1399)</f>
        <v>Growing Line</v>
      </c>
      <c r="I1399">
        <f>IF('Raw(1)'!F1399="","",'Raw(1)'!F1399)</f>
        <v>14</v>
      </c>
    </row>
    <row r="1400" spans="1:9" x14ac:dyDescent="0.4">
      <c r="A1400">
        <f>IF('Raw(1)'!A1400="","",'Raw(1)'!A1400)</f>
        <v>2026</v>
      </c>
      <c r="B1400">
        <f>IF('Raw(1)'!B1400="","",'Raw(1)'!B1400)</f>
        <v>15</v>
      </c>
      <c r="C1400" t="str">
        <f t="shared" si="63"/>
        <v>Apr</v>
      </c>
      <c r="D1400" t="str">
        <f t="shared" si="64"/>
        <v>2026-Apr</v>
      </c>
      <c r="E1400">
        <f t="shared" si="65"/>
        <v>202604</v>
      </c>
      <c r="F1400" t="str">
        <f>IF('Raw(1)'!C1400="","",'Raw(1)'!C1400)</f>
        <v>VN #2</v>
      </c>
      <c r="G1400" t="str">
        <f>IF('Raw(1)'!D1400="","",'Raw(1)'!D1400)</f>
        <v>Machine</v>
      </c>
      <c r="H1400" t="str">
        <f>IF('Raw(1)'!E1400="","",'Raw(1)'!E1400)</f>
        <v>Paint Booth</v>
      </c>
      <c r="I1400">
        <f>IF('Raw(1)'!F1400="","",'Raw(1)'!F1400)</f>
        <v>8</v>
      </c>
    </row>
    <row r="1401" spans="1:9" x14ac:dyDescent="0.4">
      <c r="A1401">
        <f>IF('Raw(1)'!A1401="","",'Raw(1)'!A1401)</f>
        <v>2026</v>
      </c>
      <c r="B1401">
        <f>IF('Raw(1)'!B1401="","",'Raw(1)'!B1401)</f>
        <v>15</v>
      </c>
      <c r="C1401" t="str">
        <f t="shared" si="63"/>
        <v>Apr</v>
      </c>
      <c r="D1401" t="str">
        <f t="shared" si="64"/>
        <v>2026-Apr</v>
      </c>
      <c r="E1401">
        <f t="shared" si="65"/>
        <v>202604</v>
      </c>
      <c r="F1401" t="str">
        <f>IF('Raw(1)'!C1401="","",'Raw(1)'!C1401)</f>
        <v>VN #2</v>
      </c>
      <c r="G1401" t="str">
        <f>IF('Raw(1)'!D1401="","",'Raw(1)'!D1401)</f>
        <v>Machine</v>
      </c>
      <c r="H1401" t="str">
        <f>IF('Raw(1)'!E1401="","",'Raw(1)'!E1401)</f>
        <v>Paint Line</v>
      </c>
      <c r="I1401">
        <f>IF('Raw(1)'!F1401="","",'Raw(1)'!F1401)</f>
        <v>4</v>
      </c>
    </row>
    <row r="1402" spans="1:9" x14ac:dyDescent="0.4">
      <c r="A1402">
        <f>IF('Raw(1)'!A1402="","",'Raw(1)'!A1402)</f>
        <v>2026</v>
      </c>
      <c r="B1402">
        <f>IF('Raw(1)'!B1402="","",'Raw(1)'!B1402)</f>
        <v>15</v>
      </c>
      <c r="C1402" t="str">
        <f t="shared" si="63"/>
        <v>Apr</v>
      </c>
      <c r="D1402" t="str">
        <f t="shared" si="64"/>
        <v>2026-Apr</v>
      </c>
      <c r="E1402">
        <f t="shared" si="65"/>
        <v>202604</v>
      </c>
      <c r="F1402" t="str">
        <f>IF('Raw(1)'!C1402="","",'Raw(1)'!C1402)</f>
        <v>VN #2</v>
      </c>
      <c r="G1402" t="str">
        <f>IF('Raw(1)'!D1402="","",'Raw(1)'!D1402)</f>
        <v>Machine</v>
      </c>
      <c r="H1402" t="str">
        <f>IF('Raw(1)'!E1402="","",'Raw(1)'!E1402)</f>
        <v>Roll Bending Machine</v>
      </c>
      <c r="I1402">
        <f>IF('Raw(1)'!F1402="","",'Raw(1)'!F1402)</f>
        <v>3</v>
      </c>
    </row>
    <row r="1403" spans="1:9" x14ac:dyDescent="0.4">
      <c r="A1403">
        <f>IF('Raw(1)'!A1403="","",'Raw(1)'!A1403)</f>
        <v>2026</v>
      </c>
      <c r="B1403">
        <f>IF('Raw(1)'!B1403="","",'Raw(1)'!B1403)</f>
        <v>15</v>
      </c>
      <c r="C1403" t="str">
        <f t="shared" si="63"/>
        <v>Apr</v>
      </c>
      <c r="D1403" t="str">
        <f t="shared" si="64"/>
        <v>2026-Apr</v>
      </c>
      <c r="E1403">
        <f t="shared" si="65"/>
        <v>202604</v>
      </c>
      <c r="F1403" t="str">
        <f>IF('Raw(1)'!C1403="","",'Raw(1)'!C1403)</f>
        <v>VN #2</v>
      </c>
      <c r="G1403" t="str">
        <f>IF('Raw(1)'!D1403="","",'Raw(1)'!D1403)</f>
        <v>Machine</v>
      </c>
      <c r="H1403" t="str">
        <f>IF('Raw(1)'!E1403="","",'Raw(1)'!E1403)</f>
        <v>L/W Machine</v>
      </c>
      <c r="I1403">
        <f>IF('Raw(1)'!F1403="","",'Raw(1)'!F1403)</f>
        <v>6</v>
      </c>
    </row>
    <row r="1404" spans="1:9" x14ac:dyDescent="0.4">
      <c r="A1404">
        <f>IF('Raw(1)'!A1404="","",'Raw(1)'!A1404)</f>
        <v>2026</v>
      </c>
      <c r="B1404">
        <f>IF('Raw(1)'!B1404="","",'Raw(1)'!B1404)</f>
        <v>15</v>
      </c>
      <c r="C1404" t="str">
        <f t="shared" si="63"/>
        <v>Apr</v>
      </c>
      <c r="D1404" t="str">
        <f t="shared" si="64"/>
        <v>2026-Apr</v>
      </c>
      <c r="E1404">
        <f t="shared" si="65"/>
        <v>202604</v>
      </c>
      <c r="F1404" t="str">
        <f>IF('Raw(1)'!C1404="","",'Raw(1)'!C1404)</f>
        <v>VN #2</v>
      </c>
      <c r="G1404" t="str">
        <f>IF('Raw(1)'!D1404="","",'Raw(1)'!D1404)</f>
        <v>Machine</v>
      </c>
      <c r="H1404" t="str">
        <f>IF('Raw(1)'!E1404="","",'Raw(1)'!E1404)</f>
        <v>C/W Machine</v>
      </c>
      <c r="I1404">
        <f>IF('Raw(1)'!F1404="","",'Raw(1)'!F1404)</f>
        <v>8.8000000000000007</v>
      </c>
    </row>
    <row r="1405" spans="1:9" x14ac:dyDescent="0.4">
      <c r="A1405">
        <f>IF('Raw(1)'!A1405="","",'Raw(1)'!A1405)</f>
        <v>2026</v>
      </c>
      <c r="B1405">
        <f>IF('Raw(1)'!B1405="","",'Raw(1)'!B1405)</f>
        <v>15</v>
      </c>
      <c r="C1405" t="str">
        <f t="shared" si="63"/>
        <v>Apr</v>
      </c>
      <c r="D1405" t="str">
        <f t="shared" si="64"/>
        <v>2026-Apr</v>
      </c>
      <c r="E1405">
        <f t="shared" si="65"/>
        <v>202604</v>
      </c>
      <c r="F1405" t="str">
        <f>IF('Raw(1)'!C1405="","",'Raw(1)'!C1405)</f>
        <v>VN #2</v>
      </c>
      <c r="G1405" t="str">
        <f>IF('Raw(1)'!D1405="","",'Raw(1)'!D1405)</f>
        <v>Performance</v>
      </c>
      <c r="H1405" t="str">
        <f>IF('Raw(1)'!E1405="","",'Raw(1)'!E1405)</f>
        <v>BT GT</v>
      </c>
      <c r="I1405">
        <f>IF('Raw(1)'!F1405="","",'Raw(1)'!F1405)</f>
        <v>10</v>
      </c>
    </row>
    <row r="1406" spans="1:9" x14ac:dyDescent="0.4">
      <c r="A1406">
        <f>IF('Raw(1)'!A1406="","",'Raw(1)'!A1406)</f>
        <v>2026</v>
      </c>
      <c r="B1406">
        <f>IF('Raw(1)'!B1406="","",'Raw(1)'!B1406)</f>
        <v>15</v>
      </c>
      <c r="C1406" t="str">
        <f t="shared" si="63"/>
        <v>Apr</v>
      </c>
      <c r="D1406" t="str">
        <f t="shared" si="64"/>
        <v>2026-Apr</v>
      </c>
      <c r="E1406">
        <f t="shared" si="65"/>
        <v>202604</v>
      </c>
      <c r="F1406" t="str">
        <f>IF('Raw(1)'!C1406="","",'Raw(1)'!C1406)</f>
        <v>VN #2</v>
      </c>
      <c r="G1406" t="str">
        <f>IF('Raw(1)'!D1406="","",'Raw(1)'!D1406)</f>
        <v>Performance</v>
      </c>
      <c r="H1406" t="str">
        <f>IF('Raw(1)'!E1406="","",'Raw(1)'!E1406)</f>
        <v>WT GT</v>
      </c>
      <c r="I1406">
        <f>IF('Raw(1)'!F1406="","",'Raw(1)'!F1406)</f>
        <v>13</v>
      </c>
    </row>
    <row r="1407" spans="1:9" x14ac:dyDescent="0.4">
      <c r="A1407">
        <f>IF('Raw(1)'!A1407="","",'Raw(1)'!A1407)</f>
        <v>2026</v>
      </c>
      <c r="B1407">
        <f>IF('Raw(1)'!B1407="","",'Raw(1)'!B1407)</f>
        <v>15</v>
      </c>
      <c r="C1407" t="str">
        <f t="shared" si="63"/>
        <v>Apr</v>
      </c>
      <c r="D1407" t="str">
        <f t="shared" si="64"/>
        <v>2026-Apr</v>
      </c>
      <c r="E1407">
        <f t="shared" si="65"/>
        <v>202604</v>
      </c>
      <c r="F1407" t="str">
        <f>IF('Raw(1)'!C1407="","",'Raw(1)'!C1407)</f>
        <v>VN #2</v>
      </c>
      <c r="G1407" t="str">
        <f>IF('Raw(1)'!D1407="","",'Raw(1)'!D1407)</f>
        <v>Performance</v>
      </c>
      <c r="H1407" t="str">
        <f>IF('Raw(1)'!E1407="","",'Raw(1)'!E1407)</f>
        <v>Bending</v>
      </c>
      <c r="I1407">
        <f>IF('Raw(1)'!F1407="","",'Raw(1)'!F1407)</f>
        <v>122</v>
      </c>
    </row>
    <row r="1408" spans="1:9" x14ac:dyDescent="0.4">
      <c r="A1408">
        <f>IF('Raw(1)'!A1408="","",'Raw(1)'!A1408)</f>
        <v>2026</v>
      </c>
      <c r="B1408">
        <f>IF('Raw(1)'!B1408="","",'Raw(1)'!B1408)</f>
        <v>15</v>
      </c>
      <c r="C1408" t="str">
        <f t="shared" si="63"/>
        <v>Apr</v>
      </c>
      <c r="D1408" t="str">
        <f t="shared" si="64"/>
        <v>2026-Apr</v>
      </c>
      <c r="E1408">
        <f t="shared" si="65"/>
        <v>202604</v>
      </c>
      <c r="F1408" t="str">
        <f>IF('Raw(1)'!C1408="","",'Raw(1)'!C1408)</f>
        <v>VN #2</v>
      </c>
      <c r="G1408" t="str">
        <f>IF('Raw(1)'!D1408="","",'Raw(1)'!D1408)</f>
        <v>Performance</v>
      </c>
      <c r="H1408" t="str">
        <f>IF('Raw(1)'!E1408="","",'Raw(1)'!E1408)</f>
        <v>L/W</v>
      </c>
      <c r="I1408">
        <f>IF('Raw(1)'!F1408="","",'Raw(1)'!F1408)</f>
        <v>117</v>
      </c>
    </row>
    <row r="1409" spans="1:9" x14ac:dyDescent="0.4">
      <c r="A1409">
        <f>IF('Raw(1)'!A1409="","",'Raw(1)'!A1409)</f>
        <v>2026</v>
      </c>
      <c r="B1409">
        <f>IF('Raw(1)'!B1409="","",'Raw(1)'!B1409)</f>
        <v>15</v>
      </c>
      <c r="C1409" t="str">
        <f t="shared" si="63"/>
        <v>Apr</v>
      </c>
      <c r="D1409" t="str">
        <f t="shared" si="64"/>
        <v>2026-Apr</v>
      </c>
      <c r="E1409">
        <f t="shared" si="65"/>
        <v>202604</v>
      </c>
      <c r="F1409" t="str">
        <f>IF('Raw(1)'!C1409="","",'Raw(1)'!C1409)</f>
        <v>VN #2</v>
      </c>
      <c r="G1409" t="str">
        <f>IF('Raw(1)'!D1409="","",'Raw(1)'!D1409)</f>
        <v>Performance</v>
      </c>
      <c r="H1409" t="str">
        <f>IF('Raw(1)'!E1409="","",'Raw(1)'!E1409)</f>
        <v>C/W</v>
      </c>
      <c r="I1409">
        <f>IF('Raw(1)'!F1409="","",'Raw(1)'!F1409)</f>
        <v>123</v>
      </c>
    </row>
    <row r="1410" spans="1:9" x14ac:dyDescent="0.4">
      <c r="A1410">
        <f>IF('Raw(1)'!A1410="","",'Raw(1)'!A1410)</f>
        <v>2026</v>
      </c>
      <c r="B1410">
        <f>IF('Raw(1)'!B1410="","",'Raw(1)'!B1410)</f>
        <v>15</v>
      </c>
      <c r="C1410" t="str">
        <f t="shared" ref="C1410:C1473" si="66">IF(OR(A1410="",B1410=""),"",TEXT(DATE(A1410,1,1)+(B1410-1)*7,"mmm"))</f>
        <v>Apr</v>
      </c>
      <c r="D1410" t="str">
        <f t="shared" ref="D1410:D1473" si="67">IF(OR(A1410="",B1410=""),"",TEXT(DATE(A1410,1,1)+(B1410-1)*7,"yyyy-mmm"))</f>
        <v>2026-Apr</v>
      </c>
      <c r="E1410">
        <f t="shared" ref="E1410:E1473" si="68">IF(OR(A1410="",B1410=""),"",YEAR(DATE(A1410,1,1)+(B1410-1)*7)*100+MONTH(DATE(A1410,1,1)+(B1410-1)*7))</f>
        <v>202604</v>
      </c>
      <c r="F1410" t="str">
        <f>IF('Raw(1)'!C1410="","",'Raw(1)'!C1410)</f>
        <v>TW</v>
      </c>
      <c r="G1410" t="str">
        <f>IF('Raw(1)'!D1410="","",'Raw(1)'!D1410)</f>
        <v>Machine</v>
      </c>
      <c r="H1410" t="str">
        <f>IF('Raw(1)'!E1410="","",'Raw(1)'!E1410)</f>
        <v>Growing Line</v>
      </c>
      <c r="I1410">
        <f>IF('Raw(1)'!F1410="","",'Raw(1)'!F1410)</f>
        <v>5</v>
      </c>
    </row>
    <row r="1411" spans="1:9" x14ac:dyDescent="0.4">
      <c r="A1411">
        <f>IF('Raw(1)'!A1411="","",'Raw(1)'!A1411)</f>
        <v>2026</v>
      </c>
      <c r="B1411">
        <f>IF('Raw(1)'!B1411="","",'Raw(1)'!B1411)</f>
        <v>15</v>
      </c>
      <c r="C1411" t="str">
        <f t="shared" si="66"/>
        <v>Apr</v>
      </c>
      <c r="D1411" t="str">
        <f t="shared" si="67"/>
        <v>2026-Apr</v>
      </c>
      <c r="E1411">
        <f t="shared" si="68"/>
        <v>202604</v>
      </c>
      <c r="F1411" t="str">
        <f>IF('Raw(1)'!C1411="","",'Raw(1)'!C1411)</f>
        <v>TW</v>
      </c>
      <c r="G1411" t="str">
        <f>IF('Raw(1)'!D1411="","",'Raw(1)'!D1411)</f>
        <v>Machine</v>
      </c>
      <c r="H1411" t="str">
        <f>IF('Raw(1)'!E1411="","",'Raw(1)'!E1411)</f>
        <v>Paint Booth</v>
      </c>
      <c r="I1411">
        <f>IF('Raw(1)'!F1411="","",'Raw(1)'!F1411)</f>
        <v>3</v>
      </c>
    </row>
    <row r="1412" spans="1:9" x14ac:dyDescent="0.4">
      <c r="A1412">
        <f>IF('Raw(1)'!A1412="","",'Raw(1)'!A1412)</f>
        <v>2026</v>
      </c>
      <c r="B1412">
        <f>IF('Raw(1)'!B1412="","",'Raw(1)'!B1412)</f>
        <v>15</v>
      </c>
      <c r="C1412" t="str">
        <f t="shared" si="66"/>
        <v>Apr</v>
      </c>
      <c r="D1412" t="str">
        <f t="shared" si="67"/>
        <v>2026-Apr</v>
      </c>
      <c r="E1412">
        <f t="shared" si="68"/>
        <v>202604</v>
      </c>
      <c r="F1412" t="str">
        <f>IF('Raw(1)'!C1412="","",'Raw(1)'!C1412)</f>
        <v>TW</v>
      </c>
      <c r="G1412" t="str">
        <f>IF('Raw(1)'!D1412="","",'Raw(1)'!D1412)</f>
        <v>Machine</v>
      </c>
      <c r="H1412" t="str">
        <f>IF('Raw(1)'!E1412="","",'Raw(1)'!E1412)</f>
        <v>Paint Line</v>
      </c>
      <c r="I1412">
        <f>IF('Raw(1)'!F1412="","",'Raw(1)'!F1412)</f>
        <v>2</v>
      </c>
    </row>
    <row r="1413" spans="1:9" x14ac:dyDescent="0.4">
      <c r="A1413">
        <f>IF('Raw(1)'!A1413="","",'Raw(1)'!A1413)</f>
        <v>2026</v>
      </c>
      <c r="B1413">
        <f>IF('Raw(1)'!B1413="","",'Raw(1)'!B1413)</f>
        <v>15</v>
      </c>
      <c r="C1413" t="str">
        <f t="shared" si="66"/>
        <v>Apr</v>
      </c>
      <c r="D1413" t="str">
        <f t="shared" si="67"/>
        <v>2026-Apr</v>
      </c>
      <c r="E1413">
        <f t="shared" si="68"/>
        <v>202604</v>
      </c>
      <c r="F1413" t="str">
        <f>IF('Raw(1)'!C1413="","",'Raw(1)'!C1413)</f>
        <v>TW</v>
      </c>
      <c r="G1413" t="str">
        <f>IF('Raw(1)'!D1413="","",'Raw(1)'!D1413)</f>
        <v>Machine</v>
      </c>
      <c r="H1413" t="str">
        <f>IF('Raw(1)'!E1413="","",'Raw(1)'!E1413)</f>
        <v>Roll Bending Machine</v>
      </c>
      <c r="I1413">
        <f>IF('Raw(1)'!F1413="","",'Raw(1)'!F1413)</f>
        <v>2</v>
      </c>
    </row>
    <row r="1414" spans="1:9" x14ac:dyDescent="0.4">
      <c r="A1414">
        <f>IF('Raw(1)'!A1414="","",'Raw(1)'!A1414)</f>
        <v>2026</v>
      </c>
      <c r="B1414">
        <f>IF('Raw(1)'!B1414="","",'Raw(1)'!B1414)</f>
        <v>15</v>
      </c>
      <c r="C1414" t="str">
        <f t="shared" si="66"/>
        <v>Apr</v>
      </c>
      <c r="D1414" t="str">
        <f t="shared" si="67"/>
        <v>2026-Apr</v>
      </c>
      <c r="E1414">
        <f t="shared" si="68"/>
        <v>202604</v>
      </c>
      <c r="F1414" t="str">
        <f>IF('Raw(1)'!C1414="","",'Raw(1)'!C1414)</f>
        <v>TW</v>
      </c>
      <c r="G1414" t="str">
        <f>IF('Raw(1)'!D1414="","",'Raw(1)'!D1414)</f>
        <v>Machine</v>
      </c>
      <c r="H1414" t="str">
        <f>IF('Raw(1)'!E1414="","",'Raw(1)'!E1414)</f>
        <v>L/W Machine</v>
      </c>
      <c r="I1414">
        <f>IF('Raw(1)'!F1414="","",'Raw(1)'!F1414)</f>
        <v>2</v>
      </c>
    </row>
    <row r="1415" spans="1:9" x14ac:dyDescent="0.4">
      <c r="A1415">
        <f>IF('Raw(1)'!A1415="","",'Raw(1)'!A1415)</f>
        <v>2026</v>
      </c>
      <c r="B1415">
        <f>IF('Raw(1)'!B1415="","",'Raw(1)'!B1415)</f>
        <v>15</v>
      </c>
      <c r="C1415" t="str">
        <f t="shared" si="66"/>
        <v>Apr</v>
      </c>
      <c r="D1415" t="str">
        <f t="shared" si="67"/>
        <v>2026-Apr</v>
      </c>
      <c r="E1415">
        <f t="shared" si="68"/>
        <v>202604</v>
      </c>
      <c r="F1415" t="str">
        <f>IF('Raw(1)'!C1415="","",'Raw(1)'!C1415)</f>
        <v>TW</v>
      </c>
      <c r="G1415" t="str">
        <f>IF('Raw(1)'!D1415="","",'Raw(1)'!D1415)</f>
        <v>Machine</v>
      </c>
      <c r="H1415" t="str">
        <f>IF('Raw(1)'!E1415="","",'Raw(1)'!E1415)</f>
        <v>C/W Machine</v>
      </c>
      <c r="I1415">
        <f>IF('Raw(1)'!F1415="","",'Raw(1)'!F1415)</f>
        <v>3</v>
      </c>
    </row>
    <row r="1416" spans="1:9" x14ac:dyDescent="0.4">
      <c r="A1416">
        <f>IF('Raw(1)'!A1416="","",'Raw(1)'!A1416)</f>
        <v>2026</v>
      </c>
      <c r="B1416">
        <f>IF('Raw(1)'!B1416="","",'Raw(1)'!B1416)</f>
        <v>15</v>
      </c>
      <c r="C1416" t="str">
        <f t="shared" si="66"/>
        <v>Apr</v>
      </c>
      <c r="D1416" t="str">
        <f t="shared" si="67"/>
        <v>2026-Apr</v>
      </c>
      <c r="E1416">
        <f t="shared" si="68"/>
        <v>202604</v>
      </c>
      <c r="F1416" t="str">
        <f>IF('Raw(1)'!C1416="","",'Raw(1)'!C1416)</f>
        <v>TW</v>
      </c>
      <c r="G1416" t="str">
        <f>IF('Raw(1)'!D1416="","",'Raw(1)'!D1416)</f>
        <v>Performance</v>
      </c>
      <c r="H1416" t="str">
        <f>IF('Raw(1)'!E1416="","",'Raw(1)'!E1416)</f>
        <v>BT GT</v>
      </c>
      <c r="I1416">
        <f>IF('Raw(1)'!F1416="","",'Raw(1)'!F1416)</f>
        <v>1</v>
      </c>
    </row>
    <row r="1417" spans="1:9" x14ac:dyDescent="0.4">
      <c r="A1417">
        <f>IF('Raw(1)'!A1417="","",'Raw(1)'!A1417)</f>
        <v>2026</v>
      </c>
      <c r="B1417">
        <f>IF('Raw(1)'!B1417="","",'Raw(1)'!B1417)</f>
        <v>15</v>
      </c>
      <c r="C1417" t="str">
        <f t="shared" si="66"/>
        <v>Apr</v>
      </c>
      <c r="D1417" t="str">
        <f t="shared" si="67"/>
        <v>2026-Apr</v>
      </c>
      <c r="E1417">
        <f t="shared" si="68"/>
        <v>202604</v>
      </c>
      <c r="F1417" t="str">
        <f>IF('Raw(1)'!C1417="","",'Raw(1)'!C1417)</f>
        <v>TW</v>
      </c>
      <c r="G1417" t="str">
        <f>IF('Raw(1)'!D1417="","",'Raw(1)'!D1417)</f>
        <v>Performance</v>
      </c>
      <c r="H1417" t="str">
        <f>IF('Raw(1)'!E1417="","",'Raw(1)'!E1417)</f>
        <v>WT GT</v>
      </c>
      <c r="I1417">
        <f>IF('Raw(1)'!F1417="","",'Raw(1)'!F1417)</f>
        <v>0</v>
      </c>
    </row>
    <row r="1418" spans="1:9" x14ac:dyDescent="0.4">
      <c r="A1418">
        <f>IF('Raw(1)'!A1418="","",'Raw(1)'!A1418)</f>
        <v>2026</v>
      </c>
      <c r="B1418">
        <f>IF('Raw(1)'!B1418="","",'Raw(1)'!B1418)</f>
        <v>15</v>
      </c>
      <c r="C1418" t="str">
        <f t="shared" si="66"/>
        <v>Apr</v>
      </c>
      <c r="D1418" t="str">
        <f t="shared" si="67"/>
        <v>2026-Apr</v>
      </c>
      <c r="E1418">
        <f t="shared" si="68"/>
        <v>202604</v>
      </c>
      <c r="F1418" t="str">
        <f>IF('Raw(1)'!C1418="","",'Raw(1)'!C1418)</f>
        <v>TW</v>
      </c>
      <c r="G1418" t="str">
        <f>IF('Raw(1)'!D1418="","",'Raw(1)'!D1418)</f>
        <v>Performance</v>
      </c>
      <c r="H1418" t="str">
        <f>IF('Raw(1)'!E1418="","",'Raw(1)'!E1418)</f>
        <v>Bending</v>
      </c>
      <c r="I1418">
        <f>IF('Raw(1)'!F1418="","",'Raw(1)'!F1418)</f>
        <v>18</v>
      </c>
    </row>
    <row r="1419" spans="1:9" x14ac:dyDescent="0.4">
      <c r="A1419">
        <f>IF('Raw(1)'!A1419="","",'Raw(1)'!A1419)</f>
        <v>2026</v>
      </c>
      <c r="B1419">
        <f>IF('Raw(1)'!B1419="","",'Raw(1)'!B1419)</f>
        <v>15</v>
      </c>
      <c r="C1419" t="str">
        <f t="shared" si="66"/>
        <v>Apr</v>
      </c>
      <c r="D1419" t="str">
        <f t="shared" si="67"/>
        <v>2026-Apr</v>
      </c>
      <c r="E1419">
        <f t="shared" si="68"/>
        <v>202604</v>
      </c>
      <c r="F1419" t="str">
        <f>IF('Raw(1)'!C1419="","",'Raw(1)'!C1419)</f>
        <v>TW</v>
      </c>
      <c r="G1419" t="str">
        <f>IF('Raw(1)'!D1419="","",'Raw(1)'!D1419)</f>
        <v>Performance</v>
      </c>
      <c r="H1419" t="str">
        <f>IF('Raw(1)'!E1419="","",'Raw(1)'!E1419)</f>
        <v>L/W</v>
      </c>
      <c r="I1419">
        <f>IF('Raw(1)'!F1419="","",'Raw(1)'!F1419)</f>
        <v>10.199999999999999</v>
      </c>
    </row>
    <row r="1420" spans="1:9" x14ac:dyDescent="0.4">
      <c r="A1420">
        <f>IF('Raw(1)'!A1420="","",'Raw(1)'!A1420)</f>
        <v>2026</v>
      </c>
      <c r="B1420">
        <f>IF('Raw(1)'!B1420="","",'Raw(1)'!B1420)</f>
        <v>15</v>
      </c>
      <c r="C1420" t="str">
        <f t="shared" si="66"/>
        <v>Apr</v>
      </c>
      <c r="D1420" t="str">
        <f t="shared" si="67"/>
        <v>2026-Apr</v>
      </c>
      <c r="E1420">
        <f t="shared" si="68"/>
        <v>202604</v>
      </c>
      <c r="F1420" t="str">
        <f>IF('Raw(1)'!C1420="","",'Raw(1)'!C1420)</f>
        <v>TW</v>
      </c>
      <c r="G1420" t="str">
        <f>IF('Raw(1)'!D1420="","",'Raw(1)'!D1420)</f>
        <v>Performance</v>
      </c>
      <c r="H1420" t="str">
        <f>IF('Raw(1)'!E1420="","",'Raw(1)'!E1420)</f>
        <v>C/W</v>
      </c>
      <c r="I1420">
        <f>IF('Raw(1)'!F1420="","",'Raw(1)'!F1420)</f>
        <v>16.3</v>
      </c>
    </row>
    <row r="1421" spans="1:9" x14ac:dyDescent="0.4">
      <c r="A1421">
        <f>IF('Raw(1)'!A1421="","",'Raw(1)'!A1421)</f>
        <v>2026</v>
      </c>
      <c r="B1421">
        <f>IF('Raw(1)'!B1421="","",'Raw(1)'!B1421)</f>
        <v>15</v>
      </c>
      <c r="C1421" t="str">
        <f t="shared" si="66"/>
        <v>Apr</v>
      </c>
      <c r="D1421" t="str">
        <f t="shared" si="67"/>
        <v>2026-Apr</v>
      </c>
      <c r="E1421">
        <f t="shared" si="68"/>
        <v>202604</v>
      </c>
      <c r="F1421" t="str">
        <f>IF('Raw(1)'!C1421="","",'Raw(1)'!C1421)</f>
        <v>CN</v>
      </c>
      <c r="G1421" t="str">
        <f>IF('Raw(1)'!D1421="","",'Raw(1)'!D1421)</f>
        <v>Machine</v>
      </c>
      <c r="H1421" t="str">
        <f>IF('Raw(1)'!E1421="","",'Raw(1)'!E1421)</f>
        <v>Growing Line</v>
      </c>
      <c r="I1421">
        <f>IF('Raw(1)'!F1421="","",'Raw(1)'!F1421)</f>
        <v>20</v>
      </c>
    </row>
    <row r="1422" spans="1:9" x14ac:dyDescent="0.4">
      <c r="A1422">
        <f>IF('Raw(1)'!A1422="","",'Raw(1)'!A1422)</f>
        <v>2026</v>
      </c>
      <c r="B1422">
        <f>IF('Raw(1)'!B1422="","",'Raw(1)'!B1422)</f>
        <v>15</v>
      </c>
      <c r="C1422" t="str">
        <f t="shared" si="66"/>
        <v>Apr</v>
      </c>
      <c r="D1422" t="str">
        <f t="shared" si="67"/>
        <v>2026-Apr</v>
      </c>
      <c r="E1422">
        <f t="shared" si="68"/>
        <v>202604</v>
      </c>
      <c r="F1422" t="str">
        <f>IF('Raw(1)'!C1422="","",'Raw(1)'!C1422)</f>
        <v>CN</v>
      </c>
      <c r="G1422" t="str">
        <f>IF('Raw(1)'!D1422="","",'Raw(1)'!D1422)</f>
        <v>Machine</v>
      </c>
      <c r="H1422" t="str">
        <f>IF('Raw(1)'!E1422="","",'Raw(1)'!E1422)</f>
        <v>Paint Booth</v>
      </c>
      <c r="I1422">
        <f>IF('Raw(1)'!F1422="","",'Raw(1)'!F1422)</f>
        <v>22</v>
      </c>
    </row>
    <row r="1423" spans="1:9" x14ac:dyDescent="0.4">
      <c r="A1423">
        <f>IF('Raw(1)'!A1423="","",'Raw(1)'!A1423)</f>
        <v>2026</v>
      </c>
      <c r="B1423">
        <f>IF('Raw(1)'!B1423="","",'Raw(1)'!B1423)</f>
        <v>15</v>
      </c>
      <c r="C1423" t="str">
        <f t="shared" si="66"/>
        <v>Apr</v>
      </c>
      <c r="D1423" t="str">
        <f t="shared" si="67"/>
        <v>2026-Apr</v>
      </c>
      <c r="E1423">
        <f t="shared" si="68"/>
        <v>202604</v>
      </c>
      <c r="F1423" t="str">
        <f>IF('Raw(1)'!C1423="","",'Raw(1)'!C1423)</f>
        <v>CN</v>
      </c>
      <c r="G1423" t="str">
        <f>IF('Raw(1)'!D1423="","",'Raw(1)'!D1423)</f>
        <v>Machine</v>
      </c>
      <c r="H1423" t="str">
        <f>IF('Raw(1)'!E1423="","",'Raw(1)'!E1423)</f>
        <v>Paint Line</v>
      </c>
      <c r="I1423">
        <f>IF('Raw(1)'!F1423="","",'Raw(1)'!F1423)</f>
        <v>6</v>
      </c>
    </row>
    <row r="1424" spans="1:9" x14ac:dyDescent="0.4">
      <c r="A1424">
        <f>IF('Raw(1)'!A1424="","",'Raw(1)'!A1424)</f>
        <v>2026</v>
      </c>
      <c r="B1424">
        <f>IF('Raw(1)'!B1424="","",'Raw(1)'!B1424)</f>
        <v>15</v>
      </c>
      <c r="C1424" t="str">
        <f t="shared" si="66"/>
        <v>Apr</v>
      </c>
      <c r="D1424" t="str">
        <f t="shared" si="67"/>
        <v>2026-Apr</v>
      </c>
      <c r="E1424">
        <f t="shared" si="68"/>
        <v>202604</v>
      </c>
      <c r="F1424" t="str">
        <f>IF('Raw(1)'!C1424="","",'Raw(1)'!C1424)</f>
        <v>CN</v>
      </c>
      <c r="G1424" t="str">
        <f>IF('Raw(1)'!D1424="","",'Raw(1)'!D1424)</f>
        <v>Machine</v>
      </c>
      <c r="H1424" t="str">
        <f>IF('Raw(1)'!E1424="","",'Raw(1)'!E1424)</f>
        <v>Roll Bending Machine</v>
      </c>
      <c r="I1424">
        <f>IF('Raw(1)'!F1424="","",'Raw(1)'!F1424)</f>
        <v>4</v>
      </c>
    </row>
    <row r="1425" spans="1:9" x14ac:dyDescent="0.4">
      <c r="A1425">
        <f>IF('Raw(1)'!A1425="","",'Raw(1)'!A1425)</f>
        <v>2026</v>
      </c>
      <c r="B1425">
        <f>IF('Raw(1)'!B1425="","",'Raw(1)'!B1425)</f>
        <v>15</v>
      </c>
      <c r="C1425" t="str">
        <f t="shared" si="66"/>
        <v>Apr</v>
      </c>
      <c r="D1425" t="str">
        <f t="shared" si="67"/>
        <v>2026-Apr</v>
      </c>
      <c r="E1425">
        <f t="shared" si="68"/>
        <v>202604</v>
      </c>
      <c r="F1425" t="str">
        <f>IF('Raw(1)'!C1425="","",'Raw(1)'!C1425)</f>
        <v>CN</v>
      </c>
      <c r="G1425" t="str">
        <f>IF('Raw(1)'!D1425="","",'Raw(1)'!D1425)</f>
        <v>Machine</v>
      </c>
      <c r="H1425" t="str">
        <f>IF('Raw(1)'!E1425="","",'Raw(1)'!E1425)</f>
        <v>L/W Machine</v>
      </c>
      <c r="I1425">
        <f>IF('Raw(1)'!F1425="","",'Raw(1)'!F1425)</f>
        <v>10</v>
      </c>
    </row>
    <row r="1426" spans="1:9" x14ac:dyDescent="0.4">
      <c r="A1426">
        <f>IF('Raw(1)'!A1426="","",'Raw(1)'!A1426)</f>
        <v>2026</v>
      </c>
      <c r="B1426">
        <f>IF('Raw(1)'!B1426="","",'Raw(1)'!B1426)</f>
        <v>15</v>
      </c>
      <c r="C1426" t="str">
        <f t="shared" si="66"/>
        <v>Apr</v>
      </c>
      <c r="D1426" t="str">
        <f t="shared" si="67"/>
        <v>2026-Apr</v>
      </c>
      <c r="E1426">
        <f t="shared" si="68"/>
        <v>202604</v>
      </c>
      <c r="F1426" t="str">
        <f>IF('Raw(1)'!C1426="","",'Raw(1)'!C1426)</f>
        <v>CN</v>
      </c>
      <c r="G1426" t="str">
        <f>IF('Raw(1)'!D1426="","",'Raw(1)'!D1426)</f>
        <v>Machine</v>
      </c>
      <c r="H1426" t="str">
        <f>IF('Raw(1)'!E1426="","",'Raw(1)'!E1426)</f>
        <v>C/W Machine</v>
      </c>
      <c r="I1426">
        <f>IF('Raw(1)'!F1426="","",'Raw(1)'!F1426)</f>
        <v>12</v>
      </c>
    </row>
    <row r="1427" spans="1:9" x14ac:dyDescent="0.4">
      <c r="A1427">
        <f>IF('Raw(1)'!A1427="","",'Raw(1)'!A1427)</f>
        <v>2026</v>
      </c>
      <c r="B1427">
        <f>IF('Raw(1)'!B1427="","",'Raw(1)'!B1427)</f>
        <v>15</v>
      </c>
      <c r="C1427" t="str">
        <f t="shared" si="66"/>
        <v>Apr</v>
      </c>
      <c r="D1427" t="str">
        <f t="shared" si="67"/>
        <v>2026-Apr</v>
      </c>
      <c r="E1427">
        <f t="shared" si="68"/>
        <v>202604</v>
      </c>
      <c r="F1427" t="str">
        <f>IF('Raw(1)'!C1427="","",'Raw(1)'!C1427)</f>
        <v>CN</v>
      </c>
      <c r="G1427" t="str">
        <f>IF('Raw(1)'!D1427="","",'Raw(1)'!D1427)</f>
        <v>Performance</v>
      </c>
      <c r="H1427" t="str">
        <f>IF('Raw(1)'!E1427="","",'Raw(1)'!E1427)</f>
        <v>BT GT</v>
      </c>
      <c r="I1427">
        <f>IF('Raw(1)'!F1427="","",'Raw(1)'!F1427)</f>
        <v>22</v>
      </c>
    </row>
    <row r="1428" spans="1:9" x14ac:dyDescent="0.4">
      <c r="A1428">
        <f>IF('Raw(1)'!A1428="","",'Raw(1)'!A1428)</f>
        <v>2026</v>
      </c>
      <c r="B1428">
        <f>IF('Raw(1)'!B1428="","",'Raw(1)'!B1428)</f>
        <v>15</v>
      </c>
      <c r="C1428" t="str">
        <f t="shared" si="66"/>
        <v>Apr</v>
      </c>
      <c r="D1428" t="str">
        <f t="shared" si="67"/>
        <v>2026-Apr</v>
      </c>
      <c r="E1428">
        <f t="shared" si="68"/>
        <v>202604</v>
      </c>
      <c r="F1428" t="str">
        <f>IF('Raw(1)'!C1428="","",'Raw(1)'!C1428)</f>
        <v>CN</v>
      </c>
      <c r="G1428" t="str">
        <f>IF('Raw(1)'!D1428="","",'Raw(1)'!D1428)</f>
        <v>Performance</v>
      </c>
      <c r="H1428" t="str">
        <f>IF('Raw(1)'!E1428="","",'Raw(1)'!E1428)</f>
        <v>WT GT</v>
      </c>
      <c r="I1428">
        <f>IF('Raw(1)'!F1428="","",'Raw(1)'!F1428)</f>
        <v>19</v>
      </c>
    </row>
    <row r="1429" spans="1:9" x14ac:dyDescent="0.4">
      <c r="A1429">
        <f>IF('Raw(1)'!A1429="","",'Raw(1)'!A1429)</f>
        <v>2026</v>
      </c>
      <c r="B1429">
        <f>IF('Raw(1)'!B1429="","",'Raw(1)'!B1429)</f>
        <v>15</v>
      </c>
      <c r="C1429" t="str">
        <f t="shared" si="66"/>
        <v>Apr</v>
      </c>
      <c r="D1429" t="str">
        <f t="shared" si="67"/>
        <v>2026-Apr</v>
      </c>
      <c r="E1429">
        <f t="shared" si="68"/>
        <v>202604</v>
      </c>
      <c r="F1429" t="str">
        <f>IF('Raw(1)'!C1429="","",'Raw(1)'!C1429)</f>
        <v>CN</v>
      </c>
      <c r="G1429" t="str">
        <f>IF('Raw(1)'!D1429="","",'Raw(1)'!D1429)</f>
        <v>Performance</v>
      </c>
      <c r="H1429" t="str">
        <f>IF('Raw(1)'!E1429="","",'Raw(1)'!E1429)</f>
        <v>Bending</v>
      </c>
      <c r="I1429">
        <f>IF('Raw(1)'!F1429="","",'Raw(1)'!F1429)</f>
        <v>131</v>
      </c>
    </row>
    <row r="1430" spans="1:9" x14ac:dyDescent="0.4">
      <c r="A1430">
        <f>IF('Raw(1)'!A1430="","",'Raw(1)'!A1430)</f>
        <v>2026</v>
      </c>
      <c r="B1430">
        <f>IF('Raw(1)'!B1430="","",'Raw(1)'!B1430)</f>
        <v>15</v>
      </c>
      <c r="C1430" t="str">
        <f t="shared" si="66"/>
        <v>Apr</v>
      </c>
      <c r="D1430" t="str">
        <f t="shared" si="67"/>
        <v>2026-Apr</v>
      </c>
      <c r="E1430">
        <f t="shared" si="68"/>
        <v>202604</v>
      </c>
      <c r="F1430" t="str">
        <f>IF('Raw(1)'!C1430="","",'Raw(1)'!C1430)</f>
        <v>CN</v>
      </c>
      <c r="G1430" t="str">
        <f>IF('Raw(1)'!D1430="","",'Raw(1)'!D1430)</f>
        <v>Performance</v>
      </c>
      <c r="H1430" t="str">
        <f>IF('Raw(1)'!E1430="","",'Raw(1)'!E1430)</f>
        <v>L/W</v>
      </c>
      <c r="I1430">
        <f>IF('Raw(1)'!F1430="","",'Raw(1)'!F1430)</f>
        <v>131</v>
      </c>
    </row>
    <row r="1431" spans="1:9" x14ac:dyDescent="0.4">
      <c r="A1431">
        <f>IF('Raw(1)'!A1431="","",'Raw(1)'!A1431)</f>
        <v>2026</v>
      </c>
      <c r="B1431">
        <f>IF('Raw(1)'!B1431="","",'Raw(1)'!B1431)</f>
        <v>15</v>
      </c>
      <c r="C1431" t="str">
        <f t="shared" si="66"/>
        <v>Apr</v>
      </c>
      <c r="D1431" t="str">
        <f t="shared" si="67"/>
        <v>2026-Apr</v>
      </c>
      <c r="E1431">
        <f t="shared" si="68"/>
        <v>202604</v>
      </c>
      <c r="F1431" t="str">
        <f>IF('Raw(1)'!C1431="","",'Raw(1)'!C1431)</f>
        <v>CN</v>
      </c>
      <c r="G1431" t="str">
        <f>IF('Raw(1)'!D1431="","",'Raw(1)'!D1431)</f>
        <v>Performance</v>
      </c>
      <c r="H1431" t="str">
        <f>IF('Raw(1)'!E1431="","",'Raw(1)'!E1431)</f>
        <v>C/W</v>
      </c>
      <c r="I1431">
        <f>IF('Raw(1)'!F1431="","",'Raw(1)'!F1431)</f>
        <v>145</v>
      </c>
    </row>
    <row r="1432" spans="1:9" x14ac:dyDescent="0.4">
      <c r="A1432">
        <f>IF('Raw(1)'!A1432="","",'Raw(1)'!A1432)</f>
        <v>2026</v>
      </c>
      <c r="B1432">
        <f>IF('Raw(1)'!B1432="","",'Raw(1)'!B1432)</f>
        <v>15</v>
      </c>
      <c r="C1432" t="str">
        <f t="shared" si="66"/>
        <v>Apr</v>
      </c>
      <c r="D1432" t="str">
        <f t="shared" si="67"/>
        <v>2026-Apr</v>
      </c>
      <c r="E1432">
        <f t="shared" si="68"/>
        <v>202604</v>
      </c>
      <c r="F1432" t="str">
        <f>IF('Raw(1)'!C1432="","",'Raw(1)'!C1432)</f>
        <v>TR #1</v>
      </c>
      <c r="G1432" t="str">
        <f>IF('Raw(1)'!D1432="","",'Raw(1)'!D1432)</f>
        <v>Machine</v>
      </c>
      <c r="H1432" t="str">
        <f>IF('Raw(1)'!E1432="","",'Raw(1)'!E1432)</f>
        <v>Growing Line</v>
      </c>
      <c r="I1432">
        <f>IF('Raw(1)'!F1432="","",'Raw(1)'!F1432)</f>
        <v>3</v>
      </c>
    </row>
    <row r="1433" spans="1:9" x14ac:dyDescent="0.4">
      <c r="A1433">
        <f>IF('Raw(1)'!A1433="","",'Raw(1)'!A1433)</f>
        <v>2026</v>
      </c>
      <c r="B1433">
        <f>IF('Raw(1)'!B1433="","",'Raw(1)'!B1433)</f>
        <v>15</v>
      </c>
      <c r="C1433" t="str">
        <f t="shared" si="66"/>
        <v>Apr</v>
      </c>
      <c r="D1433" t="str">
        <f t="shared" si="67"/>
        <v>2026-Apr</v>
      </c>
      <c r="E1433">
        <f t="shared" si="68"/>
        <v>202604</v>
      </c>
      <c r="F1433" t="str">
        <f>IF('Raw(1)'!C1433="","",'Raw(1)'!C1433)</f>
        <v>TR #1</v>
      </c>
      <c r="G1433" t="str">
        <f>IF('Raw(1)'!D1433="","",'Raw(1)'!D1433)</f>
        <v>Machine</v>
      </c>
      <c r="H1433" t="str">
        <f>IF('Raw(1)'!E1433="","",'Raw(1)'!E1433)</f>
        <v>Paint Booth</v>
      </c>
      <c r="I1433">
        <f>IF('Raw(1)'!F1433="","",'Raw(1)'!F1433)</f>
        <v>3</v>
      </c>
    </row>
    <row r="1434" spans="1:9" x14ac:dyDescent="0.4">
      <c r="A1434">
        <f>IF('Raw(1)'!A1434="","",'Raw(1)'!A1434)</f>
        <v>2026</v>
      </c>
      <c r="B1434">
        <f>IF('Raw(1)'!B1434="","",'Raw(1)'!B1434)</f>
        <v>15</v>
      </c>
      <c r="C1434" t="str">
        <f t="shared" si="66"/>
        <v>Apr</v>
      </c>
      <c r="D1434" t="str">
        <f t="shared" si="67"/>
        <v>2026-Apr</v>
      </c>
      <c r="E1434">
        <f t="shared" si="68"/>
        <v>202604</v>
      </c>
      <c r="F1434" t="str">
        <f>IF('Raw(1)'!C1434="","",'Raw(1)'!C1434)</f>
        <v>TR #1</v>
      </c>
      <c r="G1434" t="str">
        <f>IF('Raw(1)'!D1434="","",'Raw(1)'!D1434)</f>
        <v>Machine</v>
      </c>
      <c r="H1434" t="str">
        <f>IF('Raw(1)'!E1434="","",'Raw(1)'!E1434)</f>
        <v>Paint Line</v>
      </c>
      <c r="I1434">
        <f>IF('Raw(1)'!F1434="","",'Raw(1)'!F1434)</f>
        <v>2</v>
      </c>
    </row>
    <row r="1435" spans="1:9" x14ac:dyDescent="0.4">
      <c r="A1435">
        <f>IF('Raw(1)'!A1435="","",'Raw(1)'!A1435)</f>
        <v>2026</v>
      </c>
      <c r="B1435">
        <f>IF('Raw(1)'!B1435="","",'Raw(1)'!B1435)</f>
        <v>15</v>
      </c>
      <c r="C1435" t="str">
        <f t="shared" si="66"/>
        <v>Apr</v>
      </c>
      <c r="D1435" t="str">
        <f t="shared" si="67"/>
        <v>2026-Apr</v>
      </c>
      <c r="E1435">
        <f t="shared" si="68"/>
        <v>202604</v>
      </c>
      <c r="F1435" t="str">
        <f>IF('Raw(1)'!C1435="","",'Raw(1)'!C1435)</f>
        <v>TR #1</v>
      </c>
      <c r="G1435" t="str">
        <f>IF('Raw(1)'!D1435="","",'Raw(1)'!D1435)</f>
        <v>Machine</v>
      </c>
      <c r="H1435" t="str">
        <f>IF('Raw(1)'!E1435="","",'Raw(1)'!E1435)</f>
        <v>Roll Bending Machine</v>
      </c>
      <c r="I1435">
        <f>IF('Raw(1)'!F1435="","",'Raw(1)'!F1435)</f>
        <v>2</v>
      </c>
    </row>
    <row r="1436" spans="1:9" x14ac:dyDescent="0.4">
      <c r="A1436">
        <f>IF('Raw(1)'!A1436="","",'Raw(1)'!A1436)</f>
        <v>2026</v>
      </c>
      <c r="B1436">
        <f>IF('Raw(1)'!B1436="","",'Raw(1)'!B1436)</f>
        <v>15</v>
      </c>
      <c r="C1436" t="str">
        <f t="shared" si="66"/>
        <v>Apr</v>
      </c>
      <c r="D1436" t="str">
        <f t="shared" si="67"/>
        <v>2026-Apr</v>
      </c>
      <c r="E1436">
        <f t="shared" si="68"/>
        <v>202604</v>
      </c>
      <c r="F1436" t="str">
        <f>IF('Raw(1)'!C1436="","",'Raw(1)'!C1436)</f>
        <v>TR #1</v>
      </c>
      <c r="G1436" t="str">
        <f>IF('Raw(1)'!D1436="","",'Raw(1)'!D1436)</f>
        <v>Machine</v>
      </c>
      <c r="H1436" t="str">
        <f>IF('Raw(1)'!E1436="","",'Raw(1)'!E1436)</f>
        <v>L/W Machine</v>
      </c>
      <c r="I1436">
        <f>IF('Raw(1)'!F1436="","",'Raw(1)'!F1436)</f>
        <v>3</v>
      </c>
    </row>
    <row r="1437" spans="1:9" x14ac:dyDescent="0.4">
      <c r="A1437">
        <f>IF('Raw(1)'!A1437="","",'Raw(1)'!A1437)</f>
        <v>2026</v>
      </c>
      <c r="B1437">
        <f>IF('Raw(1)'!B1437="","",'Raw(1)'!B1437)</f>
        <v>15</v>
      </c>
      <c r="C1437" t="str">
        <f t="shared" si="66"/>
        <v>Apr</v>
      </c>
      <c r="D1437" t="str">
        <f t="shared" si="67"/>
        <v>2026-Apr</v>
      </c>
      <c r="E1437">
        <f t="shared" si="68"/>
        <v>202604</v>
      </c>
      <c r="F1437" t="str">
        <f>IF('Raw(1)'!C1437="","",'Raw(1)'!C1437)</f>
        <v>TR #1</v>
      </c>
      <c r="G1437" t="str">
        <f>IF('Raw(1)'!D1437="","",'Raw(1)'!D1437)</f>
        <v>Machine</v>
      </c>
      <c r="H1437" t="str">
        <f>IF('Raw(1)'!E1437="","",'Raw(1)'!E1437)</f>
        <v>C/W Machine</v>
      </c>
      <c r="I1437">
        <f>IF('Raw(1)'!F1437="","",'Raw(1)'!F1437)</f>
        <v>4</v>
      </c>
    </row>
    <row r="1438" spans="1:9" x14ac:dyDescent="0.4">
      <c r="A1438">
        <f>IF('Raw(1)'!A1438="","",'Raw(1)'!A1438)</f>
        <v>2026</v>
      </c>
      <c r="B1438">
        <f>IF('Raw(1)'!B1438="","",'Raw(1)'!B1438)</f>
        <v>15</v>
      </c>
      <c r="C1438" t="str">
        <f t="shared" si="66"/>
        <v>Apr</v>
      </c>
      <c r="D1438" t="str">
        <f t="shared" si="67"/>
        <v>2026-Apr</v>
      </c>
      <c r="E1438">
        <f t="shared" si="68"/>
        <v>202604</v>
      </c>
      <c r="F1438" t="str">
        <f>IF('Raw(1)'!C1438="","",'Raw(1)'!C1438)</f>
        <v>TR #1</v>
      </c>
      <c r="G1438" t="str">
        <f>IF('Raw(1)'!D1438="","",'Raw(1)'!D1438)</f>
        <v>Performance</v>
      </c>
      <c r="H1438" t="str">
        <f>IF('Raw(1)'!E1438="","",'Raw(1)'!E1438)</f>
        <v>BT GT</v>
      </c>
      <c r="I1438">
        <f>IF('Raw(1)'!F1438="","",'Raw(1)'!F1438)</f>
        <v>0</v>
      </c>
    </row>
    <row r="1439" spans="1:9" x14ac:dyDescent="0.4">
      <c r="A1439">
        <f>IF('Raw(1)'!A1439="","",'Raw(1)'!A1439)</f>
        <v>2026</v>
      </c>
      <c r="B1439">
        <f>IF('Raw(1)'!B1439="","",'Raw(1)'!B1439)</f>
        <v>15</v>
      </c>
      <c r="C1439" t="str">
        <f t="shared" si="66"/>
        <v>Apr</v>
      </c>
      <c r="D1439" t="str">
        <f t="shared" si="67"/>
        <v>2026-Apr</v>
      </c>
      <c r="E1439">
        <f t="shared" si="68"/>
        <v>202604</v>
      </c>
      <c r="F1439" t="str">
        <f>IF('Raw(1)'!C1439="","",'Raw(1)'!C1439)</f>
        <v>TR #1</v>
      </c>
      <c r="G1439" t="str">
        <f>IF('Raw(1)'!D1439="","",'Raw(1)'!D1439)</f>
        <v>Performance</v>
      </c>
      <c r="H1439" t="str">
        <f>IF('Raw(1)'!E1439="","",'Raw(1)'!E1439)</f>
        <v>WT GT</v>
      </c>
      <c r="I1439">
        <f>IF('Raw(1)'!F1439="","",'Raw(1)'!F1439)</f>
        <v>0</v>
      </c>
    </row>
    <row r="1440" spans="1:9" x14ac:dyDescent="0.4">
      <c r="A1440">
        <f>IF('Raw(1)'!A1440="","",'Raw(1)'!A1440)</f>
        <v>2026</v>
      </c>
      <c r="B1440">
        <f>IF('Raw(1)'!B1440="","",'Raw(1)'!B1440)</f>
        <v>15</v>
      </c>
      <c r="C1440" t="str">
        <f t="shared" si="66"/>
        <v>Apr</v>
      </c>
      <c r="D1440" t="str">
        <f t="shared" si="67"/>
        <v>2026-Apr</v>
      </c>
      <c r="E1440">
        <f t="shared" si="68"/>
        <v>202604</v>
      </c>
      <c r="F1440" t="str">
        <f>IF('Raw(1)'!C1440="","",'Raw(1)'!C1440)</f>
        <v>TR #1</v>
      </c>
      <c r="G1440" t="str">
        <f>IF('Raw(1)'!D1440="","",'Raw(1)'!D1440)</f>
        <v>Performance</v>
      </c>
      <c r="H1440" t="str">
        <f>IF('Raw(1)'!E1440="","",'Raw(1)'!E1440)</f>
        <v>Bending</v>
      </c>
      <c r="I1440">
        <f>IF('Raw(1)'!F1440="","",'Raw(1)'!F1440)</f>
        <v>0</v>
      </c>
    </row>
    <row r="1441" spans="1:9" x14ac:dyDescent="0.4">
      <c r="A1441">
        <f>IF('Raw(1)'!A1441="","",'Raw(1)'!A1441)</f>
        <v>2026</v>
      </c>
      <c r="B1441">
        <f>IF('Raw(1)'!B1441="","",'Raw(1)'!B1441)</f>
        <v>15</v>
      </c>
      <c r="C1441" t="str">
        <f t="shared" si="66"/>
        <v>Apr</v>
      </c>
      <c r="D1441" t="str">
        <f t="shared" si="67"/>
        <v>2026-Apr</v>
      </c>
      <c r="E1441">
        <f t="shared" si="68"/>
        <v>202604</v>
      </c>
      <c r="F1441" t="str">
        <f>IF('Raw(1)'!C1441="","",'Raw(1)'!C1441)</f>
        <v>TR #1</v>
      </c>
      <c r="G1441" t="str">
        <f>IF('Raw(1)'!D1441="","",'Raw(1)'!D1441)</f>
        <v>Performance</v>
      </c>
      <c r="H1441" t="str">
        <f>IF('Raw(1)'!E1441="","",'Raw(1)'!E1441)</f>
        <v>L/W</v>
      </c>
      <c r="I1441">
        <f>IF('Raw(1)'!F1441="","",'Raw(1)'!F1441)</f>
        <v>0</v>
      </c>
    </row>
    <row r="1442" spans="1:9" x14ac:dyDescent="0.4">
      <c r="A1442">
        <f>IF('Raw(1)'!A1442="","",'Raw(1)'!A1442)</f>
        <v>2026</v>
      </c>
      <c r="B1442">
        <f>IF('Raw(1)'!B1442="","",'Raw(1)'!B1442)</f>
        <v>15</v>
      </c>
      <c r="C1442" t="str">
        <f t="shared" si="66"/>
        <v>Apr</v>
      </c>
      <c r="D1442" t="str">
        <f t="shared" si="67"/>
        <v>2026-Apr</v>
      </c>
      <c r="E1442">
        <f t="shared" si="68"/>
        <v>202604</v>
      </c>
      <c r="F1442" t="str">
        <f>IF('Raw(1)'!C1442="","",'Raw(1)'!C1442)</f>
        <v>TR #1</v>
      </c>
      <c r="G1442" t="str">
        <f>IF('Raw(1)'!D1442="","",'Raw(1)'!D1442)</f>
        <v>Performance</v>
      </c>
      <c r="H1442" t="str">
        <f>IF('Raw(1)'!E1442="","",'Raw(1)'!E1442)</f>
        <v>C/W</v>
      </c>
      <c r="I1442">
        <f>IF('Raw(1)'!F1442="","",'Raw(1)'!F1442)</f>
        <v>0</v>
      </c>
    </row>
    <row r="1443" spans="1:9" x14ac:dyDescent="0.4">
      <c r="A1443">
        <f>IF('Raw(1)'!A1443="","",'Raw(1)'!A1443)</f>
        <v>2026</v>
      </c>
      <c r="B1443">
        <f>IF('Raw(1)'!B1443="","",'Raw(1)'!B1443)</f>
        <v>15</v>
      </c>
      <c r="C1443" t="str">
        <f t="shared" si="66"/>
        <v>Apr</v>
      </c>
      <c r="D1443" t="str">
        <f t="shared" si="67"/>
        <v>2026-Apr</v>
      </c>
      <c r="E1443">
        <f t="shared" si="68"/>
        <v>202604</v>
      </c>
      <c r="F1443" t="str">
        <f>IF('Raw(1)'!C1443="","",'Raw(1)'!C1443)</f>
        <v>TR #2</v>
      </c>
      <c r="G1443" t="str">
        <f>IF('Raw(1)'!D1443="","",'Raw(1)'!D1443)</f>
        <v>Machine</v>
      </c>
      <c r="H1443" t="str">
        <f>IF('Raw(1)'!E1443="","",'Raw(1)'!E1443)</f>
        <v>Growing Line</v>
      </c>
      <c r="I1443">
        <f>IF('Raw(1)'!F1443="","",'Raw(1)'!F1443)</f>
        <v>6</v>
      </c>
    </row>
    <row r="1444" spans="1:9" x14ac:dyDescent="0.4">
      <c r="A1444">
        <f>IF('Raw(1)'!A1444="","",'Raw(1)'!A1444)</f>
        <v>2026</v>
      </c>
      <c r="B1444">
        <f>IF('Raw(1)'!B1444="","",'Raw(1)'!B1444)</f>
        <v>15</v>
      </c>
      <c r="C1444" t="str">
        <f t="shared" si="66"/>
        <v>Apr</v>
      </c>
      <c r="D1444" t="str">
        <f t="shared" si="67"/>
        <v>2026-Apr</v>
      </c>
      <c r="E1444">
        <f t="shared" si="68"/>
        <v>202604</v>
      </c>
      <c r="F1444" t="str">
        <f>IF('Raw(1)'!C1444="","",'Raw(1)'!C1444)</f>
        <v>TR #2</v>
      </c>
      <c r="G1444" t="str">
        <f>IF('Raw(1)'!D1444="","",'Raw(1)'!D1444)</f>
        <v>Machine</v>
      </c>
      <c r="H1444" t="str">
        <f>IF('Raw(1)'!E1444="","",'Raw(1)'!E1444)</f>
        <v>Paint Booth</v>
      </c>
      <c r="I1444">
        <f>IF('Raw(1)'!F1444="","",'Raw(1)'!F1444)</f>
        <v>4</v>
      </c>
    </row>
    <row r="1445" spans="1:9" x14ac:dyDescent="0.4">
      <c r="A1445">
        <f>IF('Raw(1)'!A1445="","",'Raw(1)'!A1445)</f>
        <v>2026</v>
      </c>
      <c r="B1445">
        <f>IF('Raw(1)'!B1445="","",'Raw(1)'!B1445)</f>
        <v>15</v>
      </c>
      <c r="C1445" t="str">
        <f t="shared" si="66"/>
        <v>Apr</v>
      </c>
      <c r="D1445" t="str">
        <f t="shared" si="67"/>
        <v>2026-Apr</v>
      </c>
      <c r="E1445">
        <f t="shared" si="68"/>
        <v>202604</v>
      </c>
      <c r="F1445" t="str">
        <f>IF('Raw(1)'!C1445="","",'Raw(1)'!C1445)</f>
        <v>TR #2</v>
      </c>
      <c r="G1445" t="str">
        <f>IF('Raw(1)'!D1445="","",'Raw(1)'!D1445)</f>
        <v>Machine</v>
      </c>
      <c r="H1445" t="str">
        <f>IF('Raw(1)'!E1445="","",'Raw(1)'!E1445)</f>
        <v>Paint Line</v>
      </c>
      <c r="I1445">
        <f>IF('Raw(1)'!F1445="","",'Raw(1)'!F1445)</f>
        <v>2</v>
      </c>
    </row>
    <row r="1446" spans="1:9" x14ac:dyDescent="0.4">
      <c r="A1446">
        <f>IF('Raw(1)'!A1446="","",'Raw(1)'!A1446)</f>
        <v>2026</v>
      </c>
      <c r="B1446">
        <f>IF('Raw(1)'!B1446="","",'Raw(1)'!B1446)</f>
        <v>15</v>
      </c>
      <c r="C1446" t="str">
        <f t="shared" si="66"/>
        <v>Apr</v>
      </c>
      <c r="D1446" t="str">
        <f t="shared" si="67"/>
        <v>2026-Apr</v>
      </c>
      <c r="E1446">
        <f t="shared" si="68"/>
        <v>202604</v>
      </c>
      <c r="F1446" t="str">
        <f>IF('Raw(1)'!C1446="","",'Raw(1)'!C1446)</f>
        <v>TR #2</v>
      </c>
      <c r="G1446" t="str">
        <f>IF('Raw(1)'!D1446="","",'Raw(1)'!D1446)</f>
        <v>Machine</v>
      </c>
      <c r="H1446" t="str">
        <f>IF('Raw(1)'!E1446="","",'Raw(1)'!E1446)</f>
        <v>Roll Bending Machine</v>
      </c>
      <c r="I1446">
        <f>IF('Raw(1)'!F1446="","",'Raw(1)'!F1446)</f>
        <v>3</v>
      </c>
    </row>
    <row r="1447" spans="1:9" x14ac:dyDescent="0.4">
      <c r="A1447">
        <f>IF('Raw(1)'!A1447="","",'Raw(1)'!A1447)</f>
        <v>2026</v>
      </c>
      <c r="B1447">
        <f>IF('Raw(1)'!B1447="","",'Raw(1)'!B1447)</f>
        <v>15</v>
      </c>
      <c r="C1447" t="str">
        <f t="shared" si="66"/>
        <v>Apr</v>
      </c>
      <c r="D1447" t="str">
        <f t="shared" si="67"/>
        <v>2026-Apr</v>
      </c>
      <c r="E1447">
        <f t="shared" si="68"/>
        <v>202604</v>
      </c>
      <c r="F1447" t="str">
        <f>IF('Raw(1)'!C1447="","",'Raw(1)'!C1447)</f>
        <v>TR #2</v>
      </c>
      <c r="G1447" t="str">
        <f>IF('Raw(1)'!D1447="","",'Raw(1)'!D1447)</f>
        <v>Machine</v>
      </c>
      <c r="H1447" t="str">
        <f>IF('Raw(1)'!E1447="","",'Raw(1)'!E1447)</f>
        <v>L/W Machine</v>
      </c>
      <c r="I1447">
        <f>IF('Raw(1)'!F1447="","",'Raw(1)'!F1447)</f>
        <v>4</v>
      </c>
    </row>
    <row r="1448" spans="1:9" x14ac:dyDescent="0.4">
      <c r="A1448">
        <f>IF('Raw(1)'!A1448="","",'Raw(1)'!A1448)</f>
        <v>2026</v>
      </c>
      <c r="B1448">
        <f>IF('Raw(1)'!B1448="","",'Raw(1)'!B1448)</f>
        <v>15</v>
      </c>
      <c r="C1448" t="str">
        <f t="shared" si="66"/>
        <v>Apr</v>
      </c>
      <c r="D1448" t="str">
        <f t="shared" si="67"/>
        <v>2026-Apr</v>
      </c>
      <c r="E1448">
        <f t="shared" si="68"/>
        <v>202604</v>
      </c>
      <c r="F1448" t="str">
        <f>IF('Raw(1)'!C1448="","",'Raw(1)'!C1448)</f>
        <v>TR #2</v>
      </c>
      <c r="G1448" t="str">
        <f>IF('Raw(1)'!D1448="","",'Raw(1)'!D1448)</f>
        <v>Machine</v>
      </c>
      <c r="H1448" t="str">
        <f>IF('Raw(1)'!E1448="","",'Raw(1)'!E1448)</f>
        <v>C/W Machine</v>
      </c>
      <c r="I1448">
        <f>IF('Raw(1)'!F1448="","",'Raw(1)'!F1448)</f>
        <v>6</v>
      </c>
    </row>
    <row r="1449" spans="1:9" x14ac:dyDescent="0.4">
      <c r="A1449">
        <f>IF('Raw(1)'!A1449="","",'Raw(1)'!A1449)</f>
        <v>2026</v>
      </c>
      <c r="B1449">
        <f>IF('Raw(1)'!B1449="","",'Raw(1)'!B1449)</f>
        <v>15</v>
      </c>
      <c r="C1449" t="str">
        <f t="shared" si="66"/>
        <v>Apr</v>
      </c>
      <c r="D1449" t="str">
        <f t="shared" si="67"/>
        <v>2026-Apr</v>
      </c>
      <c r="E1449">
        <f t="shared" si="68"/>
        <v>202604</v>
      </c>
      <c r="F1449" t="str">
        <f>IF('Raw(1)'!C1449="","",'Raw(1)'!C1449)</f>
        <v>TR #2</v>
      </c>
      <c r="G1449" t="str">
        <f>IF('Raw(1)'!D1449="","",'Raw(1)'!D1449)</f>
        <v>Performance</v>
      </c>
      <c r="H1449" t="str">
        <f>IF('Raw(1)'!E1449="","",'Raw(1)'!E1449)</f>
        <v>BT GT</v>
      </c>
      <c r="I1449">
        <f>IF('Raw(1)'!F1449="","",'Raw(1)'!F1449)</f>
        <v>19</v>
      </c>
    </row>
    <row r="1450" spans="1:9" x14ac:dyDescent="0.4">
      <c r="A1450">
        <f>IF('Raw(1)'!A1450="","",'Raw(1)'!A1450)</f>
        <v>2026</v>
      </c>
      <c r="B1450">
        <f>IF('Raw(1)'!B1450="","",'Raw(1)'!B1450)</f>
        <v>15</v>
      </c>
      <c r="C1450" t="str">
        <f t="shared" si="66"/>
        <v>Apr</v>
      </c>
      <c r="D1450" t="str">
        <f t="shared" si="67"/>
        <v>2026-Apr</v>
      </c>
      <c r="E1450">
        <f t="shared" si="68"/>
        <v>202604</v>
      </c>
      <c r="F1450" t="str">
        <f>IF('Raw(1)'!C1450="","",'Raw(1)'!C1450)</f>
        <v>TR #2</v>
      </c>
      <c r="G1450" t="str">
        <f>IF('Raw(1)'!D1450="","",'Raw(1)'!D1450)</f>
        <v>Performance</v>
      </c>
      <c r="H1450" t="str">
        <f>IF('Raw(1)'!E1450="","",'Raw(1)'!E1450)</f>
        <v>WT GT</v>
      </c>
      <c r="I1450">
        <f>IF('Raw(1)'!F1450="","",'Raw(1)'!F1450)</f>
        <v>13</v>
      </c>
    </row>
    <row r="1451" spans="1:9" x14ac:dyDescent="0.4">
      <c r="A1451">
        <f>IF('Raw(1)'!A1451="","",'Raw(1)'!A1451)</f>
        <v>2026</v>
      </c>
      <c r="B1451">
        <f>IF('Raw(1)'!B1451="","",'Raw(1)'!B1451)</f>
        <v>15</v>
      </c>
      <c r="C1451" t="str">
        <f t="shared" si="66"/>
        <v>Apr</v>
      </c>
      <c r="D1451" t="str">
        <f t="shared" si="67"/>
        <v>2026-Apr</v>
      </c>
      <c r="E1451">
        <f t="shared" si="68"/>
        <v>202604</v>
      </c>
      <c r="F1451" t="str">
        <f>IF('Raw(1)'!C1451="","",'Raw(1)'!C1451)</f>
        <v>TR #2</v>
      </c>
      <c r="G1451" t="str">
        <f>IF('Raw(1)'!D1451="","",'Raw(1)'!D1451)</f>
        <v>Performance</v>
      </c>
      <c r="H1451" t="str">
        <f>IF('Raw(1)'!E1451="","",'Raw(1)'!E1451)</f>
        <v>Bending</v>
      </c>
      <c r="I1451">
        <f>IF('Raw(1)'!F1451="","",'Raw(1)'!F1451)</f>
        <v>138</v>
      </c>
    </row>
    <row r="1452" spans="1:9" x14ac:dyDescent="0.4">
      <c r="A1452">
        <f>IF('Raw(1)'!A1452="","",'Raw(1)'!A1452)</f>
        <v>2026</v>
      </c>
      <c r="B1452">
        <f>IF('Raw(1)'!B1452="","",'Raw(1)'!B1452)</f>
        <v>15</v>
      </c>
      <c r="C1452" t="str">
        <f t="shared" si="66"/>
        <v>Apr</v>
      </c>
      <c r="D1452" t="str">
        <f t="shared" si="67"/>
        <v>2026-Apr</v>
      </c>
      <c r="E1452">
        <f t="shared" si="68"/>
        <v>202604</v>
      </c>
      <c r="F1452" t="str">
        <f>IF('Raw(1)'!C1452="","",'Raw(1)'!C1452)</f>
        <v>TR #2</v>
      </c>
      <c r="G1452" t="str">
        <f>IF('Raw(1)'!D1452="","",'Raw(1)'!D1452)</f>
        <v>Performance</v>
      </c>
      <c r="H1452" t="str">
        <f>IF('Raw(1)'!E1452="","",'Raw(1)'!E1452)</f>
        <v>L/W</v>
      </c>
      <c r="I1452">
        <f>IF('Raw(1)'!F1452="","",'Raw(1)'!F1452)</f>
        <v>136</v>
      </c>
    </row>
    <row r="1453" spans="1:9" x14ac:dyDescent="0.4">
      <c r="A1453">
        <f>IF('Raw(1)'!A1453="","",'Raw(1)'!A1453)</f>
        <v>2026</v>
      </c>
      <c r="B1453">
        <f>IF('Raw(1)'!B1453="","",'Raw(1)'!B1453)</f>
        <v>15</v>
      </c>
      <c r="C1453" t="str">
        <f t="shared" si="66"/>
        <v>Apr</v>
      </c>
      <c r="D1453" t="str">
        <f t="shared" si="67"/>
        <v>2026-Apr</v>
      </c>
      <c r="E1453">
        <f t="shared" si="68"/>
        <v>202604</v>
      </c>
      <c r="F1453" t="str">
        <f>IF('Raw(1)'!C1453="","",'Raw(1)'!C1453)</f>
        <v>TR #2</v>
      </c>
      <c r="G1453" t="str">
        <f>IF('Raw(1)'!D1453="","",'Raw(1)'!D1453)</f>
        <v>Performance</v>
      </c>
      <c r="H1453" t="str">
        <f>IF('Raw(1)'!E1453="","",'Raw(1)'!E1453)</f>
        <v>C/W</v>
      </c>
      <c r="I1453">
        <f>IF('Raw(1)'!F1453="","",'Raw(1)'!F1453)</f>
        <v>142</v>
      </c>
    </row>
    <row r="1454" spans="1:9" x14ac:dyDescent="0.4">
      <c r="A1454">
        <f>IF('Raw(1)'!A1454="","",'Raw(1)'!A1454)</f>
        <v>2026</v>
      </c>
      <c r="B1454">
        <f>IF('Raw(1)'!B1454="","",'Raw(1)'!B1454)</f>
        <v>15</v>
      </c>
      <c r="C1454" t="str">
        <f t="shared" si="66"/>
        <v>Apr</v>
      </c>
      <c r="D1454" t="str">
        <f t="shared" si="67"/>
        <v>2026-Apr</v>
      </c>
      <c r="E1454">
        <f t="shared" si="68"/>
        <v>202604</v>
      </c>
      <c r="F1454" t="str">
        <f>IF('Raw(1)'!C1454="","",'Raw(1)'!C1454)</f>
        <v>AM</v>
      </c>
      <c r="G1454" t="str">
        <f>IF('Raw(1)'!D1454="","",'Raw(1)'!D1454)</f>
        <v>Machine</v>
      </c>
      <c r="H1454" t="str">
        <f>IF('Raw(1)'!E1454="","",'Raw(1)'!E1454)</f>
        <v>Growing Line</v>
      </c>
      <c r="I1454">
        <f>IF('Raw(1)'!F1454="","",'Raw(1)'!F1454)</f>
        <v>30</v>
      </c>
    </row>
    <row r="1455" spans="1:9" x14ac:dyDescent="0.4">
      <c r="A1455">
        <f>IF('Raw(1)'!A1455="","",'Raw(1)'!A1455)</f>
        <v>2026</v>
      </c>
      <c r="B1455">
        <f>IF('Raw(1)'!B1455="","",'Raw(1)'!B1455)</f>
        <v>15</v>
      </c>
      <c r="C1455" t="str">
        <f t="shared" si="66"/>
        <v>Apr</v>
      </c>
      <c r="D1455" t="str">
        <f t="shared" si="67"/>
        <v>2026-Apr</v>
      </c>
      <c r="E1455">
        <f t="shared" si="68"/>
        <v>202604</v>
      </c>
      <c r="F1455" t="str">
        <f>IF('Raw(1)'!C1455="","",'Raw(1)'!C1455)</f>
        <v>AM</v>
      </c>
      <c r="G1455" t="str">
        <f>IF('Raw(1)'!D1455="","",'Raw(1)'!D1455)</f>
        <v>Machine</v>
      </c>
      <c r="H1455" t="str">
        <f>IF('Raw(1)'!E1455="","",'Raw(1)'!E1455)</f>
        <v>Paint Booth</v>
      </c>
      <c r="I1455">
        <f>IF('Raw(1)'!F1455="","",'Raw(1)'!F1455)</f>
        <v>16</v>
      </c>
    </row>
    <row r="1456" spans="1:9" x14ac:dyDescent="0.4">
      <c r="A1456">
        <f>IF('Raw(1)'!A1456="","",'Raw(1)'!A1456)</f>
        <v>2026</v>
      </c>
      <c r="B1456">
        <f>IF('Raw(1)'!B1456="","",'Raw(1)'!B1456)</f>
        <v>15</v>
      </c>
      <c r="C1456" t="str">
        <f t="shared" si="66"/>
        <v>Apr</v>
      </c>
      <c r="D1456" t="str">
        <f t="shared" si="67"/>
        <v>2026-Apr</v>
      </c>
      <c r="E1456">
        <f t="shared" si="68"/>
        <v>202604</v>
      </c>
      <c r="F1456" t="str">
        <f>IF('Raw(1)'!C1456="","",'Raw(1)'!C1456)</f>
        <v>AM</v>
      </c>
      <c r="G1456" t="str">
        <f>IF('Raw(1)'!D1456="","",'Raw(1)'!D1456)</f>
        <v>Machine</v>
      </c>
      <c r="H1456" t="str">
        <f>IF('Raw(1)'!E1456="","",'Raw(1)'!E1456)</f>
        <v>Paint Line</v>
      </c>
      <c r="I1456">
        <f>IF('Raw(1)'!F1456="","",'Raw(1)'!F1456)</f>
        <v>8</v>
      </c>
    </row>
    <row r="1457" spans="1:9" x14ac:dyDescent="0.4">
      <c r="A1457">
        <f>IF('Raw(1)'!A1457="","",'Raw(1)'!A1457)</f>
        <v>2026</v>
      </c>
      <c r="B1457">
        <f>IF('Raw(1)'!B1457="","",'Raw(1)'!B1457)</f>
        <v>15</v>
      </c>
      <c r="C1457" t="str">
        <f t="shared" si="66"/>
        <v>Apr</v>
      </c>
      <c r="D1457" t="str">
        <f t="shared" si="67"/>
        <v>2026-Apr</v>
      </c>
      <c r="E1457">
        <f t="shared" si="68"/>
        <v>202604</v>
      </c>
      <c r="F1457" t="str">
        <f>IF('Raw(1)'!C1457="","",'Raw(1)'!C1457)</f>
        <v>AM</v>
      </c>
      <c r="G1457" t="str">
        <f>IF('Raw(1)'!D1457="","",'Raw(1)'!D1457)</f>
        <v>Machine</v>
      </c>
      <c r="H1457" t="str">
        <f>IF('Raw(1)'!E1457="","",'Raw(1)'!E1457)</f>
        <v>Roll Bending Machine</v>
      </c>
      <c r="I1457">
        <f>IF('Raw(1)'!F1457="","",'Raw(1)'!F1457)</f>
        <v>6</v>
      </c>
    </row>
    <row r="1458" spans="1:9" x14ac:dyDescent="0.4">
      <c r="A1458">
        <f>IF('Raw(1)'!A1458="","",'Raw(1)'!A1458)</f>
        <v>2026</v>
      </c>
      <c r="B1458">
        <f>IF('Raw(1)'!B1458="","",'Raw(1)'!B1458)</f>
        <v>15</v>
      </c>
      <c r="C1458" t="str">
        <f t="shared" si="66"/>
        <v>Apr</v>
      </c>
      <c r="D1458" t="str">
        <f t="shared" si="67"/>
        <v>2026-Apr</v>
      </c>
      <c r="E1458">
        <f t="shared" si="68"/>
        <v>202604</v>
      </c>
      <c r="F1458" t="str">
        <f>IF('Raw(1)'!C1458="","",'Raw(1)'!C1458)</f>
        <v>AM</v>
      </c>
      <c r="G1458" t="str">
        <f>IF('Raw(1)'!D1458="","",'Raw(1)'!D1458)</f>
        <v>Machine</v>
      </c>
      <c r="H1458" t="str">
        <f>IF('Raw(1)'!E1458="","",'Raw(1)'!E1458)</f>
        <v>L/W Machine</v>
      </c>
      <c r="I1458">
        <f>IF('Raw(1)'!F1458="","",'Raw(1)'!F1458)</f>
        <v>11</v>
      </c>
    </row>
    <row r="1459" spans="1:9" x14ac:dyDescent="0.4">
      <c r="A1459">
        <f>IF('Raw(1)'!A1459="","",'Raw(1)'!A1459)</f>
        <v>2026</v>
      </c>
      <c r="B1459">
        <f>IF('Raw(1)'!B1459="","",'Raw(1)'!B1459)</f>
        <v>15</v>
      </c>
      <c r="C1459" t="str">
        <f t="shared" si="66"/>
        <v>Apr</v>
      </c>
      <c r="D1459" t="str">
        <f t="shared" si="67"/>
        <v>2026-Apr</v>
      </c>
      <c r="E1459">
        <f t="shared" si="68"/>
        <v>202604</v>
      </c>
      <c r="F1459" t="str">
        <f>IF('Raw(1)'!C1459="","",'Raw(1)'!C1459)</f>
        <v>AM</v>
      </c>
      <c r="G1459" t="str">
        <f>IF('Raw(1)'!D1459="","",'Raw(1)'!D1459)</f>
        <v>Machine</v>
      </c>
      <c r="H1459" t="str">
        <f>IF('Raw(1)'!E1459="","",'Raw(1)'!E1459)</f>
        <v>C/W Machine</v>
      </c>
      <c r="I1459">
        <f>IF('Raw(1)'!F1459="","",'Raw(1)'!F1459)</f>
        <v>15</v>
      </c>
    </row>
    <row r="1460" spans="1:9" x14ac:dyDescent="0.4">
      <c r="A1460">
        <f>IF('Raw(1)'!A1460="","",'Raw(1)'!A1460)</f>
        <v>2026</v>
      </c>
      <c r="B1460">
        <f>IF('Raw(1)'!B1460="","",'Raw(1)'!B1460)</f>
        <v>15</v>
      </c>
      <c r="C1460" t="str">
        <f t="shared" si="66"/>
        <v>Apr</v>
      </c>
      <c r="D1460" t="str">
        <f t="shared" si="67"/>
        <v>2026-Apr</v>
      </c>
      <c r="E1460">
        <f t="shared" si="68"/>
        <v>202604</v>
      </c>
      <c r="F1460" t="str">
        <f>IF('Raw(1)'!C1460="","",'Raw(1)'!C1460)</f>
        <v>AM</v>
      </c>
      <c r="G1460" t="str">
        <f>IF('Raw(1)'!D1460="","",'Raw(1)'!D1460)</f>
        <v>Performance</v>
      </c>
      <c r="H1460" t="str">
        <f>IF('Raw(1)'!E1460="","",'Raw(1)'!E1460)</f>
        <v>BT GT</v>
      </c>
      <c r="I1460">
        <f>IF('Raw(1)'!F1460="","",'Raw(1)'!F1460)</f>
        <v>68</v>
      </c>
    </row>
    <row r="1461" spans="1:9" x14ac:dyDescent="0.4">
      <c r="A1461">
        <f>IF('Raw(1)'!A1461="","",'Raw(1)'!A1461)</f>
        <v>2026</v>
      </c>
      <c r="B1461">
        <f>IF('Raw(1)'!B1461="","",'Raw(1)'!B1461)</f>
        <v>15</v>
      </c>
      <c r="C1461" t="str">
        <f t="shared" si="66"/>
        <v>Apr</v>
      </c>
      <c r="D1461" t="str">
        <f t="shared" si="67"/>
        <v>2026-Apr</v>
      </c>
      <c r="E1461">
        <f t="shared" si="68"/>
        <v>202604</v>
      </c>
      <c r="F1461" t="str">
        <f>IF('Raw(1)'!C1461="","",'Raw(1)'!C1461)</f>
        <v>AM</v>
      </c>
      <c r="G1461" t="str">
        <f>IF('Raw(1)'!D1461="","",'Raw(1)'!D1461)</f>
        <v>Performance</v>
      </c>
      <c r="H1461" t="str">
        <f>IF('Raw(1)'!E1461="","",'Raw(1)'!E1461)</f>
        <v>WT GT</v>
      </c>
      <c r="I1461">
        <f>IF('Raw(1)'!F1461="","",'Raw(1)'!F1461)</f>
        <v>54</v>
      </c>
    </row>
    <row r="1462" spans="1:9" x14ac:dyDescent="0.4">
      <c r="A1462">
        <f>IF('Raw(1)'!A1462="","",'Raw(1)'!A1462)</f>
        <v>2026</v>
      </c>
      <c r="B1462">
        <f>IF('Raw(1)'!B1462="","",'Raw(1)'!B1462)</f>
        <v>15</v>
      </c>
      <c r="C1462" t="str">
        <f t="shared" si="66"/>
        <v>Apr</v>
      </c>
      <c r="D1462" t="str">
        <f t="shared" si="67"/>
        <v>2026-Apr</v>
      </c>
      <c r="E1462">
        <f t="shared" si="68"/>
        <v>202604</v>
      </c>
      <c r="F1462" t="str">
        <f>IF('Raw(1)'!C1462="","",'Raw(1)'!C1462)</f>
        <v>AM</v>
      </c>
      <c r="G1462" t="str">
        <f>IF('Raw(1)'!D1462="","",'Raw(1)'!D1462)</f>
        <v>Performance</v>
      </c>
      <c r="H1462" t="str">
        <f>IF('Raw(1)'!E1462="","",'Raw(1)'!E1462)</f>
        <v>Bending</v>
      </c>
      <c r="I1462">
        <f>IF('Raw(1)'!F1462="","",'Raw(1)'!F1462)</f>
        <v>557</v>
      </c>
    </row>
    <row r="1463" spans="1:9" x14ac:dyDescent="0.4">
      <c r="A1463">
        <f>IF('Raw(1)'!A1463="","",'Raw(1)'!A1463)</f>
        <v>2026</v>
      </c>
      <c r="B1463">
        <f>IF('Raw(1)'!B1463="","",'Raw(1)'!B1463)</f>
        <v>15</v>
      </c>
      <c r="C1463" t="str">
        <f t="shared" si="66"/>
        <v>Apr</v>
      </c>
      <c r="D1463" t="str">
        <f t="shared" si="67"/>
        <v>2026-Apr</v>
      </c>
      <c r="E1463">
        <f t="shared" si="68"/>
        <v>202604</v>
      </c>
      <c r="F1463" t="str">
        <f>IF('Raw(1)'!C1463="","",'Raw(1)'!C1463)</f>
        <v>AM</v>
      </c>
      <c r="G1463" t="str">
        <f>IF('Raw(1)'!D1463="","",'Raw(1)'!D1463)</f>
        <v>Performance</v>
      </c>
      <c r="H1463" t="str">
        <f>IF('Raw(1)'!E1463="","",'Raw(1)'!E1463)</f>
        <v>L/W</v>
      </c>
      <c r="I1463">
        <f>IF('Raw(1)'!F1463="","",'Raw(1)'!F1463)</f>
        <v>547</v>
      </c>
    </row>
    <row r="1464" spans="1:9" x14ac:dyDescent="0.4">
      <c r="A1464">
        <f>IF('Raw(1)'!A1464="","",'Raw(1)'!A1464)</f>
        <v>2026</v>
      </c>
      <c r="B1464">
        <f>IF('Raw(1)'!B1464="","",'Raw(1)'!B1464)</f>
        <v>15</v>
      </c>
      <c r="C1464" t="str">
        <f t="shared" si="66"/>
        <v>Apr</v>
      </c>
      <c r="D1464" t="str">
        <f t="shared" si="67"/>
        <v>2026-Apr</v>
      </c>
      <c r="E1464">
        <f t="shared" si="68"/>
        <v>202604</v>
      </c>
      <c r="F1464" t="str">
        <f>IF('Raw(1)'!C1464="","",'Raw(1)'!C1464)</f>
        <v>AM</v>
      </c>
      <c r="G1464" t="str">
        <f>IF('Raw(1)'!D1464="","",'Raw(1)'!D1464)</f>
        <v>Performance</v>
      </c>
      <c r="H1464" t="str">
        <f>IF('Raw(1)'!E1464="","",'Raw(1)'!E1464)</f>
        <v>C/W</v>
      </c>
      <c r="I1464">
        <f>IF('Raw(1)'!F1464="","",'Raw(1)'!F1464)</f>
        <v>519</v>
      </c>
    </row>
    <row r="1465" spans="1:9" x14ac:dyDescent="0.4">
      <c r="A1465">
        <f>IF('Raw(1)'!A1465="","",'Raw(1)'!A1465)</f>
        <v>2026</v>
      </c>
      <c r="B1465">
        <f>IF('Raw(1)'!B1465="","",'Raw(1)'!B1465)</f>
        <v>15</v>
      </c>
      <c r="C1465" t="str">
        <f t="shared" si="66"/>
        <v>Apr</v>
      </c>
      <c r="D1465" t="str">
        <f t="shared" si="67"/>
        <v>2026-Apr</v>
      </c>
      <c r="E1465">
        <f t="shared" si="68"/>
        <v>202604</v>
      </c>
      <c r="F1465" t="str">
        <f>IF('Raw(1)'!C1465="","",'Raw(1)'!C1465)</f>
        <v>PT On</v>
      </c>
      <c r="G1465" t="str">
        <f>IF('Raw(1)'!D1465="","",'Raw(1)'!D1465)</f>
        <v>Machine</v>
      </c>
      <c r="H1465" t="str">
        <f>IF('Raw(1)'!E1465="","",'Raw(1)'!E1465)</f>
        <v>Growing Line</v>
      </c>
      <c r="I1465">
        <f>IF('Raw(1)'!F1465="","",'Raw(1)'!F1465)</f>
        <v>6</v>
      </c>
    </row>
    <row r="1466" spans="1:9" x14ac:dyDescent="0.4">
      <c r="A1466">
        <f>IF('Raw(1)'!A1466="","",'Raw(1)'!A1466)</f>
        <v>2026</v>
      </c>
      <c r="B1466">
        <f>IF('Raw(1)'!B1466="","",'Raw(1)'!B1466)</f>
        <v>15</v>
      </c>
      <c r="C1466" t="str">
        <f t="shared" si="66"/>
        <v>Apr</v>
      </c>
      <c r="D1466" t="str">
        <f t="shared" si="67"/>
        <v>2026-Apr</v>
      </c>
      <c r="E1466">
        <f t="shared" si="68"/>
        <v>202604</v>
      </c>
      <c r="F1466" t="str">
        <f>IF('Raw(1)'!C1466="","",'Raw(1)'!C1466)</f>
        <v>PT On</v>
      </c>
      <c r="G1466" t="str">
        <f>IF('Raw(1)'!D1466="","",'Raw(1)'!D1466)</f>
        <v>Machine</v>
      </c>
      <c r="H1466" t="str">
        <f>IF('Raw(1)'!E1466="","",'Raw(1)'!E1466)</f>
        <v>Paint Booth</v>
      </c>
      <c r="I1466">
        <f>IF('Raw(1)'!F1466="","",'Raw(1)'!F1466)</f>
        <v>4</v>
      </c>
    </row>
    <row r="1467" spans="1:9" x14ac:dyDescent="0.4">
      <c r="A1467">
        <f>IF('Raw(1)'!A1467="","",'Raw(1)'!A1467)</f>
        <v>2026</v>
      </c>
      <c r="B1467">
        <f>IF('Raw(1)'!B1467="","",'Raw(1)'!B1467)</f>
        <v>15</v>
      </c>
      <c r="C1467" t="str">
        <f t="shared" si="66"/>
        <v>Apr</v>
      </c>
      <c r="D1467" t="str">
        <f t="shared" si="67"/>
        <v>2026-Apr</v>
      </c>
      <c r="E1467">
        <f t="shared" si="68"/>
        <v>202604</v>
      </c>
      <c r="F1467" t="str">
        <f>IF('Raw(1)'!C1467="","",'Raw(1)'!C1467)</f>
        <v>PT On</v>
      </c>
      <c r="G1467" t="str">
        <f>IF('Raw(1)'!D1467="","",'Raw(1)'!D1467)</f>
        <v>Machine</v>
      </c>
      <c r="H1467" t="str">
        <f>IF('Raw(1)'!E1467="","",'Raw(1)'!E1467)</f>
        <v>Paint Line</v>
      </c>
      <c r="I1467">
        <f>IF('Raw(1)'!F1467="","",'Raw(1)'!F1467)</f>
        <v>4</v>
      </c>
    </row>
    <row r="1468" spans="1:9" x14ac:dyDescent="0.4">
      <c r="A1468">
        <f>IF('Raw(1)'!A1468="","",'Raw(1)'!A1468)</f>
        <v>2026</v>
      </c>
      <c r="B1468">
        <f>IF('Raw(1)'!B1468="","",'Raw(1)'!B1468)</f>
        <v>15</v>
      </c>
      <c r="C1468" t="str">
        <f t="shared" si="66"/>
        <v>Apr</v>
      </c>
      <c r="D1468" t="str">
        <f t="shared" si="67"/>
        <v>2026-Apr</v>
      </c>
      <c r="E1468">
        <f t="shared" si="68"/>
        <v>202604</v>
      </c>
      <c r="F1468" t="str">
        <f>IF('Raw(1)'!C1468="","",'Raw(1)'!C1468)</f>
        <v>PT On</v>
      </c>
      <c r="G1468" t="str">
        <f>IF('Raw(1)'!D1468="","",'Raw(1)'!D1468)</f>
        <v>Machine</v>
      </c>
      <c r="H1468" t="str">
        <f>IF('Raw(1)'!E1468="","",'Raw(1)'!E1468)</f>
        <v>Roll Bending Machine</v>
      </c>
      <c r="I1468">
        <f>IF('Raw(1)'!F1468="","",'Raw(1)'!F1468)</f>
        <v>3</v>
      </c>
    </row>
    <row r="1469" spans="1:9" x14ac:dyDescent="0.4">
      <c r="A1469">
        <f>IF('Raw(1)'!A1469="","",'Raw(1)'!A1469)</f>
        <v>2026</v>
      </c>
      <c r="B1469">
        <f>IF('Raw(1)'!B1469="","",'Raw(1)'!B1469)</f>
        <v>15</v>
      </c>
      <c r="C1469" t="str">
        <f t="shared" si="66"/>
        <v>Apr</v>
      </c>
      <c r="D1469" t="str">
        <f t="shared" si="67"/>
        <v>2026-Apr</v>
      </c>
      <c r="E1469">
        <f t="shared" si="68"/>
        <v>202604</v>
      </c>
      <c r="F1469" t="str">
        <f>IF('Raw(1)'!C1469="","",'Raw(1)'!C1469)</f>
        <v>PT On</v>
      </c>
      <c r="G1469" t="str">
        <f>IF('Raw(1)'!D1469="","",'Raw(1)'!D1469)</f>
        <v>Machine</v>
      </c>
      <c r="H1469" t="str">
        <f>IF('Raw(1)'!E1469="","",'Raw(1)'!E1469)</f>
        <v>L/W Machine</v>
      </c>
      <c r="I1469">
        <f>IF('Raw(1)'!F1469="","",'Raw(1)'!F1469)</f>
        <v>4</v>
      </c>
    </row>
    <row r="1470" spans="1:9" x14ac:dyDescent="0.4">
      <c r="A1470">
        <f>IF('Raw(1)'!A1470="","",'Raw(1)'!A1470)</f>
        <v>2026</v>
      </c>
      <c r="B1470">
        <f>IF('Raw(1)'!B1470="","",'Raw(1)'!B1470)</f>
        <v>15</v>
      </c>
      <c r="C1470" t="str">
        <f t="shared" si="66"/>
        <v>Apr</v>
      </c>
      <c r="D1470" t="str">
        <f t="shared" si="67"/>
        <v>2026-Apr</v>
      </c>
      <c r="E1470">
        <f t="shared" si="68"/>
        <v>202604</v>
      </c>
      <c r="F1470" t="str">
        <f>IF('Raw(1)'!C1470="","",'Raw(1)'!C1470)</f>
        <v>PT On</v>
      </c>
      <c r="G1470" t="str">
        <f>IF('Raw(1)'!D1470="","",'Raw(1)'!D1470)</f>
        <v>Machine</v>
      </c>
      <c r="H1470" t="str">
        <f>IF('Raw(1)'!E1470="","",'Raw(1)'!E1470)</f>
        <v>C/W Machine</v>
      </c>
      <c r="I1470">
        <f>IF('Raw(1)'!F1470="","",'Raw(1)'!F1470)</f>
        <v>6.5</v>
      </c>
    </row>
    <row r="1471" spans="1:9" x14ac:dyDescent="0.4">
      <c r="A1471">
        <f>IF('Raw(1)'!A1471="","",'Raw(1)'!A1471)</f>
        <v>2026</v>
      </c>
      <c r="B1471">
        <f>IF('Raw(1)'!B1471="","",'Raw(1)'!B1471)</f>
        <v>15</v>
      </c>
      <c r="C1471" t="str">
        <f t="shared" si="66"/>
        <v>Apr</v>
      </c>
      <c r="D1471" t="str">
        <f t="shared" si="67"/>
        <v>2026-Apr</v>
      </c>
      <c r="E1471">
        <f t="shared" si="68"/>
        <v>202604</v>
      </c>
      <c r="F1471" t="str">
        <f>IF('Raw(1)'!C1471="","",'Raw(1)'!C1471)</f>
        <v>PT On</v>
      </c>
      <c r="G1471" t="str">
        <f>IF('Raw(1)'!D1471="","",'Raw(1)'!D1471)</f>
        <v>Performance</v>
      </c>
      <c r="H1471" t="str">
        <f>IF('Raw(1)'!E1471="","",'Raw(1)'!E1471)</f>
        <v>BT GT</v>
      </c>
      <c r="I1471">
        <f>IF('Raw(1)'!F1471="","",'Raw(1)'!F1471)</f>
        <v>10</v>
      </c>
    </row>
    <row r="1472" spans="1:9" x14ac:dyDescent="0.4">
      <c r="A1472">
        <f>IF('Raw(1)'!A1472="","",'Raw(1)'!A1472)</f>
        <v>2026</v>
      </c>
      <c r="B1472">
        <f>IF('Raw(1)'!B1472="","",'Raw(1)'!B1472)</f>
        <v>15</v>
      </c>
      <c r="C1472" t="str">
        <f t="shared" si="66"/>
        <v>Apr</v>
      </c>
      <c r="D1472" t="str">
        <f t="shared" si="67"/>
        <v>2026-Apr</v>
      </c>
      <c r="E1472">
        <f t="shared" si="68"/>
        <v>202604</v>
      </c>
      <c r="F1472" t="str">
        <f>IF('Raw(1)'!C1472="","",'Raw(1)'!C1472)</f>
        <v>PT On</v>
      </c>
      <c r="G1472" t="str">
        <f>IF('Raw(1)'!D1472="","",'Raw(1)'!D1472)</f>
        <v>Performance</v>
      </c>
      <c r="H1472" t="str">
        <f>IF('Raw(1)'!E1472="","",'Raw(1)'!E1472)</f>
        <v>WT GT</v>
      </c>
      <c r="I1472">
        <f>IF('Raw(1)'!F1472="","",'Raw(1)'!F1472)</f>
        <v>7</v>
      </c>
    </row>
    <row r="1473" spans="1:9" x14ac:dyDescent="0.4">
      <c r="A1473">
        <f>IF('Raw(1)'!A1473="","",'Raw(1)'!A1473)</f>
        <v>2026</v>
      </c>
      <c r="B1473">
        <f>IF('Raw(1)'!B1473="","",'Raw(1)'!B1473)</f>
        <v>15</v>
      </c>
      <c r="C1473" t="str">
        <f t="shared" si="66"/>
        <v>Apr</v>
      </c>
      <c r="D1473" t="str">
        <f t="shared" si="67"/>
        <v>2026-Apr</v>
      </c>
      <c r="E1473">
        <f t="shared" si="68"/>
        <v>202604</v>
      </c>
      <c r="F1473" t="str">
        <f>IF('Raw(1)'!C1473="","",'Raw(1)'!C1473)</f>
        <v>PT On</v>
      </c>
      <c r="G1473" t="str">
        <f>IF('Raw(1)'!D1473="","",'Raw(1)'!D1473)</f>
        <v>Performance</v>
      </c>
      <c r="H1473" t="str">
        <f>IF('Raw(1)'!E1473="","",'Raw(1)'!E1473)</f>
        <v>Bending</v>
      </c>
      <c r="I1473">
        <f>IF('Raw(1)'!F1473="","",'Raw(1)'!F1473)</f>
        <v>64</v>
      </c>
    </row>
    <row r="1474" spans="1:9" x14ac:dyDescent="0.4">
      <c r="A1474">
        <f>IF('Raw(1)'!A1474="","",'Raw(1)'!A1474)</f>
        <v>2026</v>
      </c>
      <c r="B1474">
        <f>IF('Raw(1)'!B1474="","",'Raw(1)'!B1474)</f>
        <v>15</v>
      </c>
      <c r="C1474" t="str">
        <f t="shared" ref="C1474:C1537" si="69">IF(OR(A1474="",B1474=""),"",TEXT(DATE(A1474,1,1)+(B1474-1)*7,"mmm"))</f>
        <v>Apr</v>
      </c>
      <c r="D1474" t="str">
        <f t="shared" ref="D1474:D1537" si="70">IF(OR(A1474="",B1474=""),"",TEXT(DATE(A1474,1,1)+(B1474-1)*7,"yyyy-mmm"))</f>
        <v>2026-Apr</v>
      </c>
      <c r="E1474">
        <f t="shared" ref="E1474:E1537" si="71">IF(OR(A1474="",B1474=""),"",YEAR(DATE(A1474,1,1)+(B1474-1)*7)*100+MONTH(DATE(A1474,1,1)+(B1474-1)*7))</f>
        <v>202604</v>
      </c>
      <c r="F1474" t="str">
        <f>IF('Raw(1)'!C1474="","",'Raw(1)'!C1474)</f>
        <v>PT On</v>
      </c>
      <c r="G1474" t="str">
        <f>IF('Raw(1)'!D1474="","",'Raw(1)'!D1474)</f>
        <v>Performance</v>
      </c>
      <c r="H1474" t="str">
        <f>IF('Raw(1)'!E1474="","",'Raw(1)'!E1474)</f>
        <v>L/W</v>
      </c>
      <c r="I1474">
        <f>IF('Raw(1)'!F1474="","",'Raw(1)'!F1474)</f>
        <v>62</v>
      </c>
    </row>
    <row r="1475" spans="1:9" x14ac:dyDescent="0.4">
      <c r="A1475">
        <f>IF('Raw(1)'!A1475="","",'Raw(1)'!A1475)</f>
        <v>2026</v>
      </c>
      <c r="B1475">
        <f>IF('Raw(1)'!B1475="","",'Raw(1)'!B1475)</f>
        <v>15</v>
      </c>
      <c r="C1475" t="str">
        <f t="shared" si="69"/>
        <v>Apr</v>
      </c>
      <c r="D1475" t="str">
        <f t="shared" si="70"/>
        <v>2026-Apr</v>
      </c>
      <c r="E1475">
        <f t="shared" si="71"/>
        <v>202604</v>
      </c>
      <c r="F1475" t="str">
        <f>IF('Raw(1)'!C1475="","",'Raw(1)'!C1475)</f>
        <v>PT On</v>
      </c>
      <c r="G1475" t="str">
        <f>IF('Raw(1)'!D1475="","",'Raw(1)'!D1475)</f>
        <v>Performance</v>
      </c>
      <c r="H1475" t="str">
        <f>IF('Raw(1)'!E1475="","",'Raw(1)'!E1475)</f>
        <v>C/W</v>
      </c>
      <c r="I1475">
        <f>IF('Raw(1)'!F1475="","",'Raw(1)'!F1475)</f>
        <v>71</v>
      </c>
    </row>
    <row r="1476" spans="1:9" x14ac:dyDescent="0.4">
      <c r="A1476">
        <f>IF('Raw(1)'!A1476="","",'Raw(1)'!A1476)</f>
        <v>2026</v>
      </c>
      <c r="B1476">
        <f>IF('Raw(1)'!B1476="","",'Raw(1)'!B1476)</f>
        <v>15</v>
      </c>
      <c r="C1476" t="str">
        <f t="shared" si="69"/>
        <v>Apr</v>
      </c>
      <c r="D1476" t="str">
        <f t="shared" si="70"/>
        <v>2026-Apr</v>
      </c>
      <c r="E1476">
        <f t="shared" si="71"/>
        <v>202604</v>
      </c>
      <c r="F1476" t="str">
        <f>IF('Raw(1)'!C1476="","",'Raw(1)'!C1476)</f>
        <v>PT Off</v>
      </c>
      <c r="G1476" t="str">
        <f>IF('Raw(1)'!D1476="","",'Raw(1)'!D1476)</f>
        <v>Machine</v>
      </c>
      <c r="H1476" t="str">
        <f>IF('Raw(1)'!E1476="","",'Raw(1)'!E1476)</f>
        <v>Growing Line</v>
      </c>
      <c r="I1476">
        <f>IF('Raw(1)'!F1476="","",'Raw(1)'!F1476)</f>
        <v>11</v>
      </c>
    </row>
    <row r="1477" spans="1:9" x14ac:dyDescent="0.4">
      <c r="A1477">
        <f>IF('Raw(1)'!A1477="","",'Raw(1)'!A1477)</f>
        <v>2026</v>
      </c>
      <c r="B1477">
        <f>IF('Raw(1)'!B1477="","",'Raw(1)'!B1477)</f>
        <v>15</v>
      </c>
      <c r="C1477" t="str">
        <f t="shared" si="69"/>
        <v>Apr</v>
      </c>
      <c r="D1477" t="str">
        <f t="shared" si="70"/>
        <v>2026-Apr</v>
      </c>
      <c r="E1477">
        <f t="shared" si="71"/>
        <v>202604</v>
      </c>
      <c r="F1477" t="str">
        <f>IF('Raw(1)'!C1477="","",'Raw(1)'!C1477)</f>
        <v>PT Off</v>
      </c>
      <c r="G1477" t="str">
        <f>IF('Raw(1)'!D1477="","",'Raw(1)'!D1477)</f>
        <v>Machine</v>
      </c>
      <c r="H1477" t="str">
        <f>IF('Raw(1)'!E1477="","",'Raw(1)'!E1477)</f>
        <v>Paint Booth</v>
      </c>
      <c r="I1477">
        <f>IF('Raw(1)'!F1477="","",'Raw(1)'!F1477)</f>
        <v>6</v>
      </c>
    </row>
    <row r="1478" spans="1:9" x14ac:dyDescent="0.4">
      <c r="A1478">
        <f>IF('Raw(1)'!A1478="","",'Raw(1)'!A1478)</f>
        <v>2026</v>
      </c>
      <c r="B1478">
        <f>IF('Raw(1)'!B1478="","",'Raw(1)'!B1478)</f>
        <v>15</v>
      </c>
      <c r="C1478" t="str">
        <f t="shared" si="69"/>
        <v>Apr</v>
      </c>
      <c r="D1478" t="str">
        <f t="shared" si="70"/>
        <v>2026-Apr</v>
      </c>
      <c r="E1478">
        <f t="shared" si="71"/>
        <v>202604</v>
      </c>
      <c r="F1478" t="str">
        <f>IF('Raw(1)'!C1478="","",'Raw(1)'!C1478)</f>
        <v>PT Off</v>
      </c>
      <c r="G1478" t="str">
        <f>IF('Raw(1)'!D1478="","",'Raw(1)'!D1478)</f>
        <v>Machine</v>
      </c>
      <c r="H1478" t="str">
        <f>IF('Raw(1)'!E1478="","",'Raw(1)'!E1478)</f>
        <v>Paint Line</v>
      </c>
      <c r="I1478">
        <f>IF('Raw(1)'!F1478="","",'Raw(1)'!F1478)</f>
        <v>4</v>
      </c>
    </row>
    <row r="1479" spans="1:9" x14ac:dyDescent="0.4">
      <c r="A1479">
        <f>IF('Raw(1)'!A1479="","",'Raw(1)'!A1479)</f>
        <v>2026</v>
      </c>
      <c r="B1479">
        <f>IF('Raw(1)'!B1479="","",'Raw(1)'!B1479)</f>
        <v>15</v>
      </c>
      <c r="C1479" t="str">
        <f t="shared" si="69"/>
        <v>Apr</v>
      </c>
      <c r="D1479" t="str">
        <f t="shared" si="70"/>
        <v>2026-Apr</v>
      </c>
      <c r="E1479">
        <f t="shared" si="71"/>
        <v>202604</v>
      </c>
      <c r="F1479" t="str">
        <f>IF('Raw(1)'!C1479="","",'Raw(1)'!C1479)</f>
        <v>PT Off</v>
      </c>
      <c r="G1479" t="str">
        <f>IF('Raw(1)'!D1479="","",'Raw(1)'!D1479)</f>
        <v>Machine</v>
      </c>
      <c r="H1479" t="str">
        <f>IF('Raw(1)'!E1479="","",'Raw(1)'!E1479)</f>
        <v>Roll Bending Machine</v>
      </c>
      <c r="I1479">
        <f>IF('Raw(1)'!F1479="","",'Raw(1)'!F1479)</f>
        <v>4</v>
      </c>
    </row>
    <row r="1480" spans="1:9" x14ac:dyDescent="0.4">
      <c r="A1480">
        <f>IF('Raw(1)'!A1480="","",'Raw(1)'!A1480)</f>
        <v>2026</v>
      </c>
      <c r="B1480">
        <f>IF('Raw(1)'!B1480="","",'Raw(1)'!B1480)</f>
        <v>15</v>
      </c>
      <c r="C1480" t="str">
        <f t="shared" si="69"/>
        <v>Apr</v>
      </c>
      <c r="D1480" t="str">
        <f t="shared" si="70"/>
        <v>2026-Apr</v>
      </c>
      <c r="E1480">
        <f t="shared" si="71"/>
        <v>202604</v>
      </c>
      <c r="F1480" t="str">
        <f>IF('Raw(1)'!C1480="","",'Raw(1)'!C1480)</f>
        <v>PT Off</v>
      </c>
      <c r="G1480" t="str">
        <f>IF('Raw(1)'!D1480="","",'Raw(1)'!D1480)</f>
        <v>Machine</v>
      </c>
      <c r="H1480" t="str">
        <f>IF('Raw(1)'!E1480="","",'Raw(1)'!E1480)</f>
        <v>L/W Machine</v>
      </c>
      <c r="I1480">
        <f>IF('Raw(1)'!F1480="","",'Raw(1)'!F1480)</f>
        <v>7</v>
      </c>
    </row>
    <row r="1481" spans="1:9" x14ac:dyDescent="0.4">
      <c r="A1481">
        <f>IF('Raw(1)'!A1481="","",'Raw(1)'!A1481)</f>
        <v>2026</v>
      </c>
      <c r="B1481">
        <f>IF('Raw(1)'!B1481="","",'Raw(1)'!B1481)</f>
        <v>15</v>
      </c>
      <c r="C1481" t="str">
        <f t="shared" si="69"/>
        <v>Apr</v>
      </c>
      <c r="D1481" t="str">
        <f t="shared" si="70"/>
        <v>2026-Apr</v>
      </c>
      <c r="E1481">
        <f t="shared" si="71"/>
        <v>202604</v>
      </c>
      <c r="F1481" t="str">
        <f>IF('Raw(1)'!C1481="","",'Raw(1)'!C1481)</f>
        <v>PT Off</v>
      </c>
      <c r="G1481" t="str">
        <f>IF('Raw(1)'!D1481="","",'Raw(1)'!D1481)</f>
        <v>Machine</v>
      </c>
      <c r="H1481" t="str">
        <f>IF('Raw(1)'!E1481="","",'Raw(1)'!E1481)</f>
        <v>C/W Machine</v>
      </c>
      <c r="I1481">
        <f>IF('Raw(1)'!F1481="","",'Raw(1)'!F1481)</f>
        <v>12.5</v>
      </c>
    </row>
    <row r="1482" spans="1:9" x14ac:dyDescent="0.4">
      <c r="A1482">
        <f>IF('Raw(1)'!A1482="","",'Raw(1)'!A1482)</f>
        <v>2026</v>
      </c>
      <c r="B1482">
        <f>IF('Raw(1)'!B1482="","",'Raw(1)'!B1482)</f>
        <v>15</v>
      </c>
      <c r="C1482" t="str">
        <f t="shared" si="69"/>
        <v>Apr</v>
      </c>
      <c r="D1482" t="str">
        <f t="shared" si="70"/>
        <v>2026-Apr</v>
      </c>
      <c r="E1482">
        <f t="shared" si="71"/>
        <v>202604</v>
      </c>
      <c r="F1482" t="str">
        <f>IF('Raw(1)'!C1482="","",'Raw(1)'!C1482)</f>
        <v>PT Off</v>
      </c>
      <c r="G1482" t="str">
        <f>IF('Raw(1)'!D1482="","",'Raw(1)'!D1482)</f>
        <v>Performance</v>
      </c>
      <c r="H1482" t="str">
        <f>IF('Raw(1)'!E1482="","",'Raw(1)'!E1482)</f>
        <v>BT GT</v>
      </c>
      <c r="I1482">
        <f>IF('Raw(1)'!F1482="","",'Raw(1)'!F1482)</f>
        <v>3</v>
      </c>
    </row>
    <row r="1483" spans="1:9" x14ac:dyDescent="0.4">
      <c r="A1483">
        <f>IF('Raw(1)'!A1483="","",'Raw(1)'!A1483)</f>
        <v>2026</v>
      </c>
      <c r="B1483">
        <f>IF('Raw(1)'!B1483="","",'Raw(1)'!B1483)</f>
        <v>15</v>
      </c>
      <c r="C1483" t="str">
        <f t="shared" si="69"/>
        <v>Apr</v>
      </c>
      <c r="D1483" t="str">
        <f t="shared" si="70"/>
        <v>2026-Apr</v>
      </c>
      <c r="E1483">
        <f t="shared" si="71"/>
        <v>202604</v>
      </c>
      <c r="F1483" t="str">
        <f>IF('Raw(1)'!C1483="","",'Raw(1)'!C1483)</f>
        <v>PT Off</v>
      </c>
      <c r="G1483" t="str">
        <f>IF('Raw(1)'!D1483="","",'Raw(1)'!D1483)</f>
        <v>Performance</v>
      </c>
      <c r="H1483" t="str">
        <f>IF('Raw(1)'!E1483="","",'Raw(1)'!E1483)</f>
        <v>WT GT</v>
      </c>
      <c r="I1483">
        <f>IF('Raw(1)'!F1483="","",'Raw(1)'!F1483)</f>
        <v>4</v>
      </c>
    </row>
    <row r="1484" spans="1:9" x14ac:dyDescent="0.4">
      <c r="A1484">
        <f>IF('Raw(1)'!A1484="","",'Raw(1)'!A1484)</f>
        <v>2026</v>
      </c>
      <c r="B1484">
        <f>IF('Raw(1)'!B1484="","",'Raw(1)'!B1484)</f>
        <v>15</v>
      </c>
      <c r="C1484" t="str">
        <f t="shared" si="69"/>
        <v>Apr</v>
      </c>
      <c r="D1484" t="str">
        <f t="shared" si="70"/>
        <v>2026-Apr</v>
      </c>
      <c r="E1484">
        <f t="shared" si="71"/>
        <v>202604</v>
      </c>
      <c r="F1484" t="str">
        <f>IF('Raw(1)'!C1484="","",'Raw(1)'!C1484)</f>
        <v>PT Off</v>
      </c>
      <c r="G1484" t="str">
        <f>IF('Raw(1)'!D1484="","",'Raw(1)'!D1484)</f>
        <v>Performance</v>
      </c>
      <c r="H1484" t="str">
        <f>IF('Raw(1)'!E1484="","",'Raw(1)'!E1484)</f>
        <v>Bending</v>
      </c>
      <c r="I1484">
        <f>IF('Raw(1)'!F1484="","",'Raw(1)'!F1484)</f>
        <v>56</v>
      </c>
    </row>
    <row r="1485" spans="1:9" x14ac:dyDescent="0.4">
      <c r="A1485">
        <f>IF('Raw(1)'!A1485="","",'Raw(1)'!A1485)</f>
        <v>2026</v>
      </c>
      <c r="B1485">
        <f>IF('Raw(1)'!B1485="","",'Raw(1)'!B1485)</f>
        <v>15</v>
      </c>
      <c r="C1485" t="str">
        <f t="shared" si="69"/>
        <v>Apr</v>
      </c>
      <c r="D1485" t="str">
        <f t="shared" si="70"/>
        <v>2026-Apr</v>
      </c>
      <c r="E1485">
        <f t="shared" si="71"/>
        <v>202604</v>
      </c>
      <c r="F1485" t="str">
        <f>IF('Raw(1)'!C1485="","",'Raw(1)'!C1485)</f>
        <v>PT Off</v>
      </c>
      <c r="G1485" t="str">
        <f>IF('Raw(1)'!D1485="","",'Raw(1)'!D1485)</f>
        <v>Performance</v>
      </c>
      <c r="H1485" t="str">
        <f>IF('Raw(1)'!E1485="","",'Raw(1)'!E1485)</f>
        <v>L/W</v>
      </c>
      <c r="I1485">
        <f>IF('Raw(1)'!F1485="","",'Raw(1)'!F1485)</f>
        <v>59</v>
      </c>
    </row>
    <row r="1486" spans="1:9" x14ac:dyDescent="0.4">
      <c r="A1486">
        <f>IF('Raw(1)'!A1486="","",'Raw(1)'!A1486)</f>
        <v>2026</v>
      </c>
      <c r="B1486">
        <f>IF('Raw(1)'!B1486="","",'Raw(1)'!B1486)</f>
        <v>15</v>
      </c>
      <c r="C1486" t="str">
        <f t="shared" si="69"/>
        <v>Apr</v>
      </c>
      <c r="D1486" t="str">
        <f t="shared" si="70"/>
        <v>2026-Apr</v>
      </c>
      <c r="E1486">
        <f t="shared" si="71"/>
        <v>202604</v>
      </c>
      <c r="F1486" t="str">
        <f>IF('Raw(1)'!C1486="","",'Raw(1)'!C1486)</f>
        <v>PT Off</v>
      </c>
      <c r="G1486" t="str">
        <f>IF('Raw(1)'!D1486="","",'Raw(1)'!D1486)</f>
        <v>Performance</v>
      </c>
      <c r="H1486" t="str">
        <f>IF('Raw(1)'!E1486="","",'Raw(1)'!E1486)</f>
        <v>C/W</v>
      </c>
      <c r="I1486">
        <f>IF('Raw(1)'!F1486="","",'Raw(1)'!F1486)</f>
        <v>52</v>
      </c>
    </row>
    <row r="1487" spans="1:9" x14ac:dyDescent="0.4">
      <c r="A1487">
        <f>IF('Raw(1)'!A1487="","",'Raw(1)'!A1487)</f>
        <v>2026</v>
      </c>
      <c r="B1487">
        <f>IF('Raw(1)'!B1487="","",'Raw(1)'!B1487)</f>
        <v>16</v>
      </c>
      <c r="C1487" t="str">
        <f t="shared" si="69"/>
        <v>Apr</v>
      </c>
      <c r="D1487" t="str">
        <f t="shared" si="70"/>
        <v>2026-Apr</v>
      </c>
      <c r="E1487">
        <f t="shared" si="71"/>
        <v>202604</v>
      </c>
      <c r="F1487" t="str">
        <f>IF('Raw(1)'!C1487="","",'Raw(1)'!C1487)</f>
        <v>VN #1</v>
      </c>
      <c r="G1487" t="str">
        <f>IF('Raw(1)'!D1487="","",'Raw(1)'!D1487)</f>
        <v>Machine</v>
      </c>
      <c r="H1487" t="str">
        <f>IF('Raw(1)'!E1487="","",'Raw(1)'!E1487)</f>
        <v>Growing Line</v>
      </c>
      <c r="I1487">
        <f>IF('Raw(1)'!F1487="","",'Raw(1)'!F1487)</f>
        <v>15</v>
      </c>
    </row>
    <row r="1488" spans="1:9" x14ac:dyDescent="0.4">
      <c r="A1488">
        <f>IF('Raw(1)'!A1488="","",'Raw(1)'!A1488)</f>
        <v>2026</v>
      </c>
      <c r="B1488">
        <f>IF('Raw(1)'!B1488="","",'Raw(1)'!B1488)</f>
        <v>16</v>
      </c>
      <c r="C1488" t="str">
        <f t="shared" si="69"/>
        <v>Apr</v>
      </c>
      <c r="D1488" t="str">
        <f t="shared" si="70"/>
        <v>2026-Apr</v>
      </c>
      <c r="E1488">
        <f t="shared" si="71"/>
        <v>202604</v>
      </c>
      <c r="F1488" t="str">
        <f>IF('Raw(1)'!C1488="","",'Raw(1)'!C1488)</f>
        <v>VN #1</v>
      </c>
      <c r="G1488" t="str">
        <f>IF('Raw(1)'!D1488="","",'Raw(1)'!D1488)</f>
        <v>Machine</v>
      </c>
      <c r="H1488" t="str">
        <f>IF('Raw(1)'!E1488="","",'Raw(1)'!E1488)</f>
        <v>Paint Booth</v>
      </c>
      <c r="I1488">
        <f>IF('Raw(1)'!F1488="","",'Raw(1)'!F1488)</f>
        <v>10</v>
      </c>
    </row>
    <row r="1489" spans="1:9" x14ac:dyDescent="0.4">
      <c r="A1489">
        <f>IF('Raw(1)'!A1489="","",'Raw(1)'!A1489)</f>
        <v>2026</v>
      </c>
      <c r="B1489">
        <f>IF('Raw(1)'!B1489="","",'Raw(1)'!B1489)</f>
        <v>16</v>
      </c>
      <c r="C1489" t="str">
        <f t="shared" si="69"/>
        <v>Apr</v>
      </c>
      <c r="D1489" t="str">
        <f t="shared" si="70"/>
        <v>2026-Apr</v>
      </c>
      <c r="E1489">
        <f t="shared" si="71"/>
        <v>202604</v>
      </c>
      <c r="F1489" t="str">
        <f>IF('Raw(1)'!C1489="","",'Raw(1)'!C1489)</f>
        <v>VN #1</v>
      </c>
      <c r="G1489" t="str">
        <f>IF('Raw(1)'!D1489="","",'Raw(1)'!D1489)</f>
        <v>Machine</v>
      </c>
      <c r="H1489" t="str">
        <f>IF('Raw(1)'!E1489="","",'Raw(1)'!E1489)</f>
        <v>Paint Line</v>
      </c>
      <c r="I1489">
        <f>IF('Raw(1)'!F1489="","",'Raw(1)'!F1489)</f>
        <v>5</v>
      </c>
    </row>
    <row r="1490" spans="1:9" x14ac:dyDescent="0.4">
      <c r="A1490">
        <f>IF('Raw(1)'!A1490="","",'Raw(1)'!A1490)</f>
        <v>2026</v>
      </c>
      <c r="B1490">
        <f>IF('Raw(1)'!B1490="","",'Raw(1)'!B1490)</f>
        <v>16</v>
      </c>
      <c r="C1490" t="str">
        <f t="shared" si="69"/>
        <v>Apr</v>
      </c>
      <c r="D1490" t="str">
        <f t="shared" si="70"/>
        <v>2026-Apr</v>
      </c>
      <c r="E1490">
        <f t="shared" si="71"/>
        <v>202604</v>
      </c>
      <c r="F1490" t="str">
        <f>IF('Raw(1)'!C1490="","",'Raw(1)'!C1490)</f>
        <v>VN #1</v>
      </c>
      <c r="G1490" t="str">
        <f>IF('Raw(1)'!D1490="","",'Raw(1)'!D1490)</f>
        <v>Machine</v>
      </c>
      <c r="H1490" t="str">
        <f>IF('Raw(1)'!E1490="","",'Raw(1)'!E1490)</f>
        <v>Roll Bending Machine</v>
      </c>
      <c r="I1490">
        <f>IF('Raw(1)'!F1490="","",'Raw(1)'!F1490)</f>
        <v>6</v>
      </c>
    </row>
    <row r="1491" spans="1:9" x14ac:dyDescent="0.4">
      <c r="A1491">
        <f>IF('Raw(1)'!A1491="","",'Raw(1)'!A1491)</f>
        <v>2026</v>
      </c>
      <c r="B1491">
        <f>IF('Raw(1)'!B1491="","",'Raw(1)'!B1491)</f>
        <v>16</v>
      </c>
      <c r="C1491" t="str">
        <f t="shared" si="69"/>
        <v>Apr</v>
      </c>
      <c r="D1491" t="str">
        <f t="shared" si="70"/>
        <v>2026-Apr</v>
      </c>
      <c r="E1491">
        <f t="shared" si="71"/>
        <v>202604</v>
      </c>
      <c r="F1491" t="str">
        <f>IF('Raw(1)'!C1491="","",'Raw(1)'!C1491)</f>
        <v>VN #1</v>
      </c>
      <c r="G1491" t="str">
        <f>IF('Raw(1)'!D1491="","",'Raw(1)'!D1491)</f>
        <v>Machine</v>
      </c>
      <c r="H1491" t="str">
        <f>IF('Raw(1)'!E1491="","",'Raw(1)'!E1491)</f>
        <v>L/W Machine</v>
      </c>
      <c r="I1491">
        <f>IF('Raw(1)'!F1491="","",'Raw(1)'!F1491)</f>
        <v>10</v>
      </c>
    </row>
    <row r="1492" spans="1:9" x14ac:dyDescent="0.4">
      <c r="A1492">
        <f>IF('Raw(1)'!A1492="","",'Raw(1)'!A1492)</f>
        <v>2026</v>
      </c>
      <c r="B1492">
        <f>IF('Raw(1)'!B1492="","",'Raw(1)'!B1492)</f>
        <v>16</v>
      </c>
      <c r="C1492" t="str">
        <f t="shared" si="69"/>
        <v>Apr</v>
      </c>
      <c r="D1492" t="str">
        <f t="shared" si="70"/>
        <v>2026-Apr</v>
      </c>
      <c r="E1492">
        <f t="shared" si="71"/>
        <v>202604</v>
      </c>
      <c r="F1492" t="str">
        <f>IF('Raw(1)'!C1492="","",'Raw(1)'!C1492)</f>
        <v>VN #1</v>
      </c>
      <c r="G1492" t="str">
        <f>IF('Raw(1)'!D1492="","",'Raw(1)'!D1492)</f>
        <v>Machine</v>
      </c>
      <c r="H1492" t="str">
        <f>IF('Raw(1)'!E1492="","",'Raw(1)'!E1492)</f>
        <v>C/W Machine</v>
      </c>
      <c r="I1492">
        <f>IF('Raw(1)'!F1492="","",'Raw(1)'!F1492)</f>
        <v>10</v>
      </c>
    </row>
    <row r="1493" spans="1:9" x14ac:dyDescent="0.4">
      <c r="A1493">
        <f>IF('Raw(1)'!A1493="","",'Raw(1)'!A1493)</f>
        <v>2026</v>
      </c>
      <c r="B1493">
        <f>IF('Raw(1)'!B1493="","",'Raw(1)'!B1493)</f>
        <v>16</v>
      </c>
      <c r="C1493" t="str">
        <f t="shared" si="69"/>
        <v>Apr</v>
      </c>
      <c r="D1493" t="str">
        <f t="shared" si="70"/>
        <v>2026-Apr</v>
      </c>
      <c r="E1493">
        <f t="shared" si="71"/>
        <v>202604</v>
      </c>
      <c r="F1493" t="str">
        <f>IF('Raw(1)'!C1493="","",'Raw(1)'!C1493)</f>
        <v>VN #1</v>
      </c>
      <c r="G1493" t="str">
        <f>IF('Raw(1)'!D1493="","",'Raw(1)'!D1493)</f>
        <v>Performance</v>
      </c>
      <c r="H1493" t="str">
        <f>IF('Raw(1)'!E1493="","",'Raw(1)'!E1493)</f>
        <v>BT GT</v>
      </c>
      <c r="I1493">
        <f>IF('Raw(1)'!F1493="","",'Raw(1)'!F1493)</f>
        <v>15</v>
      </c>
    </row>
    <row r="1494" spans="1:9" x14ac:dyDescent="0.4">
      <c r="A1494">
        <f>IF('Raw(1)'!A1494="","",'Raw(1)'!A1494)</f>
        <v>2026</v>
      </c>
      <c r="B1494">
        <f>IF('Raw(1)'!B1494="","",'Raw(1)'!B1494)</f>
        <v>16</v>
      </c>
      <c r="C1494" t="str">
        <f t="shared" si="69"/>
        <v>Apr</v>
      </c>
      <c r="D1494" t="str">
        <f t="shared" si="70"/>
        <v>2026-Apr</v>
      </c>
      <c r="E1494">
        <f t="shared" si="71"/>
        <v>202604</v>
      </c>
      <c r="F1494" t="str">
        <f>IF('Raw(1)'!C1494="","",'Raw(1)'!C1494)</f>
        <v>VN #1</v>
      </c>
      <c r="G1494" t="str">
        <f>IF('Raw(1)'!D1494="","",'Raw(1)'!D1494)</f>
        <v>Performance</v>
      </c>
      <c r="H1494" t="str">
        <f>IF('Raw(1)'!E1494="","",'Raw(1)'!E1494)</f>
        <v>WT GT</v>
      </c>
      <c r="I1494">
        <f>IF('Raw(1)'!F1494="","",'Raw(1)'!F1494)</f>
        <v>12</v>
      </c>
    </row>
    <row r="1495" spans="1:9" x14ac:dyDescent="0.4">
      <c r="A1495">
        <f>IF('Raw(1)'!A1495="","",'Raw(1)'!A1495)</f>
        <v>2026</v>
      </c>
      <c r="B1495">
        <f>IF('Raw(1)'!B1495="","",'Raw(1)'!B1495)</f>
        <v>16</v>
      </c>
      <c r="C1495" t="str">
        <f t="shared" si="69"/>
        <v>Apr</v>
      </c>
      <c r="D1495" t="str">
        <f t="shared" si="70"/>
        <v>2026-Apr</v>
      </c>
      <c r="E1495">
        <f t="shared" si="71"/>
        <v>202604</v>
      </c>
      <c r="F1495" t="str">
        <f>IF('Raw(1)'!C1495="","",'Raw(1)'!C1495)</f>
        <v>VN #1</v>
      </c>
      <c r="G1495" t="str">
        <f>IF('Raw(1)'!D1495="","",'Raw(1)'!D1495)</f>
        <v>Performance</v>
      </c>
      <c r="H1495" t="str">
        <f>IF('Raw(1)'!E1495="","",'Raw(1)'!E1495)</f>
        <v>Bending</v>
      </c>
      <c r="I1495">
        <f>IF('Raw(1)'!F1495="","",'Raw(1)'!F1495)</f>
        <v>223</v>
      </c>
    </row>
    <row r="1496" spans="1:9" x14ac:dyDescent="0.4">
      <c r="A1496">
        <f>IF('Raw(1)'!A1496="","",'Raw(1)'!A1496)</f>
        <v>2026</v>
      </c>
      <c r="B1496">
        <f>IF('Raw(1)'!B1496="","",'Raw(1)'!B1496)</f>
        <v>16</v>
      </c>
      <c r="C1496" t="str">
        <f t="shared" si="69"/>
        <v>Apr</v>
      </c>
      <c r="D1496" t="str">
        <f t="shared" si="70"/>
        <v>2026-Apr</v>
      </c>
      <c r="E1496">
        <f t="shared" si="71"/>
        <v>202604</v>
      </c>
      <c r="F1496" t="str">
        <f>IF('Raw(1)'!C1496="","",'Raw(1)'!C1496)</f>
        <v>VN #1</v>
      </c>
      <c r="G1496" t="str">
        <f>IF('Raw(1)'!D1496="","",'Raw(1)'!D1496)</f>
        <v>Performance</v>
      </c>
      <c r="H1496" t="str">
        <f>IF('Raw(1)'!E1496="","",'Raw(1)'!E1496)</f>
        <v>L/W</v>
      </c>
      <c r="I1496">
        <f>IF('Raw(1)'!F1496="","",'Raw(1)'!F1496)</f>
        <v>227</v>
      </c>
    </row>
    <row r="1497" spans="1:9" x14ac:dyDescent="0.4">
      <c r="A1497">
        <f>IF('Raw(1)'!A1497="","",'Raw(1)'!A1497)</f>
        <v>2026</v>
      </c>
      <c r="B1497">
        <f>IF('Raw(1)'!B1497="","",'Raw(1)'!B1497)</f>
        <v>16</v>
      </c>
      <c r="C1497" t="str">
        <f t="shared" si="69"/>
        <v>Apr</v>
      </c>
      <c r="D1497" t="str">
        <f t="shared" si="70"/>
        <v>2026-Apr</v>
      </c>
      <c r="E1497">
        <f t="shared" si="71"/>
        <v>202604</v>
      </c>
      <c r="F1497" t="str">
        <f>IF('Raw(1)'!C1497="","",'Raw(1)'!C1497)</f>
        <v>VN #1</v>
      </c>
      <c r="G1497" t="str">
        <f>IF('Raw(1)'!D1497="","",'Raw(1)'!D1497)</f>
        <v>Performance</v>
      </c>
      <c r="H1497" t="str">
        <f>IF('Raw(1)'!E1497="","",'Raw(1)'!E1497)</f>
        <v>C/W</v>
      </c>
      <c r="I1497">
        <f>IF('Raw(1)'!F1497="","",'Raw(1)'!F1497)</f>
        <v>216</v>
      </c>
    </row>
    <row r="1498" spans="1:9" x14ac:dyDescent="0.4">
      <c r="A1498">
        <f>IF('Raw(1)'!A1498="","",'Raw(1)'!A1498)</f>
        <v>2026</v>
      </c>
      <c r="B1498">
        <f>IF('Raw(1)'!B1498="","",'Raw(1)'!B1498)</f>
        <v>16</v>
      </c>
      <c r="C1498" t="str">
        <f t="shared" si="69"/>
        <v>Apr</v>
      </c>
      <c r="D1498" t="str">
        <f t="shared" si="70"/>
        <v>2026-Apr</v>
      </c>
      <c r="E1498">
        <f t="shared" si="71"/>
        <v>202604</v>
      </c>
      <c r="F1498" t="str">
        <f>IF('Raw(1)'!C1498="","",'Raw(1)'!C1498)</f>
        <v>VN #2</v>
      </c>
      <c r="G1498" t="str">
        <f>IF('Raw(1)'!D1498="","",'Raw(1)'!D1498)</f>
        <v>Machine</v>
      </c>
      <c r="H1498" t="str">
        <f>IF('Raw(1)'!E1498="","",'Raw(1)'!E1498)</f>
        <v>Growing Line</v>
      </c>
      <c r="I1498">
        <f>IF('Raw(1)'!F1498="","",'Raw(1)'!F1498)</f>
        <v>14</v>
      </c>
    </row>
    <row r="1499" spans="1:9" x14ac:dyDescent="0.4">
      <c r="A1499">
        <f>IF('Raw(1)'!A1499="","",'Raw(1)'!A1499)</f>
        <v>2026</v>
      </c>
      <c r="B1499">
        <f>IF('Raw(1)'!B1499="","",'Raw(1)'!B1499)</f>
        <v>16</v>
      </c>
      <c r="C1499" t="str">
        <f t="shared" si="69"/>
        <v>Apr</v>
      </c>
      <c r="D1499" t="str">
        <f t="shared" si="70"/>
        <v>2026-Apr</v>
      </c>
      <c r="E1499">
        <f t="shared" si="71"/>
        <v>202604</v>
      </c>
      <c r="F1499" t="str">
        <f>IF('Raw(1)'!C1499="","",'Raw(1)'!C1499)</f>
        <v>VN #2</v>
      </c>
      <c r="G1499" t="str">
        <f>IF('Raw(1)'!D1499="","",'Raw(1)'!D1499)</f>
        <v>Machine</v>
      </c>
      <c r="H1499" t="str">
        <f>IF('Raw(1)'!E1499="","",'Raw(1)'!E1499)</f>
        <v>Paint Booth</v>
      </c>
      <c r="I1499">
        <f>IF('Raw(1)'!F1499="","",'Raw(1)'!F1499)</f>
        <v>8</v>
      </c>
    </row>
    <row r="1500" spans="1:9" x14ac:dyDescent="0.4">
      <c r="A1500">
        <f>IF('Raw(1)'!A1500="","",'Raw(1)'!A1500)</f>
        <v>2026</v>
      </c>
      <c r="B1500">
        <f>IF('Raw(1)'!B1500="","",'Raw(1)'!B1500)</f>
        <v>16</v>
      </c>
      <c r="C1500" t="str">
        <f t="shared" si="69"/>
        <v>Apr</v>
      </c>
      <c r="D1500" t="str">
        <f t="shared" si="70"/>
        <v>2026-Apr</v>
      </c>
      <c r="E1500">
        <f t="shared" si="71"/>
        <v>202604</v>
      </c>
      <c r="F1500" t="str">
        <f>IF('Raw(1)'!C1500="","",'Raw(1)'!C1500)</f>
        <v>VN #2</v>
      </c>
      <c r="G1500" t="str">
        <f>IF('Raw(1)'!D1500="","",'Raw(1)'!D1500)</f>
        <v>Machine</v>
      </c>
      <c r="H1500" t="str">
        <f>IF('Raw(1)'!E1500="","",'Raw(1)'!E1500)</f>
        <v>Paint Line</v>
      </c>
      <c r="I1500">
        <f>IF('Raw(1)'!F1500="","",'Raw(1)'!F1500)</f>
        <v>4</v>
      </c>
    </row>
    <row r="1501" spans="1:9" x14ac:dyDescent="0.4">
      <c r="A1501">
        <f>IF('Raw(1)'!A1501="","",'Raw(1)'!A1501)</f>
        <v>2026</v>
      </c>
      <c r="B1501">
        <f>IF('Raw(1)'!B1501="","",'Raw(1)'!B1501)</f>
        <v>16</v>
      </c>
      <c r="C1501" t="str">
        <f t="shared" si="69"/>
        <v>Apr</v>
      </c>
      <c r="D1501" t="str">
        <f t="shared" si="70"/>
        <v>2026-Apr</v>
      </c>
      <c r="E1501">
        <f t="shared" si="71"/>
        <v>202604</v>
      </c>
      <c r="F1501" t="str">
        <f>IF('Raw(1)'!C1501="","",'Raw(1)'!C1501)</f>
        <v>VN #2</v>
      </c>
      <c r="G1501" t="str">
        <f>IF('Raw(1)'!D1501="","",'Raw(1)'!D1501)</f>
        <v>Machine</v>
      </c>
      <c r="H1501" t="str">
        <f>IF('Raw(1)'!E1501="","",'Raw(1)'!E1501)</f>
        <v>Roll Bending Machine</v>
      </c>
      <c r="I1501">
        <f>IF('Raw(1)'!F1501="","",'Raw(1)'!F1501)</f>
        <v>3</v>
      </c>
    </row>
    <row r="1502" spans="1:9" x14ac:dyDescent="0.4">
      <c r="A1502">
        <f>IF('Raw(1)'!A1502="","",'Raw(1)'!A1502)</f>
        <v>2026</v>
      </c>
      <c r="B1502">
        <f>IF('Raw(1)'!B1502="","",'Raw(1)'!B1502)</f>
        <v>16</v>
      </c>
      <c r="C1502" t="str">
        <f t="shared" si="69"/>
        <v>Apr</v>
      </c>
      <c r="D1502" t="str">
        <f t="shared" si="70"/>
        <v>2026-Apr</v>
      </c>
      <c r="E1502">
        <f t="shared" si="71"/>
        <v>202604</v>
      </c>
      <c r="F1502" t="str">
        <f>IF('Raw(1)'!C1502="","",'Raw(1)'!C1502)</f>
        <v>VN #2</v>
      </c>
      <c r="G1502" t="str">
        <f>IF('Raw(1)'!D1502="","",'Raw(1)'!D1502)</f>
        <v>Machine</v>
      </c>
      <c r="H1502" t="str">
        <f>IF('Raw(1)'!E1502="","",'Raw(1)'!E1502)</f>
        <v>L/W Machine</v>
      </c>
      <c r="I1502">
        <f>IF('Raw(1)'!F1502="","",'Raw(1)'!F1502)</f>
        <v>6</v>
      </c>
    </row>
    <row r="1503" spans="1:9" x14ac:dyDescent="0.4">
      <c r="A1503">
        <f>IF('Raw(1)'!A1503="","",'Raw(1)'!A1503)</f>
        <v>2026</v>
      </c>
      <c r="B1503">
        <f>IF('Raw(1)'!B1503="","",'Raw(1)'!B1503)</f>
        <v>16</v>
      </c>
      <c r="C1503" t="str">
        <f t="shared" si="69"/>
        <v>Apr</v>
      </c>
      <c r="D1503" t="str">
        <f t="shared" si="70"/>
        <v>2026-Apr</v>
      </c>
      <c r="E1503">
        <f t="shared" si="71"/>
        <v>202604</v>
      </c>
      <c r="F1503" t="str">
        <f>IF('Raw(1)'!C1503="","",'Raw(1)'!C1503)</f>
        <v>VN #2</v>
      </c>
      <c r="G1503" t="str">
        <f>IF('Raw(1)'!D1503="","",'Raw(1)'!D1503)</f>
        <v>Machine</v>
      </c>
      <c r="H1503" t="str">
        <f>IF('Raw(1)'!E1503="","",'Raw(1)'!E1503)</f>
        <v>C/W Machine</v>
      </c>
      <c r="I1503">
        <f>IF('Raw(1)'!F1503="","",'Raw(1)'!F1503)</f>
        <v>8.8000000000000007</v>
      </c>
    </row>
    <row r="1504" spans="1:9" x14ac:dyDescent="0.4">
      <c r="A1504">
        <f>IF('Raw(1)'!A1504="","",'Raw(1)'!A1504)</f>
        <v>2026</v>
      </c>
      <c r="B1504">
        <f>IF('Raw(1)'!B1504="","",'Raw(1)'!B1504)</f>
        <v>16</v>
      </c>
      <c r="C1504" t="str">
        <f t="shared" si="69"/>
        <v>Apr</v>
      </c>
      <c r="D1504" t="str">
        <f t="shared" si="70"/>
        <v>2026-Apr</v>
      </c>
      <c r="E1504">
        <f t="shared" si="71"/>
        <v>202604</v>
      </c>
      <c r="F1504" t="str">
        <f>IF('Raw(1)'!C1504="","",'Raw(1)'!C1504)</f>
        <v>VN #2</v>
      </c>
      <c r="G1504" t="str">
        <f>IF('Raw(1)'!D1504="","",'Raw(1)'!D1504)</f>
        <v>Performance</v>
      </c>
      <c r="H1504" t="str">
        <f>IF('Raw(1)'!E1504="","",'Raw(1)'!E1504)</f>
        <v>BT GT</v>
      </c>
      <c r="I1504">
        <f>IF('Raw(1)'!F1504="","",'Raw(1)'!F1504)</f>
        <v>14</v>
      </c>
    </row>
    <row r="1505" spans="1:9" x14ac:dyDescent="0.4">
      <c r="A1505">
        <f>IF('Raw(1)'!A1505="","",'Raw(1)'!A1505)</f>
        <v>2026</v>
      </c>
      <c r="B1505">
        <f>IF('Raw(1)'!B1505="","",'Raw(1)'!B1505)</f>
        <v>16</v>
      </c>
      <c r="C1505" t="str">
        <f t="shared" si="69"/>
        <v>Apr</v>
      </c>
      <c r="D1505" t="str">
        <f t="shared" si="70"/>
        <v>2026-Apr</v>
      </c>
      <c r="E1505">
        <f t="shared" si="71"/>
        <v>202604</v>
      </c>
      <c r="F1505" t="str">
        <f>IF('Raw(1)'!C1505="","",'Raw(1)'!C1505)</f>
        <v>VN #2</v>
      </c>
      <c r="G1505" t="str">
        <f>IF('Raw(1)'!D1505="","",'Raw(1)'!D1505)</f>
        <v>Performance</v>
      </c>
      <c r="H1505" t="str">
        <f>IF('Raw(1)'!E1505="","",'Raw(1)'!E1505)</f>
        <v>WT GT</v>
      </c>
      <c r="I1505">
        <f>IF('Raw(1)'!F1505="","",'Raw(1)'!F1505)</f>
        <v>13</v>
      </c>
    </row>
    <row r="1506" spans="1:9" x14ac:dyDescent="0.4">
      <c r="A1506">
        <f>IF('Raw(1)'!A1506="","",'Raw(1)'!A1506)</f>
        <v>2026</v>
      </c>
      <c r="B1506">
        <f>IF('Raw(1)'!B1506="","",'Raw(1)'!B1506)</f>
        <v>16</v>
      </c>
      <c r="C1506" t="str">
        <f t="shared" si="69"/>
        <v>Apr</v>
      </c>
      <c r="D1506" t="str">
        <f t="shared" si="70"/>
        <v>2026-Apr</v>
      </c>
      <c r="E1506">
        <f t="shared" si="71"/>
        <v>202604</v>
      </c>
      <c r="F1506" t="str">
        <f>IF('Raw(1)'!C1506="","",'Raw(1)'!C1506)</f>
        <v>VN #2</v>
      </c>
      <c r="G1506" t="str">
        <f>IF('Raw(1)'!D1506="","",'Raw(1)'!D1506)</f>
        <v>Performance</v>
      </c>
      <c r="H1506" t="str">
        <f>IF('Raw(1)'!E1506="","",'Raw(1)'!E1506)</f>
        <v>Bending</v>
      </c>
      <c r="I1506">
        <f>IF('Raw(1)'!F1506="","",'Raw(1)'!F1506)</f>
        <v>155</v>
      </c>
    </row>
    <row r="1507" spans="1:9" x14ac:dyDescent="0.4">
      <c r="A1507">
        <f>IF('Raw(1)'!A1507="","",'Raw(1)'!A1507)</f>
        <v>2026</v>
      </c>
      <c r="B1507">
        <f>IF('Raw(1)'!B1507="","",'Raw(1)'!B1507)</f>
        <v>16</v>
      </c>
      <c r="C1507" t="str">
        <f t="shared" si="69"/>
        <v>Apr</v>
      </c>
      <c r="D1507" t="str">
        <f t="shared" si="70"/>
        <v>2026-Apr</v>
      </c>
      <c r="E1507">
        <f t="shared" si="71"/>
        <v>202604</v>
      </c>
      <c r="F1507" t="str">
        <f>IF('Raw(1)'!C1507="","",'Raw(1)'!C1507)</f>
        <v>VN #2</v>
      </c>
      <c r="G1507" t="str">
        <f>IF('Raw(1)'!D1507="","",'Raw(1)'!D1507)</f>
        <v>Performance</v>
      </c>
      <c r="H1507" t="str">
        <f>IF('Raw(1)'!E1507="","",'Raw(1)'!E1507)</f>
        <v>L/W</v>
      </c>
      <c r="I1507">
        <f>IF('Raw(1)'!F1507="","",'Raw(1)'!F1507)</f>
        <v>157</v>
      </c>
    </row>
    <row r="1508" spans="1:9" x14ac:dyDescent="0.4">
      <c r="A1508">
        <f>IF('Raw(1)'!A1508="","",'Raw(1)'!A1508)</f>
        <v>2026</v>
      </c>
      <c r="B1508">
        <f>IF('Raw(1)'!B1508="","",'Raw(1)'!B1508)</f>
        <v>16</v>
      </c>
      <c r="C1508" t="str">
        <f t="shared" si="69"/>
        <v>Apr</v>
      </c>
      <c r="D1508" t="str">
        <f t="shared" si="70"/>
        <v>2026-Apr</v>
      </c>
      <c r="E1508">
        <f t="shared" si="71"/>
        <v>202604</v>
      </c>
      <c r="F1508" t="str">
        <f>IF('Raw(1)'!C1508="","",'Raw(1)'!C1508)</f>
        <v>VN #2</v>
      </c>
      <c r="G1508" t="str">
        <f>IF('Raw(1)'!D1508="","",'Raw(1)'!D1508)</f>
        <v>Performance</v>
      </c>
      <c r="H1508" t="str">
        <f>IF('Raw(1)'!E1508="","",'Raw(1)'!E1508)</f>
        <v>C/W</v>
      </c>
      <c r="I1508">
        <f>IF('Raw(1)'!F1508="","",'Raw(1)'!F1508)</f>
        <v>152</v>
      </c>
    </row>
    <row r="1509" spans="1:9" x14ac:dyDescent="0.4">
      <c r="A1509">
        <f>IF('Raw(1)'!A1509="","",'Raw(1)'!A1509)</f>
        <v>2026</v>
      </c>
      <c r="B1509">
        <f>IF('Raw(1)'!B1509="","",'Raw(1)'!B1509)</f>
        <v>16</v>
      </c>
      <c r="C1509" t="str">
        <f t="shared" si="69"/>
        <v>Apr</v>
      </c>
      <c r="D1509" t="str">
        <f t="shared" si="70"/>
        <v>2026-Apr</v>
      </c>
      <c r="E1509">
        <f t="shared" si="71"/>
        <v>202604</v>
      </c>
      <c r="F1509" t="str">
        <f>IF('Raw(1)'!C1509="","",'Raw(1)'!C1509)</f>
        <v>TW</v>
      </c>
      <c r="G1509" t="str">
        <f>IF('Raw(1)'!D1509="","",'Raw(1)'!D1509)</f>
        <v>Machine</v>
      </c>
      <c r="H1509" t="str">
        <f>IF('Raw(1)'!E1509="","",'Raw(1)'!E1509)</f>
        <v>Growing Line</v>
      </c>
      <c r="I1509">
        <f>IF('Raw(1)'!F1509="","",'Raw(1)'!F1509)</f>
        <v>5</v>
      </c>
    </row>
    <row r="1510" spans="1:9" x14ac:dyDescent="0.4">
      <c r="A1510">
        <f>IF('Raw(1)'!A1510="","",'Raw(1)'!A1510)</f>
        <v>2026</v>
      </c>
      <c r="B1510">
        <f>IF('Raw(1)'!B1510="","",'Raw(1)'!B1510)</f>
        <v>16</v>
      </c>
      <c r="C1510" t="str">
        <f t="shared" si="69"/>
        <v>Apr</v>
      </c>
      <c r="D1510" t="str">
        <f t="shared" si="70"/>
        <v>2026-Apr</v>
      </c>
      <c r="E1510">
        <f t="shared" si="71"/>
        <v>202604</v>
      </c>
      <c r="F1510" t="str">
        <f>IF('Raw(1)'!C1510="","",'Raw(1)'!C1510)</f>
        <v>TW</v>
      </c>
      <c r="G1510" t="str">
        <f>IF('Raw(1)'!D1510="","",'Raw(1)'!D1510)</f>
        <v>Machine</v>
      </c>
      <c r="H1510" t="str">
        <f>IF('Raw(1)'!E1510="","",'Raw(1)'!E1510)</f>
        <v>Paint Booth</v>
      </c>
      <c r="I1510">
        <f>IF('Raw(1)'!F1510="","",'Raw(1)'!F1510)</f>
        <v>3</v>
      </c>
    </row>
    <row r="1511" spans="1:9" x14ac:dyDescent="0.4">
      <c r="A1511">
        <f>IF('Raw(1)'!A1511="","",'Raw(1)'!A1511)</f>
        <v>2026</v>
      </c>
      <c r="B1511">
        <f>IF('Raw(1)'!B1511="","",'Raw(1)'!B1511)</f>
        <v>16</v>
      </c>
      <c r="C1511" t="str">
        <f t="shared" si="69"/>
        <v>Apr</v>
      </c>
      <c r="D1511" t="str">
        <f t="shared" si="70"/>
        <v>2026-Apr</v>
      </c>
      <c r="E1511">
        <f t="shared" si="71"/>
        <v>202604</v>
      </c>
      <c r="F1511" t="str">
        <f>IF('Raw(1)'!C1511="","",'Raw(1)'!C1511)</f>
        <v>TW</v>
      </c>
      <c r="G1511" t="str">
        <f>IF('Raw(1)'!D1511="","",'Raw(1)'!D1511)</f>
        <v>Machine</v>
      </c>
      <c r="H1511" t="str">
        <f>IF('Raw(1)'!E1511="","",'Raw(1)'!E1511)</f>
        <v>Paint Line</v>
      </c>
      <c r="I1511">
        <f>IF('Raw(1)'!F1511="","",'Raw(1)'!F1511)</f>
        <v>2</v>
      </c>
    </row>
    <row r="1512" spans="1:9" x14ac:dyDescent="0.4">
      <c r="A1512">
        <f>IF('Raw(1)'!A1512="","",'Raw(1)'!A1512)</f>
        <v>2026</v>
      </c>
      <c r="B1512">
        <f>IF('Raw(1)'!B1512="","",'Raw(1)'!B1512)</f>
        <v>16</v>
      </c>
      <c r="C1512" t="str">
        <f t="shared" si="69"/>
        <v>Apr</v>
      </c>
      <c r="D1512" t="str">
        <f t="shared" si="70"/>
        <v>2026-Apr</v>
      </c>
      <c r="E1512">
        <f t="shared" si="71"/>
        <v>202604</v>
      </c>
      <c r="F1512" t="str">
        <f>IF('Raw(1)'!C1512="","",'Raw(1)'!C1512)</f>
        <v>TW</v>
      </c>
      <c r="G1512" t="str">
        <f>IF('Raw(1)'!D1512="","",'Raw(1)'!D1512)</f>
        <v>Machine</v>
      </c>
      <c r="H1512" t="str">
        <f>IF('Raw(1)'!E1512="","",'Raw(1)'!E1512)</f>
        <v>Roll Bending Machine</v>
      </c>
      <c r="I1512">
        <f>IF('Raw(1)'!F1512="","",'Raw(1)'!F1512)</f>
        <v>2</v>
      </c>
    </row>
    <row r="1513" spans="1:9" x14ac:dyDescent="0.4">
      <c r="A1513">
        <f>IF('Raw(1)'!A1513="","",'Raw(1)'!A1513)</f>
        <v>2026</v>
      </c>
      <c r="B1513">
        <f>IF('Raw(1)'!B1513="","",'Raw(1)'!B1513)</f>
        <v>16</v>
      </c>
      <c r="C1513" t="str">
        <f t="shared" si="69"/>
        <v>Apr</v>
      </c>
      <c r="D1513" t="str">
        <f t="shared" si="70"/>
        <v>2026-Apr</v>
      </c>
      <c r="E1513">
        <f t="shared" si="71"/>
        <v>202604</v>
      </c>
      <c r="F1513" t="str">
        <f>IF('Raw(1)'!C1513="","",'Raw(1)'!C1513)</f>
        <v>TW</v>
      </c>
      <c r="G1513" t="str">
        <f>IF('Raw(1)'!D1513="","",'Raw(1)'!D1513)</f>
        <v>Machine</v>
      </c>
      <c r="H1513" t="str">
        <f>IF('Raw(1)'!E1513="","",'Raw(1)'!E1513)</f>
        <v>L/W Machine</v>
      </c>
      <c r="I1513">
        <f>IF('Raw(1)'!F1513="","",'Raw(1)'!F1513)</f>
        <v>2</v>
      </c>
    </row>
    <row r="1514" spans="1:9" x14ac:dyDescent="0.4">
      <c r="A1514">
        <f>IF('Raw(1)'!A1514="","",'Raw(1)'!A1514)</f>
        <v>2026</v>
      </c>
      <c r="B1514">
        <f>IF('Raw(1)'!B1514="","",'Raw(1)'!B1514)</f>
        <v>16</v>
      </c>
      <c r="C1514" t="str">
        <f t="shared" si="69"/>
        <v>Apr</v>
      </c>
      <c r="D1514" t="str">
        <f t="shared" si="70"/>
        <v>2026-Apr</v>
      </c>
      <c r="E1514">
        <f t="shared" si="71"/>
        <v>202604</v>
      </c>
      <c r="F1514" t="str">
        <f>IF('Raw(1)'!C1514="","",'Raw(1)'!C1514)</f>
        <v>TW</v>
      </c>
      <c r="G1514" t="str">
        <f>IF('Raw(1)'!D1514="","",'Raw(1)'!D1514)</f>
        <v>Machine</v>
      </c>
      <c r="H1514" t="str">
        <f>IF('Raw(1)'!E1514="","",'Raw(1)'!E1514)</f>
        <v>C/W Machine</v>
      </c>
      <c r="I1514">
        <f>IF('Raw(1)'!F1514="","",'Raw(1)'!F1514)</f>
        <v>3</v>
      </c>
    </row>
    <row r="1515" spans="1:9" x14ac:dyDescent="0.4">
      <c r="A1515">
        <f>IF('Raw(1)'!A1515="","",'Raw(1)'!A1515)</f>
        <v>2026</v>
      </c>
      <c r="B1515">
        <f>IF('Raw(1)'!B1515="","",'Raw(1)'!B1515)</f>
        <v>16</v>
      </c>
      <c r="C1515" t="str">
        <f t="shared" si="69"/>
        <v>Apr</v>
      </c>
      <c r="D1515" t="str">
        <f t="shared" si="70"/>
        <v>2026-Apr</v>
      </c>
      <c r="E1515">
        <f t="shared" si="71"/>
        <v>202604</v>
      </c>
      <c r="F1515" t="str">
        <f>IF('Raw(1)'!C1515="","",'Raw(1)'!C1515)</f>
        <v>TW</v>
      </c>
      <c r="G1515" t="str">
        <f>IF('Raw(1)'!D1515="","",'Raw(1)'!D1515)</f>
        <v>Performance</v>
      </c>
      <c r="H1515" t="str">
        <f>IF('Raw(1)'!E1515="","",'Raw(1)'!E1515)</f>
        <v>BT GT</v>
      </c>
      <c r="I1515">
        <f>IF('Raw(1)'!F1515="","",'Raw(1)'!F1515)</f>
        <v>1</v>
      </c>
    </row>
    <row r="1516" spans="1:9" x14ac:dyDescent="0.4">
      <c r="A1516">
        <f>IF('Raw(1)'!A1516="","",'Raw(1)'!A1516)</f>
        <v>2026</v>
      </c>
      <c r="B1516">
        <f>IF('Raw(1)'!B1516="","",'Raw(1)'!B1516)</f>
        <v>16</v>
      </c>
      <c r="C1516" t="str">
        <f t="shared" si="69"/>
        <v>Apr</v>
      </c>
      <c r="D1516" t="str">
        <f t="shared" si="70"/>
        <v>2026-Apr</v>
      </c>
      <c r="E1516">
        <f t="shared" si="71"/>
        <v>202604</v>
      </c>
      <c r="F1516" t="str">
        <f>IF('Raw(1)'!C1516="","",'Raw(1)'!C1516)</f>
        <v>TW</v>
      </c>
      <c r="G1516" t="str">
        <f>IF('Raw(1)'!D1516="","",'Raw(1)'!D1516)</f>
        <v>Performance</v>
      </c>
      <c r="H1516" t="str">
        <f>IF('Raw(1)'!E1516="","",'Raw(1)'!E1516)</f>
        <v>WT GT</v>
      </c>
      <c r="I1516">
        <f>IF('Raw(1)'!F1516="","",'Raw(1)'!F1516)</f>
        <v>0</v>
      </c>
    </row>
    <row r="1517" spans="1:9" x14ac:dyDescent="0.4">
      <c r="A1517">
        <f>IF('Raw(1)'!A1517="","",'Raw(1)'!A1517)</f>
        <v>2026</v>
      </c>
      <c r="B1517">
        <f>IF('Raw(1)'!B1517="","",'Raw(1)'!B1517)</f>
        <v>16</v>
      </c>
      <c r="C1517" t="str">
        <f t="shared" si="69"/>
        <v>Apr</v>
      </c>
      <c r="D1517" t="str">
        <f t="shared" si="70"/>
        <v>2026-Apr</v>
      </c>
      <c r="E1517">
        <f t="shared" si="71"/>
        <v>202604</v>
      </c>
      <c r="F1517" t="str">
        <f>IF('Raw(1)'!C1517="","",'Raw(1)'!C1517)</f>
        <v>TW</v>
      </c>
      <c r="G1517" t="str">
        <f>IF('Raw(1)'!D1517="","",'Raw(1)'!D1517)</f>
        <v>Performance</v>
      </c>
      <c r="H1517" t="str">
        <f>IF('Raw(1)'!E1517="","",'Raw(1)'!E1517)</f>
        <v>Bending</v>
      </c>
      <c r="I1517">
        <f>IF('Raw(1)'!F1517="","",'Raw(1)'!F1517)</f>
        <v>21</v>
      </c>
    </row>
    <row r="1518" spans="1:9" x14ac:dyDescent="0.4">
      <c r="A1518">
        <f>IF('Raw(1)'!A1518="","",'Raw(1)'!A1518)</f>
        <v>2026</v>
      </c>
      <c r="B1518">
        <f>IF('Raw(1)'!B1518="","",'Raw(1)'!B1518)</f>
        <v>16</v>
      </c>
      <c r="C1518" t="str">
        <f t="shared" si="69"/>
        <v>Apr</v>
      </c>
      <c r="D1518" t="str">
        <f t="shared" si="70"/>
        <v>2026-Apr</v>
      </c>
      <c r="E1518">
        <f t="shared" si="71"/>
        <v>202604</v>
      </c>
      <c r="F1518" t="str">
        <f>IF('Raw(1)'!C1518="","",'Raw(1)'!C1518)</f>
        <v>TW</v>
      </c>
      <c r="G1518" t="str">
        <f>IF('Raw(1)'!D1518="","",'Raw(1)'!D1518)</f>
        <v>Performance</v>
      </c>
      <c r="H1518" t="str">
        <f>IF('Raw(1)'!E1518="","",'Raw(1)'!E1518)</f>
        <v>L/W</v>
      </c>
      <c r="I1518">
        <f>IF('Raw(1)'!F1518="","",'Raw(1)'!F1518)</f>
        <v>22.3</v>
      </c>
    </row>
    <row r="1519" spans="1:9" x14ac:dyDescent="0.4">
      <c r="A1519">
        <f>IF('Raw(1)'!A1519="","",'Raw(1)'!A1519)</f>
        <v>2026</v>
      </c>
      <c r="B1519">
        <f>IF('Raw(1)'!B1519="","",'Raw(1)'!B1519)</f>
        <v>16</v>
      </c>
      <c r="C1519" t="str">
        <f t="shared" si="69"/>
        <v>Apr</v>
      </c>
      <c r="D1519" t="str">
        <f t="shared" si="70"/>
        <v>2026-Apr</v>
      </c>
      <c r="E1519">
        <f t="shared" si="71"/>
        <v>202604</v>
      </c>
      <c r="F1519" t="str">
        <f>IF('Raw(1)'!C1519="","",'Raw(1)'!C1519)</f>
        <v>TW</v>
      </c>
      <c r="G1519" t="str">
        <f>IF('Raw(1)'!D1519="","",'Raw(1)'!D1519)</f>
        <v>Performance</v>
      </c>
      <c r="H1519" t="str">
        <f>IF('Raw(1)'!E1519="","",'Raw(1)'!E1519)</f>
        <v>C/W</v>
      </c>
      <c r="I1519">
        <f>IF('Raw(1)'!F1519="","",'Raw(1)'!F1519)</f>
        <v>20</v>
      </c>
    </row>
    <row r="1520" spans="1:9" x14ac:dyDescent="0.4">
      <c r="A1520">
        <f>IF('Raw(1)'!A1520="","",'Raw(1)'!A1520)</f>
        <v>2026</v>
      </c>
      <c r="B1520">
        <f>IF('Raw(1)'!B1520="","",'Raw(1)'!B1520)</f>
        <v>16</v>
      </c>
      <c r="C1520" t="str">
        <f t="shared" si="69"/>
        <v>Apr</v>
      </c>
      <c r="D1520" t="str">
        <f t="shared" si="70"/>
        <v>2026-Apr</v>
      </c>
      <c r="E1520">
        <f t="shared" si="71"/>
        <v>202604</v>
      </c>
      <c r="F1520" t="str">
        <f>IF('Raw(1)'!C1520="","",'Raw(1)'!C1520)</f>
        <v>CN</v>
      </c>
      <c r="G1520" t="str">
        <f>IF('Raw(1)'!D1520="","",'Raw(1)'!D1520)</f>
        <v>Machine</v>
      </c>
      <c r="H1520" t="str">
        <f>IF('Raw(1)'!E1520="","",'Raw(1)'!E1520)</f>
        <v>Growing Line</v>
      </c>
      <c r="I1520">
        <f>IF('Raw(1)'!F1520="","",'Raw(1)'!F1520)</f>
        <v>20</v>
      </c>
    </row>
    <row r="1521" spans="1:9" x14ac:dyDescent="0.4">
      <c r="A1521">
        <f>IF('Raw(1)'!A1521="","",'Raw(1)'!A1521)</f>
        <v>2026</v>
      </c>
      <c r="B1521">
        <f>IF('Raw(1)'!B1521="","",'Raw(1)'!B1521)</f>
        <v>16</v>
      </c>
      <c r="C1521" t="str">
        <f t="shared" si="69"/>
        <v>Apr</v>
      </c>
      <c r="D1521" t="str">
        <f t="shared" si="70"/>
        <v>2026-Apr</v>
      </c>
      <c r="E1521">
        <f t="shared" si="71"/>
        <v>202604</v>
      </c>
      <c r="F1521" t="str">
        <f>IF('Raw(1)'!C1521="","",'Raw(1)'!C1521)</f>
        <v>CN</v>
      </c>
      <c r="G1521" t="str">
        <f>IF('Raw(1)'!D1521="","",'Raw(1)'!D1521)</f>
        <v>Machine</v>
      </c>
      <c r="H1521" t="str">
        <f>IF('Raw(1)'!E1521="","",'Raw(1)'!E1521)</f>
        <v>Paint Booth</v>
      </c>
      <c r="I1521">
        <f>IF('Raw(1)'!F1521="","",'Raw(1)'!F1521)</f>
        <v>22</v>
      </c>
    </row>
    <row r="1522" spans="1:9" x14ac:dyDescent="0.4">
      <c r="A1522">
        <f>IF('Raw(1)'!A1522="","",'Raw(1)'!A1522)</f>
        <v>2026</v>
      </c>
      <c r="B1522">
        <f>IF('Raw(1)'!B1522="","",'Raw(1)'!B1522)</f>
        <v>16</v>
      </c>
      <c r="C1522" t="str">
        <f t="shared" si="69"/>
        <v>Apr</v>
      </c>
      <c r="D1522" t="str">
        <f t="shared" si="70"/>
        <v>2026-Apr</v>
      </c>
      <c r="E1522">
        <f t="shared" si="71"/>
        <v>202604</v>
      </c>
      <c r="F1522" t="str">
        <f>IF('Raw(1)'!C1522="","",'Raw(1)'!C1522)</f>
        <v>CN</v>
      </c>
      <c r="G1522" t="str">
        <f>IF('Raw(1)'!D1522="","",'Raw(1)'!D1522)</f>
        <v>Machine</v>
      </c>
      <c r="H1522" t="str">
        <f>IF('Raw(1)'!E1522="","",'Raw(1)'!E1522)</f>
        <v>Paint Line</v>
      </c>
      <c r="I1522">
        <f>IF('Raw(1)'!F1522="","",'Raw(1)'!F1522)</f>
        <v>6</v>
      </c>
    </row>
    <row r="1523" spans="1:9" x14ac:dyDescent="0.4">
      <c r="A1523">
        <f>IF('Raw(1)'!A1523="","",'Raw(1)'!A1523)</f>
        <v>2026</v>
      </c>
      <c r="B1523">
        <f>IF('Raw(1)'!B1523="","",'Raw(1)'!B1523)</f>
        <v>16</v>
      </c>
      <c r="C1523" t="str">
        <f t="shared" si="69"/>
        <v>Apr</v>
      </c>
      <c r="D1523" t="str">
        <f t="shared" si="70"/>
        <v>2026-Apr</v>
      </c>
      <c r="E1523">
        <f t="shared" si="71"/>
        <v>202604</v>
      </c>
      <c r="F1523" t="str">
        <f>IF('Raw(1)'!C1523="","",'Raw(1)'!C1523)</f>
        <v>CN</v>
      </c>
      <c r="G1523" t="str">
        <f>IF('Raw(1)'!D1523="","",'Raw(1)'!D1523)</f>
        <v>Machine</v>
      </c>
      <c r="H1523" t="str">
        <f>IF('Raw(1)'!E1523="","",'Raw(1)'!E1523)</f>
        <v>Roll Bending Machine</v>
      </c>
      <c r="I1523">
        <f>IF('Raw(1)'!F1523="","",'Raw(1)'!F1523)</f>
        <v>4</v>
      </c>
    </row>
    <row r="1524" spans="1:9" x14ac:dyDescent="0.4">
      <c r="A1524">
        <f>IF('Raw(1)'!A1524="","",'Raw(1)'!A1524)</f>
        <v>2026</v>
      </c>
      <c r="B1524">
        <f>IF('Raw(1)'!B1524="","",'Raw(1)'!B1524)</f>
        <v>16</v>
      </c>
      <c r="C1524" t="str">
        <f t="shared" si="69"/>
        <v>Apr</v>
      </c>
      <c r="D1524" t="str">
        <f t="shared" si="70"/>
        <v>2026-Apr</v>
      </c>
      <c r="E1524">
        <f t="shared" si="71"/>
        <v>202604</v>
      </c>
      <c r="F1524" t="str">
        <f>IF('Raw(1)'!C1524="","",'Raw(1)'!C1524)</f>
        <v>CN</v>
      </c>
      <c r="G1524" t="str">
        <f>IF('Raw(1)'!D1524="","",'Raw(1)'!D1524)</f>
        <v>Machine</v>
      </c>
      <c r="H1524" t="str">
        <f>IF('Raw(1)'!E1524="","",'Raw(1)'!E1524)</f>
        <v>L/W Machine</v>
      </c>
      <c r="I1524">
        <f>IF('Raw(1)'!F1524="","",'Raw(1)'!F1524)</f>
        <v>10</v>
      </c>
    </row>
    <row r="1525" spans="1:9" x14ac:dyDescent="0.4">
      <c r="A1525">
        <f>IF('Raw(1)'!A1525="","",'Raw(1)'!A1525)</f>
        <v>2026</v>
      </c>
      <c r="B1525">
        <f>IF('Raw(1)'!B1525="","",'Raw(1)'!B1525)</f>
        <v>16</v>
      </c>
      <c r="C1525" t="str">
        <f t="shared" si="69"/>
        <v>Apr</v>
      </c>
      <c r="D1525" t="str">
        <f t="shared" si="70"/>
        <v>2026-Apr</v>
      </c>
      <c r="E1525">
        <f t="shared" si="71"/>
        <v>202604</v>
      </c>
      <c r="F1525" t="str">
        <f>IF('Raw(1)'!C1525="","",'Raw(1)'!C1525)</f>
        <v>CN</v>
      </c>
      <c r="G1525" t="str">
        <f>IF('Raw(1)'!D1525="","",'Raw(1)'!D1525)</f>
        <v>Machine</v>
      </c>
      <c r="H1525" t="str">
        <f>IF('Raw(1)'!E1525="","",'Raw(1)'!E1525)</f>
        <v>C/W Machine</v>
      </c>
      <c r="I1525">
        <f>IF('Raw(1)'!F1525="","",'Raw(1)'!F1525)</f>
        <v>12</v>
      </c>
    </row>
    <row r="1526" spans="1:9" x14ac:dyDescent="0.4">
      <c r="A1526">
        <f>IF('Raw(1)'!A1526="","",'Raw(1)'!A1526)</f>
        <v>2026</v>
      </c>
      <c r="B1526">
        <f>IF('Raw(1)'!B1526="","",'Raw(1)'!B1526)</f>
        <v>16</v>
      </c>
      <c r="C1526" t="str">
        <f t="shared" si="69"/>
        <v>Apr</v>
      </c>
      <c r="D1526" t="str">
        <f t="shared" si="70"/>
        <v>2026-Apr</v>
      </c>
      <c r="E1526">
        <f t="shared" si="71"/>
        <v>202604</v>
      </c>
      <c r="F1526" t="str">
        <f>IF('Raw(1)'!C1526="","",'Raw(1)'!C1526)</f>
        <v>CN</v>
      </c>
      <c r="G1526" t="str">
        <f>IF('Raw(1)'!D1526="","",'Raw(1)'!D1526)</f>
        <v>Performance</v>
      </c>
      <c r="H1526" t="str">
        <f>IF('Raw(1)'!E1526="","",'Raw(1)'!E1526)</f>
        <v>BT GT</v>
      </c>
      <c r="I1526">
        <f>IF('Raw(1)'!F1526="","",'Raw(1)'!F1526)</f>
        <v>37</v>
      </c>
    </row>
    <row r="1527" spans="1:9" x14ac:dyDescent="0.4">
      <c r="A1527">
        <f>IF('Raw(1)'!A1527="","",'Raw(1)'!A1527)</f>
        <v>2026</v>
      </c>
      <c r="B1527">
        <f>IF('Raw(1)'!B1527="","",'Raw(1)'!B1527)</f>
        <v>16</v>
      </c>
      <c r="C1527" t="str">
        <f t="shared" si="69"/>
        <v>Apr</v>
      </c>
      <c r="D1527" t="str">
        <f t="shared" si="70"/>
        <v>2026-Apr</v>
      </c>
      <c r="E1527">
        <f t="shared" si="71"/>
        <v>202604</v>
      </c>
      <c r="F1527" t="str">
        <f>IF('Raw(1)'!C1527="","",'Raw(1)'!C1527)</f>
        <v>CN</v>
      </c>
      <c r="G1527" t="str">
        <f>IF('Raw(1)'!D1527="","",'Raw(1)'!D1527)</f>
        <v>Performance</v>
      </c>
      <c r="H1527" t="str">
        <f>IF('Raw(1)'!E1527="","",'Raw(1)'!E1527)</f>
        <v>WT GT</v>
      </c>
      <c r="I1527">
        <f>IF('Raw(1)'!F1527="","",'Raw(1)'!F1527)</f>
        <v>34</v>
      </c>
    </row>
    <row r="1528" spans="1:9" x14ac:dyDescent="0.4">
      <c r="A1528">
        <f>IF('Raw(1)'!A1528="","",'Raw(1)'!A1528)</f>
        <v>2026</v>
      </c>
      <c r="B1528">
        <f>IF('Raw(1)'!B1528="","",'Raw(1)'!B1528)</f>
        <v>16</v>
      </c>
      <c r="C1528" t="str">
        <f t="shared" si="69"/>
        <v>Apr</v>
      </c>
      <c r="D1528" t="str">
        <f t="shared" si="70"/>
        <v>2026-Apr</v>
      </c>
      <c r="E1528">
        <f t="shared" si="71"/>
        <v>202604</v>
      </c>
      <c r="F1528" t="str">
        <f>IF('Raw(1)'!C1528="","",'Raw(1)'!C1528)</f>
        <v>CN</v>
      </c>
      <c r="G1528" t="str">
        <f>IF('Raw(1)'!D1528="","",'Raw(1)'!D1528)</f>
        <v>Performance</v>
      </c>
      <c r="H1528" t="str">
        <f>IF('Raw(1)'!E1528="","",'Raw(1)'!E1528)</f>
        <v>Bending</v>
      </c>
      <c r="I1528">
        <f>IF('Raw(1)'!F1528="","",'Raw(1)'!F1528)</f>
        <v>289</v>
      </c>
    </row>
    <row r="1529" spans="1:9" x14ac:dyDescent="0.4">
      <c r="A1529">
        <f>IF('Raw(1)'!A1529="","",'Raw(1)'!A1529)</f>
        <v>2026</v>
      </c>
      <c r="B1529">
        <f>IF('Raw(1)'!B1529="","",'Raw(1)'!B1529)</f>
        <v>16</v>
      </c>
      <c r="C1529" t="str">
        <f t="shared" si="69"/>
        <v>Apr</v>
      </c>
      <c r="D1529" t="str">
        <f t="shared" si="70"/>
        <v>2026-Apr</v>
      </c>
      <c r="E1529">
        <f t="shared" si="71"/>
        <v>202604</v>
      </c>
      <c r="F1529" t="str">
        <f>IF('Raw(1)'!C1529="","",'Raw(1)'!C1529)</f>
        <v>CN</v>
      </c>
      <c r="G1529" t="str">
        <f>IF('Raw(1)'!D1529="","",'Raw(1)'!D1529)</f>
        <v>Performance</v>
      </c>
      <c r="H1529" t="str">
        <f>IF('Raw(1)'!E1529="","",'Raw(1)'!E1529)</f>
        <v>L/W</v>
      </c>
      <c r="I1529">
        <f>IF('Raw(1)'!F1529="","",'Raw(1)'!F1529)</f>
        <v>289</v>
      </c>
    </row>
    <row r="1530" spans="1:9" x14ac:dyDescent="0.4">
      <c r="A1530">
        <f>IF('Raw(1)'!A1530="","",'Raw(1)'!A1530)</f>
        <v>2026</v>
      </c>
      <c r="B1530">
        <f>IF('Raw(1)'!B1530="","",'Raw(1)'!B1530)</f>
        <v>16</v>
      </c>
      <c r="C1530" t="str">
        <f t="shared" si="69"/>
        <v>Apr</v>
      </c>
      <c r="D1530" t="str">
        <f t="shared" si="70"/>
        <v>2026-Apr</v>
      </c>
      <c r="E1530">
        <f t="shared" si="71"/>
        <v>202604</v>
      </c>
      <c r="F1530" t="str">
        <f>IF('Raw(1)'!C1530="","",'Raw(1)'!C1530)</f>
        <v>CN</v>
      </c>
      <c r="G1530" t="str">
        <f>IF('Raw(1)'!D1530="","",'Raw(1)'!D1530)</f>
        <v>Performance</v>
      </c>
      <c r="H1530" t="str">
        <f>IF('Raw(1)'!E1530="","",'Raw(1)'!E1530)</f>
        <v>C/W</v>
      </c>
      <c r="I1530">
        <f>IF('Raw(1)'!F1530="","",'Raw(1)'!F1530)</f>
        <v>322</v>
      </c>
    </row>
    <row r="1531" spans="1:9" x14ac:dyDescent="0.4">
      <c r="A1531">
        <f>IF('Raw(1)'!A1531="","",'Raw(1)'!A1531)</f>
        <v>2026</v>
      </c>
      <c r="B1531">
        <f>IF('Raw(1)'!B1531="","",'Raw(1)'!B1531)</f>
        <v>16</v>
      </c>
      <c r="C1531" t="str">
        <f t="shared" si="69"/>
        <v>Apr</v>
      </c>
      <c r="D1531" t="str">
        <f t="shared" si="70"/>
        <v>2026-Apr</v>
      </c>
      <c r="E1531">
        <f t="shared" si="71"/>
        <v>202604</v>
      </c>
      <c r="F1531" t="str">
        <f>IF('Raw(1)'!C1531="","",'Raw(1)'!C1531)</f>
        <v>TR #1</v>
      </c>
      <c r="G1531" t="str">
        <f>IF('Raw(1)'!D1531="","",'Raw(1)'!D1531)</f>
        <v>Machine</v>
      </c>
      <c r="H1531" t="str">
        <f>IF('Raw(1)'!E1531="","",'Raw(1)'!E1531)</f>
        <v>Growing Line</v>
      </c>
      <c r="I1531">
        <f>IF('Raw(1)'!F1531="","",'Raw(1)'!F1531)</f>
        <v>3</v>
      </c>
    </row>
    <row r="1532" spans="1:9" x14ac:dyDescent="0.4">
      <c r="A1532">
        <f>IF('Raw(1)'!A1532="","",'Raw(1)'!A1532)</f>
        <v>2026</v>
      </c>
      <c r="B1532">
        <f>IF('Raw(1)'!B1532="","",'Raw(1)'!B1532)</f>
        <v>16</v>
      </c>
      <c r="C1532" t="str">
        <f t="shared" si="69"/>
        <v>Apr</v>
      </c>
      <c r="D1532" t="str">
        <f t="shared" si="70"/>
        <v>2026-Apr</v>
      </c>
      <c r="E1532">
        <f t="shared" si="71"/>
        <v>202604</v>
      </c>
      <c r="F1532" t="str">
        <f>IF('Raw(1)'!C1532="","",'Raw(1)'!C1532)</f>
        <v>TR #1</v>
      </c>
      <c r="G1532" t="str">
        <f>IF('Raw(1)'!D1532="","",'Raw(1)'!D1532)</f>
        <v>Machine</v>
      </c>
      <c r="H1532" t="str">
        <f>IF('Raw(1)'!E1532="","",'Raw(1)'!E1532)</f>
        <v>Paint Booth</v>
      </c>
      <c r="I1532">
        <f>IF('Raw(1)'!F1532="","",'Raw(1)'!F1532)</f>
        <v>3</v>
      </c>
    </row>
    <row r="1533" spans="1:9" x14ac:dyDescent="0.4">
      <c r="A1533">
        <f>IF('Raw(1)'!A1533="","",'Raw(1)'!A1533)</f>
        <v>2026</v>
      </c>
      <c r="B1533">
        <f>IF('Raw(1)'!B1533="","",'Raw(1)'!B1533)</f>
        <v>16</v>
      </c>
      <c r="C1533" t="str">
        <f t="shared" si="69"/>
        <v>Apr</v>
      </c>
      <c r="D1533" t="str">
        <f t="shared" si="70"/>
        <v>2026-Apr</v>
      </c>
      <c r="E1533">
        <f t="shared" si="71"/>
        <v>202604</v>
      </c>
      <c r="F1533" t="str">
        <f>IF('Raw(1)'!C1533="","",'Raw(1)'!C1533)</f>
        <v>TR #1</v>
      </c>
      <c r="G1533" t="str">
        <f>IF('Raw(1)'!D1533="","",'Raw(1)'!D1533)</f>
        <v>Machine</v>
      </c>
      <c r="H1533" t="str">
        <f>IF('Raw(1)'!E1533="","",'Raw(1)'!E1533)</f>
        <v>Paint Line</v>
      </c>
      <c r="I1533">
        <f>IF('Raw(1)'!F1533="","",'Raw(1)'!F1533)</f>
        <v>2</v>
      </c>
    </row>
    <row r="1534" spans="1:9" x14ac:dyDescent="0.4">
      <c r="A1534">
        <f>IF('Raw(1)'!A1534="","",'Raw(1)'!A1534)</f>
        <v>2026</v>
      </c>
      <c r="B1534">
        <f>IF('Raw(1)'!B1534="","",'Raw(1)'!B1534)</f>
        <v>16</v>
      </c>
      <c r="C1534" t="str">
        <f t="shared" si="69"/>
        <v>Apr</v>
      </c>
      <c r="D1534" t="str">
        <f t="shared" si="70"/>
        <v>2026-Apr</v>
      </c>
      <c r="E1534">
        <f t="shared" si="71"/>
        <v>202604</v>
      </c>
      <c r="F1534" t="str">
        <f>IF('Raw(1)'!C1534="","",'Raw(1)'!C1534)</f>
        <v>TR #1</v>
      </c>
      <c r="G1534" t="str">
        <f>IF('Raw(1)'!D1534="","",'Raw(1)'!D1534)</f>
        <v>Machine</v>
      </c>
      <c r="H1534" t="str">
        <f>IF('Raw(1)'!E1534="","",'Raw(1)'!E1534)</f>
        <v>Roll Bending Machine</v>
      </c>
      <c r="I1534">
        <f>IF('Raw(1)'!F1534="","",'Raw(1)'!F1534)</f>
        <v>2</v>
      </c>
    </row>
    <row r="1535" spans="1:9" x14ac:dyDescent="0.4">
      <c r="A1535">
        <f>IF('Raw(1)'!A1535="","",'Raw(1)'!A1535)</f>
        <v>2026</v>
      </c>
      <c r="B1535">
        <f>IF('Raw(1)'!B1535="","",'Raw(1)'!B1535)</f>
        <v>16</v>
      </c>
      <c r="C1535" t="str">
        <f t="shared" si="69"/>
        <v>Apr</v>
      </c>
      <c r="D1535" t="str">
        <f t="shared" si="70"/>
        <v>2026-Apr</v>
      </c>
      <c r="E1535">
        <f t="shared" si="71"/>
        <v>202604</v>
      </c>
      <c r="F1535" t="str">
        <f>IF('Raw(1)'!C1535="","",'Raw(1)'!C1535)</f>
        <v>TR #1</v>
      </c>
      <c r="G1535" t="str">
        <f>IF('Raw(1)'!D1535="","",'Raw(1)'!D1535)</f>
        <v>Machine</v>
      </c>
      <c r="H1535" t="str">
        <f>IF('Raw(1)'!E1535="","",'Raw(1)'!E1535)</f>
        <v>L/W Machine</v>
      </c>
      <c r="I1535">
        <f>IF('Raw(1)'!F1535="","",'Raw(1)'!F1535)</f>
        <v>3</v>
      </c>
    </row>
    <row r="1536" spans="1:9" x14ac:dyDescent="0.4">
      <c r="A1536">
        <f>IF('Raw(1)'!A1536="","",'Raw(1)'!A1536)</f>
        <v>2026</v>
      </c>
      <c r="B1536">
        <f>IF('Raw(1)'!B1536="","",'Raw(1)'!B1536)</f>
        <v>16</v>
      </c>
      <c r="C1536" t="str">
        <f t="shared" si="69"/>
        <v>Apr</v>
      </c>
      <c r="D1536" t="str">
        <f t="shared" si="70"/>
        <v>2026-Apr</v>
      </c>
      <c r="E1536">
        <f t="shared" si="71"/>
        <v>202604</v>
      </c>
      <c r="F1536" t="str">
        <f>IF('Raw(1)'!C1536="","",'Raw(1)'!C1536)</f>
        <v>TR #1</v>
      </c>
      <c r="G1536" t="str">
        <f>IF('Raw(1)'!D1536="","",'Raw(1)'!D1536)</f>
        <v>Machine</v>
      </c>
      <c r="H1536" t="str">
        <f>IF('Raw(1)'!E1536="","",'Raw(1)'!E1536)</f>
        <v>C/W Machine</v>
      </c>
      <c r="I1536">
        <f>IF('Raw(1)'!F1536="","",'Raw(1)'!F1536)</f>
        <v>4</v>
      </c>
    </row>
    <row r="1537" spans="1:9" x14ac:dyDescent="0.4">
      <c r="A1537">
        <f>IF('Raw(1)'!A1537="","",'Raw(1)'!A1537)</f>
        <v>2026</v>
      </c>
      <c r="B1537">
        <f>IF('Raw(1)'!B1537="","",'Raw(1)'!B1537)</f>
        <v>16</v>
      </c>
      <c r="C1537" t="str">
        <f t="shared" si="69"/>
        <v>Apr</v>
      </c>
      <c r="D1537" t="str">
        <f t="shared" si="70"/>
        <v>2026-Apr</v>
      </c>
      <c r="E1537">
        <f t="shared" si="71"/>
        <v>202604</v>
      </c>
      <c r="F1537" t="str">
        <f>IF('Raw(1)'!C1537="","",'Raw(1)'!C1537)</f>
        <v>TR #1</v>
      </c>
      <c r="G1537" t="str">
        <f>IF('Raw(1)'!D1537="","",'Raw(1)'!D1537)</f>
        <v>Performance</v>
      </c>
      <c r="H1537" t="str">
        <f>IF('Raw(1)'!E1537="","",'Raw(1)'!E1537)</f>
        <v>BT GT</v>
      </c>
      <c r="I1537">
        <f>IF('Raw(1)'!F1537="","",'Raw(1)'!F1537)</f>
        <v>0</v>
      </c>
    </row>
    <row r="1538" spans="1:9" x14ac:dyDescent="0.4">
      <c r="A1538">
        <f>IF('Raw(1)'!A1538="","",'Raw(1)'!A1538)</f>
        <v>2026</v>
      </c>
      <c r="B1538">
        <f>IF('Raw(1)'!B1538="","",'Raw(1)'!B1538)</f>
        <v>16</v>
      </c>
      <c r="C1538" t="str">
        <f t="shared" ref="C1538:C1601" si="72">IF(OR(A1538="",B1538=""),"",TEXT(DATE(A1538,1,1)+(B1538-1)*7,"mmm"))</f>
        <v>Apr</v>
      </c>
      <c r="D1538" t="str">
        <f t="shared" ref="D1538:D1601" si="73">IF(OR(A1538="",B1538=""),"",TEXT(DATE(A1538,1,1)+(B1538-1)*7,"yyyy-mmm"))</f>
        <v>2026-Apr</v>
      </c>
      <c r="E1538">
        <f t="shared" ref="E1538:E1601" si="74">IF(OR(A1538="",B1538=""),"",YEAR(DATE(A1538,1,1)+(B1538-1)*7)*100+MONTH(DATE(A1538,1,1)+(B1538-1)*7))</f>
        <v>202604</v>
      </c>
      <c r="F1538" t="str">
        <f>IF('Raw(1)'!C1538="","",'Raw(1)'!C1538)</f>
        <v>TR #1</v>
      </c>
      <c r="G1538" t="str">
        <f>IF('Raw(1)'!D1538="","",'Raw(1)'!D1538)</f>
        <v>Performance</v>
      </c>
      <c r="H1538" t="str">
        <f>IF('Raw(1)'!E1538="","",'Raw(1)'!E1538)</f>
        <v>WT GT</v>
      </c>
      <c r="I1538">
        <f>IF('Raw(1)'!F1538="","",'Raw(1)'!F1538)</f>
        <v>0</v>
      </c>
    </row>
    <row r="1539" spans="1:9" x14ac:dyDescent="0.4">
      <c r="A1539">
        <f>IF('Raw(1)'!A1539="","",'Raw(1)'!A1539)</f>
        <v>2026</v>
      </c>
      <c r="B1539">
        <f>IF('Raw(1)'!B1539="","",'Raw(1)'!B1539)</f>
        <v>16</v>
      </c>
      <c r="C1539" t="str">
        <f t="shared" si="72"/>
        <v>Apr</v>
      </c>
      <c r="D1539" t="str">
        <f t="shared" si="73"/>
        <v>2026-Apr</v>
      </c>
      <c r="E1539">
        <f t="shared" si="74"/>
        <v>202604</v>
      </c>
      <c r="F1539" t="str">
        <f>IF('Raw(1)'!C1539="","",'Raw(1)'!C1539)</f>
        <v>TR #1</v>
      </c>
      <c r="G1539" t="str">
        <f>IF('Raw(1)'!D1539="","",'Raw(1)'!D1539)</f>
        <v>Performance</v>
      </c>
      <c r="H1539" t="str">
        <f>IF('Raw(1)'!E1539="","",'Raw(1)'!E1539)</f>
        <v>Bending</v>
      </c>
      <c r="I1539">
        <f>IF('Raw(1)'!F1539="","",'Raw(1)'!F1539)</f>
        <v>0</v>
      </c>
    </row>
    <row r="1540" spans="1:9" x14ac:dyDescent="0.4">
      <c r="A1540">
        <f>IF('Raw(1)'!A1540="","",'Raw(1)'!A1540)</f>
        <v>2026</v>
      </c>
      <c r="B1540">
        <f>IF('Raw(1)'!B1540="","",'Raw(1)'!B1540)</f>
        <v>16</v>
      </c>
      <c r="C1540" t="str">
        <f t="shared" si="72"/>
        <v>Apr</v>
      </c>
      <c r="D1540" t="str">
        <f t="shared" si="73"/>
        <v>2026-Apr</v>
      </c>
      <c r="E1540">
        <f t="shared" si="74"/>
        <v>202604</v>
      </c>
      <c r="F1540" t="str">
        <f>IF('Raw(1)'!C1540="","",'Raw(1)'!C1540)</f>
        <v>TR #1</v>
      </c>
      <c r="G1540" t="str">
        <f>IF('Raw(1)'!D1540="","",'Raw(1)'!D1540)</f>
        <v>Performance</v>
      </c>
      <c r="H1540" t="str">
        <f>IF('Raw(1)'!E1540="","",'Raw(1)'!E1540)</f>
        <v>L/W</v>
      </c>
      <c r="I1540">
        <f>IF('Raw(1)'!F1540="","",'Raw(1)'!F1540)</f>
        <v>0</v>
      </c>
    </row>
    <row r="1541" spans="1:9" x14ac:dyDescent="0.4">
      <c r="A1541">
        <f>IF('Raw(1)'!A1541="","",'Raw(1)'!A1541)</f>
        <v>2026</v>
      </c>
      <c r="B1541">
        <f>IF('Raw(1)'!B1541="","",'Raw(1)'!B1541)</f>
        <v>16</v>
      </c>
      <c r="C1541" t="str">
        <f t="shared" si="72"/>
        <v>Apr</v>
      </c>
      <c r="D1541" t="str">
        <f t="shared" si="73"/>
        <v>2026-Apr</v>
      </c>
      <c r="E1541">
        <f t="shared" si="74"/>
        <v>202604</v>
      </c>
      <c r="F1541" t="str">
        <f>IF('Raw(1)'!C1541="","",'Raw(1)'!C1541)</f>
        <v>TR #1</v>
      </c>
      <c r="G1541" t="str">
        <f>IF('Raw(1)'!D1541="","",'Raw(1)'!D1541)</f>
        <v>Performance</v>
      </c>
      <c r="H1541" t="str">
        <f>IF('Raw(1)'!E1541="","",'Raw(1)'!E1541)</f>
        <v>C/W</v>
      </c>
      <c r="I1541">
        <f>IF('Raw(1)'!F1541="","",'Raw(1)'!F1541)</f>
        <v>0</v>
      </c>
    </row>
    <row r="1542" spans="1:9" x14ac:dyDescent="0.4">
      <c r="A1542">
        <f>IF('Raw(1)'!A1542="","",'Raw(1)'!A1542)</f>
        <v>2026</v>
      </c>
      <c r="B1542">
        <f>IF('Raw(1)'!B1542="","",'Raw(1)'!B1542)</f>
        <v>16</v>
      </c>
      <c r="C1542" t="str">
        <f t="shared" si="72"/>
        <v>Apr</v>
      </c>
      <c r="D1542" t="str">
        <f t="shared" si="73"/>
        <v>2026-Apr</v>
      </c>
      <c r="E1542">
        <f t="shared" si="74"/>
        <v>202604</v>
      </c>
      <c r="F1542" t="str">
        <f>IF('Raw(1)'!C1542="","",'Raw(1)'!C1542)</f>
        <v>TR #2</v>
      </c>
      <c r="G1542" t="str">
        <f>IF('Raw(1)'!D1542="","",'Raw(1)'!D1542)</f>
        <v>Machine</v>
      </c>
      <c r="H1542" t="str">
        <f>IF('Raw(1)'!E1542="","",'Raw(1)'!E1542)</f>
        <v>Growing Line</v>
      </c>
      <c r="I1542">
        <f>IF('Raw(1)'!F1542="","",'Raw(1)'!F1542)</f>
        <v>6</v>
      </c>
    </row>
    <row r="1543" spans="1:9" x14ac:dyDescent="0.4">
      <c r="A1543">
        <f>IF('Raw(1)'!A1543="","",'Raw(1)'!A1543)</f>
        <v>2026</v>
      </c>
      <c r="B1543">
        <f>IF('Raw(1)'!B1543="","",'Raw(1)'!B1543)</f>
        <v>16</v>
      </c>
      <c r="C1543" t="str">
        <f t="shared" si="72"/>
        <v>Apr</v>
      </c>
      <c r="D1543" t="str">
        <f t="shared" si="73"/>
        <v>2026-Apr</v>
      </c>
      <c r="E1543">
        <f t="shared" si="74"/>
        <v>202604</v>
      </c>
      <c r="F1543" t="str">
        <f>IF('Raw(1)'!C1543="","",'Raw(1)'!C1543)</f>
        <v>TR #2</v>
      </c>
      <c r="G1543" t="str">
        <f>IF('Raw(1)'!D1543="","",'Raw(1)'!D1543)</f>
        <v>Machine</v>
      </c>
      <c r="H1543" t="str">
        <f>IF('Raw(1)'!E1543="","",'Raw(1)'!E1543)</f>
        <v>Paint Booth</v>
      </c>
      <c r="I1543">
        <f>IF('Raw(1)'!F1543="","",'Raw(1)'!F1543)</f>
        <v>4</v>
      </c>
    </row>
    <row r="1544" spans="1:9" x14ac:dyDescent="0.4">
      <c r="A1544">
        <f>IF('Raw(1)'!A1544="","",'Raw(1)'!A1544)</f>
        <v>2026</v>
      </c>
      <c r="B1544">
        <f>IF('Raw(1)'!B1544="","",'Raw(1)'!B1544)</f>
        <v>16</v>
      </c>
      <c r="C1544" t="str">
        <f t="shared" si="72"/>
        <v>Apr</v>
      </c>
      <c r="D1544" t="str">
        <f t="shared" si="73"/>
        <v>2026-Apr</v>
      </c>
      <c r="E1544">
        <f t="shared" si="74"/>
        <v>202604</v>
      </c>
      <c r="F1544" t="str">
        <f>IF('Raw(1)'!C1544="","",'Raw(1)'!C1544)</f>
        <v>TR #2</v>
      </c>
      <c r="G1544" t="str">
        <f>IF('Raw(1)'!D1544="","",'Raw(1)'!D1544)</f>
        <v>Machine</v>
      </c>
      <c r="H1544" t="str">
        <f>IF('Raw(1)'!E1544="","",'Raw(1)'!E1544)</f>
        <v>Paint Line</v>
      </c>
      <c r="I1544">
        <f>IF('Raw(1)'!F1544="","",'Raw(1)'!F1544)</f>
        <v>2</v>
      </c>
    </row>
    <row r="1545" spans="1:9" x14ac:dyDescent="0.4">
      <c r="A1545">
        <f>IF('Raw(1)'!A1545="","",'Raw(1)'!A1545)</f>
        <v>2026</v>
      </c>
      <c r="B1545">
        <f>IF('Raw(1)'!B1545="","",'Raw(1)'!B1545)</f>
        <v>16</v>
      </c>
      <c r="C1545" t="str">
        <f t="shared" si="72"/>
        <v>Apr</v>
      </c>
      <c r="D1545" t="str">
        <f t="shared" si="73"/>
        <v>2026-Apr</v>
      </c>
      <c r="E1545">
        <f t="shared" si="74"/>
        <v>202604</v>
      </c>
      <c r="F1545" t="str">
        <f>IF('Raw(1)'!C1545="","",'Raw(1)'!C1545)</f>
        <v>TR #2</v>
      </c>
      <c r="G1545" t="str">
        <f>IF('Raw(1)'!D1545="","",'Raw(1)'!D1545)</f>
        <v>Machine</v>
      </c>
      <c r="H1545" t="str">
        <f>IF('Raw(1)'!E1545="","",'Raw(1)'!E1545)</f>
        <v>Roll Bending Machine</v>
      </c>
      <c r="I1545">
        <f>IF('Raw(1)'!F1545="","",'Raw(1)'!F1545)</f>
        <v>3</v>
      </c>
    </row>
    <row r="1546" spans="1:9" x14ac:dyDescent="0.4">
      <c r="A1546">
        <f>IF('Raw(1)'!A1546="","",'Raw(1)'!A1546)</f>
        <v>2026</v>
      </c>
      <c r="B1546">
        <f>IF('Raw(1)'!B1546="","",'Raw(1)'!B1546)</f>
        <v>16</v>
      </c>
      <c r="C1546" t="str">
        <f t="shared" si="72"/>
        <v>Apr</v>
      </c>
      <c r="D1546" t="str">
        <f t="shared" si="73"/>
        <v>2026-Apr</v>
      </c>
      <c r="E1546">
        <f t="shared" si="74"/>
        <v>202604</v>
      </c>
      <c r="F1546" t="str">
        <f>IF('Raw(1)'!C1546="","",'Raw(1)'!C1546)</f>
        <v>TR #2</v>
      </c>
      <c r="G1546" t="str">
        <f>IF('Raw(1)'!D1546="","",'Raw(1)'!D1546)</f>
        <v>Machine</v>
      </c>
      <c r="H1546" t="str">
        <f>IF('Raw(1)'!E1546="","",'Raw(1)'!E1546)</f>
        <v>L/W Machine</v>
      </c>
      <c r="I1546">
        <f>IF('Raw(1)'!F1546="","",'Raw(1)'!F1546)</f>
        <v>4</v>
      </c>
    </row>
    <row r="1547" spans="1:9" x14ac:dyDescent="0.4">
      <c r="A1547">
        <f>IF('Raw(1)'!A1547="","",'Raw(1)'!A1547)</f>
        <v>2026</v>
      </c>
      <c r="B1547">
        <f>IF('Raw(1)'!B1547="","",'Raw(1)'!B1547)</f>
        <v>16</v>
      </c>
      <c r="C1547" t="str">
        <f t="shared" si="72"/>
        <v>Apr</v>
      </c>
      <c r="D1547" t="str">
        <f t="shared" si="73"/>
        <v>2026-Apr</v>
      </c>
      <c r="E1547">
        <f t="shared" si="74"/>
        <v>202604</v>
      </c>
      <c r="F1547" t="str">
        <f>IF('Raw(1)'!C1547="","",'Raw(1)'!C1547)</f>
        <v>TR #2</v>
      </c>
      <c r="G1547" t="str">
        <f>IF('Raw(1)'!D1547="","",'Raw(1)'!D1547)</f>
        <v>Machine</v>
      </c>
      <c r="H1547" t="str">
        <f>IF('Raw(1)'!E1547="","",'Raw(1)'!E1547)</f>
        <v>C/W Machine</v>
      </c>
      <c r="I1547">
        <f>IF('Raw(1)'!F1547="","",'Raw(1)'!F1547)</f>
        <v>6</v>
      </c>
    </row>
    <row r="1548" spans="1:9" x14ac:dyDescent="0.4">
      <c r="A1548">
        <f>IF('Raw(1)'!A1548="","",'Raw(1)'!A1548)</f>
        <v>2026</v>
      </c>
      <c r="B1548">
        <f>IF('Raw(1)'!B1548="","",'Raw(1)'!B1548)</f>
        <v>16</v>
      </c>
      <c r="C1548" t="str">
        <f t="shared" si="72"/>
        <v>Apr</v>
      </c>
      <c r="D1548" t="str">
        <f t="shared" si="73"/>
        <v>2026-Apr</v>
      </c>
      <c r="E1548">
        <f t="shared" si="74"/>
        <v>202604</v>
      </c>
      <c r="F1548" t="str">
        <f>IF('Raw(1)'!C1548="","",'Raw(1)'!C1548)</f>
        <v>TR #2</v>
      </c>
      <c r="G1548" t="str">
        <f>IF('Raw(1)'!D1548="","",'Raw(1)'!D1548)</f>
        <v>Performance</v>
      </c>
      <c r="H1548" t="str">
        <f>IF('Raw(1)'!E1548="","",'Raw(1)'!E1548)</f>
        <v>BT GT</v>
      </c>
      <c r="I1548">
        <f>IF('Raw(1)'!F1548="","",'Raw(1)'!F1548)</f>
        <v>27</v>
      </c>
    </row>
    <row r="1549" spans="1:9" x14ac:dyDescent="0.4">
      <c r="A1549">
        <f>IF('Raw(1)'!A1549="","",'Raw(1)'!A1549)</f>
        <v>2026</v>
      </c>
      <c r="B1549">
        <f>IF('Raw(1)'!B1549="","",'Raw(1)'!B1549)</f>
        <v>16</v>
      </c>
      <c r="C1549" t="str">
        <f t="shared" si="72"/>
        <v>Apr</v>
      </c>
      <c r="D1549" t="str">
        <f t="shared" si="73"/>
        <v>2026-Apr</v>
      </c>
      <c r="E1549">
        <f t="shared" si="74"/>
        <v>202604</v>
      </c>
      <c r="F1549" t="str">
        <f>IF('Raw(1)'!C1549="","",'Raw(1)'!C1549)</f>
        <v>TR #2</v>
      </c>
      <c r="G1549" t="str">
        <f>IF('Raw(1)'!D1549="","",'Raw(1)'!D1549)</f>
        <v>Performance</v>
      </c>
      <c r="H1549" t="str">
        <f>IF('Raw(1)'!E1549="","",'Raw(1)'!E1549)</f>
        <v>WT GT</v>
      </c>
      <c r="I1549">
        <f>IF('Raw(1)'!F1549="","",'Raw(1)'!F1549)</f>
        <v>29</v>
      </c>
    </row>
    <row r="1550" spans="1:9" x14ac:dyDescent="0.4">
      <c r="A1550">
        <f>IF('Raw(1)'!A1550="","",'Raw(1)'!A1550)</f>
        <v>2026</v>
      </c>
      <c r="B1550">
        <f>IF('Raw(1)'!B1550="","",'Raw(1)'!B1550)</f>
        <v>16</v>
      </c>
      <c r="C1550" t="str">
        <f t="shared" si="72"/>
        <v>Apr</v>
      </c>
      <c r="D1550" t="str">
        <f t="shared" si="73"/>
        <v>2026-Apr</v>
      </c>
      <c r="E1550">
        <f t="shared" si="74"/>
        <v>202604</v>
      </c>
      <c r="F1550" t="str">
        <f>IF('Raw(1)'!C1550="","",'Raw(1)'!C1550)</f>
        <v>TR #2</v>
      </c>
      <c r="G1550" t="str">
        <f>IF('Raw(1)'!D1550="","",'Raw(1)'!D1550)</f>
        <v>Performance</v>
      </c>
      <c r="H1550" t="str">
        <f>IF('Raw(1)'!E1550="","",'Raw(1)'!E1550)</f>
        <v>Bending</v>
      </c>
      <c r="I1550">
        <f>IF('Raw(1)'!F1550="","",'Raw(1)'!F1550)</f>
        <v>207</v>
      </c>
    </row>
    <row r="1551" spans="1:9" x14ac:dyDescent="0.4">
      <c r="A1551">
        <f>IF('Raw(1)'!A1551="","",'Raw(1)'!A1551)</f>
        <v>2026</v>
      </c>
      <c r="B1551">
        <f>IF('Raw(1)'!B1551="","",'Raw(1)'!B1551)</f>
        <v>16</v>
      </c>
      <c r="C1551" t="str">
        <f t="shared" si="72"/>
        <v>Apr</v>
      </c>
      <c r="D1551" t="str">
        <f t="shared" si="73"/>
        <v>2026-Apr</v>
      </c>
      <c r="E1551">
        <f t="shared" si="74"/>
        <v>202604</v>
      </c>
      <c r="F1551" t="str">
        <f>IF('Raw(1)'!C1551="","",'Raw(1)'!C1551)</f>
        <v>TR #2</v>
      </c>
      <c r="G1551" t="str">
        <f>IF('Raw(1)'!D1551="","",'Raw(1)'!D1551)</f>
        <v>Performance</v>
      </c>
      <c r="H1551" t="str">
        <f>IF('Raw(1)'!E1551="","",'Raw(1)'!E1551)</f>
        <v>L/W</v>
      </c>
      <c r="I1551">
        <f>IF('Raw(1)'!F1551="","",'Raw(1)'!F1551)</f>
        <v>207</v>
      </c>
    </row>
    <row r="1552" spans="1:9" x14ac:dyDescent="0.4">
      <c r="A1552">
        <f>IF('Raw(1)'!A1552="","",'Raw(1)'!A1552)</f>
        <v>2026</v>
      </c>
      <c r="B1552">
        <f>IF('Raw(1)'!B1552="","",'Raw(1)'!B1552)</f>
        <v>16</v>
      </c>
      <c r="C1552" t="str">
        <f t="shared" si="72"/>
        <v>Apr</v>
      </c>
      <c r="D1552" t="str">
        <f t="shared" si="73"/>
        <v>2026-Apr</v>
      </c>
      <c r="E1552">
        <f t="shared" si="74"/>
        <v>202604</v>
      </c>
      <c r="F1552" t="str">
        <f>IF('Raw(1)'!C1552="","",'Raw(1)'!C1552)</f>
        <v>TR #2</v>
      </c>
      <c r="G1552" t="str">
        <f>IF('Raw(1)'!D1552="","",'Raw(1)'!D1552)</f>
        <v>Performance</v>
      </c>
      <c r="H1552" t="str">
        <f>IF('Raw(1)'!E1552="","",'Raw(1)'!E1552)</f>
        <v>C/W</v>
      </c>
      <c r="I1552">
        <f>IF('Raw(1)'!F1552="","",'Raw(1)'!F1552)</f>
        <v>234</v>
      </c>
    </row>
    <row r="1553" spans="1:9" x14ac:dyDescent="0.4">
      <c r="A1553">
        <f>IF('Raw(1)'!A1553="","",'Raw(1)'!A1553)</f>
        <v>2026</v>
      </c>
      <c r="B1553">
        <f>IF('Raw(1)'!B1553="","",'Raw(1)'!B1553)</f>
        <v>16</v>
      </c>
      <c r="C1553" t="str">
        <f t="shared" si="72"/>
        <v>Apr</v>
      </c>
      <c r="D1553" t="str">
        <f t="shared" si="73"/>
        <v>2026-Apr</v>
      </c>
      <c r="E1553">
        <f t="shared" si="74"/>
        <v>202604</v>
      </c>
      <c r="F1553" t="str">
        <f>IF('Raw(1)'!C1553="","",'Raw(1)'!C1553)</f>
        <v>AM</v>
      </c>
      <c r="G1553" t="str">
        <f>IF('Raw(1)'!D1553="","",'Raw(1)'!D1553)</f>
        <v>Machine</v>
      </c>
      <c r="H1553" t="str">
        <f>IF('Raw(1)'!E1553="","",'Raw(1)'!E1553)</f>
        <v>Growing Line</v>
      </c>
      <c r="I1553">
        <f>IF('Raw(1)'!F1553="","",'Raw(1)'!F1553)</f>
        <v>30</v>
      </c>
    </row>
    <row r="1554" spans="1:9" x14ac:dyDescent="0.4">
      <c r="A1554">
        <f>IF('Raw(1)'!A1554="","",'Raw(1)'!A1554)</f>
        <v>2026</v>
      </c>
      <c r="B1554">
        <f>IF('Raw(1)'!B1554="","",'Raw(1)'!B1554)</f>
        <v>16</v>
      </c>
      <c r="C1554" t="str">
        <f t="shared" si="72"/>
        <v>Apr</v>
      </c>
      <c r="D1554" t="str">
        <f t="shared" si="73"/>
        <v>2026-Apr</v>
      </c>
      <c r="E1554">
        <f t="shared" si="74"/>
        <v>202604</v>
      </c>
      <c r="F1554" t="str">
        <f>IF('Raw(1)'!C1554="","",'Raw(1)'!C1554)</f>
        <v>AM</v>
      </c>
      <c r="G1554" t="str">
        <f>IF('Raw(1)'!D1554="","",'Raw(1)'!D1554)</f>
        <v>Machine</v>
      </c>
      <c r="H1554" t="str">
        <f>IF('Raw(1)'!E1554="","",'Raw(1)'!E1554)</f>
        <v>Paint Booth</v>
      </c>
      <c r="I1554">
        <f>IF('Raw(1)'!F1554="","",'Raw(1)'!F1554)</f>
        <v>16</v>
      </c>
    </row>
    <row r="1555" spans="1:9" x14ac:dyDescent="0.4">
      <c r="A1555">
        <f>IF('Raw(1)'!A1555="","",'Raw(1)'!A1555)</f>
        <v>2026</v>
      </c>
      <c r="B1555">
        <f>IF('Raw(1)'!B1555="","",'Raw(1)'!B1555)</f>
        <v>16</v>
      </c>
      <c r="C1555" t="str">
        <f t="shared" si="72"/>
        <v>Apr</v>
      </c>
      <c r="D1555" t="str">
        <f t="shared" si="73"/>
        <v>2026-Apr</v>
      </c>
      <c r="E1555">
        <f t="shared" si="74"/>
        <v>202604</v>
      </c>
      <c r="F1555" t="str">
        <f>IF('Raw(1)'!C1555="","",'Raw(1)'!C1555)</f>
        <v>AM</v>
      </c>
      <c r="G1555" t="str">
        <f>IF('Raw(1)'!D1555="","",'Raw(1)'!D1555)</f>
        <v>Machine</v>
      </c>
      <c r="H1555" t="str">
        <f>IF('Raw(1)'!E1555="","",'Raw(1)'!E1555)</f>
        <v>Paint Line</v>
      </c>
      <c r="I1555">
        <f>IF('Raw(1)'!F1555="","",'Raw(1)'!F1555)</f>
        <v>8</v>
      </c>
    </row>
    <row r="1556" spans="1:9" x14ac:dyDescent="0.4">
      <c r="A1556">
        <f>IF('Raw(1)'!A1556="","",'Raw(1)'!A1556)</f>
        <v>2026</v>
      </c>
      <c r="B1556">
        <f>IF('Raw(1)'!B1556="","",'Raw(1)'!B1556)</f>
        <v>16</v>
      </c>
      <c r="C1556" t="str">
        <f t="shared" si="72"/>
        <v>Apr</v>
      </c>
      <c r="D1556" t="str">
        <f t="shared" si="73"/>
        <v>2026-Apr</v>
      </c>
      <c r="E1556">
        <f t="shared" si="74"/>
        <v>202604</v>
      </c>
      <c r="F1556" t="str">
        <f>IF('Raw(1)'!C1556="","",'Raw(1)'!C1556)</f>
        <v>AM</v>
      </c>
      <c r="G1556" t="str">
        <f>IF('Raw(1)'!D1556="","",'Raw(1)'!D1556)</f>
        <v>Machine</v>
      </c>
      <c r="H1556" t="str">
        <f>IF('Raw(1)'!E1556="","",'Raw(1)'!E1556)</f>
        <v>Roll Bending Machine</v>
      </c>
      <c r="I1556">
        <f>IF('Raw(1)'!F1556="","",'Raw(1)'!F1556)</f>
        <v>6</v>
      </c>
    </row>
    <row r="1557" spans="1:9" x14ac:dyDescent="0.4">
      <c r="A1557">
        <f>IF('Raw(1)'!A1557="","",'Raw(1)'!A1557)</f>
        <v>2026</v>
      </c>
      <c r="B1557">
        <f>IF('Raw(1)'!B1557="","",'Raw(1)'!B1557)</f>
        <v>16</v>
      </c>
      <c r="C1557" t="str">
        <f t="shared" si="72"/>
        <v>Apr</v>
      </c>
      <c r="D1557" t="str">
        <f t="shared" si="73"/>
        <v>2026-Apr</v>
      </c>
      <c r="E1557">
        <f t="shared" si="74"/>
        <v>202604</v>
      </c>
      <c r="F1557" t="str">
        <f>IF('Raw(1)'!C1557="","",'Raw(1)'!C1557)</f>
        <v>AM</v>
      </c>
      <c r="G1557" t="str">
        <f>IF('Raw(1)'!D1557="","",'Raw(1)'!D1557)</f>
        <v>Machine</v>
      </c>
      <c r="H1557" t="str">
        <f>IF('Raw(1)'!E1557="","",'Raw(1)'!E1557)</f>
        <v>L/W Machine</v>
      </c>
      <c r="I1557">
        <f>IF('Raw(1)'!F1557="","",'Raw(1)'!F1557)</f>
        <v>11</v>
      </c>
    </row>
    <row r="1558" spans="1:9" x14ac:dyDescent="0.4">
      <c r="A1558">
        <f>IF('Raw(1)'!A1558="","",'Raw(1)'!A1558)</f>
        <v>2026</v>
      </c>
      <c r="B1558">
        <f>IF('Raw(1)'!B1558="","",'Raw(1)'!B1558)</f>
        <v>16</v>
      </c>
      <c r="C1558" t="str">
        <f t="shared" si="72"/>
        <v>Apr</v>
      </c>
      <c r="D1558" t="str">
        <f t="shared" si="73"/>
        <v>2026-Apr</v>
      </c>
      <c r="E1558">
        <f t="shared" si="74"/>
        <v>202604</v>
      </c>
      <c r="F1558" t="str">
        <f>IF('Raw(1)'!C1558="","",'Raw(1)'!C1558)</f>
        <v>AM</v>
      </c>
      <c r="G1558" t="str">
        <f>IF('Raw(1)'!D1558="","",'Raw(1)'!D1558)</f>
        <v>Machine</v>
      </c>
      <c r="H1558" t="str">
        <f>IF('Raw(1)'!E1558="","",'Raw(1)'!E1558)</f>
        <v>C/W Machine</v>
      </c>
      <c r="I1558">
        <f>IF('Raw(1)'!F1558="","",'Raw(1)'!F1558)</f>
        <v>15</v>
      </c>
    </row>
    <row r="1559" spans="1:9" x14ac:dyDescent="0.4">
      <c r="A1559">
        <f>IF('Raw(1)'!A1559="","",'Raw(1)'!A1559)</f>
        <v>2026</v>
      </c>
      <c r="B1559">
        <f>IF('Raw(1)'!B1559="","",'Raw(1)'!B1559)</f>
        <v>16</v>
      </c>
      <c r="C1559" t="str">
        <f t="shared" si="72"/>
        <v>Apr</v>
      </c>
      <c r="D1559" t="str">
        <f t="shared" si="73"/>
        <v>2026-Apr</v>
      </c>
      <c r="E1559">
        <f t="shared" si="74"/>
        <v>202604</v>
      </c>
      <c r="F1559" t="str">
        <f>IF('Raw(1)'!C1559="","",'Raw(1)'!C1559)</f>
        <v>AM</v>
      </c>
      <c r="G1559" t="str">
        <f>IF('Raw(1)'!D1559="","",'Raw(1)'!D1559)</f>
        <v>Performance</v>
      </c>
      <c r="H1559" t="str">
        <f>IF('Raw(1)'!E1559="","",'Raw(1)'!E1559)</f>
        <v>BT GT</v>
      </c>
      <c r="I1559">
        <f>IF('Raw(1)'!F1559="","",'Raw(1)'!F1559)</f>
        <v>65</v>
      </c>
    </row>
    <row r="1560" spans="1:9" x14ac:dyDescent="0.4">
      <c r="A1560">
        <f>IF('Raw(1)'!A1560="","",'Raw(1)'!A1560)</f>
        <v>2026</v>
      </c>
      <c r="B1560">
        <f>IF('Raw(1)'!B1560="","",'Raw(1)'!B1560)</f>
        <v>16</v>
      </c>
      <c r="C1560" t="str">
        <f t="shared" si="72"/>
        <v>Apr</v>
      </c>
      <c r="D1560" t="str">
        <f t="shared" si="73"/>
        <v>2026-Apr</v>
      </c>
      <c r="E1560">
        <f t="shared" si="74"/>
        <v>202604</v>
      </c>
      <c r="F1560" t="str">
        <f>IF('Raw(1)'!C1560="","",'Raw(1)'!C1560)</f>
        <v>AM</v>
      </c>
      <c r="G1560" t="str">
        <f>IF('Raw(1)'!D1560="","",'Raw(1)'!D1560)</f>
        <v>Performance</v>
      </c>
      <c r="H1560" t="str">
        <f>IF('Raw(1)'!E1560="","",'Raw(1)'!E1560)</f>
        <v>WT GT</v>
      </c>
      <c r="I1560">
        <f>IF('Raw(1)'!F1560="","",'Raw(1)'!F1560)</f>
        <v>59</v>
      </c>
    </row>
    <row r="1561" spans="1:9" x14ac:dyDescent="0.4">
      <c r="A1561">
        <f>IF('Raw(1)'!A1561="","",'Raw(1)'!A1561)</f>
        <v>2026</v>
      </c>
      <c r="B1561">
        <f>IF('Raw(1)'!B1561="","",'Raw(1)'!B1561)</f>
        <v>16</v>
      </c>
      <c r="C1561" t="str">
        <f t="shared" si="72"/>
        <v>Apr</v>
      </c>
      <c r="D1561" t="str">
        <f t="shared" si="73"/>
        <v>2026-Apr</v>
      </c>
      <c r="E1561">
        <f t="shared" si="74"/>
        <v>202604</v>
      </c>
      <c r="F1561" t="str">
        <f>IF('Raw(1)'!C1561="","",'Raw(1)'!C1561)</f>
        <v>AM</v>
      </c>
      <c r="G1561" t="str">
        <f>IF('Raw(1)'!D1561="","",'Raw(1)'!D1561)</f>
        <v>Performance</v>
      </c>
      <c r="H1561" t="str">
        <f>IF('Raw(1)'!E1561="","",'Raw(1)'!E1561)</f>
        <v>Bending</v>
      </c>
      <c r="I1561">
        <f>IF('Raw(1)'!F1561="","",'Raw(1)'!F1561)</f>
        <v>575</v>
      </c>
    </row>
    <row r="1562" spans="1:9" x14ac:dyDescent="0.4">
      <c r="A1562">
        <f>IF('Raw(1)'!A1562="","",'Raw(1)'!A1562)</f>
        <v>2026</v>
      </c>
      <c r="B1562">
        <f>IF('Raw(1)'!B1562="","",'Raw(1)'!B1562)</f>
        <v>16</v>
      </c>
      <c r="C1562" t="str">
        <f t="shared" si="72"/>
        <v>Apr</v>
      </c>
      <c r="D1562" t="str">
        <f t="shared" si="73"/>
        <v>2026-Apr</v>
      </c>
      <c r="E1562">
        <f t="shared" si="74"/>
        <v>202604</v>
      </c>
      <c r="F1562" t="str">
        <f>IF('Raw(1)'!C1562="","",'Raw(1)'!C1562)</f>
        <v>AM</v>
      </c>
      <c r="G1562" t="str">
        <f>IF('Raw(1)'!D1562="","",'Raw(1)'!D1562)</f>
        <v>Performance</v>
      </c>
      <c r="H1562" t="str">
        <f>IF('Raw(1)'!E1562="","",'Raw(1)'!E1562)</f>
        <v>L/W</v>
      </c>
      <c r="I1562">
        <f>IF('Raw(1)'!F1562="","",'Raw(1)'!F1562)</f>
        <v>562</v>
      </c>
    </row>
    <row r="1563" spans="1:9" x14ac:dyDescent="0.4">
      <c r="A1563">
        <f>IF('Raw(1)'!A1563="","",'Raw(1)'!A1563)</f>
        <v>2026</v>
      </c>
      <c r="B1563">
        <f>IF('Raw(1)'!B1563="","",'Raw(1)'!B1563)</f>
        <v>16</v>
      </c>
      <c r="C1563" t="str">
        <f t="shared" si="72"/>
        <v>Apr</v>
      </c>
      <c r="D1563" t="str">
        <f t="shared" si="73"/>
        <v>2026-Apr</v>
      </c>
      <c r="E1563">
        <f t="shared" si="74"/>
        <v>202604</v>
      </c>
      <c r="F1563" t="str">
        <f>IF('Raw(1)'!C1563="","",'Raw(1)'!C1563)</f>
        <v>AM</v>
      </c>
      <c r="G1563" t="str">
        <f>IF('Raw(1)'!D1563="","",'Raw(1)'!D1563)</f>
        <v>Performance</v>
      </c>
      <c r="H1563" t="str">
        <f>IF('Raw(1)'!E1563="","",'Raw(1)'!E1563)</f>
        <v>C/W</v>
      </c>
      <c r="I1563">
        <f>IF('Raw(1)'!F1563="","",'Raw(1)'!F1563)</f>
        <v>511</v>
      </c>
    </row>
    <row r="1564" spans="1:9" x14ac:dyDescent="0.4">
      <c r="A1564">
        <f>IF('Raw(1)'!A1564="","",'Raw(1)'!A1564)</f>
        <v>2026</v>
      </c>
      <c r="B1564">
        <f>IF('Raw(1)'!B1564="","",'Raw(1)'!B1564)</f>
        <v>16</v>
      </c>
      <c r="C1564" t="str">
        <f t="shared" si="72"/>
        <v>Apr</v>
      </c>
      <c r="D1564" t="str">
        <f t="shared" si="73"/>
        <v>2026-Apr</v>
      </c>
      <c r="E1564">
        <f t="shared" si="74"/>
        <v>202604</v>
      </c>
      <c r="F1564" t="str">
        <f>IF('Raw(1)'!C1564="","",'Raw(1)'!C1564)</f>
        <v>PT On</v>
      </c>
      <c r="G1564" t="str">
        <f>IF('Raw(1)'!D1564="","",'Raw(1)'!D1564)</f>
        <v>Machine</v>
      </c>
      <c r="H1564" t="str">
        <f>IF('Raw(1)'!E1564="","",'Raw(1)'!E1564)</f>
        <v>Growing Line</v>
      </c>
      <c r="I1564">
        <f>IF('Raw(1)'!F1564="","",'Raw(1)'!F1564)</f>
        <v>6</v>
      </c>
    </row>
    <row r="1565" spans="1:9" x14ac:dyDescent="0.4">
      <c r="A1565">
        <f>IF('Raw(1)'!A1565="","",'Raw(1)'!A1565)</f>
        <v>2026</v>
      </c>
      <c r="B1565">
        <f>IF('Raw(1)'!B1565="","",'Raw(1)'!B1565)</f>
        <v>16</v>
      </c>
      <c r="C1565" t="str">
        <f t="shared" si="72"/>
        <v>Apr</v>
      </c>
      <c r="D1565" t="str">
        <f t="shared" si="73"/>
        <v>2026-Apr</v>
      </c>
      <c r="E1565">
        <f t="shared" si="74"/>
        <v>202604</v>
      </c>
      <c r="F1565" t="str">
        <f>IF('Raw(1)'!C1565="","",'Raw(1)'!C1565)</f>
        <v>PT On</v>
      </c>
      <c r="G1565" t="str">
        <f>IF('Raw(1)'!D1565="","",'Raw(1)'!D1565)</f>
        <v>Machine</v>
      </c>
      <c r="H1565" t="str">
        <f>IF('Raw(1)'!E1565="","",'Raw(1)'!E1565)</f>
        <v>Paint Booth</v>
      </c>
      <c r="I1565">
        <f>IF('Raw(1)'!F1565="","",'Raw(1)'!F1565)</f>
        <v>4</v>
      </c>
    </row>
    <row r="1566" spans="1:9" x14ac:dyDescent="0.4">
      <c r="A1566">
        <f>IF('Raw(1)'!A1566="","",'Raw(1)'!A1566)</f>
        <v>2026</v>
      </c>
      <c r="B1566">
        <f>IF('Raw(1)'!B1566="","",'Raw(1)'!B1566)</f>
        <v>16</v>
      </c>
      <c r="C1566" t="str">
        <f t="shared" si="72"/>
        <v>Apr</v>
      </c>
      <c r="D1566" t="str">
        <f t="shared" si="73"/>
        <v>2026-Apr</v>
      </c>
      <c r="E1566">
        <f t="shared" si="74"/>
        <v>202604</v>
      </c>
      <c r="F1566" t="str">
        <f>IF('Raw(1)'!C1566="","",'Raw(1)'!C1566)</f>
        <v>PT On</v>
      </c>
      <c r="G1566" t="str">
        <f>IF('Raw(1)'!D1566="","",'Raw(1)'!D1566)</f>
        <v>Machine</v>
      </c>
      <c r="H1566" t="str">
        <f>IF('Raw(1)'!E1566="","",'Raw(1)'!E1566)</f>
        <v>Paint Line</v>
      </c>
      <c r="I1566">
        <f>IF('Raw(1)'!F1566="","",'Raw(1)'!F1566)</f>
        <v>4</v>
      </c>
    </row>
    <row r="1567" spans="1:9" x14ac:dyDescent="0.4">
      <c r="A1567">
        <f>IF('Raw(1)'!A1567="","",'Raw(1)'!A1567)</f>
        <v>2026</v>
      </c>
      <c r="B1567">
        <f>IF('Raw(1)'!B1567="","",'Raw(1)'!B1567)</f>
        <v>16</v>
      </c>
      <c r="C1567" t="str">
        <f t="shared" si="72"/>
        <v>Apr</v>
      </c>
      <c r="D1567" t="str">
        <f t="shared" si="73"/>
        <v>2026-Apr</v>
      </c>
      <c r="E1567">
        <f t="shared" si="74"/>
        <v>202604</v>
      </c>
      <c r="F1567" t="str">
        <f>IF('Raw(1)'!C1567="","",'Raw(1)'!C1567)</f>
        <v>PT On</v>
      </c>
      <c r="G1567" t="str">
        <f>IF('Raw(1)'!D1567="","",'Raw(1)'!D1567)</f>
        <v>Machine</v>
      </c>
      <c r="H1567" t="str">
        <f>IF('Raw(1)'!E1567="","",'Raw(1)'!E1567)</f>
        <v>Roll Bending Machine</v>
      </c>
      <c r="I1567">
        <f>IF('Raw(1)'!F1567="","",'Raw(1)'!F1567)</f>
        <v>3</v>
      </c>
    </row>
    <row r="1568" spans="1:9" x14ac:dyDescent="0.4">
      <c r="A1568">
        <f>IF('Raw(1)'!A1568="","",'Raw(1)'!A1568)</f>
        <v>2026</v>
      </c>
      <c r="B1568">
        <f>IF('Raw(1)'!B1568="","",'Raw(1)'!B1568)</f>
        <v>16</v>
      </c>
      <c r="C1568" t="str">
        <f t="shared" si="72"/>
        <v>Apr</v>
      </c>
      <c r="D1568" t="str">
        <f t="shared" si="73"/>
        <v>2026-Apr</v>
      </c>
      <c r="E1568">
        <f t="shared" si="74"/>
        <v>202604</v>
      </c>
      <c r="F1568" t="str">
        <f>IF('Raw(1)'!C1568="","",'Raw(1)'!C1568)</f>
        <v>PT On</v>
      </c>
      <c r="G1568" t="str">
        <f>IF('Raw(1)'!D1568="","",'Raw(1)'!D1568)</f>
        <v>Machine</v>
      </c>
      <c r="H1568" t="str">
        <f>IF('Raw(1)'!E1568="","",'Raw(1)'!E1568)</f>
        <v>L/W Machine</v>
      </c>
      <c r="I1568">
        <f>IF('Raw(1)'!F1568="","",'Raw(1)'!F1568)</f>
        <v>4</v>
      </c>
    </row>
    <row r="1569" spans="1:9" x14ac:dyDescent="0.4">
      <c r="A1569">
        <f>IF('Raw(1)'!A1569="","",'Raw(1)'!A1569)</f>
        <v>2026</v>
      </c>
      <c r="B1569">
        <f>IF('Raw(1)'!B1569="","",'Raw(1)'!B1569)</f>
        <v>16</v>
      </c>
      <c r="C1569" t="str">
        <f t="shared" si="72"/>
        <v>Apr</v>
      </c>
      <c r="D1569" t="str">
        <f t="shared" si="73"/>
        <v>2026-Apr</v>
      </c>
      <c r="E1569">
        <f t="shared" si="74"/>
        <v>202604</v>
      </c>
      <c r="F1569" t="str">
        <f>IF('Raw(1)'!C1569="","",'Raw(1)'!C1569)</f>
        <v>PT On</v>
      </c>
      <c r="G1569" t="str">
        <f>IF('Raw(1)'!D1569="","",'Raw(1)'!D1569)</f>
        <v>Machine</v>
      </c>
      <c r="H1569" t="str">
        <f>IF('Raw(1)'!E1569="","",'Raw(1)'!E1569)</f>
        <v>C/W Machine</v>
      </c>
      <c r="I1569">
        <f>IF('Raw(1)'!F1569="","",'Raw(1)'!F1569)</f>
        <v>6.5</v>
      </c>
    </row>
    <row r="1570" spans="1:9" x14ac:dyDescent="0.4">
      <c r="A1570">
        <f>IF('Raw(1)'!A1570="","",'Raw(1)'!A1570)</f>
        <v>2026</v>
      </c>
      <c r="B1570">
        <f>IF('Raw(1)'!B1570="","",'Raw(1)'!B1570)</f>
        <v>16</v>
      </c>
      <c r="C1570" t="str">
        <f t="shared" si="72"/>
        <v>Apr</v>
      </c>
      <c r="D1570" t="str">
        <f t="shared" si="73"/>
        <v>2026-Apr</v>
      </c>
      <c r="E1570">
        <f t="shared" si="74"/>
        <v>202604</v>
      </c>
      <c r="F1570" t="str">
        <f>IF('Raw(1)'!C1570="","",'Raw(1)'!C1570)</f>
        <v>PT On</v>
      </c>
      <c r="G1570" t="str">
        <f>IF('Raw(1)'!D1570="","",'Raw(1)'!D1570)</f>
        <v>Performance</v>
      </c>
      <c r="H1570" t="str">
        <f>IF('Raw(1)'!E1570="","",'Raw(1)'!E1570)</f>
        <v>BT GT</v>
      </c>
      <c r="I1570">
        <f>IF('Raw(1)'!F1570="","",'Raw(1)'!F1570)</f>
        <v>16</v>
      </c>
    </row>
    <row r="1571" spans="1:9" x14ac:dyDescent="0.4">
      <c r="A1571">
        <f>IF('Raw(1)'!A1571="","",'Raw(1)'!A1571)</f>
        <v>2026</v>
      </c>
      <c r="B1571">
        <f>IF('Raw(1)'!B1571="","",'Raw(1)'!B1571)</f>
        <v>16</v>
      </c>
      <c r="C1571" t="str">
        <f t="shared" si="72"/>
        <v>Apr</v>
      </c>
      <c r="D1571" t="str">
        <f t="shared" si="73"/>
        <v>2026-Apr</v>
      </c>
      <c r="E1571">
        <f t="shared" si="74"/>
        <v>202604</v>
      </c>
      <c r="F1571" t="str">
        <f>IF('Raw(1)'!C1571="","",'Raw(1)'!C1571)</f>
        <v>PT On</v>
      </c>
      <c r="G1571" t="str">
        <f>IF('Raw(1)'!D1571="","",'Raw(1)'!D1571)</f>
        <v>Performance</v>
      </c>
      <c r="H1571" t="str">
        <f>IF('Raw(1)'!E1571="","",'Raw(1)'!E1571)</f>
        <v>WT GT</v>
      </c>
      <c r="I1571">
        <f>IF('Raw(1)'!F1571="","",'Raw(1)'!F1571)</f>
        <v>16</v>
      </c>
    </row>
    <row r="1572" spans="1:9" x14ac:dyDescent="0.4">
      <c r="A1572">
        <f>IF('Raw(1)'!A1572="","",'Raw(1)'!A1572)</f>
        <v>2026</v>
      </c>
      <c r="B1572">
        <f>IF('Raw(1)'!B1572="","",'Raw(1)'!B1572)</f>
        <v>16</v>
      </c>
      <c r="C1572" t="str">
        <f t="shared" si="72"/>
        <v>Apr</v>
      </c>
      <c r="D1572" t="str">
        <f t="shared" si="73"/>
        <v>2026-Apr</v>
      </c>
      <c r="E1572">
        <f t="shared" si="74"/>
        <v>202604</v>
      </c>
      <c r="F1572" t="str">
        <f>IF('Raw(1)'!C1572="","",'Raw(1)'!C1572)</f>
        <v>PT On</v>
      </c>
      <c r="G1572" t="str">
        <f>IF('Raw(1)'!D1572="","",'Raw(1)'!D1572)</f>
        <v>Performance</v>
      </c>
      <c r="H1572" t="str">
        <f>IF('Raw(1)'!E1572="","",'Raw(1)'!E1572)</f>
        <v>Bending</v>
      </c>
      <c r="I1572">
        <f>IF('Raw(1)'!F1572="","",'Raw(1)'!F1572)</f>
        <v>100</v>
      </c>
    </row>
    <row r="1573" spans="1:9" x14ac:dyDescent="0.4">
      <c r="A1573">
        <f>IF('Raw(1)'!A1573="","",'Raw(1)'!A1573)</f>
        <v>2026</v>
      </c>
      <c r="B1573">
        <f>IF('Raw(1)'!B1573="","",'Raw(1)'!B1573)</f>
        <v>16</v>
      </c>
      <c r="C1573" t="str">
        <f t="shared" si="72"/>
        <v>Apr</v>
      </c>
      <c r="D1573" t="str">
        <f t="shared" si="73"/>
        <v>2026-Apr</v>
      </c>
      <c r="E1573">
        <f t="shared" si="74"/>
        <v>202604</v>
      </c>
      <c r="F1573" t="str">
        <f>IF('Raw(1)'!C1573="","",'Raw(1)'!C1573)</f>
        <v>PT On</v>
      </c>
      <c r="G1573" t="str">
        <f>IF('Raw(1)'!D1573="","",'Raw(1)'!D1573)</f>
        <v>Performance</v>
      </c>
      <c r="H1573" t="str">
        <f>IF('Raw(1)'!E1573="","",'Raw(1)'!E1573)</f>
        <v>L/W</v>
      </c>
      <c r="I1573">
        <f>IF('Raw(1)'!F1573="","",'Raw(1)'!F1573)</f>
        <v>101</v>
      </c>
    </row>
    <row r="1574" spans="1:9" x14ac:dyDescent="0.4">
      <c r="A1574">
        <f>IF('Raw(1)'!A1574="","",'Raw(1)'!A1574)</f>
        <v>2026</v>
      </c>
      <c r="B1574">
        <f>IF('Raw(1)'!B1574="","",'Raw(1)'!B1574)</f>
        <v>16</v>
      </c>
      <c r="C1574" t="str">
        <f t="shared" si="72"/>
        <v>Apr</v>
      </c>
      <c r="D1574" t="str">
        <f t="shared" si="73"/>
        <v>2026-Apr</v>
      </c>
      <c r="E1574">
        <f t="shared" si="74"/>
        <v>202604</v>
      </c>
      <c r="F1574" t="str">
        <f>IF('Raw(1)'!C1574="","",'Raw(1)'!C1574)</f>
        <v>PT On</v>
      </c>
      <c r="G1574" t="str">
        <f>IF('Raw(1)'!D1574="","",'Raw(1)'!D1574)</f>
        <v>Performance</v>
      </c>
      <c r="H1574" t="str">
        <f>IF('Raw(1)'!E1574="","",'Raw(1)'!E1574)</f>
        <v>C/W</v>
      </c>
      <c r="I1574">
        <f>IF('Raw(1)'!F1574="","",'Raw(1)'!F1574)</f>
        <v>141</v>
      </c>
    </row>
    <row r="1575" spans="1:9" x14ac:dyDescent="0.4">
      <c r="A1575">
        <f>IF('Raw(1)'!A1575="","",'Raw(1)'!A1575)</f>
        <v>2026</v>
      </c>
      <c r="B1575">
        <f>IF('Raw(1)'!B1575="","",'Raw(1)'!B1575)</f>
        <v>16</v>
      </c>
      <c r="C1575" t="str">
        <f t="shared" si="72"/>
        <v>Apr</v>
      </c>
      <c r="D1575" t="str">
        <f t="shared" si="73"/>
        <v>2026-Apr</v>
      </c>
      <c r="E1575">
        <f t="shared" si="74"/>
        <v>202604</v>
      </c>
      <c r="F1575" t="str">
        <f>IF('Raw(1)'!C1575="","",'Raw(1)'!C1575)</f>
        <v>PT Off</v>
      </c>
      <c r="G1575" t="str">
        <f>IF('Raw(1)'!D1575="","",'Raw(1)'!D1575)</f>
        <v>Machine</v>
      </c>
      <c r="H1575" t="str">
        <f>IF('Raw(1)'!E1575="","",'Raw(1)'!E1575)</f>
        <v>Growing Line</v>
      </c>
      <c r="I1575">
        <f>IF('Raw(1)'!F1575="","",'Raw(1)'!F1575)</f>
        <v>11</v>
      </c>
    </row>
    <row r="1576" spans="1:9" x14ac:dyDescent="0.4">
      <c r="A1576">
        <f>IF('Raw(1)'!A1576="","",'Raw(1)'!A1576)</f>
        <v>2026</v>
      </c>
      <c r="B1576">
        <f>IF('Raw(1)'!B1576="","",'Raw(1)'!B1576)</f>
        <v>16</v>
      </c>
      <c r="C1576" t="str">
        <f t="shared" si="72"/>
        <v>Apr</v>
      </c>
      <c r="D1576" t="str">
        <f t="shared" si="73"/>
        <v>2026-Apr</v>
      </c>
      <c r="E1576">
        <f t="shared" si="74"/>
        <v>202604</v>
      </c>
      <c r="F1576" t="str">
        <f>IF('Raw(1)'!C1576="","",'Raw(1)'!C1576)</f>
        <v>PT Off</v>
      </c>
      <c r="G1576" t="str">
        <f>IF('Raw(1)'!D1576="","",'Raw(1)'!D1576)</f>
        <v>Machine</v>
      </c>
      <c r="H1576" t="str">
        <f>IF('Raw(1)'!E1576="","",'Raw(1)'!E1576)</f>
        <v>Paint Booth</v>
      </c>
      <c r="I1576">
        <f>IF('Raw(1)'!F1576="","",'Raw(1)'!F1576)</f>
        <v>6</v>
      </c>
    </row>
    <row r="1577" spans="1:9" x14ac:dyDescent="0.4">
      <c r="A1577">
        <f>IF('Raw(1)'!A1577="","",'Raw(1)'!A1577)</f>
        <v>2026</v>
      </c>
      <c r="B1577">
        <f>IF('Raw(1)'!B1577="","",'Raw(1)'!B1577)</f>
        <v>16</v>
      </c>
      <c r="C1577" t="str">
        <f t="shared" si="72"/>
        <v>Apr</v>
      </c>
      <c r="D1577" t="str">
        <f t="shared" si="73"/>
        <v>2026-Apr</v>
      </c>
      <c r="E1577">
        <f t="shared" si="74"/>
        <v>202604</v>
      </c>
      <c r="F1577" t="str">
        <f>IF('Raw(1)'!C1577="","",'Raw(1)'!C1577)</f>
        <v>PT Off</v>
      </c>
      <c r="G1577" t="str">
        <f>IF('Raw(1)'!D1577="","",'Raw(1)'!D1577)</f>
        <v>Machine</v>
      </c>
      <c r="H1577" t="str">
        <f>IF('Raw(1)'!E1577="","",'Raw(1)'!E1577)</f>
        <v>Paint Line</v>
      </c>
      <c r="I1577">
        <f>IF('Raw(1)'!F1577="","",'Raw(1)'!F1577)</f>
        <v>4</v>
      </c>
    </row>
    <row r="1578" spans="1:9" x14ac:dyDescent="0.4">
      <c r="A1578">
        <f>IF('Raw(1)'!A1578="","",'Raw(1)'!A1578)</f>
        <v>2026</v>
      </c>
      <c r="B1578">
        <f>IF('Raw(1)'!B1578="","",'Raw(1)'!B1578)</f>
        <v>16</v>
      </c>
      <c r="C1578" t="str">
        <f t="shared" si="72"/>
        <v>Apr</v>
      </c>
      <c r="D1578" t="str">
        <f t="shared" si="73"/>
        <v>2026-Apr</v>
      </c>
      <c r="E1578">
        <f t="shared" si="74"/>
        <v>202604</v>
      </c>
      <c r="F1578" t="str">
        <f>IF('Raw(1)'!C1578="","",'Raw(1)'!C1578)</f>
        <v>PT Off</v>
      </c>
      <c r="G1578" t="str">
        <f>IF('Raw(1)'!D1578="","",'Raw(1)'!D1578)</f>
        <v>Machine</v>
      </c>
      <c r="H1578" t="str">
        <f>IF('Raw(1)'!E1578="","",'Raw(1)'!E1578)</f>
        <v>Roll Bending Machine</v>
      </c>
      <c r="I1578">
        <f>IF('Raw(1)'!F1578="","",'Raw(1)'!F1578)</f>
        <v>4</v>
      </c>
    </row>
    <row r="1579" spans="1:9" x14ac:dyDescent="0.4">
      <c r="A1579">
        <f>IF('Raw(1)'!A1579="","",'Raw(1)'!A1579)</f>
        <v>2026</v>
      </c>
      <c r="B1579">
        <f>IF('Raw(1)'!B1579="","",'Raw(1)'!B1579)</f>
        <v>16</v>
      </c>
      <c r="C1579" t="str">
        <f t="shared" si="72"/>
        <v>Apr</v>
      </c>
      <c r="D1579" t="str">
        <f t="shared" si="73"/>
        <v>2026-Apr</v>
      </c>
      <c r="E1579">
        <f t="shared" si="74"/>
        <v>202604</v>
      </c>
      <c r="F1579" t="str">
        <f>IF('Raw(1)'!C1579="","",'Raw(1)'!C1579)</f>
        <v>PT Off</v>
      </c>
      <c r="G1579" t="str">
        <f>IF('Raw(1)'!D1579="","",'Raw(1)'!D1579)</f>
        <v>Machine</v>
      </c>
      <c r="H1579" t="str">
        <f>IF('Raw(1)'!E1579="","",'Raw(1)'!E1579)</f>
        <v>L/W Machine</v>
      </c>
      <c r="I1579">
        <f>IF('Raw(1)'!F1579="","",'Raw(1)'!F1579)</f>
        <v>7</v>
      </c>
    </row>
    <row r="1580" spans="1:9" x14ac:dyDescent="0.4">
      <c r="A1580">
        <f>IF('Raw(1)'!A1580="","",'Raw(1)'!A1580)</f>
        <v>2026</v>
      </c>
      <c r="B1580">
        <f>IF('Raw(1)'!B1580="","",'Raw(1)'!B1580)</f>
        <v>16</v>
      </c>
      <c r="C1580" t="str">
        <f t="shared" si="72"/>
        <v>Apr</v>
      </c>
      <c r="D1580" t="str">
        <f t="shared" si="73"/>
        <v>2026-Apr</v>
      </c>
      <c r="E1580">
        <f t="shared" si="74"/>
        <v>202604</v>
      </c>
      <c r="F1580" t="str">
        <f>IF('Raw(1)'!C1580="","",'Raw(1)'!C1580)</f>
        <v>PT Off</v>
      </c>
      <c r="G1580" t="str">
        <f>IF('Raw(1)'!D1580="","",'Raw(1)'!D1580)</f>
        <v>Machine</v>
      </c>
      <c r="H1580" t="str">
        <f>IF('Raw(1)'!E1580="","",'Raw(1)'!E1580)</f>
        <v>C/W Machine</v>
      </c>
      <c r="I1580">
        <f>IF('Raw(1)'!F1580="","",'Raw(1)'!F1580)</f>
        <v>12.5</v>
      </c>
    </row>
    <row r="1581" spans="1:9" x14ac:dyDescent="0.4">
      <c r="A1581">
        <f>IF('Raw(1)'!A1581="","",'Raw(1)'!A1581)</f>
        <v>2026</v>
      </c>
      <c r="B1581">
        <f>IF('Raw(1)'!B1581="","",'Raw(1)'!B1581)</f>
        <v>16</v>
      </c>
      <c r="C1581" t="str">
        <f t="shared" si="72"/>
        <v>Apr</v>
      </c>
      <c r="D1581" t="str">
        <f t="shared" si="73"/>
        <v>2026-Apr</v>
      </c>
      <c r="E1581">
        <f t="shared" si="74"/>
        <v>202604</v>
      </c>
      <c r="F1581" t="str">
        <f>IF('Raw(1)'!C1581="","",'Raw(1)'!C1581)</f>
        <v>PT Off</v>
      </c>
      <c r="G1581" t="str">
        <f>IF('Raw(1)'!D1581="","",'Raw(1)'!D1581)</f>
        <v>Performance</v>
      </c>
      <c r="H1581" t="str">
        <f>IF('Raw(1)'!E1581="","",'Raw(1)'!E1581)</f>
        <v>BT GT</v>
      </c>
      <c r="I1581">
        <f>IF('Raw(1)'!F1581="","",'Raw(1)'!F1581)</f>
        <v>6</v>
      </c>
    </row>
    <row r="1582" spans="1:9" x14ac:dyDescent="0.4">
      <c r="A1582">
        <f>IF('Raw(1)'!A1582="","",'Raw(1)'!A1582)</f>
        <v>2026</v>
      </c>
      <c r="B1582">
        <f>IF('Raw(1)'!B1582="","",'Raw(1)'!B1582)</f>
        <v>16</v>
      </c>
      <c r="C1582" t="str">
        <f t="shared" si="72"/>
        <v>Apr</v>
      </c>
      <c r="D1582" t="str">
        <f t="shared" si="73"/>
        <v>2026-Apr</v>
      </c>
      <c r="E1582">
        <f t="shared" si="74"/>
        <v>202604</v>
      </c>
      <c r="F1582" t="str">
        <f>IF('Raw(1)'!C1582="","",'Raw(1)'!C1582)</f>
        <v>PT Off</v>
      </c>
      <c r="G1582" t="str">
        <f>IF('Raw(1)'!D1582="","",'Raw(1)'!D1582)</f>
        <v>Performance</v>
      </c>
      <c r="H1582" t="str">
        <f>IF('Raw(1)'!E1582="","",'Raw(1)'!E1582)</f>
        <v>WT GT</v>
      </c>
      <c r="I1582">
        <f>IF('Raw(1)'!F1582="","",'Raw(1)'!F1582)</f>
        <v>9</v>
      </c>
    </row>
    <row r="1583" spans="1:9" x14ac:dyDescent="0.4">
      <c r="A1583">
        <f>IF('Raw(1)'!A1583="","",'Raw(1)'!A1583)</f>
        <v>2026</v>
      </c>
      <c r="B1583">
        <f>IF('Raw(1)'!B1583="","",'Raw(1)'!B1583)</f>
        <v>16</v>
      </c>
      <c r="C1583" t="str">
        <f t="shared" si="72"/>
        <v>Apr</v>
      </c>
      <c r="D1583" t="str">
        <f t="shared" si="73"/>
        <v>2026-Apr</v>
      </c>
      <c r="E1583">
        <f t="shared" si="74"/>
        <v>202604</v>
      </c>
      <c r="F1583" t="str">
        <f>IF('Raw(1)'!C1583="","",'Raw(1)'!C1583)</f>
        <v>PT Off</v>
      </c>
      <c r="G1583" t="str">
        <f>IF('Raw(1)'!D1583="","",'Raw(1)'!D1583)</f>
        <v>Performance</v>
      </c>
      <c r="H1583" t="str">
        <f>IF('Raw(1)'!E1583="","",'Raw(1)'!E1583)</f>
        <v>Bending</v>
      </c>
      <c r="I1583">
        <f>IF('Raw(1)'!F1583="","",'Raw(1)'!F1583)</f>
        <v>103</v>
      </c>
    </row>
    <row r="1584" spans="1:9" x14ac:dyDescent="0.4">
      <c r="A1584">
        <f>IF('Raw(1)'!A1584="","",'Raw(1)'!A1584)</f>
        <v>2026</v>
      </c>
      <c r="B1584">
        <f>IF('Raw(1)'!B1584="","",'Raw(1)'!B1584)</f>
        <v>16</v>
      </c>
      <c r="C1584" t="str">
        <f t="shared" si="72"/>
        <v>Apr</v>
      </c>
      <c r="D1584" t="str">
        <f t="shared" si="73"/>
        <v>2026-Apr</v>
      </c>
      <c r="E1584">
        <f t="shared" si="74"/>
        <v>202604</v>
      </c>
      <c r="F1584" t="str">
        <f>IF('Raw(1)'!C1584="","",'Raw(1)'!C1584)</f>
        <v>PT Off</v>
      </c>
      <c r="G1584" t="str">
        <f>IF('Raw(1)'!D1584="","",'Raw(1)'!D1584)</f>
        <v>Performance</v>
      </c>
      <c r="H1584" t="str">
        <f>IF('Raw(1)'!E1584="","",'Raw(1)'!E1584)</f>
        <v>L/W</v>
      </c>
      <c r="I1584">
        <f>IF('Raw(1)'!F1584="","",'Raw(1)'!F1584)</f>
        <v>112</v>
      </c>
    </row>
    <row r="1585" spans="1:9" x14ac:dyDescent="0.4">
      <c r="A1585">
        <f>IF('Raw(1)'!A1585="","",'Raw(1)'!A1585)</f>
        <v>2026</v>
      </c>
      <c r="B1585">
        <f>IF('Raw(1)'!B1585="","",'Raw(1)'!B1585)</f>
        <v>16</v>
      </c>
      <c r="C1585" t="str">
        <f t="shared" si="72"/>
        <v>Apr</v>
      </c>
      <c r="D1585" t="str">
        <f t="shared" si="73"/>
        <v>2026-Apr</v>
      </c>
      <c r="E1585">
        <f t="shared" si="74"/>
        <v>202604</v>
      </c>
      <c r="F1585" t="str">
        <f>IF('Raw(1)'!C1585="","",'Raw(1)'!C1585)</f>
        <v>PT Off</v>
      </c>
      <c r="G1585" t="str">
        <f>IF('Raw(1)'!D1585="","",'Raw(1)'!D1585)</f>
        <v>Performance</v>
      </c>
      <c r="H1585" t="str">
        <f>IF('Raw(1)'!E1585="","",'Raw(1)'!E1585)</f>
        <v>C/W</v>
      </c>
      <c r="I1585">
        <f>IF('Raw(1)'!F1585="","",'Raw(1)'!F1585)</f>
        <v>91</v>
      </c>
    </row>
    <row r="1586" spans="1:9" x14ac:dyDescent="0.4">
      <c r="A1586">
        <f>IF('Raw(1)'!A1586="","",'Raw(1)'!A1586)</f>
        <v>2026</v>
      </c>
      <c r="B1586">
        <f>IF('Raw(1)'!B1586="","",'Raw(1)'!B1586)</f>
        <v>17</v>
      </c>
      <c r="C1586" t="str">
        <f t="shared" si="72"/>
        <v>Apr</v>
      </c>
      <c r="D1586" t="str">
        <f t="shared" si="73"/>
        <v>2026-Apr</v>
      </c>
      <c r="E1586">
        <f t="shared" si="74"/>
        <v>202604</v>
      </c>
      <c r="F1586" t="str">
        <f>IF('Raw(1)'!C1586="","",'Raw(1)'!C1586)</f>
        <v>VN #1</v>
      </c>
      <c r="G1586" t="str">
        <f>IF('Raw(1)'!D1586="","",'Raw(1)'!D1586)</f>
        <v>Machine</v>
      </c>
      <c r="H1586" t="str">
        <f>IF('Raw(1)'!E1586="","",'Raw(1)'!E1586)</f>
        <v>Growing Line</v>
      </c>
      <c r="I1586">
        <f>IF('Raw(1)'!F1586="","",'Raw(1)'!F1586)</f>
        <v>15</v>
      </c>
    </row>
    <row r="1587" spans="1:9" x14ac:dyDescent="0.4">
      <c r="A1587">
        <f>IF('Raw(1)'!A1587="","",'Raw(1)'!A1587)</f>
        <v>2026</v>
      </c>
      <c r="B1587">
        <f>IF('Raw(1)'!B1587="","",'Raw(1)'!B1587)</f>
        <v>17</v>
      </c>
      <c r="C1587" t="str">
        <f t="shared" si="72"/>
        <v>Apr</v>
      </c>
      <c r="D1587" t="str">
        <f t="shared" si="73"/>
        <v>2026-Apr</v>
      </c>
      <c r="E1587">
        <f t="shared" si="74"/>
        <v>202604</v>
      </c>
      <c r="F1587" t="str">
        <f>IF('Raw(1)'!C1587="","",'Raw(1)'!C1587)</f>
        <v>VN #1</v>
      </c>
      <c r="G1587" t="str">
        <f>IF('Raw(1)'!D1587="","",'Raw(1)'!D1587)</f>
        <v>Machine</v>
      </c>
      <c r="H1587" t="str">
        <f>IF('Raw(1)'!E1587="","",'Raw(1)'!E1587)</f>
        <v>Paint Booth</v>
      </c>
      <c r="I1587">
        <f>IF('Raw(1)'!F1587="","",'Raw(1)'!F1587)</f>
        <v>10</v>
      </c>
    </row>
    <row r="1588" spans="1:9" x14ac:dyDescent="0.4">
      <c r="A1588">
        <f>IF('Raw(1)'!A1588="","",'Raw(1)'!A1588)</f>
        <v>2026</v>
      </c>
      <c r="B1588">
        <f>IF('Raw(1)'!B1588="","",'Raw(1)'!B1588)</f>
        <v>17</v>
      </c>
      <c r="C1588" t="str">
        <f t="shared" si="72"/>
        <v>Apr</v>
      </c>
      <c r="D1588" t="str">
        <f t="shared" si="73"/>
        <v>2026-Apr</v>
      </c>
      <c r="E1588">
        <f t="shared" si="74"/>
        <v>202604</v>
      </c>
      <c r="F1588" t="str">
        <f>IF('Raw(1)'!C1588="","",'Raw(1)'!C1588)</f>
        <v>VN #1</v>
      </c>
      <c r="G1588" t="str">
        <f>IF('Raw(1)'!D1588="","",'Raw(1)'!D1588)</f>
        <v>Machine</v>
      </c>
      <c r="H1588" t="str">
        <f>IF('Raw(1)'!E1588="","",'Raw(1)'!E1588)</f>
        <v>Paint Line</v>
      </c>
      <c r="I1588">
        <f>IF('Raw(1)'!F1588="","",'Raw(1)'!F1588)</f>
        <v>5</v>
      </c>
    </row>
    <row r="1589" spans="1:9" x14ac:dyDescent="0.4">
      <c r="A1589">
        <f>IF('Raw(1)'!A1589="","",'Raw(1)'!A1589)</f>
        <v>2026</v>
      </c>
      <c r="B1589">
        <f>IF('Raw(1)'!B1589="","",'Raw(1)'!B1589)</f>
        <v>17</v>
      </c>
      <c r="C1589" t="str">
        <f t="shared" si="72"/>
        <v>Apr</v>
      </c>
      <c r="D1589" t="str">
        <f t="shared" si="73"/>
        <v>2026-Apr</v>
      </c>
      <c r="E1589">
        <f t="shared" si="74"/>
        <v>202604</v>
      </c>
      <c r="F1589" t="str">
        <f>IF('Raw(1)'!C1589="","",'Raw(1)'!C1589)</f>
        <v>VN #1</v>
      </c>
      <c r="G1589" t="str">
        <f>IF('Raw(1)'!D1589="","",'Raw(1)'!D1589)</f>
        <v>Machine</v>
      </c>
      <c r="H1589" t="str">
        <f>IF('Raw(1)'!E1589="","",'Raw(1)'!E1589)</f>
        <v>Roll Bending Machine</v>
      </c>
      <c r="I1589">
        <f>IF('Raw(1)'!F1589="","",'Raw(1)'!F1589)</f>
        <v>6</v>
      </c>
    </row>
    <row r="1590" spans="1:9" x14ac:dyDescent="0.4">
      <c r="A1590">
        <f>IF('Raw(1)'!A1590="","",'Raw(1)'!A1590)</f>
        <v>2026</v>
      </c>
      <c r="B1590">
        <f>IF('Raw(1)'!B1590="","",'Raw(1)'!B1590)</f>
        <v>17</v>
      </c>
      <c r="C1590" t="str">
        <f t="shared" si="72"/>
        <v>Apr</v>
      </c>
      <c r="D1590" t="str">
        <f t="shared" si="73"/>
        <v>2026-Apr</v>
      </c>
      <c r="E1590">
        <f t="shared" si="74"/>
        <v>202604</v>
      </c>
      <c r="F1590" t="str">
        <f>IF('Raw(1)'!C1590="","",'Raw(1)'!C1590)</f>
        <v>VN #1</v>
      </c>
      <c r="G1590" t="str">
        <f>IF('Raw(1)'!D1590="","",'Raw(1)'!D1590)</f>
        <v>Machine</v>
      </c>
      <c r="H1590" t="str">
        <f>IF('Raw(1)'!E1590="","",'Raw(1)'!E1590)</f>
        <v>L/W Machine</v>
      </c>
      <c r="I1590">
        <f>IF('Raw(1)'!F1590="","",'Raw(1)'!F1590)</f>
        <v>10</v>
      </c>
    </row>
    <row r="1591" spans="1:9" x14ac:dyDescent="0.4">
      <c r="A1591">
        <f>IF('Raw(1)'!A1591="","",'Raw(1)'!A1591)</f>
        <v>2026</v>
      </c>
      <c r="B1591">
        <f>IF('Raw(1)'!B1591="","",'Raw(1)'!B1591)</f>
        <v>17</v>
      </c>
      <c r="C1591" t="str">
        <f t="shared" si="72"/>
        <v>Apr</v>
      </c>
      <c r="D1591" t="str">
        <f t="shared" si="73"/>
        <v>2026-Apr</v>
      </c>
      <c r="E1591">
        <f t="shared" si="74"/>
        <v>202604</v>
      </c>
      <c r="F1591" t="str">
        <f>IF('Raw(1)'!C1591="","",'Raw(1)'!C1591)</f>
        <v>VN #1</v>
      </c>
      <c r="G1591" t="str">
        <f>IF('Raw(1)'!D1591="","",'Raw(1)'!D1591)</f>
        <v>Machine</v>
      </c>
      <c r="H1591" t="str">
        <f>IF('Raw(1)'!E1591="","",'Raw(1)'!E1591)</f>
        <v>C/W Machine</v>
      </c>
      <c r="I1591">
        <f>IF('Raw(1)'!F1591="","",'Raw(1)'!F1591)</f>
        <v>10</v>
      </c>
    </row>
    <row r="1592" spans="1:9" x14ac:dyDescent="0.4">
      <c r="A1592">
        <f>IF('Raw(1)'!A1592="","",'Raw(1)'!A1592)</f>
        <v>2026</v>
      </c>
      <c r="B1592">
        <f>IF('Raw(1)'!B1592="","",'Raw(1)'!B1592)</f>
        <v>17</v>
      </c>
      <c r="C1592" t="str">
        <f t="shared" si="72"/>
        <v>Apr</v>
      </c>
      <c r="D1592" t="str">
        <f t="shared" si="73"/>
        <v>2026-Apr</v>
      </c>
      <c r="E1592">
        <f t="shared" si="74"/>
        <v>202604</v>
      </c>
      <c r="F1592" t="str">
        <f>IF('Raw(1)'!C1592="","",'Raw(1)'!C1592)</f>
        <v>VN #1</v>
      </c>
      <c r="G1592" t="str">
        <f>IF('Raw(1)'!D1592="","",'Raw(1)'!D1592)</f>
        <v>Performance</v>
      </c>
      <c r="H1592" t="str">
        <f>IF('Raw(1)'!E1592="","",'Raw(1)'!E1592)</f>
        <v>BT GT</v>
      </c>
      <c r="I1592">
        <f>IF('Raw(1)'!F1592="","",'Raw(1)'!F1592)</f>
        <v>16</v>
      </c>
    </row>
    <row r="1593" spans="1:9" x14ac:dyDescent="0.4">
      <c r="A1593">
        <f>IF('Raw(1)'!A1593="","",'Raw(1)'!A1593)</f>
        <v>2026</v>
      </c>
      <c r="B1593">
        <f>IF('Raw(1)'!B1593="","",'Raw(1)'!B1593)</f>
        <v>17</v>
      </c>
      <c r="C1593" t="str">
        <f t="shared" si="72"/>
        <v>Apr</v>
      </c>
      <c r="D1593" t="str">
        <f t="shared" si="73"/>
        <v>2026-Apr</v>
      </c>
      <c r="E1593">
        <f t="shared" si="74"/>
        <v>202604</v>
      </c>
      <c r="F1593" t="str">
        <f>IF('Raw(1)'!C1593="","",'Raw(1)'!C1593)</f>
        <v>VN #1</v>
      </c>
      <c r="G1593" t="str">
        <f>IF('Raw(1)'!D1593="","",'Raw(1)'!D1593)</f>
        <v>Performance</v>
      </c>
      <c r="H1593" t="str">
        <f>IF('Raw(1)'!E1593="","",'Raw(1)'!E1593)</f>
        <v>WT GT</v>
      </c>
      <c r="I1593">
        <f>IF('Raw(1)'!F1593="","",'Raw(1)'!F1593)</f>
        <v>7</v>
      </c>
    </row>
    <row r="1594" spans="1:9" x14ac:dyDescent="0.4">
      <c r="A1594">
        <f>IF('Raw(1)'!A1594="","",'Raw(1)'!A1594)</f>
        <v>2026</v>
      </c>
      <c r="B1594">
        <f>IF('Raw(1)'!B1594="","",'Raw(1)'!B1594)</f>
        <v>17</v>
      </c>
      <c r="C1594" t="str">
        <f t="shared" si="72"/>
        <v>Apr</v>
      </c>
      <c r="D1594" t="str">
        <f t="shared" si="73"/>
        <v>2026-Apr</v>
      </c>
      <c r="E1594">
        <f t="shared" si="74"/>
        <v>202604</v>
      </c>
      <c r="F1594" t="str">
        <f>IF('Raw(1)'!C1594="","",'Raw(1)'!C1594)</f>
        <v>VN #1</v>
      </c>
      <c r="G1594" t="str">
        <f>IF('Raw(1)'!D1594="","",'Raw(1)'!D1594)</f>
        <v>Performance</v>
      </c>
      <c r="H1594" t="str">
        <f>IF('Raw(1)'!E1594="","",'Raw(1)'!E1594)</f>
        <v>Bending</v>
      </c>
      <c r="I1594">
        <f>IF('Raw(1)'!F1594="","",'Raw(1)'!F1594)</f>
        <v>178</v>
      </c>
    </row>
    <row r="1595" spans="1:9" x14ac:dyDescent="0.4">
      <c r="A1595">
        <f>IF('Raw(1)'!A1595="","",'Raw(1)'!A1595)</f>
        <v>2026</v>
      </c>
      <c r="B1595">
        <f>IF('Raw(1)'!B1595="","",'Raw(1)'!B1595)</f>
        <v>17</v>
      </c>
      <c r="C1595" t="str">
        <f t="shared" si="72"/>
        <v>Apr</v>
      </c>
      <c r="D1595" t="str">
        <f t="shared" si="73"/>
        <v>2026-Apr</v>
      </c>
      <c r="E1595">
        <f t="shared" si="74"/>
        <v>202604</v>
      </c>
      <c r="F1595" t="str">
        <f>IF('Raw(1)'!C1595="","",'Raw(1)'!C1595)</f>
        <v>VN #1</v>
      </c>
      <c r="G1595" t="str">
        <f>IF('Raw(1)'!D1595="","",'Raw(1)'!D1595)</f>
        <v>Performance</v>
      </c>
      <c r="H1595" t="str">
        <f>IF('Raw(1)'!E1595="","",'Raw(1)'!E1595)</f>
        <v>L/W</v>
      </c>
      <c r="I1595">
        <f>IF('Raw(1)'!F1595="","",'Raw(1)'!F1595)</f>
        <v>185</v>
      </c>
    </row>
    <row r="1596" spans="1:9" x14ac:dyDescent="0.4">
      <c r="A1596">
        <f>IF('Raw(1)'!A1596="","",'Raw(1)'!A1596)</f>
        <v>2026</v>
      </c>
      <c r="B1596">
        <f>IF('Raw(1)'!B1596="","",'Raw(1)'!B1596)</f>
        <v>17</v>
      </c>
      <c r="C1596" t="str">
        <f t="shared" si="72"/>
        <v>Apr</v>
      </c>
      <c r="D1596" t="str">
        <f t="shared" si="73"/>
        <v>2026-Apr</v>
      </c>
      <c r="E1596">
        <f t="shared" si="74"/>
        <v>202604</v>
      </c>
      <c r="F1596" t="str">
        <f>IF('Raw(1)'!C1596="","",'Raw(1)'!C1596)</f>
        <v>VN #1</v>
      </c>
      <c r="G1596" t="str">
        <f>IF('Raw(1)'!D1596="","",'Raw(1)'!D1596)</f>
        <v>Performance</v>
      </c>
      <c r="H1596" t="str">
        <f>IF('Raw(1)'!E1596="","",'Raw(1)'!E1596)</f>
        <v>C/W</v>
      </c>
      <c r="I1596">
        <f>IF('Raw(1)'!F1596="","",'Raw(1)'!F1596)</f>
        <v>190</v>
      </c>
    </row>
    <row r="1597" spans="1:9" x14ac:dyDescent="0.4">
      <c r="A1597">
        <f>IF('Raw(1)'!A1597="","",'Raw(1)'!A1597)</f>
        <v>2026</v>
      </c>
      <c r="B1597">
        <f>IF('Raw(1)'!B1597="","",'Raw(1)'!B1597)</f>
        <v>17</v>
      </c>
      <c r="C1597" t="str">
        <f t="shared" si="72"/>
        <v>Apr</v>
      </c>
      <c r="D1597" t="str">
        <f t="shared" si="73"/>
        <v>2026-Apr</v>
      </c>
      <c r="E1597">
        <f t="shared" si="74"/>
        <v>202604</v>
      </c>
      <c r="F1597" t="str">
        <f>IF('Raw(1)'!C1597="","",'Raw(1)'!C1597)</f>
        <v>VN #2</v>
      </c>
      <c r="G1597" t="str">
        <f>IF('Raw(1)'!D1597="","",'Raw(1)'!D1597)</f>
        <v>Machine</v>
      </c>
      <c r="H1597" t="str">
        <f>IF('Raw(1)'!E1597="","",'Raw(1)'!E1597)</f>
        <v>Growing Line</v>
      </c>
      <c r="I1597">
        <f>IF('Raw(1)'!F1597="","",'Raw(1)'!F1597)</f>
        <v>14</v>
      </c>
    </row>
    <row r="1598" spans="1:9" x14ac:dyDescent="0.4">
      <c r="A1598">
        <f>IF('Raw(1)'!A1598="","",'Raw(1)'!A1598)</f>
        <v>2026</v>
      </c>
      <c r="B1598">
        <f>IF('Raw(1)'!B1598="","",'Raw(1)'!B1598)</f>
        <v>17</v>
      </c>
      <c r="C1598" t="str">
        <f t="shared" si="72"/>
        <v>Apr</v>
      </c>
      <c r="D1598" t="str">
        <f t="shared" si="73"/>
        <v>2026-Apr</v>
      </c>
      <c r="E1598">
        <f t="shared" si="74"/>
        <v>202604</v>
      </c>
      <c r="F1598" t="str">
        <f>IF('Raw(1)'!C1598="","",'Raw(1)'!C1598)</f>
        <v>VN #2</v>
      </c>
      <c r="G1598" t="str">
        <f>IF('Raw(1)'!D1598="","",'Raw(1)'!D1598)</f>
        <v>Machine</v>
      </c>
      <c r="H1598" t="str">
        <f>IF('Raw(1)'!E1598="","",'Raw(1)'!E1598)</f>
        <v>Paint Booth</v>
      </c>
      <c r="I1598">
        <f>IF('Raw(1)'!F1598="","",'Raw(1)'!F1598)</f>
        <v>8</v>
      </c>
    </row>
    <row r="1599" spans="1:9" x14ac:dyDescent="0.4">
      <c r="A1599">
        <f>IF('Raw(1)'!A1599="","",'Raw(1)'!A1599)</f>
        <v>2026</v>
      </c>
      <c r="B1599">
        <f>IF('Raw(1)'!B1599="","",'Raw(1)'!B1599)</f>
        <v>17</v>
      </c>
      <c r="C1599" t="str">
        <f t="shared" si="72"/>
        <v>Apr</v>
      </c>
      <c r="D1599" t="str">
        <f t="shared" si="73"/>
        <v>2026-Apr</v>
      </c>
      <c r="E1599">
        <f t="shared" si="74"/>
        <v>202604</v>
      </c>
      <c r="F1599" t="str">
        <f>IF('Raw(1)'!C1599="","",'Raw(1)'!C1599)</f>
        <v>VN #2</v>
      </c>
      <c r="G1599" t="str">
        <f>IF('Raw(1)'!D1599="","",'Raw(1)'!D1599)</f>
        <v>Machine</v>
      </c>
      <c r="H1599" t="str">
        <f>IF('Raw(1)'!E1599="","",'Raw(1)'!E1599)</f>
        <v>Paint Line</v>
      </c>
      <c r="I1599">
        <f>IF('Raw(1)'!F1599="","",'Raw(1)'!F1599)</f>
        <v>4</v>
      </c>
    </row>
    <row r="1600" spans="1:9" x14ac:dyDescent="0.4">
      <c r="A1600">
        <f>IF('Raw(1)'!A1600="","",'Raw(1)'!A1600)</f>
        <v>2026</v>
      </c>
      <c r="B1600">
        <f>IF('Raw(1)'!B1600="","",'Raw(1)'!B1600)</f>
        <v>17</v>
      </c>
      <c r="C1600" t="str">
        <f t="shared" si="72"/>
        <v>Apr</v>
      </c>
      <c r="D1600" t="str">
        <f t="shared" si="73"/>
        <v>2026-Apr</v>
      </c>
      <c r="E1600">
        <f t="shared" si="74"/>
        <v>202604</v>
      </c>
      <c r="F1600" t="str">
        <f>IF('Raw(1)'!C1600="","",'Raw(1)'!C1600)</f>
        <v>VN #2</v>
      </c>
      <c r="G1600" t="str">
        <f>IF('Raw(1)'!D1600="","",'Raw(1)'!D1600)</f>
        <v>Machine</v>
      </c>
      <c r="H1600" t="str">
        <f>IF('Raw(1)'!E1600="","",'Raw(1)'!E1600)</f>
        <v>Roll Bending Machine</v>
      </c>
      <c r="I1600">
        <f>IF('Raw(1)'!F1600="","",'Raw(1)'!F1600)</f>
        <v>3</v>
      </c>
    </row>
    <row r="1601" spans="1:9" x14ac:dyDescent="0.4">
      <c r="A1601">
        <f>IF('Raw(1)'!A1601="","",'Raw(1)'!A1601)</f>
        <v>2026</v>
      </c>
      <c r="B1601">
        <f>IF('Raw(1)'!B1601="","",'Raw(1)'!B1601)</f>
        <v>17</v>
      </c>
      <c r="C1601" t="str">
        <f t="shared" si="72"/>
        <v>Apr</v>
      </c>
      <c r="D1601" t="str">
        <f t="shared" si="73"/>
        <v>2026-Apr</v>
      </c>
      <c r="E1601">
        <f t="shared" si="74"/>
        <v>202604</v>
      </c>
      <c r="F1601" t="str">
        <f>IF('Raw(1)'!C1601="","",'Raw(1)'!C1601)</f>
        <v>VN #2</v>
      </c>
      <c r="G1601" t="str">
        <f>IF('Raw(1)'!D1601="","",'Raw(1)'!D1601)</f>
        <v>Machine</v>
      </c>
      <c r="H1601" t="str">
        <f>IF('Raw(1)'!E1601="","",'Raw(1)'!E1601)</f>
        <v>L/W Machine</v>
      </c>
      <c r="I1601">
        <f>IF('Raw(1)'!F1601="","",'Raw(1)'!F1601)</f>
        <v>6</v>
      </c>
    </row>
    <row r="1602" spans="1:9" x14ac:dyDescent="0.4">
      <c r="A1602">
        <f>IF('Raw(1)'!A1602="","",'Raw(1)'!A1602)</f>
        <v>2026</v>
      </c>
      <c r="B1602">
        <f>IF('Raw(1)'!B1602="","",'Raw(1)'!B1602)</f>
        <v>17</v>
      </c>
      <c r="C1602" t="str">
        <f t="shared" ref="C1602:C1665" si="75">IF(OR(A1602="",B1602=""),"",TEXT(DATE(A1602,1,1)+(B1602-1)*7,"mmm"))</f>
        <v>Apr</v>
      </c>
      <c r="D1602" t="str">
        <f t="shared" ref="D1602:D1665" si="76">IF(OR(A1602="",B1602=""),"",TEXT(DATE(A1602,1,1)+(B1602-1)*7,"yyyy-mmm"))</f>
        <v>2026-Apr</v>
      </c>
      <c r="E1602">
        <f t="shared" ref="E1602:E1665" si="77">IF(OR(A1602="",B1602=""),"",YEAR(DATE(A1602,1,1)+(B1602-1)*7)*100+MONTH(DATE(A1602,1,1)+(B1602-1)*7))</f>
        <v>202604</v>
      </c>
      <c r="F1602" t="str">
        <f>IF('Raw(1)'!C1602="","",'Raw(1)'!C1602)</f>
        <v>VN #2</v>
      </c>
      <c r="G1602" t="str">
        <f>IF('Raw(1)'!D1602="","",'Raw(1)'!D1602)</f>
        <v>Machine</v>
      </c>
      <c r="H1602" t="str">
        <f>IF('Raw(1)'!E1602="","",'Raw(1)'!E1602)</f>
        <v>C/W Machine</v>
      </c>
      <c r="I1602">
        <f>IF('Raw(1)'!F1602="","",'Raw(1)'!F1602)</f>
        <v>8.8000000000000007</v>
      </c>
    </row>
    <row r="1603" spans="1:9" x14ac:dyDescent="0.4">
      <c r="A1603">
        <f>IF('Raw(1)'!A1603="","",'Raw(1)'!A1603)</f>
        <v>2026</v>
      </c>
      <c r="B1603">
        <f>IF('Raw(1)'!B1603="","",'Raw(1)'!B1603)</f>
        <v>17</v>
      </c>
      <c r="C1603" t="str">
        <f t="shared" si="75"/>
        <v>Apr</v>
      </c>
      <c r="D1603" t="str">
        <f t="shared" si="76"/>
        <v>2026-Apr</v>
      </c>
      <c r="E1603">
        <f t="shared" si="77"/>
        <v>202604</v>
      </c>
      <c r="F1603" t="str">
        <f>IF('Raw(1)'!C1603="","",'Raw(1)'!C1603)</f>
        <v>VN #2</v>
      </c>
      <c r="G1603" t="str">
        <f>IF('Raw(1)'!D1603="","",'Raw(1)'!D1603)</f>
        <v>Performance</v>
      </c>
      <c r="H1603" t="str">
        <f>IF('Raw(1)'!E1603="","",'Raw(1)'!E1603)</f>
        <v>BT GT</v>
      </c>
      <c r="I1603">
        <f>IF('Raw(1)'!F1603="","",'Raw(1)'!F1603)</f>
        <v>12</v>
      </c>
    </row>
    <row r="1604" spans="1:9" x14ac:dyDescent="0.4">
      <c r="A1604">
        <f>IF('Raw(1)'!A1604="","",'Raw(1)'!A1604)</f>
        <v>2026</v>
      </c>
      <c r="B1604">
        <f>IF('Raw(1)'!B1604="","",'Raw(1)'!B1604)</f>
        <v>17</v>
      </c>
      <c r="C1604" t="str">
        <f t="shared" si="75"/>
        <v>Apr</v>
      </c>
      <c r="D1604" t="str">
        <f t="shared" si="76"/>
        <v>2026-Apr</v>
      </c>
      <c r="E1604">
        <f t="shared" si="77"/>
        <v>202604</v>
      </c>
      <c r="F1604" t="str">
        <f>IF('Raw(1)'!C1604="","",'Raw(1)'!C1604)</f>
        <v>VN #2</v>
      </c>
      <c r="G1604" t="str">
        <f>IF('Raw(1)'!D1604="","",'Raw(1)'!D1604)</f>
        <v>Performance</v>
      </c>
      <c r="H1604" t="str">
        <f>IF('Raw(1)'!E1604="","",'Raw(1)'!E1604)</f>
        <v>WT GT</v>
      </c>
      <c r="I1604">
        <f>IF('Raw(1)'!F1604="","",'Raw(1)'!F1604)</f>
        <v>12</v>
      </c>
    </row>
    <row r="1605" spans="1:9" x14ac:dyDescent="0.4">
      <c r="A1605">
        <f>IF('Raw(1)'!A1605="","",'Raw(1)'!A1605)</f>
        <v>2026</v>
      </c>
      <c r="B1605">
        <f>IF('Raw(1)'!B1605="","",'Raw(1)'!B1605)</f>
        <v>17</v>
      </c>
      <c r="C1605" t="str">
        <f t="shared" si="75"/>
        <v>Apr</v>
      </c>
      <c r="D1605" t="str">
        <f t="shared" si="76"/>
        <v>2026-Apr</v>
      </c>
      <c r="E1605">
        <f t="shared" si="77"/>
        <v>202604</v>
      </c>
      <c r="F1605" t="str">
        <f>IF('Raw(1)'!C1605="","",'Raw(1)'!C1605)</f>
        <v>VN #2</v>
      </c>
      <c r="G1605" t="str">
        <f>IF('Raw(1)'!D1605="","",'Raw(1)'!D1605)</f>
        <v>Performance</v>
      </c>
      <c r="H1605" t="str">
        <f>IF('Raw(1)'!E1605="","",'Raw(1)'!E1605)</f>
        <v>Bending</v>
      </c>
      <c r="I1605">
        <f>IF('Raw(1)'!F1605="","",'Raw(1)'!F1605)</f>
        <v>132</v>
      </c>
    </row>
    <row r="1606" spans="1:9" x14ac:dyDescent="0.4">
      <c r="A1606">
        <f>IF('Raw(1)'!A1606="","",'Raw(1)'!A1606)</f>
        <v>2026</v>
      </c>
      <c r="B1606">
        <f>IF('Raw(1)'!B1606="","",'Raw(1)'!B1606)</f>
        <v>17</v>
      </c>
      <c r="C1606" t="str">
        <f t="shared" si="75"/>
        <v>Apr</v>
      </c>
      <c r="D1606" t="str">
        <f t="shared" si="76"/>
        <v>2026-Apr</v>
      </c>
      <c r="E1606">
        <f t="shared" si="77"/>
        <v>202604</v>
      </c>
      <c r="F1606" t="str">
        <f>IF('Raw(1)'!C1606="","",'Raw(1)'!C1606)</f>
        <v>VN #2</v>
      </c>
      <c r="G1606" t="str">
        <f>IF('Raw(1)'!D1606="","",'Raw(1)'!D1606)</f>
        <v>Performance</v>
      </c>
      <c r="H1606" t="str">
        <f>IF('Raw(1)'!E1606="","",'Raw(1)'!E1606)</f>
        <v>L/W</v>
      </c>
      <c r="I1606">
        <f>IF('Raw(1)'!F1606="","",'Raw(1)'!F1606)</f>
        <v>129</v>
      </c>
    </row>
    <row r="1607" spans="1:9" x14ac:dyDescent="0.4">
      <c r="A1607">
        <f>IF('Raw(1)'!A1607="","",'Raw(1)'!A1607)</f>
        <v>2026</v>
      </c>
      <c r="B1607">
        <f>IF('Raw(1)'!B1607="","",'Raw(1)'!B1607)</f>
        <v>17</v>
      </c>
      <c r="C1607" t="str">
        <f t="shared" si="75"/>
        <v>Apr</v>
      </c>
      <c r="D1607" t="str">
        <f t="shared" si="76"/>
        <v>2026-Apr</v>
      </c>
      <c r="E1607">
        <f t="shared" si="77"/>
        <v>202604</v>
      </c>
      <c r="F1607" t="str">
        <f>IF('Raw(1)'!C1607="","",'Raw(1)'!C1607)</f>
        <v>VN #2</v>
      </c>
      <c r="G1607" t="str">
        <f>IF('Raw(1)'!D1607="","",'Raw(1)'!D1607)</f>
        <v>Performance</v>
      </c>
      <c r="H1607" t="str">
        <f>IF('Raw(1)'!E1607="","",'Raw(1)'!E1607)</f>
        <v>C/W</v>
      </c>
      <c r="I1607">
        <f>IF('Raw(1)'!F1607="","",'Raw(1)'!F1607)</f>
        <v>151</v>
      </c>
    </row>
    <row r="1608" spans="1:9" x14ac:dyDescent="0.4">
      <c r="A1608">
        <f>IF('Raw(1)'!A1608="","",'Raw(1)'!A1608)</f>
        <v>2026</v>
      </c>
      <c r="B1608">
        <f>IF('Raw(1)'!B1608="","",'Raw(1)'!B1608)</f>
        <v>17</v>
      </c>
      <c r="C1608" t="str">
        <f t="shared" si="75"/>
        <v>Apr</v>
      </c>
      <c r="D1608" t="str">
        <f t="shared" si="76"/>
        <v>2026-Apr</v>
      </c>
      <c r="E1608">
        <f t="shared" si="77"/>
        <v>202604</v>
      </c>
      <c r="F1608" t="str">
        <f>IF('Raw(1)'!C1608="","",'Raw(1)'!C1608)</f>
        <v>TW</v>
      </c>
      <c r="G1608" t="str">
        <f>IF('Raw(1)'!D1608="","",'Raw(1)'!D1608)</f>
        <v>Machine</v>
      </c>
      <c r="H1608" t="str">
        <f>IF('Raw(1)'!E1608="","",'Raw(1)'!E1608)</f>
        <v>Growing Line</v>
      </c>
      <c r="I1608">
        <f>IF('Raw(1)'!F1608="","",'Raw(1)'!F1608)</f>
        <v>5</v>
      </c>
    </row>
    <row r="1609" spans="1:9" x14ac:dyDescent="0.4">
      <c r="A1609">
        <f>IF('Raw(1)'!A1609="","",'Raw(1)'!A1609)</f>
        <v>2026</v>
      </c>
      <c r="B1609">
        <f>IF('Raw(1)'!B1609="","",'Raw(1)'!B1609)</f>
        <v>17</v>
      </c>
      <c r="C1609" t="str">
        <f t="shared" si="75"/>
        <v>Apr</v>
      </c>
      <c r="D1609" t="str">
        <f t="shared" si="76"/>
        <v>2026-Apr</v>
      </c>
      <c r="E1609">
        <f t="shared" si="77"/>
        <v>202604</v>
      </c>
      <c r="F1609" t="str">
        <f>IF('Raw(1)'!C1609="","",'Raw(1)'!C1609)</f>
        <v>TW</v>
      </c>
      <c r="G1609" t="str">
        <f>IF('Raw(1)'!D1609="","",'Raw(1)'!D1609)</f>
        <v>Machine</v>
      </c>
      <c r="H1609" t="str">
        <f>IF('Raw(1)'!E1609="","",'Raw(1)'!E1609)</f>
        <v>Paint Booth</v>
      </c>
      <c r="I1609">
        <f>IF('Raw(1)'!F1609="","",'Raw(1)'!F1609)</f>
        <v>3</v>
      </c>
    </row>
    <row r="1610" spans="1:9" x14ac:dyDescent="0.4">
      <c r="A1610">
        <f>IF('Raw(1)'!A1610="","",'Raw(1)'!A1610)</f>
        <v>2026</v>
      </c>
      <c r="B1610">
        <f>IF('Raw(1)'!B1610="","",'Raw(1)'!B1610)</f>
        <v>17</v>
      </c>
      <c r="C1610" t="str">
        <f t="shared" si="75"/>
        <v>Apr</v>
      </c>
      <c r="D1610" t="str">
        <f t="shared" si="76"/>
        <v>2026-Apr</v>
      </c>
      <c r="E1610">
        <f t="shared" si="77"/>
        <v>202604</v>
      </c>
      <c r="F1610" t="str">
        <f>IF('Raw(1)'!C1610="","",'Raw(1)'!C1610)</f>
        <v>TW</v>
      </c>
      <c r="G1610" t="str">
        <f>IF('Raw(1)'!D1610="","",'Raw(1)'!D1610)</f>
        <v>Machine</v>
      </c>
      <c r="H1610" t="str">
        <f>IF('Raw(1)'!E1610="","",'Raw(1)'!E1610)</f>
        <v>Paint Line</v>
      </c>
      <c r="I1610">
        <f>IF('Raw(1)'!F1610="","",'Raw(1)'!F1610)</f>
        <v>2</v>
      </c>
    </row>
    <row r="1611" spans="1:9" x14ac:dyDescent="0.4">
      <c r="A1611">
        <f>IF('Raw(1)'!A1611="","",'Raw(1)'!A1611)</f>
        <v>2026</v>
      </c>
      <c r="B1611">
        <f>IF('Raw(1)'!B1611="","",'Raw(1)'!B1611)</f>
        <v>17</v>
      </c>
      <c r="C1611" t="str">
        <f t="shared" si="75"/>
        <v>Apr</v>
      </c>
      <c r="D1611" t="str">
        <f t="shared" si="76"/>
        <v>2026-Apr</v>
      </c>
      <c r="E1611">
        <f t="shared" si="77"/>
        <v>202604</v>
      </c>
      <c r="F1611" t="str">
        <f>IF('Raw(1)'!C1611="","",'Raw(1)'!C1611)</f>
        <v>TW</v>
      </c>
      <c r="G1611" t="str">
        <f>IF('Raw(1)'!D1611="","",'Raw(1)'!D1611)</f>
        <v>Machine</v>
      </c>
      <c r="H1611" t="str">
        <f>IF('Raw(1)'!E1611="","",'Raw(1)'!E1611)</f>
        <v>Roll Bending Machine</v>
      </c>
      <c r="I1611">
        <f>IF('Raw(1)'!F1611="","",'Raw(1)'!F1611)</f>
        <v>2</v>
      </c>
    </row>
    <row r="1612" spans="1:9" x14ac:dyDescent="0.4">
      <c r="A1612">
        <f>IF('Raw(1)'!A1612="","",'Raw(1)'!A1612)</f>
        <v>2026</v>
      </c>
      <c r="B1612">
        <f>IF('Raw(1)'!B1612="","",'Raw(1)'!B1612)</f>
        <v>17</v>
      </c>
      <c r="C1612" t="str">
        <f t="shared" si="75"/>
        <v>Apr</v>
      </c>
      <c r="D1612" t="str">
        <f t="shared" si="76"/>
        <v>2026-Apr</v>
      </c>
      <c r="E1612">
        <f t="shared" si="77"/>
        <v>202604</v>
      </c>
      <c r="F1612" t="str">
        <f>IF('Raw(1)'!C1612="","",'Raw(1)'!C1612)</f>
        <v>TW</v>
      </c>
      <c r="G1612" t="str">
        <f>IF('Raw(1)'!D1612="","",'Raw(1)'!D1612)</f>
        <v>Machine</v>
      </c>
      <c r="H1612" t="str">
        <f>IF('Raw(1)'!E1612="","",'Raw(1)'!E1612)</f>
        <v>L/W Machine</v>
      </c>
      <c r="I1612">
        <f>IF('Raw(1)'!F1612="","",'Raw(1)'!F1612)</f>
        <v>2</v>
      </c>
    </row>
    <row r="1613" spans="1:9" x14ac:dyDescent="0.4">
      <c r="A1613">
        <f>IF('Raw(1)'!A1613="","",'Raw(1)'!A1613)</f>
        <v>2026</v>
      </c>
      <c r="B1613">
        <f>IF('Raw(1)'!B1613="","",'Raw(1)'!B1613)</f>
        <v>17</v>
      </c>
      <c r="C1613" t="str">
        <f t="shared" si="75"/>
        <v>Apr</v>
      </c>
      <c r="D1613" t="str">
        <f t="shared" si="76"/>
        <v>2026-Apr</v>
      </c>
      <c r="E1613">
        <f t="shared" si="77"/>
        <v>202604</v>
      </c>
      <c r="F1613" t="str">
        <f>IF('Raw(1)'!C1613="","",'Raw(1)'!C1613)</f>
        <v>TW</v>
      </c>
      <c r="G1613" t="str">
        <f>IF('Raw(1)'!D1613="","",'Raw(1)'!D1613)</f>
        <v>Machine</v>
      </c>
      <c r="H1613" t="str">
        <f>IF('Raw(1)'!E1613="","",'Raw(1)'!E1613)</f>
        <v>C/W Machine</v>
      </c>
      <c r="I1613">
        <f>IF('Raw(1)'!F1613="","",'Raw(1)'!F1613)</f>
        <v>3</v>
      </c>
    </row>
    <row r="1614" spans="1:9" x14ac:dyDescent="0.4">
      <c r="A1614">
        <f>IF('Raw(1)'!A1614="","",'Raw(1)'!A1614)</f>
        <v>2026</v>
      </c>
      <c r="B1614">
        <f>IF('Raw(1)'!B1614="","",'Raw(1)'!B1614)</f>
        <v>17</v>
      </c>
      <c r="C1614" t="str">
        <f t="shared" si="75"/>
        <v>Apr</v>
      </c>
      <c r="D1614" t="str">
        <f t="shared" si="76"/>
        <v>2026-Apr</v>
      </c>
      <c r="E1614">
        <f t="shared" si="77"/>
        <v>202604</v>
      </c>
      <c r="F1614" t="str">
        <f>IF('Raw(1)'!C1614="","",'Raw(1)'!C1614)</f>
        <v>TW</v>
      </c>
      <c r="G1614" t="str">
        <f>IF('Raw(1)'!D1614="","",'Raw(1)'!D1614)</f>
        <v>Performance</v>
      </c>
      <c r="H1614" t="str">
        <f>IF('Raw(1)'!E1614="","",'Raw(1)'!E1614)</f>
        <v>BT GT</v>
      </c>
      <c r="I1614">
        <f>IF('Raw(1)'!F1614="","",'Raw(1)'!F1614)</f>
        <v>2</v>
      </c>
    </row>
    <row r="1615" spans="1:9" x14ac:dyDescent="0.4">
      <c r="A1615">
        <f>IF('Raw(1)'!A1615="","",'Raw(1)'!A1615)</f>
        <v>2026</v>
      </c>
      <c r="B1615">
        <f>IF('Raw(1)'!B1615="","",'Raw(1)'!B1615)</f>
        <v>17</v>
      </c>
      <c r="C1615" t="str">
        <f t="shared" si="75"/>
        <v>Apr</v>
      </c>
      <c r="D1615" t="str">
        <f t="shared" si="76"/>
        <v>2026-Apr</v>
      </c>
      <c r="E1615">
        <f t="shared" si="77"/>
        <v>202604</v>
      </c>
      <c r="F1615" t="str">
        <f>IF('Raw(1)'!C1615="","",'Raw(1)'!C1615)</f>
        <v>TW</v>
      </c>
      <c r="G1615" t="str">
        <f>IF('Raw(1)'!D1615="","",'Raw(1)'!D1615)</f>
        <v>Performance</v>
      </c>
      <c r="H1615" t="str">
        <f>IF('Raw(1)'!E1615="","",'Raw(1)'!E1615)</f>
        <v>WT GT</v>
      </c>
      <c r="I1615">
        <f>IF('Raw(1)'!F1615="","",'Raw(1)'!F1615)</f>
        <v>1</v>
      </c>
    </row>
    <row r="1616" spans="1:9" x14ac:dyDescent="0.4">
      <c r="A1616">
        <f>IF('Raw(1)'!A1616="","",'Raw(1)'!A1616)</f>
        <v>2026</v>
      </c>
      <c r="B1616">
        <f>IF('Raw(1)'!B1616="","",'Raw(1)'!B1616)</f>
        <v>17</v>
      </c>
      <c r="C1616" t="str">
        <f t="shared" si="75"/>
        <v>Apr</v>
      </c>
      <c r="D1616" t="str">
        <f t="shared" si="76"/>
        <v>2026-Apr</v>
      </c>
      <c r="E1616">
        <f t="shared" si="77"/>
        <v>202604</v>
      </c>
      <c r="F1616" t="str">
        <f>IF('Raw(1)'!C1616="","",'Raw(1)'!C1616)</f>
        <v>TW</v>
      </c>
      <c r="G1616" t="str">
        <f>IF('Raw(1)'!D1616="","",'Raw(1)'!D1616)</f>
        <v>Performance</v>
      </c>
      <c r="H1616" t="str">
        <f>IF('Raw(1)'!E1616="","",'Raw(1)'!E1616)</f>
        <v>Bending</v>
      </c>
      <c r="I1616">
        <f>IF('Raw(1)'!F1616="","",'Raw(1)'!F1616)</f>
        <v>22</v>
      </c>
    </row>
    <row r="1617" spans="1:9" x14ac:dyDescent="0.4">
      <c r="A1617">
        <f>IF('Raw(1)'!A1617="","",'Raw(1)'!A1617)</f>
        <v>2026</v>
      </c>
      <c r="B1617">
        <f>IF('Raw(1)'!B1617="","",'Raw(1)'!B1617)</f>
        <v>17</v>
      </c>
      <c r="C1617" t="str">
        <f t="shared" si="75"/>
        <v>Apr</v>
      </c>
      <c r="D1617" t="str">
        <f t="shared" si="76"/>
        <v>2026-Apr</v>
      </c>
      <c r="E1617">
        <f t="shared" si="77"/>
        <v>202604</v>
      </c>
      <c r="F1617" t="str">
        <f>IF('Raw(1)'!C1617="","",'Raw(1)'!C1617)</f>
        <v>TW</v>
      </c>
      <c r="G1617" t="str">
        <f>IF('Raw(1)'!D1617="","",'Raw(1)'!D1617)</f>
        <v>Performance</v>
      </c>
      <c r="H1617" t="str">
        <f>IF('Raw(1)'!E1617="","",'Raw(1)'!E1617)</f>
        <v>L/W</v>
      </c>
      <c r="I1617">
        <f>IF('Raw(1)'!F1617="","",'Raw(1)'!F1617)</f>
        <v>22</v>
      </c>
    </row>
    <row r="1618" spans="1:9" x14ac:dyDescent="0.4">
      <c r="A1618">
        <f>IF('Raw(1)'!A1618="","",'Raw(1)'!A1618)</f>
        <v>2026</v>
      </c>
      <c r="B1618">
        <f>IF('Raw(1)'!B1618="","",'Raw(1)'!B1618)</f>
        <v>17</v>
      </c>
      <c r="C1618" t="str">
        <f t="shared" si="75"/>
        <v>Apr</v>
      </c>
      <c r="D1618" t="str">
        <f t="shared" si="76"/>
        <v>2026-Apr</v>
      </c>
      <c r="E1618">
        <f t="shared" si="77"/>
        <v>202604</v>
      </c>
      <c r="F1618" t="str">
        <f>IF('Raw(1)'!C1618="","",'Raw(1)'!C1618)</f>
        <v>TW</v>
      </c>
      <c r="G1618" t="str">
        <f>IF('Raw(1)'!D1618="","",'Raw(1)'!D1618)</f>
        <v>Performance</v>
      </c>
      <c r="H1618" t="str">
        <f>IF('Raw(1)'!E1618="","",'Raw(1)'!E1618)</f>
        <v>C/W</v>
      </c>
      <c r="I1618">
        <f>IF('Raw(1)'!F1618="","",'Raw(1)'!F1618)</f>
        <v>18.5</v>
      </c>
    </row>
    <row r="1619" spans="1:9" x14ac:dyDescent="0.4">
      <c r="A1619">
        <f>IF('Raw(1)'!A1619="","",'Raw(1)'!A1619)</f>
        <v>2026</v>
      </c>
      <c r="B1619">
        <f>IF('Raw(1)'!B1619="","",'Raw(1)'!B1619)</f>
        <v>17</v>
      </c>
      <c r="C1619" t="str">
        <f t="shared" si="75"/>
        <v>Apr</v>
      </c>
      <c r="D1619" t="str">
        <f t="shared" si="76"/>
        <v>2026-Apr</v>
      </c>
      <c r="E1619">
        <f t="shared" si="77"/>
        <v>202604</v>
      </c>
      <c r="F1619" t="str">
        <f>IF('Raw(1)'!C1619="","",'Raw(1)'!C1619)</f>
        <v>CN</v>
      </c>
      <c r="G1619" t="str">
        <f>IF('Raw(1)'!D1619="","",'Raw(1)'!D1619)</f>
        <v>Machine</v>
      </c>
      <c r="H1619" t="str">
        <f>IF('Raw(1)'!E1619="","",'Raw(1)'!E1619)</f>
        <v>Growing Line</v>
      </c>
      <c r="I1619">
        <f>IF('Raw(1)'!F1619="","",'Raw(1)'!F1619)</f>
        <v>20</v>
      </c>
    </row>
    <row r="1620" spans="1:9" x14ac:dyDescent="0.4">
      <c r="A1620">
        <f>IF('Raw(1)'!A1620="","",'Raw(1)'!A1620)</f>
        <v>2026</v>
      </c>
      <c r="B1620">
        <f>IF('Raw(1)'!B1620="","",'Raw(1)'!B1620)</f>
        <v>17</v>
      </c>
      <c r="C1620" t="str">
        <f t="shared" si="75"/>
        <v>Apr</v>
      </c>
      <c r="D1620" t="str">
        <f t="shared" si="76"/>
        <v>2026-Apr</v>
      </c>
      <c r="E1620">
        <f t="shared" si="77"/>
        <v>202604</v>
      </c>
      <c r="F1620" t="str">
        <f>IF('Raw(1)'!C1620="","",'Raw(1)'!C1620)</f>
        <v>CN</v>
      </c>
      <c r="G1620" t="str">
        <f>IF('Raw(1)'!D1620="","",'Raw(1)'!D1620)</f>
        <v>Machine</v>
      </c>
      <c r="H1620" t="str">
        <f>IF('Raw(1)'!E1620="","",'Raw(1)'!E1620)</f>
        <v>Paint Booth</v>
      </c>
      <c r="I1620">
        <f>IF('Raw(1)'!F1620="","",'Raw(1)'!F1620)</f>
        <v>22</v>
      </c>
    </row>
    <row r="1621" spans="1:9" x14ac:dyDescent="0.4">
      <c r="A1621">
        <f>IF('Raw(1)'!A1621="","",'Raw(1)'!A1621)</f>
        <v>2026</v>
      </c>
      <c r="B1621">
        <f>IF('Raw(1)'!B1621="","",'Raw(1)'!B1621)</f>
        <v>17</v>
      </c>
      <c r="C1621" t="str">
        <f t="shared" si="75"/>
        <v>Apr</v>
      </c>
      <c r="D1621" t="str">
        <f t="shared" si="76"/>
        <v>2026-Apr</v>
      </c>
      <c r="E1621">
        <f t="shared" si="77"/>
        <v>202604</v>
      </c>
      <c r="F1621" t="str">
        <f>IF('Raw(1)'!C1621="","",'Raw(1)'!C1621)</f>
        <v>CN</v>
      </c>
      <c r="G1621" t="str">
        <f>IF('Raw(1)'!D1621="","",'Raw(1)'!D1621)</f>
        <v>Machine</v>
      </c>
      <c r="H1621" t="str">
        <f>IF('Raw(1)'!E1621="","",'Raw(1)'!E1621)</f>
        <v>Paint Line</v>
      </c>
      <c r="I1621">
        <f>IF('Raw(1)'!F1621="","",'Raw(1)'!F1621)</f>
        <v>6</v>
      </c>
    </row>
    <row r="1622" spans="1:9" x14ac:dyDescent="0.4">
      <c r="A1622">
        <f>IF('Raw(1)'!A1622="","",'Raw(1)'!A1622)</f>
        <v>2026</v>
      </c>
      <c r="B1622">
        <f>IF('Raw(1)'!B1622="","",'Raw(1)'!B1622)</f>
        <v>17</v>
      </c>
      <c r="C1622" t="str">
        <f t="shared" si="75"/>
        <v>Apr</v>
      </c>
      <c r="D1622" t="str">
        <f t="shared" si="76"/>
        <v>2026-Apr</v>
      </c>
      <c r="E1622">
        <f t="shared" si="77"/>
        <v>202604</v>
      </c>
      <c r="F1622" t="str">
        <f>IF('Raw(1)'!C1622="","",'Raw(1)'!C1622)</f>
        <v>CN</v>
      </c>
      <c r="G1622" t="str">
        <f>IF('Raw(1)'!D1622="","",'Raw(1)'!D1622)</f>
        <v>Machine</v>
      </c>
      <c r="H1622" t="str">
        <f>IF('Raw(1)'!E1622="","",'Raw(1)'!E1622)</f>
        <v>Roll Bending Machine</v>
      </c>
      <c r="I1622">
        <f>IF('Raw(1)'!F1622="","",'Raw(1)'!F1622)</f>
        <v>4</v>
      </c>
    </row>
    <row r="1623" spans="1:9" x14ac:dyDescent="0.4">
      <c r="A1623">
        <f>IF('Raw(1)'!A1623="","",'Raw(1)'!A1623)</f>
        <v>2026</v>
      </c>
      <c r="B1623">
        <f>IF('Raw(1)'!B1623="","",'Raw(1)'!B1623)</f>
        <v>17</v>
      </c>
      <c r="C1623" t="str">
        <f t="shared" si="75"/>
        <v>Apr</v>
      </c>
      <c r="D1623" t="str">
        <f t="shared" si="76"/>
        <v>2026-Apr</v>
      </c>
      <c r="E1623">
        <f t="shared" si="77"/>
        <v>202604</v>
      </c>
      <c r="F1623" t="str">
        <f>IF('Raw(1)'!C1623="","",'Raw(1)'!C1623)</f>
        <v>CN</v>
      </c>
      <c r="G1623" t="str">
        <f>IF('Raw(1)'!D1623="","",'Raw(1)'!D1623)</f>
        <v>Machine</v>
      </c>
      <c r="H1623" t="str">
        <f>IF('Raw(1)'!E1623="","",'Raw(1)'!E1623)</f>
        <v>L/W Machine</v>
      </c>
      <c r="I1623">
        <f>IF('Raw(1)'!F1623="","",'Raw(1)'!F1623)</f>
        <v>10</v>
      </c>
    </row>
    <row r="1624" spans="1:9" x14ac:dyDescent="0.4">
      <c r="A1624">
        <f>IF('Raw(1)'!A1624="","",'Raw(1)'!A1624)</f>
        <v>2026</v>
      </c>
      <c r="B1624">
        <f>IF('Raw(1)'!B1624="","",'Raw(1)'!B1624)</f>
        <v>17</v>
      </c>
      <c r="C1624" t="str">
        <f t="shared" si="75"/>
        <v>Apr</v>
      </c>
      <c r="D1624" t="str">
        <f t="shared" si="76"/>
        <v>2026-Apr</v>
      </c>
      <c r="E1624">
        <f t="shared" si="77"/>
        <v>202604</v>
      </c>
      <c r="F1624" t="str">
        <f>IF('Raw(1)'!C1624="","",'Raw(1)'!C1624)</f>
        <v>CN</v>
      </c>
      <c r="G1624" t="str">
        <f>IF('Raw(1)'!D1624="","",'Raw(1)'!D1624)</f>
        <v>Machine</v>
      </c>
      <c r="H1624" t="str">
        <f>IF('Raw(1)'!E1624="","",'Raw(1)'!E1624)</f>
        <v>C/W Machine</v>
      </c>
      <c r="I1624">
        <f>IF('Raw(1)'!F1624="","",'Raw(1)'!F1624)</f>
        <v>12</v>
      </c>
    </row>
    <row r="1625" spans="1:9" x14ac:dyDescent="0.4">
      <c r="A1625">
        <f>IF('Raw(1)'!A1625="","",'Raw(1)'!A1625)</f>
        <v>2026</v>
      </c>
      <c r="B1625">
        <f>IF('Raw(1)'!B1625="","",'Raw(1)'!B1625)</f>
        <v>17</v>
      </c>
      <c r="C1625" t="str">
        <f t="shared" si="75"/>
        <v>Apr</v>
      </c>
      <c r="D1625" t="str">
        <f t="shared" si="76"/>
        <v>2026-Apr</v>
      </c>
      <c r="E1625">
        <f t="shared" si="77"/>
        <v>202604</v>
      </c>
      <c r="F1625" t="str">
        <f>IF('Raw(1)'!C1625="","",'Raw(1)'!C1625)</f>
        <v>CN</v>
      </c>
      <c r="G1625" t="str">
        <f>IF('Raw(1)'!D1625="","",'Raw(1)'!D1625)</f>
        <v>Performance</v>
      </c>
      <c r="H1625" t="str">
        <f>IF('Raw(1)'!E1625="","",'Raw(1)'!E1625)</f>
        <v>BT GT</v>
      </c>
      <c r="I1625">
        <f>IF('Raw(1)'!F1625="","",'Raw(1)'!F1625)</f>
        <v>40</v>
      </c>
    </row>
    <row r="1626" spans="1:9" x14ac:dyDescent="0.4">
      <c r="A1626">
        <f>IF('Raw(1)'!A1626="","",'Raw(1)'!A1626)</f>
        <v>2026</v>
      </c>
      <c r="B1626">
        <f>IF('Raw(1)'!B1626="","",'Raw(1)'!B1626)</f>
        <v>17</v>
      </c>
      <c r="C1626" t="str">
        <f t="shared" si="75"/>
        <v>Apr</v>
      </c>
      <c r="D1626" t="str">
        <f t="shared" si="76"/>
        <v>2026-Apr</v>
      </c>
      <c r="E1626">
        <f t="shared" si="77"/>
        <v>202604</v>
      </c>
      <c r="F1626" t="str">
        <f>IF('Raw(1)'!C1626="","",'Raw(1)'!C1626)</f>
        <v>CN</v>
      </c>
      <c r="G1626" t="str">
        <f>IF('Raw(1)'!D1626="","",'Raw(1)'!D1626)</f>
        <v>Performance</v>
      </c>
      <c r="H1626" t="str">
        <f>IF('Raw(1)'!E1626="","",'Raw(1)'!E1626)</f>
        <v>WT GT</v>
      </c>
      <c r="I1626">
        <f>IF('Raw(1)'!F1626="","",'Raw(1)'!F1626)</f>
        <v>39</v>
      </c>
    </row>
    <row r="1627" spans="1:9" x14ac:dyDescent="0.4">
      <c r="A1627">
        <f>IF('Raw(1)'!A1627="","",'Raw(1)'!A1627)</f>
        <v>2026</v>
      </c>
      <c r="B1627">
        <f>IF('Raw(1)'!B1627="","",'Raw(1)'!B1627)</f>
        <v>17</v>
      </c>
      <c r="C1627" t="str">
        <f t="shared" si="75"/>
        <v>Apr</v>
      </c>
      <c r="D1627" t="str">
        <f t="shared" si="76"/>
        <v>2026-Apr</v>
      </c>
      <c r="E1627">
        <f t="shared" si="77"/>
        <v>202604</v>
      </c>
      <c r="F1627" t="str">
        <f>IF('Raw(1)'!C1627="","",'Raw(1)'!C1627)</f>
        <v>CN</v>
      </c>
      <c r="G1627" t="str">
        <f>IF('Raw(1)'!D1627="","",'Raw(1)'!D1627)</f>
        <v>Performance</v>
      </c>
      <c r="H1627" t="str">
        <f>IF('Raw(1)'!E1627="","",'Raw(1)'!E1627)</f>
        <v>Bending</v>
      </c>
      <c r="I1627">
        <f>IF('Raw(1)'!F1627="","",'Raw(1)'!F1627)</f>
        <v>316</v>
      </c>
    </row>
    <row r="1628" spans="1:9" x14ac:dyDescent="0.4">
      <c r="A1628">
        <f>IF('Raw(1)'!A1628="","",'Raw(1)'!A1628)</f>
        <v>2026</v>
      </c>
      <c r="B1628">
        <f>IF('Raw(1)'!B1628="","",'Raw(1)'!B1628)</f>
        <v>17</v>
      </c>
      <c r="C1628" t="str">
        <f t="shared" si="75"/>
        <v>Apr</v>
      </c>
      <c r="D1628" t="str">
        <f t="shared" si="76"/>
        <v>2026-Apr</v>
      </c>
      <c r="E1628">
        <f t="shared" si="77"/>
        <v>202604</v>
      </c>
      <c r="F1628" t="str">
        <f>IF('Raw(1)'!C1628="","",'Raw(1)'!C1628)</f>
        <v>CN</v>
      </c>
      <c r="G1628" t="str">
        <f>IF('Raw(1)'!D1628="","",'Raw(1)'!D1628)</f>
        <v>Performance</v>
      </c>
      <c r="H1628" t="str">
        <f>IF('Raw(1)'!E1628="","",'Raw(1)'!E1628)</f>
        <v>L/W</v>
      </c>
      <c r="I1628">
        <f>IF('Raw(1)'!F1628="","",'Raw(1)'!F1628)</f>
        <v>316</v>
      </c>
    </row>
    <row r="1629" spans="1:9" x14ac:dyDescent="0.4">
      <c r="A1629">
        <f>IF('Raw(1)'!A1629="","",'Raw(1)'!A1629)</f>
        <v>2026</v>
      </c>
      <c r="B1629">
        <f>IF('Raw(1)'!B1629="","",'Raw(1)'!B1629)</f>
        <v>17</v>
      </c>
      <c r="C1629" t="str">
        <f t="shared" si="75"/>
        <v>Apr</v>
      </c>
      <c r="D1629" t="str">
        <f t="shared" si="76"/>
        <v>2026-Apr</v>
      </c>
      <c r="E1629">
        <f t="shared" si="77"/>
        <v>202604</v>
      </c>
      <c r="F1629" t="str">
        <f>IF('Raw(1)'!C1629="","",'Raw(1)'!C1629)</f>
        <v>CN</v>
      </c>
      <c r="G1629" t="str">
        <f>IF('Raw(1)'!D1629="","",'Raw(1)'!D1629)</f>
        <v>Performance</v>
      </c>
      <c r="H1629" t="str">
        <f>IF('Raw(1)'!E1629="","",'Raw(1)'!E1629)</f>
        <v>C/W</v>
      </c>
      <c r="I1629">
        <f>IF('Raw(1)'!F1629="","",'Raw(1)'!F1629)</f>
        <v>353</v>
      </c>
    </row>
    <row r="1630" spans="1:9" x14ac:dyDescent="0.4">
      <c r="A1630">
        <f>IF('Raw(1)'!A1630="","",'Raw(1)'!A1630)</f>
        <v>2026</v>
      </c>
      <c r="B1630">
        <f>IF('Raw(1)'!B1630="","",'Raw(1)'!B1630)</f>
        <v>17</v>
      </c>
      <c r="C1630" t="str">
        <f t="shared" si="75"/>
        <v>Apr</v>
      </c>
      <c r="D1630" t="str">
        <f t="shared" si="76"/>
        <v>2026-Apr</v>
      </c>
      <c r="E1630">
        <f t="shared" si="77"/>
        <v>202604</v>
      </c>
      <c r="F1630" t="str">
        <f>IF('Raw(1)'!C1630="","",'Raw(1)'!C1630)</f>
        <v>TR #1</v>
      </c>
      <c r="G1630" t="str">
        <f>IF('Raw(1)'!D1630="","",'Raw(1)'!D1630)</f>
        <v>Machine</v>
      </c>
      <c r="H1630" t="str">
        <f>IF('Raw(1)'!E1630="","",'Raw(1)'!E1630)</f>
        <v>Growing Line</v>
      </c>
      <c r="I1630">
        <f>IF('Raw(1)'!F1630="","",'Raw(1)'!F1630)</f>
        <v>3</v>
      </c>
    </row>
    <row r="1631" spans="1:9" x14ac:dyDescent="0.4">
      <c r="A1631">
        <f>IF('Raw(1)'!A1631="","",'Raw(1)'!A1631)</f>
        <v>2026</v>
      </c>
      <c r="B1631">
        <f>IF('Raw(1)'!B1631="","",'Raw(1)'!B1631)</f>
        <v>17</v>
      </c>
      <c r="C1631" t="str">
        <f t="shared" si="75"/>
        <v>Apr</v>
      </c>
      <c r="D1631" t="str">
        <f t="shared" si="76"/>
        <v>2026-Apr</v>
      </c>
      <c r="E1631">
        <f t="shared" si="77"/>
        <v>202604</v>
      </c>
      <c r="F1631" t="str">
        <f>IF('Raw(1)'!C1631="","",'Raw(1)'!C1631)</f>
        <v>TR #1</v>
      </c>
      <c r="G1631" t="str">
        <f>IF('Raw(1)'!D1631="","",'Raw(1)'!D1631)</f>
        <v>Machine</v>
      </c>
      <c r="H1631" t="str">
        <f>IF('Raw(1)'!E1631="","",'Raw(1)'!E1631)</f>
        <v>Paint Booth</v>
      </c>
      <c r="I1631">
        <f>IF('Raw(1)'!F1631="","",'Raw(1)'!F1631)</f>
        <v>3</v>
      </c>
    </row>
    <row r="1632" spans="1:9" x14ac:dyDescent="0.4">
      <c r="A1632">
        <f>IF('Raw(1)'!A1632="","",'Raw(1)'!A1632)</f>
        <v>2026</v>
      </c>
      <c r="B1632">
        <f>IF('Raw(1)'!B1632="","",'Raw(1)'!B1632)</f>
        <v>17</v>
      </c>
      <c r="C1632" t="str">
        <f t="shared" si="75"/>
        <v>Apr</v>
      </c>
      <c r="D1632" t="str">
        <f t="shared" si="76"/>
        <v>2026-Apr</v>
      </c>
      <c r="E1632">
        <f t="shared" si="77"/>
        <v>202604</v>
      </c>
      <c r="F1632" t="str">
        <f>IF('Raw(1)'!C1632="","",'Raw(1)'!C1632)</f>
        <v>TR #1</v>
      </c>
      <c r="G1632" t="str">
        <f>IF('Raw(1)'!D1632="","",'Raw(1)'!D1632)</f>
        <v>Machine</v>
      </c>
      <c r="H1632" t="str">
        <f>IF('Raw(1)'!E1632="","",'Raw(1)'!E1632)</f>
        <v>Paint Line</v>
      </c>
      <c r="I1632">
        <f>IF('Raw(1)'!F1632="","",'Raw(1)'!F1632)</f>
        <v>2</v>
      </c>
    </row>
    <row r="1633" spans="1:9" x14ac:dyDescent="0.4">
      <c r="A1633">
        <f>IF('Raw(1)'!A1633="","",'Raw(1)'!A1633)</f>
        <v>2026</v>
      </c>
      <c r="B1633">
        <f>IF('Raw(1)'!B1633="","",'Raw(1)'!B1633)</f>
        <v>17</v>
      </c>
      <c r="C1633" t="str">
        <f t="shared" si="75"/>
        <v>Apr</v>
      </c>
      <c r="D1633" t="str">
        <f t="shared" si="76"/>
        <v>2026-Apr</v>
      </c>
      <c r="E1633">
        <f t="shared" si="77"/>
        <v>202604</v>
      </c>
      <c r="F1633" t="str">
        <f>IF('Raw(1)'!C1633="","",'Raw(1)'!C1633)</f>
        <v>TR #1</v>
      </c>
      <c r="G1633" t="str">
        <f>IF('Raw(1)'!D1633="","",'Raw(1)'!D1633)</f>
        <v>Machine</v>
      </c>
      <c r="H1633" t="str">
        <f>IF('Raw(1)'!E1633="","",'Raw(1)'!E1633)</f>
        <v>Roll Bending Machine</v>
      </c>
      <c r="I1633">
        <f>IF('Raw(1)'!F1633="","",'Raw(1)'!F1633)</f>
        <v>2</v>
      </c>
    </row>
    <row r="1634" spans="1:9" x14ac:dyDescent="0.4">
      <c r="A1634">
        <f>IF('Raw(1)'!A1634="","",'Raw(1)'!A1634)</f>
        <v>2026</v>
      </c>
      <c r="B1634">
        <f>IF('Raw(1)'!B1634="","",'Raw(1)'!B1634)</f>
        <v>17</v>
      </c>
      <c r="C1634" t="str">
        <f t="shared" si="75"/>
        <v>Apr</v>
      </c>
      <c r="D1634" t="str">
        <f t="shared" si="76"/>
        <v>2026-Apr</v>
      </c>
      <c r="E1634">
        <f t="shared" si="77"/>
        <v>202604</v>
      </c>
      <c r="F1634" t="str">
        <f>IF('Raw(1)'!C1634="","",'Raw(1)'!C1634)</f>
        <v>TR #1</v>
      </c>
      <c r="G1634" t="str">
        <f>IF('Raw(1)'!D1634="","",'Raw(1)'!D1634)</f>
        <v>Machine</v>
      </c>
      <c r="H1634" t="str">
        <f>IF('Raw(1)'!E1634="","",'Raw(1)'!E1634)</f>
        <v>L/W Machine</v>
      </c>
      <c r="I1634">
        <f>IF('Raw(1)'!F1634="","",'Raw(1)'!F1634)</f>
        <v>3</v>
      </c>
    </row>
    <row r="1635" spans="1:9" x14ac:dyDescent="0.4">
      <c r="A1635">
        <f>IF('Raw(1)'!A1635="","",'Raw(1)'!A1635)</f>
        <v>2026</v>
      </c>
      <c r="B1635">
        <f>IF('Raw(1)'!B1635="","",'Raw(1)'!B1635)</f>
        <v>17</v>
      </c>
      <c r="C1635" t="str">
        <f t="shared" si="75"/>
        <v>Apr</v>
      </c>
      <c r="D1635" t="str">
        <f t="shared" si="76"/>
        <v>2026-Apr</v>
      </c>
      <c r="E1635">
        <f t="shared" si="77"/>
        <v>202604</v>
      </c>
      <c r="F1635" t="str">
        <f>IF('Raw(1)'!C1635="","",'Raw(1)'!C1635)</f>
        <v>TR #1</v>
      </c>
      <c r="G1635" t="str">
        <f>IF('Raw(1)'!D1635="","",'Raw(1)'!D1635)</f>
        <v>Machine</v>
      </c>
      <c r="H1635" t="str">
        <f>IF('Raw(1)'!E1635="","",'Raw(1)'!E1635)</f>
        <v>C/W Machine</v>
      </c>
      <c r="I1635">
        <f>IF('Raw(1)'!F1635="","",'Raw(1)'!F1635)</f>
        <v>4</v>
      </c>
    </row>
    <row r="1636" spans="1:9" x14ac:dyDescent="0.4">
      <c r="A1636">
        <f>IF('Raw(1)'!A1636="","",'Raw(1)'!A1636)</f>
        <v>2026</v>
      </c>
      <c r="B1636">
        <f>IF('Raw(1)'!B1636="","",'Raw(1)'!B1636)</f>
        <v>17</v>
      </c>
      <c r="C1636" t="str">
        <f t="shared" si="75"/>
        <v>Apr</v>
      </c>
      <c r="D1636" t="str">
        <f t="shared" si="76"/>
        <v>2026-Apr</v>
      </c>
      <c r="E1636">
        <f t="shared" si="77"/>
        <v>202604</v>
      </c>
      <c r="F1636" t="str">
        <f>IF('Raw(1)'!C1636="","",'Raw(1)'!C1636)</f>
        <v>TR #1</v>
      </c>
      <c r="G1636" t="str">
        <f>IF('Raw(1)'!D1636="","",'Raw(1)'!D1636)</f>
        <v>Performance</v>
      </c>
      <c r="H1636" t="str">
        <f>IF('Raw(1)'!E1636="","",'Raw(1)'!E1636)</f>
        <v>BT GT</v>
      </c>
      <c r="I1636">
        <f>IF('Raw(1)'!F1636="","",'Raw(1)'!F1636)</f>
        <v>0</v>
      </c>
    </row>
    <row r="1637" spans="1:9" x14ac:dyDescent="0.4">
      <c r="A1637">
        <f>IF('Raw(1)'!A1637="","",'Raw(1)'!A1637)</f>
        <v>2026</v>
      </c>
      <c r="B1637">
        <f>IF('Raw(1)'!B1637="","",'Raw(1)'!B1637)</f>
        <v>17</v>
      </c>
      <c r="C1637" t="str">
        <f t="shared" si="75"/>
        <v>Apr</v>
      </c>
      <c r="D1637" t="str">
        <f t="shared" si="76"/>
        <v>2026-Apr</v>
      </c>
      <c r="E1637">
        <f t="shared" si="77"/>
        <v>202604</v>
      </c>
      <c r="F1637" t="str">
        <f>IF('Raw(1)'!C1637="","",'Raw(1)'!C1637)</f>
        <v>TR #1</v>
      </c>
      <c r="G1637" t="str">
        <f>IF('Raw(1)'!D1637="","",'Raw(1)'!D1637)</f>
        <v>Performance</v>
      </c>
      <c r="H1637" t="str">
        <f>IF('Raw(1)'!E1637="","",'Raw(1)'!E1637)</f>
        <v>WT GT</v>
      </c>
      <c r="I1637">
        <f>IF('Raw(1)'!F1637="","",'Raw(1)'!F1637)</f>
        <v>0</v>
      </c>
    </row>
    <row r="1638" spans="1:9" x14ac:dyDescent="0.4">
      <c r="A1638">
        <f>IF('Raw(1)'!A1638="","",'Raw(1)'!A1638)</f>
        <v>2026</v>
      </c>
      <c r="B1638">
        <f>IF('Raw(1)'!B1638="","",'Raw(1)'!B1638)</f>
        <v>17</v>
      </c>
      <c r="C1638" t="str">
        <f t="shared" si="75"/>
        <v>Apr</v>
      </c>
      <c r="D1638" t="str">
        <f t="shared" si="76"/>
        <v>2026-Apr</v>
      </c>
      <c r="E1638">
        <f t="shared" si="77"/>
        <v>202604</v>
      </c>
      <c r="F1638" t="str">
        <f>IF('Raw(1)'!C1638="","",'Raw(1)'!C1638)</f>
        <v>TR #1</v>
      </c>
      <c r="G1638" t="str">
        <f>IF('Raw(1)'!D1638="","",'Raw(1)'!D1638)</f>
        <v>Performance</v>
      </c>
      <c r="H1638" t="str">
        <f>IF('Raw(1)'!E1638="","",'Raw(1)'!E1638)</f>
        <v>Bending</v>
      </c>
      <c r="I1638">
        <f>IF('Raw(1)'!F1638="","",'Raw(1)'!F1638)</f>
        <v>0</v>
      </c>
    </row>
    <row r="1639" spans="1:9" x14ac:dyDescent="0.4">
      <c r="A1639">
        <f>IF('Raw(1)'!A1639="","",'Raw(1)'!A1639)</f>
        <v>2026</v>
      </c>
      <c r="B1639">
        <f>IF('Raw(1)'!B1639="","",'Raw(1)'!B1639)</f>
        <v>17</v>
      </c>
      <c r="C1639" t="str">
        <f t="shared" si="75"/>
        <v>Apr</v>
      </c>
      <c r="D1639" t="str">
        <f t="shared" si="76"/>
        <v>2026-Apr</v>
      </c>
      <c r="E1639">
        <f t="shared" si="77"/>
        <v>202604</v>
      </c>
      <c r="F1639" t="str">
        <f>IF('Raw(1)'!C1639="","",'Raw(1)'!C1639)</f>
        <v>TR #1</v>
      </c>
      <c r="G1639" t="str">
        <f>IF('Raw(1)'!D1639="","",'Raw(1)'!D1639)</f>
        <v>Performance</v>
      </c>
      <c r="H1639" t="str">
        <f>IF('Raw(1)'!E1639="","",'Raw(1)'!E1639)</f>
        <v>L/W</v>
      </c>
      <c r="I1639">
        <f>IF('Raw(1)'!F1639="","",'Raw(1)'!F1639)</f>
        <v>0</v>
      </c>
    </row>
    <row r="1640" spans="1:9" x14ac:dyDescent="0.4">
      <c r="A1640">
        <f>IF('Raw(1)'!A1640="","",'Raw(1)'!A1640)</f>
        <v>2026</v>
      </c>
      <c r="B1640">
        <f>IF('Raw(1)'!B1640="","",'Raw(1)'!B1640)</f>
        <v>17</v>
      </c>
      <c r="C1640" t="str">
        <f t="shared" si="75"/>
        <v>Apr</v>
      </c>
      <c r="D1640" t="str">
        <f t="shared" si="76"/>
        <v>2026-Apr</v>
      </c>
      <c r="E1640">
        <f t="shared" si="77"/>
        <v>202604</v>
      </c>
      <c r="F1640" t="str">
        <f>IF('Raw(1)'!C1640="","",'Raw(1)'!C1640)</f>
        <v>TR #1</v>
      </c>
      <c r="G1640" t="str">
        <f>IF('Raw(1)'!D1640="","",'Raw(1)'!D1640)</f>
        <v>Performance</v>
      </c>
      <c r="H1640" t="str">
        <f>IF('Raw(1)'!E1640="","",'Raw(1)'!E1640)</f>
        <v>C/W</v>
      </c>
      <c r="I1640">
        <f>IF('Raw(1)'!F1640="","",'Raw(1)'!F1640)</f>
        <v>0</v>
      </c>
    </row>
    <row r="1641" spans="1:9" x14ac:dyDescent="0.4">
      <c r="A1641">
        <f>IF('Raw(1)'!A1641="","",'Raw(1)'!A1641)</f>
        <v>2026</v>
      </c>
      <c r="B1641">
        <f>IF('Raw(1)'!B1641="","",'Raw(1)'!B1641)</f>
        <v>17</v>
      </c>
      <c r="C1641" t="str">
        <f t="shared" si="75"/>
        <v>Apr</v>
      </c>
      <c r="D1641" t="str">
        <f t="shared" si="76"/>
        <v>2026-Apr</v>
      </c>
      <c r="E1641">
        <f t="shared" si="77"/>
        <v>202604</v>
      </c>
      <c r="F1641" t="str">
        <f>IF('Raw(1)'!C1641="","",'Raw(1)'!C1641)</f>
        <v>TR #2</v>
      </c>
      <c r="G1641" t="str">
        <f>IF('Raw(1)'!D1641="","",'Raw(1)'!D1641)</f>
        <v>Machine</v>
      </c>
      <c r="H1641" t="str">
        <f>IF('Raw(1)'!E1641="","",'Raw(1)'!E1641)</f>
        <v>Growing Line</v>
      </c>
      <c r="I1641">
        <f>IF('Raw(1)'!F1641="","",'Raw(1)'!F1641)</f>
        <v>6</v>
      </c>
    </row>
    <row r="1642" spans="1:9" x14ac:dyDescent="0.4">
      <c r="A1642">
        <f>IF('Raw(1)'!A1642="","",'Raw(1)'!A1642)</f>
        <v>2026</v>
      </c>
      <c r="B1642">
        <f>IF('Raw(1)'!B1642="","",'Raw(1)'!B1642)</f>
        <v>17</v>
      </c>
      <c r="C1642" t="str">
        <f t="shared" si="75"/>
        <v>Apr</v>
      </c>
      <c r="D1642" t="str">
        <f t="shared" si="76"/>
        <v>2026-Apr</v>
      </c>
      <c r="E1642">
        <f t="shared" si="77"/>
        <v>202604</v>
      </c>
      <c r="F1642" t="str">
        <f>IF('Raw(1)'!C1642="","",'Raw(1)'!C1642)</f>
        <v>TR #2</v>
      </c>
      <c r="G1642" t="str">
        <f>IF('Raw(1)'!D1642="","",'Raw(1)'!D1642)</f>
        <v>Machine</v>
      </c>
      <c r="H1642" t="str">
        <f>IF('Raw(1)'!E1642="","",'Raw(1)'!E1642)</f>
        <v>Paint Booth</v>
      </c>
      <c r="I1642">
        <f>IF('Raw(1)'!F1642="","",'Raw(1)'!F1642)</f>
        <v>4</v>
      </c>
    </row>
    <row r="1643" spans="1:9" x14ac:dyDescent="0.4">
      <c r="A1643">
        <f>IF('Raw(1)'!A1643="","",'Raw(1)'!A1643)</f>
        <v>2026</v>
      </c>
      <c r="B1643">
        <f>IF('Raw(1)'!B1643="","",'Raw(1)'!B1643)</f>
        <v>17</v>
      </c>
      <c r="C1643" t="str">
        <f t="shared" si="75"/>
        <v>Apr</v>
      </c>
      <c r="D1643" t="str">
        <f t="shared" si="76"/>
        <v>2026-Apr</v>
      </c>
      <c r="E1643">
        <f t="shared" si="77"/>
        <v>202604</v>
      </c>
      <c r="F1643" t="str">
        <f>IF('Raw(1)'!C1643="","",'Raw(1)'!C1643)</f>
        <v>TR #2</v>
      </c>
      <c r="G1643" t="str">
        <f>IF('Raw(1)'!D1643="","",'Raw(1)'!D1643)</f>
        <v>Machine</v>
      </c>
      <c r="H1643" t="str">
        <f>IF('Raw(1)'!E1643="","",'Raw(1)'!E1643)</f>
        <v>Paint Line</v>
      </c>
      <c r="I1643">
        <f>IF('Raw(1)'!F1643="","",'Raw(1)'!F1643)</f>
        <v>2</v>
      </c>
    </row>
    <row r="1644" spans="1:9" x14ac:dyDescent="0.4">
      <c r="A1644">
        <f>IF('Raw(1)'!A1644="","",'Raw(1)'!A1644)</f>
        <v>2026</v>
      </c>
      <c r="B1644">
        <f>IF('Raw(1)'!B1644="","",'Raw(1)'!B1644)</f>
        <v>17</v>
      </c>
      <c r="C1644" t="str">
        <f t="shared" si="75"/>
        <v>Apr</v>
      </c>
      <c r="D1644" t="str">
        <f t="shared" si="76"/>
        <v>2026-Apr</v>
      </c>
      <c r="E1644">
        <f t="shared" si="77"/>
        <v>202604</v>
      </c>
      <c r="F1644" t="str">
        <f>IF('Raw(1)'!C1644="","",'Raw(1)'!C1644)</f>
        <v>TR #2</v>
      </c>
      <c r="G1644" t="str">
        <f>IF('Raw(1)'!D1644="","",'Raw(1)'!D1644)</f>
        <v>Machine</v>
      </c>
      <c r="H1644" t="str">
        <f>IF('Raw(1)'!E1644="","",'Raw(1)'!E1644)</f>
        <v>Roll Bending Machine</v>
      </c>
      <c r="I1644">
        <f>IF('Raw(1)'!F1644="","",'Raw(1)'!F1644)</f>
        <v>3</v>
      </c>
    </row>
    <row r="1645" spans="1:9" x14ac:dyDescent="0.4">
      <c r="A1645">
        <f>IF('Raw(1)'!A1645="","",'Raw(1)'!A1645)</f>
        <v>2026</v>
      </c>
      <c r="B1645">
        <f>IF('Raw(1)'!B1645="","",'Raw(1)'!B1645)</f>
        <v>17</v>
      </c>
      <c r="C1645" t="str">
        <f t="shared" si="75"/>
        <v>Apr</v>
      </c>
      <c r="D1645" t="str">
        <f t="shared" si="76"/>
        <v>2026-Apr</v>
      </c>
      <c r="E1645">
        <f t="shared" si="77"/>
        <v>202604</v>
      </c>
      <c r="F1645" t="str">
        <f>IF('Raw(1)'!C1645="","",'Raw(1)'!C1645)</f>
        <v>TR #2</v>
      </c>
      <c r="G1645" t="str">
        <f>IF('Raw(1)'!D1645="","",'Raw(1)'!D1645)</f>
        <v>Machine</v>
      </c>
      <c r="H1645" t="str">
        <f>IF('Raw(1)'!E1645="","",'Raw(1)'!E1645)</f>
        <v>L/W Machine</v>
      </c>
      <c r="I1645">
        <f>IF('Raw(1)'!F1645="","",'Raw(1)'!F1645)</f>
        <v>4</v>
      </c>
    </row>
    <row r="1646" spans="1:9" x14ac:dyDescent="0.4">
      <c r="A1646">
        <f>IF('Raw(1)'!A1646="","",'Raw(1)'!A1646)</f>
        <v>2026</v>
      </c>
      <c r="B1646">
        <f>IF('Raw(1)'!B1646="","",'Raw(1)'!B1646)</f>
        <v>17</v>
      </c>
      <c r="C1646" t="str">
        <f t="shared" si="75"/>
        <v>Apr</v>
      </c>
      <c r="D1646" t="str">
        <f t="shared" si="76"/>
        <v>2026-Apr</v>
      </c>
      <c r="E1646">
        <f t="shared" si="77"/>
        <v>202604</v>
      </c>
      <c r="F1646" t="str">
        <f>IF('Raw(1)'!C1646="","",'Raw(1)'!C1646)</f>
        <v>TR #2</v>
      </c>
      <c r="G1646" t="str">
        <f>IF('Raw(1)'!D1646="","",'Raw(1)'!D1646)</f>
        <v>Machine</v>
      </c>
      <c r="H1646" t="str">
        <f>IF('Raw(1)'!E1646="","",'Raw(1)'!E1646)</f>
        <v>C/W Machine</v>
      </c>
      <c r="I1646">
        <f>IF('Raw(1)'!F1646="","",'Raw(1)'!F1646)</f>
        <v>6</v>
      </c>
    </row>
    <row r="1647" spans="1:9" x14ac:dyDescent="0.4">
      <c r="A1647">
        <f>IF('Raw(1)'!A1647="","",'Raw(1)'!A1647)</f>
        <v>2026</v>
      </c>
      <c r="B1647">
        <f>IF('Raw(1)'!B1647="","",'Raw(1)'!B1647)</f>
        <v>17</v>
      </c>
      <c r="C1647" t="str">
        <f t="shared" si="75"/>
        <v>Apr</v>
      </c>
      <c r="D1647" t="str">
        <f t="shared" si="76"/>
        <v>2026-Apr</v>
      </c>
      <c r="E1647">
        <f t="shared" si="77"/>
        <v>202604</v>
      </c>
      <c r="F1647" t="str">
        <f>IF('Raw(1)'!C1647="","",'Raw(1)'!C1647)</f>
        <v>TR #2</v>
      </c>
      <c r="G1647" t="str">
        <f>IF('Raw(1)'!D1647="","",'Raw(1)'!D1647)</f>
        <v>Performance</v>
      </c>
      <c r="H1647" t="str">
        <f>IF('Raw(1)'!E1647="","",'Raw(1)'!E1647)</f>
        <v>BT GT</v>
      </c>
      <c r="I1647">
        <f>IF('Raw(1)'!F1647="","",'Raw(1)'!F1647)</f>
        <v>22</v>
      </c>
    </row>
    <row r="1648" spans="1:9" x14ac:dyDescent="0.4">
      <c r="A1648">
        <f>IF('Raw(1)'!A1648="","",'Raw(1)'!A1648)</f>
        <v>2026</v>
      </c>
      <c r="B1648">
        <f>IF('Raw(1)'!B1648="","",'Raw(1)'!B1648)</f>
        <v>17</v>
      </c>
      <c r="C1648" t="str">
        <f t="shared" si="75"/>
        <v>Apr</v>
      </c>
      <c r="D1648" t="str">
        <f t="shared" si="76"/>
        <v>2026-Apr</v>
      </c>
      <c r="E1648">
        <f t="shared" si="77"/>
        <v>202604</v>
      </c>
      <c r="F1648" t="str">
        <f>IF('Raw(1)'!C1648="","",'Raw(1)'!C1648)</f>
        <v>TR #2</v>
      </c>
      <c r="G1648" t="str">
        <f>IF('Raw(1)'!D1648="","",'Raw(1)'!D1648)</f>
        <v>Performance</v>
      </c>
      <c r="H1648" t="str">
        <f>IF('Raw(1)'!E1648="","",'Raw(1)'!E1648)</f>
        <v>WT GT</v>
      </c>
      <c r="I1648">
        <f>IF('Raw(1)'!F1648="","",'Raw(1)'!F1648)</f>
        <v>25</v>
      </c>
    </row>
    <row r="1649" spans="1:9" x14ac:dyDescent="0.4">
      <c r="A1649">
        <f>IF('Raw(1)'!A1649="","",'Raw(1)'!A1649)</f>
        <v>2026</v>
      </c>
      <c r="B1649">
        <f>IF('Raw(1)'!B1649="","",'Raw(1)'!B1649)</f>
        <v>17</v>
      </c>
      <c r="C1649" t="str">
        <f t="shared" si="75"/>
        <v>Apr</v>
      </c>
      <c r="D1649" t="str">
        <f t="shared" si="76"/>
        <v>2026-Apr</v>
      </c>
      <c r="E1649">
        <f t="shared" si="77"/>
        <v>202604</v>
      </c>
      <c r="F1649" t="str">
        <f>IF('Raw(1)'!C1649="","",'Raw(1)'!C1649)</f>
        <v>TR #2</v>
      </c>
      <c r="G1649" t="str">
        <f>IF('Raw(1)'!D1649="","",'Raw(1)'!D1649)</f>
        <v>Performance</v>
      </c>
      <c r="H1649" t="str">
        <f>IF('Raw(1)'!E1649="","",'Raw(1)'!E1649)</f>
        <v>Bending</v>
      </c>
      <c r="I1649">
        <f>IF('Raw(1)'!F1649="","",'Raw(1)'!F1649)</f>
        <v>182</v>
      </c>
    </row>
    <row r="1650" spans="1:9" x14ac:dyDescent="0.4">
      <c r="A1650">
        <f>IF('Raw(1)'!A1650="","",'Raw(1)'!A1650)</f>
        <v>2026</v>
      </c>
      <c r="B1650">
        <f>IF('Raw(1)'!B1650="","",'Raw(1)'!B1650)</f>
        <v>17</v>
      </c>
      <c r="C1650" t="str">
        <f t="shared" si="75"/>
        <v>Apr</v>
      </c>
      <c r="D1650" t="str">
        <f t="shared" si="76"/>
        <v>2026-Apr</v>
      </c>
      <c r="E1650">
        <f t="shared" si="77"/>
        <v>202604</v>
      </c>
      <c r="F1650" t="str">
        <f>IF('Raw(1)'!C1650="","",'Raw(1)'!C1650)</f>
        <v>TR #2</v>
      </c>
      <c r="G1650" t="str">
        <f>IF('Raw(1)'!D1650="","",'Raw(1)'!D1650)</f>
        <v>Performance</v>
      </c>
      <c r="H1650" t="str">
        <f>IF('Raw(1)'!E1650="","",'Raw(1)'!E1650)</f>
        <v>L/W</v>
      </c>
      <c r="I1650">
        <f>IF('Raw(1)'!F1650="","",'Raw(1)'!F1650)</f>
        <v>182</v>
      </c>
    </row>
    <row r="1651" spans="1:9" x14ac:dyDescent="0.4">
      <c r="A1651">
        <f>IF('Raw(1)'!A1651="","",'Raw(1)'!A1651)</f>
        <v>2026</v>
      </c>
      <c r="B1651">
        <f>IF('Raw(1)'!B1651="","",'Raw(1)'!B1651)</f>
        <v>17</v>
      </c>
      <c r="C1651" t="str">
        <f t="shared" si="75"/>
        <v>Apr</v>
      </c>
      <c r="D1651" t="str">
        <f t="shared" si="76"/>
        <v>2026-Apr</v>
      </c>
      <c r="E1651">
        <f t="shared" si="77"/>
        <v>202604</v>
      </c>
      <c r="F1651" t="str">
        <f>IF('Raw(1)'!C1651="","",'Raw(1)'!C1651)</f>
        <v>TR #2</v>
      </c>
      <c r="G1651" t="str">
        <f>IF('Raw(1)'!D1651="","",'Raw(1)'!D1651)</f>
        <v>Performance</v>
      </c>
      <c r="H1651" t="str">
        <f>IF('Raw(1)'!E1651="","",'Raw(1)'!E1651)</f>
        <v>C/W</v>
      </c>
      <c r="I1651">
        <f>IF('Raw(1)'!F1651="","",'Raw(1)'!F1651)</f>
        <v>195</v>
      </c>
    </row>
    <row r="1652" spans="1:9" x14ac:dyDescent="0.4">
      <c r="A1652">
        <f>IF('Raw(1)'!A1652="","",'Raw(1)'!A1652)</f>
        <v>2026</v>
      </c>
      <c r="B1652">
        <f>IF('Raw(1)'!B1652="","",'Raw(1)'!B1652)</f>
        <v>17</v>
      </c>
      <c r="C1652" t="str">
        <f t="shared" si="75"/>
        <v>Apr</v>
      </c>
      <c r="D1652" t="str">
        <f t="shared" si="76"/>
        <v>2026-Apr</v>
      </c>
      <c r="E1652">
        <f t="shared" si="77"/>
        <v>202604</v>
      </c>
      <c r="F1652" t="str">
        <f>IF('Raw(1)'!C1652="","",'Raw(1)'!C1652)</f>
        <v>AM</v>
      </c>
      <c r="G1652" t="str">
        <f>IF('Raw(1)'!D1652="","",'Raw(1)'!D1652)</f>
        <v>Machine</v>
      </c>
      <c r="H1652" t="str">
        <f>IF('Raw(1)'!E1652="","",'Raw(1)'!E1652)</f>
        <v>Growing Line</v>
      </c>
      <c r="I1652">
        <f>IF('Raw(1)'!F1652="","",'Raw(1)'!F1652)</f>
        <v>30</v>
      </c>
    </row>
    <row r="1653" spans="1:9" x14ac:dyDescent="0.4">
      <c r="A1653">
        <f>IF('Raw(1)'!A1653="","",'Raw(1)'!A1653)</f>
        <v>2026</v>
      </c>
      <c r="B1653">
        <f>IF('Raw(1)'!B1653="","",'Raw(1)'!B1653)</f>
        <v>17</v>
      </c>
      <c r="C1653" t="str">
        <f t="shared" si="75"/>
        <v>Apr</v>
      </c>
      <c r="D1653" t="str">
        <f t="shared" si="76"/>
        <v>2026-Apr</v>
      </c>
      <c r="E1653">
        <f t="shared" si="77"/>
        <v>202604</v>
      </c>
      <c r="F1653" t="str">
        <f>IF('Raw(1)'!C1653="","",'Raw(1)'!C1653)</f>
        <v>AM</v>
      </c>
      <c r="G1653" t="str">
        <f>IF('Raw(1)'!D1653="","",'Raw(1)'!D1653)</f>
        <v>Machine</v>
      </c>
      <c r="H1653" t="str">
        <f>IF('Raw(1)'!E1653="","",'Raw(1)'!E1653)</f>
        <v>Paint Booth</v>
      </c>
      <c r="I1653">
        <f>IF('Raw(1)'!F1653="","",'Raw(1)'!F1653)</f>
        <v>16</v>
      </c>
    </row>
    <row r="1654" spans="1:9" x14ac:dyDescent="0.4">
      <c r="A1654">
        <f>IF('Raw(1)'!A1654="","",'Raw(1)'!A1654)</f>
        <v>2026</v>
      </c>
      <c r="B1654">
        <f>IF('Raw(1)'!B1654="","",'Raw(1)'!B1654)</f>
        <v>17</v>
      </c>
      <c r="C1654" t="str">
        <f t="shared" si="75"/>
        <v>Apr</v>
      </c>
      <c r="D1654" t="str">
        <f t="shared" si="76"/>
        <v>2026-Apr</v>
      </c>
      <c r="E1654">
        <f t="shared" si="77"/>
        <v>202604</v>
      </c>
      <c r="F1654" t="str">
        <f>IF('Raw(1)'!C1654="","",'Raw(1)'!C1654)</f>
        <v>AM</v>
      </c>
      <c r="G1654" t="str">
        <f>IF('Raw(1)'!D1654="","",'Raw(1)'!D1654)</f>
        <v>Machine</v>
      </c>
      <c r="H1654" t="str">
        <f>IF('Raw(1)'!E1654="","",'Raw(1)'!E1654)</f>
        <v>Paint Line</v>
      </c>
      <c r="I1654">
        <f>IF('Raw(1)'!F1654="","",'Raw(1)'!F1654)</f>
        <v>8</v>
      </c>
    </row>
    <row r="1655" spans="1:9" x14ac:dyDescent="0.4">
      <c r="A1655">
        <f>IF('Raw(1)'!A1655="","",'Raw(1)'!A1655)</f>
        <v>2026</v>
      </c>
      <c r="B1655">
        <f>IF('Raw(1)'!B1655="","",'Raw(1)'!B1655)</f>
        <v>17</v>
      </c>
      <c r="C1655" t="str">
        <f t="shared" si="75"/>
        <v>Apr</v>
      </c>
      <c r="D1655" t="str">
        <f t="shared" si="76"/>
        <v>2026-Apr</v>
      </c>
      <c r="E1655">
        <f t="shared" si="77"/>
        <v>202604</v>
      </c>
      <c r="F1655" t="str">
        <f>IF('Raw(1)'!C1655="","",'Raw(1)'!C1655)</f>
        <v>AM</v>
      </c>
      <c r="G1655" t="str">
        <f>IF('Raw(1)'!D1655="","",'Raw(1)'!D1655)</f>
        <v>Machine</v>
      </c>
      <c r="H1655" t="str">
        <f>IF('Raw(1)'!E1655="","",'Raw(1)'!E1655)</f>
        <v>Roll Bending Machine</v>
      </c>
      <c r="I1655">
        <f>IF('Raw(1)'!F1655="","",'Raw(1)'!F1655)</f>
        <v>6</v>
      </c>
    </row>
    <row r="1656" spans="1:9" x14ac:dyDescent="0.4">
      <c r="A1656">
        <f>IF('Raw(1)'!A1656="","",'Raw(1)'!A1656)</f>
        <v>2026</v>
      </c>
      <c r="B1656">
        <f>IF('Raw(1)'!B1656="","",'Raw(1)'!B1656)</f>
        <v>17</v>
      </c>
      <c r="C1656" t="str">
        <f t="shared" si="75"/>
        <v>Apr</v>
      </c>
      <c r="D1656" t="str">
        <f t="shared" si="76"/>
        <v>2026-Apr</v>
      </c>
      <c r="E1656">
        <f t="shared" si="77"/>
        <v>202604</v>
      </c>
      <c r="F1656" t="str">
        <f>IF('Raw(1)'!C1656="","",'Raw(1)'!C1656)</f>
        <v>AM</v>
      </c>
      <c r="G1656" t="str">
        <f>IF('Raw(1)'!D1656="","",'Raw(1)'!D1656)</f>
        <v>Machine</v>
      </c>
      <c r="H1656" t="str">
        <f>IF('Raw(1)'!E1656="","",'Raw(1)'!E1656)</f>
        <v>L/W Machine</v>
      </c>
      <c r="I1656">
        <f>IF('Raw(1)'!F1656="","",'Raw(1)'!F1656)</f>
        <v>11</v>
      </c>
    </row>
    <row r="1657" spans="1:9" x14ac:dyDescent="0.4">
      <c r="A1657">
        <f>IF('Raw(1)'!A1657="","",'Raw(1)'!A1657)</f>
        <v>2026</v>
      </c>
      <c r="B1657">
        <f>IF('Raw(1)'!B1657="","",'Raw(1)'!B1657)</f>
        <v>17</v>
      </c>
      <c r="C1657" t="str">
        <f t="shared" si="75"/>
        <v>Apr</v>
      </c>
      <c r="D1657" t="str">
        <f t="shared" si="76"/>
        <v>2026-Apr</v>
      </c>
      <c r="E1657">
        <f t="shared" si="77"/>
        <v>202604</v>
      </c>
      <c r="F1657" t="str">
        <f>IF('Raw(1)'!C1657="","",'Raw(1)'!C1657)</f>
        <v>AM</v>
      </c>
      <c r="G1657" t="str">
        <f>IF('Raw(1)'!D1657="","",'Raw(1)'!D1657)</f>
        <v>Machine</v>
      </c>
      <c r="H1657" t="str">
        <f>IF('Raw(1)'!E1657="","",'Raw(1)'!E1657)</f>
        <v>C/W Machine</v>
      </c>
      <c r="I1657">
        <f>IF('Raw(1)'!F1657="","",'Raw(1)'!F1657)</f>
        <v>15</v>
      </c>
    </row>
    <row r="1658" spans="1:9" x14ac:dyDescent="0.4">
      <c r="A1658">
        <f>IF('Raw(1)'!A1658="","",'Raw(1)'!A1658)</f>
        <v>2026</v>
      </c>
      <c r="B1658">
        <f>IF('Raw(1)'!B1658="","",'Raw(1)'!B1658)</f>
        <v>17</v>
      </c>
      <c r="C1658" t="str">
        <f t="shared" si="75"/>
        <v>Apr</v>
      </c>
      <c r="D1658" t="str">
        <f t="shared" si="76"/>
        <v>2026-Apr</v>
      </c>
      <c r="E1658">
        <f t="shared" si="77"/>
        <v>202604</v>
      </c>
      <c r="F1658" t="str">
        <f>IF('Raw(1)'!C1658="","",'Raw(1)'!C1658)</f>
        <v>AM</v>
      </c>
      <c r="G1658" t="str">
        <f>IF('Raw(1)'!D1658="","",'Raw(1)'!D1658)</f>
        <v>Performance</v>
      </c>
      <c r="H1658" t="str">
        <f>IF('Raw(1)'!E1658="","",'Raw(1)'!E1658)</f>
        <v>BT GT</v>
      </c>
      <c r="I1658">
        <f>IF('Raw(1)'!F1658="","",'Raw(1)'!F1658)</f>
        <v>70</v>
      </c>
    </row>
    <row r="1659" spans="1:9" x14ac:dyDescent="0.4">
      <c r="A1659">
        <f>IF('Raw(1)'!A1659="","",'Raw(1)'!A1659)</f>
        <v>2026</v>
      </c>
      <c r="B1659">
        <f>IF('Raw(1)'!B1659="","",'Raw(1)'!B1659)</f>
        <v>17</v>
      </c>
      <c r="C1659" t="str">
        <f t="shared" si="75"/>
        <v>Apr</v>
      </c>
      <c r="D1659" t="str">
        <f t="shared" si="76"/>
        <v>2026-Apr</v>
      </c>
      <c r="E1659">
        <f t="shared" si="77"/>
        <v>202604</v>
      </c>
      <c r="F1659" t="str">
        <f>IF('Raw(1)'!C1659="","",'Raw(1)'!C1659)</f>
        <v>AM</v>
      </c>
      <c r="G1659" t="str">
        <f>IF('Raw(1)'!D1659="","",'Raw(1)'!D1659)</f>
        <v>Performance</v>
      </c>
      <c r="H1659" t="str">
        <f>IF('Raw(1)'!E1659="","",'Raw(1)'!E1659)</f>
        <v>WT GT</v>
      </c>
      <c r="I1659">
        <f>IF('Raw(1)'!F1659="","",'Raw(1)'!F1659)</f>
        <v>73</v>
      </c>
    </row>
    <row r="1660" spans="1:9" x14ac:dyDescent="0.4">
      <c r="A1660">
        <f>IF('Raw(1)'!A1660="","",'Raw(1)'!A1660)</f>
        <v>2026</v>
      </c>
      <c r="B1660">
        <f>IF('Raw(1)'!B1660="","",'Raw(1)'!B1660)</f>
        <v>17</v>
      </c>
      <c r="C1660" t="str">
        <f t="shared" si="75"/>
        <v>Apr</v>
      </c>
      <c r="D1660" t="str">
        <f t="shared" si="76"/>
        <v>2026-Apr</v>
      </c>
      <c r="E1660">
        <f t="shared" si="77"/>
        <v>202604</v>
      </c>
      <c r="F1660" t="str">
        <f>IF('Raw(1)'!C1660="","",'Raw(1)'!C1660)</f>
        <v>AM</v>
      </c>
      <c r="G1660" t="str">
        <f>IF('Raw(1)'!D1660="","",'Raw(1)'!D1660)</f>
        <v>Performance</v>
      </c>
      <c r="H1660" t="str">
        <f>IF('Raw(1)'!E1660="","",'Raw(1)'!E1660)</f>
        <v>Bending</v>
      </c>
      <c r="I1660">
        <f>IF('Raw(1)'!F1660="","",'Raw(1)'!F1660)</f>
        <v>580</v>
      </c>
    </row>
    <row r="1661" spans="1:9" x14ac:dyDescent="0.4">
      <c r="A1661">
        <f>IF('Raw(1)'!A1661="","",'Raw(1)'!A1661)</f>
        <v>2026</v>
      </c>
      <c r="B1661">
        <f>IF('Raw(1)'!B1661="","",'Raw(1)'!B1661)</f>
        <v>17</v>
      </c>
      <c r="C1661" t="str">
        <f t="shared" si="75"/>
        <v>Apr</v>
      </c>
      <c r="D1661" t="str">
        <f t="shared" si="76"/>
        <v>2026-Apr</v>
      </c>
      <c r="E1661">
        <f t="shared" si="77"/>
        <v>202604</v>
      </c>
      <c r="F1661" t="str">
        <f>IF('Raw(1)'!C1661="","",'Raw(1)'!C1661)</f>
        <v>AM</v>
      </c>
      <c r="G1661" t="str">
        <f>IF('Raw(1)'!D1661="","",'Raw(1)'!D1661)</f>
        <v>Performance</v>
      </c>
      <c r="H1661" t="str">
        <f>IF('Raw(1)'!E1661="","",'Raw(1)'!E1661)</f>
        <v>L/W</v>
      </c>
      <c r="I1661">
        <f>IF('Raw(1)'!F1661="","",'Raw(1)'!F1661)</f>
        <v>573</v>
      </c>
    </row>
    <row r="1662" spans="1:9" x14ac:dyDescent="0.4">
      <c r="A1662">
        <f>IF('Raw(1)'!A1662="","",'Raw(1)'!A1662)</f>
        <v>2026</v>
      </c>
      <c r="B1662">
        <f>IF('Raw(1)'!B1662="","",'Raw(1)'!B1662)</f>
        <v>17</v>
      </c>
      <c r="C1662" t="str">
        <f t="shared" si="75"/>
        <v>Apr</v>
      </c>
      <c r="D1662" t="str">
        <f t="shared" si="76"/>
        <v>2026-Apr</v>
      </c>
      <c r="E1662">
        <f t="shared" si="77"/>
        <v>202604</v>
      </c>
      <c r="F1662" t="str">
        <f>IF('Raw(1)'!C1662="","",'Raw(1)'!C1662)</f>
        <v>AM</v>
      </c>
      <c r="G1662" t="str">
        <f>IF('Raw(1)'!D1662="","",'Raw(1)'!D1662)</f>
        <v>Performance</v>
      </c>
      <c r="H1662" t="str">
        <f>IF('Raw(1)'!E1662="","",'Raw(1)'!E1662)</f>
        <v>C/W</v>
      </c>
      <c r="I1662">
        <f>IF('Raw(1)'!F1662="","",'Raw(1)'!F1662)</f>
        <v>465</v>
      </c>
    </row>
    <row r="1663" spans="1:9" x14ac:dyDescent="0.4">
      <c r="A1663">
        <f>IF('Raw(1)'!A1663="","",'Raw(1)'!A1663)</f>
        <v>2026</v>
      </c>
      <c r="B1663">
        <f>IF('Raw(1)'!B1663="","",'Raw(1)'!B1663)</f>
        <v>17</v>
      </c>
      <c r="C1663" t="str">
        <f t="shared" si="75"/>
        <v>Apr</v>
      </c>
      <c r="D1663" t="str">
        <f t="shared" si="76"/>
        <v>2026-Apr</v>
      </c>
      <c r="E1663">
        <f t="shared" si="77"/>
        <v>202604</v>
      </c>
      <c r="F1663" t="str">
        <f>IF('Raw(1)'!C1663="","",'Raw(1)'!C1663)</f>
        <v>PT On</v>
      </c>
      <c r="G1663" t="str">
        <f>IF('Raw(1)'!D1663="","",'Raw(1)'!D1663)</f>
        <v>Machine</v>
      </c>
      <c r="H1663" t="str">
        <f>IF('Raw(1)'!E1663="","",'Raw(1)'!E1663)</f>
        <v>Growing Line</v>
      </c>
      <c r="I1663">
        <f>IF('Raw(1)'!F1663="","",'Raw(1)'!F1663)</f>
        <v>6</v>
      </c>
    </row>
    <row r="1664" spans="1:9" x14ac:dyDescent="0.4">
      <c r="A1664">
        <f>IF('Raw(1)'!A1664="","",'Raw(1)'!A1664)</f>
        <v>2026</v>
      </c>
      <c r="B1664">
        <f>IF('Raw(1)'!B1664="","",'Raw(1)'!B1664)</f>
        <v>17</v>
      </c>
      <c r="C1664" t="str">
        <f t="shared" si="75"/>
        <v>Apr</v>
      </c>
      <c r="D1664" t="str">
        <f t="shared" si="76"/>
        <v>2026-Apr</v>
      </c>
      <c r="E1664">
        <f t="shared" si="77"/>
        <v>202604</v>
      </c>
      <c r="F1664" t="str">
        <f>IF('Raw(1)'!C1664="","",'Raw(1)'!C1664)</f>
        <v>PT On</v>
      </c>
      <c r="G1664" t="str">
        <f>IF('Raw(1)'!D1664="","",'Raw(1)'!D1664)</f>
        <v>Machine</v>
      </c>
      <c r="H1664" t="str">
        <f>IF('Raw(1)'!E1664="","",'Raw(1)'!E1664)</f>
        <v>Paint Booth</v>
      </c>
      <c r="I1664">
        <f>IF('Raw(1)'!F1664="","",'Raw(1)'!F1664)</f>
        <v>4</v>
      </c>
    </row>
    <row r="1665" spans="1:9" x14ac:dyDescent="0.4">
      <c r="A1665">
        <f>IF('Raw(1)'!A1665="","",'Raw(1)'!A1665)</f>
        <v>2026</v>
      </c>
      <c r="B1665">
        <f>IF('Raw(1)'!B1665="","",'Raw(1)'!B1665)</f>
        <v>17</v>
      </c>
      <c r="C1665" t="str">
        <f t="shared" si="75"/>
        <v>Apr</v>
      </c>
      <c r="D1665" t="str">
        <f t="shared" si="76"/>
        <v>2026-Apr</v>
      </c>
      <c r="E1665">
        <f t="shared" si="77"/>
        <v>202604</v>
      </c>
      <c r="F1665" t="str">
        <f>IF('Raw(1)'!C1665="","",'Raw(1)'!C1665)</f>
        <v>PT On</v>
      </c>
      <c r="G1665" t="str">
        <f>IF('Raw(1)'!D1665="","",'Raw(1)'!D1665)</f>
        <v>Machine</v>
      </c>
      <c r="H1665" t="str">
        <f>IF('Raw(1)'!E1665="","",'Raw(1)'!E1665)</f>
        <v>Paint Line</v>
      </c>
      <c r="I1665">
        <f>IF('Raw(1)'!F1665="","",'Raw(1)'!F1665)</f>
        <v>4</v>
      </c>
    </row>
    <row r="1666" spans="1:9" x14ac:dyDescent="0.4">
      <c r="A1666">
        <f>IF('Raw(1)'!A1666="","",'Raw(1)'!A1666)</f>
        <v>2026</v>
      </c>
      <c r="B1666">
        <f>IF('Raw(1)'!B1666="","",'Raw(1)'!B1666)</f>
        <v>17</v>
      </c>
      <c r="C1666" t="str">
        <f t="shared" ref="C1666:C1729" si="78">IF(OR(A1666="",B1666=""),"",TEXT(DATE(A1666,1,1)+(B1666-1)*7,"mmm"))</f>
        <v>Apr</v>
      </c>
      <c r="D1666" t="str">
        <f t="shared" ref="D1666:D1729" si="79">IF(OR(A1666="",B1666=""),"",TEXT(DATE(A1666,1,1)+(B1666-1)*7,"yyyy-mmm"))</f>
        <v>2026-Apr</v>
      </c>
      <c r="E1666">
        <f t="shared" ref="E1666:E1729" si="80">IF(OR(A1666="",B1666=""),"",YEAR(DATE(A1666,1,1)+(B1666-1)*7)*100+MONTH(DATE(A1666,1,1)+(B1666-1)*7))</f>
        <v>202604</v>
      </c>
      <c r="F1666" t="str">
        <f>IF('Raw(1)'!C1666="","",'Raw(1)'!C1666)</f>
        <v>PT On</v>
      </c>
      <c r="G1666" t="str">
        <f>IF('Raw(1)'!D1666="","",'Raw(1)'!D1666)</f>
        <v>Machine</v>
      </c>
      <c r="H1666" t="str">
        <f>IF('Raw(1)'!E1666="","",'Raw(1)'!E1666)</f>
        <v>Roll Bending Machine</v>
      </c>
      <c r="I1666">
        <f>IF('Raw(1)'!F1666="","",'Raw(1)'!F1666)</f>
        <v>3</v>
      </c>
    </row>
    <row r="1667" spans="1:9" x14ac:dyDescent="0.4">
      <c r="A1667">
        <f>IF('Raw(1)'!A1667="","",'Raw(1)'!A1667)</f>
        <v>2026</v>
      </c>
      <c r="B1667">
        <f>IF('Raw(1)'!B1667="","",'Raw(1)'!B1667)</f>
        <v>17</v>
      </c>
      <c r="C1667" t="str">
        <f t="shared" si="78"/>
        <v>Apr</v>
      </c>
      <c r="D1667" t="str">
        <f t="shared" si="79"/>
        <v>2026-Apr</v>
      </c>
      <c r="E1667">
        <f t="shared" si="80"/>
        <v>202604</v>
      </c>
      <c r="F1667" t="str">
        <f>IF('Raw(1)'!C1667="","",'Raw(1)'!C1667)</f>
        <v>PT On</v>
      </c>
      <c r="G1667" t="str">
        <f>IF('Raw(1)'!D1667="","",'Raw(1)'!D1667)</f>
        <v>Machine</v>
      </c>
      <c r="H1667" t="str">
        <f>IF('Raw(1)'!E1667="","",'Raw(1)'!E1667)</f>
        <v>L/W Machine</v>
      </c>
      <c r="I1667">
        <f>IF('Raw(1)'!F1667="","",'Raw(1)'!F1667)</f>
        <v>4</v>
      </c>
    </row>
    <row r="1668" spans="1:9" x14ac:dyDescent="0.4">
      <c r="A1668">
        <f>IF('Raw(1)'!A1668="","",'Raw(1)'!A1668)</f>
        <v>2026</v>
      </c>
      <c r="B1668">
        <f>IF('Raw(1)'!B1668="","",'Raw(1)'!B1668)</f>
        <v>17</v>
      </c>
      <c r="C1668" t="str">
        <f t="shared" si="78"/>
        <v>Apr</v>
      </c>
      <c r="D1668" t="str">
        <f t="shared" si="79"/>
        <v>2026-Apr</v>
      </c>
      <c r="E1668">
        <f t="shared" si="80"/>
        <v>202604</v>
      </c>
      <c r="F1668" t="str">
        <f>IF('Raw(1)'!C1668="","",'Raw(1)'!C1668)</f>
        <v>PT On</v>
      </c>
      <c r="G1668" t="str">
        <f>IF('Raw(1)'!D1668="","",'Raw(1)'!D1668)</f>
        <v>Machine</v>
      </c>
      <c r="H1668" t="str">
        <f>IF('Raw(1)'!E1668="","",'Raw(1)'!E1668)</f>
        <v>C/W Machine</v>
      </c>
      <c r="I1668">
        <f>IF('Raw(1)'!F1668="","",'Raw(1)'!F1668)</f>
        <v>6.5</v>
      </c>
    </row>
    <row r="1669" spans="1:9" x14ac:dyDescent="0.4">
      <c r="A1669">
        <f>IF('Raw(1)'!A1669="","",'Raw(1)'!A1669)</f>
        <v>2026</v>
      </c>
      <c r="B1669">
        <f>IF('Raw(1)'!B1669="","",'Raw(1)'!B1669)</f>
        <v>17</v>
      </c>
      <c r="C1669" t="str">
        <f t="shared" si="78"/>
        <v>Apr</v>
      </c>
      <c r="D1669" t="str">
        <f t="shared" si="79"/>
        <v>2026-Apr</v>
      </c>
      <c r="E1669">
        <f t="shared" si="80"/>
        <v>202604</v>
      </c>
      <c r="F1669" t="str">
        <f>IF('Raw(1)'!C1669="","",'Raw(1)'!C1669)</f>
        <v>PT On</v>
      </c>
      <c r="G1669" t="str">
        <f>IF('Raw(1)'!D1669="","",'Raw(1)'!D1669)</f>
        <v>Performance</v>
      </c>
      <c r="H1669" t="str">
        <f>IF('Raw(1)'!E1669="","",'Raw(1)'!E1669)</f>
        <v>BT GT</v>
      </c>
      <c r="I1669">
        <f>IF('Raw(1)'!F1669="","",'Raw(1)'!F1669)</f>
        <v>12</v>
      </c>
    </row>
    <row r="1670" spans="1:9" x14ac:dyDescent="0.4">
      <c r="A1670">
        <f>IF('Raw(1)'!A1670="","",'Raw(1)'!A1670)</f>
        <v>2026</v>
      </c>
      <c r="B1670">
        <f>IF('Raw(1)'!B1670="","",'Raw(1)'!B1670)</f>
        <v>17</v>
      </c>
      <c r="C1670" t="str">
        <f t="shared" si="78"/>
        <v>Apr</v>
      </c>
      <c r="D1670" t="str">
        <f t="shared" si="79"/>
        <v>2026-Apr</v>
      </c>
      <c r="E1670">
        <f t="shared" si="80"/>
        <v>202604</v>
      </c>
      <c r="F1670" t="str">
        <f>IF('Raw(1)'!C1670="","",'Raw(1)'!C1670)</f>
        <v>PT On</v>
      </c>
      <c r="G1670" t="str">
        <f>IF('Raw(1)'!D1670="","",'Raw(1)'!D1670)</f>
        <v>Performance</v>
      </c>
      <c r="H1670" t="str">
        <f>IF('Raw(1)'!E1670="","",'Raw(1)'!E1670)</f>
        <v>WT GT</v>
      </c>
      <c r="I1670">
        <f>IF('Raw(1)'!F1670="","",'Raw(1)'!F1670)</f>
        <v>12</v>
      </c>
    </row>
    <row r="1671" spans="1:9" x14ac:dyDescent="0.4">
      <c r="A1671">
        <f>IF('Raw(1)'!A1671="","",'Raw(1)'!A1671)</f>
        <v>2026</v>
      </c>
      <c r="B1671">
        <f>IF('Raw(1)'!B1671="","",'Raw(1)'!B1671)</f>
        <v>17</v>
      </c>
      <c r="C1671" t="str">
        <f t="shared" si="78"/>
        <v>Apr</v>
      </c>
      <c r="D1671" t="str">
        <f t="shared" si="79"/>
        <v>2026-Apr</v>
      </c>
      <c r="E1671">
        <f t="shared" si="80"/>
        <v>202604</v>
      </c>
      <c r="F1671" t="str">
        <f>IF('Raw(1)'!C1671="","",'Raw(1)'!C1671)</f>
        <v>PT On</v>
      </c>
      <c r="G1671" t="str">
        <f>IF('Raw(1)'!D1671="","",'Raw(1)'!D1671)</f>
        <v>Performance</v>
      </c>
      <c r="H1671" t="str">
        <f>IF('Raw(1)'!E1671="","",'Raw(1)'!E1671)</f>
        <v>Bending</v>
      </c>
      <c r="I1671">
        <f>IF('Raw(1)'!F1671="","",'Raw(1)'!F1671)</f>
        <v>131</v>
      </c>
    </row>
    <row r="1672" spans="1:9" x14ac:dyDescent="0.4">
      <c r="A1672">
        <f>IF('Raw(1)'!A1672="","",'Raw(1)'!A1672)</f>
        <v>2026</v>
      </c>
      <c r="B1672">
        <f>IF('Raw(1)'!B1672="","",'Raw(1)'!B1672)</f>
        <v>17</v>
      </c>
      <c r="C1672" t="str">
        <f t="shared" si="78"/>
        <v>Apr</v>
      </c>
      <c r="D1672" t="str">
        <f t="shared" si="79"/>
        <v>2026-Apr</v>
      </c>
      <c r="E1672">
        <f t="shared" si="80"/>
        <v>202604</v>
      </c>
      <c r="F1672" t="str">
        <f>IF('Raw(1)'!C1672="","",'Raw(1)'!C1672)</f>
        <v>PT On</v>
      </c>
      <c r="G1672" t="str">
        <f>IF('Raw(1)'!D1672="","",'Raw(1)'!D1672)</f>
        <v>Performance</v>
      </c>
      <c r="H1672" t="str">
        <f>IF('Raw(1)'!E1672="","",'Raw(1)'!E1672)</f>
        <v>L/W</v>
      </c>
      <c r="I1672">
        <f>IF('Raw(1)'!F1672="","",'Raw(1)'!F1672)</f>
        <v>131</v>
      </c>
    </row>
    <row r="1673" spans="1:9" x14ac:dyDescent="0.4">
      <c r="A1673">
        <f>IF('Raw(1)'!A1673="","",'Raw(1)'!A1673)</f>
        <v>2026</v>
      </c>
      <c r="B1673">
        <f>IF('Raw(1)'!B1673="","",'Raw(1)'!B1673)</f>
        <v>17</v>
      </c>
      <c r="C1673" t="str">
        <f t="shared" si="78"/>
        <v>Apr</v>
      </c>
      <c r="D1673" t="str">
        <f t="shared" si="79"/>
        <v>2026-Apr</v>
      </c>
      <c r="E1673">
        <f t="shared" si="80"/>
        <v>202604</v>
      </c>
      <c r="F1673" t="str">
        <f>IF('Raw(1)'!C1673="","",'Raw(1)'!C1673)</f>
        <v>PT On</v>
      </c>
      <c r="G1673" t="str">
        <f>IF('Raw(1)'!D1673="","",'Raw(1)'!D1673)</f>
        <v>Performance</v>
      </c>
      <c r="H1673" t="str">
        <f>IF('Raw(1)'!E1673="","",'Raw(1)'!E1673)</f>
        <v>C/W</v>
      </c>
      <c r="I1673">
        <f>IF('Raw(1)'!F1673="","",'Raw(1)'!F1673)</f>
        <v>140</v>
      </c>
    </row>
    <row r="1674" spans="1:9" x14ac:dyDescent="0.4">
      <c r="A1674">
        <f>IF('Raw(1)'!A1674="","",'Raw(1)'!A1674)</f>
        <v>2026</v>
      </c>
      <c r="B1674">
        <f>IF('Raw(1)'!B1674="","",'Raw(1)'!B1674)</f>
        <v>17</v>
      </c>
      <c r="C1674" t="str">
        <f t="shared" si="78"/>
        <v>Apr</v>
      </c>
      <c r="D1674" t="str">
        <f t="shared" si="79"/>
        <v>2026-Apr</v>
      </c>
      <c r="E1674">
        <f t="shared" si="80"/>
        <v>202604</v>
      </c>
      <c r="F1674" t="str">
        <f>IF('Raw(1)'!C1674="","",'Raw(1)'!C1674)</f>
        <v>PT Off</v>
      </c>
      <c r="G1674" t="str">
        <f>IF('Raw(1)'!D1674="","",'Raw(1)'!D1674)</f>
        <v>Machine</v>
      </c>
      <c r="H1674" t="str">
        <f>IF('Raw(1)'!E1674="","",'Raw(1)'!E1674)</f>
        <v>Growing Line</v>
      </c>
      <c r="I1674">
        <f>IF('Raw(1)'!F1674="","",'Raw(1)'!F1674)</f>
        <v>11</v>
      </c>
    </row>
    <row r="1675" spans="1:9" x14ac:dyDescent="0.4">
      <c r="A1675">
        <f>IF('Raw(1)'!A1675="","",'Raw(1)'!A1675)</f>
        <v>2026</v>
      </c>
      <c r="B1675">
        <f>IF('Raw(1)'!B1675="","",'Raw(1)'!B1675)</f>
        <v>17</v>
      </c>
      <c r="C1675" t="str">
        <f t="shared" si="78"/>
        <v>Apr</v>
      </c>
      <c r="D1675" t="str">
        <f t="shared" si="79"/>
        <v>2026-Apr</v>
      </c>
      <c r="E1675">
        <f t="shared" si="80"/>
        <v>202604</v>
      </c>
      <c r="F1675" t="str">
        <f>IF('Raw(1)'!C1675="","",'Raw(1)'!C1675)</f>
        <v>PT Off</v>
      </c>
      <c r="G1675" t="str">
        <f>IF('Raw(1)'!D1675="","",'Raw(1)'!D1675)</f>
        <v>Machine</v>
      </c>
      <c r="H1675" t="str">
        <f>IF('Raw(1)'!E1675="","",'Raw(1)'!E1675)</f>
        <v>Paint Booth</v>
      </c>
      <c r="I1675">
        <f>IF('Raw(1)'!F1675="","",'Raw(1)'!F1675)</f>
        <v>6</v>
      </c>
    </row>
    <row r="1676" spans="1:9" x14ac:dyDescent="0.4">
      <c r="A1676">
        <f>IF('Raw(1)'!A1676="","",'Raw(1)'!A1676)</f>
        <v>2026</v>
      </c>
      <c r="B1676">
        <f>IF('Raw(1)'!B1676="","",'Raw(1)'!B1676)</f>
        <v>17</v>
      </c>
      <c r="C1676" t="str">
        <f t="shared" si="78"/>
        <v>Apr</v>
      </c>
      <c r="D1676" t="str">
        <f t="shared" si="79"/>
        <v>2026-Apr</v>
      </c>
      <c r="E1676">
        <f t="shared" si="80"/>
        <v>202604</v>
      </c>
      <c r="F1676" t="str">
        <f>IF('Raw(1)'!C1676="","",'Raw(1)'!C1676)</f>
        <v>PT Off</v>
      </c>
      <c r="G1676" t="str">
        <f>IF('Raw(1)'!D1676="","",'Raw(1)'!D1676)</f>
        <v>Machine</v>
      </c>
      <c r="H1676" t="str">
        <f>IF('Raw(1)'!E1676="","",'Raw(1)'!E1676)</f>
        <v>Paint Line</v>
      </c>
      <c r="I1676">
        <f>IF('Raw(1)'!F1676="","",'Raw(1)'!F1676)</f>
        <v>4</v>
      </c>
    </row>
    <row r="1677" spans="1:9" x14ac:dyDescent="0.4">
      <c r="A1677">
        <f>IF('Raw(1)'!A1677="","",'Raw(1)'!A1677)</f>
        <v>2026</v>
      </c>
      <c r="B1677">
        <f>IF('Raw(1)'!B1677="","",'Raw(1)'!B1677)</f>
        <v>17</v>
      </c>
      <c r="C1677" t="str">
        <f t="shared" si="78"/>
        <v>Apr</v>
      </c>
      <c r="D1677" t="str">
        <f t="shared" si="79"/>
        <v>2026-Apr</v>
      </c>
      <c r="E1677">
        <f t="shared" si="80"/>
        <v>202604</v>
      </c>
      <c r="F1677" t="str">
        <f>IF('Raw(1)'!C1677="","",'Raw(1)'!C1677)</f>
        <v>PT Off</v>
      </c>
      <c r="G1677" t="str">
        <f>IF('Raw(1)'!D1677="","",'Raw(1)'!D1677)</f>
        <v>Machine</v>
      </c>
      <c r="H1677" t="str">
        <f>IF('Raw(1)'!E1677="","",'Raw(1)'!E1677)</f>
        <v>Roll Bending Machine</v>
      </c>
      <c r="I1677">
        <f>IF('Raw(1)'!F1677="","",'Raw(1)'!F1677)</f>
        <v>4</v>
      </c>
    </row>
    <row r="1678" spans="1:9" x14ac:dyDescent="0.4">
      <c r="A1678">
        <f>IF('Raw(1)'!A1678="","",'Raw(1)'!A1678)</f>
        <v>2026</v>
      </c>
      <c r="B1678">
        <f>IF('Raw(1)'!B1678="","",'Raw(1)'!B1678)</f>
        <v>17</v>
      </c>
      <c r="C1678" t="str">
        <f t="shared" si="78"/>
        <v>Apr</v>
      </c>
      <c r="D1678" t="str">
        <f t="shared" si="79"/>
        <v>2026-Apr</v>
      </c>
      <c r="E1678">
        <f t="shared" si="80"/>
        <v>202604</v>
      </c>
      <c r="F1678" t="str">
        <f>IF('Raw(1)'!C1678="","",'Raw(1)'!C1678)</f>
        <v>PT Off</v>
      </c>
      <c r="G1678" t="str">
        <f>IF('Raw(1)'!D1678="","",'Raw(1)'!D1678)</f>
        <v>Machine</v>
      </c>
      <c r="H1678" t="str">
        <f>IF('Raw(1)'!E1678="","",'Raw(1)'!E1678)</f>
        <v>L/W Machine</v>
      </c>
      <c r="I1678">
        <f>IF('Raw(1)'!F1678="","",'Raw(1)'!F1678)</f>
        <v>7</v>
      </c>
    </row>
    <row r="1679" spans="1:9" x14ac:dyDescent="0.4">
      <c r="A1679">
        <f>IF('Raw(1)'!A1679="","",'Raw(1)'!A1679)</f>
        <v>2026</v>
      </c>
      <c r="B1679">
        <f>IF('Raw(1)'!B1679="","",'Raw(1)'!B1679)</f>
        <v>17</v>
      </c>
      <c r="C1679" t="str">
        <f t="shared" si="78"/>
        <v>Apr</v>
      </c>
      <c r="D1679" t="str">
        <f t="shared" si="79"/>
        <v>2026-Apr</v>
      </c>
      <c r="E1679">
        <f t="shared" si="80"/>
        <v>202604</v>
      </c>
      <c r="F1679" t="str">
        <f>IF('Raw(1)'!C1679="","",'Raw(1)'!C1679)</f>
        <v>PT Off</v>
      </c>
      <c r="G1679" t="str">
        <f>IF('Raw(1)'!D1679="","",'Raw(1)'!D1679)</f>
        <v>Machine</v>
      </c>
      <c r="H1679" t="str">
        <f>IF('Raw(1)'!E1679="","",'Raw(1)'!E1679)</f>
        <v>C/W Machine</v>
      </c>
      <c r="I1679">
        <f>IF('Raw(1)'!F1679="","",'Raw(1)'!F1679)</f>
        <v>12.5</v>
      </c>
    </row>
    <row r="1680" spans="1:9" x14ac:dyDescent="0.4">
      <c r="A1680">
        <f>IF('Raw(1)'!A1680="","",'Raw(1)'!A1680)</f>
        <v>2026</v>
      </c>
      <c r="B1680">
        <f>IF('Raw(1)'!B1680="","",'Raw(1)'!B1680)</f>
        <v>17</v>
      </c>
      <c r="C1680" t="str">
        <f t="shared" si="78"/>
        <v>Apr</v>
      </c>
      <c r="D1680" t="str">
        <f t="shared" si="79"/>
        <v>2026-Apr</v>
      </c>
      <c r="E1680">
        <f t="shared" si="80"/>
        <v>202604</v>
      </c>
      <c r="F1680" t="str">
        <f>IF('Raw(1)'!C1680="","",'Raw(1)'!C1680)</f>
        <v>PT Off</v>
      </c>
      <c r="G1680" t="str">
        <f>IF('Raw(1)'!D1680="","",'Raw(1)'!D1680)</f>
        <v>Performance</v>
      </c>
      <c r="H1680" t="str">
        <f>IF('Raw(1)'!E1680="","",'Raw(1)'!E1680)</f>
        <v>BT GT</v>
      </c>
      <c r="I1680">
        <f>IF('Raw(1)'!F1680="","",'Raw(1)'!F1680)</f>
        <v>8</v>
      </c>
    </row>
    <row r="1681" spans="1:9" x14ac:dyDescent="0.4">
      <c r="A1681">
        <f>IF('Raw(1)'!A1681="","",'Raw(1)'!A1681)</f>
        <v>2026</v>
      </c>
      <c r="B1681">
        <f>IF('Raw(1)'!B1681="","",'Raw(1)'!B1681)</f>
        <v>17</v>
      </c>
      <c r="C1681" t="str">
        <f t="shared" si="78"/>
        <v>Apr</v>
      </c>
      <c r="D1681" t="str">
        <f t="shared" si="79"/>
        <v>2026-Apr</v>
      </c>
      <c r="E1681">
        <f t="shared" si="80"/>
        <v>202604</v>
      </c>
      <c r="F1681" t="str">
        <f>IF('Raw(1)'!C1681="","",'Raw(1)'!C1681)</f>
        <v>PT Off</v>
      </c>
      <c r="G1681" t="str">
        <f>IF('Raw(1)'!D1681="","",'Raw(1)'!D1681)</f>
        <v>Performance</v>
      </c>
      <c r="H1681" t="str">
        <f>IF('Raw(1)'!E1681="","",'Raw(1)'!E1681)</f>
        <v>WT GT</v>
      </c>
      <c r="I1681">
        <f>IF('Raw(1)'!F1681="","",'Raw(1)'!F1681)</f>
        <v>5</v>
      </c>
    </row>
    <row r="1682" spans="1:9" x14ac:dyDescent="0.4">
      <c r="A1682">
        <f>IF('Raw(1)'!A1682="","",'Raw(1)'!A1682)</f>
        <v>2026</v>
      </c>
      <c r="B1682">
        <f>IF('Raw(1)'!B1682="","",'Raw(1)'!B1682)</f>
        <v>17</v>
      </c>
      <c r="C1682" t="str">
        <f t="shared" si="78"/>
        <v>Apr</v>
      </c>
      <c r="D1682" t="str">
        <f t="shared" si="79"/>
        <v>2026-Apr</v>
      </c>
      <c r="E1682">
        <f t="shared" si="80"/>
        <v>202604</v>
      </c>
      <c r="F1682" t="str">
        <f>IF('Raw(1)'!C1682="","",'Raw(1)'!C1682)</f>
        <v>PT Off</v>
      </c>
      <c r="G1682" t="str">
        <f>IF('Raw(1)'!D1682="","",'Raw(1)'!D1682)</f>
        <v>Performance</v>
      </c>
      <c r="H1682" t="str">
        <f>IF('Raw(1)'!E1682="","",'Raw(1)'!E1682)</f>
        <v>Bending</v>
      </c>
      <c r="I1682">
        <f>IF('Raw(1)'!F1682="","",'Raw(1)'!F1682)</f>
        <v>102</v>
      </c>
    </row>
    <row r="1683" spans="1:9" x14ac:dyDescent="0.4">
      <c r="A1683">
        <f>IF('Raw(1)'!A1683="","",'Raw(1)'!A1683)</f>
        <v>2026</v>
      </c>
      <c r="B1683">
        <f>IF('Raw(1)'!B1683="","",'Raw(1)'!B1683)</f>
        <v>17</v>
      </c>
      <c r="C1683" t="str">
        <f t="shared" si="78"/>
        <v>Apr</v>
      </c>
      <c r="D1683" t="str">
        <f t="shared" si="79"/>
        <v>2026-Apr</v>
      </c>
      <c r="E1683">
        <f t="shared" si="80"/>
        <v>202604</v>
      </c>
      <c r="F1683" t="str">
        <f>IF('Raw(1)'!C1683="","",'Raw(1)'!C1683)</f>
        <v>PT Off</v>
      </c>
      <c r="G1683" t="str">
        <f>IF('Raw(1)'!D1683="","",'Raw(1)'!D1683)</f>
        <v>Performance</v>
      </c>
      <c r="H1683" t="str">
        <f>IF('Raw(1)'!E1683="","",'Raw(1)'!E1683)</f>
        <v>L/W</v>
      </c>
      <c r="I1683">
        <f>IF('Raw(1)'!F1683="","",'Raw(1)'!F1683)</f>
        <v>99</v>
      </c>
    </row>
    <row r="1684" spans="1:9" x14ac:dyDescent="0.4">
      <c r="A1684">
        <f>IF('Raw(1)'!A1684="","",'Raw(1)'!A1684)</f>
        <v>2026</v>
      </c>
      <c r="B1684">
        <f>IF('Raw(1)'!B1684="","",'Raw(1)'!B1684)</f>
        <v>17</v>
      </c>
      <c r="C1684" t="str">
        <f t="shared" si="78"/>
        <v>Apr</v>
      </c>
      <c r="D1684" t="str">
        <f t="shared" si="79"/>
        <v>2026-Apr</v>
      </c>
      <c r="E1684">
        <f t="shared" si="80"/>
        <v>202604</v>
      </c>
      <c r="F1684" t="str">
        <f>IF('Raw(1)'!C1684="","",'Raw(1)'!C1684)</f>
        <v>PT Off</v>
      </c>
      <c r="G1684" t="str">
        <f>IF('Raw(1)'!D1684="","",'Raw(1)'!D1684)</f>
        <v>Performance</v>
      </c>
      <c r="H1684" t="str">
        <f>IF('Raw(1)'!E1684="","",'Raw(1)'!E1684)</f>
        <v>C/W</v>
      </c>
      <c r="I1684">
        <f>IF('Raw(1)'!F1684="","",'Raw(1)'!F1684)</f>
        <v>94</v>
      </c>
    </row>
    <row r="1685" spans="1:9" x14ac:dyDescent="0.4">
      <c r="A1685">
        <f>IF('Raw(1)'!A1685="","",'Raw(1)'!A1685)</f>
        <v>2026</v>
      </c>
      <c r="B1685">
        <f>IF('Raw(1)'!B1685="","",'Raw(1)'!B1685)</f>
        <v>18</v>
      </c>
      <c r="C1685" t="str">
        <f t="shared" si="78"/>
        <v>Apr</v>
      </c>
      <c r="D1685" t="str">
        <f t="shared" si="79"/>
        <v>2026-Apr</v>
      </c>
      <c r="E1685">
        <f t="shared" si="80"/>
        <v>202604</v>
      </c>
      <c r="F1685" t="str">
        <f>IF('Raw(1)'!C1685="","",'Raw(1)'!C1685)</f>
        <v>VN #1</v>
      </c>
      <c r="G1685" t="str">
        <f>IF('Raw(1)'!D1685="","",'Raw(1)'!D1685)</f>
        <v>Machine</v>
      </c>
      <c r="H1685" t="str">
        <f>IF('Raw(1)'!E1685="","",'Raw(1)'!E1685)</f>
        <v>Growing Line</v>
      </c>
      <c r="I1685">
        <f>IF('Raw(1)'!F1685="","",'Raw(1)'!F1685)</f>
        <v>15</v>
      </c>
    </row>
    <row r="1686" spans="1:9" x14ac:dyDescent="0.4">
      <c r="A1686">
        <f>IF('Raw(1)'!A1686="","",'Raw(1)'!A1686)</f>
        <v>2026</v>
      </c>
      <c r="B1686">
        <f>IF('Raw(1)'!B1686="","",'Raw(1)'!B1686)</f>
        <v>18</v>
      </c>
      <c r="C1686" t="str">
        <f t="shared" si="78"/>
        <v>Apr</v>
      </c>
      <c r="D1686" t="str">
        <f t="shared" si="79"/>
        <v>2026-Apr</v>
      </c>
      <c r="E1686">
        <f t="shared" si="80"/>
        <v>202604</v>
      </c>
      <c r="F1686" t="str">
        <f>IF('Raw(1)'!C1686="","",'Raw(1)'!C1686)</f>
        <v>VN #1</v>
      </c>
      <c r="G1686" t="str">
        <f>IF('Raw(1)'!D1686="","",'Raw(1)'!D1686)</f>
        <v>Machine</v>
      </c>
      <c r="H1686" t="str">
        <f>IF('Raw(1)'!E1686="","",'Raw(1)'!E1686)</f>
        <v>Paint Booth</v>
      </c>
      <c r="I1686">
        <f>IF('Raw(1)'!F1686="","",'Raw(1)'!F1686)</f>
        <v>10</v>
      </c>
    </row>
    <row r="1687" spans="1:9" x14ac:dyDescent="0.4">
      <c r="A1687">
        <f>IF('Raw(1)'!A1687="","",'Raw(1)'!A1687)</f>
        <v>2026</v>
      </c>
      <c r="B1687">
        <f>IF('Raw(1)'!B1687="","",'Raw(1)'!B1687)</f>
        <v>18</v>
      </c>
      <c r="C1687" t="str">
        <f t="shared" si="78"/>
        <v>Apr</v>
      </c>
      <c r="D1687" t="str">
        <f t="shared" si="79"/>
        <v>2026-Apr</v>
      </c>
      <c r="E1687">
        <f t="shared" si="80"/>
        <v>202604</v>
      </c>
      <c r="F1687" t="str">
        <f>IF('Raw(1)'!C1687="","",'Raw(1)'!C1687)</f>
        <v>VN #1</v>
      </c>
      <c r="G1687" t="str">
        <f>IF('Raw(1)'!D1687="","",'Raw(1)'!D1687)</f>
        <v>Machine</v>
      </c>
      <c r="H1687" t="str">
        <f>IF('Raw(1)'!E1687="","",'Raw(1)'!E1687)</f>
        <v>Paint Line</v>
      </c>
      <c r="I1687">
        <f>IF('Raw(1)'!F1687="","",'Raw(1)'!F1687)</f>
        <v>5</v>
      </c>
    </row>
    <row r="1688" spans="1:9" x14ac:dyDescent="0.4">
      <c r="A1688">
        <f>IF('Raw(1)'!A1688="","",'Raw(1)'!A1688)</f>
        <v>2026</v>
      </c>
      <c r="B1688">
        <f>IF('Raw(1)'!B1688="","",'Raw(1)'!B1688)</f>
        <v>18</v>
      </c>
      <c r="C1688" t="str">
        <f t="shared" si="78"/>
        <v>Apr</v>
      </c>
      <c r="D1688" t="str">
        <f t="shared" si="79"/>
        <v>2026-Apr</v>
      </c>
      <c r="E1688">
        <f t="shared" si="80"/>
        <v>202604</v>
      </c>
      <c r="F1688" t="str">
        <f>IF('Raw(1)'!C1688="","",'Raw(1)'!C1688)</f>
        <v>VN #1</v>
      </c>
      <c r="G1688" t="str">
        <f>IF('Raw(1)'!D1688="","",'Raw(1)'!D1688)</f>
        <v>Machine</v>
      </c>
      <c r="H1688" t="str">
        <f>IF('Raw(1)'!E1688="","",'Raw(1)'!E1688)</f>
        <v>Roll Bending Machine</v>
      </c>
      <c r="I1688">
        <f>IF('Raw(1)'!F1688="","",'Raw(1)'!F1688)</f>
        <v>6</v>
      </c>
    </row>
    <row r="1689" spans="1:9" x14ac:dyDescent="0.4">
      <c r="A1689">
        <f>IF('Raw(1)'!A1689="","",'Raw(1)'!A1689)</f>
        <v>2026</v>
      </c>
      <c r="B1689">
        <f>IF('Raw(1)'!B1689="","",'Raw(1)'!B1689)</f>
        <v>18</v>
      </c>
      <c r="C1689" t="str">
        <f t="shared" si="78"/>
        <v>Apr</v>
      </c>
      <c r="D1689" t="str">
        <f t="shared" si="79"/>
        <v>2026-Apr</v>
      </c>
      <c r="E1689">
        <f t="shared" si="80"/>
        <v>202604</v>
      </c>
      <c r="F1689" t="str">
        <f>IF('Raw(1)'!C1689="","",'Raw(1)'!C1689)</f>
        <v>VN #1</v>
      </c>
      <c r="G1689" t="str">
        <f>IF('Raw(1)'!D1689="","",'Raw(1)'!D1689)</f>
        <v>Machine</v>
      </c>
      <c r="H1689" t="str">
        <f>IF('Raw(1)'!E1689="","",'Raw(1)'!E1689)</f>
        <v>L/W Machine</v>
      </c>
      <c r="I1689">
        <f>IF('Raw(1)'!F1689="","",'Raw(1)'!F1689)</f>
        <v>10</v>
      </c>
    </row>
    <row r="1690" spans="1:9" x14ac:dyDescent="0.4">
      <c r="A1690">
        <f>IF('Raw(1)'!A1690="","",'Raw(1)'!A1690)</f>
        <v>2026</v>
      </c>
      <c r="B1690">
        <f>IF('Raw(1)'!B1690="","",'Raw(1)'!B1690)</f>
        <v>18</v>
      </c>
      <c r="C1690" t="str">
        <f t="shared" si="78"/>
        <v>Apr</v>
      </c>
      <c r="D1690" t="str">
        <f t="shared" si="79"/>
        <v>2026-Apr</v>
      </c>
      <c r="E1690">
        <f t="shared" si="80"/>
        <v>202604</v>
      </c>
      <c r="F1690" t="str">
        <f>IF('Raw(1)'!C1690="","",'Raw(1)'!C1690)</f>
        <v>VN #1</v>
      </c>
      <c r="G1690" t="str">
        <f>IF('Raw(1)'!D1690="","",'Raw(1)'!D1690)</f>
        <v>Machine</v>
      </c>
      <c r="H1690" t="str">
        <f>IF('Raw(1)'!E1690="","",'Raw(1)'!E1690)</f>
        <v>C/W Machine</v>
      </c>
      <c r="I1690">
        <f>IF('Raw(1)'!F1690="","",'Raw(1)'!F1690)</f>
        <v>10</v>
      </c>
    </row>
    <row r="1691" spans="1:9" x14ac:dyDescent="0.4">
      <c r="A1691">
        <f>IF('Raw(1)'!A1691="","",'Raw(1)'!A1691)</f>
        <v>2026</v>
      </c>
      <c r="B1691">
        <f>IF('Raw(1)'!B1691="","",'Raw(1)'!B1691)</f>
        <v>18</v>
      </c>
      <c r="C1691" t="str">
        <f t="shared" si="78"/>
        <v>Apr</v>
      </c>
      <c r="D1691" t="str">
        <f t="shared" si="79"/>
        <v>2026-Apr</v>
      </c>
      <c r="E1691">
        <f t="shared" si="80"/>
        <v>202604</v>
      </c>
      <c r="F1691" t="str">
        <f>IF('Raw(1)'!C1691="","",'Raw(1)'!C1691)</f>
        <v>VN #1</v>
      </c>
      <c r="G1691" t="str">
        <f>IF('Raw(1)'!D1691="","",'Raw(1)'!D1691)</f>
        <v>Performance</v>
      </c>
      <c r="H1691" t="str">
        <f>IF('Raw(1)'!E1691="","",'Raw(1)'!E1691)</f>
        <v>BT GT</v>
      </c>
      <c r="I1691">
        <f>IF('Raw(1)'!F1691="","",'Raw(1)'!F1691)</f>
        <v>9</v>
      </c>
    </row>
    <row r="1692" spans="1:9" x14ac:dyDescent="0.4">
      <c r="A1692">
        <f>IF('Raw(1)'!A1692="","",'Raw(1)'!A1692)</f>
        <v>2026</v>
      </c>
      <c r="B1692">
        <f>IF('Raw(1)'!B1692="","",'Raw(1)'!B1692)</f>
        <v>18</v>
      </c>
      <c r="C1692" t="str">
        <f t="shared" si="78"/>
        <v>Apr</v>
      </c>
      <c r="D1692" t="str">
        <f t="shared" si="79"/>
        <v>2026-Apr</v>
      </c>
      <c r="E1692">
        <f t="shared" si="80"/>
        <v>202604</v>
      </c>
      <c r="F1692" t="str">
        <f>IF('Raw(1)'!C1692="","",'Raw(1)'!C1692)</f>
        <v>VN #1</v>
      </c>
      <c r="G1692" t="str">
        <f>IF('Raw(1)'!D1692="","",'Raw(1)'!D1692)</f>
        <v>Performance</v>
      </c>
      <c r="H1692" t="str">
        <f>IF('Raw(1)'!E1692="","",'Raw(1)'!E1692)</f>
        <v>WT GT</v>
      </c>
      <c r="I1692">
        <f>IF('Raw(1)'!F1692="","",'Raw(1)'!F1692)</f>
        <v>3</v>
      </c>
    </row>
    <row r="1693" spans="1:9" x14ac:dyDescent="0.4">
      <c r="A1693">
        <f>IF('Raw(1)'!A1693="","",'Raw(1)'!A1693)</f>
        <v>2026</v>
      </c>
      <c r="B1693">
        <f>IF('Raw(1)'!B1693="","",'Raw(1)'!B1693)</f>
        <v>18</v>
      </c>
      <c r="C1693" t="str">
        <f t="shared" si="78"/>
        <v>Apr</v>
      </c>
      <c r="D1693" t="str">
        <f t="shared" si="79"/>
        <v>2026-Apr</v>
      </c>
      <c r="E1693">
        <f t="shared" si="80"/>
        <v>202604</v>
      </c>
      <c r="F1693" t="str">
        <f>IF('Raw(1)'!C1693="","",'Raw(1)'!C1693)</f>
        <v>VN #1</v>
      </c>
      <c r="G1693" t="str">
        <f>IF('Raw(1)'!D1693="","",'Raw(1)'!D1693)</f>
        <v>Performance</v>
      </c>
      <c r="H1693" t="str">
        <f>IF('Raw(1)'!E1693="","",'Raw(1)'!E1693)</f>
        <v>Bending</v>
      </c>
      <c r="I1693">
        <f>IF('Raw(1)'!F1693="","",'Raw(1)'!F1693)</f>
        <v>53</v>
      </c>
    </row>
    <row r="1694" spans="1:9" x14ac:dyDescent="0.4">
      <c r="A1694">
        <f>IF('Raw(1)'!A1694="","",'Raw(1)'!A1694)</f>
        <v>2026</v>
      </c>
      <c r="B1694">
        <f>IF('Raw(1)'!B1694="","",'Raw(1)'!B1694)</f>
        <v>18</v>
      </c>
      <c r="C1694" t="str">
        <f t="shared" si="78"/>
        <v>Apr</v>
      </c>
      <c r="D1694" t="str">
        <f t="shared" si="79"/>
        <v>2026-Apr</v>
      </c>
      <c r="E1694">
        <f t="shared" si="80"/>
        <v>202604</v>
      </c>
      <c r="F1694" t="str">
        <f>IF('Raw(1)'!C1694="","",'Raw(1)'!C1694)</f>
        <v>VN #1</v>
      </c>
      <c r="G1694" t="str">
        <f>IF('Raw(1)'!D1694="","",'Raw(1)'!D1694)</f>
        <v>Performance</v>
      </c>
      <c r="H1694" t="str">
        <f>IF('Raw(1)'!E1694="","",'Raw(1)'!E1694)</f>
        <v>L/W</v>
      </c>
      <c r="I1694">
        <f>IF('Raw(1)'!F1694="","",'Raw(1)'!F1694)</f>
        <v>60</v>
      </c>
    </row>
    <row r="1695" spans="1:9" x14ac:dyDescent="0.4">
      <c r="A1695">
        <f>IF('Raw(1)'!A1695="","",'Raw(1)'!A1695)</f>
        <v>2026</v>
      </c>
      <c r="B1695">
        <f>IF('Raw(1)'!B1695="","",'Raw(1)'!B1695)</f>
        <v>18</v>
      </c>
      <c r="C1695" t="str">
        <f t="shared" si="78"/>
        <v>Apr</v>
      </c>
      <c r="D1695" t="str">
        <f t="shared" si="79"/>
        <v>2026-Apr</v>
      </c>
      <c r="E1695">
        <f t="shared" si="80"/>
        <v>202604</v>
      </c>
      <c r="F1695" t="str">
        <f>IF('Raw(1)'!C1695="","",'Raw(1)'!C1695)</f>
        <v>VN #1</v>
      </c>
      <c r="G1695" t="str">
        <f>IF('Raw(1)'!D1695="","",'Raw(1)'!D1695)</f>
        <v>Performance</v>
      </c>
      <c r="H1695" t="str">
        <f>IF('Raw(1)'!E1695="","",'Raw(1)'!E1695)</f>
        <v>C/W</v>
      </c>
      <c r="I1695">
        <f>IF('Raw(1)'!F1695="","",'Raw(1)'!F1695)</f>
        <v>69</v>
      </c>
    </row>
    <row r="1696" spans="1:9" x14ac:dyDescent="0.4">
      <c r="A1696">
        <f>IF('Raw(1)'!A1696="","",'Raw(1)'!A1696)</f>
        <v>2026</v>
      </c>
      <c r="B1696">
        <f>IF('Raw(1)'!B1696="","",'Raw(1)'!B1696)</f>
        <v>18</v>
      </c>
      <c r="C1696" t="str">
        <f t="shared" si="78"/>
        <v>Apr</v>
      </c>
      <c r="D1696" t="str">
        <f t="shared" si="79"/>
        <v>2026-Apr</v>
      </c>
      <c r="E1696">
        <f t="shared" si="80"/>
        <v>202604</v>
      </c>
      <c r="F1696" t="str">
        <f>IF('Raw(1)'!C1696="","",'Raw(1)'!C1696)</f>
        <v>VN #2</v>
      </c>
      <c r="G1696" t="str">
        <f>IF('Raw(1)'!D1696="","",'Raw(1)'!D1696)</f>
        <v>Machine</v>
      </c>
      <c r="H1696" t="str">
        <f>IF('Raw(1)'!E1696="","",'Raw(1)'!E1696)</f>
        <v>Growing Line</v>
      </c>
      <c r="I1696">
        <f>IF('Raw(1)'!F1696="","",'Raw(1)'!F1696)</f>
        <v>14</v>
      </c>
    </row>
    <row r="1697" spans="1:9" x14ac:dyDescent="0.4">
      <c r="A1697">
        <f>IF('Raw(1)'!A1697="","",'Raw(1)'!A1697)</f>
        <v>2026</v>
      </c>
      <c r="B1697">
        <f>IF('Raw(1)'!B1697="","",'Raw(1)'!B1697)</f>
        <v>18</v>
      </c>
      <c r="C1697" t="str">
        <f t="shared" si="78"/>
        <v>Apr</v>
      </c>
      <c r="D1697" t="str">
        <f t="shared" si="79"/>
        <v>2026-Apr</v>
      </c>
      <c r="E1697">
        <f t="shared" si="80"/>
        <v>202604</v>
      </c>
      <c r="F1697" t="str">
        <f>IF('Raw(1)'!C1697="","",'Raw(1)'!C1697)</f>
        <v>VN #2</v>
      </c>
      <c r="G1697" t="str">
        <f>IF('Raw(1)'!D1697="","",'Raw(1)'!D1697)</f>
        <v>Machine</v>
      </c>
      <c r="H1697" t="str">
        <f>IF('Raw(1)'!E1697="","",'Raw(1)'!E1697)</f>
        <v>Paint Booth</v>
      </c>
      <c r="I1697">
        <f>IF('Raw(1)'!F1697="","",'Raw(1)'!F1697)</f>
        <v>8</v>
      </c>
    </row>
    <row r="1698" spans="1:9" x14ac:dyDescent="0.4">
      <c r="A1698">
        <f>IF('Raw(1)'!A1698="","",'Raw(1)'!A1698)</f>
        <v>2026</v>
      </c>
      <c r="B1698">
        <f>IF('Raw(1)'!B1698="","",'Raw(1)'!B1698)</f>
        <v>18</v>
      </c>
      <c r="C1698" t="str">
        <f t="shared" si="78"/>
        <v>Apr</v>
      </c>
      <c r="D1698" t="str">
        <f t="shared" si="79"/>
        <v>2026-Apr</v>
      </c>
      <c r="E1698">
        <f t="shared" si="80"/>
        <v>202604</v>
      </c>
      <c r="F1698" t="str">
        <f>IF('Raw(1)'!C1698="","",'Raw(1)'!C1698)</f>
        <v>VN #2</v>
      </c>
      <c r="G1698" t="str">
        <f>IF('Raw(1)'!D1698="","",'Raw(1)'!D1698)</f>
        <v>Machine</v>
      </c>
      <c r="H1698" t="str">
        <f>IF('Raw(1)'!E1698="","",'Raw(1)'!E1698)</f>
        <v>Paint Line</v>
      </c>
      <c r="I1698">
        <f>IF('Raw(1)'!F1698="","",'Raw(1)'!F1698)</f>
        <v>4</v>
      </c>
    </row>
    <row r="1699" spans="1:9" x14ac:dyDescent="0.4">
      <c r="A1699">
        <f>IF('Raw(1)'!A1699="","",'Raw(1)'!A1699)</f>
        <v>2026</v>
      </c>
      <c r="B1699">
        <f>IF('Raw(1)'!B1699="","",'Raw(1)'!B1699)</f>
        <v>18</v>
      </c>
      <c r="C1699" t="str">
        <f t="shared" si="78"/>
        <v>Apr</v>
      </c>
      <c r="D1699" t="str">
        <f t="shared" si="79"/>
        <v>2026-Apr</v>
      </c>
      <c r="E1699">
        <f t="shared" si="80"/>
        <v>202604</v>
      </c>
      <c r="F1699" t="str">
        <f>IF('Raw(1)'!C1699="","",'Raw(1)'!C1699)</f>
        <v>VN #2</v>
      </c>
      <c r="G1699" t="str">
        <f>IF('Raw(1)'!D1699="","",'Raw(1)'!D1699)</f>
        <v>Machine</v>
      </c>
      <c r="H1699" t="str">
        <f>IF('Raw(1)'!E1699="","",'Raw(1)'!E1699)</f>
        <v>Roll Bending Machine</v>
      </c>
      <c r="I1699">
        <f>IF('Raw(1)'!F1699="","",'Raw(1)'!F1699)</f>
        <v>3</v>
      </c>
    </row>
    <row r="1700" spans="1:9" x14ac:dyDescent="0.4">
      <c r="A1700">
        <f>IF('Raw(1)'!A1700="","",'Raw(1)'!A1700)</f>
        <v>2026</v>
      </c>
      <c r="B1700">
        <f>IF('Raw(1)'!B1700="","",'Raw(1)'!B1700)</f>
        <v>18</v>
      </c>
      <c r="C1700" t="str">
        <f t="shared" si="78"/>
        <v>Apr</v>
      </c>
      <c r="D1700" t="str">
        <f t="shared" si="79"/>
        <v>2026-Apr</v>
      </c>
      <c r="E1700">
        <f t="shared" si="80"/>
        <v>202604</v>
      </c>
      <c r="F1700" t="str">
        <f>IF('Raw(1)'!C1700="","",'Raw(1)'!C1700)</f>
        <v>VN #2</v>
      </c>
      <c r="G1700" t="str">
        <f>IF('Raw(1)'!D1700="","",'Raw(1)'!D1700)</f>
        <v>Machine</v>
      </c>
      <c r="H1700" t="str">
        <f>IF('Raw(1)'!E1700="","",'Raw(1)'!E1700)</f>
        <v>L/W Machine</v>
      </c>
      <c r="I1700">
        <f>IF('Raw(1)'!F1700="","",'Raw(1)'!F1700)</f>
        <v>6</v>
      </c>
    </row>
    <row r="1701" spans="1:9" x14ac:dyDescent="0.4">
      <c r="A1701">
        <f>IF('Raw(1)'!A1701="","",'Raw(1)'!A1701)</f>
        <v>2026</v>
      </c>
      <c r="B1701">
        <f>IF('Raw(1)'!B1701="","",'Raw(1)'!B1701)</f>
        <v>18</v>
      </c>
      <c r="C1701" t="str">
        <f t="shared" si="78"/>
        <v>Apr</v>
      </c>
      <c r="D1701" t="str">
        <f t="shared" si="79"/>
        <v>2026-Apr</v>
      </c>
      <c r="E1701">
        <f t="shared" si="80"/>
        <v>202604</v>
      </c>
      <c r="F1701" t="str">
        <f>IF('Raw(1)'!C1701="","",'Raw(1)'!C1701)</f>
        <v>VN #2</v>
      </c>
      <c r="G1701" t="str">
        <f>IF('Raw(1)'!D1701="","",'Raw(1)'!D1701)</f>
        <v>Machine</v>
      </c>
      <c r="H1701" t="str">
        <f>IF('Raw(1)'!E1701="","",'Raw(1)'!E1701)</f>
        <v>C/W Machine</v>
      </c>
      <c r="I1701">
        <f>IF('Raw(1)'!F1701="","",'Raw(1)'!F1701)</f>
        <v>8.8000000000000007</v>
      </c>
    </row>
    <row r="1702" spans="1:9" x14ac:dyDescent="0.4">
      <c r="A1702">
        <f>IF('Raw(1)'!A1702="","",'Raw(1)'!A1702)</f>
        <v>2026</v>
      </c>
      <c r="B1702">
        <f>IF('Raw(1)'!B1702="","",'Raw(1)'!B1702)</f>
        <v>18</v>
      </c>
      <c r="C1702" t="str">
        <f t="shared" si="78"/>
        <v>Apr</v>
      </c>
      <c r="D1702" t="str">
        <f t="shared" si="79"/>
        <v>2026-Apr</v>
      </c>
      <c r="E1702">
        <f t="shared" si="80"/>
        <v>202604</v>
      </c>
      <c r="F1702" t="str">
        <f>IF('Raw(1)'!C1702="","",'Raw(1)'!C1702)</f>
        <v>VN #2</v>
      </c>
      <c r="G1702" t="str">
        <f>IF('Raw(1)'!D1702="","",'Raw(1)'!D1702)</f>
        <v>Performance</v>
      </c>
      <c r="H1702" t="str">
        <f>IF('Raw(1)'!E1702="","",'Raw(1)'!E1702)</f>
        <v>BT GT</v>
      </c>
      <c r="I1702">
        <f>IF('Raw(1)'!F1702="","",'Raw(1)'!F1702)</f>
        <v>7</v>
      </c>
    </row>
    <row r="1703" spans="1:9" x14ac:dyDescent="0.4">
      <c r="A1703">
        <f>IF('Raw(1)'!A1703="","",'Raw(1)'!A1703)</f>
        <v>2026</v>
      </c>
      <c r="B1703">
        <f>IF('Raw(1)'!B1703="","",'Raw(1)'!B1703)</f>
        <v>18</v>
      </c>
      <c r="C1703" t="str">
        <f t="shared" si="78"/>
        <v>Apr</v>
      </c>
      <c r="D1703" t="str">
        <f t="shared" si="79"/>
        <v>2026-Apr</v>
      </c>
      <c r="E1703">
        <f t="shared" si="80"/>
        <v>202604</v>
      </c>
      <c r="F1703" t="str">
        <f>IF('Raw(1)'!C1703="","",'Raw(1)'!C1703)</f>
        <v>VN #2</v>
      </c>
      <c r="G1703" t="str">
        <f>IF('Raw(1)'!D1703="","",'Raw(1)'!D1703)</f>
        <v>Performance</v>
      </c>
      <c r="H1703" t="str">
        <f>IF('Raw(1)'!E1703="","",'Raw(1)'!E1703)</f>
        <v>WT GT</v>
      </c>
      <c r="I1703">
        <f>IF('Raw(1)'!F1703="","",'Raw(1)'!F1703)</f>
        <v>4</v>
      </c>
    </row>
    <row r="1704" spans="1:9" x14ac:dyDescent="0.4">
      <c r="A1704">
        <f>IF('Raw(1)'!A1704="","",'Raw(1)'!A1704)</f>
        <v>2026</v>
      </c>
      <c r="B1704">
        <f>IF('Raw(1)'!B1704="","",'Raw(1)'!B1704)</f>
        <v>18</v>
      </c>
      <c r="C1704" t="str">
        <f t="shared" si="78"/>
        <v>Apr</v>
      </c>
      <c r="D1704" t="str">
        <f t="shared" si="79"/>
        <v>2026-Apr</v>
      </c>
      <c r="E1704">
        <f t="shared" si="80"/>
        <v>202604</v>
      </c>
      <c r="F1704" t="str">
        <f>IF('Raw(1)'!C1704="","",'Raw(1)'!C1704)</f>
        <v>VN #2</v>
      </c>
      <c r="G1704" t="str">
        <f>IF('Raw(1)'!D1704="","",'Raw(1)'!D1704)</f>
        <v>Performance</v>
      </c>
      <c r="H1704" t="str">
        <f>IF('Raw(1)'!E1704="","",'Raw(1)'!E1704)</f>
        <v>Bending</v>
      </c>
      <c r="I1704">
        <f>IF('Raw(1)'!F1704="","",'Raw(1)'!F1704)</f>
        <v>44</v>
      </c>
    </row>
    <row r="1705" spans="1:9" x14ac:dyDescent="0.4">
      <c r="A1705">
        <f>IF('Raw(1)'!A1705="","",'Raw(1)'!A1705)</f>
        <v>2026</v>
      </c>
      <c r="B1705">
        <f>IF('Raw(1)'!B1705="","",'Raw(1)'!B1705)</f>
        <v>18</v>
      </c>
      <c r="C1705" t="str">
        <f t="shared" si="78"/>
        <v>Apr</v>
      </c>
      <c r="D1705" t="str">
        <f t="shared" si="79"/>
        <v>2026-Apr</v>
      </c>
      <c r="E1705">
        <f t="shared" si="80"/>
        <v>202604</v>
      </c>
      <c r="F1705" t="str">
        <f>IF('Raw(1)'!C1705="","",'Raw(1)'!C1705)</f>
        <v>VN #2</v>
      </c>
      <c r="G1705" t="str">
        <f>IF('Raw(1)'!D1705="","",'Raw(1)'!D1705)</f>
        <v>Performance</v>
      </c>
      <c r="H1705" t="str">
        <f>IF('Raw(1)'!E1705="","",'Raw(1)'!E1705)</f>
        <v>L/W</v>
      </c>
      <c r="I1705">
        <f>IF('Raw(1)'!F1705="","",'Raw(1)'!F1705)</f>
        <v>45</v>
      </c>
    </row>
    <row r="1706" spans="1:9" x14ac:dyDescent="0.4">
      <c r="A1706">
        <f>IF('Raw(1)'!A1706="","",'Raw(1)'!A1706)</f>
        <v>2026</v>
      </c>
      <c r="B1706">
        <f>IF('Raw(1)'!B1706="","",'Raw(1)'!B1706)</f>
        <v>18</v>
      </c>
      <c r="C1706" t="str">
        <f t="shared" si="78"/>
        <v>Apr</v>
      </c>
      <c r="D1706" t="str">
        <f t="shared" si="79"/>
        <v>2026-Apr</v>
      </c>
      <c r="E1706">
        <f t="shared" si="80"/>
        <v>202604</v>
      </c>
      <c r="F1706" t="str">
        <f>IF('Raw(1)'!C1706="","",'Raw(1)'!C1706)</f>
        <v>VN #2</v>
      </c>
      <c r="G1706" t="str">
        <f>IF('Raw(1)'!D1706="","",'Raw(1)'!D1706)</f>
        <v>Performance</v>
      </c>
      <c r="H1706" t="str">
        <f>IF('Raw(1)'!E1706="","",'Raw(1)'!E1706)</f>
        <v>C/W</v>
      </c>
      <c r="I1706">
        <f>IF('Raw(1)'!F1706="","",'Raw(1)'!F1706)</f>
        <v>49</v>
      </c>
    </row>
    <row r="1707" spans="1:9" x14ac:dyDescent="0.4">
      <c r="A1707">
        <f>IF('Raw(1)'!A1707="","",'Raw(1)'!A1707)</f>
        <v>2026</v>
      </c>
      <c r="B1707">
        <f>IF('Raw(1)'!B1707="","",'Raw(1)'!B1707)</f>
        <v>18</v>
      </c>
      <c r="C1707" t="str">
        <f t="shared" si="78"/>
        <v>Apr</v>
      </c>
      <c r="D1707" t="str">
        <f t="shared" si="79"/>
        <v>2026-Apr</v>
      </c>
      <c r="E1707">
        <f t="shared" si="80"/>
        <v>202604</v>
      </c>
      <c r="F1707" t="str">
        <f>IF('Raw(1)'!C1707="","",'Raw(1)'!C1707)</f>
        <v>TW</v>
      </c>
      <c r="G1707" t="str">
        <f>IF('Raw(1)'!D1707="","",'Raw(1)'!D1707)</f>
        <v>Machine</v>
      </c>
      <c r="H1707" t="str">
        <f>IF('Raw(1)'!E1707="","",'Raw(1)'!E1707)</f>
        <v>Growing Line</v>
      </c>
      <c r="I1707">
        <f>IF('Raw(1)'!F1707="","",'Raw(1)'!F1707)</f>
        <v>5</v>
      </c>
    </row>
    <row r="1708" spans="1:9" x14ac:dyDescent="0.4">
      <c r="A1708">
        <f>IF('Raw(1)'!A1708="","",'Raw(1)'!A1708)</f>
        <v>2026</v>
      </c>
      <c r="B1708">
        <f>IF('Raw(1)'!B1708="","",'Raw(1)'!B1708)</f>
        <v>18</v>
      </c>
      <c r="C1708" t="str">
        <f t="shared" si="78"/>
        <v>Apr</v>
      </c>
      <c r="D1708" t="str">
        <f t="shared" si="79"/>
        <v>2026-Apr</v>
      </c>
      <c r="E1708">
        <f t="shared" si="80"/>
        <v>202604</v>
      </c>
      <c r="F1708" t="str">
        <f>IF('Raw(1)'!C1708="","",'Raw(1)'!C1708)</f>
        <v>TW</v>
      </c>
      <c r="G1708" t="str">
        <f>IF('Raw(1)'!D1708="","",'Raw(1)'!D1708)</f>
        <v>Machine</v>
      </c>
      <c r="H1708" t="str">
        <f>IF('Raw(1)'!E1708="","",'Raw(1)'!E1708)</f>
        <v>Paint Booth</v>
      </c>
      <c r="I1708">
        <f>IF('Raw(1)'!F1708="","",'Raw(1)'!F1708)</f>
        <v>3</v>
      </c>
    </row>
    <row r="1709" spans="1:9" x14ac:dyDescent="0.4">
      <c r="A1709">
        <f>IF('Raw(1)'!A1709="","",'Raw(1)'!A1709)</f>
        <v>2026</v>
      </c>
      <c r="B1709">
        <f>IF('Raw(1)'!B1709="","",'Raw(1)'!B1709)</f>
        <v>18</v>
      </c>
      <c r="C1709" t="str">
        <f t="shared" si="78"/>
        <v>Apr</v>
      </c>
      <c r="D1709" t="str">
        <f t="shared" si="79"/>
        <v>2026-Apr</v>
      </c>
      <c r="E1709">
        <f t="shared" si="80"/>
        <v>202604</v>
      </c>
      <c r="F1709" t="str">
        <f>IF('Raw(1)'!C1709="","",'Raw(1)'!C1709)</f>
        <v>TW</v>
      </c>
      <c r="G1709" t="str">
        <f>IF('Raw(1)'!D1709="","",'Raw(1)'!D1709)</f>
        <v>Machine</v>
      </c>
      <c r="H1709" t="str">
        <f>IF('Raw(1)'!E1709="","",'Raw(1)'!E1709)</f>
        <v>Paint Line</v>
      </c>
      <c r="I1709">
        <f>IF('Raw(1)'!F1709="","",'Raw(1)'!F1709)</f>
        <v>2</v>
      </c>
    </row>
    <row r="1710" spans="1:9" x14ac:dyDescent="0.4">
      <c r="A1710">
        <f>IF('Raw(1)'!A1710="","",'Raw(1)'!A1710)</f>
        <v>2026</v>
      </c>
      <c r="B1710">
        <f>IF('Raw(1)'!B1710="","",'Raw(1)'!B1710)</f>
        <v>18</v>
      </c>
      <c r="C1710" t="str">
        <f t="shared" si="78"/>
        <v>Apr</v>
      </c>
      <c r="D1710" t="str">
        <f t="shared" si="79"/>
        <v>2026-Apr</v>
      </c>
      <c r="E1710">
        <f t="shared" si="80"/>
        <v>202604</v>
      </c>
      <c r="F1710" t="str">
        <f>IF('Raw(1)'!C1710="","",'Raw(1)'!C1710)</f>
        <v>TW</v>
      </c>
      <c r="G1710" t="str">
        <f>IF('Raw(1)'!D1710="","",'Raw(1)'!D1710)</f>
        <v>Machine</v>
      </c>
      <c r="H1710" t="str">
        <f>IF('Raw(1)'!E1710="","",'Raw(1)'!E1710)</f>
        <v>Roll Bending Machine</v>
      </c>
      <c r="I1710">
        <f>IF('Raw(1)'!F1710="","",'Raw(1)'!F1710)</f>
        <v>2</v>
      </c>
    </row>
    <row r="1711" spans="1:9" x14ac:dyDescent="0.4">
      <c r="A1711">
        <f>IF('Raw(1)'!A1711="","",'Raw(1)'!A1711)</f>
        <v>2026</v>
      </c>
      <c r="B1711">
        <f>IF('Raw(1)'!B1711="","",'Raw(1)'!B1711)</f>
        <v>18</v>
      </c>
      <c r="C1711" t="str">
        <f t="shared" si="78"/>
        <v>Apr</v>
      </c>
      <c r="D1711" t="str">
        <f t="shared" si="79"/>
        <v>2026-Apr</v>
      </c>
      <c r="E1711">
        <f t="shared" si="80"/>
        <v>202604</v>
      </c>
      <c r="F1711" t="str">
        <f>IF('Raw(1)'!C1711="","",'Raw(1)'!C1711)</f>
        <v>TW</v>
      </c>
      <c r="G1711" t="str">
        <f>IF('Raw(1)'!D1711="","",'Raw(1)'!D1711)</f>
        <v>Machine</v>
      </c>
      <c r="H1711" t="str">
        <f>IF('Raw(1)'!E1711="","",'Raw(1)'!E1711)</f>
        <v>L/W Machine</v>
      </c>
      <c r="I1711">
        <f>IF('Raw(1)'!F1711="","",'Raw(1)'!F1711)</f>
        <v>2</v>
      </c>
    </row>
    <row r="1712" spans="1:9" x14ac:dyDescent="0.4">
      <c r="A1712">
        <f>IF('Raw(1)'!A1712="","",'Raw(1)'!A1712)</f>
        <v>2026</v>
      </c>
      <c r="B1712">
        <f>IF('Raw(1)'!B1712="","",'Raw(1)'!B1712)</f>
        <v>18</v>
      </c>
      <c r="C1712" t="str">
        <f t="shared" si="78"/>
        <v>Apr</v>
      </c>
      <c r="D1712" t="str">
        <f t="shared" si="79"/>
        <v>2026-Apr</v>
      </c>
      <c r="E1712">
        <f t="shared" si="80"/>
        <v>202604</v>
      </c>
      <c r="F1712" t="str">
        <f>IF('Raw(1)'!C1712="","",'Raw(1)'!C1712)</f>
        <v>TW</v>
      </c>
      <c r="G1712" t="str">
        <f>IF('Raw(1)'!D1712="","",'Raw(1)'!D1712)</f>
        <v>Machine</v>
      </c>
      <c r="H1712" t="str">
        <f>IF('Raw(1)'!E1712="","",'Raw(1)'!E1712)</f>
        <v>C/W Machine</v>
      </c>
      <c r="I1712">
        <f>IF('Raw(1)'!F1712="","",'Raw(1)'!F1712)</f>
        <v>3</v>
      </c>
    </row>
    <row r="1713" spans="1:9" x14ac:dyDescent="0.4">
      <c r="A1713">
        <f>IF('Raw(1)'!A1713="","",'Raw(1)'!A1713)</f>
        <v>2026</v>
      </c>
      <c r="B1713">
        <f>IF('Raw(1)'!B1713="","",'Raw(1)'!B1713)</f>
        <v>18</v>
      </c>
      <c r="C1713" t="str">
        <f t="shared" si="78"/>
        <v>Apr</v>
      </c>
      <c r="D1713" t="str">
        <f t="shared" si="79"/>
        <v>2026-Apr</v>
      </c>
      <c r="E1713">
        <f t="shared" si="80"/>
        <v>202604</v>
      </c>
      <c r="F1713" t="str">
        <f>IF('Raw(1)'!C1713="","",'Raw(1)'!C1713)</f>
        <v>TW</v>
      </c>
      <c r="G1713" t="str">
        <f>IF('Raw(1)'!D1713="","",'Raw(1)'!D1713)</f>
        <v>Performance</v>
      </c>
      <c r="H1713" t="str">
        <f>IF('Raw(1)'!E1713="","",'Raw(1)'!E1713)</f>
        <v>BT GT</v>
      </c>
      <c r="I1713">
        <f>IF('Raw(1)'!F1713="","",'Raw(1)'!F1713)</f>
        <v>3</v>
      </c>
    </row>
    <row r="1714" spans="1:9" x14ac:dyDescent="0.4">
      <c r="A1714">
        <f>IF('Raw(1)'!A1714="","",'Raw(1)'!A1714)</f>
        <v>2026</v>
      </c>
      <c r="B1714">
        <f>IF('Raw(1)'!B1714="","",'Raw(1)'!B1714)</f>
        <v>18</v>
      </c>
      <c r="C1714" t="str">
        <f t="shared" si="78"/>
        <v>Apr</v>
      </c>
      <c r="D1714" t="str">
        <f t="shared" si="79"/>
        <v>2026-Apr</v>
      </c>
      <c r="E1714">
        <f t="shared" si="80"/>
        <v>202604</v>
      </c>
      <c r="F1714" t="str">
        <f>IF('Raw(1)'!C1714="","",'Raw(1)'!C1714)</f>
        <v>TW</v>
      </c>
      <c r="G1714" t="str">
        <f>IF('Raw(1)'!D1714="","",'Raw(1)'!D1714)</f>
        <v>Performance</v>
      </c>
      <c r="H1714" t="str">
        <f>IF('Raw(1)'!E1714="","",'Raw(1)'!E1714)</f>
        <v>WT GT</v>
      </c>
      <c r="I1714">
        <f>IF('Raw(1)'!F1714="","",'Raw(1)'!F1714)</f>
        <v>1</v>
      </c>
    </row>
    <row r="1715" spans="1:9" x14ac:dyDescent="0.4">
      <c r="A1715">
        <f>IF('Raw(1)'!A1715="","",'Raw(1)'!A1715)</f>
        <v>2026</v>
      </c>
      <c r="B1715">
        <f>IF('Raw(1)'!B1715="","",'Raw(1)'!B1715)</f>
        <v>18</v>
      </c>
      <c r="C1715" t="str">
        <f t="shared" si="78"/>
        <v>Apr</v>
      </c>
      <c r="D1715" t="str">
        <f t="shared" si="79"/>
        <v>2026-Apr</v>
      </c>
      <c r="E1715">
        <f t="shared" si="80"/>
        <v>202604</v>
      </c>
      <c r="F1715" t="str">
        <f>IF('Raw(1)'!C1715="","",'Raw(1)'!C1715)</f>
        <v>TW</v>
      </c>
      <c r="G1715" t="str">
        <f>IF('Raw(1)'!D1715="","",'Raw(1)'!D1715)</f>
        <v>Performance</v>
      </c>
      <c r="H1715" t="str">
        <f>IF('Raw(1)'!E1715="","",'Raw(1)'!E1715)</f>
        <v>Bending</v>
      </c>
      <c r="I1715">
        <f>IF('Raw(1)'!F1715="","",'Raw(1)'!F1715)</f>
        <v>17</v>
      </c>
    </row>
    <row r="1716" spans="1:9" x14ac:dyDescent="0.4">
      <c r="A1716">
        <f>IF('Raw(1)'!A1716="","",'Raw(1)'!A1716)</f>
        <v>2026</v>
      </c>
      <c r="B1716">
        <f>IF('Raw(1)'!B1716="","",'Raw(1)'!B1716)</f>
        <v>18</v>
      </c>
      <c r="C1716" t="str">
        <f t="shared" si="78"/>
        <v>Apr</v>
      </c>
      <c r="D1716" t="str">
        <f t="shared" si="79"/>
        <v>2026-Apr</v>
      </c>
      <c r="E1716">
        <f t="shared" si="80"/>
        <v>202604</v>
      </c>
      <c r="F1716" t="str">
        <f>IF('Raw(1)'!C1716="","",'Raw(1)'!C1716)</f>
        <v>TW</v>
      </c>
      <c r="G1716" t="str">
        <f>IF('Raw(1)'!D1716="","",'Raw(1)'!D1716)</f>
        <v>Performance</v>
      </c>
      <c r="H1716" t="str">
        <f>IF('Raw(1)'!E1716="","",'Raw(1)'!E1716)</f>
        <v>L/W</v>
      </c>
      <c r="I1716">
        <f>IF('Raw(1)'!F1716="","",'Raw(1)'!F1716)</f>
        <v>17.5</v>
      </c>
    </row>
    <row r="1717" spans="1:9" x14ac:dyDescent="0.4">
      <c r="A1717">
        <f>IF('Raw(1)'!A1717="","",'Raw(1)'!A1717)</f>
        <v>2026</v>
      </c>
      <c r="B1717">
        <f>IF('Raw(1)'!B1717="","",'Raw(1)'!B1717)</f>
        <v>18</v>
      </c>
      <c r="C1717" t="str">
        <f t="shared" si="78"/>
        <v>Apr</v>
      </c>
      <c r="D1717" t="str">
        <f t="shared" si="79"/>
        <v>2026-Apr</v>
      </c>
      <c r="E1717">
        <f t="shared" si="80"/>
        <v>202604</v>
      </c>
      <c r="F1717" t="str">
        <f>IF('Raw(1)'!C1717="","",'Raw(1)'!C1717)</f>
        <v>TW</v>
      </c>
      <c r="G1717" t="str">
        <f>IF('Raw(1)'!D1717="","",'Raw(1)'!D1717)</f>
        <v>Performance</v>
      </c>
      <c r="H1717" t="str">
        <f>IF('Raw(1)'!E1717="","",'Raw(1)'!E1717)</f>
        <v>C/W</v>
      </c>
      <c r="I1717">
        <f>IF('Raw(1)'!F1717="","",'Raw(1)'!F1717)</f>
        <v>20.7</v>
      </c>
    </row>
    <row r="1718" spans="1:9" x14ac:dyDescent="0.4">
      <c r="A1718">
        <f>IF('Raw(1)'!A1718="","",'Raw(1)'!A1718)</f>
        <v>2026</v>
      </c>
      <c r="B1718">
        <f>IF('Raw(1)'!B1718="","",'Raw(1)'!B1718)</f>
        <v>18</v>
      </c>
      <c r="C1718" t="str">
        <f t="shared" si="78"/>
        <v>Apr</v>
      </c>
      <c r="D1718" t="str">
        <f t="shared" si="79"/>
        <v>2026-Apr</v>
      </c>
      <c r="E1718">
        <f t="shared" si="80"/>
        <v>202604</v>
      </c>
      <c r="F1718" t="str">
        <f>IF('Raw(1)'!C1718="","",'Raw(1)'!C1718)</f>
        <v>CN</v>
      </c>
      <c r="G1718" t="str">
        <f>IF('Raw(1)'!D1718="","",'Raw(1)'!D1718)</f>
        <v>Machine</v>
      </c>
      <c r="H1718" t="str">
        <f>IF('Raw(1)'!E1718="","",'Raw(1)'!E1718)</f>
        <v>Growing Line</v>
      </c>
      <c r="I1718">
        <f>IF('Raw(1)'!F1718="","",'Raw(1)'!F1718)</f>
        <v>20</v>
      </c>
    </row>
    <row r="1719" spans="1:9" x14ac:dyDescent="0.4">
      <c r="A1719">
        <f>IF('Raw(1)'!A1719="","",'Raw(1)'!A1719)</f>
        <v>2026</v>
      </c>
      <c r="B1719">
        <f>IF('Raw(1)'!B1719="","",'Raw(1)'!B1719)</f>
        <v>18</v>
      </c>
      <c r="C1719" t="str">
        <f t="shared" si="78"/>
        <v>Apr</v>
      </c>
      <c r="D1719" t="str">
        <f t="shared" si="79"/>
        <v>2026-Apr</v>
      </c>
      <c r="E1719">
        <f t="shared" si="80"/>
        <v>202604</v>
      </c>
      <c r="F1719" t="str">
        <f>IF('Raw(1)'!C1719="","",'Raw(1)'!C1719)</f>
        <v>CN</v>
      </c>
      <c r="G1719" t="str">
        <f>IF('Raw(1)'!D1719="","",'Raw(1)'!D1719)</f>
        <v>Machine</v>
      </c>
      <c r="H1719" t="str">
        <f>IF('Raw(1)'!E1719="","",'Raw(1)'!E1719)</f>
        <v>Paint Booth</v>
      </c>
      <c r="I1719">
        <f>IF('Raw(1)'!F1719="","",'Raw(1)'!F1719)</f>
        <v>22</v>
      </c>
    </row>
    <row r="1720" spans="1:9" x14ac:dyDescent="0.4">
      <c r="A1720">
        <f>IF('Raw(1)'!A1720="","",'Raw(1)'!A1720)</f>
        <v>2026</v>
      </c>
      <c r="B1720">
        <f>IF('Raw(1)'!B1720="","",'Raw(1)'!B1720)</f>
        <v>18</v>
      </c>
      <c r="C1720" t="str">
        <f t="shared" si="78"/>
        <v>Apr</v>
      </c>
      <c r="D1720" t="str">
        <f t="shared" si="79"/>
        <v>2026-Apr</v>
      </c>
      <c r="E1720">
        <f t="shared" si="80"/>
        <v>202604</v>
      </c>
      <c r="F1720" t="str">
        <f>IF('Raw(1)'!C1720="","",'Raw(1)'!C1720)</f>
        <v>CN</v>
      </c>
      <c r="G1720" t="str">
        <f>IF('Raw(1)'!D1720="","",'Raw(1)'!D1720)</f>
        <v>Machine</v>
      </c>
      <c r="H1720" t="str">
        <f>IF('Raw(1)'!E1720="","",'Raw(1)'!E1720)</f>
        <v>Paint Line</v>
      </c>
      <c r="I1720">
        <f>IF('Raw(1)'!F1720="","",'Raw(1)'!F1720)</f>
        <v>6</v>
      </c>
    </row>
    <row r="1721" spans="1:9" x14ac:dyDescent="0.4">
      <c r="A1721">
        <f>IF('Raw(1)'!A1721="","",'Raw(1)'!A1721)</f>
        <v>2026</v>
      </c>
      <c r="B1721">
        <f>IF('Raw(1)'!B1721="","",'Raw(1)'!B1721)</f>
        <v>18</v>
      </c>
      <c r="C1721" t="str">
        <f t="shared" si="78"/>
        <v>Apr</v>
      </c>
      <c r="D1721" t="str">
        <f t="shared" si="79"/>
        <v>2026-Apr</v>
      </c>
      <c r="E1721">
        <f t="shared" si="80"/>
        <v>202604</v>
      </c>
      <c r="F1721" t="str">
        <f>IF('Raw(1)'!C1721="","",'Raw(1)'!C1721)</f>
        <v>CN</v>
      </c>
      <c r="G1721" t="str">
        <f>IF('Raw(1)'!D1721="","",'Raw(1)'!D1721)</f>
        <v>Machine</v>
      </c>
      <c r="H1721" t="str">
        <f>IF('Raw(1)'!E1721="","",'Raw(1)'!E1721)</f>
        <v>Roll Bending Machine</v>
      </c>
      <c r="I1721">
        <f>IF('Raw(1)'!F1721="","",'Raw(1)'!F1721)</f>
        <v>4</v>
      </c>
    </row>
    <row r="1722" spans="1:9" x14ac:dyDescent="0.4">
      <c r="A1722">
        <f>IF('Raw(1)'!A1722="","",'Raw(1)'!A1722)</f>
        <v>2026</v>
      </c>
      <c r="B1722">
        <f>IF('Raw(1)'!B1722="","",'Raw(1)'!B1722)</f>
        <v>18</v>
      </c>
      <c r="C1722" t="str">
        <f t="shared" si="78"/>
        <v>Apr</v>
      </c>
      <c r="D1722" t="str">
        <f t="shared" si="79"/>
        <v>2026-Apr</v>
      </c>
      <c r="E1722">
        <f t="shared" si="80"/>
        <v>202604</v>
      </c>
      <c r="F1722" t="str">
        <f>IF('Raw(1)'!C1722="","",'Raw(1)'!C1722)</f>
        <v>CN</v>
      </c>
      <c r="G1722" t="str">
        <f>IF('Raw(1)'!D1722="","",'Raw(1)'!D1722)</f>
        <v>Machine</v>
      </c>
      <c r="H1722" t="str">
        <f>IF('Raw(1)'!E1722="","",'Raw(1)'!E1722)</f>
        <v>L/W Machine</v>
      </c>
      <c r="I1722">
        <f>IF('Raw(1)'!F1722="","",'Raw(1)'!F1722)</f>
        <v>10</v>
      </c>
    </row>
    <row r="1723" spans="1:9" x14ac:dyDescent="0.4">
      <c r="A1723">
        <f>IF('Raw(1)'!A1723="","",'Raw(1)'!A1723)</f>
        <v>2026</v>
      </c>
      <c r="B1723">
        <f>IF('Raw(1)'!B1723="","",'Raw(1)'!B1723)</f>
        <v>18</v>
      </c>
      <c r="C1723" t="str">
        <f t="shared" si="78"/>
        <v>Apr</v>
      </c>
      <c r="D1723" t="str">
        <f t="shared" si="79"/>
        <v>2026-Apr</v>
      </c>
      <c r="E1723">
        <f t="shared" si="80"/>
        <v>202604</v>
      </c>
      <c r="F1723" t="str">
        <f>IF('Raw(1)'!C1723="","",'Raw(1)'!C1723)</f>
        <v>CN</v>
      </c>
      <c r="G1723" t="str">
        <f>IF('Raw(1)'!D1723="","",'Raw(1)'!D1723)</f>
        <v>Machine</v>
      </c>
      <c r="H1723" t="str">
        <f>IF('Raw(1)'!E1723="","",'Raw(1)'!E1723)</f>
        <v>C/W Machine</v>
      </c>
      <c r="I1723">
        <f>IF('Raw(1)'!F1723="","",'Raw(1)'!F1723)</f>
        <v>12</v>
      </c>
    </row>
    <row r="1724" spans="1:9" x14ac:dyDescent="0.4">
      <c r="A1724">
        <f>IF('Raw(1)'!A1724="","",'Raw(1)'!A1724)</f>
        <v>2026</v>
      </c>
      <c r="B1724">
        <f>IF('Raw(1)'!B1724="","",'Raw(1)'!B1724)</f>
        <v>18</v>
      </c>
      <c r="C1724" t="str">
        <f t="shared" si="78"/>
        <v>Apr</v>
      </c>
      <c r="D1724" t="str">
        <f t="shared" si="79"/>
        <v>2026-Apr</v>
      </c>
      <c r="E1724">
        <f t="shared" si="80"/>
        <v>202604</v>
      </c>
      <c r="F1724" t="str">
        <f>IF('Raw(1)'!C1724="","",'Raw(1)'!C1724)</f>
        <v>CN</v>
      </c>
      <c r="G1724" t="str">
        <f>IF('Raw(1)'!D1724="","",'Raw(1)'!D1724)</f>
        <v>Performance</v>
      </c>
      <c r="H1724" t="str">
        <f>IF('Raw(1)'!E1724="","",'Raw(1)'!E1724)</f>
        <v>BT GT</v>
      </c>
      <c r="I1724">
        <f>IF('Raw(1)'!F1724="","",'Raw(1)'!F1724)</f>
        <v>27</v>
      </c>
    </row>
    <row r="1725" spans="1:9" x14ac:dyDescent="0.4">
      <c r="A1725">
        <f>IF('Raw(1)'!A1725="","",'Raw(1)'!A1725)</f>
        <v>2026</v>
      </c>
      <c r="B1725">
        <f>IF('Raw(1)'!B1725="","",'Raw(1)'!B1725)</f>
        <v>18</v>
      </c>
      <c r="C1725" t="str">
        <f t="shared" si="78"/>
        <v>Apr</v>
      </c>
      <c r="D1725" t="str">
        <f t="shared" si="79"/>
        <v>2026-Apr</v>
      </c>
      <c r="E1725">
        <f t="shared" si="80"/>
        <v>202604</v>
      </c>
      <c r="F1725" t="str">
        <f>IF('Raw(1)'!C1725="","",'Raw(1)'!C1725)</f>
        <v>CN</v>
      </c>
      <c r="G1725" t="str">
        <f>IF('Raw(1)'!D1725="","",'Raw(1)'!D1725)</f>
        <v>Performance</v>
      </c>
      <c r="H1725" t="str">
        <f>IF('Raw(1)'!E1725="","",'Raw(1)'!E1725)</f>
        <v>WT GT</v>
      </c>
      <c r="I1725">
        <f>IF('Raw(1)'!F1725="","",'Raw(1)'!F1725)</f>
        <v>26</v>
      </c>
    </row>
    <row r="1726" spans="1:9" x14ac:dyDescent="0.4">
      <c r="A1726">
        <f>IF('Raw(1)'!A1726="","",'Raw(1)'!A1726)</f>
        <v>2026</v>
      </c>
      <c r="B1726">
        <f>IF('Raw(1)'!B1726="","",'Raw(1)'!B1726)</f>
        <v>18</v>
      </c>
      <c r="C1726" t="str">
        <f t="shared" si="78"/>
        <v>Apr</v>
      </c>
      <c r="D1726" t="str">
        <f t="shared" si="79"/>
        <v>2026-Apr</v>
      </c>
      <c r="E1726">
        <f t="shared" si="80"/>
        <v>202604</v>
      </c>
      <c r="F1726" t="str">
        <f>IF('Raw(1)'!C1726="","",'Raw(1)'!C1726)</f>
        <v>CN</v>
      </c>
      <c r="G1726" t="str">
        <f>IF('Raw(1)'!D1726="","",'Raw(1)'!D1726)</f>
        <v>Performance</v>
      </c>
      <c r="H1726" t="str">
        <f>IF('Raw(1)'!E1726="","",'Raw(1)'!E1726)</f>
        <v>Bending</v>
      </c>
      <c r="I1726">
        <f>IF('Raw(1)'!F1726="","",'Raw(1)'!F1726)</f>
        <v>141</v>
      </c>
    </row>
    <row r="1727" spans="1:9" x14ac:dyDescent="0.4">
      <c r="A1727">
        <f>IF('Raw(1)'!A1727="","",'Raw(1)'!A1727)</f>
        <v>2026</v>
      </c>
      <c r="B1727">
        <f>IF('Raw(1)'!B1727="","",'Raw(1)'!B1727)</f>
        <v>18</v>
      </c>
      <c r="C1727" t="str">
        <f t="shared" si="78"/>
        <v>Apr</v>
      </c>
      <c r="D1727" t="str">
        <f t="shared" si="79"/>
        <v>2026-Apr</v>
      </c>
      <c r="E1727">
        <f t="shared" si="80"/>
        <v>202604</v>
      </c>
      <c r="F1727" t="str">
        <f>IF('Raw(1)'!C1727="","",'Raw(1)'!C1727)</f>
        <v>CN</v>
      </c>
      <c r="G1727" t="str">
        <f>IF('Raw(1)'!D1727="","",'Raw(1)'!D1727)</f>
        <v>Performance</v>
      </c>
      <c r="H1727" t="str">
        <f>IF('Raw(1)'!E1727="","",'Raw(1)'!E1727)</f>
        <v>L/W</v>
      </c>
      <c r="I1727">
        <f>IF('Raw(1)'!F1727="","",'Raw(1)'!F1727)</f>
        <v>141</v>
      </c>
    </row>
    <row r="1728" spans="1:9" x14ac:dyDescent="0.4">
      <c r="A1728">
        <f>IF('Raw(1)'!A1728="","",'Raw(1)'!A1728)</f>
        <v>2026</v>
      </c>
      <c r="B1728">
        <f>IF('Raw(1)'!B1728="","",'Raw(1)'!B1728)</f>
        <v>18</v>
      </c>
      <c r="C1728" t="str">
        <f t="shared" si="78"/>
        <v>Apr</v>
      </c>
      <c r="D1728" t="str">
        <f t="shared" si="79"/>
        <v>2026-Apr</v>
      </c>
      <c r="E1728">
        <f t="shared" si="80"/>
        <v>202604</v>
      </c>
      <c r="F1728" t="str">
        <f>IF('Raw(1)'!C1728="","",'Raw(1)'!C1728)</f>
        <v>CN</v>
      </c>
      <c r="G1728" t="str">
        <f>IF('Raw(1)'!D1728="","",'Raw(1)'!D1728)</f>
        <v>Performance</v>
      </c>
      <c r="H1728" t="str">
        <f>IF('Raw(1)'!E1728="","",'Raw(1)'!E1728)</f>
        <v>C/W</v>
      </c>
      <c r="I1728">
        <f>IF('Raw(1)'!F1728="","",'Raw(1)'!F1728)</f>
        <v>164</v>
      </c>
    </row>
    <row r="1729" spans="1:9" x14ac:dyDescent="0.4">
      <c r="A1729">
        <f>IF('Raw(1)'!A1729="","",'Raw(1)'!A1729)</f>
        <v>2026</v>
      </c>
      <c r="B1729">
        <f>IF('Raw(1)'!B1729="","",'Raw(1)'!B1729)</f>
        <v>18</v>
      </c>
      <c r="C1729" t="str">
        <f t="shared" si="78"/>
        <v>Apr</v>
      </c>
      <c r="D1729" t="str">
        <f t="shared" si="79"/>
        <v>2026-Apr</v>
      </c>
      <c r="E1729">
        <f t="shared" si="80"/>
        <v>202604</v>
      </c>
      <c r="F1729" t="str">
        <f>IF('Raw(1)'!C1729="","",'Raw(1)'!C1729)</f>
        <v>TR #1</v>
      </c>
      <c r="G1729" t="str">
        <f>IF('Raw(1)'!D1729="","",'Raw(1)'!D1729)</f>
        <v>Machine</v>
      </c>
      <c r="H1729" t="str">
        <f>IF('Raw(1)'!E1729="","",'Raw(1)'!E1729)</f>
        <v>Growing Line</v>
      </c>
      <c r="I1729">
        <f>IF('Raw(1)'!F1729="","",'Raw(1)'!F1729)</f>
        <v>3</v>
      </c>
    </row>
    <row r="1730" spans="1:9" x14ac:dyDescent="0.4">
      <c r="A1730">
        <f>IF('Raw(1)'!A1730="","",'Raw(1)'!A1730)</f>
        <v>2026</v>
      </c>
      <c r="B1730">
        <f>IF('Raw(1)'!B1730="","",'Raw(1)'!B1730)</f>
        <v>18</v>
      </c>
      <c r="C1730" t="str">
        <f t="shared" ref="C1730:C1793" si="81">IF(OR(A1730="",B1730=""),"",TEXT(DATE(A1730,1,1)+(B1730-1)*7,"mmm"))</f>
        <v>Apr</v>
      </c>
      <c r="D1730" t="str">
        <f t="shared" ref="D1730:D1793" si="82">IF(OR(A1730="",B1730=""),"",TEXT(DATE(A1730,1,1)+(B1730-1)*7,"yyyy-mmm"))</f>
        <v>2026-Apr</v>
      </c>
      <c r="E1730">
        <f t="shared" ref="E1730:E1793" si="83">IF(OR(A1730="",B1730=""),"",YEAR(DATE(A1730,1,1)+(B1730-1)*7)*100+MONTH(DATE(A1730,1,1)+(B1730-1)*7))</f>
        <v>202604</v>
      </c>
      <c r="F1730" t="str">
        <f>IF('Raw(1)'!C1730="","",'Raw(1)'!C1730)</f>
        <v>TR #1</v>
      </c>
      <c r="G1730" t="str">
        <f>IF('Raw(1)'!D1730="","",'Raw(1)'!D1730)</f>
        <v>Machine</v>
      </c>
      <c r="H1730" t="str">
        <f>IF('Raw(1)'!E1730="","",'Raw(1)'!E1730)</f>
        <v>Paint Booth</v>
      </c>
      <c r="I1730">
        <f>IF('Raw(1)'!F1730="","",'Raw(1)'!F1730)</f>
        <v>3</v>
      </c>
    </row>
    <row r="1731" spans="1:9" x14ac:dyDescent="0.4">
      <c r="A1731">
        <f>IF('Raw(1)'!A1731="","",'Raw(1)'!A1731)</f>
        <v>2026</v>
      </c>
      <c r="B1731">
        <f>IF('Raw(1)'!B1731="","",'Raw(1)'!B1731)</f>
        <v>18</v>
      </c>
      <c r="C1731" t="str">
        <f t="shared" si="81"/>
        <v>Apr</v>
      </c>
      <c r="D1731" t="str">
        <f t="shared" si="82"/>
        <v>2026-Apr</v>
      </c>
      <c r="E1731">
        <f t="shared" si="83"/>
        <v>202604</v>
      </c>
      <c r="F1731" t="str">
        <f>IF('Raw(1)'!C1731="","",'Raw(1)'!C1731)</f>
        <v>TR #1</v>
      </c>
      <c r="G1731" t="str">
        <f>IF('Raw(1)'!D1731="","",'Raw(1)'!D1731)</f>
        <v>Machine</v>
      </c>
      <c r="H1731" t="str">
        <f>IF('Raw(1)'!E1731="","",'Raw(1)'!E1731)</f>
        <v>Paint Line</v>
      </c>
      <c r="I1731">
        <f>IF('Raw(1)'!F1731="","",'Raw(1)'!F1731)</f>
        <v>2</v>
      </c>
    </row>
    <row r="1732" spans="1:9" x14ac:dyDescent="0.4">
      <c r="A1732">
        <f>IF('Raw(1)'!A1732="","",'Raw(1)'!A1732)</f>
        <v>2026</v>
      </c>
      <c r="B1732">
        <f>IF('Raw(1)'!B1732="","",'Raw(1)'!B1732)</f>
        <v>18</v>
      </c>
      <c r="C1732" t="str">
        <f t="shared" si="81"/>
        <v>Apr</v>
      </c>
      <c r="D1732" t="str">
        <f t="shared" si="82"/>
        <v>2026-Apr</v>
      </c>
      <c r="E1732">
        <f t="shared" si="83"/>
        <v>202604</v>
      </c>
      <c r="F1732" t="str">
        <f>IF('Raw(1)'!C1732="","",'Raw(1)'!C1732)</f>
        <v>TR #1</v>
      </c>
      <c r="G1732" t="str">
        <f>IF('Raw(1)'!D1732="","",'Raw(1)'!D1732)</f>
        <v>Machine</v>
      </c>
      <c r="H1732" t="str">
        <f>IF('Raw(1)'!E1732="","",'Raw(1)'!E1732)</f>
        <v>Roll Bending Machine</v>
      </c>
      <c r="I1732">
        <f>IF('Raw(1)'!F1732="","",'Raw(1)'!F1732)</f>
        <v>2</v>
      </c>
    </row>
    <row r="1733" spans="1:9" x14ac:dyDescent="0.4">
      <c r="A1733">
        <f>IF('Raw(1)'!A1733="","",'Raw(1)'!A1733)</f>
        <v>2026</v>
      </c>
      <c r="B1733">
        <f>IF('Raw(1)'!B1733="","",'Raw(1)'!B1733)</f>
        <v>18</v>
      </c>
      <c r="C1733" t="str">
        <f t="shared" si="81"/>
        <v>Apr</v>
      </c>
      <c r="D1733" t="str">
        <f t="shared" si="82"/>
        <v>2026-Apr</v>
      </c>
      <c r="E1733">
        <f t="shared" si="83"/>
        <v>202604</v>
      </c>
      <c r="F1733" t="str">
        <f>IF('Raw(1)'!C1733="","",'Raw(1)'!C1733)</f>
        <v>TR #1</v>
      </c>
      <c r="G1733" t="str">
        <f>IF('Raw(1)'!D1733="","",'Raw(1)'!D1733)</f>
        <v>Machine</v>
      </c>
      <c r="H1733" t="str">
        <f>IF('Raw(1)'!E1733="","",'Raw(1)'!E1733)</f>
        <v>L/W Machine</v>
      </c>
      <c r="I1733">
        <f>IF('Raw(1)'!F1733="","",'Raw(1)'!F1733)</f>
        <v>3</v>
      </c>
    </row>
    <row r="1734" spans="1:9" x14ac:dyDescent="0.4">
      <c r="A1734">
        <f>IF('Raw(1)'!A1734="","",'Raw(1)'!A1734)</f>
        <v>2026</v>
      </c>
      <c r="B1734">
        <f>IF('Raw(1)'!B1734="","",'Raw(1)'!B1734)</f>
        <v>18</v>
      </c>
      <c r="C1734" t="str">
        <f t="shared" si="81"/>
        <v>Apr</v>
      </c>
      <c r="D1734" t="str">
        <f t="shared" si="82"/>
        <v>2026-Apr</v>
      </c>
      <c r="E1734">
        <f t="shared" si="83"/>
        <v>202604</v>
      </c>
      <c r="F1734" t="str">
        <f>IF('Raw(1)'!C1734="","",'Raw(1)'!C1734)</f>
        <v>TR #1</v>
      </c>
      <c r="G1734" t="str">
        <f>IF('Raw(1)'!D1734="","",'Raw(1)'!D1734)</f>
        <v>Machine</v>
      </c>
      <c r="H1734" t="str">
        <f>IF('Raw(1)'!E1734="","",'Raw(1)'!E1734)</f>
        <v>C/W Machine</v>
      </c>
      <c r="I1734">
        <f>IF('Raw(1)'!F1734="","",'Raw(1)'!F1734)</f>
        <v>4</v>
      </c>
    </row>
    <row r="1735" spans="1:9" x14ac:dyDescent="0.4">
      <c r="A1735">
        <f>IF('Raw(1)'!A1735="","",'Raw(1)'!A1735)</f>
        <v>2026</v>
      </c>
      <c r="B1735">
        <f>IF('Raw(1)'!B1735="","",'Raw(1)'!B1735)</f>
        <v>18</v>
      </c>
      <c r="C1735" t="str">
        <f t="shared" si="81"/>
        <v>Apr</v>
      </c>
      <c r="D1735" t="str">
        <f t="shared" si="82"/>
        <v>2026-Apr</v>
      </c>
      <c r="E1735">
        <f t="shared" si="83"/>
        <v>202604</v>
      </c>
      <c r="F1735" t="str">
        <f>IF('Raw(1)'!C1735="","",'Raw(1)'!C1735)</f>
        <v>TR #1</v>
      </c>
      <c r="G1735" t="str">
        <f>IF('Raw(1)'!D1735="","",'Raw(1)'!D1735)</f>
        <v>Performance</v>
      </c>
      <c r="H1735" t="str">
        <f>IF('Raw(1)'!E1735="","",'Raw(1)'!E1735)</f>
        <v>BT GT</v>
      </c>
      <c r="I1735">
        <f>IF('Raw(1)'!F1735="","",'Raw(1)'!F1735)</f>
        <v>0</v>
      </c>
    </row>
    <row r="1736" spans="1:9" x14ac:dyDescent="0.4">
      <c r="A1736">
        <f>IF('Raw(1)'!A1736="","",'Raw(1)'!A1736)</f>
        <v>2026</v>
      </c>
      <c r="B1736">
        <f>IF('Raw(1)'!B1736="","",'Raw(1)'!B1736)</f>
        <v>18</v>
      </c>
      <c r="C1736" t="str">
        <f t="shared" si="81"/>
        <v>Apr</v>
      </c>
      <c r="D1736" t="str">
        <f t="shared" si="82"/>
        <v>2026-Apr</v>
      </c>
      <c r="E1736">
        <f t="shared" si="83"/>
        <v>202604</v>
      </c>
      <c r="F1736" t="str">
        <f>IF('Raw(1)'!C1736="","",'Raw(1)'!C1736)</f>
        <v>TR #1</v>
      </c>
      <c r="G1736" t="str">
        <f>IF('Raw(1)'!D1736="","",'Raw(1)'!D1736)</f>
        <v>Performance</v>
      </c>
      <c r="H1736" t="str">
        <f>IF('Raw(1)'!E1736="","",'Raw(1)'!E1736)</f>
        <v>WT GT</v>
      </c>
      <c r="I1736">
        <f>IF('Raw(1)'!F1736="","",'Raw(1)'!F1736)</f>
        <v>0</v>
      </c>
    </row>
    <row r="1737" spans="1:9" x14ac:dyDescent="0.4">
      <c r="A1737">
        <f>IF('Raw(1)'!A1737="","",'Raw(1)'!A1737)</f>
        <v>2026</v>
      </c>
      <c r="B1737">
        <f>IF('Raw(1)'!B1737="","",'Raw(1)'!B1737)</f>
        <v>18</v>
      </c>
      <c r="C1737" t="str">
        <f t="shared" si="81"/>
        <v>Apr</v>
      </c>
      <c r="D1737" t="str">
        <f t="shared" si="82"/>
        <v>2026-Apr</v>
      </c>
      <c r="E1737">
        <f t="shared" si="83"/>
        <v>202604</v>
      </c>
      <c r="F1737" t="str">
        <f>IF('Raw(1)'!C1737="","",'Raw(1)'!C1737)</f>
        <v>TR #1</v>
      </c>
      <c r="G1737" t="str">
        <f>IF('Raw(1)'!D1737="","",'Raw(1)'!D1737)</f>
        <v>Performance</v>
      </c>
      <c r="H1737" t="str">
        <f>IF('Raw(1)'!E1737="","",'Raw(1)'!E1737)</f>
        <v>Bending</v>
      </c>
      <c r="I1737">
        <f>IF('Raw(1)'!F1737="","",'Raw(1)'!F1737)</f>
        <v>0</v>
      </c>
    </row>
    <row r="1738" spans="1:9" x14ac:dyDescent="0.4">
      <c r="A1738">
        <f>IF('Raw(1)'!A1738="","",'Raw(1)'!A1738)</f>
        <v>2026</v>
      </c>
      <c r="B1738">
        <f>IF('Raw(1)'!B1738="","",'Raw(1)'!B1738)</f>
        <v>18</v>
      </c>
      <c r="C1738" t="str">
        <f t="shared" si="81"/>
        <v>Apr</v>
      </c>
      <c r="D1738" t="str">
        <f t="shared" si="82"/>
        <v>2026-Apr</v>
      </c>
      <c r="E1738">
        <f t="shared" si="83"/>
        <v>202604</v>
      </c>
      <c r="F1738" t="str">
        <f>IF('Raw(1)'!C1738="","",'Raw(1)'!C1738)</f>
        <v>TR #1</v>
      </c>
      <c r="G1738" t="str">
        <f>IF('Raw(1)'!D1738="","",'Raw(1)'!D1738)</f>
        <v>Performance</v>
      </c>
      <c r="H1738" t="str">
        <f>IF('Raw(1)'!E1738="","",'Raw(1)'!E1738)</f>
        <v>L/W</v>
      </c>
      <c r="I1738">
        <f>IF('Raw(1)'!F1738="","",'Raw(1)'!F1738)</f>
        <v>0</v>
      </c>
    </row>
    <row r="1739" spans="1:9" x14ac:dyDescent="0.4">
      <c r="A1739">
        <f>IF('Raw(1)'!A1739="","",'Raw(1)'!A1739)</f>
        <v>2026</v>
      </c>
      <c r="B1739">
        <f>IF('Raw(1)'!B1739="","",'Raw(1)'!B1739)</f>
        <v>18</v>
      </c>
      <c r="C1739" t="str">
        <f t="shared" si="81"/>
        <v>Apr</v>
      </c>
      <c r="D1739" t="str">
        <f t="shared" si="82"/>
        <v>2026-Apr</v>
      </c>
      <c r="E1739">
        <f t="shared" si="83"/>
        <v>202604</v>
      </c>
      <c r="F1739" t="str">
        <f>IF('Raw(1)'!C1739="","",'Raw(1)'!C1739)</f>
        <v>TR #1</v>
      </c>
      <c r="G1739" t="str">
        <f>IF('Raw(1)'!D1739="","",'Raw(1)'!D1739)</f>
        <v>Performance</v>
      </c>
      <c r="H1739" t="str">
        <f>IF('Raw(1)'!E1739="","",'Raw(1)'!E1739)</f>
        <v>C/W</v>
      </c>
      <c r="I1739">
        <f>IF('Raw(1)'!F1739="","",'Raw(1)'!F1739)</f>
        <v>0</v>
      </c>
    </row>
    <row r="1740" spans="1:9" x14ac:dyDescent="0.4">
      <c r="A1740">
        <f>IF('Raw(1)'!A1740="","",'Raw(1)'!A1740)</f>
        <v>2026</v>
      </c>
      <c r="B1740">
        <f>IF('Raw(1)'!B1740="","",'Raw(1)'!B1740)</f>
        <v>18</v>
      </c>
      <c r="C1740" t="str">
        <f t="shared" si="81"/>
        <v>Apr</v>
      </c>
      <c r="D1740" t="str">
        <f t="shared" si="82"/>
        <v>2026-Apr</v>
      </c>
      <c r="E1740">
        <f t="shared" si="83"/>
        <v>202604</v>
      </c>
      <c r="F1740" t="str">
        <f>IF('Raw(1)'!C1740="","",'Raw(1)'!C1740)</f>
        <v>TR #2</v>
      </c>
      <c r="G1740" t="str">
        <f>IF('Raw(1)'!D1740="","",'Raw(1)'!D1740)</f>
        <v>Machine</v>
      </c>
      <c r="H1740" t="str">
        <f>IF('Raw(1)'!E1740="","",'Raw(1)'!E1740)</f>
        <v>Growing Line</v>
      </c>
      <c r="I1740">
        <f>IF('Raw(1)'!F1740="","",'Raw(1)'!F1740)</f>
        <v>6</v>
      </c>
    </row>
    <row r="1741" spans="1:9" x14ac:dyDescent="0.4">
      <c r="A1741">
        <f>IF('Raw(1)'!A1741="","",'Raw(1)'!A1741)</f>
        <v>2026</v>
      </c>
      <c r="B1741">
        <f>IF('Raw(1)'!B1741="","",'Raw(1)'!B1741)</f>
        <v>18</v>
      </c>
      <c r="C1741" t="str">
        <f t="shared" si="81"/>
        <v>Apr</v>
      </c>
      <c r="D1741" t="str">
        <f t="shared" si="82"/>
        <v>2026-Apr</v>
      </c>
      <c r="E1741">
        <f t="shared" si="83"/>
        <v>202604</v>
      </c>
      <c r="F1741" t="str">
        <f>IF('Raw(1)'!C1741="","",'Raw(1)'!C1741)</f>
        <v>TR #2</v>
      </c>
      <c r="G1741" t="str">
        <f>IF('Raw(1)'!D1741="","",'Raw(1)'!D1741)</f>
        <v>Machine</v>
      </c>
      <c r="H1741" t="str">
        <f>IF('Raw(1)'!E1741="","",'Raw(1)'!E1741)</f>
        <v>Paint Booth</v>
      </c>
      <c r="I1741">
        <f>IF('Raw(1)'!F1741="","",'Raw(1)'!F1741)</f>
        <v>4</v>
      </c>
    </row>
    <row r="1742" spans="1:9" x14ac:dyDescent="0.4">
      <c r="A1742">
        <f>IF('Raw(1)'!A1742="","",'Raw(1)'!A1742)</f>
        <v>2026</v>
      </c>
      <c r="B1742">
        <f>IF('Raw(1)'!B1742="","",'Raw(1)'!B1742)</f>
        <v>18</v>
      </c>
      <c r="C1742" t="str">
        <f t="shared" si="81"/>
        <v>Apr</v>
      </c>
      <c r="D1742" t="str">
        <f t="shared" si="82"/>
        <v>2026-Apr</v>
      </c>
      <c r="E1742">
        <f t="shared" si="83"/>
        <v>202604</v>
      </c>
      <c r="F1742" t="str">
        <f>IF('Raw(1)'!C1742="","",'Raw(1)'!C1742)</f>
        <v>TR #2</v>
      </c>
      <c r="G1742" t="str">
        <f>IF('Raw(1)'!D1742="","",'Raw(1)'!D1742)</f>
        <v>Machine</v>
      </c>
      <c r="H1742" t="str">
        <f>IF('Raw(1)'!E1742="","",'Raw(1)'!E1742)</f>
        <v>Paint Line</v>
      </c>
      <c r="I1742">
        <f>IF('Raw(1)'!F1742="","",'Raw(1)'!F1742)</f>
        <v>2</v>
      </c>
    </row>
    <row r="1743" spans="1:9" x14ac:dyDescent="0.4">
      <c r="A1743">
        <f>IF('Raw(1)'!A1743="","",'Raw(1)'!A1743)</f>
        <v>2026</v>
      </c>
      <c r="B1743">
        <f>IF('Raw(1)'!B1743="","",'Raw(1)'!B1743)</f>
        <v>18</v>
      </c>
      <c r="C1743" t="str">
        <f t="shared" si="81"/>
        <v>Apr</v>
      </c>
      <c r="D1743" t="str">
        <f t="shared" si="82"/>
        <v>2026-Apr</v>
      </c>
      <c r="E1743">
        <f t="shared" si="83"/>
        <v>202604</v>
      </c>
      <c r="F1743" t="str">
        <f>IF('Raw(1)'!C1743="","",'Raw(1)'!C1743)</f>
        <v>TR #2</v>
      </c>
      <c r="G1743" t="str">
        <f>IF('Raw(1)'!D1743="","",'Raw(1)'!D1743)</f>
        <v>Machine</v>
      </c>
      <c r="H1743" t="str">
        <f>IF('Raw(1)'!E1743="","",'Raw(1)'!E1743)</f>
        <v>Roll Bending Machine</v>
      </c>
      <c r="I1743">
        <f>IF('Raw(1)'!F1743="","",'Raw(1)'!F1743)</f>
        <v>3</v>
      </c>
    </row>
    <row r="1744" spans="1:9" x14ac:dyDescent="0.4">
      <c r="A1744">
        <f>IF('Raw(1)'!A1744="","",'Raw(1)'!A1744)</f>
        <v>2026</v>
      </c>
      <c r="B1744">
        <f>IF('Raw(1)'!B1744="","",'Raw(1)'!B1744)</f>
        <v>18</v>
      </c>
      <c r="C1744" t="str">
        <f t="shared" si="81"/>
        <v>Apr</v>
      </c>
      <c r="D1744" t="str">
        <f t="shared" si="82"/>
        <v>2026-Apr</v>
      </c>
      <c r="E1744">
        <f t="shared" si="83"/>
        <v>202604</v>
      </c>
      <c r="F1744" t="str">
        <f>IF('Raw(1)'!C1744="","",'Raw(1)'!C1744)</f>
        <v>TR #2</v>
      </c>
      <c r="G1744" t="str">
        <f>IF('Raw(1)'!D1744="","",'Raw(1)'!D1744)</f>
        <v>Machine</v>
      </c>
      <c r="H1744" t="str">
        <f>IF('Raw(1)'!E1744="","",'Raw(1)'!E1744)</f>
        <v>L/W Machine</v>
      </c>
      <c r="I1744">
        <f>IF('Raw(1)'!F1744="","",'Raw(1)'!F1744)</f>
        <v>4</v>
      </c>
    </row>
    <row r="1745" spans="1:9" x14ac:dyDescent="0.4">
      <c r="A1745">
        <f>IF('Raw(1)'!A1745="","",'Raw(1)'!A1745)</f>
        <v>2026</v>
      </c>
      <c r="B1745">
        <f>IF('Raw(1)'!B1745="","",'Raw(1)'!B1745)</f>
        <v>18</v>
      </c>
      <c r="C1745" t="str">
        <f t="shared" si="81"/>
        <v>Apr</v>
      </c>
      <c r="D1745" t="str">
        <f t="shared" si="82"/>
        <v>2026-Apr</v>
      </c>
      <c r="E1745">
        <f t="shared" si="83"/>
        <v>202604</v>
      </c>
      <c r="F1745" t="str">
        <f>IF('Raw(1)'!C1745="","",'Raw(1)'!C1745)</f>
        <v>TR #2</v>
      </c>
      <c r="G1745" t="str">
        <f>IF('Raw(1)'!D1745="","",'Raw(1)'!D1745)</f>
        <v>Machine</v>
      </c>
      <c r="H1745" t="str">
        <f>IF('Raw(1)'!E1745="","",'Raw(1)'!E1745)</f>
        <v>C/W Machine</v>
      </c>
      <c r="I1745">
        <f>IF('Raw(1)'!F1745="","",'Raw(1)'!F1745)</f>
        <v>6</v>
      </c>
    </row>
    <row r="1746" spans="1:9" x14ac:dyDescent="0.4">
      <c r="A1746">
        <f>IF('Raw(1)'!A1746="","",'Raw(1)'!A1746)</f>
        <v>2026</v>
      </c>
      <c r="B1746">
        <f>IF('Raw(1)'!B1746="","",'Raw(1)'!B1746)</f>
        <v>18</v>
      </c>
      <c r="C1746" t="str">
        <f t="shared" si="81"/>
        <v>Apr</v>
      </c>
      <c r="D1746" t="str">
        <f t="shared" si="82"/>
        <v>2026-Apr</v>
      </c>
      <c r="E1746">
        <f t="shared" si="83"/>
        <v>202604</v>
      </c>
      <c r="F1746" t="str">
        <f>IF('Raw(1)'!C1746="","",'Raw(1)'!C1746)</f>
        <v>TR #2</v>
      </c>
      <c r="G1746" t="str">
        <f>IF('Raw(1)'!D1746="","",'Raw(1)'!D1746)</f>
        <v>Performance</v>
      </c>
      <c r="H1746" t="str">
        <f>IF('Raw(1)'!E1746="","",'Raw(1)'!E1746)</f>
        <v>BT GT</v>
      </c>
      <c r="I1746">
        <f>IF('Raw(1)'!F1746="","",'Raw(1)'!F1746)</f>
        <v>23</v>
      </c>
    </row>
    <row r="1747" spans="1:9" x14ac:dyDescent="0.4">
      <c r="A1747">
        <f>IF('Raw(1)'!A1747="","",'Raw(1)'!A1747)</f>
        <v>2026</v>
      </c>
      <c r="B1747">
        <f>IF('Raw(1)'!B1747="","",'Raw(1)'!B1747)</f>
        <v>18</v>
      </c>
      <c r="C1747" t="str">
        <f t="shared" si="81"/>
        <v>Apr</v>
      </c>
      <c r="D1747" t="str">
        <f t="shared" si="82"/>
        <v>2026-Apr</v>
      </c>
      <c r="E1747">
        <f t="shared" si="83"/>
        <v>202604</v>
      </c>
      <c r="F1747" t="str">
        <f>IF('Raw(1)'!C1747="","",'Raw(1)'!C1747)</f>
        <v>TR #2</v>
      </c>
      <c r="G1747" t="str">
        <f>IF('Raw(1)'!D1747="","",'Raw(1)'!D1747)</f>
        <v>Performance</v>
      </c>
      <c r="H1747" t="str">
        <f>IF('Raw(1)'!E1747="","",'Raw(1)'!E1747)</f>
        <v>WT GT</v>
      </c>
      <c r="I1747">
        <f>IF('Raw(1)'!F1747="","",'Raw(1)'!F1747)</f>
        <v>21</v>
      </c>
    </row>
    <row r="1748" spans="1:9" x14ac:dyDescent="0.4">
      <c r="A1748">
        <f>IF('Raw(1)'!A1748="","",'Raw(1)'!A1748)</f>
        <v>2026</v>
      </c>
      <c r="B1748">
        <f>IF('Raw(1)'!B1748="","",'Raw(1)'!B1748)</f>
        <v>18</v>
      </c>
      <c r="C1748" t="str">
        <f t="shared" si="81"/>
        <v>Apr</v>
      </c>
      <c r="D1748" t="str">
        <f t="shared" si="82"/>
        <v>2026-Apr</v>
      </c>
      <c r="E1748">
        <f t="shared" si="83"/>
        <v>202604</v>
      </c>
      <c r="F1748" t="str">
        <f>IF('Raw(1)'!C1748="","",'Raw(1)'!C1748)</f>
        <v>TR #2</v>
      </c>
      <c r="G1748" t="str">
        <f>IF('Raw(1)'!D1748="","",'Raw(1)'!D1748)</f>
        <v>Performance</v>
      </c>
      <c r="H1748" t="str">
        <f>IF('Raw(1)'!E1748="","",'Raw(1)'!E1748)</f>
        <v>Bending</v>
      </c>
      <c r="I1748">
        <f>IF('Raw(1)'!F1748="","",'Raw(1)'!F1748)</f>
        <v>149</v>
      </c>
    </row>
    <row r="1749" spans="1:9" x14ac:dyDescent="0.4">
      <c r="A1749">
        <f>IF('Raw(1)'!A1749="","",'Raw(1)'!A1749)</f>
        <v>2026</v>
      </c>
      <c r="B1749">
        <f>IF('Raw(1)'!B1749="","",'Raw(1)'!B1749)</f>
        <v>18</v>
      </c>
      <c r="C1749" t="str">
        <f t="shared" si="81"/>
        <v>Apr</v>
      </c>
      <c r="D1749" t="str">
        <f t="shared" si="82"/>
        <v>2026-Apr</v>
      </c>
      <c r="E1749">
        <f t="shared" si="83"/>
        <v>202604</v>
      </c>
      <c r="F1749" t="str">
        <f>IF('Raw(1)'!C1749="","",'Raw(1)'!C1749)</f>
        <v>TR #2</v>
      </c>
      <c r="G1749" t="str">
        <f>IF('Raw(1)'!D1749="","",'Raw(1)'!D1749)</f>
        <v>Performance</v>
      </c>
      <c r="H1749" t="str">
        <f>IF('Raw(1)'!E1749="","",'Raw(1)'!E1749)</f>
        <v>L/W</v>
      </c>
      <c r="I1749">
        <f>IF('Raw(1)'!F1749="","",'Raw(1)'!F1749)</f>
        <v>146</v>
      </c>
    </row>
    <row r="1750" spans="1:9" x14ac:dyDescent="0.4">
      <c r="A1750">
        <f>IF('Raw(1)'!A1750="","",'Raw(1)'!A1750)</f>
        <v>2026</v>
      </c>
      <c r="B1750">
        <f>IF('Raw(1)'!B1750="","",'Raw(1)'!B1750)</f>
        <v>18</v>
      </c>
      <c r="C1750" t="str">
        <f t="shared" si="81"/>
        <v>Apr</v>
      </c>
      <c r="D1750" t="str">
        <f t="shared" si="82"/>
        <v>2026-Apr</v>
      </c>
      <c r="E1750">
        <f t="shared" si="83"/>
        <v>202604</v>
      </c>
      <c r="F1750" t="str">
        <f>IF('Raw(1)'!C1750="","",'Raw(1)'!C1750)</f>
        <v>TR #2</v>
      </c>
      <c r="G1750" t="str">
        <f>IF('Raw(1)'!D1750="","",'Raw(1)'!D1750)</f>
        <v>Performance</v>
      </c>
      <c r="H1750" t="str">
        <f>IF('Raw(1)'!E1750="","",'Raw(1)'!E1750)</f>
        <v>C/W</v>
      </c>
      <c r="I1750">
        <f>IF('Raw(1)'!F1750="","",'Raw(1)'!F1750)</f>
        <v>171</v>
      </c>
    </row>
    <row r="1751" spans="1:9" x14ac:dyDescent="0.4">
      <c r="A1751">
        <f>IF('Raw(1)'!A1751="","",'Raw(1)'!A1751)</f>
        <v>2026</v>
      </c>
      <c r="B1751">
        <f>IF('Raw(1)'!B1751="","",'Raw(1)'!B1751)</f>
        <v>18</v>
      </c>
      <c r="C1751" t="str">
        <f t="shared" si="81"/>
        <v>Apr</v>
      </c>
      <c r="D1751" t="str">
        <f t="shared" si="82"/>
        <v>2026-Apr</v>
      </c>
      <c r="E1751">
        <f t="shared" si="83"/>
        <v>202604</v>
      </c>
      <c r="F1751" t="str">
        <f>IF('Raw(1)'!C1751="","",'Raw(1)'!C1751)</f>
        <v>AM</v>
      </c>
      <c r="G1751" t="str">
        <f>IF('Raw(1)'!D1751="","",'Raw(1)'!D1751)</f>
        <v>Machine</v>
      </c>
      <c r="H1751" t="str">
        <f>IF('Raw(1)'!E1751="","",'Raw(1)'!E1751)</f>
        <v>Growing Line</v>
      </c>
      <c r="I1751">
        <f>IF('Raw(1)'!F1751="","",'Raw(1)'!F1751)</f>
        <v>30</v>
      </c>
    </row>
    <row r="1752" spans="1:9" x14ac:dyDescent="0.4">
      <c r="A1752">
        <f>IF('Raw(1)'!A1752="","",'Raw(1)'!A1752)</f>
        <v>2026</v>
      </c>
      <c r="B1752">
        <f>IF('Raw(1)'!B1752="","",'Raw(1)'!B1752)</f>
        <v>18</v>
      </c>
      <c r="C1752" t="str">
        <f t="shared" si="81"/>
        <v>Apr</v>
      </c>
      <c r="D1752" t="str">
        <f t="shared" si="82"/>
        <v>2026-Apr</v>
      </c>
      <c r="E1752">
        <f t="shared" si="83"/>
        <v>202604</v>
      </c>
      <c r="F1752" t="str">
        <f>IF('Raw(1)'!C1752="","",'Raw(1)'!C1752)</f>
        <v>AM</v>
      </c>
      <c r="G1752" t="str">
        <f>IF('Raw(1)'!D1752="","",'Raw(1)'!D1752)</f>
        <v>Machine</v>
      </c>
      <c r="H1752" t="str">
        <f>IF('Raw(1)'!E1752="","",'Raw(1)'!E1752)</f>
        <v>Paint Booth</v>
      </c>
      <c r="I1752">
        <f>IF('Raw(1)'!F1752="","",'Raw(1)'!F1752)</f>
        <v>16</v>
      </c>
    </row>
    <row r="1753" spans="1:9" x14ac:dyDescent="0.4">
      <c r="A1753">
        <f>IF('Raw(1)'!A1753="","",'Raw(1)'!A1753)</f>
        <v>2026</v>
      </c>
      <c r="B1753">
        <f>IF('Raw(1)'!B1753="","",'Raw(1)'!B1753)</f>
        <v>18</v>
      </c>
      <c r="C1753" t="str">
        <f t="shared" si="81"/>
        <v>Apr</v>
      </c>
      <c r="D1753" t="str">
        <f t="shared" si="82"/>
        <v>2026-Apr</v>
      </c>
      <c r="E1753">
        <f t="shared" si="83"/>
        <v>202604</v>
      </c>
      <c r="F1753" t="str">
        <f>IF('Raw(1)'!C1753="","",'Raw(1)'!C1753)</f>
        <v>AM</v>
      </c>
      <c r="G1753" t="str">
        <f>IF('Raw(1)'!D1753="","",'Raw(1)'!D1753)</f>
        <v>Machine</v>
      </c>
      <c r="H1753" t="str">
        <f>IF('Raw(1)'!E1753="","",'Raw(1)'!E1753)</f>
        <v>Paint Line</v>
      </c>
      <c r="I1753">
        <f>IF('Raw(1)'!F1753="","",'Raw(1)'!F1753)</f>
        <v>8</v>
      </c>
    </row>
    <row r="1754" spans="1:9" x14ac:dyDescent="0.4">
      <c r="A1754">
        <f>IF('Raw(1)'!A1754="","",'Raw(1)'!A1754)</f>
        <v>2026</v>
      </c>
      <c r="B1754">
        <f>IF('Raw(1)'!B1754="","",'Raw(1)'!B1754)</f>
        <v>18</v>
      </c>
      <c r="C1754" t="str">
        <f t="shared" si="81"/>
        <v>Apr</v>
      </c>
      <c r="D1754" t="str">
        <f t="shared" si="82"/>
        <v>2026-Apr</v>
      </c>
      <c r="E1754">
        <f t="shared" si="83"/>
        <v>202604</v>
      </c>
      <c r="F1754" t="str">
        <f>IF('Raw(1)'!C1754="","",'Raw(1)'!C1754)</f>
        <v>AM</v>
      </c>
      <c r="G1754" t="str">
        <f>IF('Raw(1)'!D1754="","",'Raw(1)'!D1754)</f>
        <v>Machine</v>
      </c>
      <c r="H1754" t="str">
        <f>IF('Raw(1)'!E1754="","",'Raw(1)'!E1754)</f>
        <v>Roll Bending Machine</v>
      </c>
      <c r="I1754">
        <f>IF('Raw(1)'!F1754="","",'Raw(1)'!F1754)</f>
        <v>6</v>
      </c>
    </row>
    <row r="1755" spans="1:9" x14ac:dyDescent="0.4">
      <c r="A1755">
        <f>IF('Raw(1)'!A1755="","",'Raw(1)'!A1755)</f>
        <v>2026</v>
      </c>
      <c r="B1755">
        <f>IF('Raw(1)'!B1755="","",'Raw(1)'!B1755)</f>
        <v>18</v>
      </c>
      <c r="C1755" t="str">
        <f t="shared" si="81"/>
        <v>Apr</v>
      </c>
      <c r="D1755" t="str">
        <f t="shared" si="82"/>
        <v>2026-Apr</v>
      </c>
      <c r="E1755">
        <f t="shared" si="83"/>
        <v>202604</v>
      </c>
      <c r="F1755" t="str">
        <f>IF('Raw(1)'!C1755="","",'Raw(1)'!C1755)</f>
        <v>AM</v>
      </c>
      <c r="G1755" t="str">
        <f>IF('Raw(1)'!D1755="","",'Raw(1)'!D1755)</f>
        <v>Machine</v>
      </c>
      <c r="H1755" t="str">
        <f>IF('Raw(1)'!E1755="","",'Raw(1)'!E1755)</f>
        <v>L/W Machine</v>
      </c>
      <c r="I1755">
        <f>IF('Raw(1)'!F1755="","",'Raw(1)'!F1755)</f>
        <v>11</v>
      </c>
    </row>
    <row r="1756" spans="1:9" x14ac:dyDescent="0.4">
      <c r="A1756">
        <f>IF('Raw(1)'!A1756="","",'Raw(1)'!A1756)</f>
        <v>2026</v>
      </c>
      <c r="B1756">
        <f>IF('Raw(1)'!B1756="","",'Raw(1)'!B1756)</f>
        <v>18</v>
      </c>
      <c r="C1756" t="str">
        <f t="shared" si="81"/>
        <v>Apr</v>
      </c>
      <c r="D1756" t="str">
        <f t="shared" si="82"/>
        <v>2026-Apr</v>
      </c>
      <c r="E1756">
        <f t="shared" si="83"/>
        <v>202604</v>
      </c>
      <c r="F1756" t="str">
        <f>IF('Raw(1)'!C1756="","",'Raw(1)'!C1756)</f>
        <v>AM</v>
      </c>
      <c r="G1756" t="str">
        <f>IF('Raw(1)'!D1756="","",'Raw(1)'!D1756)</f>
        <v>Machine</v>
      </c>
      <c r="H1756" t="str">
        <f>IF('Raw(1)'!E1756="","",'Raw(1)'!E1756)</f>
        <v>C/W Machine</v>
      </c>
      <c r="I1756">
        <f>IF('Raw(1)'!F1756="","",'Raw(1)'!F1756)</f>
        <v>15</v>
      </c>
    </row>
    <row r="1757" spans="1:9" x14ac:dyDescent="0.4">
      <c r="A1757">
        <f>IF('Raw(1)'!A1757="","",'Raw(1)'!A1757)</f>
        <v>2026</v>
      </c>
      <c r="B1757">
        <f>IF('Raw(1)'!B1757="","",'Raw(1)'!B1757)</f>
        <v>18</v>
      </c>
      <c r="C1757" t="str">
        <f t="shared" si="81"/>
        <v>Apr</v>
      </c>
      <c r="D1757" t="str">
        <f t="shared" si="82"/>
        <v>2026-Apr</v>
      </c>
      <c r="E1757">
        <f t="shared" si="83"/>
        <v>202604</v>
      </c>
      <c r="F1757" t="str">
        <f>IF('Raw(1)'!C1757="","",'Raw(1)'!C1757)</f>
        <v>AM</v>
      </c>
      <c r="G1757" t="str">
        <f>IF('Raw(1)'!D1757="","",'Raw(1)'!D1757)</f>
        <v>Performance</v>
      </c>
      <c r="H1757" t="str">
        <f>IF('Raw(1)'!E1757="","",'Raw(1)'!E1757)</f>
        <v>BT GT</v>
      </c>
      <c r="I1757">
        <f>IF('Raw(1)'!F1757="","",'Raw(1)'!F1757)</f>
        <v>70</v>
      </c>
    </row>
    <row r="1758" spans="1:9" x14ac:dyDescent="0.4">
      <c r="A1758">
        <f>IF('Raw(1)'!A1758="","",'Raw(1)'!A1758)</f>
        <v>2026</v>
      </c>
      <c r="B1758">
        <f>IF('Raw(1)'!B1758="","",'Raw(1)'!B1758)</f>
        <v>18</v>
      </c>
      <c r="C1758" t="str">
        <f t="shared" si="81"/>
        <v>Apr</v>
      </c>
      <c r="D1758" t="str">
        <f t="shared" si="82"/>
        <v>2026-Apr</v>
      </c>
      <c r="E1758">
        <f t="shared" si="83"/>
        <v>202604</v>
      </c>
      <c r="F1758" t="str">
        <f>IF('Raw(1)'!C1758="","",'Raw(1)'!C1758)</f>
        <v>AM</v>
      </c>
      <c r="G1758" t="str">
        <f>IF('Raw(1)'!D1758="","",'Raw(1)'!D1758)</f>
        <v>Performance</v>
      </c>
      <c r="H1758" t="str">
        <f>IF('Raw(1)'!E1758="","",'Raw(1)'!E1758)</f>
        <v>WT GT</v>
      </c>
      <c r="I1758">
        <f>IF('Raw(1)'!F1758="","",'Raw(1)'!F1758)</f>
        <v>54</v>
      </c>
    </row>
    <row r="1759" spans="1:9" x14ac:dyDescent="0.4">
      <c r="A1759">
        <f>IF('Raw(1)'!A1759="","",'Raw(1)'!A1759)</f>
        <v>2026</v>
      </c>
      <c r="B1759">
        <f>IF('Raw(1)'!B1759="","",'Raw(1)'!B1759)</f>
        <v>18</v>
      </c>
      <c r="C1759" t="str">
        <f t="shared" si="81"/>
        <v>Apr</v>
      </c>
      <c r="D1759" t="str">
        <f t="shared" si="82"/>
        <v>2026-Apr</v>
      </c>
      <c r="E1759">
        <f t="shared" si="83"/>
        <v>202604</v>
      </c>
      <c r="F1759" t="str">
        <f>IF('Raw(1)'!C1759="","",'Raw(1)'!C1759)</f>
        <v>AM</v>
      </c>
      <c r="G1759" t="str">
        <f>IF('Raw(1)'!D1759="","",'Raw(1)'!D1759)</f>
        <v>Performance</v>
      </c>
      <c r="H1759" t="str">
        <f>IF('Raw(1)'!E1759="","",'Raw(1)'!E1759)</f>
        <v>Bending</v>
      </c>
      <c r="I1759">
        <f>IF('Raw(1)'!F1759="","",'Raw(1)'!F1759)</f>
        <v>576</v>
      </c>
    </row>
    <row r="1760" spans="1:9" x14ac:dyDescent="0.4">
      <c r="A1760">
        <f>IF('Raw(1)'!A1760="","",'Raw(1)'!A1760)</f>
        <v>2026</v>
      </c>
      <c r="B1760">
        <f>IF('Raw(1)'!B1760="","",'Raw(1)'!B1760)</f>
        <v>18</v>
      </c>
      <c r="C1760" t="str">
        <f t="shared" si="81"/>
        <v>Apr</v>
      </c>
      <c r="D1760" t="str">
        <f t="shared" si="82"/>
        <v>2026-Apr</v>
      </c>
      <c r="E1760">
        <f t="shared" si="83"/>
        <v>202604</v>
      </c>
      <c r="F1760" t="str">
        <f>IF('Raw(1)'!C1760="","",'Raw(1)'!C1760)</f>
        <v>AM</v>
      </c>
      <c r="G1760" t="str">
        <f>IF('Raw(1)'!D1760="","",'Raw(1)'!D1760)</f>
        <v>Performance</v>
      </c>
      <c r="H1760" t="str">
        <f>IF('Raw(1)'!E1760="","",'Raw(1)'!E1760)</f>
        <v>L/W</v>
      </c>
      <c r="I1760">
        <f>IF('Raw(1)'!F1760="","",'Raw(1)'!F1760)</f>
        <v>593</v>
      </c>
    </row>
    <row r="1761" spans="1:9" x14ac:dyDescent="0.4">
      <c r="A1761">
        <f>IF('Raw(1)'!A1761="","",'Raw(1)'!A1761)</f>
        <v>2026</v>
      </c>
      <c r="B1761">
        <f>IF('Raw(1)'!B1761="","",'Raw(1)'!B1761)</f>
        <v>18</v>
      </c>
      <c r="C1761" t="str">
        <f t="shared" si="81"/>
        <v>Apr</v>
      </c>
      <c r="D1761" t="str">
        <f t="shared" si="82"/>
        <v>2026-Apr</v>
      </c>
      <c r="E1761">
        <f t="shared" si="83"/>
        <v>202604</v>
      </c>
      <c r="F1761" t="str">
        <f>IF('Raw(1)'!C1761="","",'Raw(1)'!C1761)</f>
        <v>AM</v>
      </c>
      <c r="G1761" t="str">
        <f>IF('Raw(1)'!D1761="","",'Raw(1)'!D1761)</f>
        <v>Performance</v>
      </c>
      <c r="H1761" t="str">
        <f>IF('Raw(1)'!E1761="","",'Raw(1)'!E1761)</f>
        <v>C/W</v>
      </c>
      <c r="I1761">
        <f>IF('Raw(1)'!F1761="","",'Raw(1)'!F1761)</f>
        <v>521</v>
      </c>
    </row>
    <row r="1762" spans="1:9" x14ac:dyDescent="0.4">
      <c r="A1762">
        <f>IF('Raw(1)'!A1762="","",'Raw(1)'!A1762)</f>
        <v>2026</v>
      </c>
      <c r="B1762">
        <f>IF('Raw(1)'!B1762="","",'Raw(1)'!B1762)</f>
        <v>18</v>
      </c>
      <c r="C1762" t="str">
        <f t="shared" si="81"/>
        <v>Apr</v>
      </c>
      <c r="D1762" t="str">
        <f t="shared" si="82"/>
        <v>2026-Apr</v>
      </c>
      <c r="E1762">
        <f t="shared" si="83"/>
        <v>202604</v>
      </c>
      <c r="F1762" t="str">
        <f>IF('Raw(1)'!C1762="","",'Raw(1)'!C1762)</f>
        <v>PT On</v>
      </c>
      <c r="G1762" t="str">
        <f>IF('Raw(1)'!D1762="","",'Raw(1)'!D1762)</f>
        <v>Machine</v>
      </c>
      <c r="H1762" t="str">
        <f>IF('Raw(1)'!E1762="","",'Raw(1)'!E1762)</f>
        <v>Growing Line</v>
      </c>
      <c r="I1762">
        <f>IF('Raw(1)'!F1762="","",'Raw(1)'!F1762)</f>
        <v>6</v>
      </c>
    </row>
    <row r="1763" spans="1:9" x14ac:dyDescent="0.4">
      <c r="A1763">
        <f>IF('Raw(1)'!A1763="","",'Raw(1)'!A1763)</f>
        <v>2026</v>
      </c>
      <c r="B1763">
        <f>IF('Raw(1)'!B1763="","",'Raw(1)'!B1763)</f>
        <v>18</v>
      </c>
      <c r="C1763" t="str">
        <f t="shared" si="81"/>
        <v>Apr</v>
      </c>
      <c r="D1763" t="str">
        <f t="shared" si="82"/>
        <v>2026-Apr</v>
      </c>
      <c r="E1763">
        <f t="shared" si="83"/>
        <v>202604</v>
      </c>
      <c r="F1763" t="str">
        <f>IF('Raw(1)'!C1763="","",'Raw(1)'!C1763)</f>
        <v>PT On</v>
      </c>
      <c r="G1763" t="str">
        <f>IF('Raw(1)'!D1763="","",'Raw(1)'!D1763)</f>
        <v>Machine</v>
      </c>
      <c r="H1763" t="str">
        <f>IF('Raw(1)'!E1763="","",'Raw(1)'!E1763)</f>
        <v>Paint Booth</v>
      </c>
      <c r="I1763">
        <f>IF('Raw(1)'!F1763="","",'Raw(1)'!F1763)</f>
        <v>4</v>
      </c>
    </row>
    <row r="1764" spans="1:9" x14ac:dyDescent="0.4">
      <c r="A1764">
        <f>IF('Raw(1)'!A1764="","",'Raw(1)'!A1764)</f>
        <v>2026</v>
      </c>
      <c r="B1764">
        <f>IF('Raw(1)'!B1764="","",'Raw(1)'!B1764)</f>
        <v>18</v>
      </c>
      <c r="C1764" t="str">
        <f t="shared" si="81"/>
        <v>Apr</v>
      </c>
      <c r="D1764" t="str">
        <f t="shared" si="82"/>
        <v>2026-Apr</v>
      </c>
      <c r="E1764">
        <f t="shared" si="83"/>
        <v>202604</v>
      </c>
      <c r="F1764" t="str">
        <f>IF('Raw(1)'!C1764="","",'Raw(1)'!C1764)</f>
        <v>PT On</v>
      </c>
      <c r="G1764" t="str">
        <f>IF('Raw(1)'!D1764="","",'Raw(1)'!D1764)</f>
        <v>Machine</v>
      </c>
      <c r="H1764" t="str">
        <f>IF('Raw(1)'!E1764="","",'Raw(1)'!E1764)</f>
        <v>Paint Line</v>
      </c>
      <c r="I1764">
        <f>IF('Raw(1)'!F1764="","",'Raw(1)'!F1764)</f>
        <v>4</v>
      </c>
    </row>
    <row r="1765" spans="1:9" x14ac:dyDescent="0.4">
      <c r="A1765">
        <f>IF('Raw(1)'!A1765="","",'Raw(1)'!A1765)</f>
        <v>2026</v>
      </c>
      <c r="B1765">
        <f>IF('Raw(1)'!B1765="","",'Raw(1)'!B1765)</f>
        <v>18</v>
      </c>
      <c r="C1765" t="str">
        <f t="shared" si="81"/>
        <v>Apr</v>
      </c>
      <c r="D1765" t="str">
        <f t="shared" si="82"/>
        <v>2026-Apr</v>
      </c>
      <c r="E1765">
        <f t="shared" si="83"/>
        <v>202604</v>
      </c>
      <c r="F1765" t="str">
        <f>IF('Raw(1)'!C1765="","",'Raw(1)'!C1765)</f>
        <v>PT On</v>
      </c>
      <c r="G1765" t="str">
        <f>IF('Raw(1)'!D1765="","",'Raw(1)'!D1765)</f>
        <v>Machine</v>
      </c>
      <c r="H1765" t="str">
        <f>IF('Raw(1)'!E1765="","",'Raw(1)'!E1765)</f>
        <v>Roll Bending Machine</v>
      </c>
      <c r="I1765">
        <f>IF('Raw(1)'!F1765="","",'Raw(1)'!F1765)</f>
        <v>3</v>
      </c>
    </row>
    <row r="1766" spans="1:9" x14ac:dyDescent="0.4">
      <c r="A1766">
        <f>IF('Raw(1)'!A1766="","",'Raw(1)'!A1766)</f>
        <v>2026</v>
      </c>
      <c r="B1766">
        <f>IF('Raw(1)'!B1766="","",'Raw(1)'!B1766)</f>
        <v>18</v>
      </c>
      <c r="C1766" t="str">
        <f t="shared" si="81"/>
        <v>Apr</v>
      </c>
      <c r="D1766" t="str">
        <f t="shared" si="82"/>
        <v>2026-Apr</v>
      </c>
      <c r="E1766">
        <f t="shared" si="83"/>
        <v>202604</v>
      </c>
      <c r="F1766" t="str">
        <f>IF('Raw(1)'!C1766="","",'Raw(1)'!C1766)</f>
        <v>PT On</v>
      </c>
      <c r="G1766" t="str">
        <f>IF('Raw(1)'!D1766="","",'Raw(1)'!D1766)</f>
        <v>Machine</v>
      </c>
      <c r="H1766" t="str">
        <f>IF('Raw(1)'!E1766="","",'Raw(1)'!E1766)</f>
        <v>L/W Machine</v>
      </c>
      <c r="I1766">
        <f>IF('Raw(1)'!F1766="","",'Raw(1)'!F1766)</f>
        <v>4</v>
      </c>
    </row>
    <row r="1767" spans="1:9" x14ac:dyDescent="0.4">
      <c r="A1767">
        <f>IF('Raw(1)'!A1767="","",'Raw(1)'!A1767)</f>
        <v>2026</v>
      </c>
      <c r="B1767">
        <f>IF('Raw(1)'!B1767="","",'Raw(1)'!B1767)</f>
        <v>18</v>
      </c>
      <c r="C1767" t="str">
        <f t="shared" si="81"/>
        <v>Apr</v>
      </c>
      <c r="D1767" t="str">
        <f t="shared" si="82"/>
        <v>2026-Apr</v>
      </c>
      <c r="E1767">
        <f t="shared" si="83"/>
        <v>202604</v>
      </c>
      <c r="F1767" t="str">
        <f>IF('Raw(1)'!C1767="","",'Raw(1)'!C1767)</f>
        <v>PT On</v>
      </c>
      <c r="G1767" t="str">
        <f>IF('Raw(1)'!D1767="","",'Raw(1)'!D1767)</f>
        <v>Machine</v>
      </c>
      <c r="H1767" t="str">
        <f>IF('Raw(1)'!E1767="","",'Raw(1)'!E1767)</f>
        <v>C/W Machine</v>
      </c>
      <c r="I1767">
        <f>IF('Raw(1)'!F1767="","",'Raw(1)'!F1767)</f>
        <v>6.5</v>
      </c>
    </row>
    <row r="1768" spans="1:9" x14ac:dyDescent="0.4">
      <c r="A1768">
        <f>IF('Raw(1)'!A1768="","",'Raw(1)'!A1768)</f>
        <v>2026</v>
      </c>
      <c r="B1768">
        <f>IF('Raw(1)'!B1768="","",'Raw(1)'!B1768)</f>
        <v>18</v>
      </c>
      <c r="C1768" t="str">
        <f t="shared" si="81"/>
        <v>Apr</v>
      </c>
      <c r="D1768" t="str">
        <f t="shared" si="82"/>
        <v>2026-Apr</v>
      </c>
      <c r="E1768">
        <f t="shared" si="83"/>
        <v>202604</v>
      </c>
      <c r="F1768" t="str">
        <f>IF('Raw(1)'!C1768="","",'Raw(1)'!C1768)</f>
        <v>PT On</v>
      </c>
      <c r="G1768" t="str">
        <f>IF('Raw(1)'!D1768="","",'Raw(1)'!D1768)</f>
        <v>Performance</v>
      </c>
      <c r="H1768" t="str">
        <f>IF('Raw(1)'!E1768="","",'Raw(1)'!E1768)</f>
        <v>BT GT</v>
      </c>
      <c r="I1768">
        <f>IF('Raw(1)'!F1768="","",'Raw(1)'!F1768)</f>
        <v>13</v>
      </c>
    </row>
    <row r="1769" spans="1:9" x14ac:dyDescent="0.4">
      <c r="A1769">
        <f>IF('Raw(1)'!A1769="","",'Raw(1)'!A1769)</f>
        <v>2026</v>
      </c>
      <c r="B1769">
        <f>IF('Raw(1)'!B1769="","",'Raw(1)'!B1769)</f>
        <v>18</v>
      </c>
      <c r="C1769" t="str">
        <f t="shared" si="81"/>
        <v>Apr</v>
      </c>
      <c r="D1769" t="str">
        <f t="shared" si="82"/>
        <v>2026-Apr</v>
      </c>
      <c r="E1769">
        <f t="shared" si="83"/>
        <v>202604</v>
      </c>
      <c r="F1769" t="str">
        <f>IF('Raw(1)'!C1769="","",'Raw(1)'!C1769)</f>
        <v>PT On</v>
      </c>
      <c r="G1769" t="str">
        <f>IF('Raw(1)'!D1769="","",'Raw(1)'!D1769)</f>
        <v>Performance</v>
      </c>
      <c r="H1769" t="str">
        <f>IF('Raw(1)'!E1769="","",'Raw(1)'!E1769)</f>
        <v>WT GT</v>
      </c>
      <c r="I1769">
        <f>IF('Raw(1)'!F1769="","",'Raw(1)'!F1769)</f>
        <v>12</v>
      </c>
    </row>
    <row r="1770" spans="1:9" x14ac:dyDescent="0.4">
      <c r="A1770">
        <f>IF('Raw(1)'!A1770="","",'Raw(1)'!A1770)</f>
        <v>2026</v>
      </c>
      <c r="B1770">
        <f>IF('Raw(1)'!B1770="","",'Raw(1)'!B1770)</f>
        <v>18</v>
      </c>
      <c r="C1770" t="str">
        <f t="shared" si="81"/>
        <v>Apr</v>
      </c>
      <c r="D1770" t="str">
        <f t="shared" si="82"/>
        <v>2026-Apr</v>
      </c>
      <c r="E1770">
        <f t="shared" si="83"/>
        <v>202604</v>
      </c>
      <c r="F1770" t="str">
        <f>IF('Raw(1)'!C1770="","",'Raw(1)'!C1770)</f>
        <v>PT On</v>
      </c>
      <c r="G1770" t="str">
        <f>IF('Raw(1)'!D1770="","",'Raw(1)'!D1770)</f>
        <v>Performance</v>
      </c>
      <c r="H1770" t="str">
        <f>IF('Raw(1)'!E1770="","",'Raw(1)'!E1770)</f>
        <v>Bending</v>
      </c>
      <c r="I1770">
        <f>IF('Raw(1)'!F1770="","",'Raw(1)'!F1770)</f>
        <v>113</v>
      </c>
    </row>
    <row r="1771" spans="1:9" x14ac:dyDescent="0.4">
      <c r="A1771">
        <f>IF('Raw(1)'!A1771="","",'Raw(1)'!A1771)</f>
        <v>2026</v>
      </c>
      <c r="B1771">
        <f>IF('Raw(1)'!B1771="","",'Raw(1)'!B1771)</f>
        <v>18</v>
      </c>
      <c r="C1771" t="str">
        <f t="shared" si="81"/>
        <v>Apr</v>
      </c>
      <c r="D1771" t="str">
        <f t="shared" si="82"/>
        <v>2026-Apr</v>
      </c>
      <c r="E1771">
        <f t="shared" si="83"/>
        <v>202604</v>
      </c>
      <c r="F1771" t="str">
        <f>IF('Raw(1)'!C1771="","",'Raw(1)'!C1771)</f>
        <v>PT On</v>
      </c>
      <c r="G1771" t="str">
        <f>IF('Raw(1)'!D1771="","",'Raw(1)'!D1771)</f>
        <v>Performance</v>
      </c>
      <c r="H1771" t="str">
        <f>IF('Raw(1)'!E1771="","",'Raw(1)'!E1771)</f>
        <v>L/W</v>
      </c>
      <c r="I1771">
        <f>IF('Raw(1)'!F1771="","",'Raw(1)'!F1771)</f>
        <v>117</v>
      </c>
    </row>
    <row r="1772" spans="1:9" x14ac:dyDescent="0.4">
      <c r="A1772">
        <f>IF('Raw(1)'!A1772="","",'Raw(1)'!A1772)</f>
        <v>2026</v>
      </c>
      <c r="B1772">
        <f>IF('Raw(1)'!B1772="","",'Raw(1)'!B1772)</f>
        <v>18</v>
      </c>
      <c r="C1772" t="str">
        <f t="shared" si="81"/>
        <v>Apr</v>
      </c>
      <c r="D1772" t="str">
        <f t="shared" si="82"/>
        <v>2026-Apr</v>
      </c>
      <c r="E1772">
        <f t="shared" si="83"/>
        <v>202604</v>
      </c>
      <c r="F1772" t="str">
        <f>IF('Raw(1)'!C1772="","",'Raw(1)'!C1772)</f>
        <v>PT On</v>
      </c>
      <c r="G1772" t="str">
        <f>IF('Raw(1)'!D1772="","",'Raw(1)'!D1772)</f>
        <v>Performance</v>
      </c>
      <c r="H1772" t="str">
        <f>IF('Raw(1)'!E1772="","",'Raw(1)'!E1772)</f>
        <v>C/W</v>
      </c>
      <c r="I1772">
        <f>IF('Raw(1)'!F1772="","",'Raw(1)'!F1772)</f>
        <v>110</v>
      </c>
    </row>
    <row r="1773" spans="1:9" x14ac:dyDescent="0.4">
      <c r="A1773">
        <f>IF('Raw(1)'!A1773="","",'Raw(1)'!A1773)</f>
        <v>2026</v>
      </c>
      <c r="B1773">
        <f>IF('Raw(1)'!B1773="","",'Raw(1)'!B1773)</f>
        <v>18</v>
      </c>
      <c r="C1773" t="str">
        <f t="shared" si="81"/>
        <v>Apr</v>
      </c>
      <c r="D1773" t="str">
        <f t="shared" si="82"/>
        <v>2026-Apr</v>
      </c>
      <c r="E1773">
        <f t="shared" si="83"/>
        <v>202604</v>
      </c>
      <c r="F1773" t="str">
        <f>IF('Raw(1)'!C1773="","",'Raw(1)'!C1773)</f>
        <v>PT Off</v>
      </c>
      <c r="G1773" t="str">
        <f>IF('Raw(1)'!D1773="","",'Raw(1)'!D1773)</f>
        <v>Machine</v>
      </c>
      <c r="H1773" t="str">
        <f>IF('Raw(1)'!E1773="","",'Raw(1)'!E1773)</f>
        <v>Growing Line</v>
      </c>
      <c r="I1773">
        <f>IF('Raw(1)'!F1773="","",'Raw(1)'!F1773)</f>
        <v>11</v>
      </c>
    </row>
    <row r="1774" spans="1:9" x14ac:dyDescent="0.4">
      <c r="A1774">
        <f>IF('Raw(1)'!A1774="","",'Raw(1)'!A1774)</f>
        <v>2026</v>
      </c>
      <c r="B1774">
        <f>IF('Raw(1)'!B1774="","",'Raw(1)'!B1774)</f>
        <v>18</v>
      </c>
      <c r="C1774" t="str">
        <f t="shared" si="81"/>
        <v>Apr</v>
      </c>
      <c r="D1774" t="str">
        <f t="shared" si="82"/>
        <v>2026-Apr</v>
      </c>
      <c r="E1774">
        <f t="shared" si="83"/>
        <v>202604</v>
      </c>
      <c r="F1774" t="str">
        <f>IF('Raw(1)'!C1774="","",'Raw(1)'!C1774)</f>
        <v>PT Off</v>
      </c>
      <c r="G1774" t="str">
        <f>IF('Raw(1)'!D1774="","",'Raw(1)'!D1774)</f>
        <v>Machine</v>
      </c>
      <c r="H1774" t="str">
        <f>IF('Raw(1)'!E1774="","",'Raw(1)'!E1774)</f>
        <v>Paint Booth</v>
      </c>
      <c r="I1774">
        <f>IF('Raw(1)'!F1774="","",'Raw(1)'!F1774)</f>
        <v>6</v>
      </c>
    </row>
    <row r="1775" spans="1:9" x14ac:dyDescent="0.4">
      <c r="A1775">
        <f>IF('Raw(1)'!A1775="","",'Raw(1)'!A1775)</f>
        <v>2026</v>
      </c>
      <c r="B1775">
        <f>IF('Raw(1)'!B1775="","",'Raw(1)'!B1775)</f>
        <v>18</v>
      </c>
      <c r="C1775" t="str">
        <f t="shared" si="81"/>
        <v>Apr</v>
      </c>
      <c r="D1775" t="str">
        <f t="shared" si="82"/>
        <v>2026-Apr</v>
      </c>
      <c r="E1775">
        <f t="shared" si="83"/>
        <v>202604</v>
      </c>
      <c r="F1775" t="str">
        <f>IF('Raw(1)'!C1775="","",'Raw(1)'!C1775)</f>
        <v>PT Off</v>
      </c>
      <c r="G1775" t="str">
        <f>IF('Raw(1)'!D1775="","",'Raw(1)'!D1775)</f>
        <v>Machine</v>
      </c>
      <c r="H1775" t="str">
        <f>IF('Raw(1)'!E1775="","",'Raw(1)'!E1775)</f>
        <v>Paint Line</v>
      </c>
      <c r="I1775">
        <f>IF('Raw(1)'!F1775="","",'Raw(1)'!F1775)</f>
        <v>4</v>
      </c>
    </row>
    <row r="1776" spans="1:9" x14ac:dyDescent="0.4">
      <c r="A1776">
        <f>IF('Raw(1)'!A1776="","",'Raw(1)'!A1776)</f>
        <v>2026</v>
      </c>
      <c r="B1776">
        <f>IF('Raw(1)'!B1776="","",'Raw(1)'!B1776)</f>
        <v>18</v>
      </c>
      <c r="C1776" t="str">
        <f t="shared" si="81"/>
        <v>Apr</v>
      </c>
      <c r="D1776" t="str">
        <f t="shared" si="82"/>
        <v>2026-Apr</v>
      </c>
      <c r="E1776">
        <f t="shared" si="83"/>
        <v>202604</v>
      </c>
      <c r="F1776" t="str">
        <f>IF('Raw(1)'!C1776="","",'Raw(1)'!C1776)</f>
        <v>PT Off</v>
      </c>
      <c r="G1776" t="str">
        <f>IF('Raw(1)'!D1776="","",'Raw(1)'!D1776)</f>
        <v>Machine</v>
      </c>
      <c r="H1776" t="str">
        <f>IF('Raw(1)'!E1776="","",'Raw(1)'!E1776)</f>
        <v>Roll Bending Machine</v>
      </c>
      <c r="I1776">
        <f>IF('Raw(1)'!F1776="","",'Raw(1)'!F1776)</f>
        <v>4</v>
      </c>
    </row>
    <row r="1777" spans="1:9" x14ac:dyDescent="0.4">
      <c r="A1777">
        <f>IF('Raw(1)'!A1777="","",'Raw(1)'!A1777)</f>
        <v>2026</v>
      </c>
      <c r="B1777">
        <f>IF('Raw(1)'!B1777="","",'Raw(1)'!B1777)</f>
        <v>18</v>
      </c>
      <c r="C1777" t="str">
        <f t="shared" si="81"/>
        <v>Apr</v>
      </c>
      <c r="D1777" t="str">
        <f t="shared" si="82"/>
        <v>2026-Apr</v>
      </c>
      <c r="E1777">
        <f t="shared" si="83"/>
        <v>202604</v>
      </c>
      <c r="F1777" t="str">
        <f>IF('Raw(1)'!C1777="","",'Raw(1)'!C1777)</f>
        <v>PT Off</v>
      </c>
      <c r="G1777" t="str">
        <f>IF('Raw(1)'!D1777="","",'Raw(1)'!D1777)</f>
        <v>Machine</v>
      </c>
      <c r="H1777" t="str">
        <f>IF('Raw(1)'!E1777="","",'Raw(1)'!E1777)</f>
        <v>L/W Machine</v>
      </c>
      <c r="I1777">
        <f>IF('Raw(1)'!F1777="","",'Raw(1)'!F1777)</f>
        <v>7</v>
      </c>
    </row>
    <row r="1778" spans="1:9" x14ac:dyDescent="0.4">
      <c r="A1778">
        <f>IF('Raw(1)'!A1778="","",'Raw(1)'!A1778)</f>
        <v>2026</v>
      </c>
      <c r="B1778">
        <f>IF('Raw(1)'!B1778="","",'Raw(1)'!B1778)</f>
        <v>18</v>
      </c>
      <c r="C1778" t="str">
        <f t="shared" si="81"/>
        <v>Apr</v>
      </c>
      <c r="D1778" t="str">
        <f t="shared" si="82"/>
        <v>2026-Apr</v>
      </c>
      <c r="E1778">
        <f t="shared" si="83"/>
        <v>202604</v>
      </c>
      <c r="F1778" t="str">
        <f>IF('Raw(1)'!C1778="","",'Raw(1)'!C1778)</f>
        <v>PT Off</v>
      </c>
      <c r="G1778" t="str">
        <f>IF('Raw(1)'!D1778="","",'Raw(1)'!D1778)</f>
        <v>Machine</v>
      </c>
      <c r="H1778" t="str">
        <f>IF('Raw(1)'!E1778="","",'Raw(1)'!E1778)</f>
        <v>C/W Machine</v>
      </c>
      <c r="I1778">
        <f>IF('Raw(1)'!F1778="","",'Raw(1)'!F1778)</f>
        <v>12.5</v>
      </c>
    </row>
    <row r="1779" spans="1:9" x14ac:dyDescent="0.4">
      <c r="A1779">
        <f>IF('Raw(1)'!A1779="","",'Raw(1)'!A1779)</f>
        <v>2026</v>
      </c>
      <c r="B1779">
        <f>IF('Raw(1)'!B1779="","",'Raw(1)'!B1779)</f>
        <v>18</v>
      </c>
      <c r="C1779" t="str">
        <f t="shared" si="81"/>
        <v>Apr</v>
      </c>
      <c r="D1779" t="str">
        <f t="shared" si="82"/>
        <v>2026-Apr</v>
      </c>
      <c r="E1779">
        <f t="shared" si="83"/>
        <v>202604</v>
      </c>
      <c r="F1779" t="str">
        <f>IF('Raw(1)'!C1779="","",'Raw(1)'!C1779)</f>
        <v>PT Off</v>
      </c>
      <c r="G1779" t="str">
        <f>IF('Raw(1)'!D1779="","",'Raw(1)'!D1779)</f>
        <v>Performance</v>
      </c>
      <c r="H1779" t="str">
        <f>IF('Raw(1)'!E1779="","",'Raw(1)'!E1779)</f>
        <v>BT GT</v>
      </c>
      <c r="I1779">
        <f>IF('Raw(1)'!F1779="","",'Raw(1)'!F1779)</f>
        <v>9</v>
      </c>
    </row>
    <row r="1780" spans="1:9" x14ac:dyDescent="0.4">
      <c r="A1780">
        <f>IF('Raw(1)'!A1780="","",'Raw(1)'!A1780)</f>
        <v>2026</v>
      </c>
      <c r="B1780">
        <f>IF('Raw(1)'!B1780="","",'Raw(1)'!B1780)</f>
        <v>18</v>
      </c>
      <c r="C1780" t="str">
        <f t="shared" si="81"/>
        <v>Apr</v>
      </c>
      <c r="D1780" t="str">
        <f t="shared" si="82"/>
        <v>2026-Apr</v>
      </c>
      <c r="E1780">
        <f t="shared" si="83"/>
        <v>202604</v>
      </c>
      <c r="F1780" t="str">
        <f>IF('Raw(1)'!C1780="","",'Raw(1)'!C1780)</f>
        <v>PT Off</v>
      </c>
      <c r="G1780" t="str">
        <f>IF('Raw(1)'!D1780="","",'Raw(1)'!D1780)</f>
        <v>Performance</v>
      </c>
      <c r="H1780" t="str">
        <f>IF('Raw(1)'!E1780="","",'Raw(1)'!E1780)</f>
        <v>WT GT</v>
      </c>
      <c r="I1780">
        <f>IF('Raw(1)'!F1780="","",'Raw(1)'!F1780)</f>
        <v>7</v>
      </c>
    </row>
    <row r="1781" spans="1:9" x14ac:dyDescent="0.4">
      <c r="A1781">
        <f>IF('Raw(1)'!A1781="","",'Raw(1)'!A1781)</f>
        <v>2026</v>
      </c>
      <c r="B1781">
        <f>IF('Raw(1)'!B1781="","",'Raw(1)'!B1781)</f>
        <v>18</v>
      </c>
      <c r="C1781" t="str">
        <f t="shared" si="81"/>
        <v>Apr</v>
      </c>
      <c r="D1781" t="str">
        <f t="shared" si="82"/>
        <v>2026-Apr</v>
      </c>
      <c r="E1781">
        <f t="shared" si="83"/>
        <v>202604</v>
      </c>
      <c r="F1781" t="str">
        <f>IF('Raw(1)'!C1781="","",'Raw(1)'!C1781)</f>
        <v>PT Off</v>
      </c>
      <c r="G1781" t="str">
        <f>IF('Raw(1)'!D1781="","",'Raw(1)'!D1781)</f>
        <v>Performance</v>
      </c>
      <c r="H1781" t="str">
        <f>IF('Raw(1)'!E1781="","",'Raw(1)'!E1781)</f>
        <v>Bending</v>
      </c>
      <c r="I1781">
        <f>IF('Raw(1)'!F1781="","",'Raw(1)'!F1781)</f>
        <v>85</v>
      </c>
    </row>
    <row r="1782" spans="1:9" x14ac:dyDescent="0.4">
      <c r="A1782">
        <f>IF('Raw(1)'!A1782="","",'Raw(1)'!A1782)</f>
        <v>2026</v>
      </c>
      <c r="B1782">
        <f>IF('Raw(1)'!B1782="","",'Raw(1)'!B1782)</f>
        <v>18</v>
      </c>
      <c r="C1782" t="str">
        <f t="shared" si="81"/>
        <v>Apr</v>
      </c>
      <c r="D1782" t="str">
        <f t="shared" si="82"/>
        <v>2026-Apr</v>
      </c>
      <c r="E1782">
        <f t="shared" si="83"/>
        <v>202604</v>
      </c>
      <c r="F1782" t="str">
        <f>IF('Raw(1)'!C1782="","",'Raw(1)'!C1782)</f>
        <v>PT Off</v>
      </c>
      <c r="G1782" t="str">
        <f>IF('Raw(1)'!D1782="","",'Raw(1)'!D1782)</f>
        <v>Performance</v>
      </c>
      <c r="H1782" t="str">
        <f>IF('Raw(1)'!E1782="","",'Raw(1)'!E1782)</f>
        <v>L/W</v>
      </c>
      <c r="I1782">
        <f>IF('Raw(1)'!F1782="","",'Raw(1)'!F1782)</f>
        <v>86</v>
      </c>
    </row>
    <row r="1783" spans="1:9" x14ac:dyDescent="0.4">
      <c r="A1783">
        <f>IF('Raw(1)'!A1783="","",'Raw(1)'!A1783)</f>
        <v>2026</v>
      </c>
      <c r="B1783">
        <f>IF('Raw(1)'!B1783="","",'Raw(1)'!B1783)</f>
        <v>18</v>
      </c>
      <c r="C1783" t="str">
        <f t="shared" si="81"/>
        <v>Apr</v>
      </c>
      <c r="D1783" t="str">
        <f t="shared" si="82"/>
        <v>2026-Apr</v>
      </c>
      <c r="E1783">
        <f t="shared" si="83"/>
        <v>202604</v>
      </c>
      <c r="F1783" t="str">
        <f>IF('Raw(1)'!C1783="","",'Raw(1)'!C1783)</f>
        <v>PT Off</v>
      </c>
      <c r="G1783" t="str">
        <f>IF('Raw(1)'!D1783="","",'Raw(1)'!D1783)</f>
        <v>Performance</v>
      </c>
      <c r="H1783" t="str">
        <f>IF('Raw(1)'!E1783="","",'Raw(1)'!E1783)</f>
        <v>C/W</v>
      </c>
      <c r="I1783">
        <f>IF('Raw(1)'!F1783="","",'Raw(1)'!F1783)</f>
        <v>71</v>
      </c>
    </row>
    <row r="1784" spans="1:9" x14ac:dyDescent="0.4">
      <c r="A1784">
        <f>IF('Raw(1)'!A1784="","",'Raw(1)'!A1784)</f>
        <v>2026</v>
      </c>
      <c r="B1784">
        <f>IF('Raw(1)'!B1784="","",'Raw(1)'!B1784)</f>
        <v>19</v>
      </c>
      <c r="C1784" t="str">
        <f t="shared" si="81"/>
        <v>May</v>
      </c>
      <c r="D1784" t="str">
        <f t="shared" si="82"/>
        <v>2026-May</v>
      </c>
      <c r="E1784">
        <f t="shared" si="83"/>
        <v>202605</v>
      </c>
      <c r="F1784" t="str">
        <f>IF('Raw(1)'!C1784="","",'Raw(1)'!C1784)</f>
        <v>VN #1</v>
      </c>
      <c r="G1784" t="str">
        <f>IF('Raw(1)'!D1784="","",'Raw(1)'!D1784)</f>
        <v>Machine</v>
      </c>
      <c r="H1784" t="str">
        <f>IF('Raw(1)'!E1784="","",'Raw(1)'!E1784)</f>
        <v>Growing Line</v>
      </c>
      <c r="I1784">
        <f>IF('Raw(1)'!F1784="","",'Raw(1)'!F1784)</f>
        <v>15</v>
      </c>
    </row>
    <row r="1785" spans="1:9" x14ac:dyDescent="0.4">
      <c r="A1785">
        <f>IF('Raw(1)'!A1785="","",'Raw(1)'!A1785)</f>
        <v>2026</v>
      </c>
      <c r="B1785">
        <f>IF('Raw(1)'!B1785="","",'Raw(1)'!B1785)</f>
        <v>19</v>
      </c>
      <c r="C1785" t="str">
        <f t="shared" si="81"/>
        <v>May</v>
      </c>
      <c r="D1785" t="str">
        <f t="shared" si="82"/>
        <v>2026-May</v>
      </c>
      <c r="E1785">
        <f t="shared" si="83"/>
        <v>202605</v>
      </c>
      <c r="F1785" t="str">
        <f>IF('Raw(1)'!C1785="","",'Raw(1)'!C1785)</f>
        <v>VN #1</v>
      </c>
      <c r="G1785" t="str">
        <f>IF('Raw(1)'!D1785="","",'Raw(1)'!D1785)</f>
        <v>Machine</v>
      </c>
      <c r="H1785" t="str">
        <f>IF('Raw(1)'!E1785="","",'Raw(1)'!E1785)</f>
        <v>Paint Booth</v>
      </c>
      <c r="I1785">
        <f>IF('Raw(1)'!F1785="","",'Raw(1)'!F1785)</f>
        <v>10</v>
      </c>
    </row>
    <row r="1786" spans="1:9" x14ac:dyDescent="0.4">
      <c r="A1786">
        <f>IF('Raw(1)'!A1786="","",'Raw(1)'!A1786)</f>
        <v>2026</v>
      </c>
      <c r="B1786">
        <f>IF('Raw(1)'!B1786="","",'Raw(1)'!B1786)</f>
        <v>19</v>
      </c>
      <c r="C1786" t="str">
        <f t="shared" si="81"/>
        <v>May</v>
      </c>
      <c r="D1786" t="str">
        <f t="shared" si="82"/>
        <v>2026-May</v>
      </c>
      <c r="E1786">
        <f t="shared" si="83"/>
        <v>202605</v>
      </c>
      <c r="F1786" t="str">
        <f>IF('Raw(1)'!C1786="","",'Raw(1)'!C1786)</f>
        <v>VN #1</v>
      </c>
      <c r="G1786" t="str">
        <f>IF('Raw(1)'!D1786="","",'Raw(1)'!D1786)</f>
        <v>Machine</v>
      </c>
      <c r="H1786" t="str">
        <f>IF('Raw(1)'!E1786="","",'Raw(1)'!E1786)</f>
        <v>Paint Line</v>
      </c>
      <c r="I1786">
        <f>IF('Raw(1)'!F1786="","",'Raw(1)'!F1786)</f>
        <v>5</v>
      </c>
    </row>
    <row r="1787" spans="1:9" x14ac:dyDescent="0.4">
      <c r="A1787">
        <f>IF('Raw(1)'!A1787="","",'Raw(1)'!A1787)</f>
        <v>2026</v>
      </c>
      <c r="B1787">
        <f>IF('Raw(1)'!B1787="","",'Raw(1)'!B1787)</f>
        <v>19</v>
      </c>
      <c r="C1787" t="str">
        <f t="shared" si="81"/>
        <v>May</v>
      </c>
      <c r="D1787" t="str">
        <f t="shared" si="82"/>
        <v>2026-May</v>
      </c>
      <c r="E1787">
        <f t="shared" si="83"/>
        <v>202605</v>
      </c>
      <c r="F1787" t="str">
        <f>IF('Raw(1)'!C1787="","",'Raw(1)'!C1787)</f>
        <v>VN #1</v>
      </c>
      <c r="G1787" t="str">
        <f>IF('Raw(1)'!D1787="","",'Raw(1)'!D1787)</f>
        <v>Machine</v>
      </c>
      <c r="H1787" t="str">
        <f>IF('Raw(1)'!E1787="","",'Raw(1)'!E1787)</f>
        <v>Roll Bending Machine</v>
      </c>
      <c r="I1787">
        <f>IF('Raw(1)'!F1787="","",'Raw(1)'!F1787)</f>
        <v>6</v>
      </c>
    </row>
    <row r="1788" spans="1:9" x14ac:dyDescent="0.4">
      <c r="A1788">
        <f>IF('Raw(1)'!A1788="","",'Raw(1)'!A1788)</f>
        <v>2026</v>
      </c>
      <c r="B1788">
        <f>IF('Raw(1)'!B1788="","",'Raw(1)'!B1788)</f>
        <v>19</v>
      </c>
      <c r="C1788" t="str">
        <f t="shared" si="81"/>
        <v>May</v>
      </c>
      <c r="D1788" t="str">
        <f t="shared" si="82"/>
        <v>2026-May</v>
      </c>
      <c r="E1788">
        <f t="shared" si="83"/>
        <v>202605</v>
      </c>
      <c r="F1788" t="str">
        <f>IF('Raw(1)'!C1788="","",'Raw(1)'!C1788)</f>
        <v>VN #1</v>
      </c>
      <c r="G1788" t="str">
        <f>IF('Raw(1)'!D1788="","",'Raw(1)'!D1788)</f>
        <v>Machine</v>
      </c>
      <c r="H1788" t="str">
        <f>IF('Raw(1)'!E1788="","",'Raw(1)'!E1788)</f>
        <v>L/W Machine</v>
      </c>
      <c r="I1788">
        <f>IF('Raw(1)'!F1788="","",'Raw(1)'!F1788)</f>
        <v>10</v>
      </c>
    </row>
    <row r="1789" spans="1:9" x14ac:dyDescent="0.4">
      <c r="A1789">
        <f>IF('Raw(1)'!A1789="","",'Raw(1)'!A1789)</f>
        <v>2026</v>
      </c>
      <c r="B1789">
        <f>IF('Raw(1)'!B1789="","",'Raw(1)'!B1789)</f>
        <v>19</v>
      </c>
      <c r="C1789" t="str">
        <f t="shared" si="81"/>
        <v>May</v>
      </c>
      <c r="D1789" t="str">
        <f t="shared" si="82"/>
        <v>2026-May</v>
      </c>
      <c r="E1789">
        <f t="shared" si="83"/>
        <v>202605</v>
      </c>
      <c r="F1789" t="str">
        <f>IF('Raw(1)'!C1789="","",'Raw(1)'!C1789)</f>
        <v>VN #1</v>
      </c>
      <c r="G1789" t="str">
        <f>IF('Raw(1)'!D1789="","",'Raw(1)'!D1789)</f>
        <v>Machine</v>
      </c>
      <c r="H1789" t="str">
        <f>IF('Raw(1)'!E1789="","",'Raw(1)'!E1789)</f>
        <v>C/W Machine</v>
      </c>
      <c r="I1789">
        <f>IF('Raw(1)'!F1789="","",'Raw(1)'!F1789)</f>
        <v>10</v>
      </c>
    </row>
    <row r="1790" spans="1:9" x14ac:dyDescent="0.4">
      <c r="A1790">
        <f>IF('Raw(1)'!A1790="","",'Raw(1)'!A1790)</f>
        <v>2026</v>
      </c>
      <c r="B1790">
        <f>IF('Raw(1)'!B1790="","",'Raw(1)'!B1790)</f>
        <v>19</v>
      </c>
      <c r="C1790" t="str">
        <f t="shared" si="81"/>
        <v>May</v>
      </c>
      <c r="D1790" t="str">
        <f t="shared" si="82"/>
        <v>2026-May</v>
      </c>
      <c r="E1790">
        <f t="shared" si="83"/>
        <v>202605</v>
      </c>
      <c r="F1790" t="str">
        <f>IF('Raw(1)'!C1790="","",'Raw(1)'!C1790)</f>
        <v>VN #1</v>
      </c>
      <c r="G1790" t="str">
        <f>IF('Raw(1)'!D1790="","",'Raw(1)'!D1790)</f>
        <v>Performance</v>
      </c>
      <c r="H1790" t="str">
        <f>IF('Raw(1)'!E1790="","",'Raw(1)'!E1790)</f>
        <v>BT GT</v>
      </c>
      <c r="I1790">
        <f>IF('Raw(1)'!F1790="","",'Raw(1)'!F1790)</f>
        <v>25</v>
      </c>
    </row>
    <row r="1791" spans="1:9" x14ac:dyDescent="0.4">
      <c r="A1791">
        <f>IF('Raw(1)'!A1791="","",'Raw(1)'!A1791)</f>
        <v>2026</v>
      </c>
      <c r="B1791">
        <f>IF('Raw(1)'!B1791="","",'Raw(1)'!B1791)</f>
        <v>19</v>
      </c>
      <c r="C1791" t="str">
        <f t="shared" si="81"/>
        <v>May</v>
      </c>
      <c r="D1791" t="str">
        <f t="shared" si="82"/>
        <v>2026-May</v>
      </c>
      <c r="E1791">
        <f t="shared" si="83"/>
        <v>202605</v>
      </c>
      <c r="F1791" t="str">
        <f>IF('Raw(1)'!C1791="","",'Raw(1)'!C1791)</f>
        <v>VN #1</v>
      </c>
      <c r="G1791" t="str">
        <f>IF('Raw(1)'!D1791="","",'Raw(1)'!D1791)</f>
        <v>Performance</v>
      </c>
      <c r="H1791" t="str">
        <f>IF('Raw(1)'!E1791="","",'Raw(1)'!E1791)</f>
        <v>WT GT</v>
      </c>
      <c r="I1791">
        <f>IF('Raw(1)'!F1791="","",'Raw(1)'!F1791)</f>
        <v>23</v>
      </c>
    </row>
    <row r="1792" spans="1:9" x14ac:dyDescent="0.4">
      <c r="A1792">
        <f>IF('Raw(1)'!A1792="","",'Raw(1)'!A1792)</f>
        <v>2026</v>
      </c>
      <c r="B1792">
        <f>IF('Raw(1)'!B1792="","",'Raw(1)'!B1792)</f>
        <v>19</v>
      </c>
      <c r="C1792" t="str">
        <f t="shared" si="81"/>
        <v>May</v>
      </c>
      <c r="D1792" t="str">
        <f t="shared" si="82"/>
        <v>2026-May</v>
      </c>
      <c r="E1792">
        <f t="shared" si="83"/>
        <v>202605</v>
      </c>
      <c r="F1792" t="str">
        <f>IF('Raw(1)'!C1792="","",'Raw(1)'!C1792)</f>
        <v>VN #1</v>
      </c>
      <c r="G1792" t="str">
        <f>IF('Raw(1)'!D1792="","",'Raw(1)'!D1792)</f>
        <v>Performance</v>
      </c>
      <c r="H1792" t="str">
        <f>IF('Raw(1)'!E1792="","",'Raw(1)'!E1792)</f>
        <v>Bending</v>
      </c>
      <c r="I1792">
        <f>IF('Raw(1)'!F1792="","",'Raw(1)'!F1792)</f>
        <v>216</v>
      </c>
    </row>
    <row r="1793" spans="1:9" x14ac:dyDescent="0.4">
      <c r="A1793">
        <f>IF('Raw(1)'!A1793="","",'Raw(1)'!A1793)</f>
        <v>2026</v>
      </c>
      <c r="B1793">
        <f>IF('Raw(1)'!B1793="","",'Raw(1)'!B1793)</f>
        <v>19</v>
      </c>
      <c r="C1793" t="str">
        <f t="shared" si="81"/>
        <v>May</v>
      </c>
      <c r="D1793" t="str">
        <f t="shared" si="82"/>
        <v>2026-May</v>
      </c>
      <c r="E1793">
        <f t="shared" si="83"/>
        <v>202605</v>
      </c>
      <c r="F1793" t="str">
        <f>IF('Raw(1)'!C1793="","",'Raw(1)'!C1793)</f>
        <v>VN #1</v>
      </c>
      <c r="G1793" t="str">
        <f>IF('Raw(1)'!D1793="","",'Raw(1)'!D1793)</f>
        <v>Performance</v>
      </c>
      <c r="H1793" t="str">
        <f>IF('Raw(1)'!E1793="","",'Raw(1)'!E1793)</f>
        <v>L/W</v>
      </c>
      <c r="I1793">
        <f>IF('Raw(1)'!F1793="","",'Raw(1)'!F1793)</f>
        <v>216</v>
      </c>
    </row>
    <row r="1794" spans="1:9" x14ac:dyDescent="0.4">
      <c r="A1794">
        <f>IF('Raw(1)'!A1794="","",'Raw(1)'!A1794)</f>
        <v>2026</v>
      </c>
      <c r="B1794">
        <f>IF('Raw(1)'!B1794="","",'Raw(1)'!B1794)</f>
        <v>19</v>
      </c>
      <c r="C1794" t="str">
        <f t="shared" ref="C1794:C1857" si="84">IF(OR(A1794="",B1794=""),"",TEXT(DATE(A1794,1,1)+(B1794-1)*7,"mmm"))</f>
        <v>May</v>
      </c>
      <c r="D1794" t="str">
        <f t="shared" ref="D1794:D1857" si="85">IF(OR(A1794="",B1794=""),"",TEXT(DATE(A1794,1,1)+(B1794-1)*7,"yyyy-mmm"))</f>
        <v>2026-May</v>
      </c>
      <c r="E1794">
        <f t="shared" ref="E1794:E1857" si="86">IF(OR(A1794="",B1794=""),"",YEAR(DATE(A1794,1,1)+(B1794-1)*7)*100+MONTH(DATE(A1794,1,1)+(B1794-1)*7))</f>
        <v>202605</v>
      </c>
      <c r="F1794" t="str">
        <f>IF('Raw(1)'!C1794="","",'Raw(1)'!C1794)</f>
        <v>VN #1</v>
      </c>
      <c r="G1794" t="str">
        <f>IF('Raw(1)'!D1794="","",'Raw(1)'!D1794)</f>
        <v>Performance</v>
      </c>
      <c r="H1794" t="str">
        <f>IF('Raw(1)'!E1794="","",'Raw(1)'!E1794)</f>
        <v>C/W</v>
      </c>
      <c r="I1794">
        <f>IF('Raw(1)'!F1794="","",'Raw(1)'!F1794)</f>
        <v>256</v>
      </c>
    </row>
    <row r="1795" spans="1:9" x14ac:dyDescent="0.4">
      <c r="A1795">
        <f>IF('Raw(1)'!A1795="","",'Raw(1)'!A1795)</f>
        <v>2026</v>
      </c>
      <c r="B1795">
        <f>IF('Raw(1)'!B1795="","",'Raw(1)'!B1795)</f>
        <v>19</v>
      </c>
      <c r="C1795" t="str">
        <f t="shared" si="84"/>
        <v>May</v>
      </c>
      <c r="D1795" t="str">
        <f t="shared" si="85"/>
        <v>2026-May</v>
      </c>
      <c r="E1795">
        <f t="shared" si="86"/>
        <v>202605</v>
      </c>
      <c r="F1795" t="str">
        <f>IF('Raw(1)'!C1795="","",'Raw(1)'!C1795)</f>
        <v>VN #2</v>
      </c>
      <c r="G1795" t="str">
        <f>IF('Raw(1)'!D1795="","",'Raw(1)'!D1795)</f>
        <v>Machine</v>
      </c>
      <c r="H1795" t="str">
        <f>IF('Raw(1)'!E1795="","",'Raw(1)'!E1795)</f>
        <v>Growing Line</v>
      </c>
      <c r="I1795">
        <f>IF('Raw(1)'!F1795="","",'Raw(1)'!F1795)</f>
        <v>14</v>
      </c>
    </row>
    <row r="1796" spans="1:9" x14ac:dyDescent="0.4">
      <c r="A1796">
        <f>IF('Raw(1)'!A1796="","",'Raw(1)'!A1796)</f>
        <v>2026</v>
      </c>
      <c r="B1796">
        <f>IF('Raw(1)'!B1796="","",'Raw(1)'!B1796)</f>
        <v>19</v>
      </c>
      <c r="C1796" t="str">
        <f t="shared" si="84"/>
        <v>May</v>
      </c>
      <c r="D1796" t="str">
        <f t="shared" si="85"/>
        <v>2026-May</v>
      </c>
      <c r="E1796">
        <f t="shared" si="86"/>
        <v>202605</v>
      </c>
      <c r="F1796" t="str">
        <f>IF('Raw(1)'!C1796="","",'Raw(1)'!C1796)</f>
        <v>VN #2</v>
      </c>
      <c r="G1796" t="str">
        <f>IF('Raw(1)'!D1796="","",'Raw(1)'!D1796)</f>
        <v>Machine</v>
      </c>
      <c r="H1796" t="str">
        <f>IF('Raw(1)'!E1796="","",'Raw(1)'!E1796)</f>
        <v>Paint Booth</v>
      </c>
      <c r="I1796">
        <f>IF('Raw(1)'!F1796="","",'Raw(1)'!F1796)</f>
        <v>8</v>
      </c>
    </row>
    <row r="1797" spans="1:9" x14ac:dyDescent="0.4">
      <c r="A1797">
        <f>IF('Raw(1)'!A1797="","",'Raw(1)'!A1797)</f>
        <v>2026</v>
      </c>
      <c r="B1797">
        <f>IF('Raw(1)'!B1797="","",'Raw(1)'!B1797)</f>
        <v>19</v>
      </c>
      <c r="C1797" t="str">
        <f t="shared" si="84"/>
        <v>May</v>
      </c>
      <c r="D1797" t="str">
        <f t="shared" si="85"/>
        <v>2026-May</v>
      </c>
      <c r="E1797">
        <f t="shared" si="86"/>
        <v>202605</v>
      </c>
      <c r="F1797" t="str">
        <f>IF('Raw(1)'!C1797="","",'Raw(1)'!C1797)</f>
        <v>VN #2</v>
      </c>
      <c r="G1797" t="str">
        <f>IF('Raw(1)'!D1797="","",'Raw(1)'!D1797)</f>
        <v>Machine</v>
      </c>
      <c r="H1797" t="str">
        <f>IF('Raw(1)'!E1797="","",'Raw(1)'!E1797)</f>
        <v>Paint Line</v>
      </c>
      <c r="I1797">
        <f>IF('Raw(1)'!F1797="","",'Raw(1)'!F1797)</f>
        <v>4</v>
      </c>
    </row>
    <row r="1798" spans="1:9" x14ac:dyDescent="0.4">
      <c r="A1798">
        <f>IF('Raw(1)'!A1798="","",'Raw(1)'!A1798)</f>
        <v>2026</v>
      </c>
      <c r="B1798">
        <f>IF('Raw(1)'!B1798="","",'Raw(1)'!B1798)</f>
        <v>19</v>
      </c>
      <c r="C1798" t="str">
        <f t="shared" si="84"/>
        <v>May</v>
      </c>
      <c r="D1798" t="str">
        <f t="shared" si="85"/>
        <v>2026-May</v>
      </c>
      <c r="E1798">
        <f t="shared" si="86"/>
        <v>202605</v>
      </c>
      <c r="F1798" t="str">
        <f>IF('Raw(1)'!C1798="","",'Raw(1)'!C1798)</f>
        <v>VN #2</v>
      </c>
      <c r="G1798" t="str">
        <f>IF('Raw(1)'!D1798="","",'Raw(1)'!D1798)</f>
        <v>Machine</v>
      </c>
      <c r="H1798" t="str">
        <f>IF('Raw(1)'!E1798="","",'Raw(1)'!E1798)</f>
        <v>Roll Bending Machine</v>
      </c>
      <c r="I1798">
        <f>IF('Raw(1)'!F1798="","",'Raw(1)'!F1798)</f>
        <v>3</v>
      </c>
    </row>
    <row r="1799" spans="1:9" x14ac:dyDescent="0.4">
      <c r="A1799">
        <f>IF('Raw(1)'!A1799="","",'Raw(1)'!A1799)</f>
        <v>2026</v>
      </c>
      <c r="B1799">
        <f>IF('Raw(1)'!B1799="","",'Raw(1)'!B1799)</f>
        <v>19</v>
      </c>
      <c r="C1799" t="str">
        <f t="shared" si="84"/>
        <v>May</v>
      </c>
      <c r="D1799" t="str">
        <f t="shared" si="85"/>
        <v>2026-May</v>
      </c>
      <c r="E1799">
        <f t="shared" si="86"/>
        <v>202605</v>
      </c>
      <c r="F1799" t="str">
        <f>IF('Raw(1)'!C1799="","",'Raw(1)'!C1799)</f>
        <v>VN #2</v>
      </c>
      <c r="G1799" t="str">
        <f>IF('Raw(1)'!D1799="","",'Raw(1)'!D1799)</f>
        <v>Machine</v>
      </c>
      <c r="H1799" t="str">
        <f>IF('Raw(1)'!E1799="","",'Raw(1)'!E1799)</f>
        <v>L/W Machine</v>
      </c>
      <c r="I1799">
        <f>IF('Raw(1)'!F1799="","",'Raw(1)'!F1799)</f>
        <v>6</v>
      </c>
    </row>
    <row r="1800" spans="1:9" x14ac:dyDescent="0.4">
      <c r="A1800">
        <f>IF('Raw(1)'!A1800="","",'Raw(1)'!A1800)</f>
        <v>2026</v>
      </c>
      <c r="B1800">
        <f>IF('Raw(1)'!B1800="","",'Raw(1)'!B1800)</f>
        <v>19</v>
      </c>
      <c r="C1800" t="str">
        <f t="shared" si="84"/>
        <v>May</v>
      </c>
      <c r="D1800" t="str">
        <f t="shared" si="85"/>
        <v>2026-May</v>
      </c>
      <c r="E1800">
        <f t="shared" si="86"/>
        <v>202605</v>
      </c>
      <c r="F1800" t="str">
        <f>IF('Raw(1)'!C1800="","",'Raw(1)'!C1800)</f>
        <v>VN #2</v>
      </c>
      <c r="G1800" t="str">
        <f>IF('Raw(1)'!D1800="","",'Raw(1)'!D1800)</f>
        <v>Machine</v>
      </c>
      <c r="H1800" t="str">
        <f>IF('Raw(1)'!E1800="","",'Raw(1)'!E1800)</f>
        <v>C/W Machine</v>
      </c>
      <c r="I1800">
        <f>IF('Raw(1)'!F1800="","",'Raw(1)'!F1800)</f>
        <v>8.8000000000000007</v>
      </c>
    </row>
    <row r="1801" spans="1:9" x14ac:dyDescent="0.4">
      <c r="A1801">
        <f>IF('Raw(1)'!A1801="","",'Raw(1)'!A1801)</f>
        <v>2026</v>
      </c>
      <c r="B1801">
        <f>IF('Raw(1)'!B1801="","",'Raw(1)'!B1801)</f>
        <v>19</v>
      </c>
      <c r="C1801" t="str">
        <f t="shared" si="84"/>
        <v>May</v>
      </c>
      <c r="D1801" t="str">
        <f t="shared" si="85"/>
        <v>2026-May</v>
      </c>
      <c r="E1801">
        <f t="shared" si="86"/>
        <v>202605</v>
      </c>
      <c r="F1801" t="str">
        <f>IF('Raw(1)'!C1801="","",'Raw(1)'!C1801)</f>
        <v>VN #2</v>
      </c>
      <c r="G1801" t="str">
        <f>IF('Raw(1)'!D1801="","",'Raw(1)'!D1801)</f>
        <v>Performance</v>
      </c>
      <c r="H1801" t="str">
        <f>IF('Raw(1)'!E1801="","",'Raw(1)'!E1801)</f>
        <v>BT GT</v>
      </c>
      <c r="I1801">
        <f>IF('Raw(1)'!F1801="","",'Raw(1)'!F1801)</f>
        <v>20</v>
      </c>
    </row>
    <row r="1802" spans="1:9" x14ac:dyDescent="0.4">
      <c r="A1802">
        <f>IF('Raw(1)'!A1802="","",'Raw(1)'!A1802)</f>
        <v>2026</v>
      </c>
      <c r="B1802">
        <f>IF('Raw(1)'!B1802="","",'Raw(1)'!B1802)</f>
        <v>19</v>
      </c>
      <c r="C1802" t="str">
        <f t="shared" si="84"/>
        <v>May</v>
      </c>
      <c r="D1802" t="str">
        <f t="shared" si="85"/>
        <v>2026-May</v>
      </c>
      <c r="E1802">
        <f t="shared" si="86"/>
        <v>202605</v>
      </c>
      <c r="F1802" t="str">
        <f>IF('Raw(1)'!C1802="","",'Raw(1)'!C1802)</f>
        <v>VN #2</v>
      </c>
      <c r="G1802" t="str">
        <f>IF('Raw(1)'!D1802="","",'Raw(1)'!D1802)</f>
        <v>Performance</v>
      </c>
      <c r="H1802" t="str">
        <f>IF('Raw(1)'!E1802="","",'Raw(1)'!E1802)</f>
        <v>WT GT</v>
      </c>
      <c r="I1802">
        <f>IF('Raw(1)'!F1802="","",'Raw(1)'!F1802)</f>
        <v>24</v>
      </c>
    </row>
    <row r="1803" spans="1:9" x14ac:dyDescent="0.4">
      <c r="A1803">
        <f>IF('Raw(1)'!A1803="","",'Raw(1)'!A1803)</f>
        <v>2026</v>
      </c>
      <c r="B1803">
        <f>IF('Raw(1)'!B1803="","",'Raw(1)'!B1803)</f>
        <v>19</v>
      </c>
      <c r="C1803" t="str">
        <f t="shared" si="84"/>
        <v>May</v>
      </c>
      <c r="D1803" t="str">
        <f t="shared" si="85"/>
        <v>2026-May</v>
      </c>
      <c r="E1803">
        <f t="shared" si="86"/>
        <v>202605</v>
      </c>
      <c r="F1803" t="str">
        <f>IF('Raw(1)'!C1803="","",'Raw(1)'!C1803)</f>
        <v>VN #2</v>
      </c>
      <c r="G1803" t="str">
        <f>IF('Raw(1)'!D1803="","",'Raw(1)'!D1803)</f>
        <v>Performance</v>
      </c>
      <c r="H1803" t="str">
        <f>IF('Raw(1)'!E1803="","",'Raw(1)'!E1803)</f>
        <v>Bending</v>
      </c>
      <c r="I1803">
        <f>IF('Raw(1)'!F1803="","",'Raw(1)'!F1803)</f>
        <v>185</v>
      </c>
    </row>
    <row r="1804" spans="1:9" x14ac:dyDescent="0.4">
      <c r="A1804">
        <f>IF('Raw(1)'!A1804="","",'Raw(1)'!A1804)</f>
        <v>2026</v>
      </c>
      <c r="B1804">
        <f>IF('Raw(1)'!B1804="","",'Raw(1)'!B1804)</f>
        <v>19</v>
      </c>
      <c r="C1804" t="str">
        <f t="shared" si="84"/>
        <v>May</v>
      </c>
      <c r="D1804" t="str">
        <f t="shared" si="85"/>
        <v>2026-May</v>
      </c>
      <c r="E1804">
        <f t="shared" si="86"/>
        <v>202605</v>
      </c>
      <c r="F1804" t="str">
        <f>IF('Raw(1)'!C1804="","",'Raw(1)'!C1804)</f>
        <v>VN #2</v>
      </c>
      <c r="G1804" t="str">
        <f>IF('Raw(1)'!D1804="","",'Raw(1)'!D1804)</f>
        <v>Performance</v>
      </c>
      <c r="H1804" t="str">
        <f>IF('Raw(1)'!E1804="","",'Raw(1)'!E1804)</f>
        <v>L/W</v>
      </c>
      <c r="I1804">
        <f>IF('Raw(1)'!F1804="","",'Raw(1)'!F1804)</f>
        <v>183</v>
      </c>
    </row>
    <row r="1805" spans="1:9" x14ac:dyDescent="0.4">
      <c r="A1805">
        <f>IF('Raw(1)'!A1805="","",'Raw(1)'!A1805)</f>
        <v>2026</v>
      </c>
      <c r="B1805">
        <f>IF('Raw(1)'!B1805="","",'Raw(1)'!B1805)</f>
        <v>19</v>
      </c>
      <c r="C1805" t="str">
        <f t="shared" si="84"/>
        <v>May</v>
      </c>
      <c r="D1805" t="str">
        <f t="shared" si="85"/>
        <v>2026-May</v>
      </c>
      <c r="E1805">
        <f t="shared" si="86"/>
        <v>202605</v>
      </c>
      <c r="F1805" t="str">
        <f>IF('Raw(1)'!C1805="","",'Raw(1)'!C1805)</f>
        <v>VN #2</v>
      </c>
      <c r="G1805" t="str">
        <f>IF('Raw(1)'!D1805="","",'Raw(1)'!D1805)</f>
        <v>Performance</v>
      </c>
      <c r="H1805" t="str">
        <f>IF('Raw(1)'!E1805="","",'Raw(1)'!E1805)</f>
        <v>C/W</v>
      </c>
      <c r="I1805">
        <f>IF('Raw(1)'!F1805="","",'Raw(1)'!F1805)</f>
        <v>196</v>
      </c>
    </row>
    <row r="1806" spans="1:9" x14ac:dyDescent="0.4">
      <c r="A1806">
        <f>IF('Raw(1)'!A1806="","",'Raw(1)'!A1806)</f>
        <v>2026</v>
      </c>
      <c r="B1806">
        <f>IF('Raw(1)'!B1806="","",'Raw(1)'!B1806)</f>
        <v>19</v>
      </c>
      <c r="C1806" t="str">
        <f t="shared" si="84"/>
        <v>May</v>
      </c>
      <c r="D1806" t="str">
        <f t="shared" si="85"/>
        <v>2026-May</v>
      </c>
      <c r="E1806">
        <f t="shared" si="86"/>
        <v>202605</v>
      </c>
      <c r="F1806" t="str">
        <f>IF('Raw(1)'!C1806="","",'Raw(1)'!C1806)</f>
        <v>TW</v>
      </c>
      <c r="G1806" t="str">
        <f>IF('Raw(1)'!D1806="","",'Raw(1)'!D1806)</f>
        <v>Machine</v>
      </c>
      <c r="H1806" t="str">
        <f>IF('Raw(1)'!E1806="","",'Raw(1)'!E1806)</f>
        <v>Growing Line</v>
      </c>
      <c r="I1806">
        <f>IF('Raw(1)'!F1806="","",'Raw(1)'!F1806)</f>
        <v>5</v>
      </c>
    </row>
    <row r="1807" spans="1:9" x14ac:dyDescent="0.4">
      <c r="A1807">
        <f>IF('Raw(1)'!A1807="","",'Raw(1)'!A1807)</f>
        <v>2026</v>
      </c>
      <c r="B1807">
        <f>IF('Raw(1)'!B1807="","",'Raw(1)'!B1807)</f>
        <v>19</v>
      </c>
      <c r="C1807" t="str">
        <f t="shared" si="84"/>
        <v>May</v>
      </c>
      <c r="D1807" t="str">
        <f t="shared" si="85"/>
        <v>2026-May</v>
      </c>
      <c r="E1807">
        <f t="shared" si="86"/>
        <v>202605</v>
      </c>
      <c r="F1807" t="str">
        <f>IF('Raw(1)'!C1807="","",'Raw(1)'!C1807)</f>
        <v>TW</v>
      </c>
      <c r="G1807" t="str">
        <f>IF('Raw(1)'!D1807="","",'Raw(1)'!D1807)</f>
        <v>Machine</v>
      </c>
      <c r="H1807" t="str">
        <f>IF('Raw(1)'!E1807="","",'Raw(1)'!E1807)</f>
        <v>Paint Booth</v>
      </c>
      <c r="I1807">
        <f>IF('Raw(1)'!F1807="","",'Raw(1)'!F1807)</f>
        <v>3</v>
      </c>
    </row>
    <row r="1808" spans="1:9" x14ac:dyDescent="0.4">
      <c r="A1808">
        <f>IF('Raw(1)'!A1808="","",'Raw(1)'!A1808)</f>
        <v>2026</v>
      </c>
      <c r="B1808">
        <f>IF('Raw(1)'!B1808="","",'Raw(1)'!B1808)</f>
        <v>19</v>
      </c>
      <c r="C1808" t="str">
        <f t="shared" si="84"/>
        <v>May</v>
      </c>
      <c r="D1808" t="str">
        <f t="shared" si="85"/>
        <v>2026-May</v>
      </c>
      <c r="E1808">
        <f t="shared" si="86"/>
        <v>202605</v>
      </c>
      <c r="F1808" t="str">
        <f>IF('Raw(1)'!C1808="","",'Raw(1)'!C1808)</f>
        <v>TW</v>
      </c>
      <c r="G1808" t="str">
        <f>IF('Raw(1)'!D1808="","",'Raw(1)'!D1808)</f>
        <v>Machine</v>
      </c>
      <c r="H1808" t="str">
        <f>IF('Raw(1)'!E1808="","",'Raw(1)'!E1808)</f>
        <v>Paint Line</v>
      </c>
      <c r="I1808">
        <f>IF('Raw(1)'!F1808="","",'Raw(1)'!F1808)</f>
        <v>2</v>
      </c>
    </row>
    <row r="1809" spans="1:9" x14ac:dyDescent="0.4">
      <c r="A1809">
        <f>IF('Raw(1)'!A1809="","",'Raw(1)'!A1809)</f>
        <v>2026</v>
      </c>
      <c r="B1809">
        <f>IF('Raw(1)'!B1809="","",'Raw(1)'!B1809)</f>
        <v>19</v>
      </c>
      <c r="C1809" t="str">
        <f t="shared" si="84"/>
        <v>May</v>
      </c>
      <c r="D1809" t="str">
        <f t="shared" si="85"/>
        <v>2026-May</v>
      </c>
      <c r="E1809">
        <f t="shared" si="86"/>
        <v>202605</v>
      </c>
      <c r="F1809" t="str">
        <f>IF('Raw(1)'!C1809="","",'Raw(1)'!C1809)</f>
        <v>TW</v>
      </c>
      <c r="G1809" t="str">
        <f>IF('Raw(1)'!D1809="","",'Raw(1)'!D1809)</f>
        <v>Machine</v>
      </c>
      <c r="H1809" t="str">
        <f>IF('Raw(1)'!E1809="","",'Raw(1)'!E1809)</f>
        <v>Roll Bending Machine</v>
      </c>
      <c r="I1809">
        <f>IF('Raw(1)'!F1809="","",'Raw(1)'!F1809)</f>
        <v>2</v>
      </c>
    </row>
    <row r="1810" spans="1:9" x14ac:dyDescent="0.4">
      <c r="A1810">
        <f>IF('Raw(1)'!A1810="","",'Raw(1)'!A1810)</f>
        <v>2026</v>
      </c>
      <c r="B1810">
        <f>IF('Raw(1)'!B1810="","",'Raw(1)'!B1810)</f>
        <v>19</v>
      </c>
      <c r="C1810" t="str">
        <f t="shared" si="84"/>
        <v>May</v>
      </c>
      <c r="D1810" t="str">
        <f t="shared" si="85"/>
        <v>2026-May</v>
      </c>
      <c r="E1810">
        <f t="shared" si="86"/>
        <v>202605</v>
      </c>
      <c r="F1810" t="str">
        <f>IF('Raw(1)'!C1810="","",'Raw(1)'!C1810)</f>
        <v>TW</v>
      </c>
      <c r="G1810" t="str">
        <f>IF('Raw(1)'!D1810="","",'Raw(1)'!D1810)</f>
        <v>Machine</v>
      </c>
      <c r="H1810" t="str">
        <f>IF('Raw(1)'!E1810="","",'Raw(1)'!E1810)</f>
        <v>L/W Machine</v>
      </c>
      <c r="I1810">
        <f>IF('Raw(1)'!F1810="","",'Raw(1)'!F1810)</f>
        <v>2</v>
      </c>
    </row>
    <row r="1811" spans="1:9" x14ac:dyDescent="0.4">
      <c r="A1811">
        <f>IF('Raw(1)'!A1811="","",'Raw(1)'!A1811)</f>
        <v>2026</v>
      </c>
      <c r="B1811">
        <f>IF('Raw(1)'!B1811="","",'Raw(1)'!B1811)</f>
        <v>19</v>
      </c>
      <c r="C1811" t="str">
        <f t="shared" si="84"/>
        <v>May</v>
      </c>
      <c r="D1811" t="str">
        <f t="shared" si="85"/>
        <v>2026-May</v>
      </c>
      <c r="E1811">
        <f t="shared" si="86"/>
        <v>202605</v>
      </c>
      <c r="F1811" t="str">
        <f>IF('Raw(1)'!C1811="","",'Raw(1)'!C1811)</f>
        <v>TW</v>
      </c>
      <c r="G1811" t="str">
        <f>IF('Raw(1)'!D1811="","",'Raw(1)'!D1811)</f>
        <v>Machine</v>
      </c>
      <c r="H1811" t="str">
        <f>IF('Raw(1)'!E1811="","",'Raw(1)'!E1811)</f>
        <v>C/W Machine</v>
      </c>
      <c r="I1811">
        <f>IF('Raw(1)'!F1811="","",'Raw(1)'!F1811)</f>
        <v>3</v>
      </c>
    </row>
    <row r="1812" spans="1:9" x14ac:dyDescent="0.4">
      <c r="A1812">
        <f>IF('Raw(1)'!A1812="","",'Raw(1)'!A1812)</f>
        <v>2026</v>
      </c>
      <c r="B1812">
        <f>IF('Raw(1)'!B1812="","",'Raw(1)'!B1812)</f>
        <v>19</v>
      </c>
      <c r="C1812" t="str">
        <f t="shared" si="84"/>
        <v>May</v>
      </c>
      <c r="D1812" t="str">
        <f t="shared" si="85"/>
        <v>2026-May</v>
      </c>
      <c r="E1812">
        <f t="shared" si="86"/>
        <v>202605</v>
      </c>
      <c r="F1812" t="str">
        <f>IF('Raw(1)'!C1812="","",'Raw(1)'!C1812)</f>
        <v>TW</v>
      </c>
      <c r="G1812" t="str">
        <f>IF('Raw(1)'!D1812="","",'Raw(1)'!D1812)</f>
        <v>Performance</v>
      </c>
      <c r="H1812" t="str">
        <f>IF('Raw(1)'!E1812="","",'Raw(1)'!E1812)</f>
        <v>BT GT</v>
      </c>
      <c r="I1812">
        <f>IF('Raw(1)'!F1812="","",'Raw(1)'!F1812)</f>
        <v>2</v>
      </c>
    </row>
    <row r="1813" spans="1:9" x14ac:dyDescent="0.4">
      <c r="A1813">
        <f>IF('Raw(1)'!A1813="","",'Raw(1)'!A1813)</f>
        <v>2026</v>
      </c>
      <c r="B1813">
        <f>IF('Raw(1)'!B1813="","",'Raw(1)'!B1813)</f>
        <v>19</v>
      </c>
      <c r="C1813" t="str">
        <f t="shared" si="84"/>
        <v>May</v>
      </c>
      <c r="D1813" t="str">
        <f t="shared" si="85"/>
        <v>2026-May</v>
      </c>
      <c r="E1813">
        <f t="shared" si="86"/>
        <v>202605</v>
      </c>
      <c r="F1813" t="str">
        <f>IF('Raw(1)'!C1813="","",'Raw(1)'!C1813)</f>
        <v>TW</v>
      </c>
      <c r="G1813" t="str">
        <f>IF('Raw(1)'!D1813="","",'Raw(1)'!D1813)</f>
        <v>Performance</v>
      </c>
      <c r="H1813" t="str">
        <f>IF('Raw(1)'!E1813="","",'Raw(1)'!E1813)</f>
        <v>WT GT</v>
      </c>
      <c r="I1813">
        <f>IF('Raw(1)'!F1813="","",'Raw(1)'!F1813)</f>
        <v>1</v>
      </c>
    </row>
    <row r="1814" spans="1:9" x14ac:dyDescent="0.4">
      <c r="A1814">
        <f>IF('Raw(1)'!A1814="","",'Raw(1)'!A1814)</f>
        <v>2026</v>
      </c>
      <c r="B1814">
        <f>IF('Raw(1)'!B1814="","",'Raw(1)'!B1814)</f>
        <v>19</v>
      </c>
      <c r="C1814" t="str">
        <f t="shared" si="84"/>
        <v>May</v>
      </c>
      <c r="D1814" t="str">
        <f t="shared" si="85"/>
        <v>2026-May</v>
      </c>
      <c r="E1814">
        <f t="shared" si="86"/>
        <v>202605</v>
      </c>
      <c r="F1814" t="str">
        <f>IF('Raw(1)'!C1814="","",'Raw(1)'!C1814)</f>
        <v>TW</v>
      </c>
      <c r="G1814" t="str">
        <f>IF('Raw(1)'!D1814="","",'Raw(1)'!D1814)</f>
        <v>Performance</v>
      </c>
      <c r="H1814" t="str">
        <f>IF('Raw(1)'!E1814="","",'Raw(1)'!E1814)</f>
        <v>Bending</v>
      </c>
      <c r="I1814">
        <f>IF('Raw(1)'!F1814="","",'Raw(1)'!F1814)</f>
        <v>25</v>
      </c>
    </row>
    <row r="1815" spans="1:9" x14ac:dyDescent="0.4">
      <c r="A1815">
        <f>IF('Raw(1)'!A1815="","",'Raw(1)'!A1815)</f>
        <v>2026</v>
      </c>
      <c r="B1815">
        <f>IF('Raw(1)'!B1815="","",'Raw(1)'!B1815)</f>
        <v>19</v>
      </c>
      <c r="C1815" t="str">
        <f t="shared" si="84"/>
        <v>May</v>
      </c>
      <c r="D1815" t="str">
        <f t="shared" si="85"/>
        <v>2026-May</v>
      </c>
      <c r="E1815">
        <f t="shared" si="86"/>
        <v>202605</v>
      </c>
      <c r="F1815" t="str">
        <f>IF('Raw(1)'!C1815="","",'Raw(1)'!C1815)</f>
        <v>TW</v>
      </c>
      <c r="G1815" t="str">
        <f>IF('Raw(1)'!D1815="","",'Raw(1)'!D1815)</f>
        <v>Performance</v>
      </c>
      <c r="H1815" t="str">
        <f>IF('Raw(1)'!E1815="","",'Raw(1)'!E1815)</f>
        <v>L/W</v>
      </c>
      <c r="I1815">
        <f>IF('Raw(1)'!F1815="","",'Raw(1)'!F1815)</f>
        <v>24</v>
      </c>
    </row>
    <row r="1816" spans="1:9" x14ac:dyDescent="0.4">
      <c r="A1816">
        <f>IF('Raw(1)'!A1816="","",'Raw(1)'!A1816)</f>
        <v>2026</v>
      </c>
      <c r="B1816">
        <f>IF('Raw(1)'!B1816="","",'Raw(1)'!B1816)</f>
        <v>19</v>
      </c>
      <c r="C1816" t="str">
        <f t="shared" si="84"/>
        <v>May</v>
      </c>
      <c r="D1816" t="str">
        <f t="shared" si="85"/>
        <v>2026-May</v>
      </c>
      <c r="E1816">
        <f t="shared" si="86"/>
        <v>202605</v>
      </c>
      <c r="F1816" t="str">
        <f>IF('Raw(1)'!C1816="","",'Raw(1)'!C1816)</f>
        <v>TW</v>
      </c>
      <c r="G1816" t="str">
        <f>IF('Raw(1)'!D1816="","",'Raw(1)'!D1816)</f>
        <v>Performance</v>
      </c>
      <c r="H1816" t="str">
        <f>IF('Raw(1)'!E1816="","",'Raw(1)'!E1816)</f>
        <v>C/W</v>
      </c>
      <c r="I1816">
        <f>IF('Raw(1)'!F1816="","",'Raw(1)'!F1816)</f>
        <v>27.1</v>
      </c>
    </row>
    <row r="1817" spans="1:9" x14ac:dyDescent="0.4">
      <c r="A1817">
        <f>IF('Raw(1)'!A1817="","",'Raw(1)'!A1817)</f>
        <v>2026</v>
      </c>
      <c r="B1817">
        <f>IF('Raw(1)'!B1817="","",'Raw(1)'!B1817)</f>
        <v>19</v>
      </c>
      <c r="C1817" t="str">
        <f t="shared" si="84"/>
        <v>May</v>
      </c>
      <c r="D1817" t="str">
        <f t="shared" si="85"/>
        <v>2026-May</v>
      </c>
      <c r="E1817">
        <f t="shared" si="86"/>
        <v>202605</v>
      </c>
      <c r="F1817" t="str">
        <f>IF('Raw(1)'!C1817="","",'Raw(1)'!C1817)</f>
        <v>CN</v>
      </c>
      <c r="G1817" t="str">
        <f>IF('Raw(1)'!D1817="","",'Raw(1)'!D1817)</f>
        <v>Machine</v>
      </c>
      <c r="H1817" t="str">
        <f>IF('Raw(1)'!E1817="","",'Raw(1)'!E1817)</f>
        <v>Growing Line</v>
      </c>
      <c r="I1817">
        <f>IF('Raw(1)'!F1817="","",'Raw(1)'!F1817)</f>
        <v>20</v>
      </c>
    </row>
    <row r="1818" spans="1:9" x14ac:dyDescent="0.4">
      <c r="A1818">
        <f>IF('Raw(1)'!A1818="","",'Raw(1)'!A1818)</f>
        <v>2026</v>
      </c>
      <c r="B1818">
        <f>IF('Raw(1)'!B1818="","",'Raw(1)'!B1818)</f>
        <v>19</v>
      </c>
      <c r="C1818" t="str">
        <f t="shared" si="84"/>
        <v>May</v>
      </c>
      <c r="D1818" t="str">
        <f t="shared" si="85"/>
        <v>2026-May</v>
      </c>
      <c r="E1818">
        <f t="shared" si="86"/>
        <v>202605</v>
      </c>
      <c r="F1818" t="str">
        <f>IF('Raw(1)'!C1818="","",'Raw(1)'!C1818)</f>
        <v>CN</v>
      </c>
      <c r="G1818" t="str">
        <f>IF('Raw(1)'!D1818="","",'Raw(1)'!D1818)</f>
        <v>Machine</v>
      </c>
      <c r="H1818" t="str">
        <f>IF('Raw(1)'!E1818="","",'Raw(1)'!E1818)</f>
        <v>Paint Booth</v>
      </c>
      <c r="I1818">
        <f>IF('Raw(1)'!F1818="","",'Raw(1)'!F1818)</f>
        <v>22</v>
      </c>
    </row>
    <row r="1819" spans="1:9" x14ac:dyDescent="0.4">
      <c r="A1819">
        <f>IF('Raw(1)'!A1819="","",'Raw(1)'!A1819)</f>
        <v>2026</v>
      </c>
      <c r="B1819">
        <f>IF('Raw(1)'!B1819="","",'Raw(1)'!B1819)</f>
        <v>19</v>
      </c>
      <c r="C1819" t="str">
        <f t="shared" si="84"/>
        <v>May</v>
      </c>
      <c r="D1819" t="str">
        <f t="shared" si="85"/>
        <v>2026-May</v>
      </c>
      <c r="E1819">
        <f t="shared" si="86"/>
        <v>202605</v>
      </c>
      <c r="F1819" t="str">
        <f>IF('Raw(1)'!C1819="","",'Raw(1)'!C1819)</f>
        <v>CN</v>
      </c>
      <c r="G1819" t="str">
        <f>IF('Raw(1)'!D1819="","",'Raw(1)'!D1819)</f>
        <v>Machine</v>
      </c>
      <c r="H1819" t="str">
        <f>IF('Raw(1)'!E1819="","",'Raw(1)'!E1819)</f>
        <v>Paint Line</v>
      </c>
      <c r="I1819">
        <f>IF('Raw(1)'!F1819="","",'Raw(1)'!F1819)</f>
        <v>6</v>
      </c>
    </row>
    <row r="1820" spans="1:9" x14ac:dyDescent="0.4">
      <c r="A1820">
        <f>IF('Raw(1)'!A1820="","",'Raw(1)'!A1820)</f>
        <v>2026</v>
      </c>
      <c r="B1820">
        <f>IF('Raw(1)'!B1820="","",'Raw(1)'!B1820)</f>
        <v>19</v>
      </c>
      <c r="C1820" t="str">
        <f t="shared" si="84"/>
        <v>May</v>
      </c>
      <c r="D1820" t="str">
        <f t="shared" si="85"/>
        <v>2026-May</v>
      </c>
      <c r="E1820">
        <f t="shared" si="86"/>
        <v>202605</v>
      </c>
      <c r="F1820" t="str">
        <f>IF('Raw(1)'!C1820="","",'Raw(1)'!C1820)</f>
        <v>CN</v>
      </c>
      <c r="G1820" t="str">
        <f>IF('Raw(1)'!D1820="","",'Raw(1)'!D1820)</f>
        <v>Machine</v>
      </c>
      <c r="H1820" t="str">
        <f>IF('Raw(1)'!E1820="","",'Raw(1)'!E1820)</f>
        <v>Roll Bending Machine</v>
      </c>
      <c r="I1820">
        <f>IF('Raw(1)'!F1820="","",'Raw(1)'!F1820)</f>
        <v>4</v>
      </c>
    </row>
    <row r="1821" spans="1:9" x14ac:dyDescent="0.4">
      <c r="A1821">
        <f>IF('Raw(1)'!A1821="","",'Raw(1)'!A1821)</f>
        <v>2026</v>
      </c>
      <c r="B1821">
        <f>IF('Raw(1)'!B1821="","",'Raw(1)'!B1821)</f>
        <v>19</v>
      </c>
      <c r="C1821" t="str">
        <f t="shared" si="84"/>
        <v>May</v>
      </c>
      <c r="D1821" t="str">
        <f t="shared" si="85"/>
        <v>2026-May</v>
      </c>
      <c r="E1821">
        <f t="shared" si="86"/>
        <v>202605</v>
      </c>
      <c r="F1821" t="str">
        <f>IF('Raw(1)'!C1821="","",'Raw(1)'!C1821)</f>
        <v>CN</v>
      </c>
      <c r="G1821" t="str">
        <f>IF('Raw(1)'!D1821="","",'Raw(1)'!D1821)</f>
        <v>Machine</v>
      </c>
      <c r="H1821" t="str">
        <f>IF('Raw(1)'!E1821="","",'Raw(1)'!E1821)</f>
        <v>L/W Machine</v>
      </c>
      <c r="I1821">
        <f>IF('Raw(1)'!F1821="","",'Raw(1)'!F1821)</f>
        <v>10</v>
      </c>
    </row>
    <row r="1822" spans="1:9" x14ac:dyDescent="0.4">
      <c r="A1822">
        <f>IF('Raw(1)'!A1822="","",'Raw(1)'!A1822)</f>
        <v>2026</v>
      </c>
      <c r="B1822">
        <f>IF('Raw(1)'!B1822="","",'Raw(1)'!B1822)</f>
        <v>19</v>
      </c>
      <c r="C1822" t="str">
        <f t="shared" si="84"/>
        <v>May</v>
      </c>
      <c r="D1822" t="str">
        <f t="shared" si="85"/>
        <v>2026-May</v>
      </c>
      <c r="E1822">
        <f t="shared" si="86"/>
        <v>202605</v>
      </c>
      <c r="F1822" t="str">
        <f>IF('Raw(1)'!C1822="","",'Raw(1)'!C1822)</f>
        <v>CN</v>
      </c>
      <c r="G1822" t="str">
        <f>IF('Raw(1)'!D1822="","",'Raw(1)'!D1822)</f>
        <v>Machine</v>
      </c>
      <c r="H1822" t="str">
        <f>IF('Raw(1)'!E1822="","",'Raw(1)'!E1822)</f>
        <v>C/W Machine</v>
      </c>
      <c r="I1822">
        <f>IF('Raw(1)'!F1822="","",'Raw(1)'!F1822)</f>
        <v>12</v>
      </c>
    </row>
    <row r="1823" spans="1:9" x14ac:dyDescent="0.4">
      <c r="A1823">
        <f>IF('Raw(1)'!A1823="","",'Raw(1)'!A1823)</f>
        <v>2026</v>
      </c>
      <c r="B1823">
        <f>IF('Raw(1)'!B1823="","",'Raw(1)'!B1823)</f>
        <v>19</v>
      </c>
      <c r="C1823" t="str">
        <f t="shared" si="84"/>
        <v>May</v>
      </c>
      <c r="D1823" t="str">
        <f t="shared" si="85"/>
        <v>2026-May</v>
      </c>
      <c r="E1823">
        <f t="shared" si="86"/>
        <v>202605</v>
      </c>
      <c r="F1823" t="str">
        <f>IF('Raw(1)'!C1823="","",'Raw(1)'!C1823)</f>
        <v>CN</v>
      </c>
      <c r="G1823" t="str">
        <f>IF('Raw(1)'!D1823="","",'Raw(1)'!D1823)</f>
        <v>Performance</v>
      </c>
      <c r="H1823" t="str">
        <f>IF('Raw(1)'!E1823="","",'Raw(1)'!E1823)</f>
        <v>BT GT</v>
      </c>
      <c r="I1823">
        <f>IF('Raw(1)'!F1823="","",'Raw(1)'!F1823)</f>
        <v>34</v>
      </c>
    </row>
    <row r="1824" spans="1:9" x14ac:dyDescent="0.4">
      <c r="A1824">
        <f>IF('Raw(1)'!A1824="","",'Raw(1)'!A1824)</f>
        <v>2026</v>
      </c>
      <c r="B1824">
        <f>IF('Raw(1)'!B1824="","",'Raw(1)'!B1824)</f>
        <v>19</v>
      </c>
      <c r="C1824" t="str">
        <f t="shared" si="84"/>
        <v>May</v>
      </c>
      <c r="D1824" t="str">
        <f t="shared" si="85"/>
        <v>2026-May</v>
      </c>
      <c r="E1824">
        <f t="shared" si="86"/>
        <v>202605</v>
      </c>
      <c r="F1824" t="str">
        <f>IF('Raw(1)'!C1824="","",'Raw(1)'!C1824)</f>
        <v>CN</v>
      </c>
      <c r="G1824" t="str">
        <f>IF('Raw(1)'!D1824="","",'Raw(1)'!D1824)</f>
        <v>Performance</v>
      </c>
      <c r="H1824" t="str">
        <f>IF('Raw(1)'!E1824="","",'Raw(1)'!E1824)</f>
        <v>WT GT</v>
      </c>
      <c r="I1824">
        <f>IF('Raw(1)'!F1824="","",'Raw(1)'!F1824)</f>
        <v>34</v>
      </c>
    </row>
    <row r="1825" spans="1:9" x14ac:dyDescent="0.4">
      <c r="A1825">
        <f>IF('Raw(1)'!A1825="","",'Raw(1)'!A1825)</f>
        <v>2026</v>
      </c>
      <c r="B1825">
        <f>IF('Raw(1)'!B1825="","",'Raw(1)'!B1825)</f>
        <v>19</v>
      </c>
      <c r="C1825" t="str">
        <f t="shared" si="84"/>
        <v>May</v>
      </c>
      <c r="D1825" t="str">
        <f t="shared" si="85"/>
        <v>2026-May</v>
      </c>
      <c r="E1825">
        <f t="shared" si="86"/>
        <v>202605</v>
      </c>
      <c r="F1825" t="str">
        <f>IF('Raw(1)'!C1825="","",'Raw(1)'!C1825)</f>
        <v>CN</v>
      </c>
      <c r="G1825" t="str">
        <f>IF('Raw(1)'!D1825="","",'Raw(1)'!D1825)</f>
        <v>Performance</v>
      </c>
      <c r="H1825" t="str">
        <f>IF('Raw(1)'!E1825="","",'Raw(1)'!E1825)</f>
        <v>Bending</v>
      </c>
      <c r="I1825">
        <f>IF('Raw(1)'!F1825="","",'Raw(1)'!F1825)</f>
        <v>206</v>
      </c>
    </row>
    <row r="1826" spans="1:9" x14ac:dyDescent="0.4">
      <c r="A1826">
        <f>IF('Raw(1)'!A1826="","",'Raw(1)'!A1826)</f>
        <v>2026</v>
      </c>
      <c r="B1826">
        <f>IF('Raw(1)'!B1826="","",'Raw(1)'!B1826)</f>
        <v>19</v>
      </c>
      <c r="C1826" t="str">
        <f t="shared" si="84"/>
        <v>May</v>
      </c>
      <c r="D1826" t="str">
        <f t="shared" si="85"/>
        <v>2026-May</v>
      </c>
      <c r="E1826">
        <f t="shared" si="86"/>
        <v>202605</v>
      </c>
      <c r="F1826" t="str">
        <f>IF('Raw(1)'!C1826="","",'Raw(1)'!C1826)</f>
        <v>CN</v>
      </c>
      <c r="G1826" t="str">
        <f>IF('Raw(1)'!D1826="","",'Raw(1)'!D1826)</f>
        <v>Performance</v>
      </c>
      <c r="H1826" t="str">
        <f>IF('Raw(1)'!E1826="","",'Raw(1)'!E1826)</f>
        <v>L/W</v>
      </c>
      <c r="I1826">
        <f>IF('Raw(1)'!F1826="","",'Raw(1)'!F1826)</f>
        <v>206</v>
      </c>
    </row>
    <row r="1827" spans="1:9" x14ac:dyDescent="0.4">
      <c r="A1827">
        <f>IF('Raw(1)'!A1827="","",'Raw(1)'!A1827)</f>
        <v>2026</v>
      </c>
      <c r="B1827">
        <f>IF('Raw(1)'!B1827="","",'Raw(1)'!B1827)</f>
        <v>19</v>
      </c>
      <c r="C1827" t="str">
        <f t="shared" si="84"/>
        <v>May</v>
      </c>
      <c r="D1827" t="str">
        <f t="shared" si="85"/>
        <v>2026-May</v>
      </c>
      <c r="E1827">
        <f t="shared" si="86"/>
        <v>202605</v>
      </c>
      <c r="F1827" t="str">
        <f>IF('Raw(1)'!C1827="","",'Raw(1)'!C1827)</f>
        <v>CN</v>
      </c>
      <c r="G1827" t="str">
        <f>IF('Raw(1)'!D1827="","",'Raw(1)'!D1827)</f>
        <v>Performance</v>
      </c>
      <c r="H1827" t="str">
        <f>IF('Raw(1)'!E1827="","",'Raw(1)'!E1827)</f>
        <v>C/W</v>
      </c>
      <c r="I1827">
        <f>IF('Raw(1)'!F1827="","",'Raw(1)'!F1827)</f>
        <v>243</v>
      </c>
    </row>
    <row r="1828" spans="1:9" x14ac:dyDescent="0.4">
      <c r="A1828">
        <f>IF('Raw(1)'!A1828="","",'Raw(1)'!A1828)</f>
        <v>2026</v>
      </c>
      <c r="B1828">
        <f>IF('Raw(1)'!B1828="","",'Raw(1)'!B1828)</f>
        <v>19</v>
      </c>
      <c r="C1828" t="str">
        <f t="shared" si="84"/>
        <v>May</v>
      </c>
      <c r="D1828" t="str">
        <f t="shared" si="85"/>
        <v>2026-May</v>
      </c>
      <c r="E1828">
        <f t="shared" si="86"/>
        <v>202605</v>
      </c>
      <c r="F1828" t="str">
        <f>IF('Raw(1)'!C1828="","",'Raw(1)'!C1828)</f>
        <v>TR #1</v>
      </c>
      <c r="G1828" t="str">
        <f>IF('Raw(1)'!D1828="","",'Raw(1)'!D1828)</f>
        <v>Machine</v>
      </c>
      <c r="H1828" t="str">
        <f>IF('Raw(1)'!E1828="","",'Raw(1)'!E1828)</f>
        <v>Growing Line</v>
      </c>
      <c r="I1828">
        <f>IF('Raw(1)'!F1828="","",'Raw(1)'!F1828)</f>
        <v>3</v>
      </c>
    </row>
    <row r="1829" spans="1:9" x14ac:dyDescent="0.4">
      <c r="A1829">
        <f>IF('Raw(1)'!A1829="","",'Raw(1)'!A1829)</f>
        <v>2026</v>
      </c>
      <c r="B1829">
        <f>IF('Raw(1)'!B1829="","",'Raw(1)'!B1829)</f>
        <v>19</v>
      </c>
      <c r="C1829" t="str">
        <f t="shared" si="84"/>
        <v>May</v>
      </c>
      <c r="D1829" t="str">
        <f t="shared" si="85"/>
        <v>2026-May</v>
      </c>
      <c r="E1829">
        <f t="shared" si="86"/>
        <v>202605</v>
      </c>
      <c r="F1829" t="str">
        <f>IF('Raw(1)'!C1829="","",'Raw(1)'!C1829)</f>
        <v>TR #1</v>
      </c>
      <c r="G1829" t="str">
        <f>IF('Raw(1)'!D1829="","",'Raw(1)'!D1829)</f>
        <v>Machine</v>
      </c>
      <c r="H1829" t="str">
        <f>IF('Raw(1)'!E1829="","",'Raw(1)'!E1829)</f>
        <v>Paint Booth</v>
      </c>
      <c r="I1829">
        <f>IF('Raw(1)'!F1829="","",'Raw(1)'!F1829)</f>
        <v>3</v>
      </c>
    </row>
    <row r="1830" spans="1:9" x14ac:dyDescent="0.4">
      <c r="A1830">
        <f>IF('Raw(1)'!A1830="","",'Raw(1)'!A1830)</f>
        <v>2026</v>
      </c>
      <c r="B1830">
        <f>IF('Raw(1)'!B1830="","",'Raw(1)'!B1830)</f>
        <v>19</v>
      </c>
      <c r="C1830" t="str">
        <f t="shared" si="84"/>
        <v>May</v>
      </c>
      <c r="D1830" t="str">
        <f t="shared" si="85"/>
        <v>2026-May</v>
      </c>
      <c r="E1830">
        <f t="shared" si="86"/>
        <v>202605</v>
      </c>
      <c r="F1830" t="str">
        <f>IF('Raw(1)'!C1830="","",'Raw(1)'!C1830)</f>
        <v>TR #1</v>
      </c>
      <c r="G1830" t="str">
        <f>IF('Raw(1)'!D1830="","",'Raw(1)'!D1830)</f>
        <v>Machine</v>
      </c>
      <c r="H1830" t="str">
        <f>IF('Raw(1)'!E1830="","",'Raw(1)'!E1830)</f>
        <v>Paint Line</v>
      </c>
      <c r="I1830">
        <f>IF('Raw(1)'!F1830="","",'Raw(1)'!F1830)</f>
        <v>2</v>
      </c>
    </row>
    <row r="1831" spans="1:9" x14ac:dyDescent="0.4">
      <c r="A1831">
        <f>IF('Raw(1)'!A1831="","",'Raw(1)'!A1831)</f>
        <v>2026</v>
      </c>
      <c r="B1831">
        <f>IF('Raw(1)'!B1831="","",'Raw(1)'!B1831)</f>
        <v>19</v>
      </c>
      <c r="C1831" t="str">
        <f t="shared" si="84"/>
        <v>May</v>
      </c>
      <c r="D1831" t="str">
        <f t="shared" si="85"/>
        <v>2026-May</v>
      </c>
      <c r="E1831">
        <f t="shared" si="86"/>
        <v>202605</v>
      </c>
      <c r="F1831" t="str">
        <f>IF('Raw(1)'!C1831="","",'Raw(1)'!C1831)</f>
        <v>TR #1</v>
      </c>
      <c r="G1831" t="str">
        <f>IF('Raw(1)'!D1831="","",'Raw(1)'!D1831)</f>
        <v>Machine</v>
      </c>
      <c r="H1831" t="str">
        <f>IF('Raw(1)'!E1831="","",'Raw(1)'!E1831)</f>
        <v>Roll Bending Machine</v>
      </c>
      <c r="I1831">
        <f>IF('Raw(1)'!F1831="","",'Raw(1)'!F1831)</f>
        <v>2</v>
      </c>
    </row>
    <row r="1832" spans="1:9" x14ac:dyDescent="0.4">
      <c r="A1832">
        <f>IF('Raw(1)'!A1832="","",'Raw(1)'!A1832)</f>
        <v>2026</v>
      </c>
      <c r="B1832">
        <f>IF('Raw(1)'!B1832="","",'Raw(1)'!B1832)</f>
        <v>19</v>
      </c>
      <c r="C1832" t="str">
        <f t="shared" si="84"/>
        <v>May</v>
      </c>
      <c r="D1832" t="str">
        <f t="shared" si="85"/>
        <v>2026-May</v>
      </c>
      <c r="E1832">
        <f t="shared" si="86"/>
        <v>202605</v>
      </c>
      <c r="F1832" t="str">
        <f>IF('Raw(1)'!C1832="","",'Raw(1)'!C1832)</f>
        <v>TR #1</v>
      </c>
      <c r="G1832" t="str">
        <f>IF('Raw(1)'!D1832="","",'Raw(1)'!D1832)</f>
        <v>Machine</v>
      </c>
      <c r="H1832" t="str">
        <f>IF('Raw(1)'!E1832="","",'Raw(1)'!E1832)</f>
        <v>L/W Machine</v>
      </c>
      <c r="I1832">
        <f>IF('Raw(1)'!F1832="","",'Raw(1)'!F1832)</f>
        <v>3</v>
      </c>
    </row>
    <row r="1833" spans="1:9" x14ac:dyDescent="0.4">
      <c r="A1833">
        <f>IF('Raw(1)'!A1833="","",'Raw(1)'!A1833)</f>
        <v>2026</v>
      </c>
      <c r="B1833">
        <f>IF('Raw(1)'!B1833="","",'Raw(1)'!B1833)</f>
        <v>19</v>
      </c>
      <c r="C1833" t="str">
        <f t="shared" si="84"/>
        <v>May</v>
      </c>
      <c r="D1833" t="str">
        <f t="shared" si="85"/>
        <v>2026-May</v>
      </c>
      <c r="E1833">
        <f t="shared" si="86"/>
        <v>202605</v>
      </c>
      <c r="F1833" t="str">
        <f>IF('Raw(1)'!C1833="","",'Raw(1)'!C1833)</f>
        <v>TR #1</v>
      </c>
      <c r="G1833" t="str">
        <f>IF('Raw(1)'!D1833="","",'Raw(1)'!D1833)</f>
        <v>Machine</v>
      </c>
      <c r="H1833" t="str">
        <f>IF('Raw(1)'!E1833="","",'Raw(1)'!E1833)</f>
        <v>C/W Machine</v>
      </c>
      <c r="I1833">
        <f>IF('Raw(1)'!F1833="","",'Raw(1)'!F1833)</f>
        <v>4</v>
      </c>
    </row>
    <row r="1834" spans="1:9" x14ac:dyDescent="0.4">
      <c r="A1834">
        <f>IF('Raw(1)'!A1834="","",'Raw(1)'!A1834)</f>
        <v>2026</v>
      </c>
      <c r="B1834">
        <f>IF('Raw(1)'!B1834="","",'Raw(1)'!B1834)</f>
        <v>19</v>
      </c>
      <c r="C1834" t="str">
        <f t="shared" si="84"/>
        <v>May</v>
      </c>
      <c r="D1834" t="str">
        <f t="shared" si="85"/>
        <v>2026-May</v>
      </c>
      <c r="E1834">
        <f t="shared" si="86"/>
        <v>202605</v>
      </c>
      <c r="F1834" t="str">
        <f>IF('Raw(1)'!C1834="","",'Raw(1)'!C1834)</f>
        <v>TR #1</v>
      </c>
      <c r="G1834" t="str">
        <f>IF('Raw(1)'!D1834="","",'Raw(1)'!D1834)</f>
        <v>Performance</v>
      </c>
      <c r="H1834" t="str">
        <f>IF('Raw(1)'!E1834="","",'Raw(1)'!E1834)</f>
        <v>BT GT</v>
      </c>
      <c r="I1834">
        <f>IF('Raw(1)'!F1834="","",'Raw(1)'!F1834)</f>
        <v>0</v>
      </c>
    </row>
    <row r="1835" spans="1:9" x14ac:dyDescent="0.4">
      <c r="A1835">
        <f>IF('Raw(1)'!A1835="","",'Raw(1)'!A1835)</f>
        <v>2026</v>
      </c>
      <c r="B1835">
        <f>IF('Raw(1)'!B1835="","",'Raw(1)'!B1835)</f>
        <v>19</v>
      </c>
      <c r="C1835" t="str">
        <f t="shared" si="84"/>
        <v>May</v>
      </c>
      <c r="D1835" t="str">
        <f t="shared" si="85"/>
        <v>2026-May</v>
      </c>
      <c r="E1835">
        <f t="shared" si="86"/>
        <v>202605</v>
      </c>
      <c r="F1835" t="str">
        <f>IF('Raw(1)'!C1835="","",'Raw(1)'!C1835)</f>
        <v>TR #1</v>
      </c>
      <c r="G1835" t="str">
        <f>IF('Raw(1)'!D1835="","",'Raw(1)'!D1835)</f>
        <v>Performance</v>
      </c>
      <c r="H1835" t="str">
        <f>IF('Raw(1)'!E1835="","",'Raw(1)'!E1835)</f>
        <v>WT GT</v>
      </c>
      <c r="I1835">
        <f>IF('Raw(1)'!F1835="","",'Raw(1)'!F1835)</f>
        <v>0</v>
      </c>
    </row>
    <row r="1836" spans="1:9" x14ac:dyDescent="0.4">
      <c r="A1836">
        <f>IF('Raw(1)'!A1836="","",'Raw(1)'!A1836)</f>
        <v>2026</v>
      </c>
      <c r="B1836">
        <f>IF('Raw(1)'!B1836="","",'Raw(1)'!B1836)</f>
        <v>19</v>
      </c>
      <c r="C1836" t="str">
        <f t="shared" si="84"/>
        <v>May</v>
      </c>
      <c r="D1836" t="str">
        <f t="shared" si="85"/>
        <v>2026-May</v>
      </c>
      <c r="E1836">
        <f t="shared" si="86"/>
        <v>202605</v>
      </c>
      <c r="F1836" t="str">
        <f>IF('Raw(1)'!C1836="","",'Raw(1)'!C1836)</f>
        <v>TR #1</v>
      </c>
      <c r="G1836" t="str">
        <f>IF('Raw(1)'!D1836="","",'Raw(1)'!D1836)</f>
        <v>Performance</v>
      </c>
      <c r="H1836" t="str">
        <f>IF('Raw(1)'!E1836="","",'Raw(1)'!E1836)</f>
        <v>Bending</v>
      </c>
      <c r="I1836">
        <f>IF('Raw(1)'!F1836="","",'Raw(1)'!F1836)</f>
        <v>0</v>
      </c>
    </row>
    <row r="1837" spans="1:9" x14ac:dyDescent="0.4">
      <c r="A1837">
        <f>IF('Raw(1)'!A1837="","",'Raw(1)'!A1837)</f>
        <v>2026</v>
      </c>
      <c r="B1837">
        <f>IF('Raw(1)'!B1837="","",'Raw(1)'!B1837)</f>
        <v>19</v>
      </c>
      <c r="C1837" t="str">
        <f t="shared" si="84"/>
        <v>May</v>
      </c>
      <c r="D1837" t="str">
        <f t="shared" si="85"/>
        <v>2026-May</v>
      </c>
      <c r="E1837">
        <f t="shared" si="86"/>
        <v>202605</v>
      </c>
      <c r="F1837" t="str">
        <f>IF('Raw(1)'!C1837="","",'Raw(1)'!C1837)</f>
        <v>TR #1</v>
      </c>
      <c r="G1837" t="str">
        <f>IF('Raw(1)'!D1837="","",'Raw(1)'!D1837)</f>
        <v>Performance</v>
      </c>
      <c r="H1837" t="str">
        <f>IF('Raw(1)'!E1837="","",'Raw(1)'!E1837)</f>
        <v>L/W</v>
      </c>
      <c r="I1837">
        <f>IF('Raw(1)'!F1837="","",'Raw(1)'!F1837)</f>
        <v>0</v>
      </c>
    </row>
    <row r="1838" spans="1:9" x14ac:dyDescent="0.4">
      <c r="A1838">
        <f>IF('Raw(1)'!A1838="","",'Raw(1)'!A1838)</f>
        <v>2026</v>
      </c>
      <c r="B1838">
        <f>IF('Raw(1)'!B1838="","",'Raw(1)'!B1838)</f>
        <v>19</v>
      </c>
      <c r="C1838" t="str">
        <f t="shared" si="84"/>
        <v>May</v>
      </c>
      <c r="D1838" t="str">
        <f t="shared" si="85"/>
        <v>2026-May</v>
      </c>
      <c r="E1838">
        <f t="shared" si="86"/>
        <v>202605</v>
      </c>
      <c r="F1838" t="str">
        <f>IF('Raw(1)'!C1838="","",'Raw(1)'!C1838)</f>
        <v>TR #1</v>
      </c>
      <c r="G1838" t="str">
        <f>IF('Raw(1)'!D1838="","",'Raw(1)'!D1838)</f>
        <v>Performance</v>
      </c>
      <c r="H1838" t="str">
        <f>IF('Raw(1)'!E1838="","",'Raw(1)'!E1838)</f>
        <v>C/W</v>
      </c>
      <c r="I1838">
        <f>IF('Raw(1)'!F1838="","",'Raw(1)'!F1838)</f>
        <v>0</v>
      </c>
    </row>
    <row r="1839" spans="1:9" x14ac:dyDescent="0.4">
      <c r="A1839">
        <f>IF('Raw(1)'!A1839="","",'Raw(1)'!A1839)</f>
        <v>2026</v>
      </c>
      <c r="B1839">
        <f>IF('Raw(1)'!B1839="","",'Raw(1)'!B1839)</f>
        <v>19</v>
      </c>
      <c r="C1839" t="str">
        <f t="shared" si="84"/>
        <v>May</v>
      </c>
      <c r="D1839" t="str">
        <f t="shared" si="85"/>
        <v>2026-May</v>
      </c>
      <c r="E1839">
        <f t="shared" si="86"/>
        <v>202605</v>
      </c>
      <c r="F1839" t="str">
        <f>IF('Raw(1)'!C1839="","",'Raw(1)'!C1839)</f>
        <v>TR #2</v>
      </c>
      <c r="G1839" t="str">
        <f>IF('Raw(1)'!D1839="","",'Raw(1)'!D1839)</f>
        <v>Machine</v>
      </c>
      <c r="H1839" t="str">
        <f>IF('Raw(1)'!E1839="","",'Raw(1)'!E1839)</f>
        <v>Growing Line</v>
      </c>
      <c r="I1839">
        <f>IF('Raw(1)'!F1839="","",'Raw(1)'!F1839)</f>
        <v>6</v>
      </c>
    </row>
    <row r="1840" spans="1:9" x14ac:dyDescent="0.4">
      <c r="A1840">
        <f>IF('Raw(1)'!A1840="","",'Raw(1)'!A1840)</f>
        <v>2026</v>
      </c>
      <c r="B1840">
        <f>IF('Raw(1)'!B1840="","",'Raw(1)'!B1840)</f>
        <v>19</v>
      </c>
      <c r="C1840" t="str">
        <f t="shared" si="84"/>
        <v>May</v>
      </c>
      <c r="D1840" t="str">
        <f t="shared" si="85"/>
        <v>2026-May</v>
      </c>
      <c r="E1840">
        <f t="shared" si="86"/>
        <v>202605</v>
      </c>
      <c r="F1840" t="str">
        <f>IF('Raw(1)'!C1840="","",'Raw(1)'!C1840)</f>
        <v>TR #2</v>
      </c>
      <c r="G1840" t="str">
        <f>IF('Raw(1)'!D1840="","",'Raw(1)'!D1840)</f>
        <v>Machine</v>
      </c>
      <c r="H1840" t="str">
        <f>IF('Raw(1)'!E1840="","",'Raw(1)'!E1840)</f>
        <v>Paint Booth</v>
      </c>
      <c r="I1840">
        <f>IF('Raw(1)'!F1840="","",'Raw(1)'!F1840)</f>
        <v>4</v>
      </c>
    </row>
    <row r="1841" spans="1:9" x14ac:dyDescent="0.4">
      <c r="A1841">
        <f>IF('Raw(1)'!A1841="","",'Raw(1)'!A1841)</f>
        <v>2026</v>
      </c>
      <c r="B1841">
        <f>IF('Raw(1)'!B1841="","",'Raw(1)'!B1841)</f>
        <v>19</v>
      </c>
      <c r="C1841" t="str">
        <f t="shared" si="84"/>
        <v>May</v>
      </c>
      <c r="D1841" t="str">
        <f t="shared" si="85"/>
        <v>2026-May</v>
      </c>
      <c r="E1841">
        <f t="shared" si="86"/>
        <v>202605</v>
      </c>
      <c r="F1841" t="str">
        <f>IF('Raw(1)'!C1841="","",'Raw(1)'!C1841)</f>
        <v>TR #2</v>
      </c>
      <c r="G1841" t="str">
        <f>IF('Raw(1)'!D1841="","",'Raw(1)'!D1841)</f>
        <v>Machine</v>
      </c>
      <c r="H1841" t="str">
        <f>IF('Raw(1)'!E1841="","",'Raw(1)'!E1841)</f>
        <v>Paint Line</v>
      </c>
      <c r="I1841">
        <f>IF('Raw(1)'!F1841="","",'Raw(1)'!F1841)</f>
        <v>2</v>
      </c>
    </row>
    <row r="1842" spans="1:9" x14ac:dyDescent="0.4">
      <c r="A1842">
        <f>IF('Raw(1)'!A1842="","",'Raw(1)'!A1842)</f>
        <v>2026</v>
      </c>
      <c r="B1842">
        <f>IF('Raw(1)'!B1842="","",'Raw(1)'!B1842)</f>
        <v>19</v>
      </c>
      <c r="C1842" t="str">
        <f t="shared" si="84"/>
        <v>May</v>
      </c>
      <c r="D1842" t="str">
        <f t="shared" si="85"/>
        <v>2026-May</v>
      </c>
      <c r="E1842">
        <f t="shared" si="86"/>
        <v>202605</v>
      </c>
      <c r="F1842" t="str">
        <f>IF('Raw(1)'!C1842="","",'Raw(1)'!C1842)</f>
        <v>TR #2</v>
      </c>
      <c r="G1842" t="str">
        <f>IF('Raw(1)'!D1842="","",'Raw(1)'!D1842)</f>
        <v>Machine</v>
      </c>
      <c r="H1842" t="str">
        <f>IF('Raw(1)'!E1842="","",'Raw(1)'!E1842)</f>
        <v>Roll Bending Machine</v>
      </c>
      <c r="I1842">
        <f>IF('Raw(1)'!F1842="","",'Raw(1)'!F1842)</f>
        <v>3</v>
      </c>
    </row>
    <row r="1843" spans="1:9" x14ac:dyDescent="0.4">
      <c r="A1843">
        <f>IF('Raw(1)'!A1843="","",'Raw(1)'!A1843)</f>
        <v>2026</v>
      </c>
      <c r="B1843">
        <f>IF('Raw(1)'!B1843="","",'Raw(1)'!B1843)</f>
        <v>19</v>
      </c>
      <c r="C1843" t="str">
        <f t="shared" si="84"/>
        <v>May</v>
      </c>
      <c r="D1843" t="str">
        <f t="shared" si="85"/>
        <v>2026-May</v>
      </c>
      <c r="E1843">
        <f t="shared" si="86"/>
        <v>202605</v>
      </c>
      <c r="F1843" t="str">
        <f>IF('Raw(1)'!C1843="","",'Raw(1)'!C1843)</f>
        <v>TR #2</v>
      </c>
      <c r="G1843" t="str">
        <f>IF('Raw(1)'!D1843="","",'Raw(1)'!D1843)</f>
        <v>Machine</v>
      </c>
      <c r="H1843" t="str">
        <f>IF('Raw(1)'!E1843="","",'Raw(1)'!E1843)</f>
        <v>L/W Machine</v>
      </c>
      <c r="I1843">
        <f>IF('Raw(1)'!F1843="","",'Raw(1)'!F1843)</f>
        <v>4</v>
      </c>
    </row>
    <row r="1844" spans="1:9" x14ac:dyDescent="0.4">
      <c r="A1844">
        <f>IF('Raw(1)'!A1844="","",'Raw(1)'!A1844)</f>
        <v>2026</v>
      </c>
      <c r="B1844">
        <f>IF('Raw(1)'!B1844="","",'Raw(1)'!B1844)</f>
        <v>19</v>
      </c>
      <c r="C1844" t="str">
        <f t="shared" si="84"/>
        <v>May</v>
      </c>
      <c r="D1844" t="str">
        <f t="shared" si="85"/>
        <v>2026-May</v>
      </c>
      <c r="E1844">
        <f t="shared" si="86"/>
        <v>202605</v>
      </c>
      <c r="F1844" t="str">
        <f>IF('Raw(1)'!C1844="","",'Raw(1)'!C1844)</f>
        <v>TR #2</v>
      </c>
      <c r="G1844" t="str">
        <f>IF('Raw(1)'!D1844="","",'Raw(1)'!D1844)</f>
        <v>Machine</v>
      </c>
      <c r="H1844" t="str">
        <f>IF('Raw(1)'!E1844="","",'Raw(1)'!E1844)</f>
        <v>C/W Machine</v>
      </c>
      <c r="I1844">
        <f>IF('Raw(1)'!F1844="","",'Raw(1)'!F1844)</f>
        <v>6</v>
      </c>
    </row>
    <row r="1845" spans="1:9" x14ac:dyDescent="0.4">
      <c r="A1845">
        <f>IF('Raw(1)'!A1845="","",'Raw(1)'!A1845)</f>
        <v>2026</v>
      </c>
      <c r="B1845">
        <f>IF('Raw(1)'!B1845="","",'Raw(1)'!B1845)</f>
        <v>19</v>
      </c>
      <c r="C1845" t="str">
        <f t="shared" si="84"/>
        <v>May</v>
      </c>
      <c r="D1845" t="str">
        <f t="shared" si="85"/>
        <v>2026-May</v>
      </c>
      <c r="E1845">
        <f t="shared" si="86"/>
        <v>202605</v>
      </c>
      <c r="F1845" t="str">
        <f>IF('Raw(1)'!C1845="","",'Raw(1)'!C1845)</f>
        <v>TR #2</v>
      </c>
      <c r="G1845" t="str">
        <f>IF('Raw(1)'!D1845="","",'Raw(1)'!D1845)</f>
        <v>Performance</v>
      </c>
      <c r="H1845" t="str">
        <f>IF('Raw(1)'!E1845="","",'Raw(1)'!E1845)</f>
        <v>BT GT</v>
      </c>
      <c r="I1845">
        <f>IF('Raw(1)'!F1845="","",'Raw(1)'!F1845)</f>
        <v>26</v>
      </c>
    </row>
    <row r="1846" spans="1:9" x14ac:dyDescent="0.4">
      <c r="A1846">
        <f>IF('Raw(1)'!A1846="","",'Raw(1)'!A1846)</f>
        <v>2026</v>
      </c>
      <c r="B1846">
        <f>IF('Raw(1)'!B1846="","",'Raw(1)'!B1846)</f>
        <v>19</v>
      </c>
      <c r="C1846" t="str">
        <f t="shared" si="84"/>
        <v>May</v>
      </c>
      <c r="D1846" t="str">
        <f t="shared" si="85"/>
        <v>2026-May</v>
      </c>
      <c r="E1846">
        <f t="shared" si="86"/>
        <v>202605</v>
      </c>
      <c r="F1846" t="str">
        <f>IF('Raw(1)'!C1846="","",'Raw(1)'!C1846)</f>
        <v>TR #2</v>
      </c>
      <c r="G1846" t="str">
        <f>IF('Raw(1)'!D1846="","",'Raw(1)'!D1846)</f>
        <v>Performance</v>
      </c>
      <c r="H1846" t="str">
        <f>IF('Raw(1)'!E1846="","",'Raw(1)'!E1846)</f>
        <v>WT GT</v>
      </c>
      <c r="I1846">
        <f>IF('Raw(1)'!F1846="","",'Raw(1)'!F1846)</f>
        <v>25</v>
      </c>
    </row>
    <row r="1847" spans="1:9" x14ac:dyDescent="0.4">
      <c r="A1847">
        <f>IF('Raw(1)'!A1847="","",'Raw(1)'!A1847)</f>
        <v>2026</v>
      </c>
      <c r="B1847">
        <f>IF('Raw(1)'!B1847="","",'Raw(1)'!B1847)</f>
        <v>19</v>
      </c>
      <c r="C1847" t="str">
        <f t="shared" si="84"/>
        <v>May</v>
      </c>
      <c r="D1847" t="str">
        <f t="shared" si="85"/>
        <v>2026-May</v>
      </c>
      <c r="E1847">
        <f t="shared" si="86"/>
        <v>202605</v>
      </c>
      <c r="F1847" t="str">
        <f>IF('Raw(1)'!C1847="","",'Raw(1)'!C1847)</f>
        <v>TR #2</v>
      </c>
      <c r="G1847" t="str">
        <f>IF('Raw(1)'!D1847="","",'Raw(1)'!D1847)</f>
        <v>Performance</v>
      </c>
      <c r="H1847" t="str">
        <f>IF('Raw(1)'!E1847="","",'Raw(1)'!E1847)</f>
        <v>Bending</v>
      </c>
      <c r="I1847">
        <f>IF('Raw(1)'!F1847="","",'Raw(1)'!F1847)</f>
        <v>181</v>
      </c>
    </row>
    <row r="1848" spans="1:9" x14ac:dyDescent="0.4">
      <c r="A1848">
        <f>IF('Raw(1)'!A1848="","",'Raw(1)'!A1848)</f>
        <v>2026</v>
      </c>
      <c r="B1848">
        <f>IF('Raw(1)'!B1848="","",'Raw(1)'!B1848)</f>
        <v>19</v>
      </c>
      <c r="C1848" t="str">
        <f t="shared" si="84"/>
        <v>May</v>
      </c>
      <c r="D1848" t="str">
        <f t="shared" si="85"/>
        <v>2026-May</v>
      </c>
      <c r="E1848">
        <f t="shared" si="86"/>
        <v>202605</v>
      </c>
      <c r="F1848" t="str">
        <f>IF('Raw(1)'!C1848="","",'Raw(1)'!C1848)</f>
        <v>TR #2</v>
      </c>
      <c r="G1848" t="str">
        <f>IF('Raw(1)'!D1848="","",'Raw(1)'!D1848)</f>
        <v>Performance</v>
      </c>
      <c r="H1848" t="str">
        <f>IF('Raw(1)'!E1848="","",'Raw(1)'!E1848)</f>
        <v>L/W</v>
      </c>
      <c r="I1848">
        <f>IF('Raw(1)'!F1848="","",'Raw(1)'!F1848)</f>
        <v>184</v>
      </c>
    </row>
    <row r="1849" spans="1:9" x14ac:dyDescent="0.4">
      <c r="A1849">
        <f>IF('Raw(1)'!A1849="","",'Raw(1)'!A1849)</f>
        <v>2026</v>
      </c>
      <c r="B1849">
        <f>IF('Raw(1)'!B1849="","",'Raw(1)'!B1849)</f>
        <v>19</v>
      </c>
      <c r="C1849" t="str">
        <f t="shared" si="84"/>
        <v>May</v>
      </c>
      <c r="D1849" t="str">
        <f t="shared" si="85"/>
        <v>2026-May</v>
      </c>
      <c r="E1849">
        <f t="shared" si="86"/>
        <v>202605</v>
      </c>
      <c r="F1849" t="str">
        <f>IF('Raw(1)'!C1849="","",'Raw(1)'!C1849)</f>
        <v>TR #2</v>
      </c>
      <c r="G1849" t="str">
        <f>IF('Raw(1)'!D1849="","",'Raw(1)'!D1849)</f>
        <v>Performance</v>
      </c>
      <c r="H1849" t="str">
        <f>IF('Raw(1)'!E1849="","",'Raw(1)'!E1849)</f>
        <v>C/W</v>
      </c>
      <c r="I1849">
        <f>IF('Raw(1)'!F1849="","",'Raw(1)'!F1849)</f>
        <v>224</v>
      </c>
    </row>
    <row r="1850" spans="1:9" x14ac:dyDescent="0.4">
      <c r="A1850">
        <f>IF('Raw(1)'!A1850="","",'Raw(1)'!A1850)</f>
        <v>2026</v>
      </c>
      <c r="B1850">
        <f>IF('Raw(1)'!B1850="","",'Raw(1)'!B1850)</f>
        <v>19</v>
      </c>
      <c r="C1850" t="str">
        <f t="shared" si="84"/>
        <v>May</v>
      </c>
      <c r="D1850" t="str">
        <f t="shared" si="85"/>
        <v>2026-May</v>
      </c>
      <c r="E1850">
        <f t="shared" si="86"/>
        <v>202605</v>
      </c>
      <c r="F1850" t="str">
        <f>IF('Raw(1)'!C1850="","",'Raw(1)'!C1850)</f>
        <v>AM</v>
      </c>
      <c r="G1850" t="str">
        <f>IF('Raw(1)'!D1850="","",'Raw(1)'!D1850)</f>
        <v>Machine</v>
      </c>
      <c r="H1850" t="str">
        <f>IF('Raw(1)'!E1850="","",'Raw(1)'!E1850)</f>
        <v>Growing Line</v>
      </c>
      <c r="I1850">
        <f>IF('Raw(1)'!F1850="","",'Raw(1)'!F1850)</f>
        <v>30</v>
      </c>
    </row>
    <row r="1851" spans="1:9" x14ac:dyDescent="0.4">
      <c r="A1851">
        <f>IF('Raw(1)'!A1851="","",'Raw(1)'!A1851)</f>
        <v>2026</v>
      </c>
      <c r="B1851">
        <f>IF('Raw(1)'!B1851="","",'Raw(1)'!B1851)</f>
        <v>19</v>
      </c>
      <c r="C1851" t="str">
        <f t="shared" si="84"/>
        <v>May</v>
      </c>
      <c r="D1851" t="str">
        <f t="shared" si="85"/>
        <v>2026-May</v>
      </c>
      <c r="E1851">
        <f t="shared" si="86"/>
        <v>202605</v>
      </c>
      <c r="F1851" t="str">
        <f>IF('Raw(1)'!C1851="","",'Raw(1)'!C1851)</f>
        <v>AM</v>
      </c>
      <c r="G1851" t="str">
        <f>IF('Raw(1)'!D1851="","",'Raw(1)'!D1851)</f>
        <v>Machine</v>
      </c>
      <c r="H1851" t="str">
        <f>IF('Raw(1)'!E1851="","",'Raw(1)'!E1851)</f>
        <v>Paint Booth</v>
      </c>
      <c r="I1851">
        <f>IF('Raw(1)'!F1851="","",'Raw(1)'!F1851)</f>
        <v>16</v>
      </c>
    </row>
    <row r="1852" spans="1:9" x14ac:dyDescent="0.4">
      <c r="A1852">
        <f>IF('Raw(1)'!A1852="","",'Raw(1)'!A1852)</f>
        <v>2026</v>
      </c>
      <c r="B1852">
        <f>IF('Raw(1)'!B1852="","",'Raw(1)'!B1852)</f>
        <v>19</v>
      </c>
      <c r="C1852" t="str">
        <f t="shared" si="84"/>
        <v>May</v>
      </c>
      <c r="D1852" t="str">
        <f t="shared" si="85"/>
        <v>2026-May</v>
      </c>
      <c r="E1852">
        <f t="shared" si="86"/>
        <v>202605</v>
      </c>
      <c r="F1852" t="str">
        <f>IF('Raw(1)'!C1852="","",'Raw(1)'!C1852)</f>
        <v>AM</v>
      </c>
      <c r="G1852" t="str">
        <f>IF('Raw(1)'!D1852="","",'Raw(1)'!D1852)</f>
        <v>Machine</v>
      </c>
      <c r="H1852" t="str">
        <f>IF('Raw(1)'!E1852="","",'Raw(1)'!E1852)</f>
        <v>Paint Line</v>
      </c>
      <c r="I1852">
        <f>IF('Raw(1)'!F1852="","",'Raw(1)'!F1852)</f>
        <v>8</v>
      </c>
    </row>
    <row r="1853" spans="1:9" x14ac:dyDescent="0.4">
      <c r="A1853">
        <f>IF('Raw(1)'!A1853="","",'Raw(1)'!A1853)</f>
        <v>2026</v>
      </c>
      <c r="B1853">
        <f>IF('Raw(1)'!B1853="","",'Raw(1)'!B1853)</f>
        <v>19</v>
      </c>
      <c r="C1853" t="str">
        <f t="shared" si="84"/>
        <v>May</v>
      </c>
      <c r="D1853" t="str">
        <f t="shared" si="85"/>
        <v>2026-May</v>
      </c>
      <c r="E1853">
        <f t="shared" si="86"/>
        <v>202605</v>
      </c>
      <c r="F1853" t="str">
        <f>IF('Raw(1)'!C1853="","",'Raw(1)'!C1853)</f>
        <v>AM</v>
      </c>
      <c r="G1853" t="str">
        <f>IF('Raw(1)'!D1853="","",'Raw(1)'!D1853)</f>
        <v>Machine</v>
      </c>
      <c r="H1853" t="str">
        <f>IF('Raw(1)'!E1853="","",'Raw(1)'!E1853)</f>
        <v>Roll Bending Machine</v>
      </c>
      <c r="I1853">
        <f>IF('Raw(1)'!F1853="","",'Raw(1)'!F1853)</f>
        <v>6</v>
      </c>
    </row>
    <row r="1854" spans="1:9" x14ac:dyDescent="0.4">
      <c r="A1854">
        <f>IF('Raw(1)'!A1854="","",'Raw(1)'!A1854)</f>
        <v>2026</v>
      </c>
      <c r="B1854">
        <f>IF('Raw(1)'!B1854="","",'Raw(1)'!B1854)</f>
        <v>19</v>
      </c>
      <c r="C1854" t="str">
        <f t="shared" si="84"/>
        <v>May</v>
      </c>
      <c r="D1854" t="str">
        <f t="shared" si="85"/>
        <v>2026-May</v>
      </c>
      <c r="E1854">
        <f t="shared" si="86"/>
        <v>202605</v>
      </c>
      <c r="F1854" t="str">
        <f>IF('Raw(1)'!C1854="","",'Raw(1)'!C1854)</f>
        <v>AM</v>
      </c>
      <c r="G1854" t="str">
        <f>IF('Raw(1)'!D1854="","",'Raw(1)'!D1854)</f>
        <v>Machine</v>
      </c>
      <c r="H1854" t="str">
        <f>IF('Raw(1)'!E1854="","",'Raw(1)'!E1854)</f>
        <v>L/W Machine</v>
      </c>
      <c r="I1854">
        <f>IF('Raw(1)'!F1854="","",'Raw(1)'!F1854)</f>
        <v>11</v>
      </c>
    </row>
    <row r="1855" spans="1:9" x14ac:dyDescent="0.4">
      <c r="A1855">
        <f>IF('Raw(1)'!A1855="","",'Raw(1)'!A1855)</f>
        <v>2026</v>
      </c>
      <c r="B1855">
        <f>IF('Raw(1)'!B1855="","",'Raw(1)'!B1855)</f>
        <v>19</v>
      </c>
      <c r="C1855" t="str">
        <f t="shared" si="84"/>
        <v>May</v>
      </c>
      <c r="D1855" t="str">
        <f t="shared" si="85"/>
        <v>2026-May</v>
      </c>
      <c r="E1855">
        <f t="shared" si="86"/>
        <v>202605</v>
      </c>
      <c r="F1855" t="str">
        <f>IF('Raw(1)'!C1855="","",'Raw(1)'!C1855)</f>
        <v>AM</v>
      </c>
      <c r="G1855" t="str">
        <f>IF('Raw(1)'!D1855="","",'Raw(1)'!D1855)</f>
        <v>Machine</v>
      </c>
      <c r="H1855" t="str">
        <f>IF('Raw(1)'!E1855="","",'Raw(1)'!E1855)</f>
        <v>C/W Machine</v>
      </c>
      <c r="I1855">
        <f>IF('Raw(1)'!F1855="","",'Raw(1)'!F1855)</f>
        <v>15</v>
      </c>
    </row>
    <row r="1856" spans="1:9" x14ac:dyDescent="0.4">
      <c r="A1856">
        <f>IF('Raw(1)'!A1856="","",'Raw(1)'!A1856)</f>
        <v>2026</v>
      </c>
      <c r="B1856">
        <f>IF('Raw(1)'!B1856="","",'Raw(1)'!B1856)</f>
        <v>19</v>
      </c>
      <c r="C1856" t="str">
        <f t="shared" si="84"/>
        <v>May</v>
      </c>
      <c r="D1856" t="str">
        <f t="shared" si="85"/>
        <v>2026-May</v>
      </c>
      <c r="E1856">
        <f t="shared" si="86"/>
        <v>202605</v>
      </c>
      <c r="F1856" t="str">
        <f>IF('Raw(1)'!C1856="","",'Raw(1)'!C1856)</f>
        <v>AM</v>
      </c>
      <c r="G1856" t="str">
        <f>IF('Raw(1)'!D1856="","",'Raw(1)'!D1856)</f>
        <v>Performance</v>
      </c>
      <c r="H1856" t="str">
        <f>IF('Raw(1)'!E1856="","",'Raw(1)'!E1856)</f>
        <v>BT GT</v>
      </c>
      <c r="I1856">
        <f>IF('Raw(1)'!F1856="","",'Raw(1)'!F1856)</f>
        <v>70</v>
      </c>
    </row>
    <row r="1857" spans="1:9" x14ac:dyDescent="0.4">
      <c r="A1857">
        <f>IF('Raw(1)'!A1857="","",'Raw(1)'!A1857)</f>
        <v>2026</v>
      </c>
      <c r="B1857">
        <f>IF('Raw(1)'!B1857="","",'Raw(1)'!B1857)</f>
        <v>19</v>
      </c>
      <c r="C1857" t="str">
        <f t="shared" si="84"/>
        <v>May</v>
      </c>
      <c r="D1857" t="str">
        <f t="shared" si="85"/>
        <v>2026-May</v>
      </c>
      <c r="E1857">
        <f t="shared" si="86"/>
        <v>202605</v>
      </c>
      <c r="F1857" t="str">
        <f>IF('Raw(1)'!C1857="","",'Raw(1)'!C1857)</f>
        <v>AM</v>
      </c>
      <c r="G1857" t="str">
        <f>IF('Raw(1)'!D1857="","",'Raw(1)'!D1857)</f>
        <v>Performance</v>
      </c>
      <c r="H1857" t="str">
        <f>IF('Raw(1)'!E1857="","",'Raw(1)'!E1857)</f>
        <v>WT GT</v>
      </c>
      <c r="I1857">
        <f>IF('Raw(1)'!F1857="","",'Raw(1)'!F1857)</f>
        <v>73</v>
      </c>
    </row>
    <row r="1858" spans="1:9" x14ac:dyDescent="0.4">
      <c r="A1858">
        <f>IF('Raw(1)'!A1858="","",'Raw(1)'!A1858)</f>
        <v>2026</v>
      </c>
      <c r="B1858">
        <f>IF('Raw(1)'!B1858="","",'Raw(1)'!B1858)</f>
        <v>19</v>
      </c>
      <c r="C1858" t="str">
        <f t="shared" ref="C1858:C1921" si="87">IF(OR(A1858="",B1858=""),"",TEXT(DATE(A1858,1,1)+(B1858-1)*7,"mmm"))</f>
        <v>May</v>
      </c>
      <c r="D1858" t="str">
        <f t="shared" ref="D1858:D1921" si="88">IF(OR(A1858="",B1858=""),"",TEXT(DATE(A1858,1,1)+(B1858-1)*7,"yyyy-mmm"))</f>
        <v>2026-May</v>
      </c>
      <c r="E1858">
        <f t="shared" ref="E1858:E1921" si="89">IF(OR(A1858="",B1858=""),"",YEAR(DATE(A1858,1,1)+(B1858-1)*7)*100+MONTH(DATE(A1858,1,1)+(B1858-1)*7))</f>
        <v>202605</v>
      </c>
      <c r="F1858" t="str">
        <f>IF('Raw(1)'!C1858="","",'Raw(1)'!C1858)</f>
        <v>AM</v>
      </c>
      <c r="G1858" t="str">
        <f>IF('Raw(1)'!D1858="","",'Raw(1)'!D1858)</f>
        <v>Performance</v>
      </c>
      <c r="H1858" t="str">
        <f>IF('Raw(1)'!E1858="","",'Raw(1)'!E1858)</f>
        <v>Bending</v>
      </c>
      <c r="I1858">
        <f>IF('Raw(1)'!F1858="","",'Raw(1)'!F1858)</f>
        <v>593</v>
      </c>
    </row>
    <row r="1859" spans="1:9" x14ac:dyDescent="0.4">
      <c r="A1859">
        <f>IF('Raw(1)'!A1859="","",'Raw(1)'!A1859)</f>
        <v>2026</v>
      </c>
      <c r="B1859">
        <f>IF('Raw(1)'!B1859="","",'Raw(1)'!B1859)</f>
        <v>19</v>
      </c>
      <c r="C1859" t="str">
        <f t="shared" si="87"/>
        <v>May</v>
      </c>
      <c r="D1859" t="str">
        <f t="shared" si="88"/>
        <v>2026-May</v>
      </c>
      <c r="E1859">
        <f t="shared" si="89"/>
        <v>202605</v>
      </c>
      <c r="F1859" t="str">
        <f>IF('Raw(1)'!C1859="","",'Raw(1)'!C1859)</f>
        <v>AM</v>
      </c>
      <c r="G1859" t="str">
        <f>IF('Raw(1)'!D1859="","",'Raw(1)'!D1859)</f>
        <v>Performance</v>
      </c>
      <c r="H1859" t="str">
        <f>IF('Raw(1)'!E1859="","",'Raw(1)'!E1859)</f>
        <v>L/W</v>
      </c>
      <c r="I1859">
        <f>IF('Raw(1)'!F1859="","",'Raw(1)'!F1859)</f>
        <v>605</v>
      </c>
    </row>
    <row r="1860" spans="1:9" x14ac:dyDescent="0.4">
      <c r="A1860">
        <f>IF('Raw(1)'!A1860="","",'Raw(1)'!A1860)</f>
        <v>2026</v>
      </c>
      <c r="B1860">
        <f>IF('Raw(1)'!B1860="","",'Raw(1)'!B1860)</f>
        <v>19</v>
      </c>
      <c r="C1860" t="str">
        <f t="shared" si="87"/>
        <v>May</v>
      </c>
      <c r="D1860" t="str">
        <f t="shared" si="88"/>
        <v>2026-May</v>
      </c>
      <c r="E1860">
        <f t="shared" si="89"/>
        <v>202605</v>
      </c>
      <c r="F1860" t="str">
        <f>IF('Raw(1)'!C1860="","",'Raw(1)'!C1860)</f>
        <v>AM</v>
      </c>
      <c r="G1860" t="str">
        <f>IF('Raw(1)'!D1860="","",'Raw(1)'!D1860)</f>
        <v>Performance</v>
      </c>
      <c r="H1860" t="str">
        <f>IF('Raw(1)'!E1860="","",'Raw(1)'!E1860)</f>
        <v>C/W</v>
      </c>
      <c r="I1860">
        <f>IF('Raw(1)'!F1860="","",'Raw(1)'!F1860)</f>
        <v>513</v>
      </c>
    </row>
    <row r="1861" spans="1:9" x14ac:dyDescent="0.4">
      <c r="A1861">
        <f>IF('Raw(1)'!A1861="","",'Raw(1)'!A1861)</f>
        <v>2026</v>
      </c>
      <c r="B1861">
        <f>IF('Raw(1)'!B1861="","",'Raw(1)'!B1861)</f>
        <v>19</v>
      </c>
      <c r="C1861" t="str">
        <f t="shared" si="87"/>
        <v>May</v>
      </c>
      <c r="D1861" t="str">
        <f t="shared" si="88"/>
        <v>2026-May</v>
      </c>
      <c r="E1861">
        <f t="shared" si="89"/>
        <v>202605</v>
      </c>
      <c r="F1861" t="str">
        <f>IF('Raw(1)'!C1861="","",'Raw(1)'!C1861)</f>
        <v>PT On</v>
      </c>
      <c r="G1861" t="str">
        <f>IF('Raw(1)'!D1861="","",'Raw(1)'!D1861)</f>
        <v>Machine</v>
      </c>
      <c r="H1861" t="str">
        <f>IF('Raw(1)'!E1861="","",'Raw(1)'!E1861)</f>
        <v>Growing Line</v>
      </c>
      <c r="I1861">
        <f>IF('Raw(1)'!F1861="","",'Raw(1)'!F1861)</f>
        <v>6</v>
      </c>
    </row>
    <row r="1862" spans="1:9" x14ac:dyDescent="0.4">
      <c r="A1862">
        <f>IF('Raw(1)'!A1862="","",'Raw(1)'!A1862)</f>
        <v>2026</v>
      </c>
      <c r="B1862">
        <f>IF('Raw(1)'!B1862="","",'Raw(1)'!B1862)</f>
        <v>19</v>
      </c>
      <c r="C1862" t="str">
        <f t="shared" si="87"/>
        <v>May</v>
      </c>
      <c r="D1862" t="str">
        <f t="shared" si="88"/>
        <v>2026-May</v>
      </c>
      <c r="E1862">
        <f t="shared" si="89"/>
        <v>202605</v>
      </c>
      <c r="F1862" t="str">
        <f>IF('Raw(1)'!C1862="","",'Raw(1)'!C1862)</f>
        <v>PT On</v>
      </c>
      <c r="G1862" t="str">
        <f>IF('Raw(1)'!D1862="","",'Raw(1)'!D1862)</f>
        <v>Machine</v>
      </c>
      <c r="H1862" t="str">
        <f>IF('Raw(1)'!E1862="","",'Raw(1)'!E1862)</f>
        <v>Paint Booth</v>
      </c>
      <c r="I1862">
        <f>IF('Raw(1)'!F1862="","",'Raw(1)'!F1862)</f>
        <v>4</v>
      </c>
    </row>
    <row r="1863" spans="1:9" x14ac:dyDescent="0.4">
      <c r="A1863">
        <f>IF('Raw(1)'!A1863="","",'Raw(1)'!A1863)</f>
        <v>2026</v>
      </c>
      <c r="B1863">
        <f>IF('Raw(1)'!B1863="","",'Raw(1)'!B1863)</f>
        <v>19</v>
      </c>
      <c r="C1863" t="str">
        <f t="shared" si="87"/>
        <v>May</v>
      </c>
      <c r="D1863" t="str">
        <f t="shared" si="88"/>
        <v>2026-May</v>
      </c>
      <c r="E1863">
        <f t="shared" si="89"/>
        <v>202605</v>
      </c>
      <c r="F1863" t="str">
        <f>IF('Raw(1)'!C1863="","",'Raw(1)'!C1863)</f>
        <v>PT On</v>
      </c>
      <c r="G1863" t="str">
        <f>IF('Raw(1)'!D1863="","",'Raw(1)'!D1863)</f>
        <v>Machine</v>
      </c>
      <c r="H1863" t="str">
        <f>IF('Raw(1)'!E1863="","",'Raw(1)'!E1863)</f>
        <v>Paint Line</v>
      </c>
      <c r="I1863">
        <f>IF('Raw(1)'!F1863="","",'Raw(1)'!F1863)</f>
        <v>4</v>
      </c>
    </row>
    <row r="1864" spans="1:9" x14ac:dyDescent="0.4">
      <c r="A1864">
        <f>IF('Raw(1)'!A1864="","",'Raw(1)'!A1864)</f>
        <v>2026</v>
      </c>
      <c r="B1864">
        <f>IF('Raw(1)'!B1864="","",'Raw(1)'!B1864)</f>
        <v>19</v>
      </c>
      <c r="C1864" t="str">
        <f t="shared" si="87"/>
        <v>May</v>
      </c>
      <c r="D1864" t="str">
        <f t="shared" si="88"/>
        <v>2026-May</v>
      </c>
      <c r="E1864">
        <f t="shared" si="89"/>
        <v>202605</v>
      </c>
      <c r="F1864" t="str">
        <f>IF('Raw(1)'!C1864="","",'Raw(1)'!C1864)</f>
        <v>PT On</v>
      </c>
      <c r="G1864" t="str">
        <f>IF('Raw(1)'!D1864="","",'Raw(1)'!D1864)</f>
        <v>Machine</v>
      </c>
      <c r="H1864" t="str">
        <f>IF('Raw(1)'!E1864="","",'Raw(1)'!E1864)</f>
        <v>Roll Bending Machine</v>
      </c>
      <c r="I1864">
        <f>IF('Raw(1)'!F1864="","",'Raw(1)'!F1864)</f>
        <v>3</v>
      </c>
    </row>
    <row r="1865" spans="1:9" x14ac:dyDescent="0.4">
      <c r="A1865">
        <f>IF('Raw(1)'!A1865="","",'Raw(1)'!A1865)</f>
        <v>2026</v>
      </c>
      <c r="B1865">
        <f>IF('Raw(1)'!B1865="","",'Raw(1)'!B1865)</f>
        <v>19</v>
      </c>
      <c r="C1865" t="str">
        <f t="shared" si="87"/>
        <v>May</v>
      </c>
      <c r="D1865" t="str">
        <f t="shared" si="88"/>
        <v>2026-May</v>
      </c>
      <c r="E1865">
        <f t="shared" si="89"/>
        <v>202605</v>
      </c>
      <c r="F1865" t="str">
        <f>IF('Raw(1)'!C1865="","",'Raw(1)'!C1865)</f>
        <v>PT On</v>
      </c>
      <c r="G1865" t="str">
        <f>IF('Raw(1)'!D1865="","",'Raw(1)'!D1865)</f>
        <v>Machine</v>
      </c>
      <c r="H1865" t="str">
        <f>IF('Raw(1)'!E1865="","",'Raw(1)'!E1865)</f>
        <v>L/W Machine</v>
      </c>
      <c r="I1865">
        <f>IF('Raw(1)'!F1865="","",'Raw(1)'!F1865)</f>
        <v>4</v>
      </c>
    </row>
    <row r="1866" spans="1:9" x14ac:dyDescent="0.4">
      <c r="A1866">
        <f>IF('Raw(1)'!A1866="","",'Raw(1)'!A1866)</f>
        <v>2026</v>
      </c>
      <c r="B1866">
        <f>IF('Raw(1)'!B1866="","",'Raw(1)'!B1866)</f>
        <v>19</v>
      </c>
      <c r="C1866" t="str">
        <f t="shared" si="87"/>
        <v>May</v>
      </c>
      <c r="D1866" t="str">
        <f t="shared" si="88"/>
        <v>2026-May</v>
      </c>
      <c r="E1866">
        <f t="shared" si="89"/>
        <v>202605</v>
      </c>
      <c r="F1866" t="str">
        <f>IF('Raw(1)'!C1866="","",'Raw(1)'!C1866)</f>
        <v>PT On</v>
      </c>
      <c r="G1866" t="str">
        <f>IF('Raw(1)'!D1866="","",'Raw(1)'!D1866)</f>
        <v>Machine</v>
      </c>
      <c r="H1866" t="str">
        <f>IF('Raw(1)'!E1866="","",'Raw(1)'!E1866)</f>
        <v>C/W Machine</v>
      </c>
      <c r="I1866">
        <f>IF('Raw(1)'!F1866="","",'Raw(1)'!F1866)</f>
        <v>6.5</v>
      </c>
    </row>
    <row r="1867" spans="1:9" x14ac:dyDescent="0.4">
      <c r="A1867">
        <f>IF('Raw(1)'!A1867="","",'Raw(1)'!A1867)</f>
        <v>2026</v>
      </c>
      <c r="B1867">
        <f>IF('Raw(1)'!B1867="","",'Raw(1)'!B1867)</f>
        <v>19</v>
      </c>
      <c r="C1867" t="str">
        <f t="shared" si="87"/>
        <v>May</v>
      </c>
      <c r="D1867" t="str">
        <f t="shared" si="88"/>
        <v>2026-May</v>
      </c>
      <c r="E1867">
        <f t="shared" si="89"/>
        <v>202605</v>
      </c>
      <c r="F1867" t="str">
        <f>IF('Raw(1)'!C1867="","",'Raw(1)'!C1867)</f>
        <v>PT On</v>
      </c>
      <c r="G1867" t="str">
        <f>IF('Raw(1)'!D1867="","",'Raw(1)'!D1867)</f>
        <v>Performance</v>
      </c>
      <c r="H1867" t="str">
        <f>IF('Raw(1)'!E1867="","",'Raw(1)'!E1867)</f>
        <v>BT GT</v>
      </c>
      <c r="I1867">
        <f>IF('Raw(1)'!F1867="","",'Raw(1)'!F1867)</f>
        <v>16</v>
      </c>
    </row>
    <row r="1868" spans="1:9" x14ac:dyDescent="0.4">
      <c r="A1868">
        <f>IF('Raw(1)'!A1868="","",'Raw(1)'!A1868)</f>
        <v>2026</v>
      </c>
      <c r="B1868">
        <f>IF('Raw(1)'!B1868="","",'Raw(1)'!B1868)</f>
        <v>19</v>
      </c>
      <c r="C1868" t="str">
        <f t="shared" si="87"/>
        <v>May</v>
      </c>
      <c r="D1868" t="str">
        <f t="shared" si="88"/>
        <v>2026-May</v>
      </c>
      <c r="E1868">
        <f t="shared" si="89"/>
        <v>202605</v>
      </c>
      <c r="F1868" t="str">
        <f>IF('Raw(1)'!C1868="","",'Raw(1)'!C1868)</f>
        <v>PT On</v>
      </c>
      <c r="G1868" t="str">
        <f>IF('Raw(1)'!D1868="","",'Raw(1)'!D1868)</f>
        <v>Performance</v>
      </c>
      <c r="H1868" t="str">
        <f>IF('Raw(1)'!E1868="","",'Raw(1)'!E1868)</f>
        <v>WT GT</v>
      </c>
      <c r="I1868">
        <f>IF('Raw(1)'!F1868="","",'Raw(1)'!F1868)</f>
        <v>16</v>
      </c>
    </row>
    <row r="1869" spans="1:9" x14ac:dyDescent="0.4">
      <c r="A1869">
        <f>IF('Raw(1)'!A1869="","",'Raw(1)'!A1869)</f>
        <v>2026</v>
      </c>
      <c r="B1869">
        <f>IF('Raw(1)'!B1869="","",'Raw(1)'!B1869)</f>
        <v>19</v>
      </c>
      <c r="C1869" t="str">
        <f t="shared" si="87"/>
        <v>May</v>
      </c>
      <c r="D1869" t="str">
        <f t="shared" si="88"/>
        <v>2026-May</v>
      </c>
      <c r="E1869">
        <f t="shared" si="89"/>
        <v>202605</v>
      </c>
      <c r="F1869" t="str">
        <f>IF('Raw(1)'!C1869="","",'Raw(1)'!C1869)</f>
        <v>PT On</v>
      </c>
      <c r="G1869" t="str">
        <f>IF('Raw(1)'!D1869="","",'Raw(1)'!D1869)</f>
        <v>Performance</v>
      </c>
      <c r="H1869" t="str">
        <f>IF('Raw(1)'!E1869="","",'Raw(1)'!E1869)</f>
        <v>Bending</v>
      </c>
      <c r="I1869">
        <f>IF('Raw(1)'!F1869="","",'Raw(1)'!F1869)</f>
        <v>138</v>
      </c>
    </row>
    <row r="1870" spans="1:9" x14ac:dyDescent="0.4">
      <c r="A1870">
        <f>IF('Raw(1)'!A1870="","",'Raw(1)'!A1870)</f>
        <v>2026</v>
      </c>
      <c r="B1870">
        <f>IF('Raw(1)'!B1870="","",'Raw(1)'!B1870)</f>
        <v>19</v>
      </c>
      <c r="C1870" t="str">
        <f t="shared" si="87"/>
        <v>May</v>
      </c>
      <c r="D1870" t="str">
        <f t="shared" si="88"/>
        <v>2026-May</v>
      </c>
      <c r="E1870">
        <f t="shared" si="89"/>
        <v>202605</v>
      </c>
      <c r="F1870" t="str">
        <f>IF('Raw(1)'!C1870="","",'Raw(1)'!C1870)</f>
        <v>PT On</v>
      </c>
      <c r="G1870" t="str">
        <f>IF('Raw(1)'!D1870="","",'Raw(1)'!D1870)</f>
        <v>Performance</v>
      </c>
      <c r="H1870" t="str">
        <f>IF('Raw(1)'!E1870="","",'Raw(1)'!E1870)</f>
        <v>L/W</v>
      </c>
      <c r="I1870">
        <f>IF('Raw(1)'!F1870="","",'Raw(1)'!F1870)</f>
        <v>140</v>
      </c>
    </row>
    <row r="1871" spans="1:9" x14ac:dyDescent="0.4">
      <c r="A1871">
        <f>IF('Raw(1)'!A1871="","",'Raw(1)'!A1871)</f>
        <v>2026</v>
      </c>
      <c r="B1871">
        <f>IF('Raw(1)'!B1871="","",'Raw(1)'!B1871)</f>
        <v>19</v>
      </c>
      <c r="C1871" t="str">
        <f t="shared" si="87"/>
        <v>May</v>
      </c>
      <c r="D1871" t="str">
        <f t="shared" si="88"/>
        <v>2026-May</v>
      </c>
      <c r="E1871">
        <f t="shared" si="89"/>
        <v>202605</v>
      </c>
      <c r="F1871" t="str">
        <f>IF('Raw(1)'!C1871="","",'Raw(1)'!C1871)</f>
        <v>PT On</v>
      </c>
      <c r="G1871" t="str">
        <f>IF('Raw(1)'!D1871="","",'Raw(1)'!D1871)</f>
        <v>Performance</v>
      </c>
      <c r="H1871" t="str">
        <f>IF('Raw(1)'!E1871="","",'Raw(1)'!E1871)</f>
        <v>C/W</v>
      </c>
      <c r="I1871">
        <f>IF('Raw(1)'!F1871="","",'Raw(1)'!F1871)</f>
        <v>161</v>
      </c>
    </row>
    <row r="1872" spans="1:9" x14ac:dyDescent="0.4">
      <c r="A1872">
        <f>IF('Raw(1)'!A1872="","",'Raw(1)'!A1872)</f>
        <v>2026</v>
      </c>
      <c r="B1872">
        <f>IF('Raw(1)'!B1872="","",'Raw(1)'!B1872)</f>
        <v>19</v>
      </c>
      <c r="C1872" t="str">
        <f t="shared" si="87"/>
        <v>May</v>
      </c>
      <c r="D1872" t="str">
        <f t="shared" si="88"/>
        <v>2026-May</v>
      </c>
      <c r="E1872">
        <f t="shared" si="89"/>
        <v>202605</v>
      </c>
      <c r="F1872" t="str">
        <f>IF('Raw(1)'!C1872="","",'Raw(1)'!C1872)</f>
        <v>PT Off</v>
      </c>
      <c r="G1872" t="str">
        <f>IF('Raw(1)'!D1872="","",'Raw(1)'!D1872)</f>
        <v>Machine</v>
      </c>
      <c r="H1872" t="str">
        <f>IF('Raw(1)'!E1872="","",'Raw(1)'!E1872)</f>
        <v>Growing Line</v>
      </c>
      <c r="I1872">
        <f>IF('Raw(1)'!F1872="","",'Raw(1)'!F1872)</f>
        <v>11</v>
      </c>
    </row>
    <row r="1873" spans="1:9" x14ac:dyDescent="0.4">
      <c r="A1873">
        <f>IF('Raw(1)'!A1873="","",'Raw(1)'!A1873)</f>
        <v>2026</v>
      </c>
      <c r="B1873">
        <f>IF('Raw(1)'!B1873="","",'Raw(1)'!B1873)</f>
        <v>19</v>
      </c>
      <c r="C1873" t="str">
        <f t="shared" si="87"/>
        <v>May</v>
      </c>
      <c r="D1873" t="str">
        <f t="shared" si="88"/>
        <v>2026-May</v>
      </c>
      <c r="E1873">
        <f t="shared" si="89"/>
        <v>202605</v>
      </c>
      <c r="F1873" t="str">
        <f>IF('Raw(1)'!C1873="","",'Raw(1)'!C1873)</f>
        <v>PT Off</v>
      </c>
      <c r="G1873" t="str">
        <f>IF('Raw(1)'!D1873="","",'Raw(1)'!D1873)</f>
        <v>Machine</v>
      </c>
      <c r="H1873" t="str">
        <f>IF('Raw(1)'!E1873="","",'Raw(1)'!E1873)</f>
        <v>Paint Booth</v>
      </c>
      <c r="I1873">
        <f>IF('Raw(1)'!F1873="","",'Raw(1)'!F1873)</f>
        <v>6</v>
      </c>
    </row>
    <row r="1874" spans="1:9" x14ac:dyDescent="0.4">
      <c r="A1874">
        <f>IF('Raw(1)'!A1874="","",'Raw(1)'!A1874)</f>
        <v>2026</v>
      </c>
      <c r="B1874">
        <f>IF('Raw(1)'!B1874="","",'Raw(1)'!B1874)</f>
        <v>19</v>
      </c>
      <c r="C1874" t="str">
        <f t="shared" si="87"/>
        <v>May</v>
      </c>
      <c r="D1874" t="str">
        <f t="shared" si="88"/>
        <v>2026-May</v>
      </c>
      <c r="E1874">
        <f t="shared" si="89"/>
        <v>202605</v>
      </c>
      <c r="F1874" t="str">
        <f>IF('Raw(1)'!C1874="","",'Raw(1)'!C1874)</f>
        <v>PT Off</v>
      </c>
      <c r="G1874" t="str">
        <f>IF('Raw(1)'!D1874="","",'Raw(1)'!D1874)</f>
        <v>Machine</v>
      </c>
      <c r="H1874" t="str">
        <f>IF('Raw(1)'!E1874="","",'Raw(1)'!E1874)</f>
        <v>Paint Line</v>
      </c>
      <c r="I1874">
        <f>IF('Raw(1)'!F1874="","",'Raw(1)'!F1874)</f>
        <v>4</v>
      </c>
    </row>
    <row r="1875" spans="1:9" x14ac:dyDescent="0.4">
      <c r="A1875">
        <f>IF('Raw(1)'!A1875="","",'Raw(1)'!A1875)</f>
        <v>2026</v>
      </c>
      <c r="B1875">
        <f>IF('Raw(1)'!B1875="","",'Raw(1)'!B1875)</f>
        <v>19</v>
      </c>
      <c r="C1875" t="str">
        <f t="shared" si="87"/>
        <v>May</v>
      </c>
      <c r="D1875" t="str">
        <f t="shared" si="88"/>
        <v>2026-May</v>
      </c>
      <c r="E1875">
        <f t="shared" si="89"/>
        <v>202605</v>
      </c>
      <c r="F1875" t="str">
        <f>IF('Raw(1)'!C1875="","",'Raw(1)'!C1875)</f>
        <v>PT Off</v>
      </c>
      <c r="G1875" t="str">
        <f>IF('Raw(1)'!D1875="","",'Raw(1)'!D1875)</f>
        <v>Machine</v>
      </c>
      <c r="H1875" t="str">
        <f>IF('Raw(1)'!E1875="","",'Raw(1)'!E1875)</f>
        <v>Roll Bending Machine</v>
      </c>
      <c r="I1875">
        <f>IF('Raw(1)'!F1875="","",'Raw(1)'!F1875)</f>
        <v>4</v>
      </c>
    </row>
    <row r="1876" spans="1:9" x14ac:dyDescent="0.4">
      <c r="A1876">
        <f>IF('Raw(1)'!A1876="","",'Raw(1)'!A1876)</f>
        <v>2026</v>
      </c>
      <c r="B1876">
        <f>IF('Raw(1)'!B1876="","",'Raw(1)'!B1876)</f>
        <v>19</v>
      </c>
      <c r="C1876" t="str">
        <f t="shared" si="87"/>
        <v>May</v>
      </c>
      <c r="D1876" t="str">
        <f t="shared" si="88"/>
        <v>2026-May</v>
      </c>
      <c r="E1876">
        <f t="shared" si="89"/>
        <v>202605</v>
      </c>
      <c r="F1876" t="str">
        <f>IF('Raw(1)'!C1876="","",'Raw(1)'!C1876)</f>
        <v>PT Off</v>
      </c>
      <c r="G1876" t="str">
        <f>IF('Raw(1)'!D1876="","",'Raw(1)'!D1876)</f>
        <v>Machine</v>
      </c>
      <c r="H1876" t="str">
        <f>IF('Raw(1)'!E1876="","",'Raw(1)'!E1876)</f>
        <v>L/W Machine</v>
      </c>
      <c r="I1876">
        <f>IF('Raw(1)'!F1876="","",'Raw(1)'!F1876)</f>
        <v>7</v>
      </c>
    </row>
    <row r="1877" spans="1:9" x14ac:dyDescent="0.4">
      <c r="A1877">
        <f>IF('Raw(1)'!A1877="","",'Raw(1)'!A1877)</f>
        <v>2026</v>
      </c>
      <c r="B1877">
        <f>IF('Raw(1)'!B1877="","",'Raw(1)'!B1877)</f>
        <v>19</v>
      </c>
      <c r="C1877" t="str">
        <f t="shared" si="87"/>
        <v>May</v>
      </c>
      <c r="D1877" t="str">
        <f t="shared" si="88"/>
        <v>2026-May</v>
      </c>
      <c r="E1877">
        <f t="shared" si="89"/>
        <v>202605</v>
      </c>
      <c r="F1877" t="str">
        <f>IF('Raw(1)'!C1877="","",'Raw(1)'!C1877)</f>
        <v>PT Off</v>
      </c>
      <c r="G1877" t="str">
        <f>IF('Raw(1)'!D1877="","",'Raw(1)'!D1877)</f>
        <v>Machine</v>
      </c>
      <c r="H1877" t="str">
        <f>IF('Raw(1)'!E1877="","",'Raw(1)'!E1877)</f>
        <v>C/W Machine</v>
      </c>
      <c r="I1877">
        <f>IF('Raw(1)'!F1877="","",'Raw(1)'!F1877)</f>
        <v>12.5</v>
      </c>
    </row>
    <row r="1878" spans="1:9" x14ac:dyDescent="0.4">
      <c r="A1878">
        <f>IF('Raw(1)'!A1878="","",'Raw(1)'!A1878)</f>
        <v>2026</v>
      </c>
      <c r="B1878">
        <f>IF('Raw(1)'!B1878="","",'Raw(1)'!B1878)</f>
        <v>19</v>
      </c>
      <c r="C1878" t="str">
        <f t="shared" si="87"/>
        <v>May</v>
      </c>
      <c r="D1878" t="str">
        <f t="shared" si="88"/>
        <v>2026-May</v>
      </c>
      <c r="E1878">
        <f t="shared" si="89"/>
        <v>202605</v>
      </c>
      <c r="F1878" t="str">
        <f>IF('Raw(1)'!C1878="","",'Raw(1)'!C1878)</f>
        <v>PT Off</v>
      </c>
      <c r="G1878" t="str">
        <f>IF('Raw(1)'!D1878="","",'Raw(1)'!D1878)</f>
        <v>Performance</v>
      </c>
      <c r="H1878" t="str">
        <f>IF('Raw(1)'!E1878="","",'Raw(1)'!E1878)</f>
        <v>BT GT</v>
      </c>
      <c r="I1878">
        <f>IF('Raw(1)'!F1878="","",'Raw(1)'!F1878)</f>
        <v>7</v>
      </c>
    </row>
    <row r="1879" spans="1:9" x14ac:dyDescent="0.4">
      <c r="A1879">
        <f>IF('Raw(1)'!A1879="","",'Raw(1)'!A1879)</f>
        <v>2026</v>
      </c>
      <c r="B1879">
        <f>IF('Raw(1)'!B1879="","",'Raw(1)'!B1879)</f>
        <v>19</v>
      </c>
      <c r="C1879" t="str">
        <f t="shared" si="87"/>
        <v>May</v>
      </c>
      <c r="D1879" t="str">
        <f t="shared" si="88"/>
        <v>2026-May</v>
      </c>
      <c r="E1879">
        <f t="shared" si="89"/>
        <v>202605</v>
      </c>
      <c r="F1879" t="str">
        <f>IF('Raw(1)'!C1879="","",'Raw(1)'!C1879)</f>
        <v>PT Off</v>
      </c>
      <c r="G1879" t="str">
        <f>IF('Raw(1)'!D1879="","",'Raw(1)'!D1879)</f>
        <v>Performance</v>
      </c>
      <c r="H1879" t="str">
        <f>IF('Raw(1)'!E1879="","",'Raw(1)'!E1879)</f>
        <v>WT GT</v>
      </c>
      <c r="I1879">
        <f>IF('Raw(1)'!F1879="","",'Raw(1)'!F1879)</f>
        <v>5</v>
      </c>
    </row>
    <row r="1880" spans="1:9" x14ac:dyDescent="0.4">
      <c r="A1880">
        <f>IF('Raw(1)'!A1880="","",'Raw(1)'!A1880)</f>
        <v>2026</v>
      </c>
      <c r="B1880">
        <f>IF('Raw(1)'!B1880="","",'Raw(1)'!B1880)</f>
        <v>19</v>
      </c>
      <c r="C1880" t="str">
        <f t="shared" si="87"/>
        <v>May</v>
      </c>
      <c r="D1880" t="str">
        <f t="shared" si="88"/>
        <v>2026-May</v>
      </c>
      <c r="E1880">
        <f t="shared" si="89"/>
        <v>202605</v>
      </c>
      <c r="F1880" t="str">
        <f>IF('Raw(1)'!C1880="","",'Raw(1)'!C1880)</f>
        <v>PT Off</v>
      </c>
      <c r="G1880" t="str">
        <f>IF('Raw(1)'!D1880="","",'Raw(1)'!D1880)</f>
        <v>Performance</v>
      </c>
      <c r="H1880" t="str">
        <f>IF('Raw(1)'!E1880="","",'Raw(1)'!E1880)</f>
        <v>Bending</v>
      </c>
      <c r="I1880">
        <f>IF('Raw(1)'!F1880="","",'Raw(1)'!F1880)</f>
        <v>108</v>
      </c>
    </row>
    <row r="1881" spans="1:9" x14ac:dyDescent="0.4">
      <c r="A1881">
        <f>IF('Raw(1)'!A1881="","",'Raw(1)'!A1881)</f>
        <v>2026</v>
      </c>
      <c r="B1881">
        <f>IF('Raw(1)'!B1881="","",'Raw(1)'!B1881)</f>
        <v>19</v>
      </c>
      <c r="C1881" t="str">
        <f t="shared" si="87"/>
        <v>May</v>
      </c>
      <c r="D1881" t="str">
        <f t="shared" si="88"/>
        <v>2026-May</v>
      </c>
      <c r="E1881">
        <f t="shared" si="89"/>
        <v>202605</v>
      </c>
      <c r="F1881" t="str">
        <f>IF('Raw(1)'!C1881="","",'Raw(1)'!C1881)</f>
        <v>PT Off</v>
      </c>
      <c r="G1881" t="str">
        <f>IF('Raw(1)'!D1881="","",'Raw(1)'!D1881)</f>
        <v>Performance</v>
      </c>
      <c r="H1881" t="str">
        <f>IF('Raw(1)'!E1881="","",'Raw(1)'!E1881)</f>
        <v>L/W</v>
      </c>
      <c r="I1881">
        <f>IF('Raw(1)'!F1881="","",'Raw(1)'!F1881)</f>
        <v>113</v>
      </c>
    </row>
    <row r="1882" spans="1:9" x14ac:dyDescent="0.4">
      <c r="A1882">
        <f>IF('Raw(1)'!A1882="","",'Raw(1)'!A1882)</f>
        <v>2026</v>
      </c>
      <c r="B1882">
        <f>IF('Raw(1)'!B1882="","",'Raw(1)'!B1882)</f>
        <v>19</v>
      </c>
      <c r="C1882" t="str">
        <f t="shared" si="87"/>
        <v>May</v>
      </c>
      <c r="D1882" t="str">
        <f t="shared" si="88"/>
        <v>2026-May</v>
      </c>
      <c r="E1882">
        <f t="shared" si="89"/>
        <v>202605</v>
      </c>
      <c r="F1882" t="str">
        <f>IF('Raw(1)'!C1882="","",'Raw(1)'!C1882)</f>
        <v>PT Off</v>
      </c>
      <c r="G1882" t="str">
        <f>IF('Raw(1)'!D1882="","",'Raw(1)'!D1882)</f>
        <v>Performance</v>
      </c>
      <c r="H1882" t="str">
        <f>IF('Raw(1)'!E1882="","",'Raw(1)'!E1882)</f>
        <v>C/W</v>
      </c>
      <c r="I1882">
        <f>IF('Raw(1)'!F1882="","",'Raw(1)'!F1882)</f>
        <v>82</v>
      </c>
    </row>
    <row r="1883" spans="1:9" x14ac:dyDescent="0.4">
      <c r="A1883">
        <f>IF('Raw(1)'!A1883="","",'Raw(1)'!A1883)</f>
        <v>2026</v>
      </c>
      <c r="B1883">
        <f>IF('Raw(1)'!B1883="","",'Raw(1)'!B1883)</f>
        <v>20</v>
      </c>
      <c r="C1883" t="str">
        <f t="shared" si="87"/>
        <v>May</v>
      </c>
      <c r="D1883" t="str">
        <f t="shared" si="88"/>
        <v>2026-May</v>
      </c>
      <c r="E1883">
        <f t="shared" si="89"/>
        <v>202605</v>
      </c>
      <c r="F1883" t="str">
        <f>IF('Raw(1)'!C1883="","",'Raw(1)'!C1883)</f>
        <v>VN #1</v>
      </c>
      <c r="G1883" t="str">
        <f>IF('Raw(1)'!D1883="","",'Raw(1)'!D1883)</f>
        <v>Machine</v>
      </c>
      <c r="H1883" t="str">
        <f>IF('Raw(1)'!E1883="","",'Raw(1)'!E1883)</f>
        <v>Growing Line</v>
      </c>
      <c r="I1883">
        <f>IF('Raw(1)'!F1883="","",'Raw(1)'!F1883)</f>
        <v>15</v>
      </c>
    </row>
    <row r="1884" spans="1:9" x14ac:dyDescent="0.4">
      <c r="A1884">
        <f>IF('Raw(1)'!A1884="","",'Raw(1)'!A1884)</f>
        <v>2026</v>
      </c>
      <c r="B1884">
        <f>IF('Raw(1)'!B1884="","",'Raw(1)'!B1884)</f>
        <v>20</v>
      </c>
      <c r="C1884" t="str">
        <f t="shared" si="87"/>
        <v>May</v>
      </c>
      <c r="D1884" t="str">
        <f t="shared" si="88"/>
        <v>2026-May</v>
      </c>
      <c r="E1884">
        <f t="shared" si="89"/>
        <v>202605</v>
      </c>
      <c r="F1884" t="str">
        <f>IF('Raw(1)'!C1884="","",'Raw(1)'!C1884)</f>
        <v>VN #1</v>
      </c>
      <c r="G1884" t="str">
        <f>IF('Raw(1)'!D1884="","",'Raw(1)'!D1884)</f>
        <v>Machine</v>
      </c>
      <c r="H1884" t="str">
        <f>IF('Raw(1)'!E1884="","",'Raw(1)'!E1884)</f>
        <v>Paint Booth</v>
      </c>
      <c r="I1884">
        <f>IF('Raw(1)'!F1884="","",'Raw(1)'!F1884)</f>
        <v>10</v>
      </c>
    </row>
    <row r="1885" spans="1:9" x14ac:dyDescent="0.4">
      <c r="A1885">
        <f>IF('Raw(1)'!A1885="","",'Raw(1)'!A1885)</f>
        <v>2026</v>
      </c>
      <c r="B1885">
        <f>IF('Raw(1)'!B1885="","",'Raw(1)'!B1885)</f>
        <v>20</v>
      </c>
      <c r="C1885" t="str">
        <f t="shared" si="87"/>
        <v>May</v>
      </c>
      <c r="D1885" t="str">
        <f t="shared" si="88"/>
        <v>2026-May</v>
      </c>
      <c r="E1885">
        <f t="shared" si="89"/>
        <v>202605</v>
      </c>
      <c r="F1885" t="str">
        <f>IF('Raw(1)'!C1885="","",'Raw(1)'!C1885)</f>
        <v>VN #1</v>
      </c>
      <c r="G1885" t="str">
        <f>IF('Raw(1)'!D1885="","",'Raw(1)'!D1885)</f>
        <v>Machine</v>
      </c>
      <c r="H1885" t="str">
        <f>IF('Raw(1)'!E1885="","",'Raw(1)'!E1885)</f>
        <v>Paint Line</v>
      </c>
      <c r="I1885">
        <f>IF('Raw(1)'!F1885="","",'Raw(1)'!F1885)</f>
        <v>5</v>
      </c>
    </row>
    <row r="1886" spans="1:9" x14ac:dyDescent="0.4">
      <c r="A1886">
        <f>IF('Raw(1)'!A1886="","",'Raw(1)'!A1886)</f>
        <v>2026</v>
      </c>
      <c r="B1886">
        <f>IF('Raw(1)'!B1886="","",'Raw(1)'!B1886)</f>
        <v>20</v>
      </c>
      <c r="C1886" t="str">
        <f t="shared" si="87"/>
        <v>May</v>
      </c>
      <c r="D1886" t="str">
        <f t="shared" si="88"/>
        <v>2026-May</v>
      </c>
      <c r="E1886">
        <f t="shared" si="89"/>
        <v>202605</v>
      </c>
      <c r="F1886" t="str">
        <f>IF('Raw(1)'!C1886="","",'Raw(1)'!C1886)</f>
        <v>VN #1</v>
      </c>
      <c r="G1886" t="str">
        <f>IF('Raw(1)'!D1886="","",'Raw(1)'!D1886)</f>
        <v>Machine</v>
      </c>
      <c r="H1886" t="str">
        <f>IF('Raw(1)'!E1886="","",'Raw(1)'!E1886)</f>
        <v>Roll Bending Machine</v>
      </c>
      <c r="I1886">
        <f>IF('Raw(1)'!F1886="","",'Raw(1)'!F1886)</f>
        <v>6</v>
      </c>
    </row>
    <row r="1887" spans="1:9" x14ac:dyDescent="0.4">
      <c r="A1887">
        <f>IF('Raw(1)'!A1887="","",'Raw(1)'!A1887)</f>
        <v>2026</v>
      </c>
      <c r="B1887">
        <f>IF('Raw(1)'!B1887="","",'Raw(1)'!B1887)</f>
        <v>20</v>
      </c>
      <c r="C1887" t="str">
        <f t="shared" si="87"/>
        <v>May</v>
      </c>
      <c r="D1887" t="str">
        <f t="shared" si="88"/>
        <v>2026-May</v>
      </c>
      <c r="E1887">
        <f t="shared" si="89"/>
        <v>202605</v>
      </c>
      <c r="F1887" t="str">
        <f>IF('Raw(1)'!C1887="","",'Raw(1)'!C1887)</f>
        <v>VN #1</v>
      </c>
      <c r="G1887" t="str">
        <f>IF('Raw(1)'!D1887="","",'Raw(1)'!D1887)</f>
        <v>Machine</v>
      </c>
      <c r="H1887" t="str">
        <f>IF('Raw(1)'!E1887="","",'Raw(1)'!E1887)</f>
        <v>L/W Machine</v>
      </c>
      <c r="I1887">
        <f>IF('Raw(1)'!F1887="","",'Raw(1)'!F1887)</f>
        <v>10</v>
      </c>
    </row>
    <row r="1888" spans="1:9" x14ac:dyDescent="0.4">
      <c r="A1888">
        <f>IF('Raw(1)'!A1888="","",'Raw(1)'!A1888)</f>
        <v>2026</v>
      </c>
      <c r="B1888">
        <f>IF('Raw(1)'!B1888="","",'Raw(1)'!B1888)</f>
        <v>20</v>
      </c>
      <c r="C1888" t="str">
        <f t="shared" si="87"/>
        <v>May</v>
      </c>
      <c r="D1888" t="str">
        <f t="shared" si="88"/>
        <v>2026-May</v>
      </c>
      <c r="E1888">
        <f t="shared" si="89"/>
        <v>202605</v>
      </c>
      <c r="F1888" t="str">
        <f>IF('Raw(1)'!C1888="","",'Raw(1)'!C1888)</f>
        <v>VN #1</v>
      </c>
      <c r="G1888" t="str">
        <f>IF('Raw(1)'!D1888="","",'Raw(1)'!D1888)</f>
        <v>Machine</v>
      </c>
      <c r="H1888" t="str">
        <f>IF('Raw(1)'!E1888="","",'Raw(1)'!E1888)</f>
        <v>C/W Machine</v>
      </c>
      <c r="I1888">
        <f>IF('Raw(1)'!F1888="","",'Raw(1)'!F1888)</f>
        <v>10</v>
      </c>
    </row>
    <row r="1889" spans="1:9" x14ac:dyDescent="0.4">
      <c r="A1889">
        <f>IF('Raw(1)'!A1889="","",'Raw(1)'!A1889)</f>
        <v>2026</v>
      </c>
      <c r="B1889">
        <f>IF('Raw(1)'!B1889="","",'Raw(1)'!B1889)</f>
        <v>20</v>
      </c>
      <c r="C1889" t="str">
        <f t="shared" si="87"/>
        <v>May</v>
      </c>
      <c r="D1889" t="str">
        <f t="shared" si="88"/>
        <v>2026-May</v>
      </c>
      <c r="E1889">
        <f t="shared" si="89"/>
        <v>202605</v>
      </c>
      <c r="F1889" t="str">
        <f>IF('Raw(1)'!C1889="","",'Raw(1)'!C1889)</f>
        <v>VN #1</v>
      </c>
      <c r="G1889" t="str">
        <f>IF('Raw(1)'!D1889="","",'Raw(1)'!D1889)</f>
        <v>Performance</v>
      </c>
      <c r="H1889" t="str">
        <f>IF('Raw(1)'!E1889="","",'Raw(1)'!E1889)</f>
        <v>BT GT</v>
      </c>
      <c r="I1889">
        <f>IF('Raw(1)'!F1889="","",'Raw(1)'!F1889)</f>
        <v>23</v>
      </c>
    </row>
    <row r="1890" spans="1:9" x14ac:dyDescent="0.4">
      <c r="A1890">
        <f>IF('Raw(1)'!A1890="","",'Raw(1)'!A1890)</f>
        <v>2026</v>
      </c>
      <c r="B1890">
        <f>IF('Raw(1)'!B1890="","",'Raw(1)'!B1890)</f>
        <v>20</v>
      </c>
      <c r="C1890" t="str">
        <f t="shared" si="87"/>
        <v>May</v>
      </c>
      <c r="D1890" t="str">
        <f t="shared" si="88"/>
        <v>2026-May</v>
      </c>
      <c r="E1890">
        <f t="shared" si="89"/>
        <v>202605</v>
      </c>
      <c r="F1890" t="str">
        <f>IF('Raw(1)'!C1890="","",'Raw(1)'!C1890)</f>
        <v>VN #1</v>
      </c>
      <c r="G1890" t="str">
        <f>IF('Raw(1)'!D1890="","",'Raw(1)'!D1890)</f>
        <v>Performance</v>
      </c>
      <c r="H1890" t="str">
        <f>IF('Raw(1)'!E1890="","",'Raw(1)'!E1890)</f>
        <v>WT GT</v>
      </c>
      <c r="I1890">
        <f>IF('Raw(1)'!F1890="","",'Raw(1)'!F1890)</f>
        <v>21</v>
      </c>
    </row>
    <row r="1891" spans="1:9" x14ac:dyDescent="0.4">
      <c r="A1891">
        <f>IF('Raw(1)'!A1891="","",'Raw(1)'!A1891)</f>
        <v>2026</v>
      </c>
      <c r="B1891">
        <f>IF('Raw(1)'!B1891="","",'Raw(1)'!B1891)</f>
        <v>20</v>
      </c>
      <c r="C1891" t="str">
        <f t="shared" si="87"/>
        <v>May</v>
      </c>
      <c r="D1891" t="str">
        <f t="shared" si="88"/>
        <v>2026-May</v>
      </c>
      <c r="E1891">
        <f t="shared" si="89"/>
        <v>202605</v>
      </c>
      <c r="F1891" t="str">
        <f>IF('Raw(1)'!C1891="","",'Raw(1)'!C1891)</f>
        <v>VN #1</v>
      </c>
      <c r="G1891" t="str">
        <f>IF('Raw(1)'!D1891="","",'Raw(1)'!D1891)</f>
        <v>Performance</v>
      </c>
      <c r="H1891" t="str">
        <f>IF('Raw(1)'!E1891="","",'Raw(1)'!E1891)</f>
        <v>Bending</v>
      </c>
      <c r="I1891">
        <f>IF('Raw(1)'!F1891="","",'Raw(1)'!F1891)</f>
        <v>245</v>
      </c>
    </row>
    <row r="1892" spans="1:9" x14ac:dyDescent="0.4">
      <c r="A1892">
        <f>IF('Raw(1)'!A1892="","",'Raw(1)'!A1892)</f>
        <v>2026</v>
      </c>
      <c r="B1892">
        <f>IF('Raw(1)'!B1892="","",'Raw(1)'!B1892)</f>
        <v>20</v>
      </c>
      <c r="C1892" t="str">
        <f t="shared" si="87"/>
        <v>May</v>
      </c>
      <c r="D1892" t="str">
        <f t="shared" si="88"/>
        <v>2026-May</v>
      </c>
      <c r="E1892">
        <f t="shared" si="89"/>
        <v>202605</v>
      </c>
      <c r="F1892" t="str">
        <f>IF('Raw(1)'!C1892="","",'Raw(1)'!C1892)</f>
        <v>VN #1</v>
      </c>
      <c r="G1892" t="str">
        <f>IF('Raw(1)'!D1892="","",'Raw(1)'!D1892)</f>
        <v>Performance</v>
      </c>
      <c r="H1892" t="str">
        <f>IF('Raw(1)'!E1892="","",'Raw(1)'!E1892)</f>
        <v>L/W</v>
      </c>
      <c r="I1892">
        <f>IF('Raw(1)'!F1892="","",'Raw(1)'!F1892)</f>
        <v>254</v>
      </c>
    </row>
    <row r="1893" spans="1:9" x14ac:dyDescent="0.4">
      <c r="A1893">
        <f>IF('Raw(1)'!A1893="","",'Raw(1)'!A1893)</f>
        <v>2026</v>
      </c>
      <c r="B1893">
        <f>IF('Raw(1)'!B1893="","",'Raw(1)'!B1893)</f>
        <v>20</v>
      </c>
      <c r="C1893" t="str">
        <f t="shared" si="87"/>
        <v>May</v>
      </c>
      <c r="D1893" t="str">
        <f t="shared" si="88"/>
        <v>2026-May</v>
      </c>
      <c r="E1893">
        <f t="shared" si="89"/>
        <v>202605</v>
      </c>
      <c r="F1893" t="str">
        <f>IF('Raw(1)'!C1893="","",'Raw(1)'!C1893)</f>
        <v>VN #1</v>
      </c>
      <c r="G1893" t="str">
        <f>IF('Raw(1)'!D1893="","",'Raw(1)'!D1893)</f>
        <v>Performance</v>
      </c>
      <c r="H1893" t="str">
        <f>IF('Raw(1)'!E1893="","",'Raw(1)'!E1893)</f>
        <v>C/W</v>
      </c>
      <c r="I1893">
        <f>IF('Raw(1)'!F1893="","",'Raw(1)'!F1893)</f>
        <v>286</v>
      </c>
    </row>
    <row r="1894" spans="1:9" x14ac:dyDescent="0.4">
      <c r="A1894">
        <f>IF('Raw(1)'!A1894="","",'Raw(1)'!A1894)</f>
        <v>2026</v>
      </c>
      <c r="B1894">
        <f>IF('Raw(1)'!B1894="","",'Raw(1)'!B1894)</f>
        <v>20</v>
      </c>
      <c r="C1894" t="str">
        <f t="shared" si="87"/>
        <v>May</v>
      </c>
      <c r="D1894" t="str">
        <f t="shared" si="88"/>
        <v>2026-May</v>
      </c>
      <c r="E1894">
        <f t="shared" si="89"/>
        <v>202605</v>
      </c>
      <c r="F1894" t="str">
        <f>IF('Raw(1)'!C1894="","",'Raw(1)'!C1894)</f>
        <v>VN #2</v>
      </c>
      <c r="G1894" t="str">
        <f>IF('Raw(1)'!D1894="","",'Raw(1)'!D1894)</f>
        <v>Machine</v>
      </c>
      <c r="H1894" t="str">
        <f>IF('Raw(1)'!E1894="","",'Raw(1)'!E1894)</f>
        <v>Growing Line</v>
      </c>
      <c r="I1894">
        <f>IF('Raw(1)'!F1894="","",'Raw(1)'!F1894)</f>
        <v>14</v>
      </c>
    </row>
    <row r="1895" spans="1:9" x14ac:dyDescent="0.4">
      <c r="A1895">
        <f>IF('Raw(1)'!A1895="","",'Raw(1)'!A1895)</f>
        <v>2026</v>
      </c>
      <c r="B1895">
        <f>IF('Raw(1)'!B1895="","",'Raw(1)'!B1895)</f>
        <v>20</v>
      </c>
      <c r="C1895" t="str">
        <f t="shared" si="87"/>
        <v>May</v>
      </c>
      <c r="D1895" t="str">
        <f t="shared" si="88"/>
        <v>2026-May</v>
      </c>
      <c r="E1895">
        <f t="shared" si="89"/>
        <v>202605</v>
      </c>
      <c r="F1895" t="str">
        <f>IF('Raw(1)'!C1895="","",'Raw(1)'!C1895)</f>
        <v>VN #2</v>
      </c>
      <c r="G1895" t="str">
        <f>IF('Raw(1)'!D1895="","",'Raw(1)'!D1895)</f>
        <v>Machine</v>
      </c>
      <c r="H1895" t="str">
        <f>IF('Raw(1)'!E1895="","",'Raw(1)'!E1895)</f>
        <v>Paint Booth</v>
      </c>
      <c r="I1895">
        <f>IF('Raw(1)'!F1895="","",'Raw(1)'!F1895)</f>
        <v>8</v>
      </c>
    </row>
    <row r="1896" spans="1:9" x14ac:dyDescent="0.4">
      <c r="A1896">
        <f>IF('Raw(1)'!A1896="","",'Raw(1)'!A1896)</f>
        <v>2026</v>
      </c>
      <c r="B1896">
        <f>IF('Raw(1)'!B1896="","",'Raw(1)'!B1896)</f>
        <v>20</v>
      </c>
      <c r="C1896" t="str">
        <f t="shared" si="87"/>
        <v>May</v>
      </c>
      <c r="D1896" t="str">
        <f t="shared" si="88"/>
        <v>2026-May</v>
      </c>
      <c r="E1896">
        <f t="shared" si="89"/>
        <v>202605</v>
      </c>
      <c r="F1896" t="str">
        <f>IF('Raw(1)'!C1896="","",'Raw(1)'!C1896)</f>
        <v>VN #2</v>
      </c>
      <c r="G1896" t="str">
        <f>IF('Raw(1)'!D1896="","",'Raw(1)'!D1896)</f>
        <v>Machine</v>
      </c>
      <c r="H1896" t="str">
        <f>IF('Raw(1)'!E1896="","",'Raw(1)'!E1896)</f>
        <v>Paint Line</v>
      </c>
      <c r="I1896">
        <f>IF('Raw(1)'!F1896="","",'Raw(1)'!F1896)</f>
        <v>4</v>
      </c>
    </row>
    <row r="1897" spans="1:9" x14ac:dyDescent="0.4">
      <c r="A1897">
        <f>IF('Raw(1)'!A1897="","",'Raw(1)'!A1897)</f>
        <v>2026</v>
      </c>
      <c r="B1897">
        <f>IF('Raw(1)'!B1897="","",'Raw(1)'!B1897)</f>
        <v>20</v>
      </c>
      <c r="C1897" t="str">
        <f t="shared" si="87"/>
        <v>May</v>
      </c>
      <c r="D1897" t="str">
        <f t="shared" si="88"/>
        <v>2026-May</v>
      </c>
      <c r="E1897">
        <f t="shared" si="89"/>
        <v>202605</v>
      </c>
      <c r="F1897" t="str">
        <f>IF('Raw(1)'!C1897="","",'Raw(1)'!C1897)</f>
        <v>VN #2</v>
      </c>
      <c r="G1897" t="str">
        <f>IF('Raw(1)'!D1897="","",'Raw(1)'!D1897)</f>
        <v>Machine</v>
      </c>
      <c r="H1897" t="str">
        <f>IF('Raw(1)'!E1897="","",'Raw(1)'!E1897)</f>
        <v>Roll Bending Machine</v>
      </c>
      <c r="I1897">
        <f>IF('Raw(1)'!F1897="","",'Raw(1)'!F1897)</f>
        <v>3</v>
      </c>
    </row>
    <row r="1898" spans="1:9" x14ac:dyDescent="0.4">
      <c r="A1898">
        <f>IF('Raw(1)'!A1898="","",'Raw(1)'!A1898)</f>
        <v>2026</v>
      </c>
      <c r="B1898">
        <f>IF('Raw(1)'!B1898="","",'Raw(1)'!B1898)</f>
        <v>20</v>
      </c>
      <c r="C1898" t="str">
        <f t="shared" si="87"/>
        <v>May</v>
      </c>
      <c r="D1898" t="str">
        <f t="shared" si="88"/>
        <v>2026-May</v>
      </c>
      <c r="E1898">
        <f t="shared" si="89"/>
        <v>202605</v>
      </c>
      <c r="F1898" t="str">
        <f>IF('Raw(1)'!C1898="","",'Raw(1)'!C1898)</f>
        <v>VN #2</v>
      </c>
      <c r="G1898" t="str">
        <f>IF('Raw(1)'!D1898="","",'Raw(1)'!D1898)</f>
        <v>Machine</v>
      </c>
      <c r="H1898" t="str">
        <f>IF('Raw(1)'!E1898="","",'Raw(1)'!E1898)</f>
        <v>L/W Machine</v>
      </c>
      <c r="I1898">
        <f>IF('Raw(1)'!F1898="","",'Raw(1)'!F1898)</f>
        <v>6</v>
      </c>
    </row>
    <row r="1899" spans="1:9" x14ac:dyDescent="0.4">
      <c r="A1899">
        <f>IF('Raw(1)'!A1899="","",'Raw(1)'!A1899)</f>
        <v>2026</v>
      </c>
      <c r="B1899">
        <f>IF('Raw(1)'!B1899="","",'Raw(1)'!B1899)</f>
        <v>20</v>
      </c>
      <c r="C1899" t="str">
        <f t="shared" si="87"/>
        <v>May</v>
      </c>
      <c r="D1899" t="str">
        <f t="shared" si="88"/>
        <v>2026-May</v>
      </c>
      <c r="E1899">
        <f t="shared" si="89"/>
        <v>202605</v>
      </c>
      <c r="F1899" t="str">
        <f>IF('Raw(1)'!C1899="","",'Raw(1)'!C1899)</f>
        <v>VN #2</v>
      </c>
      <c r="G1899" t="str">
        <f>IF('Raw(1)'!D1899="","",'Raw(1)'!D1899)</f>
        <v>Machine</v>
      </c>
      <c r="H1899" t="str">
        <f>IF('Raw(1)'!E1899="","",'Raw(1)'!E1899)</f>
        <v>C/W Machine</v>
      </c>
      <c r="I1899">
        <f>IF('Raw(1)'!F1899="","",'Raw(1)'!F1899)</f>
        <v>8.8000000000000007</v>
      </c>
    </row>
    <row r="1900" spans="1:9" x14ac:dyDescent="0.4">
      <c r="A1900">
        <f>IF('Raw(1)'!A1900="","",'Raw(1)'!A1900)</f>
        <v>2026</v>
      </c>
      <c r="B1900">
        <f>IF('Raw(1)'!B1900="","",'Raw(1)'!B1900)</f>
        <v>20</v>
      </c>
      <c r="C1900" t="str">
        <f t="shared" si="87"/>
        <v>May</v>
      </c>
      <c r="D1900" t="str">
        <f t="shared" si="88"/>
        <v>2026-May</v>
      </c>
      <c r="E1900">
        <f t="shared" si="89"/>
        <v>202605</v>
      </c>
      <c r="F1900" t="str">
        <f>IF('Raw(1)'!C1900="","",'Raw(1)'!C1900)</f>
        <v>VN #2</v>
      </c>
      <c r="G1900" t="str">
        <f>IF('Raw(1)'!D1900="","",'Raw(1)'!D1900)</f>
        <v>Performance</v>
      </c>
      <c r="H1900" t="str">
        <f>IF('Raw(1)'!E1900="","",'Raw(1)'!E1900)</f>
        <v>BT GT</v>
      </c>
      <c r="I1900">
        <f>IF('Raw(1)'!F1900="","",'Raw(1)'!F1900)</f>
        <v>22</v>
      </c>
    </row>
    <row r="1901" spans="1:9" x14ac:dyDescent="0.4">
      <c r="A1901">
        <f>IF('Raw(1)'!A1901="","",'Raw(1)'!A1901)</f>
        <v>2026</v>
      </c>
      <c r="B1901">
        <f>IF('Raw(1)'!B1901="","",'Raw(1)'!B1901)</f>
        <v>20</v>
      </c>
      <c r="C1901" t="str">
        <f t="shared" si="87"/>
        <v>May</v>
      </c>
      <c r="D1901" t="str">
        <f t="shared" si="88"/>
        <v>2026-May</v>
      </c>
      <c r="E1901">
        <f t="shared" si="89"/>
        <v>202605</v>
      </c>
      <c r="F1901" t="str">
        <f>IF('Raw(1)'!C1901="","",'Raw(1)'!C1901)</f>
        <v>VN #2</v>
      </c>
      <c r="G1901" t="str">
        <f>IF('Raw(1)'!D1901="","",'Raw(1)'!D1901)</f>
        <v>Performance</v>
      </c>
      <c r="H1901" t="str">
        <f>IF('Raw(1)'!E1901="","",'Raw(1)'!E1901)</f>
        <v>WT GT</v>
      </c>
      <c r="I1901">
        <f>IF('Raw(1)'!F1901="","",'Raw(1)'!F1901)</f>
        <v>27</v>
      </c>
    </row>
    <row r="1902" spans="1:9" x14ac:dyDescent="0.4">
      <c r="A1902">
        <f>IF('Raw(1)'!A1902="","",'Raw(1)'!A1902)</f>
        <v>2026</v>
      </c>
      <c r="B1902">
        <f>IF('Raw(1)'!B1902="","",'Raw(1)'!B1902)</f>
        <v>20</v>
      </c>
      <c r="C1902" t="str">
        <f t="shared" si="87"/>
        <v>May</v>
      </c>
      <c r="D1902" t="str">
        <f t="shared" si="88"/>
        <v>2026-May</v>
      </c>
      <c r="E1902">
        <f t="shared" si="89"/>
        <v>202605</v>
      </c>
      <c r="F1902" t="str">
        <f>IF('Raw(1)'!C1902="","",'Raw(1)'!C1902)</f>
        <v>VN #2</v>
      </c>
      <c r="G1902" t="str">
        <f>IF('Raw(1)'!D1902="","",'Raw(1)'!D1902)</f>
        <v>Performance</v>
      </c>
      <c r="H1902" t="str">
        <f>IF('Raw(1)'!E1902="","",'Raw(1)'!E1902)</f>
        <v>Bending</v>
      </c>
      <c r="I1902">
        <f>IF('Raw(1)'!F1902="","",'Raw(1)'!F1902)</f>
        <v>195</v>
      </c>
    </row>
    <row r="1903" spans="1:9" x14ac:dyDescent="0.4">
      <c r="A1903">
        <f>IF('Raw(1)'!A1903="","",'Raw(1)'!A1903)</f>
        <v>2026</v>
      </c>
      <c r="B1903">
        <f>IF('Raw(1)'!B1903="","",'Raw(1)'!B1903)</f>
        <v>20</v>
      </c>
      <c r="C1903" t="str">
        <f t="shared" si="87"/>
        <v>May</v>
      </c>
      <c r="D1903" t="str">
        <f t="shared" si="88"/>
        <v>2026-May</v>
      </c>
      <c r="E1903">
        <f t="shared" si="89"/>
        <v>202605</v>
      </c>
      <c r="F1903" t="str">
        <f>IF('Raw(1)'!C1903="","",'Raw(1)'!C1903)</f>
        <v>VN #2</v>
      </c>
      <c r="G1903" t="str">
        <f>IF('Raw(1)'!D1903="","",'Raw(1)'!D1903)</f>
        <v>Performance</v>
      </c>
      <c r="H1903" t="str">
        <f>IF('Raw(1)'!E1903="","",'Raw(1)'!E1903)</f>
        <v>L/W</v>
      </c>
      <c r="I1903">
        <f>IF('Raw(1)'!F1903="","",'Raw(1)'!F1903)</f>
        <v>196</v>
      </c>
    </row>
    <row r="1904" spans="1:9" x14ac:dyDescent="0.4">
      <c r="A1904">
        <f>IF('Raw(1)'!A1904="","",'Raw(1)'!A1904)</f>
        <v>2026</v>
      </c>
      <c r="B1904">
        <f>IF('Raw(1)'!B1904="","",'Raw(1)'!B1904)</f>
        <v>20</v>
      </c>
      <c r="C1904" t="str">
        <f t="shared" si="87"/>
        <v>May</v>
      </c>
      <c r="D1904" t="str">
        <f t="shared" si="88"/>
        <v>2026-May</v>
      </c>
      <c r="E1904">
        <f t="shared" si="89"/>
        <v>202605</v>
      </c>
      <c r="F1904" t="str">
        <f>IF('Raw(1)'!C1904="","",'Raw(1)'!C1904)</f>
        <v>VN #2</v>
      </c>
      <c r="G1904" t="str">
        <f>IF('Raw(1)'!D1904="","",'Raw(1)'!D1904)</f>
        <v>Performance</v>
      </c>
      <c r="H1904" t="str">
        <f>IF('Raw(1)'!E1904="","",'Raw(1)'!E1904)</f>
        <v>C/W</v>
      </c>
      <c r="I1904">
        <f>IF('Raw(1)'!F1904="","",'Raw(1)'!F1904)</f>
        <v>212</v>
      </c>
    </row>
    <row r="1905" spans="1:9" x14ac:dyDescent="0.4">
      <c r="A1905">
        <f>IF('Raw(1)'!A1905="","",'Raw(1)'!A1905)</f>
        <v>2026</v>
      </c>
      <c r="B1905">
        <f>IF('Raw(1)'!B1905="","",'Raw(1)'!B1905)</f>
        <v>20</v>
      </c>
      <c r="C1905" t="str">
        <f t="shared" si="87"/>
        <v>May</v>
      </c>
      <c r="D1905" t="str">
        <f t="shared" si="88"/>
        <v>2026-May</v>
      </c>
      <c r="E1905">
        <f t="shared" si="89"/>
        <v>202605</v>
      </c>
      <c r="F1905" t="str">
        <f>IF('Raw(1)'!C1905="","",'Raw(1)'!C1905)</f>
        <v>TW</v>
      </c>
      <c r="G1905" t="str">
        <f>IF('Raw(1)'!D1905="","",'Raw(1)'!D1905)</f>
        <v>Machine</v>
      </c>
      <c r="H1905" t="str">
        <f>IF('Raw(1)'!E1905="","",'Raw(1)'!E1905)</f>
        <v>Growing Line</v>
      </c>
      <c r="I1905">
        <f>IF('Raw(1)'!F1905="","",'Raw(1)'!F1905)</f>
        <v>5</v>
      </c>
    </row>
    <row r="1906" spans="1:9" x14ac:dyDescent="0.4">
      <c r="A1906">
        <f>IF('Raw(1)'!A1906="","",'Raw(1)'!A1906)</f>
        <v>2026</v>
      </c>
      <c r="B1906">
        <f>IF('Raw(1)'!B1906="","",'Raw(1)'!B1906)</f>
        <v>20</v>
      </c>
      <c r="C1906" t="str">
        <f t="shared" si="87"/>
        <v>May</v>
      </c>
      <c r="D1906" t="str">
        <f t="shared" si="88"/>
        <v>2026-May</v>
      </c>
      <c r="E1906">
        <f t="shared" si="89"/>
        <v>202605</v>
      </c>
      <c r="F1906" t="str">
        <f>IF('Raw(1)'!C1906="","",'Raw(1)'!C1906)</f>
        <v>TW</v>
      </c>
      <c r="G1906" t="str">
        <f>IF('Raw(1)'!D1906="","",'Raw(1)'!D1906)</f>
        <v>Machine</v>
      </c>
      <c r="H1906" t="str">
        <f>IF('Raw(1)'!E1906="","",'Raw(1)'!E1906)</f>
        <v>Paint Booth</v>
      </c>
      <c r="I1906">
        <f>IF('Raw(1)'!F1906="","",'Raw(1)'!F1906)</f>
        <v>3</v>
      </c>
    </row>
    <row r="1907" spans="1:9" x14ac:dyDescent="0.4">
      <c r="A1907">
        <f>IF('Raw(1)'!A1907="","",'Raw(1)'!A1907)</f>
        <v>2026</v>
      </c>
      <c r="B1907">
        <f>IF('Raw(1)'!B1907="","",'Raw(1)'!B1907)</f>
        <v>20</v>
      </c>
      <c r="C1907" t="str">
        <f t="shared" si="87"/>
        <v>May</v>
      </c>
      <c r="D1907" t="str">
        <f t="shared" si="88"/>
        <v>2026-May</v>
      </c>
      <c r="E1907">
        <f t="shared" si="89"/>
        <v>202605</v>
      </c>
      <c r="F1907" t="str">
        <f>IF('Raw(1)'!C1907="","",'Raw(1)'!C1907)</f>
        <v>TW</v>
      </c>
      <c r="G1907" t="str">
        <f>IF('Raw(1)'!D1907="","",'Raw(1)'!D1907)</f>
        <v>Machine</v>
      </c>
      <c r="H1907" t="str">
        <f>IF('Raw(1)'!E1907="","",'Raw(1)'!E1907)</f>
        <v>Paint Line</v>
      </c>
      <c r="I1907">
        <f>IF('Raw(1)'!F1907="","",'Raw(1)'!F1907)</f>
        <v>2</v>
      </c>
    </row>
    <row r="1908" spans="1:9" x14ac:dyDescent="0.4">
      <c r="A1908">
        <f>IF('Raw(1)'!A1908="","",'Raw(1)'!A1908)</f>
        <v>2026</v>
      </c>
      <c r="B1908">
        <f>IF('Raw(1)'!B1908="","",'Raw(1)'!B1908)</f>
        <v>20</v>
      </c>
      <c r="C1908" t="str">
        <f t="shared" si="87"/>
        <v>May</v>
      </c>
      <c r="D1908" t="str">
        <f t="shared" si="88"/>
        <v>2026-May</v>
      </c>
      <c r="E1908">
        <f t="shared" si="89"/>
        <v>202605</v>
      </c>
      <c r="F1908" t="str">
        <f>IF('Raw(1)'!C1908="","",'Raw(1)'!C1908)</f>
        <v>TW</v>
      </c>
      <c r="G1908" t="str">
        <f>IF('Raw(1)'!D1908="","",'Raw(1)'!D1908)</f>
        <v>Machine</v>
      </c>
      <c r="H1908" t="str">
        <f>IF('Raw(1)'!E1908="","",'Raw(1)'!E1908)</f>
        <v>Roll Bending Machine</v>
      </c>
      <c r="I1908">
        <f>IF('Raw(1)'!F1908="","",'Raw(1)'!F1908)</f>
        <v>2</v>
      </c>
    </row>
    <row r="1909" spans="1:9" x14ac:dyDescent="0.4">
      <c r="A1909">
        <f>IF('Raw(1)'!A1909="","",'Raw(1)'!A1909)</f>
        <v>2026</v>
      </c>
      <c r="B1909">
        <f>IF('Raw(1)'!B1909="","",'Raw(1)'!B1909)</f>
        <v>20</v>
      </c>
      <c r="C1909" t="str">
        <f t="shared" si="87"/>
        <v>May</v>
      </c>
      <c r="D1909" t="str">
        <f t="shared" si="88"/>
        <v>2026-May</v>
      </c>
      <c r="E1909">
        <f t="shared" si="89"/>
        <v>202605</v>
      </c>
      <c r="F1909" t="str">
        <f>IF('Raw(1)'!C1909="","",'Raw(1)'!C1909)</f>
        <v>TW</v>
      </c>
      <c r="G1909" t="str">
        <f>IF('Raw(1)'!D1909="","",'Raw(1)'!D1909)</f>
        <v>Machine</v>
      </c>
      <c r="H1909" t="str">
        <f>IF('Raw(1)'!E1909="","",'Raw(1)'!E1909)</f>
        <v>L/W Machine</v>
      </c>
      <c r="I1909">
        <f>IF('Raw(1)'!F1909="","",'Raw(1)'!F1909)</f>
        <v>2</v>
      </c>
    </row>
    <row r="1910" spans="1:9" x14ac:dyDescent="0.4">
      <c r="A1910">
        <f>IF('Raw(1)'!A1910="","",'Raw(1)'!A1910)</f>
        <v>2026</v>
      </c>
      <c r="B1910">
        <f>IF('Raw(1)'!B1910="","",'Raw(1)'!B1910)</f>
        <v>20</v>
      </c>
      <c r="C1910" t="str">
        <f t="shared" si="87"/>
        <v>May</v>
      </c>
      <c r="D1910" t="str">
        <f t="shared" si="88"/>
        <v>2026-May</v>
      </c>
      <c r="E1910">
        <f t="shared" si="89"/>
        <v>202605</v>
      </c>
      <c r="F1910" t="str">
        <f>IF('Raw(1)'!C1910="","",'Raw(1)'!C1910)</f>
        <v>TW</v>
      </c>
      <c r="G1910" t="str">
        <f>IF('Raw(1)'!D1910="","",'Raw(1)'!D1910)</f>
        <v>Machine</v>
      </c>
      <c r="H1910" t="str">
        <f>IF('Raw(1)'!E1910="","",'Raw(1)'!E1910)</f>
        <v>C/W Machine</v>
      </c>
      <c r="I1910">
        <f>IF('Raw(1)'!F1910="","",'Raw(1)'!F1910)</f>
        <v>3</v>
      </c>
    </row>
    <row r="1911" spans="1:9" x14ac:dyDescent="0.4">
      <c r="A1911">
        <f>IF('Raw(1)'!A1911="","",'Raw(1)'!A1911)</f>
        <v>2026</v>
      </c>
      <c r="B1911">
        <f>IF('Raw(1)'!B1911="","",'Raw(1)'!B1911)</f>
        <v>20</v>
      </c>
      <c r="C1911" t="str">
        <f t="shared" si="87"/>
        <v>May</v>
      </c>
      <c r="D1911" t="str">
        <f t="shared" si="88"/>
        <v>2026-May</v>
      </c>
      <c r="E1911">
        <f t="shared" si="89"/>
        <v>202605</v>
      </c>
      <c r="F1911" t="str">
        <f>IF('Raw(1)'!C1911="","",'Raw(1)'!C1911)</f>
        <v>TW</v>
      </c>
      <c r="G1911" t="str">
        <f>IF('Raw(1)'!D1911="","",'Raw(1)'!D1911)</f>
        <v>Performance</v>
      </c>
      <c r="H1911" t="str">
        <f>IF('Raw(1)'!E1911="","",'Raw(1)'!E1911)</f>
        <v>BT GT</v>
      </c>
      <c r="I1911">
        <f>IF('Raw(1)'!F1911="","",'Raw(1)'!F1911)</f>
        <v>3</v>
      </c>
    </row>
    <row r="1912" spans="1:9" x14ac:dyDescent="0.4">
      <c r="A1912">
        <f>IF('Raw(1)'!A1912="","",'Raw(1)'!A1912)</f>
        <v>2026</v>
      </c>
      <c r="B1912">
        <f>IF('Raw(1)'!B1912="","",'Raw(1)'!B1912)</f>
        <v>20</v>
      </c>
      <c r="C1912" t="str">
        <f t="shared" si="87"/>
        <v>May</v>
      </c>
      <c r="D1912" t="str">
        <f t="shared" si="88"/>
        <v>2026-May</v>
      </c>
      <c r="E1912">
        <f t="shared" si="89"/>
        <v>202605</v>
      </c>
      <c r="F1912" t="str">
        <f>IF('Raw(1)'!C1912="","",'Raw(1)'!C1912)</f>
        <v>TW</v>
      </c>
      <c r="G1912" t="str">
        <f>IF('Raw(1)'!D1912="","",'Raw(1)'!D1912)</f>
        <v>Performance</v>
      </c>
      <c r="H1912" t="str">
        <f>IF('Raw(1)'!E1912="","",'Raw(1)'!E1912)</f>
        <v>WT GT</v>
      </c>
      <c r="I1912">
        <f>IF('Raw(1)'!F1912="","",'Raw(1)'!F1912)</f>
        <v>2</v>
      </c>
    </row>
    <row r="1913" spans="1:9" x14ac:dyDescent="0.4">
      <c r="A1913">
        <f>IF('Raw(1)'!A1913="","",'Raw(1)'!A1913)</f>
        <v>2026</v>
      </c>
      <c r="B1913">
        <f>IF('Raw(1)'!B1913="","",'Raw(1)'!B1913)</f>
        <v>20</v>
      </c>
      <c r="C1913" t="str">
        <f t="shared" si="87"/>
        <v>May</v>
      </c>
      <c r="D1913" t="str">
        <f t="shared" si="88"/>
        <v>2026-May</v>
      </c>
      <c r="E1913">
        <f t="shared" si="89"/>
        <v>202605</v>
      </c>
      <c r="F1913" t="str">
        <f>IF('Raw(1)'!C1913="","",'Raw(1)'!C1913)</f>
        <v>TW</v>
      </c>
      <c r="G1913" t="str">
        <f>IF('Raw(1)'!D1913="","",'Raw(1)'!D1913)</f>
        <v>Performance</v>
      </c>
      <c r="H1913" t="str">
        <f>IF('Raw(1)'!E1913="","",'Raw(1)'!E1913)</f>
        <v>Bending</v>
      </c>
      <c r="I1913">
        <f>IF('Raw(1)'!F1913="","",'Raw(1)'!F1913)</f>
        <v>26</v>
      </c>
    </row>
    <row r="1914" spans="1:9" x14ac:dyDescent="0.4">
      <c r="A1914">
        <f>IF('Raw(1)'!A1914="","",'Raw(1)'!A1914)</f>
        <v>2026</v>
      </c>
      <c r="B1914">
        <f>IF('Raw(1)'!B1914="","",'Raw(1)'!B1914)</f>
        <v>20</v>
      </c>
      <c r="C1914" t="str">
        <f t="shared" si="87"/>
        <v>May</v>
      </c>
      <c r="D1914" t="str">
        <f t="shared" si="88"/>
        <v>2026-May</v>
      </c>
      <c r="E1914">
        <f t="shared" si="89"/>
        <v>202605</v>
      </c>
      <c r="F1914" t="str">
        <f>IF('Raw(1)'!C1914="","",'Raw(1)'!C1914)</f>
        <v>TW</v>
      </c>
      <c r="G1914" t="str">
        <f>IF('Raw(1)'!D1914="","",'Raw(1)'!D1914)</f>
        <v>Performance</v>
      </c>
      <c r="H1914" t="str">
        <f>IF('Raw(1)'!E1914="","",'Raw(1)'!E1914)</f>
        <v>L/W</v>
      </c>
      <c r="I1914">
        <f>IF('Raw(1)'!F1914="","",'Raw(1)'!F1914)</f>
        <v>30</v>
      </c>
    </row>
    <row r="1915" spans="1:9" x14ac:dyDescent="0.4">
      <c r="A1915">
        <f>IF('Raw(1)'!A1915="","",'Raw(1)'!A1915)</f>
        <v>2026</v>
      </c>
      <c r="B1915">
        <f>IF('Raw(1)'!B1915="","",'Raw(1)'!B1915)</f>
        <v>20</v>
      </c>
      <c r="C1915" t="str">
        <f t="shared" si="87"/>
        <v>May</v>
      </c>
      <c r="D1915" t="str">
        <f t="shared" si="88"/>
        <v>2026-May</v>
      </c>
      <c r="E1915">
        <f t="shared" si="89"/>
        <v>202605</v>
      </c>
      <c r="F1915" t="str">
        <f>IF('Raw(1)'!C1915="","",'Raw(1)'!C1915)</f>
        <v>TW</v>
      </c>
      <c r="G1915" t="str">
        <f>IF('Raw(1)'!D1915="","",'Raw(1)'!D1915)</f>
        <v>Performance</v>
      </c>
      <c r="H1915" t="str">
        <f>IF('Raw(1)'!E1915="","",'Raw(1)'!E1915)</f>
        <v>C/W</v>
      </c>
      <c r="I1915">
        <f>IF('Raw(1)'!F1915="","",'Raw(1)'!F1915)</f>
        <v>27</v>
      </c>
    </row>
    <row r="1916" spans="1:9" x14ac:dyDescent="0.4">
      <c r="A1916">
        <f>IF('Raw(1)'!A1916="","",'Raw(1)'!A1916)</f>
        <v>2026</v>
      </c>
      <c r="B1916">
        <f>IF('Raw(1)'!B1916="","",'Raw(1)'!B1916)</f>
        <v>20</v>
      </c>
      <c r="C1916" t="str">
        <f t="shared" si="87"/>
        <v>May</v>
      </c>
      <c r="D1916" t="str">
        <f t="shared" si="88"/>
        <v>2026-May</v>
      </c>
      <c r="E1916">
        <f t="shared" si="89"/>
        <v>202605</v>
      </c>
      <c r="F1916" t="str">
        <f>IF('Raw(1)'!C1916="","",'Raw(1)'!C1916)</f>
        <v>CN</v>
      </c>
      <c r="G1916" t="str">
        <f>IF('Raw(1)'!D1916="","",'Raw(1)'!D1916)</f>
        <v>Machine</v>
      </c>
      <c r="H1916" t="str">
        <f>IF('Raw(1)'!E1916="","",'Raw(1)'!E1916)</f>
        <v>Growing Line</v>
      </c>
      <c r="I1916">
        <f>IF('Raw(1)'!F1916="","",'Raw(1)'!F1916)</f>
        <v>20</v>
      </c>
    </row>
    <row r="1917" spans="1:9" x14ac:dyDescent="0.4">
      <c r="A1917">
        <f>IF('Raw(1)'!A1917="","",'Raw(1)'!A1917)</f>
        <v>2026</v>
      </c>
      <c r="B1917">
        <f>IF('Raw(1)'!B1917="","",'Raw(1)'!B1917)</f>
        <v>20</v>
      </c>
      <c r="C1917" t="str">
        <f t="shared" si="87"/>
        <v>May</v>
      </c>
      <c r="D1917" t="str">
        <f t="shared" si="88"/>
        <v>2026-May</v>
      </c>
      <c r="E1917">
        <f t="shared" si="89"/>
        <v>202605</v>
      </c>
      <c r="F1917" t="str">
        <f>IF('Raw(1)'!C1917="","",'Raw(1)'!C1917)</f>
        <v>CN</v>
      </c>
      <c r="G1917" t="str">
        <f>IF('Raw(1)'!D1917="","",'Raw(1)'!D1917)</f>
        <v>Machine</v>
      </c>
      <c r="H1917" t="str">
        <f>IF('Raw(1)'!E1917="","",'Raw(1)'!E1917)</f>
        <v>Paint Booth</v>
      </c>
      <c r="I1917">
        <f>IF('Raw(1)'!F1917="","",'Raw(1)'!F1917)</f>
        <v>22</v>
      </c>
    </row>
    <row r="1918" spans="1:9" x14ac:dyDescent="0.4">
      <c r="A1918">
        <f>IF('Raw(1)'!A1918="","",'Raw(1)'!A1918)</f>
        <v>2026</v>
      </c>
      <c r="B1918">
        <f>IF('Raw(1)'!B1918="","",'Raw(1)'!B1918)</f>
        <v>20</v>
      </c>
      <c r="C1918" t="str">
        <f t="shared" si="87"/>
        <v>May</v>
      </c>
      <c r="D1918" t="str">
        <f t="shared" si="88"/>
        <v>2026-May</v>
      </c>
      <c r="E1918">
        <f t="shared" si="89"/>
        <v>202605</v>
      </c>
      <c r="F1918" t="str">
        <f>IF('Raw(1)'!C1918="","",'Raw(1)'!C1918)</f>
        <v>CN</v>
      </c>
      <c r="G1918" t="str">
        <f>IF('Raw(1)'!D1918="","",'Raw(1)'!D1918)</f>
        <v>Machine</v>
      </c>
      <c r="H1918" t="str">
        <f>IF('Raw(1)'!E1918="","",'Raw(1)'!E1918)</f>
        <v>Paint Line</v>
      </c>
      <c r="I1918">
        <f>IF('Raw(1)'!F1918="","",'Raw(1)'!F1918)</f>
        <v>6</v>
      </c>
    </row>
    <row r="1919" spans="1:9" x14ac:dyDescent="0.4">
      <c r="A1919">
        <f>IF('Raw(1)'!A1919="","",'Raw(1)'!A1919)</f>
        <v>2026</v>
      </c>
      <c r="B1919">
        <f>IF('Raw(1)'!B1919="","",'Raw(1)'!B1919)</f>
        <v>20</v>
      </c>
      <c r="C1919" t="str">
        <f t="shared" si="87"/>
        <v>May</v>
      </c>
      <c r="D1919" t="str">
        <f t="shared" si="88"/>
        <v>2026-May</v>
      </c>
      <c r="E1919">
        <f t="shared" si="89"/>
        <v>202605</v>
      </c>
      <c r="F1919" t="str">
        <f>IF('Raw(1)'!C1919="","",'Raw(1)'!C1919)</f>
        <v>CN</v>
      </c>
      <c r="G1919" t="str">
        <f>IF('Raw(1)'!D1919="","",'Raw(1)'!D1919)</f>
        <v>Machine</v>
      </c>
      <c r="H1919" t="str">
        <f>IF('Raw(1)'!E1919="","",'Raw(1)'!E1919)</f>
        <v>Roll Bending Machine</v>
      </c>
      <c r="I1919">
        <f>IF('Raw(1)'!F1919="","",'Raw(1)'!F1919)</f>
        <v>4</v>
      </c>
    </row>
    <row r="1920" spans="1:9" x14ac:dyDescent="0.4">
      <c r="A1920">
        <f>IF('Raw(1)'!A1920="","",'Raw(1)'!A1920)</f>
        <v>2026</v>
      </c>
      <c r="B1920">
        <f>IF('Raw(1)'!B1920="","",'Raw(1)'!B1920)</f>
        <v>20</v>
      </c>
      <c r="C1920" t="str">
        <f t="shared" si="87"/>
        <v>May</v>
      </c>
      <c r="D1920" t="str">
        <f t="shared" si="88"/>
        <v>2026-May</v>
      </c>
      <c r="E1920">
        <f t="shared" si="89"/>
        <v>202605</v>
      </c>
      <c r="F1920" t="str">
        <f>IF('Raw(1)'!C1920="","",'Raw(1)'!C1920)</f>
        <v>CN</v>
      </c>
      <c r="G1920" t="str">
        <f>IF('Raw(1)'!D1920="","",'Raw(1)'!D1920)</f>
        <v>Machine</v>
      </c>
      <c r="H1920" t="str">
        <f>IF('Raw(1)'!E1920="","",'Raw(1)'!E1920)</f>
        <v>L/W Machine</v>
      </c>
      <c r="I1920">
        <f>IF('Raw(1)'!F1920="","",'Raw(1)'!F1920)</f>
        <v>10</v>
      </c>
    </row>
    <row r="1921" spans="1:9" x14ac:dyDescent="0.4">
      <c r="A1921">
        <f>IF('Raw(1)'!A1921="","",'Raw(1)'!A1921)</f>
        <v>2026</v>
      </c>
      <c r="B1921">
        <f>IF('Raw(1)'!B1921="","",'Raw(1)'!B1921)</f>
        <v>20</v>
      </c>
      <c r="C1921" t="str">
        <f t="shared" si="87"/>
        <v>May</v>
      </c>
      <c r="D1921" t="str">
        <f t="shared" si="88"/>
        <v>2026-May</v>
      </c>
      <c r="E1921">
        <f t="shared" si="89"/>
        <v>202605</v>
      </c>
      <c r="F1921" t="str">
        <f>IF('Raw(1)'!C1921="","",'Raw(1)'!C1921)</f>
        <v>CN</v>
      </c>
      <c r="G1921" t="str">
        <f>IF('Raw(1)'!D1921="","",'Raw(1)'!D1921)</f>
        <v>Machine</v>
      </c>
      <c r="H1921" t="str">
        <f>IF('Raw(1)'!E1921="","",'Raw(1)'!E1921)</f>
        <v>C/W Machine</v>
      </c>
      <c r="I1921">
        <f>IF('Raw(1)'!F1921="","",'Raw(1)'!F1921)</f>
        <v>12</v>
      </c>
    </row>
    <row r="1922" spans="1:9" x14ac:dyDescent="0.4">
      <c r="A1922">
        <f>IF('Raw(1)'!A1922="","",'Raw(1)'!A1922)</f>
        <v>2026</v>
      </c>
      <c r="B1922">
        <f>IF('Raw(1)'!B1922="","",'Raw(1)'!B1922)</f>
        <v>20</v>
      </c>
      <c r="C1922" t="str">
        <f t="shared" ref="C1922:C1985" si="90">IF(OR(A1922="",B1922=""),"",TEXT(DATE(A1922,1,1)+(B1922-1)*7,"mmm"))</f>
        <v>May</v>
      </c>
      <c r="D1922" t="str">
        <f t="shared" ref="D1922:D1985" si="91">IF(OR(A1922="",B1922=""),"",TEXT(DATE(A1922,1,1)+(B1922-1)*7,"yyyy-mmm"))</f>
        <v>2026-May</v>
      </c>
      <c r="E1922">
        <f t="shared" ref="E1922:E1985" si="92">IF(OR(A1922="",B1922=""),"",YEAR(DATE(A1922,1,1)+(B1922-1)*7)*100+MONTH(DATE(A1922,1,1)+(B1922-1)*7))</f>
        <v>202605</v>
      </c>
      <c r="F1922" t="str">
        <f>IF('Raw(1)'!C1922="","",'Raw(1)'!C1922)</f>
        <v>CN</v>
      </c>
      <c r="G1922" t="str">
        <f>IF('Raw(1)'!D1922="","",'Raw(1)'!D1922)</f>
        <v>Performance</v>
      </c>
      <c r="H1922" t="str">
        <f>IF('Raw(1)'!E1922="","",'Raw(1)'!E1922)</f>
        <v>BT GT</v>
      </c>
      <c r="I1922">
        <f>IF('Raw(1)'!F1922="","",'Raw(1)'!F1922)</f>
        <v>39</v>
      </c>
    </row>
    <row r="1923" spans="1:9" x14ac:dyDescent="0.4">
      <c r="A1923">
        <f>IF('Raw(1)'!A1923="","",'Raw(1)'!A1923)</f>
        <v>2026</v>
      </c>
      <c r="B1923">
        <f>IF('Raw(1)'!B1923="","",'Raw(1)'!B1923)</f>
        <v>20</v>
      </c>
      <c r="C1923" t="str">
        <f t="shared" si="90"/>
        <v>May</v>
      </c>
      <c r="D1923" t="str">
        <f t="shared" si="91"/>
        <v>2026-May</v>
      </c>
      <c r="E1923">
        <f t="shared" si="92"/>
        <v>202605</v>
      </c>
      <c r="F1923" t="str">
        <f>IF('Raw(1)'!C1923="","",'Raw(1)'!C1923)</f>
        <v>CN</v>
      </c>
      <c r="G1923" t="str">
        <f>IF('Raw(1)'!D1923="","",'Raw(1)'!D1923)</f>
        <v>Performance</v>
      </c>
      <c r="H1923" t="str">
        <f>IF('Raw(1)'!E1923="","",'Raw(1)'!E1923)</f>
        <v>WT GT</v>
      </c>
      <c r="I1923">
        <f>IF('Raw(1)'!F1923="","",'Raw(1)'!F1923)</f>
        <v>34</v>
      </c>
    </row>
    <row r="1924" spans="1:9" x14ac:dyDescent="0.4">
      <c r="A1924">
        <f>IF('Raw(1)'!A1924="","",'Raw(1)'!A1924)</f>
        <v>2026</v>
      </c>
      <c r="B1924">
        <f>IF('Raw(1)'!B1924="","",'Raw(1)'!B1924)</f>
        <v>20</v>
      </c>
      <c r="C1924" t="str">
        <f t="shared" si="90"/>
        <v>May</v>
      </c>
      <c r="D1924" t="str">
        <f t="shared" si="91"/>
        <v>2026-May</v>
      </c>
      <c r="E1924">
        <f t="shared" si="92"/>
        <v>202605</v>
      </c>
      <c r="F1924" t="str">
        <f>IF('Raw(1)'!C1924="","",'Raw(1)'!C1924)</f>
        <v>CN</v>
      </c>
      <c r="G1924" t="str">
        <f>IF('Raw(1)'!D1924="","",'Raw(1)'!D1924)</f>
        <v>Performance</v>
      </c>
      <c r="H1924" t="str">
        <f>IF('Raw(1)'!E1924="","",'Raw(1)'!E1924)</f>
        <v>Bending</v>
      </c>
      <c r="I1924">
        <f>IF('Raw(1)'!F1924="","",'Raw(1)'!F1924)</f>
        <v>236</v>
      </c>
    </row>
    <row r="1925" spans="1:9" x14ac:dyDescent="0.4">
      <c r="A1925">
        <f>IF('Raw(1)'!A1925="","",'Raw(1)'!A1925)</f>
        <v>2026</v>
      </c>
      <c r="B1925">
        <f>IF('Raw(1)'!B1925="","",'Raw(1)'!B1925)</f>
        <v>20</v>
      </c>
      <c r="C1925" t="str">
        <f t="shared" si="90"/>
        <v>May</v>
      </c>
      <c r="D1925" t="str">
        <f t="shared" si="91"/>
        <v>2026-May</v>
      </c>
      <c r="E1925">
        <f t="shared" si="92"/>
        <v>202605</v>
      </c>
      <c r="F1925" t="str">
        <f>IF('Raw(1)'!C1925="","",'Raw(1)'!C1925)</f>
        <v>CN</v>
      </c>
      <c r="G1925" t="str">
        <f>IF('Raw(1)'!D1925="","",'Raw(1)'!D1925)</f>
        <v>Performance</v>
      </c>
      <c r="H1925" t="str">
        <f>IF('Raw(1)'!E1925="","",'Raw(1)'!E1925)</f>
        <v>L/W</v>
      </c>
      <c r="I1925">
        <f>IF('Raw(1)'!F1925="","",'Raw(1)'!F1925)</f>
        <v>236</v>
      </c>
    </row>
    <row r="1926" spans="1:9" x14ac:dyDescent="0.4">
      <c r="A1926">
        <f>IF('Raw(1)'!A1926="","",'Raw(1)'!A1926)</f>
        <v>2026</v>
      </c>
      <c r="B1926">
        <f>IF('Raw(1)'!B1926="","",'Raw(1)'!B1926)</f>
        <v>20</v>
      </c>
      <c r="C1926" t="str">
        <f t="shared" si="90"/>
        <v>May</v>
      </c>
      <c r="D1926" t="str">
        <f t="shared" si="91"/>
        <v>2026-May</v>
      </c>
      <c r="E1926">
        <f t="shared" si="92"/>
        <v>202605</v>
      </c>
      <c r="F1926" t="str">
        <f>IF('Raw(1)'!C1926="","",'Raw(1)'!C1926)</f>
        <v>CN</v>
      </c>
      <c r="G1926" t="str">
        <f>IF('Raw(1)'!D1926="","",'Raw(1)'!D1926)</f>
        <v>Performance</v>
      </c>
      <c r="H1926" t="str">
        <f>IF('Raw(1)'!E1926="","",'Raw(1)'!E1926)</f>
        <v>C/W</v>
      </c>
      <c r="I1926">
        <f>IF('Raw(1)'!F1926="","",'Raw(1)'!F1926)</f>
        <v>265</v>
      </c>
    </row>
    <row r="1927" spans="1:9" x14ac:dyDescent="0.4">
      <c r="A1927">
        <f>IF('Raw(1)'!A1927="","",'Raw(1)'!A1927)</f>
        <v>2026</v>
      </c>
      <c r="B1927">
        <f>IF('Raw(1)'!B1927="","",'Raw(1)'!B1927)</f>
        <v>20</v>
      </c>
      <c r="C1927" t="str">
        <f t="shared" si="90"/>
        <v>May</v>
      </c>
      <c r="D1927" t="str">
        <f t="shared" si="91"/>
        <v>2026-May</v>
      </c>
      <c r="E1927">
        <f t="shared" si="92"/>
        <v>202605</v>
      </c>
      <c r="F1927" t="str">
        <f>IF('Raw(1)'!C1927="","",'Raw(1)'!C1927)</f>
        <v>TR #1</v>
      </c>
      <c r="G1927" t="str">
        <f>IF('Raw(1)'!D1927="","",'Raw(1)'!D1927)</f>
        <v>Machine</v>
      </c>
      <c r="H1927" t="str">
        <f>IF('Raw(1)'!E1927="","",'Raw(1)'!E1927)</f>
        <v>Growing Line</v>
      </c>
      <c r="I1927">
        <f>IF('Raw(1)'!F1927="","",'Raw(1)'!F1927)</f>
        <v>3</v>
      </c>
    </row>
    <row r="1928" spans="1:9" x14ac:dyDescent="0.4">
      <c r="A1928">
        <f>IF('Raw(1)'!A1928="","",'Raw(1)'!A1928)</f>
        <v>2026</v>
      </c>
      <c r="B1928">
        <f>IF('Raw(1)'!B1928="","",'Raw(1)'!B1928)</f>
        <v>20</v>
      </c>
      <c r="C1928" t="str">
        <f t="shared" si="90"/>
        <v>May</v>
      </c>
      <c r="D1928" t="str">
        <f t="shared" si="91"/>
        <v>2026-May</v>
      </c>
      <c r="E1928">
        <f t="shared" si="92"/>
        <v>202605</v>
      </c>
      <c r="F1928" t="str">
        <f>IF('Raw(1)'!C1928="","",'Raw(1)'!C1928)</f>
        <v>TR #1</v>
      </c>
      <c r="G1928" t="str">
        <f>IF('Raw(1)'!D1928="","",'Raw(1)'!D1928)</f>
        <v>Machine</v>
      </c>
      <c r="H1928" t="str">
        <f>IF('Raw(1)'!E1928="","",'Raw(1)'!E1928)</f>
        <v>Paint Booth</v>
      </c>
      <c r="I1928">
        <f>IF('Raw(1)'!F1928="","",'Raw(1)'!F1928)</f>
        <v>3</v>
      </c>
    </row>
    <row r="1929" spans="1:9" x14ac:dyDescent="0.4">
      <c r="A1929">
        <f>IF('Raw(1)'!A1929="","",'Raw(1)'!A1929)</f>
        <v>2026</v>
      </c>
      <c r="B1929">
        <f>IF('Raw(1)'!B1929="","",'Raw(1)'!B1929)</f>
        <v>20</v>
      </c>
      <c r="C1929" t="str">
        <f t="shared" si="90"/>
        <v>May</v>
      </c>
      <c r="D1929" t="str">
        <f t="shared" si="91"/>
        <v>2026-May</v>
      </c>
      <c r="E1929">
        <f t="shared" si="92"/>
        <v>202605</v>
      </c>
      <c r="F1929" t="str">
        <f>IF('Raw(1)'!C1929="","",'Raw(1)'!C1929)</f>
        <v>TR #1</v>
      </c>
      <c r="G1929" t="str">
        <f>IF('Raw(1)'!D1929="","",'Raw(1)'!D1929)</f>
        <v>Machine</v>
      </c>
      <c r="H1929" t="str">
        <f>IF('Raw(1)'!E1929="","",'Raw(1)'!E1929)</f>
        <v>Paint Line</v>
      </c>
      <c r="I1929">
        <f>IF('Raw(1)'!F1929="","",'Raw(1)'!F1929)</f>
        <v>2</v>
      </c>
    </row>
    <row r="1930" spans="1:9" x14ac:dyDescent="0.4">
      <c r="A1930">
        <f>IF('Raw(1)'!A1930="","",'Raw(1)'!A1930)</f>
        <v>2026</v>
      </c>
      <c r="B1930">
        <f>IF('Raw(1)'!B1930="","",'Raw(1)'!B1930)</f>
        <v>20</v>
      </c>
      <c r="C1930" t="str">
        <f t="shared" si="90"/>
        <v>May</v>
      </c>
      <c r="D1930" t="str">
        <f t="shared" si="91"/>
        <v>2026-May</v>
      </c>
      <c r="E1930">
        <f t="shared" si="92"/>
        <v>202605</v>
      </c>
      <c r="F1930" t="str">
        <f>IF('Raw(1)'!C1930="","",'Raw(1)'!C1930)</f>
        <v>TR #1</v>
      </c>
      <c r="G1930" t="str">
        <f>IF('Raw(1)'!D1930="","",'Raw(1)'!D1930)</f>
        <v>Machine</v>
      </c>
      <c r="H1930" t="str">
        <f>IF('Raw(1)'!E1930="","",'Raw(1)'!E1930)</f>
        <v>Roll Bending Machine</v>
      </c>
      <c r="I1930">
        <f>IF('Raw(1)'!F1930="","",'Raw(1)'!F1930)</f>
        <v>2</v>
      </c>
    </row>
    <row r="1931" spans="1:9" x14ac:dyDescent="0.4">
      <c r="A1931">
        <f>IF('Raw(1)'!A1931="","",'Raw(1)'!A1931)</f>
        <v>2026</v>
      </c>
      <c r="B1931">
        <f>IF('Raw(1)'!B1931="","",'Raw(1)'!B1931)</f>
        <v>20</v>
      </c>
      <c r="C1931" t="str">
        <f t="shared" si="90"/>
        <v>May</v>
      </c>
      <c r="D1931" t="str">
        <f t="shared" si="91"/>
        <v>2026-May</v>
      </c>
      <c r="E1931">
        <f t="shared" si="92"/>
        <v>202605</v>
      </c>
      <c r="F1931" t="str">
        <f>IF('Raw(1)'!C1931="","",'Raw(1)'!C1931)</f>
        <v>TR #1</v>
      </c>
      <c r="G1931" t="str">
        <f>IF('Raw(1)'!D1931="","",'Raw(1)'!D1931)</f>
        <v>Machine</v>
      </c>
      <c r="H1931" t="str">
        <f>IF('Raw(1)'!E1931="","",'Raw(1)'!E1931)</f>
        <v>L/W Machine</v>
      </c>
      <c r="I1931">
        <f>IF('Raw(1)'!F1931="","",'Raw(1)'!F1931)</f>
        <v>3</v>
      </c>
    </row>
    <row r="1932" spans="1:9" x14ac:dyDescent="0.4">
      <c r="A1932">
        <f>IF('Raw(1)'!A1932="","",'Raw(1)'!A1932)</f>
        <v>2026</v>
      </c>
      <c r="B1932">
        <f>IF('Raw(1)'!B1932="","",'Raw(1)'!B1932)</f>
        <v>20</v>
      </c>
      <c r="C1932" t="str">
        <f t="shared" si="90"/>
        <v>May</v>
      </c>
      <c r="D1932" t="str">
        <f t="shared" si="91"/>
        <v>2026-May</v>
      </c>
      <c r="E1932">
        <f t="shared" si="92"/>
        <v>202605</v>
      </c>
      <c r="F1932" t="str">
        <f>IF('Raw(1)'!C1932="","",'Raw(1)'!C1932)</f>
        <v>TR #1</v>
      </c>
      <c r="G1932" t="str">
        <f>IF('Raw(1)'!D1932="","",'Raw(1)'!D1932)</f>
        <v>Machine</v>
      </c>
      <c r="H1932" t="str">
        <f>IF('Raw(1)'!E1932="","",'Raw(1)'!E1932)</f>
        <v>C/W Machine</v>
      </c>
      <c r="I1932">
        <f>IF('Raw(1)'!F1932="","",'Raw(1)'!F1932)</f>
        <v>4</v>
      </c>
    </row>
    <row r="1933" spans="1:9" x14ac:dyDescent="0.4">
      <c r="A1933">
        <f>IF('Raw(1)'!A1933="","",'Raw(1)'!A1933)</f>
        <v>2026</v>
      </c>
      <c r="B1933">
        <f>IF('Raw(1)'!B1933="","",'Raw(1)'!B1933)</f>
        <v>20</v>
      </c>
      <c r="C1933" t="str">
        <f t="shared" si="90"/>
        <v>May</v>
      </c>
      <c r="D1933" t="str">
        <f t="shared" si="91"/>
        <v>2026-May</v>
      </c>
      <c r="E1933">
        <f t="shared" si="92"/>
        <v>202605</v>
      </c>
      <c r="F1933" t="str">
        <f>IF('Raw(1)'!C1933="","",'Raw(1)'!C1933)</f>
        <v>TR #1</v>
      </c>
      <c r="G1933" t="str">
        <f>IF('Raw(1)'!D1933="","",'Raw(1)'!D1933)</f>
        <v>Performance</v>
      </c>
      <c r="H1933" t="str">
        <f>IF('Raw(1)'!E1933="","",'Raw(1)'!E1933)</f>
        <v>BT GT</v>
      </c>
      <c r="I1933">
        <f>IF('Raw(1)'!F1933="","",'Raw(1)'!F1933)</f>
        <v>0</v>
      </c>
    </row>
    <row r="1934" spans="1:9" x14ac:dyDescent="0.4">
      <c r="A1934">
        <f>IF('Raw(1)'!A1934="","",'Raw(1)'!A1934)</f>
        <v>2026</v>
      </c>
      <c r="B1934">
        <f>IF('Raw(1)'!B1934="","",'Raw(1)'!B1934)</f>
        <v>20</v>
      </c>
      <c r="C1934" t="str">
        <f t="shared" si="90"/>
        <v>May</v>
      </c>
      <c r="D1934" t="str">
        <f t="shared" si="91"/>
        <v>2026-May</v>
      </c>
      <c r="E1934">
        <f t="shared" si="92"/>
        <v>202605</v>
      </c>
      <c r="F1934" t="str">
        <f>IF('Raw(1)'!C1934="","",'Raw(1)'!C1934)</f>
        <v>TR #1</v>
      </c>
      <c r="G1934" t="str">
        <f>IF('Raw(1)'!D1934="","",'Raw(1)'!D1934)</f>
        <v>Performance</v>
      </c>
      <c r="H1934" t="str">
        <f>IF('Raw(1)'!E1934="","",'Raw(1)'!E1934)</f>
        <v>WT GT</v>
      </c>
      <c r="I1934">
        <f>IF('Raw(1)'!F1934="","",'Raw(1)'!F1934)</f>
        <v>0</v>
      </c>
    </row>
    <row r="1935" spans="1:9" x14ac:dyDescent="0.4">
      <c r="A1935">
        <f>IF('Raw(1)'!A1935="","",'Raw(1)'!A1935)</f>
        <v>2026</v>
      </c>
      <c r="B1935">
        <f>IF('Raw(1)'!B1935="","",'Raw(1)'!B1935)</f>
        <v>20</v>
      </c>
      <c r="C1935" t="str">
        <f t="shared" si="90"/>
        <v>May</v>
      </c>
      <c r="D1935" t="str">
        <f t="shared" si="91"/>
        <v>2026-May</v>
      </c>
      <c r="E1935">
        <f t="shared" si="92"/>
        <v>202605</v>
      </c>
      <c r="F1935" t="str">
        <f>IF('Raw(1)'!C1935="","",'Raw(1)'!C1935)</f>
        <v>TR #1</v>
      </c>
      <c r="G1935" t="str">
        <f>IF('Raw(1)'!D1935="","",'Raw(1)'!D1935)</f>
        <v>Performance</v>
      </c>
      <c r="H1935" t="str">
        <f>IF('Raw(1)'!E1935="","",'Raw(1)'!E1935)</f>
        <v>Bending</v>
      </c>
      <c r="I1935">
        <f>IF('Raw(1)'!F1935="","",'Raw(1)'!F1935)</f>
        <v>0</v>
      </c>
    </row>
    <row r="1936" spans="1:9" x14ac:dyDescent="0.4">
      <c r="A1936">
        <f>IF('Raw(1)'!A1936="","",'Raw(1)'!A1936)</f>
        <v>2026</v>
      </c>
      <c r="B1936">
        <f>IF('Raw(1)'!B1936="","",'Raw(1)'!B1936)</f>
        <v>20</v>
      </c>
      <c r="C1936" t="str">
        <f t="shared" si="90"/>
        <v>May</v>
      </c>
      <c r="D1936" t="str">
        <f t="shared" si="91"/>
        <v>2026-May</v>
      </c>
      <c r="E1936">
        <f t="shared" si="92"/>
        <v>202605</v>
      </c>
      <c r="F1936" t="str">
        <f>IF('Raw(1)'!C1936="","",'Raw(1)'!C1936)</f>
        <v>TR #1</v>
      </c>
      <c r="G1936" t="str">
        <f>IF('Raw(1)'!D1936="","",'Raw(1)'!D1936)</f>
        <v>Performance</v>
      </c>
      <c r="H1936" t="str">
        <f>IF('Raw(1)'!E1936="","",'Raw(1)'!E1936)</f>
        <v>L/W</v>
      </c>
      <c r="I1936">
        <f>IF('Raw(1)'!F1936="","",'Raw(1)'!F1936)</f>
        <v>0</v>
      </c>
    </row>
    <row r="1937" spans="1:9" x14ac:dyDescent="0.4">
      <c r="A1937">
        <f>IF('Raw(1)'!A1937="","",'Raw(1)'!A1937)</f>
        <v>2026</v>
      </c>
      <c r="B1937">
        <f>IF('Raw(1)'!B1937="","",'Raw(1)'!B1937)</f>
        <v>20</v>
      </c>
      <c r="C1937" t="str">
        <f t="shared" si="90"/>
        <v>May</v>
      </c>
      <c r="D1937" t="str">
        <f t="shared" si="91"/>
        <v>2026-May</v>
      </c>
      <c r="E1937">
        <f t="shared" si="92"/>
        <v>202605</v>
      </c>
      <c r="F1937" t="str">
        <f>IF('Raw(1)'!C1937="","",'Raw(1)'!C1937)</f>
        <v>TR #1</v>
      </c>
      <c r="G1937" t="str">
        <f>IF('Raw(1)'!D1937="","",'Raw(1)'!D1937)</f>
        <v>Performance</v>
      </c>
      <c r="H1937" t="str">
        <f>IF('Raw(1)'!E1937="","",'Raw(1)'!E1937)</f>
        <v>C/W</v>
      </c>
      <c r="I1937">
        <f>IF('Raw(1)'!F1937="","",'Raw(1)'!F1937)</f>
        <v>0</v>
      </c>
    </row>
    <row r="1938" spans="1:9" x14ac:dyDescent="0.4">
      <c r="A1938">
        <f>IF('Raw(1)'!A1938="","",'Raw(1)'!A1938)</f>
        <v>2026</v>
      </c>
      <c r="B1938">
        <f>IF('Raw(1)'!B1938="","",'Raw(1)'!B1938)</f>
        <v>20</v>
      </c>
      <c r="C1938" t="str">
        <f t="shared" si="90"/>
        <v>May</v>
      </c>
      <c r="D1938" t="str">
        <f t="shared" si="91"/>
        <v>2026-May</v>
      </c>
      <c r="E1938">
        <f t="shared" si="92"/>
        <v>202605</v>
      </c>
      <c r="F1938" t="str">
        <f>IF('Raw(1)'!C1938="","",'Raw(1)'!C1938)</f>
        <v>TR #2</v>
      </c>
      <c r="G1938" t="str">
        <f>IF('Raw(1)'!D1938="","",'Raw(1)'!D1938)</f>
        <v>Machine</v>
      </c>
      <c r="H1938" t="str">
        <f>IF('Raw(1)'!E1938="","",'Raw(1)'!E1938)</f>
        <v>Growing Line</v>
      </c>
      <c r="I1938">
        <f>IF('Raw(1)'!F1938="","",'Raw(1)'!F1938)</f>
        <v>6</v>
      </c>
    </row>
    <row r="1939" spans="1:9" x14ac:dyDescent="0.4">
      <c r="A1939">
        <f>IF('Raw(1)'!A1939="","",'Raw(1)'!A1939)</f>
        <v>2026</v>
      </c>
      <c r="B1939">
        <f>IF('Raw(1)'!B1939="","",'Raw(1)'!B1939)</f>
        <v>20</v>
      </c>
      <c r="C1939" t="str">
        <f t="shared" si="90"/>
        <v>May</v>
      </c>
      <c r="D1939" t="str">
        <f t="shared" si="91"/>
        <v>2026-May</v>
      </c>
      <c r="E1939">
        <f t="shared" si="92"/>
        <v>202605</v>
      </c>
      <c r="F1939" t="str">
        <f>IF('Raw(1)'!C1939="","",'Raw(1)'!C1939)</f>
        <v>TR #2</v>
      </c>
      <c r="G1939" t="str">
        <f>IF('Raw(1)'!D1939="","",'Raw(1)'!D1939)</f>
        <v>Machine</v>
      </c>
      <c r="H1939" t="str">
        <f>IF('Raw(1)'!E1939="","",'Raw(1)'!E1939)</f>
        <v>Paint Booth</v>
      </c>
      <c r="I1939">
        <f>IF('Raw(1)'!F1939="","",'Raw(1)'!F1939)</f>
        <v>4</v>
      </c>
    </row>
    <row r="1940" spans="1:9" x14ac:dyDescent="0.4">
      <c r="A1940">
        <f>IF('Raw(1)'!A1940="","",'Raw(1)'!A1940)</f>
        <v>2026</v>
      </c>
      <c r="B1940">
        <f>IF('Raw(1)'!B1940="","",'Raw(1)'!B1940)</f>
        <v>20</v>
      </c>
      <c r="C1940" t="str">
        <f t="shared" si="90"/>
        <v>May</v>
      </c>
      <c r="D1940" t="str">
        <f t="shared" si="91"/>
        <v>2026-May</v>
      </c>
      <c r="E1940">
        <f t="shared" si="92"/>
        <v>202605</v>
      </c>
      <c r="F1940" t="str">
        <f>IF('Raw(1)'!C1940="","",'Raw(1)'!C1940)</f>
        <v>TR #2</v>
      </c>
      <c r="G1940" t="str">
        <f>IF('Raw(1)'!D1940="","",'Raw(1)'!D1940)</f>
        <v>Machine</v>
      </c>
      <c r="H1940" t="str">
        <f>IF('Raw(1)'!E1940="","",'Raw(1)'!E1940)</f>
        <v>Paint Line</v>
      </c>
      <c r="I1940">
        <f>IF('Raw(1)'!F1940="","",'Raw(1)'!F1940)</f>
        <v>2</v>
      </c>
    </row>
    <row r="1941" spans="1:9" x14ac:dyDescent="0.4">
      <c r="A1941">
        <f>IF('Raw(1)'!A1941="","",'Raw(1)'!A1941)</f>
        <v>2026</v>
      </c>
      <c r="B1941">
        <f>IF('Raw(1)'!B1941="","",'Raw(1)'!B1941)</f>
        <v>20</v>
      </c>
      <c r="C1941" t="str">
        <f t="shared" si="90"/>
        <v>May</v>
      </c>
      <c r="D1941" t="str">
        <f t="shared" si="91"/>
        <v>2026-May</v>
      </c>
      <c r="E1941">
        <f t="shared" si="92"/>
        <v>202605</v>
      </c>
      <c r="F1941" t="str">
        <f>IF('Raw(1)'!C1941="","",'Raw(1)'!C1941)</f>
        <v>TR #2</v>
      </c>
      <c r="G1941" t="str">
        <f>IF('Raw(1)'!D1941="","",'Raw(1)'!D1941)</f>
        <v>Machine</v>
      </c>
      <c r="H1941" t="str">
        <f>IF('Raw(1)'!E1941="","",'Raw(1)'!E1941)</f>
        <v>Roll Bending Machine</v>
      </c>
      <c r="I1941">
        <f>IF('Raw(1)'!F1941="","",'Raw(1)'!F1941)</f>
        <v>3</v>
      </c>
    </row>
    <row r="1942" spans="1:9" x14ac:dyDescent="0.4">
      <c r="A1942">
        <f>IF('Raw(1)'!A1942="","",'Raw(1)'!A1942)</f>
        <v>2026</v>
      </c>
      <c r="B1942">
        <f>IF('Raw(1)'!B1942="","",'Raw(1)'!B1942)</f>
        <v>20</v>
      </c>
      <c r="C1942" t="str">
        <f t="shared" si="90"/>
        <v>May</v>
      </c>
      <c r="D1942" t="str">
        <f t="shared" si="91"/>
        <v>2026-May</v>
      </c>
      <c r="E1942">
        <f t="shared" si="92"/>
        <v>202605</v>
      </c>
      <c r="F1942" t="str">
        <f>IF('Raw(1)'!C1942="","",'Raw(1)'!C1942)</f>
        <v>TR #2</v>
      </c>
      <c r="G1942" t="str">
        <f>IF('Raw(1)'!D1942="","",'Raw(1)'!D1942)</f>
        <v>Machine</v>
      </c>
      <c r="H1942" t="str">
        <f>IF('Raw(1)'!E1942="","",'Raw(1)'!E1942)</f>
        <v>L/W Machine</v>
      </c>
      <c r="I1942">
        <f>IF('Raw(1)'!F1942="","",'Raw(1)'!F1942)</f>
        <v>4</v>
      </c>
    </row>
    <row r="1943" spans="1:9" x14ac:dyDescent="0.4">
      <c r="A1943">
        <f>IF('Raw(1)'!A1943="","",'Raw(1)'!A1943)</f>
        <v>2026</v>
      </c>
      <c r="B1943">
        <f>IF('Raw(1)'!B1943="","",'Raw(1)'!B1943)</f>
        <v>20</v>
      </c>
      <c r="C1943" t="str">
        <f t="shared" si="90"/>
        <v>May</v>
      </c>
      <c r="D1943" t="str">
        <f t="shared" si="91"/>
        <v>2026-May</v>
      </c>
      <c r="E1943">
        <f t="shared" si="92"/>
        <v>202605</v>
      </c>
      <c r="F1943" t="str">
        <f>IF('Raw(1)'!C1943="","",'Raw(1)'!C1943)</f>
        <v>TR #2</v>
      </c>
      <c r="G1943" t="str">
        <f>IF('Raw(1)'!D1943="","",'Raw(1)'!D1943)</f>
        <v>Machine</v>
      </c>
      <c r="H1943" t="str">
        <f>IF('Raw(1)'!E1943="","",'Raw(1)'!E1943)</f>
        <v>C/W Machine</v>
      </c>
      <c r="I1943">
        <f>IF('Raw(1)'!F1943="","",'Raw(1)'!F1943)</f>
        <v>6</v>
      </c>
    </row>
    <row r="1944" spans="1:9" x14ac:dyDescent="0.4">
      <c r="A1944">
        <f>IF('Raw(1)'!A1944="","",'Raw(1)'!A1944)</f>
        <v>2026</v>
      </c>
      <c r="B1944">
        <f>IF('Raw(1)'!B1944="","",'Raw(1)'!B1944)</f>
        <v>20</v>
      </c>
      <c r="C1944" t="str">
        <f t="shared" si="90"/>
        <v>May</v>
      </c>
      <c r="D1944" t="str">
        <f t="shared" si="91"/>
        <v>2026-May</v>
      </c>
      <c r="E1944">
        <f t="shared" si="92"/>
        <v>202605</v>
      </c>
      <c r="F1944" t="str">
        <f>IF('Raw(1)'!C1944="","",'Raw(1)'!C1944)</f>
        <v>TR #2</v>
      </c>
      <c r="G1944" t="str">
        <f>IF('Raw(1)'!D1944="","",'Raw(1)'!D1944)</f>
        <v>Performance</v>
      </c>
      <c r="H1944" t="str">
        <f>IF('Raw(1)'!E1944="","",'Raw(1)'!E1944)</f>
        <v>BT GT</v>
      </c>
      <c r="I1944">
        <f>IF('Raw(1)'!F1944="","",'Raw(1)'!F1944)</f>
        <v>25</v>
      </c>
    </row>
    <row r="1945" spans="1:9" x14ac:dyDescent="0.4">
      <c r="A1945">
        <f>IF('Raw(1)'!A1945="","",'Raw(1)'!A1945)</f>
        <v>2026</v>
      </c>
      <c r="B1945">
        <f>IF('Raw(1)'!B1945="","",'Raw(1)'!B1945)</f>
        <v>20</v>
      </c>
      <c r="C1945" t="str">
        <f t="shared" si="90"/>
        <v>May</v>
      </c>
      <c r="D1945" t="str">
        <f t="shared" si="91"/>
        <v>2026-May</v>
      </c>
      <c r="E1945">
        <f t="shared" si="92"/>
        <v>202605</v>
      </c>
      <c r="F1945" t="str">
        <f>IF('Raw(1)'!C1945="","",'Raw(1)'!C1945)</f>
        <v>TR #2</v>
      </c>
      <c r="G1945" t="str">
        <f>IF('Raw(1)'!D1945="","",'Raw(1)'!D1945)</f>
        <v>Performance</v>
      </c>
      <c r="H1945" t="str">
        <f>IF('Raw(1)'!E1945="","",'Raw(1)'!E1945)</f>
        <v>WT GT</v>
      </c>
      <c r="I1945">
        <f>IF('Raw(1)'!F1945="","",'Raw(1)'!F1945)</f>
        <v>23</v>
      </c>
    </row>
    <row r="1946" spans="1:9" x14ac:dyDescent="0.4">
      <c r="A1946">
        <f>IF('Raw(1)'!A1946="","",'Raw(1)'!A1946)</f>
        <v>2026</v>
      </c>
      <c r="B1946">
        <f>IF('Raw(1)'!B1946="","",'Raw(1)'!B1946)</f>
        <v>20</v>
      </c>
      <c r="C1946" t="str">
        <f t="shared" si="90"/>
        <v>May</v>
      </c>
      <c r="D1946" t="str">
        <f t="shared" si="91"/>
        <v>2026-May</v>
      </c>
      <c r="E1946">
        <f t="shared" si="92"/>
        <v>202605</v>
      </c>
      <c r="F1946" t="str">
        <f>IF('Raw(1)'!C1946="","",'Raw(1)'!C1946)</f>
        <v>TR #2</v>
      </c>
      <c r="G1946" t="str">
        <f>IF('Raw(1)'!D1946="","",'Raw(1)'!D1946)</f>
        <v>Performance</v>
      </c>
      <c r="H1946" t="str">
        <f>IF('Raw(1)'!E1946="","",'Raw(1)'!E1946)</f>
        <v>Bending</v>
      </c>
      <c r="I1946">
        <f>IF('Raw(1)'!F1946="","",'Raw(1)'!F1946)</f>
        <v>190</v>
      </c>
    </row>
    <row r="1947" spans="1:9" x14ac:dyDescent="0.4">
      <c r="A1947">
        <f>IF('Raw(1)'!A1947="","",'Raw(1)'!A1947)</f>
        <v>2026</v>
      </c>
      <c r="B1947">
        <f>IF('Raw(1)'!B1947="","",'Raw(1)'!B1947)</f>
        <v>20</v>
      </c>
      <c r="C1947" t="str">
        <f t="shared" si="90"/>
        <v>May</v>
      </c>
      <c r="D1947" t="str">
        <f t="shared" si="91"/>
        <v>2026-May</v>
      </c>
      <c r="E1947">
        <f t="shared" si="92"/>
        <v>202605</v>
      </c>
      <c r="F1947" t="str">
        <f>IF('Raw(1)'!C1947="","",'Raw(1)'!C1947)</f>
        <v>TR #2</v>
      </c>
      <c r="G1947" t="str">
        <f>IF('Raw(1)'!D1947="","",'Raw(1)'!D1947)</f>
        <v>Performance</v>
      </c>
      <c r="H1947" t="str">
        <f>IF('Raw(1)'!E1947="","",'Raw(1)'!E1947)</f>
        <v>L/W</v>
      </c>
      <c r="I1947">
        <f>IF('Raw(1)'!F1947="","",'Raw(1)'!F1947)</f>
        <v>189</v>
      </c>
    </row>
    <row r="1948" spans="1:9" x14ac:dyDescent="0.4">
      <c r="A1948">
        <f>IF('Raw(1)'!A1948="","",'Raw(1)'!A1948)</f>
        <v>2026</v>
      </c>
      <c r="B1948">
        <f>IF('Raw(1)'!B1948="","",'Raw(1)'!B1948)</f>
        <v>20</v>
      </c>
      <c r="C1948" t="str">
        <f t="shared" si="90"/>
        <v>May</v>
      </c>
      <c r="D1948" t="str">
        <f t="shared" si="91"/>
        <v>2026-May</v>
      </c>
      <c r="E1948">
        <f t="shared" si="92"/>
        <v>202605</v>
      </c>
      <c r="F1948" t="str">
        <f>IF('Raw(1)'!C1948="","",'Raw(1)'!C1948)</f>
        <v>TR #2</v>
      </c>
      <c r="G1948" t="str">
        <f>IF('Raw(1)'!D1948="","",'Raw(1)'!D1948)</f>
        <v>Performance</v>
      </c>
      <c r="H1948" t="str">
        <f>IF('Raw(1)'!E1948="","",'Raw(1)'!E1948)</f>
        <v>C/W</v>
      </c>
      <c r="I1948">
        <f>IF('Raw(1)'!F1948="","",'Raw(1)'!F1948)</f>
        <v>239</v>
      </c>
    </row>
    <row r="1949" spans="1:9" x14ac:dyDescent="0.4">
      <c r="A1949">
        <f>IF('Raw(1)'!A1949="","",'Raw(1)'!A1949)</f>
        <v>2026</v>
      </c>
      <c r="B1949">
        <f>IF('Raw(1)'!B1949="","",'Raw(1)'!B1949)</f>
        <v>20</v>
      </c>
      <c r="C1949" t="str">
        <f t="shared" si="90"/>
        <v>May</v>
      </c>
      <c r="D1949" t="str">
        <f t="shared" si="91"/>
        <v>2026-May</v>
      </c>
      <c r="E1949">
        <f t="shared" si="92"/>
        <v>202605</v>
      </c>
      <c r="F1949" t="str">
        <f>IF('Raw(1)'!C1949="","",'Raw(1)'!C1949)</f>
        <v>AM</v>
      </c>
      <c r="G1949" t="str">
        <f>IF('Raw(1)'!D1949="","",'Raw(1)'!D1949)</f>
        <v>Machine</v>
      </c>
      <c r="H1949" t="str">
        <f>IF('Raw(1)'!E1949="","",'Raw(1)'!E1949)</f>
        <v>Growing Line</v>
      </c>
      <c r="I1949">
        <f>IF('Raw(1)'!F1949="","",'Raw(1)'!F1949)</f>
        <v>30</v>
      </c>
    </row>
    <row r="1950" spans="1:9" x14ac:dyDescent="0.4">
      <c r="A1950">
        <f>IF('Raw(1)'!A1950="","",'Raw(1)'!A1950)</f>
        <v>2026</v>
      </c>
      <c r="B1950">
        <f>IF('Raw(1)'!B1950="","",'Raw(1)'!B1950)</f>
        <v>20</v>
      </c>
      <c r="C1950" t="str">
        <f t="shared" si="90"/>
        <v>May</v>
      </c>
      <c r="D1950" t="str">
        <f t="shared" si="91"/>
        <v>2026-May</v>
      </c>
      <c r="E1950">
        <f t="shared" si="92"/>
        <v>202605</v>
      </c>
      <c r="F1950" t="str">
        <f>IF('Raw(1)'!C1950="","",'Raw(1)'!C1950)</f>
        <v>AM</v>
      </c>
      <c r="G1950" t="str">
        <f>IF('Raw(1)'!D1950="","",'Raw(1)'!D1950)</f>
        <v>Machine</v>
      </c>
      <c r="H1950" t="str">
        <f>IF('Raw(1)'!E1950="","",'Raw(1)'!E1950)</f>
        <v>Paint Booth</v>
      </c>
      <c r="I1950">
        <f>IF('Raw(1)'!F1950="","",'Raw(1)'!F1950)</f>
        <v>16</v>
      </c>
    </row>
    <row r="1951" spans="1:9" x14ac:dyDescent="0.4">
      <c r="A1951">
        <f>IF('Raw(1)'!A1951="","",'Raw(1)'!A1951)</f>
        <v>2026</v>
      </c>
      <c r="B1951">
        <f>IF('Raw(1)'!B1951="","",'Raw(1)'!B1951)</f>
        <v>20</v>
      </c>
      <c r="C1951" t="str">
        <f t="shared" si="90"/>
        <v>May</v>
      </c>
      <c r="D1951" t="str">
        <f t="shared" si="91"/>
        <v>2026-May</v>
      </c>
      <c r="E1951">
        <f t="shared" si="92"/>
        <v>202605</v>
      </c>
      <c r="F1951" t="str">
        <f>IF('Raw(1)'!C1951="","",'Raw(1)'!C1951)</f>
        <v>AM</v>
      </c>
      <c r="G1951" t="str">
        <f>IF('Raw(1)'!D1951="","",'Raw(1)'!D1951)</f>
        <v>Machine</v>
      </c>
      <c r="H1951" t="str">
        <f>IF('Raw(1)'!E1951="","",'Raw(1)'!E1951)</f>
        <v>Paint Line</v>
      </c>
      <c r="I1951">
        <f>IF('Raw(1)'!F1951="","",'Raw(1)'!F1951)</f>
        <v>8</v>
      </c>
    </row>
    <row r="1952" spans="1:9" x14ac:dyDescent="0.4">
      <c r="A1952">
        <f>IF('Raw(1)'!A1952="","",'Raw(1)'!A1952)</f>
        <v>2026</v>
      </c>
      <c r="B1952">
        <f>IF('Raw(1)'!B1952="","",'Raw(1)'!B1952)</f>
        <v>20</v>
      </c>
      <c r="C1952" t="str">
        <f t="shared" si="90"/>
        <v>May</v>
      </c>
      <c r="D1952" t="str">
        <f t="shared" si="91"/>
        <v>2026-May</v>
      </c>
      <c r="E1952">
        <f t="shared" si="92"/>
        <v>202605</v>
      </c>
      <c r="F1952" t="str">
        <f>IF('Raw(1)'!C1952="","",'Raw(1)'!C1952)</f>
        <v>AM</v>
      </c>
      <c r="G1952" t="str">
        <f>IF('Raw(1)'!D1952="","",'Raw(1)'!D1952)</f>
        <v>Machine</v>
      </c>
      <c r="H1952" t="str">
        <f>IF('Raw(1)'!E1952="","",'Raw(1)'!E1952)</f>
        <v>Roll Bending Machine</v>
      </c>
      <c r="I1952">
        <f>IF('Raw(1)'!F1952="","",'Raw(1)'!F1952)</f>
        <v>6</v>
      </c>
    </row>
    <row r="1953" spans="1:9" x14ac:dyDescent="0.4">
      <c r="A1953">
        <f>IF('Raw(1)'!A1953="","",'Raw(1)'!A1953)</f>
        <v>2026</v>
      </c>
      <c r="B1953">
        <f>IF('Raw(1)'!B1953="","",'Raw(1)'!B1953)</f>
        <v>20</v>
      </c>
      <c r="C1953" t="str">
        <f t="shared" si="90"/>
        <v>May</v>
      </c>
      <c r="D1953" t="str">
        <f t="shared" si="91"/>
        <v>2026-May</v>
      </c>
      <c r="E1953">
        <f t="shared" si="92"/>
        <v>202605</v>
      </c>
      <c r="F1953" t="str">
        <f>IF('Raw(1)'!C1953="","",'Raw(1)'!C1953)</f>
        <v>AM</v>
      </c>
      <c r="G1953" t="str">
        <f>IF('Raw(1)'!D1953="","",'Raw(1)'!D1953)</f>
        <v>Machine</v>
      </c>
      <c r="H1953" t="str">
        <f>IF('Raw(1)'!E1953="","",'Raw(1)'!E1953)</f>
        <v>L/W Machine</v>
      </c>
      <c r="I1953">
        <f>IF('Raw(1)'!F1953="","",'Raw(1)'!F1953)</f>
        <v>11</v>
      </c>
    </row>
    <row r="1954" spans="1:9" x14ac:dyDescent="0.4">
      <c r="A1954">
        <f>IF('Raw(1)'!A1954="","",'Raw(1)'!A1954)</f>
        <v>2026</v>
      </c>
      <c r="B1954">
        <f>IF('Raw(1)'!B1954="","",'Raw(1)'!B1954)</f>
        <v>20</v>
      </c>
      <c r="C1954" t="str">
        <f t="shared" si="90"/>
        <v>May</v>
      </c>
      <c r="D1954" t="str">
        <f t="shared" si="91"/>
        <v>2026-May</v>
      </c>
      <c r="E1954">
        <f t="shared" si="92"/>
        <v>202605</v>
      </c>
      <c r="F1954" t="str">
        <f>IF('Raw(1)'!C1954="","",'Raw(1)'!C1954)</f>
        <v>AM</v>
      </c>
      <c r="G1954" t="str">
        <f>IF('Raw(1)'!D1954="","",'Raw(1)'!D1954)</f>
        <v>Machine</v>
      </c>
      <c r="H1954" t="str">
        <f>IF('Raw(1)'!E1954="","",'Raw(1)'!E1954)</f>
        <v>C/W Machine</v>
      </c>
      <c r="I1954">
        <f>IF('Raw(1)'!F1954="","",'Raw(1)'!F1954)</f>
        <v>15</v>
      </c>
    </row>
    <row r="1955" spans="1:9" x14ac:dyDescent="0.4">
      <c r="A1955">
        <f>IF('Raw(1)'!A1955="","",'Raw(1)'!A1955)</f>
        <v>2026</v>
      </c>
      <c r="B1955">
        <f>IF('Raw(1)'!B1955="","",'Raw(1)'!B1955)</f>
        <v>20</v>
      </c>
      <c r="C1955" t="str">
        <f t="shared" si="90"/>
        <v>May</v>
      </c>
      <c r="D1955" t="str">
        <f t="shared" si="91"/>
        <v>2026-May</v>
      </c>
      <c r="E1955">
        <f t="shared" si="92"/>
        <v>202605</v>
      </c>
      <c r="F1955" t="str">
        <f>IF('Raw(1)'!C1955="","",'Raw(1)'!C1955)</f>
        <v>AM</v>
      </c>
      <c r="G1955" t="str">
        <f>IF('Raw(1)'!D1955="","",'Raw(1)'!D1955)</f>
        <v>Performance</v>
      </c>
      <c r="H1955" t="str">
        <f>IF('Raw(1)'!E1955="","",'Raw(1)'!E1955)</f>
        <v>BT GT</v>
      </c>
      <c r="I1955">
        <f>IF('Raw(1)'!F1955="","",'Raw(1)'!F1955)</f>
        <v>65</v>
      </c>
    </row>
    <row r="1956" spans="1:9" x14ac:dyDescent="0.4">
      <c r="A1956">
        <f>IF('Raw(1)'!A1956="","",'Raw(1)'!A1956)</f>
        <v>2026</v>
      </c>
      <c r="B1956">
        <f>IF('Raw(1)'!B1956="","",'Raw(1)'!B1956)</f>
        <v>20</v>
      </c>
      <c r="C1956" t="str">
        <f t="shared" si="90"/>
        <v>May</v>
      </c>
      <c r="D1956" t="str">
        <f t="shared" si="91"/>
        <v>2026-May</v>
      </c>
      <c r="E1956">
        <f t="shared" si="92"/>
        <v>202605</v>
      </c>
      <c r="F1956" t="str">
        <f>IF('Raw(1)'!C1956="","",'Raw(1)'!C1956)</f>
        <v>AM</v>
      </c>
      <c r="G1956" t="str">
        <f>IF('Raw(1)'!D1956="","",'Raw(1)'!D1956)</f>
        <v>Performance</v>
      </c>
      <c r="H1956" t="str">
        <f>IF('Raw(1)'!E1956="","",'Raw(1)'!E1956)</f>
        <v>WT GT</v>
      </c>
      <c r="I1956">
        <f>IF('Raw(1)'!F1956="","",'Raw(1)'!F1956)</f>
        <v>64</v>
      </c>
    </row>
    <row r="1957" spans="1:9" x14ac:dyDescent="0.4">
      <c r="A1957">
        <f>IF('Raw(1)'!A1957="","",'Raw(1)'!A1957)</f>
        <v>2026</v>
      </c>
      <c r="B1957">
        <f>IF('Raw(1)'!B1957="","",'Raw(1)'!B1957)</f>
        <v>20</v>
      </c>
      <c r="C1957" t="str">
        <f t="shared" si="90"/>
        <v>May</v>
      </c>
      <c r="D1957" t="str">
        <f t="shared" si="91"/>
        <v>2026-May</v>
      </c>
      <c r="E1957">
        <f t="shared" si="92"/>
        <v>202605</v>
      </c>
      <c r="F1957" t="str">
        <f>IF('Raw(1)'!C1957="","",'Raw(1)'!C1957)</f>
        <v>AM</v>
      </c>
      <c r="G1957" t="str">
        <f>IF('Raw(1)'!D1957="","",'Raw(1)'!D1957)</f>
        <v>Performance</v>
      </c>
      <c r="H1957" t="str">
        <f>IF('Raw(1)'!E1957="","",'Raw(1)'!E1957)</f>
        <v>Bending</v>
      </c>
      <c r="I1957">
        <f>IF('Raw(1)'!F1957="","",'Raw(1)'!F1957)</f>
        <v>627</v>
      </c>
    </row>
    <row r="1958" spans="1:9" x14ac:dyDescent="0.4">
      <c r="A1958">
        <f>IF('Raw(1)'!A1958="","",'Raw(1)'!A1958)</f>
        <v>2026</v>
      </c>
      <c r="B1958">
        <f>IF('Raw(1)'!B1958="","",'Raw(1)'!B1958)</f>
        <v>20</v>
      </c>
      <c r="C1958" t="str">
        <f t="shared" si="90"/>
        <v>May</v>
      </c>
      <c r="D1958" t="str">
        <f t="shared" si="91"/>
        <v>2026-May</v>
      </c>
      <c r="E1958">
        <f t="shared" si="92"/>
        <v>202605</v>
      </c>
      <c r="F1958" t="str">
        <f>IF('Raw(1)'!C1958="","",'Raw(1)'!C1958)</f>
        <v>AM</v>
      </c>
      <c r="G1958" t="str">
        <f>IF('Raw(1)'!D1958="","",'Raw(1)'!D1958)</f>
        <v>Performance</v>
      </c>
      <c r="H1958" t="str">
        <f>IF('Raw(1)'!E1958="","",'Raw(1)'!E1958)</f>
        <v>L/W</v>
      </c>
      <c r="I1958">
        <f>IF('Raw(1)'!F1958="","",'Raw(1)'!F1958)</f>
        <v>664</v>
      </c>
    </row>
    <row r="1959" spans="1:9" x14ac:dyDescent="0.4">
      <c r="A1959">
        <f>IF('Raw(1)'!A1959="","",'Raw(1)'!A1959)</f>
        <v>2026</v>
      </c>
      <c r="B1959">
        <f>IF('Raw(1)'!B1959="","",'Raw(1)'!B1959)</f>
        <v>20</v>
      </c>
      <c r="C1959" t="str">
        <f t="shared" si="90"/>
        <v>May</v>
      </c>
      <c r="D1959" t="str">
        <f t="shared" si="91"/>
        <v>2026-May</v>
      </c>
      <c r="E1959">
        <f t="shared" si="92"/>
        <v>202605</v>
      </c>
      <c r="F1959" t="str">
        <f>IF('Raw(1)'!C1959="","",'Raw(1)'!C1959)</f>
        <v>AM</v>
      </c>
      <c r="G1959" t="str">
        <f>IF('Raw(1)'!D1959="","",'Raw(1)'!D1959)</f>
        <v>Performance</v>
      </c>
      <c r="H1959" t="str">
        <f>IF('Raw(1)'!E1959="","",'Raw(1)'!E1959)</f>
        <v>C/W</v>
      </c>
      <c r="I1959">
        <f>IF('Raw(1)'!F1959="","",'Raw(1)'!F1959)</f>
        <v>572</v>
      </c>
    </row>
    <row r="1960" spans="1:9" x14ac:dyDescent="0.4">
      <c r="A1960">
        <f>IF('Raw(1)'!A1960="","",'Raw(1)'!A1960)</f>
        <v>2026</v>
      </c>
      <c r="B1960">
        <f>IF('Raw(1)'!B1960="","",'Raw(1)'!B1960)</f>
        <v>20</v>
      </c>
      <c r="C1960" t="str">
        <f t="shared" si="90"/>
        <v>May</v>
      </c>
      <c r="D1960" t="str">
        <f t="shared" si="91"/>
        <v>2026-May</v>
      </c>
      <c r="E1960">
        <f t="shared" si="92"/>
        <v>202605</v>
      </c>
      <c r="F1960" t="str">
        <f>IF('Raw(1)'!C1960="","",'Raw(1)'!C1960)</f>
        <v>PT On</v>
      </c>
      <c r="G1960" t="str">
        <f>IF('Raw(1)'!D1960="","",'Raw(1)'!D1960)</f>
        <v>Machine</v>
      </c>
      <c r="H1960" t="str">
        <f>IF('Raw(1)'!E1960="","",'Raw(1)'!E1960)</f>
        <v>Growing Line</v>
      </c>
      <c r="I1960">
        <f>IF('Raw(1)'!F1960="","",'Raw(1)'!F1960)</f>
        <v>6</v>
      </c>
    </row>
    <row r="1961" spans="1:9" x14ac:dyDescent="0.4">
      <c r="A1961">
        <f>IF('Raw(1)'!A1961="","",'Raw(1)'!A1961)</f>
        <v>2026</v>
      </c>
      <c r="B1961">
        <f>IF('Raw(1)'!B1961="","",'Raw(1)'!B1961)</f>
        <v>20</v>
      </c>
      <c r="C1961" t="str">
        <f t="shared" si="90"/>
        <v>May</v>
      </c>
      <c r="D1961" t="str">
        <f t="shared" si="91"/>
        <v>2026-May</v>
      </c>
      <c r="E1961">
        <f t="shared" si="92"/>
        <v>202605</v>
      </c>
      <c r="F1961" t="str">
        <f>IF('Raw(1)'!C1961="","",'Raw(1)'!C1961)</f>
        <v>PT On</v>
      </c>
      <c r="G1961" t="str">
        <f>IF('Raw(1)'!D1961="","",'Raw(1)'!D1961)</f>
        <v>Machine</v>
      </c>
      <c r="H1961" t="str">
        <f>IF('Raw(1)'!E1961="","",'Raw(1)'!E1961)</f>
        <v>Paint Booth</v>
      </c>
      <c r="I1961">
        <f>IF('Raw(1)'!F1961="","",'Raw(1)'!F1961)</f>
        <v>4</v>
      </c>
    </row>
    <row r="1962" spans="1:9" x14ac:dyDescent="0.4">
      <c r="A1962">
        <f>IF('Raw(1)'!A1962="","",'Raw(1)'!A1962)</f>
        <v>2026</v>
      </c>
      <c r="B1962">
        <f>IF('Raw(1)'!B1962="","",'Raw(1)'!B1962)</f>
        <v>20</v>
      </c>
      <c r="C1962" t="str">
        <f t="shared" si="90"/>
        <v>May</v>
      </c>
      <c r="D1962" t="str">
        <f t="shared" si="91"/>
        <v>2026-May</v>
      </c>
      <c r="E1962">
        <f t="shared" si="92"/>
        <v>202605</v>
      </c>
      <c r="F1962" t="str">
        <f>IF('Raw(1)'!C1962="","",'Raw(1)'!C1962)</f>
        <v>PT On</v>
      </c>
      <c r="G1962" t="str">
        <f>IF('Raw(1)'!D1962="","",'Raw(1)'!D1962)</f>
        <v>Machine</v>
      </c>
      <c r="H1962" t="str">
        <f>IF('Raw(1)'!E1962="","",'Raw(1)'!E1962)</f>
        <v>Paint Line</v>
      </c>
      <c r="I1962">
        <f>IF('Raw(1)'!F1962="","",'Raw(1)'!F1962)</f>
        <v>4</v>
      </c>
    </row>
    <row r="1963" spans="1:9" x14ac:dyDescent="0.4">
      <c r="A1963">
        <f>IF('Raw(1)'!A1963="","",'Raw(1)'!A1963)</f>
        <v>2026</v>
      </c>
      <c r="B1963">
        <f>IF('Raw(1)'!B1963="","",'Raw(1)'!B1963)</f>
        <v>20</v>
      </c>
      <c r="C1963" t="str">
        <f t="shared" si="90"/>
        <v>May</v>
      </c>
      <c r="D1963" t="str">
        <f t="shared" si="91"/>
        <v>2026-May</v>
      </c>
      <c r="E1963">
        <f t="shared" si="92"/>
        <v>202605</v>
      </c>
      <c r="F1963" t="str">
        <f>IF('Raw(1)'!C1963="","",'Raw(1)'!C1963)</f>
        <v>PT On</v>
      </c>
      <c r="G1963" t="str">
        <f>IF('Raw(1)'!D1963="","",'Raw(1)'!D1963)</f>
        <v>Machine</v>
      </c>
      <c r="H1963" t="str">
        <f>IF('Raw(1)'!E1963="","",'Raw(1)'!E1963)</f>
        <v>Roll Bending Machine</v>
      </c>
      <c r="I1963">
        <f>IF('Raw(1)'!F1963="","",'Raw(1)'!F1963)</f>
        <v>3</v>
      </c>
    </row>
    <row r="1964" spans="1:9" x14ac:dyDescent="0.4">
      <c r="A1964">
        <f>IF('Raw(1)'!A1964="","",'Raw(1)'!A1964)</f>
        <v>2026</v>
      </c>
      <c r="B1964">
        <f>IF('Raw(1)'!B1964="","",'Raw(1)'!B1964)</f>
        <v>20</v>
      </c>
      <c r="C1964" t="str">
        <f t="shared" si="90"/>
        <v>May</v>
      </c>
      <c r="D1964" t="str">
        <f t="shared" si="91"/>
        <v>2026-May</v>
      </c>
      <c r="E1964">
        <f t="shared" si="92"/>
        <v>202605</v>
      </c>
      <c r="F1964" t="str">
        <f>IF('Raw(1)'!C1964="","",'Raw(1)'!C1964)</f>
        <v>PT On</v>
      </c>
      <c r="G1964" t="str">
        <f>IF('Raw(1)'!D1964="","",'Raw(1)'!D1964)</f>
        <v>Machine</v>
      </c>
      <c r="H1964" t="str">
        <f>IF('Raw(1)'!E1964="","",'Raw(1)'!E1964)</f>
        <v>L/W Machine</v>
      </c>
      <c r="I1964">
        <f>IF('Raw(1)'!F1964="","",'Raw(1)'!F1964)</f>
        <v>4</v>
      </c>
    </row>
    <row r="1965" spans="1:9" x14ac:dyDescent="0.4">
      <c r="A1965">
        <f>IF('Raw(1)'!A1965="","",'Raw(1)'!A1965)</f>
        <v>2026</v>
      </c>
      <c r="B1965">
        <f>IF('Raw(1)'!B1965="","",'Raw(1)'!B1965)</f>
        <v>20</v>
      </c>
      <c r="C1965" t="str">
        <f t="shared" si="90"/>
        <v>May</v>
      </c>
      <c r="D1965" t="str">
        <f t="shared" si="91"/>
        <v>2026-May</v>
      </c>
      <c r="E1965">
        <f t="shared" si="92"/>
        <v>202605</v>
      </c>
      <c r="F1965" t="str">
        <f>IF('Raw(1)'!C1965="","",'Raw(1)'!C1965)</f>
        <v>PT On</v>
      </c>
      <c r="G1965" t="str">
        <f>IF('Raw(1)'!D1965="","",'Raw(1)'!D1965)</f>
        <v>Machine</v>
      </c>
      <c r="H1965" t="str">
        <f>IF('Raw(1)'!E1965="","",'Raw(1)'!E1965)</f>
        <v>C/W Machine</v>
      </c>
      <c r="I1965">
        <f>IF('Raw(1)'!F1965="","",'Raw(1)'!F1965)</f>
        <v>6.5</v>
      </c>
    </row>
    <row r="1966" spans="1:9" x14ac:dyDescent="0.4">
      <c r="A1966">
        <f>IF('Raw(1)'!A1966="","",'Raw(1)'!A1966)</f>
        <v>2026</v>
      </c>
      <c r="B1966">
        <f>IF('Raw(1)'!B1966="","",'Raw(1)'!B1966)</f>
        <v>20</v>
      </c>
      <c r="C1966" t="str">
        <f t="shared" si="90"/>
        <v>May</v>
      </c>
      <c r="D1966" t="str">
        <f t="shared" si="91"/>
        <v>2026-May</v>
      </c>
      <c r="E1966">
        <f t="shared" si="92"/>
        <v>202605</v>
      </c>
      <c r="F1966" t="str">
        <f>IF('Raw(1)'!C1966="","",'Raw(1)'!C1966)</f>
        <v>PT On</v>
      </c>
      <c r="G1966" t="str">
        <f>IF('Raw(1)'!D1966="","",'Raw(1)'!D1966)</f>
        <v>Performance</v>
      </c>
      <c r="H1966" t="str">
        <f>IF('Raw(1)'!E1966="","",'Raw(1)'!E1966)</f>
        <v>BT GT</v>
      </c>
      <c r="I1966">
        <f>IF('Raw(1)'!F1966="","",'Raw(1)'!F1966)</f>
        <v>16</v>
      </c>
    </row>
    <row r="1967" spans="1:9" x14ac:dyDescent="0.4">
      <c r="A1967">
        <f>IF('Raw(1)'!A1967="","",'Raw(1)'!A1967)</f>
        <v>2026</v>
      </c>
      <c r="B1967">
        <f>IF('Raw(1)'!B1967="","",'Raw(1)'!B1967)</f>
        <v>20</v>
      </c>
      <c r="C1967" t="str">
        <f t="shared" si="90"/>
        <v>May</v>
      </c>
      <c r="D1967" t="str">
        <f t="shared" si="91"/>
        <v>2026-May</v>
      </c>
      <c r="E1967">
        <f t="shared" si="92"/>
        <v>202605</v>
      </c>
      <c r="F1967" t="str">
        <f>IF('Raw(1)'!C1967="","",'Raw(1)'!C1967)</f>
        <v>PT On</v>
      </c>
      <c r="G1967" t="str">
        <f>IF('Raw(1)'!D1967="","",'Raw(1)'!D1967)</f>
        <v>Performance</v>
      </c>
      <c r="H1967" t="str">
        <f>IF('Raw(1)'!E1967="","",'Raw(1)'!E1967)</f>
        <v>WT GT</v>
      </c>
      <c r="I1967">
        <f>IF('Raw(1)'!F1967="","",'Raw(1)'!F1967)</f>
        <v>14</v>
      </c>
    </row>
    <row r="1968" spans="1:9" x14ac:dyDescent="0.4">
      <c r="A1968">
        <f>IF('Raw(1)'!A1968="","",'Raw(1)'!A1968)</f>
        <v>2026</v>
      </c>
      <c r="B1968">
        <f>IF('Raw(1)'!B1968="","",'Raw(1)'!B1968)</f>
        <v>20</v>
      </c>
      <c r="C1968" t="str">
        <f t="shared" si="90"/>
        <v>May</v>
      </c>
      <c r="D1968" t="str">
        <f t="shared" si="91"/>
        <v>2026-May</v>
      </c>
      <c r="E1968">
        <f t="shared" si="92"/>
        <v>202605</v>
      </c>
      <c r="F1968" t="str">
        <f>IF('Raw(1)'!C1968="","",'Raw(1)'!C1968)</f>
        <v>PT On</v>
      </c>
      <c r="G1968" t="str">
        <f>IF('Raw(1)'!D1968="","",'Raw(1)'!D1968)</f>
        <v>Performance</v>
      </c>
      <c r="H1968" t="str">
        <f>IF('Raw(1)'!E1968="","",'Raw(1)'!E1968)</f>
        <v>Bending</v>
      </c>
      <c r="I1968">
        <f>IF('Raw(1)'!F1968="","",'Raw(1)'!F1968)</f>
        <v>136</v>
      </c>
    </row>
    <row r="1969" spans="1:9" x14ac:dyDescent="0.4">
      <c r="A1969">
        <f>IF('Raw(1)'!A1969="","",'Raw(1)'!A1969)</f>
        <v>2026</v>
      </c>
      <c r="B1969">
        <f>IF('Raw(1)'!B1969="","",'Raw(1)'!B1969)</f>
        <v>20</v>
      </c>
      <c r="C1969" t="str">
        <f t="shared" si="90"/>
        <v>May</v>
      </c>
      <c r="D1969" t="str">
        <f t="shared" si="91"/>
        <v>2026-May</v>
      </c>
      <c r="E1969">
        <f t="shared" si="92"/>
        <v>202605</v>
      </c>
      <c r="F1969" t="str">
        <f>IF('Raw(1)'!C1969="","",'Raw(1)'!C1969)</f>
        <v>PT On</v>
      </c>
      <c r="G1969" t="str">
        <f>IF('Raw(1)'!D1969="","",'Raw(1)'!D1969)</f>
        <v>Performance</v>
      </c>
      <c r="H1969" t="str">
        <f>IF('Raw(1)'!E1969="","",'Raw(1)'!E1969)</f>
        <v>L/W</v>
      </c>
      <c r="I1969">
        <f>IF('Raw(1)'!F1969="","",'Raw(1)'!F1969)</f>
        <v>140</v>
      </c>
    </row>
    <row r="1970" spans="1:9" x14ac:dyDescent="0.4">
      <c r="A1970">
        <f>IF('Raw(1)'!A1970="","",'Raw(1)'!A1970)</f>
        <v>2026</v>
      </c>
      <c r="B1970">
        <f>IF('Raw(1)'!B1970="","",'Raw(1)'!B1970)</f>
        <v>20</v>
      </c>
      <c r="C1970" t="str">
        <f t="shared" si="90"/>
        <v>May</v>
      </c>
      <c r="D1970" t="str">
        <f t="shared" si="91"/>
        <v>2026-May</v>
      </c>
      <c r="E1970">
        <f t="shared" si="92"/>
        <v>202605</v>
      </c>
      <c r="F1970" t="str">
        <f>IF('Raw(1)'!C1970="","",'Raw(1)'!C1970)</f>
        <v>PT On</v>
      </c>
      <c r="G1970" t="str">
        <f>IF('Raw(1)'!D1970="","",'Raw(1)'!D1970)</f>
        <v>Performance</v>
      </c>
      <c r="H1970" t="str">
        <f>IF('Raw(1)'!E1970="","",'Raw(1)'!E1970)</f>
        <v>C/W</v>
      </c>
      <c r="I1970">
        <f>IF('Raw(1)'!F1970="","",'Raw(1)'!F1970)</f>
        <v>157</v>
      </c>
    </row>
    <row r="1971" spans="1:9" x14ac:dyDescent="0.4">
      <c r="A1971">
        <f>IF('Raw(1)'!A1971="","",'Raw(1)'!A1971)</f>
        <v>2026</v>
      </c>
      <c r="B1971">
        <f>IF('Raw(1)'!B1971="","",'Raw(1)'!B1971)</f>
        <v>20</v>
      </c>
      <c r="C1971" t="str">
        <f t="shared" si="90"/>
        <v>May</v>
      </c>
      <c r="D1971" t="str">
        <f t="shared" si="91"/>
        <v>2026-May</v>
      </c>
      <c r="E1971">
        <f t="shared" si="92"/>
        <v>202605</v>
      </c>
      <c r="F1971" t="str">
        <f>IF('Raw(1)'!C1971="","",'Raw(1)'!C1971)</f>
        <v>PT Off</v>
      </c>
      <c r="G1971" t="str">
        <f>IF('Raw(1)'!D1971="","",'Raw(1)'!D1971)</f>
        <v>Machine</v>
      </c>
      <c r="H1971" t="str">
        <f>IF('Raw(1)'!E1971="","",'Raw(1)'!E1971)</f>
        <v>Growing Line</v>
      </c>
      <c r="I1971">
        <f>IF('Raw(1)'!F1971="","",'Raw(1)'!F1971)</f>
        <v>11</v>
      </c>
    </row>
    <row r="1972" spans="1:9" x14ac:dyDescent="0.4">
      <c r="A1972">
        <f>IF('Raw(1)'!A1972="","",'Raw(1)'!A1972)</f>
        <v>2026</v>
      </c>
      <c r="B1972">
        <f>IF('Raw(1)'!B1972="","",'Raw(1)'!B1972)</f>
        <v>20</v>
      </c>
      <c r="C1972" t="str">
        <f t="shared" si="90"/>
        <v>May</v>
      </c>
      <c r="D1972" t="str">
        <f t="shared" si="91"/>
        <v>2026-May</v>
      </c>
      <c r="E1972">
        <f t="shared" si="92"/>
        <v>202605</v>
      </c>
      <c r="F1972" t="str">
        <f>IF('Raw(1)'!C1972="","",'Raw(1)'!C1972)</f>
        <v>PT Off</v>
      </c>
      <c r="G1972" t="str">
        <f>IF('Raw(1)'!D1972="","",'Raw(1)'!D1972)</f>
        <v>Machine</v>
      </c>
      <c r="H1972" t="str">
        <f>IF('Raw(1)'!E1972="","",'Raw(1)'!E1972)</f>
        <v>Paint Booth</v>
      </c>
      <c r="I1972">
        <f>IF('Raw(1)'!F1972="","",'Raw(1)'!F1972)</f>
        <v>6</v>
      </c>
    </row>
    <row r="1973" spans="1:9" x14ac:dyDescent="0.4">
      <c r="A1973">
        <f>IF('Raw(1)'!A1973="","",'Raw(1)'!A1973)</f>
        <v>2026</v>
      </c>
      <c r="B1973">
        <f>IF('Raw(1)'!B1973="","",'Raw(1)'!B1973)</f>
        <v>20</v>
      </c>
      <c r="C1973" t="str">
        <f t="shared" si="90"/>
        <v>May</v>
      </c>
      <c r="D1973" t="str">
        <f t="shared" si="91"/>
        <v>2026-May</v>
      </c>
      <c r="E1973">
        <f t="shared" si="92"/>
        <v>202605</v>
      </c>
      <c r="F1973" t="str">
        <f>IF('Raw(1)'!C1973="","",'Raw(1)'!C1973)</f>
        <v>PT Off</v>
      </c>
      <c r="G1973" t="str">
        <f>IF('Raw(1)'!D1973="","",'Raw(1)'!D1973)</f>
        <v>Machine</v>
      </c>
      <c r="H1973" t="str">
        <f>IF('Raw(1)'!E1973="","",'Raw(1)'!E1973)</f>
        <v>Paint Line</v>
      </c>
      <c r="I1973">
        <f>IF('Raw(1)'!F1973="","",'Raw(1)'!F1973)</f>
        <v>4</v>
      </c>
    </row>
    <row r="1974" spans="1:9" x14ac:dyDescent="0.4">
      <c r="A1974">
        <f>IF('Raw(1)'!A1974="","",'Raw(1)'!A1974)</f>
        <v>2026</v>
      </c>
      <c r="B1974">
        <f>IF('Raw(1)'!B1974="","",'Raw(1)'!B1974)</f>
        <v>20</v>
      </c>
      <c r="C1974" t="str">
        <f t="shared" si="90"/>
        <v>May</v>
      </c>
      <c r="D1974" t="str">
        <f t="shared" si="91"/>
        <v>2026-May</v>
      </c>
      <c r="E1974">
        <f t="shared" si="92"/>
        <v>202605</v>
      </c>
      <c r="F1974" t="str">
        <f>IF('Raw(1)'!C1974="","",'Raw(1)'!C1974)</f>
        <v>PT Off</v>
      </c>
      <c r="G1974" t="str">
        <f>IF('Raw(1)'!D1974="","",'Raw(1)'!D1974)</f>
        <v>Machine</v>
      </c>
      <c r="H1974" t="str">
        <f>IF('Raw(1)'!E1974="","",'Raw(1)'!E1974)</f>
        <v>Roll Bending Machine</v>
      </c>
      <c r="I1974">
        <f>IF('Raw(1)'!F1974="","",'Raw(1)'!F1974)</f>
        <v>4</v>
      </c>
    </row>
    <row r="1975" spans="1:9" x14ac:dyDescent="0.4">
      <c r="A1975">
        <f>IF('Raw(1)'!A1975="","",'Raw(1)'!A1975)</f>
        <v>2026</v>
      </c>
      <c r="B1975">
        <f>IF('Raw(1)'!B1975="","",'Raw(1)'!B1975)</f>
        <v>20</v>
      </c>
      <c r="C1975" t="str">
        <f t="shared" si="90"/>
        <v>May</v>
      </c>
      <c r="D1975" t="str">
        <f t="shared" si="91"/>
        <v>2026-May</v>
      </c>
      <c r="E1975">
        <f t="shared" si="92"/>
        <v>202605</v>
      </c>
      <c r="F1975" t="str">
        <f>IF('Raw(1)'!C1975="","",'Raw(1)'!C1975)</f>
        <v>PT Off</v>
      </c>
      <c r="G1975" t="str">
        <f>IF('Raw(1)'!D1975="","",'Raw(1)'!D1975)</f>
        <v>Machine</v>
      </c>
      <c r="H1975" t="str">
        <f>IF('Raw(1)'!E1975="","",'Raw(1)'!E1975)</f>
        <v>L/W Machine</v>
      </c>
      <c r="I1975">
        <f>IF('Raw(1)'!F1975="","",'Raw(1)'!F1975)</f>
        <v>7</v>
      </c>
    </row>
    <row r="1976" spans="1:9" x14ac:dyDescent="0.4">
      <c r="A1976">
        <f>IF('Raw(1)'!A1976="","",'Raw(1)'!A1976)</f>
        <v>2026</v>
      </c>
      <c r="B1976">
        <f>IF('Raw(1)'!B1976="","",'Raw(1)'!B1976)</f>
        <v>20</v>
      </c>
      <c r="C1976" t="str">
        <f t="shared" si="90"/>
        <v>May</v>
      </c>
      <c r="D1976" t="str">
        <f t="shared" si="91"/>
        <v>2026-May</v>
      </c>
      <c r="E1976">
        <f t="shared" si="92"/>
        <v>202605</v>
      </c>
      <c r="F1976" t="str">
        <f>IF('Raw(1)'!C1976="","",'Raw(1)'!C1976)</f>
        <v>PT Off</v>
      </c>
      <c r="G1976" t="str">
        <f>IF('Raw(1)'!D1976="","",'Raw(1)'!D1976)</f>
        <v>Machine</v>
      </c>
      <c r="H1976" t="str">
        <f>IF('Raw(1)'!E1976="","",'Raw(1)'!E1976)</f>
        <v>C/W Machine</v>
      </c>
      <c r="I1976">
        <f>IF('Raw(1)'!F1976="","",'Raw(1)'!F1976)</f>
        <v>12.5</v>
      </c>
    </row>
    <row r="1977" spans="1:9" x14ac:dyDescent="0.4">
      <c r="A1977">
        <f>IF('Raw(1)'!A1977="","",'Raw(1)'!A1977)</f>
        <v>2026</v>
      </c>
      <c r="B1977">
        <f>IF('Raw(1)'!B1977="","",'Raw(1)'!B1977)</f>
        <v>20</v>
      </c>
      <c r="C1977" t="str">
        <f t="shared" si="90"/>
        <v>May</v>
      </c>
      <c r="D1977" t="str">
        <f t="shared" si="91"/>
        <v>2026-May</v>
      </c>
      <c r="E1977">
        <f t="shared" si="92"/>
        <v>202605</v>
      </c>
      <c r="F1977" t="str">
        <f>IF('Raw(1)'!C1977="","",'Raw(1)'!C1977)</f>
        <v>PT Off</v>
      </c>
      <c r="G1977" t="str">
        <f>IF('Raw(1)'!D1977="","",'Raw(1)'!D1977)</f>
        <v>Performance</v>
      </c>
      <c r="H1977" t="str">
        <f>IF('Raw(1)'!E1977="","",'Raw(1)'!E1977)</f>
        <v>BT GT</v>
      </c>
      <c r="I1977">
        <f>IF('Raw(1)'!F1977="","",'Raw(1)'!F1977)</f>
        <v>10</v>
      </c>
    </row>
    <row r="1978" spans="1:9" x14ac:dyDescent="0.4">
      <c r="A1978">
        <f>IF('Raw(1)'!A1978="","",'Raw(1)'!A1978)</f>
        <v>2026</v>
      </c>
      <c r="B1978">
        <f>IF('Raw(1)'!B1978="","",'Raw(1)'!B1978)</f>
        <v>20</v>
      </c>
      <c r="C1978" t="str">
        <f t="shared" si="90"/>
        <v>May</v>
      </c>
      <c r="D1978" t="str">
        <f t="shared" si="91"/>
        <v>2026-May</v>
      </c>
      <c r="E1978">
        <f t="shared" si="92"/>
        <v>202605</v>
      </c>
      <c r="F1978" t="str">
        <f>IF('Raw(1)'!C1978="","",'Raw(1)'!C1978)</f>
        <v>PT Off</v>
      </c>
      <c r="G1978" t="str">
        <f>IF('Raw(1)'!D1978="","",'Raw(1)'!D1978)</f>
        <v>Performance</v>
      </c>
      <c r="H1978" t="str">
        <f>IF('Raw(1)'!E1978="","",'Raw(1)'!E1978)</f>
        <v>WT GT</v>
      </c>
      <c r="I1978">
        <f>IF('Raw(1)'!F1978="","",'Raw(1)'!F1978)</f>
        <v>9</v>
      </c>
    </row>
    <row r="1979" spans="1:9" x14ac:dyDescent="0.4">
      <c r="A1979">
        <f>IF('Raw(1)'!A1979="","",'Raw(1)'!A1979)</f>
        <v>2026</v>
      </c>
      <c r="B1979">
        <f>IF('Raw(1)'!B1979="","",'Raw(1)'!B1979)</f>
        <v>20</v>
      </c>
      <c r="C1979" t="str">
        <f t="shared" si="90"/>
        <v>May</v>
      </c>
      <c r="D1979" t="str">
        <f t="shared" si="91"/>
        <v>2026-May</v>
      </c>
      <c r="E1979">
        <f t="shared" si="92"/>
        <v>202605</v>
      </c>
      <c r="F1979" t="str">
        <f>IF('Raw(1)'!C1979="","",'Raw(1)'!C1979)</f>
        <v>PT Off</v>
      </c>
      <c r="G1979" t="str">
        <f>IF('Raw(1)'!D1979="","",'Raw(1)'!D1979)</f>
        <v>Performance</v>
      </c>
      <c r="H1979" t="str">
        <f>IF('Raw(1)'!E1979="","",'Raw(1)'!E1979)</f>
        <v>Bending</v>
      </c>
      <c r="I1979">
        <f>IF('Raw(1)'!F1979="","",'Raw(1)'!F1979)</f>
        <v>97</v>
      </c>
    </row>
    <row r="1980" spans="1:9" x14ac:dyDescent="0.4">
      <c r="A1980">
        <f>IF('Raw(1)'!A1980="","",'Raw(1)'!A1980)</f>
        <v>2026</v>
      </c>
      <c r="B1980">
        <f>IF('Raw(1)'!B1980="","",'Raw(1)'!B1980)</f>
        <v>20</v>
      </c>
      <c r="C1980" t="str">
        <f t="shared" si="90"/>
        <v>May</v>
      </c>
      <c r="D1980" t="str">
        <f t="shared" si="91"/>
        <v>2026-May</v>
      </c>
      <c r="E1980">
        <f t="shared" si="92"/>
        <v>202605</v>
      </c>
      <c r="F1980" t="str">
        <f>IF('Raw(1)'!C1980="","",'Raw(1)'!C1980)</f>
        <v>PT Off</v>
      </c>
      <c r="G1980" t="str">
        <f>IF('Raw(1)'!D1980="","",'Raw(1)'!D1980)</f>
        <v>Performance</v>
      </c>
      <c r="H1980" t="str">
        <f>IF('Raw(1)'!E1980="","",'Raw(1)'!E1980)</f>
        <v>L/W</v>
      </c>
      <c r="I1980">
        <f>IF('Raw(1)'!F1980="","",'Raw(1)'!F1980)</f>
        <v>96</v>
      </c>
    </row>
    <row r="1981" spans="1:9" x14ac:dyDescent="0.4">
      <c r="A1981">
        <f>IF('Raw(1)'!A1981="","",'Raw(1)'!A1981)</f>
        <v>2026</v>
      </c>
      <c r="B1981">
        <f>IF('Raw(1)'!B1981="","",'Raw(1)'!B1981)</f>
        <v>20</v>
      </c>
      <c r="C1981" t="str">
        <f t="shared" si="90"/>
        <v>May</v>
      </c>
      <c r="D1981" t="str">
        <f t="shared" si="91"/>
        <v>2026-May</v>
      </c>
      <c r="E1981">
        <f t="shared" si="92"/>
        <v>202605</v>
      </c>
      <c r="F1981" t="str">
        <f>IF('Raw(1)'!C1981="","",'Raw(1)'!C1981)</f>
        <v>PT Off</v>
      </c>
      <c r="G1981" t="str">
        <f>IF('Raw(1)'!D1981="","",'Raw(1)'!D1981)</f>
        <v>Performance</v>
      </c>
      <c r="H1981" t="str">
        <f>IF('Raw(1)'!E1981="","",'Raw(1)'!E1981)</f>
        <v>C/W</v>
      </c>
      <c r="I1981">
        <f>IF('Raw(1)'!F1981="","",'Raw(1)'!F1981)</f>
        <v>111</v>
      </c>
    </row>
    <row r="1982" spans="1:9" x14ac:dyDescent="0.4">
      <c r="A1982">
        <f>IF('Raw(1)'!A1982="","",'Raw(1)'!A1982)</f>
        <v>2026</v>
      </c>
      <c r="B1982">
        <f>IF('Raw(1)'!B1982="","",'Raw(1)'!B1982)</f>
        <v>21</v>
      </c>
      <c r="C1982" t="str">
        <f t="shared" si="90"/>
        <v>May</v>
      </c>
      <c r="D1982" t="str">
        <f t="shared" si="91"/>
        <v>2026-May</v>
      </c>
      <c r="E1982">
        <f t="shared" si="92"/>
        <v>202605</v>
      </c>
      <c r="F1982" t="str">
        <f>IF('Raw(1)'!C1982="","",'Raw(1)'!C1982)</f>
        <v>VN #1</v>
      </c>
      <c r="G1982" t="str">
        <f>IF('Raw(1)'!D1982="","",'Raw(1)'!D1982)</f>
        <v>Machine</v>
      </c>
      <c r="H1982" t="str">
        <f>IF('Raw(1)'!E1982="","",'Raw(1)'!E1982)</f>
        <v>Growing Line</v>
      </c>
      <c r="I1982">
        <f>IF('Raw(1)'!F1982="","",'Raw(1)'!F1982)</f>
        <v>15</v>
      </c>
    </row>
    <row r="1983" spans="1:9" x14ac:dyDescent="0.4">
      <c r="A1983">
        <f>IF('Raw(1)'!A1983="","",'Raw(1)'!A1983)</f>
        <v>2026</v>
      </c>
      <c r="B1983">
        <f>IF('Raw(1)'!B1983="","",'Raw(1)'!B1983)</f>
        <v>21</v>
      </c>
      <c r="C1983" t="str">
        <f t="shared" si="90"/>
        <v>May</v>
      </c>
      <c r="D1983" t="str">
        <f t="shared" si="91"/>
        <v>2026-May</v>
      </c>
      <c r="E1983">
        <f t="shared" si="92"/>
        <v>202605</v>
      </c>
      <c r="F1983" t="str">
        <f>IF('Raw(1)'!C1983="","",'Raw(1)'!C1983)</f>
        <v>VN #1</v>
      </c>
      <c r="G1983" t="str">
        <f>IF('Raw(1)'!D1983="","",'Raw(1)'!D1983)</f>
        <v>Machine</v>
      </c>
      <c r="H1983" t="str">
        <f>IF('Raw(1)'!E1983="","",'Raw(1)'!E1983)</f>
        <v>Paint Booth</v>
      </c>
      <c r="I1983">
        <f>IF('Raw(1)'!F1983="","",'Raw(1)'!F1983)</f>
        <v>10</v>
      </c>
    </row>
    <row r="1984" spans="1:9" x14ac:dyDescent="0.4">
      <c r="A1984">
        <f>IF('Raw(1)'!A1984="","",'Raw(1)'!A1984)</f>
        <v>2026</v>
      </c>
      <c r="B1984">
        <f>IF('Raw(1)'!B1984="","",'Raw(1)'!B1984)</f>
        <v>21</v>
      </c>
      <c r="C1984" t="str">
        <f t="shared" si="90"/>
        <v>May</v>
      </c>
      <c r="D1984" t="str">
        <f t="shared" si="91"/>
        <v>2026-May</v>
      </c>
      <c r="E1984">
        <f t="shared" si="92"/>
        <v>202605</v>
      </c>
      <c r="F1984" t="str">
        <f>IF('Raw(1)'!C1984="","",'Raw(1)'!C1984)</f>
        <v>VN #1</v>
      </c>
      <c r="G1984" t="str">
        <f>IF('Raw(1)'!D1984="","",'Raw(1)'!D1984)</f>
        <v>Machine</v>
      </c>
      <c r="H1984" t="str">
        <f>IF('Raw(1)'!E1984="","",'Raw(1)'!E1984)</f>
        <v>Paint Line</v>
      </c>
      <c r="I1984">
        <f>IF('Raw(1)'!F1984="","",'Raw(1)'!F1984)</f>
        <v>5</v>
      </c>
    </row>
    <row r="1985" spans="1:9" x14ac:dyDescent="0.4">
      <c r="A1985">
        <f>IF('Raw(1)'!A1985="","",'Raw(1)'!A1985)</f>
        <v>2026</v>
      </c>
      <c r="B1985">
        <f>IF('Raw(1)'!B1985="","",'Raw(1)'!B1985)</f>
        <v>21</v>
      </c>
      <c r="C1985" t="str">
        <f t="shared" si="90"/>
        <v>May</v>
      </c>
      <c r="D1985" t="str">
        <f t="shared" si="91"/>
        <v>2026-May</v>
      </c>
      <c r="E1985">
        <f t="shared" si="92"/>
        <v>202605</v>
      </c>
      <c r="F1985" t="str">
        <f>IF('Raw(1)'!C1985="","",'Raw(1)'!C1985)</f>
        <v>VN #1</v>
      </c>
      <c r="G1985" t="str">
        <f>IF('Raw(1)'!D1985="","",'Raw(1)'!D1985)</f>
        <v>Machine</v>
      </c>
      <c r="H1985" t="str">
        <f>IF('Raw(1)'!E1985="","",'Raw(1)'!E1985)</f>
        <v>Roll Bending Machine</v>
      </c>
      <c r="I1985">
        <f>IF('Raw(1)'!F1985="","",'Raw(1)'!F1985)</f>
        <v>6</v>
      </c>
    </row>
    <row r="1986" spans="1:9" x14ac:dyDescent="0.4">
      <c r="A1986">
        <f>IF('Raw(1)'!A1986="","",'Raw(1)'!A1986)</f>
        <v>2026</v>
      </c>
      <c r="B1986">
        <f>IF('Raw(1)'!B1986="","",'Raw(1)'!B1986)</f>
        <v>21</v>
      </c>
      <c r="C1986" t="str">
        <f t="shared" ref="C1986:C2049" si="93">IF(OR(A1986="",B1986=""),"",TEXT(DATE(A1986,1,1)+(B1986-1)*7,"mmm"))</f>
        <v>May</v>
      </c>
      <c r="D1986" t="str">
        <f t="shared" ref="D1986:D2049" si="94">IF(OR(A1986="",B1986=""),"",TEXT(DATE(A1986,1,1)+(B1986-1)*7,"yyyy-mmm"))</f>
        <v>2026-May</v>
      </c>
      <c r="E1986">
        <f t="shared" ref="E1986:E2049" si="95">IF(OR(A1986="",B1986=""),"",YEAR(DATE(A1986,1,1)+(B1986-1)*7)*100+MONTH(DATE(A1986,1,1)+(B1986-1)*7))</f>
        <v>202605</v>
      </c>
      <c r="F1986" t="str">
        <f>IF('Raw(1)'!C1986="","",'Raw(1)'!C1986)</f>
        <v>VN #1</v>
      </c>
      <c r="G1986" t="str">
        <f>IF('Raw(1)'!D1986="","",'Raw(1)'!D1986)</f>
        <v>Machine</v>
      </c>
      <c r="H1986" t="str">
        <f>IF('Raw(1)'!E1986="","",'Raw(1)'!E1986)</f>
        <v>L/W Machine</v>
      </c>
      <c r="I1986">
        <f>IF('Raw(1)'!F1986="","",'Raw(1)'!F1986)</f>
        <v>10</v>
      </c>
    </row>
    <row r="1987" spans="1:9" x14ac:dyDescent="0.4">
      <c r="A1987">
        <f>IF('Raw(1)'!A1987="","",'Raw(1)'!A1987)</f>
        <v>2026</v>
      </c>
      <c r="B1987">
        <f>IF('Raw(1)'!B1987="","",'Raw(1)'!B1987)</f>
        <v>21</v>
      </c>
      <c r="C1987" t="str">
        <f t="shared" si="93"/>
        <v>May</v>
      </c>
      <c r="D1987" t="str">
        <f t="shared" si="94"/>
        <v>2026-May</v>
      </c>
      <c r="E1987">
        <f t="shared" si="95"/>
        <v>202605</v>
      </c>
      <c r="F1987" t="str">
        <f>IF('Raw(1)'!C1987="","",'Raw(1)'!C1987)</f>
        <v>VN #1</v>
      </c>
      <c r="G1987" t="str">
        <f>IF('Raw(1)'!D1987="","",'Raw(1)'!D1987)</f>
        <v>Machine</v>
      </c>
      <c r="H1987" t="str">
        <f>IF('Raw(1)'!E1987="","",'Raw(1)'!E1987)</f>
        <v>C/W Machine</v>
      </c>
      <c r="I1987">
        <f>IF('Raw(1)'!F1987="","",'Raw(1)'!F1987)</f>
        <v>10</v>
      </c>
    </row>
    <row r="1988" spans="1:9" x14ac:dyDescent="0.4">
      <c r="A1988">
        <f>IF('Raw(1)'!A1988="","",'Raw(1)'!A1988)</f>
        <v>2026</v>
      </c>
      <c r="B1988">
        <f>IF('Raw(1)'!B1988="","",'Raw(1)'!B1988)</f>
        <v>21</v>
      </c>
      <c r="C1988" t="str">
        <f t="shared" si="93"/>
        <v>May</v>
      </c>
      <c r="D1988" t="str">
        <f t="shared" si="94"/>
        <v>2026-May</v>
      </c>
      <c r="E1988">
        <f t="shared" si="95"/>
        <v>202605</v>
      </c>
      <c r="F1988" t="str">
        <f>IF('Raw(1)'!C1988="","",'Raw(1)'!C1988)</f>
        <v>VN #1</v>
      </c>
      <c r="G1988" t="str">
        <f>IF('Raw(1)'!D1988="","",'Raw(1)'!D1988)</f>
        <v>Performance</v>
      </c>
      <c r="H1988" t="str">
        <f>IF('Raw(1)'!E1988="","",'Raw(1)'!E1988)</f>
        <v>BT GT</v>
      </c>
      <c r="I1988">
        <f>IF('Raw(1)'!F1988="","",'Raw(1)'!F1988)</f>
        <v>16</v>
      </c>
    </row>
    <row r="1989" spans="1:9" x14ac:dyDescent="0.4">
      <c r="A1989">
        <f>IF('Raw(1)'!A1989="","",'Raw(1)'!A1989)</f>
        <v>2026</v>
      </c>
      <c r="B1989">
        <f>IF('Raw(1)'!B1989="","",'Raw(1)'!B1989)</f>
        <v>21</v>
      </c>
      <c r="C1989" t="str">
        <f t="shared" si="93"/>
        <v>May</v>
      </c>
      <c r="D1989" t="str">
        <f t="shared" si="94"/>
        <v>2026-May</v>
      </c>
      <c r="E1989">
        <f t="shared" si="95"/>
        <v>202605</v>
      </c>
      <c r="F1989" t="str">
        <f>IF('Raw(1)'!C1989="","",'Raw(1)'!C1989)</f>
        <v>VN #1</v>
      </c>
      <c r="G1989" t="str">
        <f>IF('Raw(1)'!D1989="","",'Raw(1)'!D1989)</f>
        <v>Performance</v>
      </c>
      <c r="H1989" t="str">
        <f>IF('Raw(1)'!E1989="","",'Raw(1)'!E1989)</f>
        <v>WT GT</v>
      </c>
      <c r="I1989">
        <f>IF('Raw(1)'!F1989="","",'Raw(1)'!F1989)</f>
        <v>10</v>
      </c>
    </row>
    <row r="1990" spans="1:9" x14ac:dyDescent="0.4">
      <c r="A1990">
        <f>IF('Raw(1)'!A1990="","",'Raw(1)'!A1990)</f>
        <v>2026</v>
      </c>
      <c r="B1990">
        <f>IF('Raw(1)'!B1990="","",'Raw(1)'!B1990)</f>
        <v>21</v>
      </c>
      <c r="C1990" t="str">
        <f t="shared" si="93"/>
        <v>May</v>
      </c>
      <c r="D1990" t="str">
        <f t="shared" si="94"/>
        <v>2026-May</v>
      </c>
      <c r="E1990">
        <f t="shared" si="95"/>
        <v>202605</v>
      </c>
      <c r="F1990" t="str">
        <f>IF('Raw(1)'!C1990="","",'Raw(1)'!C1990)</f>
        <v>VN #1</v>
      </c>
      <c r="G1990" t="str">
        <f>IF('Raw(1)'!D1990="","",'Raw(1)'!D1990)</f>
        <v>Performance</v>
      </c>
      <c r="H1990" t="str">
        <f>IF('Raw(1)'!E1990="","",'Raw(1)'!E1990)</f>
        <v>Bending</v>
      </c>
      <c r="I1990">
        <f>IF('Raw(1)'!F1990="","",'Raw(1)'!F1990)</f>
        <v>169</v>
      </c>
    </row>
    <row r="1991" spans="1:9" x14ac:dyDescent="0.4">
      <c r="A1991">
        <f>IF('Raw(1)'!A1991="","",'Raw(1)'!A1991)</f>
        <v>2026</v>
      </c>
      <c r="B1991">
        <f>IF('Raw(1)'!B1991="","",'Raw(1)'!B1991)</f>
        <v>21</v>
      </c>
      <c r="C1991" t="str">
        <f t="shared" si="93"/>
        <v>May</v>
      </c>
      <c r="D1991" t="str">
        <f t="shared" si="94"/>
        <v>2026-May</v>
      </c>
      <c r="E1991">
        <f t="shared" si="95"/>
        <v>202605</v>
      </c>
      <c r="F1991" t="str">
        <f>IF('Raw(1)'!C1991="","",'Raw(1)'!C1991)</f>
        <v>VN #1</v>
      </c>
      <c r="G1991" t="str">
        <f>IF('Raw(1)'!D1991="","",'Raw(1)'!D1991)</f>
        <v>Performance</v>
      </c>
      <c r="H1991" t="str">
        <f>IF('Raw(1)'!E1991="","",'Raw(1)'!E1991)</f>
        <v>L/W</v>
      </c>
      <c r="I1991">
        <f>IF('Raw(1)'!F1991="","",'Raw(1)'!F1991)</f>
        <v>172</v>
      </c>
    </row>
    <row r="1992" spans="1:9" x14ac:dyDescent="0.4">
      <c r="A1992">
        <f>IF('Raw(1)'!A1992="","",'Raw(1)'!A1992)</f>
        <v>2026</v>
      </c>
      <c r="B1992">
        <f>IF('Raw(1)'!B1992="","",'Raw(1)'!B1992)</f>
        <v>21</v>
      </c>
      <c r="C1992" t="str">
        <f t="shared" si="93"/>
        <v>May</v>
      </c>
      <c r="D1992" t="str">
        <f t="shared" si="94"/>
        <v>2026-May</v>
      </c>
      <c r="E1992">
        <f t="shared" si="95"/>
        <v>202605</v>
      </c>
      <c r="F1992" t="str">
        <f>IF('Raw(1)'!C1992="","",'Raw(1)'!C1992)</f>
        <v>VN #1</v>
      </c>
      <c r="G1992" t="str">
        <f>IF('Raw(1)'!D1992="","",'Raw(1)'!D1992)</f>
        <v>Performance</v>
      </c>
      <c r="H1992" t="str">
        <f>IF('Raw(1)'!E1992="","",'Raw(1)'!E1992)</f>
        <v>C/W</v>
      </c>
      <c r="I1992">
        <f>IF('Raw(1)'!F1992="","",'Raw(1)'!F1992)</f>
        <v>164</v>
      </c>
    </row>
    <row r="1993" spans="1:9" x14ac:dyDescent="0.4">
      <c r="A1993">
        <f>IF('Raw(1)'!A1993="","",'Raw(1)'!A1993)</f>
        <v>2026</v>
      </c>
      <c r="B1993">
        <f>IF('Raw(1)'!B1993="","",'Raw(1)'!B1993)</f>
        <v>21</v>
      </c>
      <c r="C1993" t="str">
        <f t="shared" si="93"/>
        <v>May</v>
      </c>
      <c r="D1993" t="str">
        <f t="shared" si="94"/>
        <v>2026-May</v>
      </c>
      <c r="E1993">
        <f t="shared" si="95"/>
        <v>202605</v>
      </c>
      <c r="F1993" t="str">
        <f>IF('Raw(1)'!C1993="","",'Raw(1)'!C1993)</f>
        <v>VN #2</v>
      </c>
      <c r="G1993" t="str">
        <f>IF('Raw(1)'!D1993="","",'Raw(1)'!D1993)</f>
        <v>Machine</v>
      </c>
      <c r="H1993" t="str">
        <f>IF('Raw(1)'!E1993="","",'Raw(1)'!E1993)</f>
        <v>Growing Line</v>
      </c>
      <c r="I1993">
        <f>IF('Raw(1)'!F1993="","",'Raw(1)'!F1993)</f>
        <v>14</v>
      </c>
    </row>
    <row r="1994" spans="1:9" x14ac:dyDescent="0.4">
      <c r="A1994">
        <f>IF('Raw(1)'!A1994="","",'Raw(1)'!A1994)</f>
        <v>2026</v>
      </c>
      <c r="B1994">
        <f>IF('Raw(1)'!B1994="","",'Raw(1)'!B1994)</f>
        <v>21</v>
      </c>
      <c r="C1994" t="str">
        <f t="shared" si="93"/>
        <v>May</v>
      </c>
      <c r="D1994" t="str">
        <f t="shared" si="94"/>
        <v>2026-May</v>
      </c>
      <c r="E1994">
        <f t="shared" si="95"/>
        <v>202605</v>
      </c>
      <c r="F1994" t="str">
        <f>IF('Raw(1)'!C1994="","",'Raw(1)'!C1994)</f>
        <v>VN #2</v>
      </c>
      <c r="G1994" t="str">
        <f>IF('Raw(1)'!D1994="","",'Raw(1)'!D1994)</f>
        <v>Machine</v>
      </c>
      <c r="H1994" t="str">
        <f>IF('Raw(1)'!E1994="","",'Raw(1)'!E1994)</f>
        <v>Paint Booth</v>
      </c>
      <c r="I1994">
        <f>IF('Raw(1)'!F1994="","",'Raw(1)'!F1994)</f>
        <v>8</v>
      </c>
    </row>
    <row r="1995" spans="1:9" x14ac:dyDescent="0.4">
      <c r="A1995">
        <f>IF('Raw(1)'!A1995="","",'Raw(1)'!A1995)</f>
        <v>2026</v>
      </c>
      <c r="B1995">
        <f>IF('Raw(1)'!B1995="","",'Raw(1)'!B1995)</f>
        <v>21</v>
      </c>
      <c r="C1995" t="str">
        <f t="shared" si="93"/>
        <v>May</v>
      </c>
      <c r="D1995" t="str">
        <f t="shared" si="94"/>
        <v>2026-May</v>
      </c>
      <c r="E1995">
        <f t="shared" si="95"/>
        <v>202605</v>
      </c>
      <c r="F1995" t="str">
        <f>IF('Raw(1)'!C1995="","",'Raw(1)'!C1995)</f>
        <v>VN #2</v>
      </c>
      <c r="G1995" t="str">
        <f>IF('Raw(1)'!D1995="","",'Raw(1)'!D1995)</f>
        <v>Machine</v>
      </c>
      <c r="H1995" t="str">
        <f>IF('Raw(1)'!E1995="","",'Raw(1)'!E1995)</f>
        <v>Paint Line</v>
      </c>
      <c r="I1995">
        <f>IF('Raw(1)'!F1995="","",'Raw(1)'!F1995)</f>
        <v>4</v>
      </c>
    </row>
    <row r="1996" spans="1:9" x14ac:dyDescent="0.4">
      <c r="A1996">
        <f>IF('Raw(1)'!A1996="","",'Raw(1)'!A1996)</f>
        <v>2026</v>
      </c>
      <c r="B1996">
        <f>IF('Raw(1)'!B1996="","",'Raw(1)'!B1996)</f>
        <v>21</v>
      </c>
      <c r="C1996" t="str">
        <f t="shared" si="93"/>
        <v>May</v>
      </c>
      <c r="D1996" t="str">
        <f t="shared" si="94"/>
        <v>2026-May</v>
      </c>
      <c r="E1996">
        <f t="shared" si="95"/>
        <v>202605</v>
      </c>
      <c r="F1996" t="str">
        <f>IF('Raw(1)'!C1996="","",'Raw(1)'!C1996)</f>
        <v>VN #2</v>
      </c>
      <c r="G1996" t="str">
        <f>IF('Raw(1)'!D1996="","",'Raw(1)'!D1996)</f>
        <v>Machine</v>
      </c>
      <c r="H1996" t="str">
        <f>IF('Raw(1)'!E1996="","",'Raw(1)'!E1996)</f>
        <v>Roll Bending Machine</v>
      </c>
      <c r="I1996">
        <f>IF('Raw(1)'!F1996="","",'Raw(1)'!F1996)</f>
        <v>3</v>
      </c>
    </row>
    <row r="1997" spans="1:9" x14ac:dyDescent="0.4">
      <c r="A1997">
        <f>IF('Raw(1)'!A1997="","",'Raw(1)'!A1997)</f>
        <v>2026</v>
      </c>
      <c r="B1997">
        <f>IF('Raw(1)'!B1997="","",'Raw(1)'!B1997)</f>
        <v>21</v>
      </c>
      <c r="C1997" t="str">
        <f t="shared" si="93"/>
        <v>May</v>
      </c>
      <c r="D1997" t="str">
        <f t="shared" si="94"/>
        <v>2026-May</v>
      </c>
      <c r="E1997">
        <f t="shared" si="95"/>
        <v>202605</v>
      </c>
      <c r="F1997" t="str">
        <f>IF('Raw(1)'!C1997="","",'Raw(1)'!C1997)</f>
        <v>VN #2</v>
      </c>
      <c r="G1997" t="str">
        <f>IF('Raw(1)'!D1997="","",'Raw(1)'!D1997)</f>
        <v>Machine</v>
      </c>
      <c r="H1997" t="str">
        <f>IF('Raw(1)'!E1997="","",'Raw(1)'!E1997)</f>
        <v>L/W Machine</v>
      </c>
      <c r="I1997">
        <f>IF('Raw(1)'!F1997="","",'Raw(1)'!F1997)</f>
        <v>6</v>
      </c>
    </row>
    <row r="1998" spans="1:9" x14ac:dyDescent="0.4">
      <c r="A1998">
        <f>IF('Raw(1)'!A1998="","",'Raw(1)'!A1998)</f>
        <v>2026</v>
      </c>
      <c r="B1998">
        <f>IF('Raw(1)'!B1998="","",'Raw(1)'!B1998)</f>
        <v>21</v>
      </c>
      <c r="C1998" t="str">
        <f t="shared" si="93"/>
        <v>May</v>
      </c>
      <c r="D1998" t="str">
        <f t="shared" si="94"/>
        <v>2026-May</v>
      </c>
      <c r="E1998">
        <f t="shared" si="95"/>
        <v>202605</v>
      </c>
      <c r="F1998" t="str">
        <f>IF('Raw(1)'!C1998="","",'Raw(1)'!C1998)</f>
        <v>VN #2</v>
      </c>
      <c r="G1998" t="str">
        <f>IF('Raw(1)'!D1998="","",'Raw(1)'!D1998)</f>
        <v>Machine</v>
      </c>
      <c r="H1998" t="str">
        <f>IF('Raw(1)'!E1998="","",'Raw(1)'!E1998)</f>
        <v>C/W Machine</v>
      </c>
      <c r="I1998">
        <f>IF('Raw(1)'!F1998="","",'Raw(1)'!F1998)</f>
        <v>8.8000000000000007</v>
      </c>
    </row>
    <row r="1999" spans="1:9" x14ac:dyDescent="0.4">
      <c r="A1999">
        <f>IF('Raw(1)'!A1999="","",'Raw(1)'!A1999)</f>
        <v>2026</v>
      </c>
      <c r="B1999">
        <f>IF('Raw(1)'!B1999="","",'Raw(1)'!B1999)</f>
        <v>21</v>
      </c>
      <c r="C1999" t="str">
        <f t="shared" si="93"/>
        <v>May</v>
      </c>
      <c r="D1999" t="str">
        <f t="shared" si="94"/>
        <v>2026-May</v>
      </c>
      <c r="E1999">
        <f t="shared" si="95"/>
        <v>202605</v>
      </c>
      <c r="F1999" t="str">
        <f>IF('Raw(1)'!C1999="","",'Raw(1)'!C1999)</f>
        <v>VN #2</v>
      </c>
      <c r="G1999" t="str">
        <f>IF('Raw(1)'!D1999="","",'Raw(1)'!D1999)</f>
        <v>Performance</v>
      </c>
      <c r="H1999" t="str">
        <f>IF('Raw(1)'!E1999="","",'Raw(1)'!E1999)</f>
        <v>BT GT</v>
      </c>
      <c r="I1999">
        <f>IF('Raw(1)'!F1999="","",'Raw(1)'!F1999)</f>
        <v>14</v>
      </c>
    </row>
    <row r="2000" spans="1:9" x14ac:dyDescent="0.4">
      <c r="A2000">
        <f>IF('Raw(1)'!A2000="","",'Raw(1)'!A2000)</f>
        <v>2026</v>
      </c>
      <c r="B2000">
        <f>IF('Raw(1)'!B2000="","",'Raw(1)'!B2000)</f>
        <v>21</v>
      </c>
      <c r="C2000" t="str">
        <f t="shared" si="93"/>
        <v>May</v>
      </c>
      <c r="D2000" t="str">
        <f t="shared" si="94"/>
        <v>2026-May</v>
      </c>
      <c r="E2000">
        <f t="shared" si="95"/>
        <v>202605</v>
      </c>
      <c r="F2000" t="str">
        <f>IF('Raw(1)'!C2000="","",'Raw(1)'!C2000)</f>
        <v>VN #2</v>
      </c>
      <c r="G2000" t="str">
        <f>IF('Raw(1)'!D2000="","",'Raw(1)'!D2000)</f>
        <v>Performance</v>
      </c>
      <c r="H2000" t="str">
        <f>IF('Raw(1)'!E2000="","",'Raw(1)'!E2000)</f>
        <v>WT GT</v>
      </c>
      <c r="I2000">
        <f>IF('Raw(1)'!F2000="","",'Raw(1)'!F2000)</f>
        <v>9</v>
      </c>
    </row>
    <row r="2001" spans="1:9" x14ac:dyDescent="0.4">
      <c r="A2001">
        <f>IF('Raw(1)'!A2001="","",'Raw(1)'!A2001)</f>
        <v>2026</v>
      </c>
      <c r="B2001">
        <f>IF('Raw(1)'!B2001="","",'Raw(1)'!B2001)</f>
        <v>21</v>
      </c>
      <c r="C2001" t="str">
        <f t="shared" si="93"/>
        <v>May</v>
      </c>
      <c r="D2001" t="str">
        <f t="shared" si="94"/>
        <v>2026-May</v>
      </c>
      <c r="E2001">
        <f t="shared" si="95"/>
        <v>202605</v>
      </c>
      <c r="F2001" t="str">
        <f>IF('Raw(1)'!C2001="","",'Raw(1)'!C2001)</f>
        <v>VN #2</v>
      </c>
      <c r="G2001" t="str">
        <f>IF('Raw(1)'!D2001="","",'Raw(1)'!D2001)</f>
        <v>Performance</v>
      </c>
      <c r="H2001" t="str">
        <f>IF('Raw(1)'!E2001="","",'Raw(1)'!E2001)</f>
        <v>Bending</v>
      </c>
      <c r="I2001">
        <f>IF('Raw(1)'!F2001="","",'Raw(1)'!F2001)</f>
        <v>140</v>
      </c>
    </row>
    <row r="2002" spans="1:9" x14ac:dyDescent="0.4">
      <c r="A2002">
        <f>IF('Raw(1)'!A2002="","",'Raw(1)'!A2002)</f>
        <v>2026</v>
      </c>
      <c r="B2002">
        <f>IF('Raw(1)'!B2002="","",'Raw(1)'!B2002)</f>
        <v>21</v>
      </c>
      <c r="C2002" t="str">
        <f t="shared" si="93"/>
        <v>May</v>
      </c>
      <c r="D2002" t="str">
        <f t="shared" si="94"/>
        <v>2026-May</v>
      </c>
      <c r="E2002">
        <f t="shared" si="95"/>
        <v>202605</v>
      </c>
      <c r="F2002" t="str">
        <f>IF('Raw(1)'!C2002="","",'Raw(1)'!C2002)</f>
        <v>VN #2</v>
      </c>
      <c r="G2002" t="str">
        <f>IF('Raw(1)'!D2002="","",'Raw(1)'!D2002)</f>
        <v>Performance</v>
      </c>
      <c r="H2002" t="str">
        <f>IF('Raw(1)'!E2002="","",'Raw(1)'!E2002)</f>
        <v>L/W</v>
      </c>
      <c r="I2002">
        <f>IF('Raw(1)'!F2002="","",'Raw(1)'!F2002)</f>
        <v>141</v>
      </c>
    </row>
    <row r="2003" spans="1:9" x14ac:dyDescent="0.4">
      <c r="A2003">
        <f>IF('Raw(1)'!A2003="","",'Raw(1)'!A2003)</f>
        <v>2026</v>
      </c>
      <c r="B2003">
        <f>IF('Raw(1)'!B2003="","",'Raw(1)'!B2003)</f>
        <v>21</v>
      </c>
      <c r="C2003" t="str">
        <f t="shared" si="93"/>
        <v>May</v>
      </c>
      <c r="D2003" t="str">
        <f t="shared" si="94"/>
        <v>2026-May</v>
      </c>
      <c r="E2003">
        <f t="shared" si="95"/>
        <v>202605</v>
      </c>
      <c r="F2003" t="str">
        <f>IF('Raw(1)'!C2003="","",'Raw(1)'!C2003)</f>
        <v>VN #2</v>
      </c>
      <c r="G2003" t="str">
        <f>IF('Raw(1)'!D2003="","",'Raw(1)'!D2003)</f>
        <v>Performance</v>
      </c>
      <c r="H2003" t="str">
        <f>IF('Raw(1)'!E2003="","",'Raw(1)'!E2003)</f>
        <v>C/W</v>
      </c>
      <c r="I2003">
        <f>IF('Raw(1)'!F2003="","",'Raw(1)'!F2003)</f>
        <v>131</v>
      </c>
    </row>
    <row r="2004" spans="1:9" x14ac:dyDescent="0.4">
      <c r="A2004">
        <f>IF('Raw(1)'!A2004="","",'Raw(1)'!A2004)</f>
        <v>2026</v>
      </c>
      <c r="B2004">
        <f>IF('Raw(1)'!B2004="","",'Raw(1)'!B2004)</f>
        <v>21</v>
      </c>
      <c r="C2004" t="str">
        <f t="shared" si="93"/>
        <v>May</v>
      </c>
      <c r="D2004" t="str">
        <f t="shared" si="94"/>
        <v>2026-May</v>
      </c>
      <c r="E2004">
        <f t="shared" si="95"/>
        <v>202605</v>
      </c>
      <c r="F2004" t="str">
        <f>IF('Raw(1)'!C2004="","",'Raw(1)'!C2004)</f>
        <v>TW</v>
      </c>
      <c r="G2004" t="str">
        <f>IF('Raw(1)'!D2004="","",'Raw(1)'!D2004)</f>
        <v>Machine</v>
      </c>
      <c r="H2004" t="str">
        <f>IF('Raw(1)'!E2004="","",'Raw(1)'!E2004)</f>
        <v>Growing Line</v>
      </c>
      <c r="I2004">
        <f>IF('Raw(1)'!F2004="","",'Raw(1)'!F2004)</f>
        <v>5</v>
      </c>
    </row>
    <row r="2005" spans="1:9" x14ac:dyDescent="0.4">
      <c r="A2005">
        <f>IF('Raw(1)'!A2005="","",'Raw(1)'!A2005)</f>
        <v>2026</v>
      </c>
      <c r="B2005">
        <f>IF('Raw(1)'!B2005="","",'Raw(1)'!B2005)</f>
        <v>21</v>
      </c>
      <c r="C2005" t="str">
        <f t="shared" si="93"/>
        <v>May</v>
      </c>
      <c r="D2005" t="str">
        <f t="shared" si="94"/>
        <v>2026-May</v>
      </c>
      <c r="E2005">
        <f t="shared" si="95"/>
        <v>202605</v>
      </c>
      <c r="F2005" t="str">
        <f>IF('Raw(1)'!C2005="","",'Raw(1)'!C2005)</f>
        <v>TW</v>
      </c>
      <c r="G2005" t="str">
        <f>IF('Raw(1)'!D2005="","",'Raw(1)'!D2005)</f>
        <v>Machine</v>
      </c>
      <c r="H2005" t="str">
        <f>IF('Raw(1)'!E2005="","",'Raw(1)'!E2005)</f>
        <v>Paint Booth</v>
      </c>
      <c r="I2005">
        <f>IF('Raw(1)'!F2005="","",'Raw(1)'!F2005)</f>
        <v>3</v>
      </c>
    </row>
    <row r="2006" spans="1:9" x14ac:dyDescent="0.4">
      <c r="A2006">
        <f>IF('Raw(1)'!A2006="","",'Raw(1)'!A2006)</f>
        <v>2026</v>
      </c>
      <c r="B2006">
        <f>IF('Raw(1)'!B2006="","",'Raw(1)'!B2006)</f>
        <v>21</v>
      </c>
      <c r="C2006" t="str">
        <f t="shared" si="93"/>
        <v>May</v>
      </c>
      <c r="D2006" t="str">
        <f t="shared" si="94"/>
        <v>2026-May</v>
      </c>
      <c r="E2006">
        <f t="shared" si="95"/>
        <v>202605</v>
      </c>
      <c r="F2006" t="str">
        <f>IF('Raw(1)'!C2006="","",'Raw(1)'!C2006)</f>
        <v>TW</v>
      </c>
      <c r="G2006" t="str">
        <f>IF('Raw(1)'!D2006="","",'Raw(1)'!D2006)</f>
        <v>Machine</v>
      </c>
      <c r="H2006" t="str">
        <f>IF('Raw(1)'!E2006="","",'Raw(1)'!E2006)</f>
        <v>Paint Line</v>
      </c>
      <c r="I2006">
        <f>IF('Raw(1)'!F2006="","",'Raw(1)'!F2006)</f>
        <v>2</v>
      </c>
    </row>
    <row r="2007" spans="1:9" x14ac:dyDescent="0.4">
      <c r="A2007">
        <f>IF('Raw(1)'!A2007="","",'Raw(1)'!A2007)</f>
        <v>2026</v>
      </c>
      <c r="B2007">
        <f>IF('Raw(1)'!B2007="","",'Raw(1)'!B2007)</f>
        <v>21</v>
      </c>
      <c r="C2007" t="str">
        <f t="shared" si="93"/>
        <v>May</v>
      </c>
      <c r="D2007" t="str">
        <f t="shared" si="94"/>
        <v>2026-May</v>
      </c>
      <c r="E2007">
        <f t="shared" si="95"/>
        <v>202605</v>
      </c>
      <c r="F2007" t="str">
        <f>IF('Raw(1)'!C2007="","",'Raw(1)'!C2007)</f>
        <v>TW</v>
      </c>
      <c r="G2007" t="str">
        <f>IF('Raw(1)'!D2007="","",'Raw(1)'!D2007)</f>
        <v>Machine</v>
      </c>
      <c r="H2007" t="str">
        <f>IF('Raw(1)'!E2007="","",'Raw(1)'!E2007)</f>
        <v>Roll Bending Machine</v>
      </c>
      <c r="I2007">
        <f>IF('Raw(1)'!F2007="","",'Raw(1)'!F2007)</f>
        <v>2</v>
      </c>
    </row>
    <row r="2008" spans="1:9" x14ac:dyDescent="0.4">
      <c r="A2008">
        <f>IF('Raw(1)'!A2008="","",'Raw(1)'!A2008)</f>
        <v>2026</v>
      </c>
      <c r="B2008">
        <f>IF('Raw(1)'!B2008="","",'Raw(1)'!B2008)</f>
        <v>21</v>
      </c>
      <c r="C2008" t="str">
        <f t="shared" si="93"/>
        <v>May</v>
      </c>
      <c r="D2008" t="str">
        <f t="shared" si="94"/>
        <v>2026-May</v>
      </c>
      <c r="E2008">
        <f t="shared" si="95"/>
        <v>202605</v>
      </c>
      <c r="F2008" t="str">
        <f>IF('Raw(1)'!C2008="","",'Raw(1)'!C2008)</f>
        <v>TW</v>
      </c>
      <c r="G2008" t="str">
        <f>IF('Raw(1)'!D2008="","",'Raw(1)'!D2008)</f>
        <v>Machine</v>
      </c>
      <c r="H2008" t="str">
        <f>IF('Raw(1)'!E2008="","",'Raw(1)'!E2008)</f>
        <v>L/W Machine</v>
      </c>
      <c r="I2008">
        <f>IF('Raw(1)'!F2008="","",'Raw(1)'!F2008)</f>
        <v>2</v>
      </c>
    </row>
    <row r="2009" spans="1:9" x14ac:dyDescent="0.4">
      <c r="A2009">
        <f>IF('Raw(1)'!A2009="","",'Raw(1)'!A2009)</f>
        <v>2026</v>
      </c>
      <c r="B2009">
        <f>IF('Raw(1)'!B2009="","",'Raw(1)'!B2009)</f>
        <v>21</v>
      </c>
      <c r="C2009" t="str">
        <f t="shared" si="93"/>
        <v>May</v>
      </c>
      <c r="D2009" t="str">
        <f t="shared" si="94"/>
        <v>2026-May</v>
      </c>
      <c r="E2009">
        <f t="shared" si="95"/>
        <v>202605</v>
      </c>
      <c r="F2009" t="str">
        <f>IF('Raw(1)'!C2009="","",'Raw(1)'!C2009)</f>
        <v>TW</v>
      </c>
      <c r="G2009" t="str">
        <f>IF('Raw(1)'!D2009="","",'Raw(1)'!D2009)</f>
        <v>Machine</v>
      </c>
      <c r="H2009" t="str">
        <f>IF('Raw(1)'!E2009="","",'Raw(1)'!E2009)</f>
        <v>C/W Machine</v>
      </c>
      <c r="I2009">
        <f>IF('Raw(1)'!F2009="","",'Raw(1)'!F2009)</f>
        <v>3</v>
      </c>
    </row>
    <row r="2010" spans="1:9" x14ac:dyDescent="0.4">
      <c r="A2010">
        <f>IF('Raw(1)'!A2010="","",'Raw(1)'!A2010)</f>
        <v>2026</v>
      </c>
      <c r="B2010">
        <f>IF('Raw(1)'!B2010="","",'Raw(1)'!B2010)</f>
        <v>21</v>
      </c>
      <c r="C2010" t="str">
        <f t="shared" si="93"/>
        <v>May</v>
      </c>
      <c r="D2010" t="str">
        <f t="shared" si="94"/>
        <v>2026-May</v>
      </c>
      <c r="E2010">
        <f t="shared" si="95"/>
        <v>202605</v>
      </c>
      <c r="F2010" t="str">
        <f>IF('Raw(1)'!C2010="","",'Raw(1)'!C2010)</f>
        <v>TW</v>
      </c>
      <c r="G2010" t="str">
        <f>IF('Raw(1)'!D2010="","",'Raw(1)'!D2010)</f>
        <v>Performance</v>
      </c>
      <c r="H2010" t="str">
        <f>IF('Raw(1)'!E2010="","",'Raw(1)'!E2010)</f>
        <v>BT GT</v>
      </c>
      <c r="I2010">
        <f>IF('Raw(1)'!F2010="","",'Raw(1)'!F2010)</f>
        <v>2</v>
      </c>
    </row>
    <row r="2011" spans="1:9" x14ac:dyDescent="0.4">
      <c r="A2011">
        <f>IF('Raw(1)'!A2011="","",'Raw(1)'!A2011)</f>
        <v>2026</v>
      </c>
      <c r="B2011">
        <f>IF('Raw(1)'!B2011="","",'Raw(1)'!B2011)</f>
        <v>21</v>
      </c>
      <c r="C2011" t="str">
        <f t="shared" si="93"/>
        <v>May</v>
      </c>
      <c r="D2011" t="str">
        <f t="shared" si="94"/>
        <v>2026-May</v>
      </c>
      <c r="E2011">
        <f t="shared" si="95"/>
        <v>202605</v>
      </c>
      <c r="F2011" t="str">
        <f>IF('Raw(1)'!C2011="","",'Raw(1)'!C2011)</f>
        <v>TW</v>
      </c>
      <c r="G2011" t="str">
        <f>IF('Raw(1)'!D2011="","",'Raw(1)'!D2011)</f>
        <v>Performance</v>
      </c>
      <c r="H2011" t="str">
        <f>IF('Raw(1)'!E2011="","",'Raw(1)'!E2011)</f>
        <v>WT GT</v>
      </c>
      <c r="I2011">
        <f>IF('Raw(1)'!F2011="","",'Raw(1)'!F2011)</f>
        <v>2</v>
      </c>
    </row>
    <row r="2012" spans="1:9" x14ac:dyDescent="0.4">
      <c r="A2012">
        <f>IF('Raw(1)'!A2012="","",'Raw(1)'!A2012)</f>
        <v>2026</v>
      </c>
      <c r="B2012">
        <f>IF('Raw(1)'!B2012="","",'Raw(1)'!B2012)</f>
        <v>21</v>
      </c>
      <c r="C2012" t="str">
        <f t="shared" si="93"/>
        <v>May</v>
      </c>
      <c r="D2012" t="str">
        <f t="shared" si="94"/>
        <v>2026-May</v>
      </c>
      <c r="E2012">
        <f t="shared" si="95"/>
        <v>202605</v>
      </c>
      <c r="F2012" t="str">
        <f>IF('Raw(1)'!C2012="","",'Raw(1)'!C2012)</f>
        <v>TW</v>
      </c>
      <c r="G2012" t="str">
        <f>IF('Raw(1)'!D2012="","",'Raw(1)'!D2012)</f>
        <v>Performance</v>
      </c>
      <c r="H2012" t="str">
        <f>IF('Raw(1)'!E2012="","",'Raw(1)'!E2012)</f>
        <v>Bending</v>
      </c>
      <c r="I2012">
        <f>IF('Raw(1)'!F2012="","",'Raw(1)'!F2012)</f>
        <v>40</v>
      </c>
    </row>
    <row r="2013" spans="1:9" x14ac:dyDescent="0.4">
      <c r="A2013">
        <f>IF('Raw(1)'!A2013="","",'Raw(1)'!A2013)</f>
        <v>2026</v>
      </c>
      <c r="B2013">
        <f>IF('Raw(1)'!B2013="","",'Raw(1)'!B2013)</f>
        <v>21</v>
      </c>
      <c r="C2013" t="str">
        <f t="shared" si="93"/>
        <v>May</v>
      </c>
      <c r="D2013" t="str">
        <f t="shared" si="94"/>
        <v>2026-May</v>
      </c>
      <c r="E2013">
        <f t="shared" si="95"/>
        <v>202605</v>
      </c>
      <c r="F2013" t="str">
        <f>IF('Raw(1)'!C2013="","",'Raw(1)'!C2013)</f>
        <v>TW</v>
      </c>
      <c r="G2013" t="str">
        <f>IF('Raw(1)'!D2013="","",'Raw(1)'!D2013)</f>
        <v>Performance</v>
      </c>
      <c r="H2013" t="str">
        <f>IF('Raw(1)'!E2013="","",'Raw(1)'!E2013)</f>
        <v>L/W</v>
      </c>
      <c r="I2013">
        <f>IF('Raw(1)'!F2013="","",'Raw(1)'!F2013)</f>
        <v>36.5</v>
      </c>
    </row>
    <row r="2014" spans="1:9" x14ac:dyDescent="0.4">
      <c r="A2014">
        <f>IF('Raw(1)'!A2014="","",'Raw(1)'!A2014)</f>
        <v>2026</v>
      </c>
      <c r="B2014">
        <f>IF('Raw(1)'!B2014="","",'Raw(1)'!B2014)</f>
        <v>21</v>
      </c>
      <c r="C2014" t="str">
        <f t="shared" si="93"/>
        <v>May</v>
      </c>
      <c r="D2014" t="str">
        <f t="shared" si="94"/>
        <v>2026-May</v>
      </c>
      <c r="E2014">
        <f t="shared" si="95"/>
        <v>202605</v>
      </c>
      <c r="F2014" t="str">
        <f>IF('Raw(1)'!C2014="","",'Raw(1)'!C2014)</f>
        <v>TW</v>
      </c>
      <c r="G2014" t="str">
        <f>IF('Raw(1)'!D2014="","",'Raw(1)'!D2014)</f>
        <v>Performance</v>
      </c>
      <c r="H2014" t="str">
        <f>IF('Raw(1)'!E2014="","",'Raw(1)'!E2014)</f>
        <v>C/W</v>
      </c>
      <c r="I2014">
        <f>IF('Raw(1)'!F2014="","",'Raw(1)'!F2014)</f>
        <v>35.5</v>
      </c>
    </row>
    <row r="2015" spans="1:9" x14ac:dyDescent="0.4">
      <c r="A2015">
        <f>IF('Raw(1)'!A2015="","",'Raw(1)'!A2015)</f>
        <v>2026</v>
      </c>
      <c r="B2015">
        <f>IF('Raw(1)'!B2015="","",'Raw(1)'!B2015)</f>
        <v>21</v>
      </c>
      <c r="C2015" t="str">
        <f t="shared" si="93"/>
        <v>May</v>
      </c>
      <c r="D2015" t="str">
        <f t="shared" si="94"/>
        <v>2026-May</v>
      </c>
      <c r="E2015">
        <f t="shared" si="95"/>
        <v>202605</v>
      </c>
      <c r="F2015" t="str">
        <f>IF('Raw(1)'!C2015="","",'Raw(1)'!C2015)</f>
        <v>CN</v>
      </c>
      <c r="G2015" t="str">
        <f>IF('Raw(1)'!D2015="","",'Raw(1)'!D2015)</f>
        <v>Machine</v>
      </c>
      <c r="H2015" t="str">
        <f>IF('Raw(1)'!E2015="","",'Raw(1)'!E2015)</f>
        <v>Growing Line</v>
      </c>
      <c r="I2015">
        <f>IF('Raw(1)'!F2015="","",'Raw(1)'!F2015)</f>
        <v>20</v>
      </c>
    </row>
    <row r="2016" spans="1:9" x14ac:dyDescent="0.4">
      <c r="A2016">
        <f>IF('Raw(1)'!A2016="","",'Raw(1)'!A2016)</f>
        <v>2026</v>
      </c>
      <c r="B2016">
        <f>IF('Raw(1)'!B2016="","",'Raw(1)'!B2016)</f>
        <v>21</v>
      </c>
      <c r="C2016" t="str">
        <f t="shared" si="93"/>
        <v>May</v>
      </c>
      <c r="D2016" t="str">
        <f t="shared" si="94"/>
        <v>2026-May</v>
      </c>
      <c r="E2016">
        <f t="shared" si="95"/>
        <v>202605</v>
      </c>
      <c r="F2016" t="str">
        <f>IF('Raw(1)'!C2016="","",'Raw(1)'!C2016)</f>
        <v>CN</v>
      </c>
      <c r="G2016" t="str">
        <f>IF('Raw(1)'!D2016="","",'Raw(1)'!D2016)</f>
        <v>Machine</v>
      </c>
      <c r="H2016" t="str">
        <f>IF('Raw(1)'!E2016="","",'Raw(1)'!E2016)</f>
        <v>Paint Booth</v>
      </c>
      <c r="I2016">
        <f>IF('Raw(1)'!F2016="","",'Raw(1)'!F2016)</f>
        <v>22</v>
      </c>
    </row>
    <row r="2017" spans="1:9" x14ac:dyDescent="0.4">
      <c r="A2017">
        <f>IF('Raw(1)'!A2017="","",'Raw(1)'!A2017)</f>
        <v>2026</v>
      </c>
      <c r="B2017">
        <f>IF('Raw(1)'!B2017="","",'Raw(1)'!B2017)</f>
        <v>21</v>
      </c>
      <c r="C2017" t="str">
        <f t="shared" si="93"/>
        <v>May</v>
      </c>
      <c r="D2017" t="str">
        <f t="shared" si="94"/>
        <v>2026-May</v>
      </c>
      <c r="E2017">
        <f t="shared" si="95"/>
        <v>202605</v>
      </c>
      <c r="F2017" t="str">
        <f>IF('Raw(1)'!C2017="","",'Raw(1)'!C2017)</f>
        <v>CN</v>
      </c>
      <c r="G2017" t="str">
        <f>IF('Raw(1)'!D2017="","",'Raw(1)'!D2017)</f>
        <v>Machine</v>
      </c>
      <c r="H2017" t="str">
        <f>IF('Raw(1)'!E2017="","",'Raw(1)'!E2017)</f>
        <v>Paint Line</v>
      </c>
      <c r="I2017">
        <f>IF('Raw(1)'!F2017="","",'Raw(1)'!F2017)</f>
        <v>6</v>
      </c>
    </row>
    <row r="2018" spans="1:9" x14ac:dyDescent="0.4">
      <c r="A2018">
        <f>IF('Raw(1)'!A2018="","",'Raw(1)'!A2018)</f>
        <v>2026</v>
      </c>
      <c r="B2018">
        <f>IF('Raw(1)'!B2018="","",'Raw(1)'!B2018)</f>
        <v>21</v>
      </c>
      <c r="C2018" t="str">
        <f t="shared" si="93"/>
        <v>May</v>
      </c>
      <c r="D2018" t="str">
        <f t="shared" si="94"/>
        <v>2026-May</v>
      </c>
      <c r="E2018">
        <f t="shared" si="95"/>
        <v>202605</v>
      </c>
      <c r="F2018" t="str">
        <f>IF('Raw(1)'!C2018="","",'Raw(1)'!C2018)</f>
        <v>CN</v>
      </c>
      <c r="G2018" t="str">
        <f>IF('Raw(1)'!D2018="","",'Raw(1)'!D2018)</f>
        <v>Machine</v>
      </c>
      <c r="H2018" t="str">
        <f>IF('Raw(1)'!E2018="","",'Raw(1)'!E2018)</f>
        <v>Roll Bending Machine</v>
      </c>
      <c r="I2018">
        <f>IF('Raw(1)'!F2018="","",'Raw(1)'!F2018)</f>
        <v>4</v>
      </c>
    </row>
    <row r="2019" spans="1:9" x14ac:dyDescent="0.4">
      <c r="A2019">
        <f>IF('Raw(1)'!A2019="","",'Raw(1)'!A2019)</f>
        <v>2026</v>
      </c>
      <c r="B2019">
        <f>IF('Raw(1)'!B2019="","",'Raw(1)'!B2019)</f>
        <v>21</v>
      </c>
      <c r="C2019" t="str">
        <f t="shared" si="93"/>
        <v>May</v>
      </c>
      <c r="D2019" t="str">
        <f t="shared" si="94"/>
        <v>2026-May</v>
      </c>
      <c r="E2019">
        <f t="shared" si="95"/>
        <v>202605</v>
      </c>
      <c r="F2019" t="str">
        <f>IF('Raw(1)'!C2019="","",'Raw(1)'!C2019)</f>
        <v>CN</v>
      </c>
      <c r="G2019" t="str">
        <f>IF('Raw(1)'!D2019="","",'Raw(1)'!D2019)</f>
        <v>Machine</v>
      </c>
      <c r="H2019" t="str">
        <f>IF('Raw(1)'!E2019="","",'Raw(1)'!E2019)</f>
        <v>L/W Machine</v>
      </c>
      <c r="I2019">
        <f>IF('Raw(1)'!F2019="","",'Raw(1)'!F2019)</f>
        <v>10</v>
      </c>
    </row>
    <row r="2020" spans="1:9" x14ac:dyDescent="0.4">
      <c r="A2020">
        <f>IF('Raw(1)'!A2020="","",'Raw(1)'!A2020)</f>
        <v>2026</v>
      </c>
      <c r="B2020">
        <f>IF('Raw(1)'!B2020="","",'Raw(1)'!B2020)</f>
        <v>21</v>
      </c>
      <c r="C2020" t="str">
        <f t="shared" si="93"/>
        <v>May</v>
      </c>
      <c r="D2020" t="str">
        <f t="shared" si="94"/>
        <v>2026-May</v>
      </c>
      <c r="E2020">
        <f t="shared" si="95"/>
        <v>202605</v>
      </c>
      <c r="F2020" t="str">
        <f>IF('Raw(1)'!C2020="","",'Raw(1)'!C2020)</f>
        <v>CN</v>
      </c>
      <c r="G2020" t="str">
        <f>IF('Raw(1)'!D2020="","",'Raw(1)'!D2020)</f>
        <v>Machine</v>
      </c>
      <c r="H2020" t="str">
        <f>IF('Raw(1)'!E2020="","",'Raw(1)'!E2020)</f>
        <v>C/W Machine</v>
      </c>
      <c r="I2020">
        <f>IF('Raw(1)'!F2020="","",'Raw(1)'!F2020)</f>
        <v>12</v>
      </c>
    </row>
    <row r="2021" spans="1:9" x14ac:dyDescent="0.4">
      <c r="A2021">
        <f>IF('Raw(1)'!A2021="","",'Raw(1)'!A2021)</f>
        <v>2026</v>
      </c>
      <c r="B2021">
        <f>IF('Raw(1)'!B2021="","",'Raw(1)'!B2021)</f>
        <v>21</v>
      </c>
      <c r="C2021" t="str">
        <f t="shared" si="93"/>
        <v>May</v>
      </c>
      <c r="D2021" t="str">
        <f t="shared" si="94"/>
        <v>2026-May</v>
      </c>
      <c r="E2021">
        <f t="shared" si="95"/>
        <v>202605</v>
      </c>
      <c r="F2021" t="str">
        <f>IF('Raw(1)'!C2021="","",'Raw(1)'!C2021)</f>
        <v>CN</v>
      </c>
      <c r="G2021" t="str">
        <f>IF('Raw(1)'!D2021="","",'Raw(1)'!D2021)</f>
        <v>Performance</v>
      </c>
      <c r="H2021" t="str">
        <f>IF('Raw(1)'!E2021="","",'Raw(1)'!E2021)</f>
        <v>BT GT</v>
      </c>
      <c r="I2021">
        <f>IF('Raw(1)'!F2021="","",'Raw(1)'!F2021)</f>
        <v>35</v>
      </c>
    </row>
    <row r="2022" spans="1:9" x14ac:dyDescent="0.4">
      <c r="A2022">
        <f>IF('Raw(1)'!A2022="","",'Raw(1)'!A2022)</f>
        <v>2026</v>
      </c>
      <c r="B2022">
        <f>IF('Raw(1)'!B2022="","",'Raw(1)'!B2022)</f>
        <v>21</v>
      </c>
      <c r="C2022" t="str">
        <f t="shared" si="93"/>
        <v>May</v>
      </c>
      <c r="D2022" t="str">
        <f t="shared" si="94"/>
        <v>2026-May</v>
      </c>
      <c r="E2022">
        <f t="shared" si="95"/>
        <v>202605</v>
      </c>
      <c r="F2022" t="str">
        <f>IF('Raw(1)'!C2022="","",'Raw(1)'!C2022)</f>
        <v>CN</v>
      </c>
      <c r="G2022" t="str">
        <f>IF('Raw(1)'!D2022="","",'Raw(1)'!D2022)</f>
        <v>Performance</v>
      </c>
      <c r="H2022" t="str">
        <f>IF('Raw(1)'!E2022="","",'Raw(1)'!E2022)</f>
        <v>WT GT</v>
      </c>
      <c r="I2022">
        <f>IF('Raw(1)'!F2022="","",'Raw(1)'!F2022)</f>
        <v>34</v>
      </c>
    </row>
    <row r="2023" spans="1:9" x14ac:dyDescent="0.4">
      <c r="A2023">
        <f>IF('Raw(1)'!A2023="","",'Raw(1)'!A2023)</f>
        <v>2026</v>
      </c>
      <c r="B2023">
        <f>IF('Raw(1)'!B2023="","",'Raw(1)'!B2023)</f>
        <v>21</v>
      </c>
      <c r="C2023" t="str">
        <f t="shared" si="93"/>
        <v>May</v>
      </c>
      <c r="D2023" t="str">
        <f t="shared" si="94"/>
        <v>2026-May</v>
      </c>
      <c r="E2023">
        <f t="shared" si="95"/>
        <v>202605</v>
      </c>
      <c r="F2023" t="str">
        <f>IF('Raw(1)'!C2023="","",'Raw(1)'!C2023)</f>
        <v>CN</v>
      </c>
      <c r="G2023" t="str">
        <f>IF('Raw(1)'!D2023="","",'Raw(1)'!D2023)</f>
        <v>Performance</v>
      </c>
      <c r="H2023" t="str">
        <f>IF('Raw(1)'!E2023="","",'Raw(1)'!E2023)</f>
        <v>Bending</v>
      </c>
      <c r="I2023">
        <f>IF('Raw(1)'!F2023="","",'Raw(1)'!F2023)</f>
        <v>242</v>
      </c>
    </row>
    <row r="2024" spans="1:9" x14ac:dyDescent="0.4">
      <c r="A2024">
        <f>IF('Raw(1)'!A2024="","",'Raw(1)'!A2024)</f>
        <v>2026</v>
      </c>
      <c r="B2024">
        <f>IF('Raw(1)'!B2024="","",'Raw(1)'!B2024)</f>
        <v>21</v>
      </c>
      <c r="C2024" t="str">
        <f t="shared" si="93"/>
        <v>May</v>
      </c>
      <c r="D2024" t="str">
        <f t="shared" si="94"/>
        <v>2026-May</v>
      </c>
      <c r="E2024">
        <f t="shared" si="95"/>
        <v>202605</v>
      </c>
      <c r="F2024" t="str">
        <f>IF('Raw(1)'!C2024="","",'Raw(1)'!C2024)</f>
        <v>CN</v>
      </c>
      <c r="G2024" t="str">
        <f>IF('Raw(1)'!D2024="","",'Raw(1)'!D2024)</f>
        <v>Performance</v>
      </c>
      <c r="H2024" t="str">
        <f>IF('Raw(1)'!E2024="","",'Raw(1)'!E2024)</f>
        <v>L/W</v>
      </c>
      <c r="I2024">
        <f>IF('Raw(1)'!F2024="","",'Raw(1)'!F2024)</f>
        <v>242</v>
      </c>
    </row>
    <row r="2025" spans="1:9" x14ac:dyDescent="0.4">
      <c r="A2025">
        <f>IF('Raw(1)'!A2025="","",'Raw(1)'!A2025)</f>
        <v>2026</v>
      </c>
      <c r="B2025">
        <f>IF('Raw(1)'!B2025="","",'Raw(1)'!B2025)</f>
        <v>21</v>
      </c>
      <c r="C2025" t="str">
        <f t="shared" si="93"/>
        <v>May</v>
      </c>
      <c r="D2025" t="str">
        <f t="shared" si="94"/>
        <v>2026-May</v>
      </c>
      <c r="E2025">
        <f t="shared" si="95"/>
        <v>202605</v>
      </c>
      <c r="F2025" t="str">
        <f>IF('Raw(1)'!C2025="","",'Raw(1)'!C2025)</f>
        <v>CN</v>
      </c>
      <c r="G2025" t="str">
        <f>IF('Raw(1)'!D2025="","",'Raw(1)'!D2025)</f>
        <v>Performance</v>
      </c>
      <c r="H2025" t="str">
        <f>IF('Raw(1)'!E2025="","",'Raw(1)'!E2025)</f>
        <v>C/W</v>
      </c>
      <c r="I2025">
        <f>IF('Raw(1)'!F2025="","",'Raw(1)'!F2025)</f>
        <v>295</v>
      </c>
    </row>
    <row r="2026" spans="1:9" x14ac:dyDescent="0.4">
      <c r="A2026">
        <f>IF('Raw(1)'!A2026="","",'Raw(1)'!A2026)</f>
        <v>2026</v>
      </c>
      <c r="B2026">
        <f>IF('Raw(1)'!B2026="","",'Raw(1)'!B2026)</f>
        <v>21</v>
      </c>
      <c r="C2026" t="str">
        <f t="shared" si="93"/>
        <v>May</v>
      </c>
      <c r="D2026" t="str">
        <f t="shared" si="94"/>
        <v>2026-May</v>
      </c>
      <c r="E2026">
        <f t="shared" si="95"/>
        <v>202605</v>
      </c>
      <c r="F2026" t="str">
        <f>IF('Raw(1)'!C2026="","",'Raw(1)'!C2026)</f>
        <v>TR #1</v>
      </c>
      <c r="G2026" t="str">
        <f>IF('Raw(1)'!D2026="","",'Raw(1)'!D2026)</f>
        <v>Machine</v>
      </c>
      <c r="H2026" t="str">
        <f>IF('Raw(1)'!E2026="","",'Raw(1)'!E2026)</f>
        <v>Growing Line</v>
      </c>
      <c r="I2026">
        <f>IF('Raw(1)'!F2026="","",'Raw(1)'!F2026)</f>
        <v>3</v>
      </c>
    </row>
    <row r="2027" spans="1:9" x14ac:dyDescent="0.4">
      <c r="A2027">
        <f>IF('Raw(1)'!A2027="","",'Raw(1)'!A2027)</f>
        <v>2026</v>
      </c>
      <c r="B2027">
        <f>IF('Raw(1)'!B2027="","",'Raw(1)'!B2027)</f>
        <v>21</v>
      </c>
      <c r="C2027" t="str">
        <f t="shared" si="93"/>
        <v>May</v>
      </c>
      <c r="D2027" t="str">
        <f t="shared" si="94"/>
        <v>2026-May</v>
      </c>
      <c r="E2027">
        <f t="shared" si="95"/>
        <v>202605</v>
      </c>
      <c r="F2027" t="str">
        <f>IF('Raw(1)'!C2027="","",'Raw(1)'!C2027)</f>
        <v>TR #1</v>
      </c>
      <c r="G2027" t="str">
        <f>IF('Raw(1)'!D2027="","",'Raw(1)'!D2027)</f>
        <v>Machine</v>
      </c>
      <c r="H2027" t="str">
        <f>IF('Raw(1)'!E2027="","",'Raw(1)'!E2027)</f>
        <v>Paint Booth</v>
      </c>
      <c r="I2027">
        <f>IF('Raw(1)'!F2027="","",'Raw(1)'!F2027)</f>
        <v>3</v>
      </c>
    </row>
    <row r="2028" spans="1:9" x14ac:dyDescent="0.4">
      <c r="A2028">
        <f>IF('Raw(1)'!A2028="","",'Raw(1)'!A2028)</f>
        <v>2026</v>
      </c>
      <c r="B2028">
        <f>IF('Raw(1)'!B2028="","",'Raw(1)'!B2028)</f>
        <v>21</v>
      </c>
      <c r="C2028" t="str">
        <f t="shared" si="93"/>
        <v>May</v>
      </c>
      <c r="D2028" t="str">
        <f t="shared" si="94"/>
        <v>2026-May</v>
      </c>
      <c r="E2028">
        <f t="shared" si="95"/>
        <v>202605</v>
      </c>
      <c r="F2028" t="str">
        <f>IF('Raw(1)'!C2028="","",'Raw(1)'!C2028)</f>
        <v>TR #1</v>
      </c>
      <c r="G2028" t="str">
        <f>IF('Raw(1)'!D2028="","",'Raw(1)'!D2028)</f>
        <v>Machine</v>
      </c>
      <c r="H2028" t="str">
        <f>IF('Raw(1)'!E2028="","",'Raw(1)'!E2028)</f>
        <v>Paint Line</v>
      </c>
      <c r="I2028">
        <f>IF('Raw(1)'!F2028="","",'Raw(1)'!F2028)</f>
        <v>2</v>
      </c>
    </row>
    <row r="2029" spans="1:9" x14ac:dyDescent="0.4">
      <c r="A2029">
        <f>IF('Raw(1)'!A2029="","",'Raw(1)'!A2029)</f>
        <v>2026</v>
      </c>
      <c r="B2029">
        <f>IF('Raw(1)'!B2029="","",'Raw(1)'!B2029)</f>
        <v>21</v>
      </c>
      <c r="C2029" t="str">
        <f t="shared" si="93"/>
        <v>May</v>
      </c>
      <c r="D2029" t="str">
        <f t="shared" si="94"/>
        <v>2026-May</v>
      </c>
      <c r="E2029">
        <f t="shared" si="95"/>
        <v>202605</v>
      </c>
      <c r="F2029" t="str">
        <f>IF('Raw(1)'!C2029="","",'Raw(1)'!C2029)</f>
        <v>TR #1</v>
      </c>
      <c r="G2029" t="str">
        <f>IF('Raw(1)'!D2029="","",'Raw(1)'!D2029)</f>
        <v>Machine</v>
      </c>
      <c r="H2029" t="str">
        <f>IF('Raw(1)'!E2029="","",'Raw(1)'!E2029)</f>
        <v>Roll Bending Machine</v>
      </c>
      <c r="I2029">
        <f>IF('Raw(1)'!F2029="","",'Raw(1)'!F2029)</f>
        <v>2</v>
      </c>
    </row>
    <row r="2030" spans="1:9" x14ac:dyDescent="0.4">
      <c r="A2030">
        <f>IF('Raw(1)'!A2030="","",'Raw(1)'!A2030)</f>
        <v>2026</v>
      </c>
      <c r="B2030">
        <f>IF('Raw(1)'!B2030="","",'Raw(1)'!B2030)</f>
        <v>21</v>
      </c>
      <c r="C2030" t="str">
        <f t="shared" si="93"/>
        <v>May</v>
      </c>
      <c r="D2030" t="str">
        <f t="shared" si="94"/>
        <v>2026-May</v>
      </c>
      <c r="E2030">
        <f t="shared" si="95"/>
        <v>202605</v>
      </c>
      <c r="F2030" t="str">
        <f>IF('Raw(1)'!C2030="","",'Raw(1)'!C2030)</f>
        <v>TR #1</v>
      </c>
      <c r="G2030" t="str">
        <f>IF('Raw(1)'!D2030="","",'Raw(1)'!D2030)</f>
        <v>Machine</v>
      </c>
      <c r="H2030" t="str">
        <f>IF('Raw(1)'!E2030="","",'Raw(1)'!E2030)</f>
        <v>L/W Machine</v>
      </c>
      <c r="I2030">
        <f>IF('Raw(1)'!F2030="","",'Raw(1)'!F2030)</f>
        <v>3</v>
      </c>
    </row>
    <row r="2031" spans="1:9" x14ac:dyDescent="0.4">
      <c r="A2031">
        <f>IF('Raw(1)'!A2031="","",'Raw(1)'!A2031)</f>
        <v>2026</v>
      </c>
      <c r="B2031">
        <f>IF('Raw(1)'!B2031="","",'Raw(1)'!B2031)</f>
        <v>21</v>
      </c>
      <c r="C2031" t="str">
        <f t="shared" si="93"/>
        <v>May</v>
      </c>
      <c r="D2031" t="str">
        <f t="shared" si="94"/>
        <v>2026-May</v>
      </c>
      <c r="E2031">
        <f t="shared" si="95"/>
        <v>202605</v>
      </c>
      <c r="F2031" t="str">
        <f>IF('Raw(1)'!C2031="","",'Raw(1)'!C2031)</f>
        <v>TR #1</v>
      </c>
      <c r="G2031" t="str">
        <f>IF('Raw(1)'!D2031="","",'Raw(1)'!D2031)</f>
        <v>Machine</v>
      </c>
      <c r="H2031" t="str">
        <f>IF('Raw(1)'!E2031="","",'Raw(1)'!E2031)</f>
        <v>C/W Machine</v>
      </c>
      <c r="I2031">
        <f>IF('Raw(1)'!F2031="","",'Raw(1)'!F2031)</f>
        <v>4</v>
      </c>
    </row>
    <row r="2032" spans="1:9" x14ac:dyDescent="0.4">
      <c r="A2032">
        <f>IF('Raw(1)'!A2032="","",'Raw(1)'!A2032)</f>
        <v>2026</v>
      </c>
      <c r="B2032">
        <f>IF('Raw(1)'!B2032="","",'Raw(1)'!B2032)</f>
        <v>21</v>
      </c>
      <c r="C2032" t="str">
        <f t="shared" si="93"/>
        <v>May</v>
      </c>
      <c r="D2032" t="str">
        <f t="shared" si="94"/>
        <v>2026-May</v>
      </c>
      <c r="E2032">
        <f t="shared" si="95"/>
        <v>202605</v>
      </c>
      <c r="F2032" t="str">
        <f>IF('Raw(1)'!C2032="","",'Raw(1)'!C2032)</f>
        <v>TR #1</v>
      </c>
      <c r="G2032" t="str">
        <f>IF('Raw(1)'!D2032="","",'Raw(1)'!D2032)</f>
        <v>Performance</v>
      </c>
      <c r="H2032" t="str">
        <f>IF('Raw(1)'!E2032="","",'Raw(1)'!E2032)</f>
        <v>BT GT</v>
      </c>
      <c r="I2032">
        <f>IF('Raw(1)'!F2032="","",'Raw(1)'!F2032)</f>
        <v>0</v>
      </c>
    </row>
    <row r="2033" spans="1:9" x14ac:dyDescent="0.4">
      <c r="A2033">
        <f>IF('Raw(1)'!A2033="","",'Raw(1)'!A2033)</f>
        <v>2026</v>
      </c>
      <c r="B2033">
        <f>IF('Raw(1)'!B2033="","",'Raw(1)'!B2033)</f>
        <v>21</v>
      </c>
      <c r="C2033" t="str">
        <f t="shared" si="93"/>
        <v>May</v>
      </c>
      <c r="D2033" t="str">
        <f t="shared" si="94"/>
        <v>2026-May</v>
      </c>
      <c r="E2033">
        <f t="shared" si="95"/>
        <v>202605</v>
      </c>
      <c r="F2033" t="str">
        <f>IF('Raw(1)'!C2033="","",'Raw(1)'!C2033)</f>
        <v>TR #1</v>
      </c>
      <c r="G2033" t="str">
        <f>IF('Raw(1)'!D2033="","",'Raw(1)'!D2033)</f>
        <v>Performance</v>
      </c>
      <c r="H2033" t="str">
        <f>IF('Raw(1)'!E2033="","",'Raw(1)'!E2033)</f>
        <v>WT GT</v>
      </c>
      <c r="I2033">
        <f>IF('Raw(1)'!F2033="","",'Raw(1)'!F2033)</f>
        <v>0</v>
      </c>
    </row>
    <row r="2034" spans="1:9" x14ac:dyDescent="0.4">
      <c r="A2034">
        <f>IF('Raw(1)'!A2034="","",'Raw(1)'!A2034)</f>
        <v>2026</v>
      </c>
      <c r="B2034">
        <f>IF('Raw(1)'!B2034="","",'Raw(1)'!B2034)</f>
        <v>21</v>
      </c>
      <c r="C2034" t="str">
        <f t="shared" si="93"/>
        <v>May</v>
      </c>
      <c r="D2034" t="str">
        <f t="shared" si="94"/>
        <v>2026-May</v>
      </c>
      <c r="E2034">
        <f t="shared" si="95"/>
        <v>202605</v>
      </c>
      <c r="F2034" t="str">
        <f>IF('Raw(1)'!C2034="","",'Raw(1)'!C2034)</f>
        <v>TR #1</v>
      </c>
      <c r="G2034" t="str">
        <f>IF('Raw(1)'!D2034="","",'Raw(1)'!D2034)</f>
        <v>Performance</v>
      </c>
      <c r="H2034" t="str">
        <f>IF('Raw(1)'!E2034="","",'Raw(1)'!E2034)</f>
        <v>Bending</v>
      </c>
      <c r="I2034">
        <f>IF('Raw(1)'!F2034="","",'Raw(1)'!F2034)</f>
        <v>0</v>
      </c>
    </row>
    <row r="2035" spans="1:9" x14ac:dyDescent="0.4">
      <c r="A2035">
        <f>IF('Raw(1)'!A2035="","",'Raw(1)'!A2035)</f>
        <v>2026</v>
      </c>
      <c r="B2035">
        <f>IF('Raw(1)'!B2035="","",'Raw(1)'!B2035)</f>
        <v>21</v>
      </c>
      <c r="C2035" t="str">
        <f t="shared" si="93"/>
        <v>May</v>
      </c>
      <c r="D2035" t="str">
        <f t="shared" si="94"/>
        <v>2026-May</v>
      </c>
      <c r="E2035">
        <f t="shared" si="95"/>
        <v>202605</v>
      </c>
      <c r="F2035" t="str">
        <f>IF('Raw(1)'!C2035="","",'Raw(1)'!C2035)</f>
        <v>TR #1</v>
      </c>
      <c r="G2035" t="str">
        <f>IF('Raw(1)'!D2035="","",'Raw(1)'!D2035)</f>
        <v>Performance</v>
      </c>
      <c r="H2035" t="str">
        <f>IF('Raw(1)'!E2035="","",'Raw(1)'!E2035)</f>
        <v>L/W</v>
      </c>
      <c r="I2035">
        <f>IF('Raw(1)'!F2035="","",'Raw(1)'!F2035)</f>
        <v>0</v>
      </c>
    </row>
    <row r="2036" spans="1:9" x14ac:dyDescent="0.4">
      <c r="A2036">
        <f>IF('Raw(1)'!A2036="","",'Raw(1)'!A2036)</f>
        <v>2026</v>
      </c>
      <c r="B2036">
        <f>IF('Raw(1)'!B2036="","",'Raw(1)'!B2036)</f>
        <v>21</v>
      </c>
      <c r="C2036" t="str">
        <f t="shared" si="93"/>
        <v>May</v>
      </c>
      <c r="D2036" t="str">
        <f t="shared" si="94"/>
        <v>2026-May</v>
      </c>
      <c r="E2036">
        <f t="shared" si="95"/>
        <v>202605</v>
      </c>
      <c r="F2036" t="str">
        <f>IF('Raw(1)'!C2036="","",'Raw(1)'!C2036)</f>
        <v>TR #1</v>
      </c>
      <c r="G2036" t="str">
        <f>IF('Raw(1)'!D2036="","",'Raw(1)'!D2036)</f>
        <v>Performance</v>
      </c>
      <c r="H2036" t="str">
        <f>IF('Raw(1)'!E2036="","",'Raw(1)'!E2036)</f>
        <v>C/W</v>
      </c>
      <c r="I2036">
        <f>IF('Raw(1)'!F2036="","",'Raw(1)'!F2036)</f>
        <v>0</v>
      </c>
    </row>
    <row r="2037" spans="1:9" x14ac:dyDescent="0.4">
      <c r="A2037">
        <f>IF('Raw(1)'!A2037="","",'Raw(1)'!A2037)</f>
        <v>2026</v>
      </c>
      <c r="B2037">
        <f>IF('Raw(1)'!B2037="","",'Raw(1)'!B2037)</f>
        <v>21</v>
      </c>
      <c r="C2037" t="str">
        <f t="shared" si="93"/>
        <v>May</v>
      </c>
      <c r="D2037" t="str">
        <f t="shared" si="94"/>
        <v>2026-May</v>
      </c>
      <c r="E2037">
        <f t="shared" si="95"/>
        <v>202605</v>
      </c>
      <c r="F2037" t="str">
        <f>IF('Raw(1)'!C2037="","",'Raw(1)'!C2037)</f>
        <v>TR #2</v>
      </c>
      <c r="G2037" t="str">
        <f>IF('Raw(1)'!D2037="","",'Raw(1)'!D2037)</f>
        <v>Machine</v>
      </c>
      <c r="H2037" t="str">
        <f>IF('Raw(1)'!E2037="","",'Raw(1)'!E2037)</f>
        <v>Growing Line</v>
      </c>
      <c r="I2037">
        <f>IF('Raw(1)'!F2037="","",'Raw(1)'!F2037)</f>
        <v>6</v>
      </c>
    </row>
    <row r="2038" spans="1:9" x14ac:dyDescent="0.4">
      <c r="A2038">
        <f>IF('Raw(1)'!A2038="","",'Raw(1)'!A2038)</f>
        <v>2026</v>
      </c>
      <c r="B2038">
        <f>IF('Raw(1)'!B2038="","",'Raw(1)'!B2038)</f>
        <v>21</v>
      </c>
      <c r="C2038" t="str">
        <f t="shared" si="93"/>
        <v>May</v>
      </c>
      <c r="D2038" t="str">
        <f t="shared" si="94"/>
        <v>2026-May</v>
      </c>
      <c r="E2038">
        <f t="shared" si="95"/>
        <v>202605</v>
      </c>
      <c r="F2038" t="str">
        <f>IF('Raw(1)'!C2038="","",'Raw(1)'!C2038)</f>
        <v>TR #2</v>
      </c>
      <c r="G2038" t="str">
        <f>IF('Raw(1)'!D2038="","",'Raw(1)'!D2038)</f>
        <v>Machine</v>
      </c>
      <c r="H2038" t="str">
        <f>IF('Raw(1)'!E2038="","",'Raw(1)'!E2038)</f>
        <v>Paint Booth</v>
      </c>
      <c r="I2038">
        <f>IF('Raw(1)'!F2038="","",'Raw(1)'!F2038)</f>
        <v>4</v>
      </c>
    </row>
    <row r="2039" spans="1:9" x14ac:dyDescent="0.4">
      <c r="A2039">
        <f>IF('Raw(1)'!A2039="","",'Raw(1)'!A2039)</f>
        <v>2026</v>
      </c>
      <c r="B2039">
        <f>IF('Raw(1)'!B2039="","",'Raw(1)'!B2039)</f>
        <v>21</v>
      </c>
      <c r="C2039" t="str">
        <f t="shared" si="93"/>
        <v>May</v>
      </c>
      <c r="D2039" t="str">
        <f t="shared" si="94"/>
        <v>2026-May</v>
      </c>
      <c r="E2039">
        <f t="shared" si="95"/>
        <v>202605</v>
      </c>
      <c r="F2039" t="str">
        <f>IF('Raw(1)'!C2039="","",'Raw(1)'!C2039)</f>
        <v>TR #2</v>
      </c>
      <c r="G2039" t="str">
        <f>IF('Raw(1)'!D2039="","",'Raw(1)'!D2039)</f>
        <v>Machine</v>
      </c>
      <c r="H2039" t="str">
        <f>IF('Raw(1)'!E2039="","",'Raw(1)'!E2039)</f>
        <v>Paint Line</v>
      </c>
      <c r="I2039">
        <f>IF('Raw(1)'!F2039="","",'Raw(1)'!F2039)</f>
        <v>2</v>
      </c>
    </row>
    <row r="2040" spans="1:9" x14ac:dyDescent="0.4">
      <c r="A2040">
        <f>IF('Raw(1)'!A2040="","",'Raw(1)'!A2040)</f>
        <v>2026</v>
      </c>
      <c r="B2040">
        <f>IF('Raw(1)'!B2040="","",'Raw(1)'!B2040)</f>
        <v>21</v>
      </c>
      <c r="C2040" t="str">
        <f t="shared" si="93"/>
        <v>May</v>
      </c>
      <c r="D2040" t="str">
        <f t="shared" si="94"/>
        <v>2026-May</v>
      </c>
      <c r="E2040">
        <f t="shared" si="95"/>
        <v>202605</v>
      </c>
      <c r="F2040" t="str">
        <f>IF('Raw(1)'!C2040="","",'Raw(1)'!C2040)</f>
        <v>TR #2</v>
      </c>
      <c r="G2040" t="str">
        <f>IF('Raw(1)'!D2040="","",'Raw(1)'!D2040)</f>
        <v>Machine</v>
      </c>
      <c r="H2040" t="str">
        <f>IF('Raw(1)'!E2040="","",'Raw(1)'!E2040)</f>
        <v>Roll Bending Machine</v>
      </c>
      <c r="I2040">
        <f>IF('Raw(1)'!F2040="","",'Raw(1)'!F2040)</f>
        <v>3</v>
      </c>
    </row>
    <row r="2041" spans="1:9" x14ac:dyDescent="0.4">
      <c r="A2041">
        <f>IF('Raw(1)'!A2041="","",'Raw(1)'!A2041)</f>
        <v>2026</v>
      </c>
      <c r="B2041">
        <f>IF('Raw(1)'!B2041="","",'Raw(1)'!B2041)</f>
        <v>21</v>
      </c>
      <c r="C2041" t="str">
        <f t="shared" si="93"/>
        <v>May</v>
      </c>
      <c r="D2041" t="str">
        <f t="shared" si="94"/>
        <v>2026-May</v>
      </c>
      <c r="E2041">
        <f t="shared" si="95"/>
        <v>202605</v>
      </c>
      <c r="F2041" t="str">
        <f>IF('Raw(1)'!C2041="","",'Raw(1)'!C2041)</f>
        <v>TR #2</v>
      </c>
      <c r="G2041" t="str">
        <f>IF('Raw(1)'!D2041="","",'Raw(1)'!D2041)</f>
        <v>Machine</v>
      </c>
      <c r="H2041" t="str">
        <f>IF('Raw(1)'!E2041="","",'Raw(1)'!E2041)</f>
        <v>L/W Machine</v>
      </c>
      <c r="I2041">
        <f>IF('Raw(1)'!F2041="","",'Raw(1)'!F2041)</f>
        <v>4</v>
      </c>
    </row>
    <row r="2042" spans="1:9" x14ac:dyDescent="0.4">
      <c r="A2042">
        <f>IF('Raw(1)'!A2042="","",'Raw(1)'!A2042)</f>
        <v>2026</v>
      </c>
      <c r="B2042">
        <f>IF('Raw(1)'!B2042="","",'Raw(1)'!B2042)</f>
        <v>21</v>
      </c>
      <c r="C2042" t="str">
        <f t="shared" si="93"/>
        <v>May</v>
      </c>
      <c r="D2042" t="str">
        <f t="shared" si="94"/>
        <v>2026-May</v>
      </c>
      <c r="E2042">
        <f t="shared" si="95"/>
        <v>202605</v>
      </c>
      <c r="F2042" t="str">
        <f>IF('Raw(1)'!C2042="","",'Raw(1)'!C2042)</f>
        <v>TR #2</v>
      </c>
      <c r="G2042" t="str">
        <f>IF('Raw(1)'!D2042="","",'Raw(1)'!D2042)</f>
        <v>Machine</v>
      </c>
      <c r="H2042" t="str">
        <f>IF('Raw(1)'!E2042="","",'Raw(1)'!E2042)</f>
        <v>C/W Machine</v>
      </c>
      <c r="I2042">
        <f>IF('Raw(1)'!F2042="","",'Raw(1)'!F2042)</f>
        <v>6</v>
      </c>
    </row>
    <row r="2043" spans="1:9" x14ac:dyDescent="0.4">
      <c r="A2043">
        <f>IF('Raw(1)'!A2043="","",'Raw(1)'!A2043)</f>
        <v>2026</v>
      </c>
      <c r="B2043">
        <f>IF('Raw(1)'!B2043="","",'Raw(1)'!B2043)</f>
        <v>21</v>
      </c>
      <c r="C2043" t="str">
        <f t="shared" si="93"/>
        <v>May</v>
      </c>
      <c r="D2043" t="str">
        <f t="shared" si="94"/>
        <v>2026-May</v>
      </c>
      <c r="E2043">
        <f t="shared" si="95"/>
        <v>202605</v>
      </c>
      <c r="F2043" t="str">
        <f>IF('Raw(1)'!C2043="","",'Raw(1)'!C2043)</f>
        <v>TR #2</v>
      </c>
      <c r="G2043" t="str">
        <f>IF('Raw(1)'!D2043="","",'Raw(1)'!D2043)</f>
        <v>Performance</v>
      </c>
      <c r="H2043" t="str">
        <f>IF('Raw(1)'!E2043="","",'Raw(1)'!E2043)</f>
        <v>BT GT</v>
      </c>
      <c r="I2043">
        <f>IF('Raw(1)'!F2043="","",'Raw(1)'!F2043)</f>
        <v>22</v>
      </c>
    </row>
    <row r="2044" spans="1:9" x14ac:dyDescent="0.4">
      <c r="A2044">
        <f>IF('Raw(1)'!A2044="","",'Raw(1)'!A2044)</f>
        <v>2026</v>
      </c>
      <c r="B2044">
        <f>IF('Raw(1)'!B2044="","",'Raw(1)'!B2044)</f>
        <v>21</v>
      </c>
      <c r="C2044" t="str">
        <f t="shared" si="93"/>
        <v>May</v>
      </c>
      <c r="D2044" t="str">
        <f t="shared" si="94"/>
        <v>2026-May</v>
      </c>
      <c r="E2044">
        <f t="shared" si="95"/>
        <v>202605</v>
      </c>
      <c r="F2044" t="str">
        <f>IF('Raw(1)'!C2044="","",'Raw(1)'!C2044)</f>
        <v>TR #2</v>
      </c>
      <c r="G2044" t="str">
        <f>IF('Raw(1)'!D2044="","",'Raw(1)'!D2044)</f>
        <v>Performance</v>
      </c>
      <c r="H2044" t="str">
        <f>IF('Raw(1)'!E2044="","",'Raw(1)'!E2044)</f>
        <v>WT GT</v>
      </c>
      <c r="I2044">
        <f>IF('Raw(1)'!F2044="","",'Raw(1)'!F2044)</f>
        <v>18</v>
      </c>
    </row>
    <row r="2045" spans="1:9" x14ac:dyDescent="0.4">
      <c r="A2045">
        <f>IF('Raw(1)'!A2045="","",'Raw(1)'!A2045)</f>
        <v>2026</v>
      </c>
      <c r="B2045">
        <f>IF('Raw(1)'!B2045="","",'Raw(1)'!B2045)</f>
        <v>21</v>
      </c>
      <c r="C2045" t="str">
        <f t="shared" si="93"/>
        <v>May</v>
      </c>
      <c r="D2045" t="str">
        <f t="shared" si="94"/>
        <v>2026-May</v>
      </c>
      <c r="E2045">
        <f t="shared" si="95"/>
        <v>202605</v>
      </c>
      <c r="F2045" t="str">
        <f>IF('Raw(1)'!C2045="","",'Raw(1)'!C2045)</f>
        <v>TR #2</v>
      </c>
      <c r="G2045" t="str">
        <f>IF('Raw(1)'!D2045="","",'Raw(1)'!D2045)</f>
        <v>Performance</v>
      </c>
      <c r="H2045" t="str">
        <f>IF('Raw(1)'!E2045="","",'Raw(1)'!E2045)</f>
        <v>Bending</v>
      </c>
      <c r="I2045">
        <f>IF('Raw(1)'!F2045="","",'Raw(1)'!F2045)</f>
        <v>181</v>
      </c>
    </row>
    <row r="2046" spans="1:9" x14ac:dyDescent="0.4">
      <c r="A2046">
        <f>IF('Raw(1)'!A2046="","",'Raw(1)'!A2046)</f>
        <v>2026</v>
      </c>
      <c r="B2046">
        <f>IF('Raw(1)'!B2046="","",'Raw(1)'!B2046)</f>
        <v>21</v>
      </c>
      <c r="C2046" t="str">
        <f t="shared" si="93"/>
        <v>May</v>
      </c>
      <c r="D2046" t="str">
        <f t="shared" si="94"/>
        <v>2026-May</v>
      </c>
      <c r="E2046">
        <f t="shared" si="95"/>
        <v>202605</v>
      </c>
      <c r="F2046" t="str">
        <f>IF('Raw(1)'!C2046="","",'Raw(1)'!C2046)</f>
        <v>TR #2</v>
      </c>
      <c r="G2046" t="str">
        <f>IF('Raw(1)'!D2046="","",'Raw(1)'!D2046)</f>
        <v>Performance</v>
      </c>
      <c r="H2046" t="str">
        <f>IF('Raw(1)'!E2046="","",'Raw(1)'!E2046)</f>
        <v>L/W</v>
      </c>
      <c r="I2046">
        <f>IF('Raw(1)'!F2046="","",'Raw(1)'!F2046)</f>
        <v>184</v>
      </c>
    </row>
    <row r="2047" spans="1:9" x14ac:dyDescent="0.4">
      <c r="A2047">
        <f>IF('Raw(1)'!A2047="","",'Raw(1)'!A2047)</f>
        <v>2026</v>
      </c>
      <c r="B2047">
        <f>IF('Raw(1)'!B2047="","",'Raw(1)'!B2047)</f>
        <v>21</v>
      </c>
      <c r="C2047" t="str">
        <f t="shared" si="93"/>
        <v>May</v>
      </c>
      <c r="D2047" t="str">
        <f t="shared" si="94"/>
        <v>2026-May</v>
      </c>
      <c r="E2047">
        <f t="shared" si="95"/>
        <v>202605</v>
      </c>
      <c r="F2047" t="str">
        <f>IF('Raw(1)'!C2047="","",'Raw(1)'!C2047)</f>
        <v>TR #2</v>
      </c>
      <c r="G2047" t="str">
        <f>IF('Raw(1)'!D2047="","",'Raw(1)'!D2047)</f>
        <v>Performance</v>
      </c>
      <c r="H2047" t="str">
        <f>IF('Raw(1)'!E2047="","",'Raw(1)'!E2047)</f>
        <v>C/W</v>
      </c>
      <c r="I2047">
        <f>IF('Raw(1)'!F2047="","",'Raw(1)'!F2047)</f>
        <v>186</v>
      </c>
    </row>
    <row r="2048" spans="1:9" x14ac:dyDescent="0.4">
      <c r="A2048">
        <f>IF('Raw(1)'!A2048="","",'Raw(1)'!A2048)</f>
        <v>2026</v>
      </c>
      <c r="B2048">
        <f>IF('Raw(1)'!B2048="","",'Raw(1)'!B2048)</f>
        <v>21</v>
      </c>
      <c r="C2048" t="str">
        <f t="shared" si="93"/>
        <v>May</v>
      </c>
      <c r="D2048" t="str">
        <f t="shared" si="94"/>
        <v>2026-May</v>
      </c>
      <c r="E2048">
        <f t="shared" si="95"/>
        <v>202605</v>
      </c>
      <c r="F2048" t="str">
        <f>IF('Raw(1)'!C2048="","",'Raw(1)'!C2048)</f>
        <v>AM</v>
      </c>
      <c r="G2048" t="str">
        <f>IF('Raw(1)'!D2048="","",'Raw(1)'!D2048)</f>
        <v>Machine</v>
      </c>
      <c r="H2048" t="str">
        <f>IF('Raw(1)'!E2048="","",'Raw(1)'!E2048)</f>
        <v>Growing Line</v>
      </c>
      <c r="I2048">
        <f>IF('Raw(1)'!F2048="","",'Raw(1)'!F2048)</f>
        <v>30</v>
      </c>
    </row>
    <row r="2049" spans="1:9" x14ac:dyDescent="0.4">
      <c r="A2049">
        <f>IF('Raw(1)'!A2049="","",'Raw(1)'!A2049)</f>
        <v>2026</v>
      </c>
      <c r="B2049">
        <f>IF('Raw(1)'!B2049="","",'Raw(1)'!B2049)</f>
        <v>21</v>
      </c>
      <c r="C2049" t="str">
        <f t="shared" si="93"/>
        <v>May</v>
      </c>
      <c r="D2049" t="str">
        <f t="shared" si="94"/>
        <v>2026-May</v>
      </c>
      <c r="E2049">
        <f t="shared" si="95"/>
        <v>202605</v>
      </c>
      <c r="F2049" t="str">
        <f>IF('Raw(1)'!C2049="","",'Raw(1)'!C2049)</f>
        <v>AM</v>
      </c>
      <c r="G2049" t="str">
        <f>IF('Raw(1)'!D2049="","",'Raw(1)'!D2049)</f>
        <v>Machine</v>
      </c>
      <c r="H2049" t="str">
        <f>IF('Raw(1)'!E2049="","",'Raw(1)'!E2049)</f>
        <v>Paint Booth</v>
      </c>
      <c r="I2049">
        <f>IF('Raw(1)'!F2049="","",'Raw(1)'!F2049)</f>
        <v>16</v>
      </c>
    </row>
    <row r="2050" spans="1:9" x14ac:dyDescent="0.4">
      <c r="A2050">
        <f>IF('Raw(1)'!A2050="","",'Raw(1)'!A2050)</f>
        <v>2026</v>
      </c>
      <c r="B2050">
        <f>IF('Raw(1)'!B2050="","",'Raw(1)'!B2050)</f>
        <v>21</v>
      </c>
      <c r="C2050" t="str">
        <f t="shared" ref="C2050:C2113" si="96">IF(OR(A2050="",B2050=""),"",TEXT(DATE(A2050,1,1)+(B2050-1)*7,"mmm"))</f>
        <v>May</v>
      </c>
      <c r="D2050" t="str">
        <f t="shared" ref="D2050:D2113" si="97">IF(OR(A2050="",B2050=""),"",TEXT(DATE(A2050,1,1)+(B2050-1)*7,"yyyy-mmm"))</f>
        <v>2026-May</v>
      </c>
      <c r="E2050">
        <f t="shared" ref="E2050:E2113" si="98">IF(OR(A2050="",B2050=""),"",YEAR(DATE(A2050,1,1)+(B2050-1)*7)*100+MONTH(DATE(A2050,1,1)+(B2050-1)*7))</f>
        <v>202605</v>
      </c>
      <c r="F2050" t="str">
        <f>IF('Raw(1)'!C2050="","",'Raw(1)'!C2050)</f>
        <v>AM</v>
      </c>
      <c r="G2050" t="str">
        <f>IF('Raw(1)'!D2050="","",'Raw(1)'!D2050)</f>
        <v>Machine</v>
      </c>
      <c r="H2050" t="str">
        <f>IF('Raw(1)'!E2050="","",'Raw(1)'!E2050)</f>
        <v>Paint Line</v>
      </c>
      <c r="I2050">
        <f>IF('Raw(1)'!F2050="","",'Raw(1)'!F2050)</f>
        <v>8</v>
      </c>
    </row>
    <row r="2051" spans="1:9" x14ac:dyDescent="0.4">
      <c r="A2051">
        <f>IF('Raw(1)'!A2051="","",'Raw(1)'!A2051)</f>
        <v>2026</v>
      </c>
      <c r="B2051">
        <f>IF('Raw(1)'!B2051="","",'Raw(1)'!B2051)</f>
        <v>21</v>
      </c>
      <c r="C2051" t="str">
        <f t="shared" si="96"/>
        <v>May</v>
      </c>
      <c r="D2051" t="str">
        <f t="shared" si="97"/>
        <v>2026-May</v>
      </c>
      <c r="E2051">
        <f t="shared" si="98"/>
        <v>202605</v>
      </c>
      <c r="F2051" t="str">
        <f>IF('Raw(1)'!C2051="","",'Raw(1)'!C2051)</f>
        <v>AM</v>
      </c>
      <c r="G2051" t="str">
        <f>IF('Raw(1)'!D2051="","",'Raw(1)'!D2051)</f>
        <v>Machine</v>
      </c>
      <c r="H2051" t="str">
        <f>IF('Raw(1)'!E2051="","",'Raw(1)'!E2051)</f>
        <v>Roll Bending Machine</v>
      </c>
      <c r="I2051">
        <f>IF('Raw(1)'!F2051="","",'Raw(1)'!F2051)</f>
        <v>6</v>
      </c>
    </row>
    <row r="2052" spans="1:9" x14ac:dyDescent="0.4">
      <c r="A2052">
        <f>IF('Raw(1)'!A2052="","",'Raw(1)'!A2052)</f>
        <v>2026</v>
      </c>
      <c r="B2052">
        <f>IF('Raw(1)'!B2052="","",'Raw(1)'!B2052)</f>
        <v>21</v>
      </c>
      <c r="C2052" t="str">
        <f t="shared" si="96"/>
        <v>May</v>
      </c>
      <c r="D2052" t="str">
        <f t="shared" si="97"/>
        <v>2026-May</v>
      </c>
      <c r="E2052">
        <f t="shared" si="98"/>
        <v>202605</v>
      </c>
      <c r="F2052" t="str">
        <f>IF('Raw(1)'!C2052="","",'Raw(1)'!C2052)</f>
        <v>AM</v>
      </c>
      <c r="G2052" t="str">
        <f>IF('Raw(1)'!D2052="","",'Raw(1)'!D2052)</f>
        <v>Machine</v>
      </c>
      <c r="H2052" t="str">
        <f>IF('Raw(1)'!E2052="","",'Raw(1)'!E2052)</f>
        <v>L/W Machine</v>
      </c>
      <c r="I2052">
        <f>IF('Raw(1)'!F2052="","",'Raw(1)'!F2052)</f>
        <v>11</v>
      </c>
    </row>
    <row r="2053" spans="1:9" x14ac:dyDescent="0.4">
      <c r="A2053">
        <f>IF('Raw(1)'!A2053="","",'Raw(1)'!A2053)</f>
        <v>2026</v>
      </c>
      <c r="B2053">
        <f>IF('Raw(1)'!B2053="","",'Raw(1)'!B2053)</f>
        <v>21</v>
      </c>
      <c r="C2053" t="str">
        <f t="shared" si="96"/>
        <v>May</v>
      </c>
      <c r="D2053" t="str">
        <f t="shared" si="97"/>
        <v>2026-May</v>
      </c>
      <c r="E2053">
        <f t="shared" si="98"/>
        <v>202605</v>
      </c>
      <c r="F2053" t="str">
        <f>IF('Raw(1)'!C2053="","",'Raw(1)'!C2053)</f>
        <v>AM</v>
      </c>
      <c r="G2053" t="str">
        <f>IF('Raw(1)'!D2053="","",'Raw(1)'!D2053)</f>
        <v>Machine</v>
      </c>
      <c r="H2053" t="str">
        <f>IF('Raw(1)'!E2053="","",'Raw(1)'!E2053)</f>
        <v>C/W Machine</v>
      </c>
      <c r="I2053">
        <f>IF('Raw(1)'!F2053="","",'Raw(1)'!F2053)</f>
        <v>15</v>
      </c>
    </row>
    <row r="2054" spans="1:9" x14ac:dyDescent="0.4">
      <c r="A2054">
        <f>IF('Raw(1)'!A2054="","",'Raw(1)'!A2054)</f>
        <v>2026</v>
      </c>
      <c r="B2054">
        <f>IF('Raw(1)'!B2054="","",'Raw(1)'!B2054)</f>
        <v>21</v>
      </c>
      <c r="C2054" t="str">
        <f t="shared" si="96"/>
        <v>May</v>
      </c>
      <c r="D2054" t="str">
        <f t="shared" si="97"/>
        <v>2026-May</v>
      </c>
      <c r="E2054">
        <f t="shared" si="98"/>
        <v>202605</v>
      </c>
      <c r="F2054" t="str">
        <f>IF('Raw(1)'!C2054="","",'Raw(1)'!C2054)</f>
        <v>AM</v>
      </c>
      <c r="G2054" t="str">
        <f>IF('Raw(1)'!D2054="","",'Raw(1)'!D2054)</f>
        <v>Performance</v>
      </c>
      <c r="H2054" t="str">
        <f>IF('Raw(1)'!E2054="","",'Raw(1)'!E2054)</f>
        <v>BT GT</v>
      </c>
      <c r="I2054">
        <f>IF('Raw(1)'!F2054="","",'Raw(1)'!F2054)</f>
        <v>73</v>
      </c>
    </row>
    <row r="2055" spans="1:9" x14ac:dyDescent="0.4">
      <c r="A2055">
        <f>IF('Raw(1)'!A2055="","",'Raw(1)'!A2055)</f>
        <v>2026</v>
      </c>
      <c r="B2055">
        <f>IF('Raw(1)'!B2055="","",'Raw(1)'!B2055)</f>
        <v>21</v>
      </c>
      <c r="C2055" t="str">
        <f t="shared" si="96"/>
        <v>May</v>
      </c>
      <c r="D2055" t="str">
        <f t="shared" si="97"/>
        <v>2026-May</v>
      </c>
      <c r="E2055">
        <f t="shared" si="98"/>
        <v>202605</v>
      </c>
      <c r="F2055" t="str">
        <f>IF('Raw(1)'!C2055="","",'Raw(1)'!C2055)</f>
        <v>AM</v>
      </c>
      <c r="G2055" t="str">
        <f>IF('Raw(1)'!D2055="","",'Raw(1)'!D2055)</f>
        <v>Performance</v>
      </c>
      <c r="H2055" t="str">
        <f>IF('Raw(1)'!E2055="","",'Raw(1)'!E2055)</f>
        <v>WT GT</v>
      </c>
      <c r="I2055">
        <f>IF('Raw(1)'!F2055="","",'Raw(1)'!F2055)</f>
        <v>69</v>
      </c>
    </row>
    <row r="2056" spans="1:9" x14ac:dyDescent="0.4">
      <c r="A2056">
        <f>IF('Raw(1)'!A2056="","",'Raw(1)'!A2056)</f>
        <v>2026</v>
      </c>
      <c r="B2056">
        <f>IF('Raw(1)'!B2056="","",'Raw(1)'!B2056)</f>
        <v>21</v>
      </c>
      <c r="C2056" t="str">
        <f t="shared" si="96"/>
        <v>May</v>
      </c>
      <c r="D2056" t="str">
        <f t="shared" si="97"/>
        <v>2026-May</v>
      </c>
      <c r="E2056">
        <f t="shared" si="98"/>
        <v>202605</v>
      </c>
      <c r="F2056" t="str">
        <f>IF('Raw(1)'!C2056="","",'Raw(1)'!C2056)</f>
        <v>AM</v>
      </c>
      <c r="G2056" t="str">
        <f>IF('Raw(1)'!D2056="","",'Raw(1)'!D2056)</f>
        <v>Performance</v>
      </c>
      <c r="H2056" t="str">
        <f>IF('Raw(1)'!E2056="","",'Raw(1)'!E2056)</f>
        <v>Bending</v>
      </c>
      <c r="I2056">
        <f>IF('Raw(1)'!F2056="","",'Raw(1)'!F2056)</f>
        <v>701</v>
      </c>
    </row>
    <row r="2057" spans="1:9" x14ac:dyDescent="0.4">
      <c r="A2057">
        <f>IF('Raw(1)'!A2057="","",'Raw(1)'!A2057)</f>
        <v>2026</v>
      </c>
      <c r="B2057">
        <f>IF('Raw(1)'!B2057="","",'Raw(1)'!B2057)</f>
        <v>21</v>
      </c>
      <c r="C2057" t="str">
        <f t="shared" si="96"/>
        <v>May</v>
      </c>
      <c r="D2057" t="str">
        <f t="shared" si="97"/>
        <v>2026-May</v>
      </c>
      <c r="E2057">
        <f t="shared" si="98"/>
        <v>202605</v>
      </c>
      <c r="F2057" t="str">
        <f>IF('Raw(1)'!C2057="","",'Raw(1)'!C2057)</f>
        <v>AM</v>
      </c>
      <c r="G2057" t="str">
        <f>IF('Raw(1)'!D2057="","",'Raw(1)'!D2057)</f>
        <v>Performance</v>
      </c>
      <c r="H2057" t="str">
        <f>IF('Raw(1)'!E2057="","",'Raw(1)'!E2057)</f>
        <v>L/W</v>
      </c>
      <c r="I2057">
        <f>IF('Raw(1)'!F2057="","",'Raw(1)'!F2057)</f>
        <v>664</v>
      </c>
    </row>
    <row r="2058" spans="1:9" x14ac:dyDescent="0.4">
      <c r="A2058">
        <f>IF('Raw(1)'!A2058="","",'Raw(1)'!A2058)</f>
        <v>2026</v>
      </c>
      <c r="B2058">
        <f>IF('Raw(1)'!B2058="","",'Raw(1)'!B2058)</f>
        <v>21</v>
      </c>
      <c r="C2058" t="str">
        <f t="shared" si="96"/>
        <v>May</v>
      </c>
      <c r="D2058" t="str">
        <f t="shared" si="97"/>
        <v>2026-May</v>
      </c>
      <c r="E2058">
        <f t="shared" si="98"/>
        <v>202605</v>
      </c>
      <c r="F2058" t="str">
        <f>IF('Raw(1)'!C2058="","",'Raw(1)'!C2058)</f>
        <v>AM</v>
      </c>
      <c r="G2058" t="str">
        <f>IF('Raw(1)'!D2058="","",'Raw(1)'!D2058)</f>
        <v>Performance</v>
      </c>
      <c r="H2058" t="str">
        <f>IF('Raw(1)'!E2058="","",'Raw(1)'!E2058)</f>
        <v>C/W</v>
      </c>
      <c r="I2058">
        <f>IF('Raw(1)'!F2058="","",'Raw(1)'!F2058)</f>
        <v>594</v>
      </c>
    </row>
    <row r="2059" spans="1:9" x14ac:dyDescent="0.4">
      <c r="A2059">
        <f>IF('Raw(1)'!A2059="","",'Raw(1)'!A2059)</f>
        <v>2026</v>
      </c>
      <c r="B2059">
        <f>IF('Raw(1)'!B2059="","",'Raw(1)'!B2059)</f>
        <v>21</v>
      </c>
      <c r="C2059" t="str">
        <f t="shared" si="96"/>
        <v>May</v>
      </c>
      <c r="D2059" t="str">
        <f t="shared" si="97"/>
        <v>2026-May</v>
      </c>
      <c r="E2059">
        <f t="shared" si="98"/>
        <v>202605</v>
      </c>
      <c r="F2059" t="str">
        <f>IF('Raw(1)'!C2059="","",'Raw(1)'!C2059)</f>
        <v>PT On</v>
      </c>
      <c r="G2059" t="str">
        <f>IF('Raw(1)'!D2059="","",'Raw(1)'!D2059)</f>
        <v>Machine</v>
      </c>
      <c r="H2059" t="str">
        <f>IF('Raw(1)'!E2059="","",'Raw(1)'!E2059)</f>
        <v>Growing Line</v>
      </c>
      <c r="I2059">
        <f>IF('Raw(1)'!F2059="","",'Raw(1)'!F2059)</f>
        <v>6</v>
      </c>
    </row>
    <row r="2060" spans="1:9" x14ac:dyDescent="0.4">
      <c r="A2060">
        <f>IF('Raw(1)'!A2060="","",'Raw(1)'!A2060)</f>
        <v>2026</v>
      </c>
      <c r="B2060">
        <f>IF('Raw(1)'!B2060="","",'Raw(1)'!B2060)</f>
        <v>21</v>
      </c>
      <c r="C2060" t="str">
        <f t="shared" si="96"/>
        <v>May</v>
      </c>
      <c r="D2060" t="str">
        <f t="shared" si="97"/>
        <v>2026-May</v>
      </c>
      <c r="E2060">
        <f t="shared" si="98"/>
        <v>202605</v>
      </c>
      <c r="F2060" t="str">
        <f>IF('Raw(1)'!C2060="","",'Raw(1)'!C2060)</f>
        <v>PT On</v>
      </c>
      <c r="G2060" t="str">
        <f>IF('Raw(1)'!D2060="","",'Raw(1)'!D2060)</f>
        <v>Machine</v>
      </c>
      <c r="H2060" t="str">
        <f>IF('Raw(1)'!E2060="","",'Raw(1)'!E2060)</f>
        <v>Paint Booth</v>
      </c>
      <c r="I2060">
        <f>IF('Raw(1)'!F2060="","",'Raw(1)'!F2060)</f>
        <v>4</v>
      </c>
    </row>
    <row r="2061" spans="1:9" x14ac:dyDescent="0.4">
      <c r="A2061">
        <f>IF('Raw(1)'!A2061="","",'Raw(1)'!A2061)</f>
        <v>2026</v>
      </c>
      <c r="B2061">
        <f>IF('Raw(1)'!B2061="","",'Raw(1)'!B2061)</f>
        <v>21</v>
      </c>
      <c r="C2061" t="str">
        <f t="shared" si="96"/>
        <v>May</v>
      </c>
      <c r="D2061" t="str">
        <f t="shared" si="97"/>
        <v>2026-May</v>
      </c>
      <c r="E2061">
        <f t="shared" si="98"/>
        <v>202605</v>
      </c>
      <c r="F2061" t="str">
        <f>IF('Raw(1)'!C2061="","",'Raw(1)'!C2061)</f>
        <v>PT On</v>
      </c>
      <c r="G2061" t="str">
        <f>IF('Raw(1)'!D2061="","",'Raw(1)'!D2061)</f>
        <v>Machine</v>
      </c>
      <c r="H2061" t="str">
        <f>IF('Raw(1)'!E2061="","",'Raw(1)'!E2061)</f>
        <v>Paint Line</v>
      </c>
      <c r="I2061">
        <f>IF('Raw(1)'!F2061="","",'Raw(1)'!F2061)</f>
        <v>4</v>
      </c>
    </row>
    <row r="2062" spans="1:9" x14ac:dyDescent="0.4">
      <c r="A2062">
        <f>IF('Raw(1)'!A2062="","",'Raw(1)'!A2062)</f>
        <v>2026</v>
      </c>
      <c r="B2062">
        <f>IF('Raw(1)'!B2062="","",'Raw(1)'!B2062)</f>
        <v>21</v>
      </c>
      <c r="C2062" t="str">
        <f t="shared" si="96"/>
        <v>May</v>
      </c>
      <c r="D2062" t="str">
        <f t="shared" si="97"/>
        <v>2026-May</v>
      </c>
      <c r="E2062">
        <f t="shared" si="98"/>
        <v>202605</v>
      </c>
      <c r="F2062" t="str">
        <f>IF('Raw(1)'!C2062="","",'Raw(1)'!C2062)</f>
        <v>PT On</v>
      </c>
      <c r="G2062" t="str">
        <f>IF('Raw(1)'!D2062="","",'Raw(1)'!D2062)</f>
        <v>Machine</v>
      </c>
      <c r="H2062" t="str">
        <f>IF('Raw(1)'!E2062="","",'Raw(1)'!E2062)</f>
        <v>Roll Bending Machine</v>
      </c>
      <c r="I2062">
        <f>IF('Raw(1)'!F2062="","",'Raw(1)'!F2062)</f>
        <v>3</v>
      </c>
    </row>
    <row r="2063" spans="1:9" x14ac:dyDescent="0.4">
      <c r="A2063">
        <f>IF('Raw(1)'!A2063="","",'Raw(1)'!A2063)</f>
        <v>2026</v>
      </c>
      <c r="B2063">
        <f>IF('Raw(1)'!B2063="","",'Raw(1)'!B2063)</f>
        <v>21</v>
      </c>
      <c r="C2063" t="str">
        <f t="shared" si="96"/>
        <v>May</v>
      </c>
      <c r="D2063" t="str">
        <f t="shared" si="97"/>
        <v>2026-May</v>
      </c>
      <c r="E2063">
        <f t="shared" si="98"/>
        <v>202605</v>
      </c>
      <c r="F2063" t="str">
        <f>IF('Raw(1)'!C2063="","",'Raw(1)'!C2063)</f>
        <v>PT On</v>
      </c>
      <c r="G2063" t="str">
        <f>IF('Raw(1)'!D2063="","",'Raw(1)'!D2063)</f>
        <v>Machine</v>
      </c>
      <c r="H2063" t="str">
        <f>IF('Raw(1)'!E2063="","",'Raw(1)'!E2063)</f>
        <v>L/W Machine</v>
      </c>
      <c r="I2063">
        <f>IF('Raw(1)'!F2063="","",'Raw(1)'!F2063)</f>
        <v>4</v>
      </c>
    </row>
    <row r="2064" spans="1:9" x14ac:dyDescent="0.4">
      <c r="A2064">
        <f>IF('Raw(1)'!A2064="","",'Raw(1)'!A2064)</f>
        <v>2026</v>
      </c>
      <c r="B2064">
        <f>IF('Raw(1)'!B2064="","",'Raw(1)'!B2064)</f>
        <v>21</v>
      </c>
      <c r="C2064" t="str">
        <f t="shared" si="96"/>
        <v>May</v>
      </c>
      <c r="D2064" t="str">
        <f t="shared" si="97"/>
        <v>2026-May</v>
      </c>
      <c r="E2064">
        <f t="shared" si="98"/>
        <v>202605</v>
      </c>
      <c r="F2064" t="str">
        <f>IF('Raw(1)'!C2064="","",'Raw(1)'!C2064)</f>
        <v>PT On</v>
      </c>
      <c r="G2064" t="str">
        <f>IF('Raw(1)'!D2064="","",'Raw(1)'!D2064)</f>
        <v>Machine</v>
      </c>
      <c r="H2064" t="str">
        <f>IF('Raw(1)'!E2064="","",'Raw(1)'!E2064)</f>
        <v>C/W Machine</v>
      </c>
      <c r="I2064">
        <f>IF('Raw(1)'!F2064="","",'Raw(1)'!F2064)</f>
        <v>6.5</v>
      </c>
    </row>
    <row r="2065" spans="1:9" x14ac:dyDescent="0.4">
      <c r="A2065">
        <f>IF('Raw(1)'!A2065="","",'Raw(1)'!A2065)</f>
        <v>2026</v>
      </c>
      <c r="B2065">
        <f>IF('Raw(1)'!B2065="","",'Raw(1)'!B2065)</f>
        <v>21</v>
      </c>
      <c r="C2065" t="str">
        <f t="shared" si="96"/>
        <v>May</v>
      </c>
      <c r="D2065" t="str">
        <f t="shared" si="97"/>
        <v>2026-May</v>
      </c>
      <c r="E2065">
        <f t="shared" si="98"/>
        <v>202605</v>
      </c>
      <c r="F2065" t="str">
        <f>IF('Raw(1)'!C2065="","",'Raw(1)'!C2065)</f>
        <v>PT On</v>
      </c>
      <c r="G2065" t="str">
        <f>IF('Raw(1)'!D2065="","",'Raw(1)'!D2065)</f>
        <v>Performance</v>
      </c>
      <c r="H2065" t="str">
        <f>IF('Raw(1)'!E2065="","",'Raw(1)'!E2065)</f>
        <v>BT GT</v>
      </c>
      <c r="I2065">
        <f>IF('Raw(1)'!F2065="","",'Raw(1)'!F2065)</f>
        <v>2</v>
      </c>
    </row>
    <row r="2066" spans="1:9" x14ac:dyDescent="0.4">
      <c r="A2066">
        <f>IF('Raw(1)'!A2066="","",'Raw(1)'!A2066)</f>
        <v>2026</v>
      </c>
      <c r="B2066">
        <f>IF('Raw(1)'!B2066="","",'Raw(1)'!B2066)</f>
        <v>21</v>
      </c>
      <c r="C2066" t="str">
        <f t="shared" si="96"/>
        <v>May</v>
      </c>
      <c r="D2066" t="str">
        <f t="shared" si="97"/>
        <v>2026-May</v>
      </c>
      <c r="E2066">
        <f t="shared" si="98"/>
        <v>202605</v>
      </c>
      <c r="F2066" t="str">
        <f>IF('Raw(1)'!C2066="","",'Raw(1)'!C2066)</f>
        <v>PT On</v>
      </c>
      <c r="G2066" t="str">
        <f>IF('Raw(1)'!D2066="","",'Raw(1)'!D2066)</f>
        <v>Performance</v>
      </c>
      <c r="H2066" t="str">
        <f>IF('Raw(1)'!E2066="","",'Raw(1)'!E2066)</f>
        <v>WT GT</v>
      </c>
      <c r="I2066">
        <f>IF('Raw(1)'!F2066="","",'Raw(1)'!F2066)</f>
        <v>4</v>
      </c>
    </row>
    <row r="2067" spans="1:9" x14ac:dyDescent="0.4">
      <c r="A2067">
        <f>IF('Raw(1)'!A2067="","",'Raw(1)'!A2067)</f>
        <v>2026</v>
      </c>
      <c r="B2067">
        <f>IF('Raw(1)'!B2067="","",'Raw(1)'!B2067)</f>
        <v>21</v>
      </c>
      <c r="C2067" t="str">
        <f t="shared" si="96"/>
        <v>May</v>
      </c>
      <c r="D2067" t="str">
        <f t="shared" si="97"/>
        <v>2026-May</v>
      </c>
      <c r="E2067">
        <f t="shared" si="98"/>
        <v>202605</v>
      </c>
      <c r="F2067" t="str">
        <f>IF('Raw(1)'!C2067="","",'Raw(1)'!C2067)</f>
        <v>PT On</v>
      </c>
      <c r="G2067" t="str">
        <f>IF('Raw(1)'!D2067="","",'Raw(1)'!D2067)</f>
        <v>Performance</v>
      </c>
      <c r="H2067" t="str">
        <f>IF('Raw(1)'!E2067="","",'Raw(1)'!E2067)</f>
        <v>Bending</v>
      </c>
      <c r="I2067">
        <f>IF('Raw(1)'!F2067="","",'Raw(1)'!F2067)</f>
        <v>56</v>
      </c>
    </row>
    <row r="2068" spans="1:9" x14ac:dyDescent="0.4">
      <c r="A2068">
        <f>IF('Raw(1)'!A2068="","",'Raw(1)'!A2068)</f>
        <v>2026</v>
      </c>
      <c r="B2068">
        <f>IF('Raw(1)'!B2068="","",'Raw(1)'!B2068)</f>
        <v>21</v>
      </c>
      <c r="C2068" t="str">
        <f t="shared" si="96"/>
        <v>May</v>
      </c>
      <c r="D2068" t="str">
        <f t="shared" si="97"/>
        <v>2026-May</v>
      </c>
      <c r="E2068">
        <f t="shared" si="98"/>
        <v>202605</v>
      </c>
      <c r="F2068" t="str">
        <f>IF('Raw(1)'!C2068="","",'Raw(1)'!C2068)</f>
        <v>PT On</v>
      </c>
      <c r="G2068" t="str">
        <f>IF('Raw(1)'!D2068="","",'Raw(1)'!D2068)</f>
        <v>Performance</v>
      </c>
      <c r="H2068" t="str">
        <f>IF('Raw(1)'!E2068="","",'Raw(1)'!E2068)</f>
        <v>L/W</v>
      </c>
      <c r="I2068">
        <f>IF('Raw(1)'!F2068="","",'Raw(1)'!F2068)</f>
        <v>53</v>
      </c>
    </row>
    <row r="2069" spans="1:9" x14ac:dyDescent="0.4">
      <c r="A2069">
        <f>IF('Raw(1)'!A2069="","",'Raw(1)'!A2069)</f>
        <v>2026</v>
      </c>
      <c r="B2069">
        <f>IF('Raw(1)'!B2069="","",'Raw(1)'!B2069)</f>
        <v>21</v>
      </c>
      <c r="C2069" t="str">
        <f t="shared" si="96"/>
        <v>May</v>
      </c>
      <c r="D2069" t="str">
        <f t="shared" si="97"/>
        <v>2026-May</v>
      </c>
      <c r="E2069">
        <f t="shared" si="98"/>
        <v>202605</v>
      </c>
      <c r="F2069" t="str">
        <f>IF('Raw(1)'!C2069="","",'Raw(1)'!C2069)</f>
        <v>PT On</v>
      </c>
      <c r="G2069" t="str">
        <f>IF('Raw(1)'!D2069="","",'Raw(1)'!D2069)</f>
        <v>Performance</v>
      </c>
      <c r="H2069" t="str">
        <f>IF('Raw(1)'!E2069="","",'Raw(1)'!E2069)</f>
        <v>C/W</v>
      </c>
      <c r="I2069">
        <f>IF('Raw(1)'!F2069="","",'Raw(1)'!F2069)</f>
        <v>56</v>
      </c>
    </row>
    <row r="2070" spans="1:9" x14ac:dyDescent="0.4">
      <c r="A2070">
        <f>IF('Raw(1)'!A2070="","",'Raw(1)'!A2070)</f>
        <v>2026</v>
      </c>
      <c r="B2070">
        <f>IF('Raw(1)'!B2070="","",'Raw(1)'!B2070)</f>
        <v>21</v>
      </c>
      <c r="C2070" t="str">
        <f t="shared" si="96"/>
        <v>May</v>
      </c>
      <c r="D2070" t="str">
        <f t="shared" si="97"/>
        <v>2026-May</v>
      </c>
      <c r="E2070">
        <f t="shared" si="98"/>
        <v>202605</v>
      </c>
      <c r="F2070" t="str">
        <f>IF('Raw(1)'!C2070="","",'Raw(1)'!C2070)</f>
        <v>PT Off</v>
      </c>
      <c r="G2070" t="str">
        <f>IF('Raw(1)'!D2070="","",'Raw(1)'!D2070)</f>
        <v>Machine</v>
      </c>
      <c r="H2070" t="str">
        <f>IF('Raw(1)'!E2070="","",'Raw(1)'!E2070)</f>
        <v>Growing Line</v>
      </c>
      <c r="I2070">
        <f>IF('Raw(1)'!F2070="","",'Raw(1)'!F2070)</f>
        <v>11</v>
      </c>
    </row>
    <row r="2071" spans="1:9" x14ac:dyDescent="0.4">
      <c r="A2071">
        <f>IF('Raw(1)'!A2071="","",'Raw(1)'!A2071)</f>
        <v>2026</v>
      </c>
      <c r="B2071">
        <f>IF('Raw(1)'!B2071="","",'Raw(1)'!B2071)</f>
        <v>21</v>
      </c>
      <c r="C2071" t="str">
        <f t="shared" si="96"/>
        <v>May</v>
      </c>
      <c r="D2071" t="str">
        <f t="shared" si="97"/>
        <v>2026-May</v>
      </c>
      <c r="E2071">
        <f t="shared" si="98"/>
        <v>202605</v>
      </c>
      <c r="F2071" t="str">
        <f>IF('Raw(1)'!C2071="","",'Raw(1)'!C2071)</f>
        <v>PT Off</v>
      </c>
      <c r="G2071" t="str">
        <f>IF('Raw(1)'!D2071="","",'Raw(1)'!D2071)</f>
        <v>Machine</v>
      </c>
      <c r="H2071" t="str">
        <f>IF('Raw(1)'!E2071="","",'Raw(1)'!E2071)</f>
        <v>Paint Booth</v>
      </c>
      <c r="I2071">
        <f>IF('Raw(1)'!F2071="","",'Raw(1)'!F2071)</f>
        <v>6</v>
      </c>
    </row>
    <row r="2072" spans="1:9" x14ac:dyDescent="0.4">
      <c r="A2072">
        <f>IF('Raw(1)'!A2072="","",'Raw(1)'!A2072)</f>
        <v>2026</v>
      </c>
      <c r="B2072">
        <f>IF('Raw(1)'!B2072="","",'Raw(1)'!B2072)</f>
        <v>21</v>
      </c>
      <c r="C2072" t="str">
        <f t="shared" si="96"/>
        <v>May</v>
      </c>
      <c r="D2072" t="str">
        <f t="shared" si="97"/>
        <v>2026-May</v>
      </c>
      <c r="E2072">
        <f t="shared" si="98"/>
        <v>202605</v>
      </c>
      <c r="F2072" t="str">
        <f>IF('Raw(1)'!C2072="","",'Raw(1)'!C2072)</f>
        <v>PT Off</v>
      </c>
      <c r="G2072" t="str">
        <f>IF('Raw(1)'!D2072="","",'Raw(1)'!D2072)</f>
        <v>Machine</v>
      </c>
      <c r="H2072" t="str">
        <f>IF('Raw(1)'!E2072="","",'Raw(1)'!E2072)</f>
        <v>Paint Line</v>
      </c>
      <c r="I2072">
        <f>IF('Raw(1)'!F2072="","",'Raw(1)'!F2072)</f>
        <v>4</v>
      </c>
    </row>
    <row r="2073" spans="1:9" x14ac:dyDescent="0.4">
      <c r="A2073">
        <f>IF('Raw(1)'!A2073="","",'Raw(1)'!A2073)</f>
        <v>2026</v>
      </c>
      <c r="B2073">
        <f>IF('Raw(1)'!B2073="","",'Raw(1)'!B2073)</f>
        <v>21</v>
      </c>
      <c r="C2073" t="str">
        <f t="shared" si="96"/>
        <v>May</v>
      </c>
      <c r="D2073" t="str">
        <f t="shared" si="97"/>
        <v>2026-May</v>
      </c>
      <c r="E2073">
        <f t="shared" si="98"/>
        <v>202605</v>
      </c>
      <c r="F2073" t="str">
        <f>IF('Raw(1)'!C2073="","",'Raw(1)'!C2073)</f>
        <v>PT Off</v>
      </c>
      <c r="G2073" t="str">
        <f>IF('Raw(1)'!D2073="","",'Raw(1)'!D2073)</f>
        <v>Machine</v>
      </c>
      <c r="H2073" t="str">
        <f>IF('Raw(1)'!E2073="","",'Raw(1)'!E2073)</f>
        <v>Roll Bending Machine</v>
      </c>
      <c r="I2073">
        <f>IF('Raw(1)'!F2073="","",'Raw(1)'!F2073)</f>
        <v>4</v>
      </c>
    </row>
    <row r="2074" spans="1:9" x14ac:dyDescent="0.4">
      <c r="A2074">
        <f>IF('Raw(1)'!A2074="","",'Raw(1)'!A2074)</f>
        <v>2026</v>
      </c>
      <c r="B2074">
        <f>IF('Raw(1)'!B2074="","",'Raw(1)'!B2074)</f>
        <v>21</v>
      </c>
      <c r="C2074" t="str">
        <f t="shared" si="96"/>
        <v>May</v>
      </c>
      <c r="D2074" t="str">
        <f t="shared" si="97"/>
        <v>2026-May</v>
      </c>
      <c r="E2074">
        <f t="shared" si="98"/>
        <v>202605</v>
      </c>
      <c r="F2074" t="str">
        <f>IF('Raw(1)'!C2074="","",'Raw(1)'!C2074)</f>
        <v>PT Off</v>
      </c>
      <c r="G2074" t="str">
        <f>IF('Raw(1)'!D2074="","",'Raw(1)'!D2074)</f>
        <v>Machine</v>
      </c>
      <c r="H2074" t="str">
        <f>IF('Raw(1)'!E2074="","",'Raw(1)'!E2074)</f>
        <v>L/W Machine</v>
      </c>
      <c r="I2074">
        <f>IF('Raw(1)'!F2074="","",'Raw(1)'!F2074)</f>
        <v>7</v>
      </c>
    </row>
    <row r="2075" spans="1:9" x14ac:dyDescent="0.4">
      <c r="A2075">
        <f>IF('Raw(1)'!A2075="","",'Raw(1)'!A2075)</f>
        <v>2026</v>
      </c>
      <c r="B2075">
        <f>IF('Raw(1)'!B2075="","",'Raw(1)'!B2075)</f>
        <v>21</v>
      </c>
      <c r="C2075" t="str">
        <f t="shared" si="96"/>
        <v>May</v>
      </c>
      <c r="D2075" t="str">
        <f t="shared" si="97"/>
        <v>2026-May</v>
      </c>
      <c r="E2075">
        <f t="shared" si="98"/>
        <v>202605</v>
      </c>
      <c r="F2075" t="str">
        <f>IF('Raw(1)'!C2075="","",'Raw(1)'!C2075)</f>
        <v>PT Off</v>
      </c>
      <c r="G2075" t="str">
        <f>IF('Raw(1)'!D2075="","",'Raw(1)'!D2075)</f>
        <v>Machine</v>
      </c>
      <c r="H2075" t="str">
        <f>IF('Raw(1)'!E2075="","",'Raw(1)'!E2075)</f>
        <v>C/W Machine</v>
      </c>
      <c r="I2075">
        <f>IF('Raw(1)'!F2075="","",'Raw(1)'!F2075)</f>
        <v>12.5</v>
      </c>
    </row>
    <row r="2076" spans="1:9" x14ac:dyDescent="0.4">
      <c r="A2076">
        <f>IF('Raw(1)'!A2076="","",'Raw(1)'!A2076)</f>
        <v>2026</v>
      </c>
      <c r="B2076">
        <f>IF('Raw(1)'!B2076="","",'Raw(1)'!B2076)</f>
        <v>21</v>
      </c>
      <c r="C2076" t="str">
        <f t="shared" si="96"/>
        <v>May</v>
      </c>
      <c r="D2076" t="str">
        <f t="shared" si="97"/>
        <v>2026-May</v>
      </c>
      <c r="E2076">
        <f t="shared" si="98"/>
        <v>202605</v>
      </c>
      <c r="F2076" t="str">
        <f>IF('Raw(1)'!C2076="","",'Raw(1)'!C2076)</f>
        <v>PT Off</v>
      </c>
      <c r="G2076" t="str">
        <f>IF('Raw(1)'!D2076="","",'Raw(1)'!D2076)</f>
        <v>Performance</v>
      </c>
      <c r="H2076" t="str">
        <f>IF('Raw(1)'!E2076="","",'Raw(1)'!E2076)</f>
        <v>BT GT</v>
      </c>
      <c r="I2076">
        <f>IF('Raw(1)'!F2076="","",'Raw(1)'!F2076)</f>
        <v>10</v>
      </c>
    </row>
    <row r="2077" spans="1:9" x14ac:dyDescent="0.4">
      <c r="A2077">
        <f>IF('Raw(1)'!A2077="","",'Raw(1)'!A2077)</f>
        <v>2026</v>
      </c>
      <c r="B2077">
        <f>IF('Raw(1)'!B2077="","",'Raw(1)'!B2077)</f>
        <v>21</v>
      </c>
      <c r="C2077" t="str">
        <f t="shared" si="96"/>
        <v>May</v>
      </c>
      <c r="D2077" t="str">
        <f t="shared" si="97"/>
        <v>2026-May</v>
      </c>
      <c r="E2077">
        <f t="shared" si="98"/>
        <v>202605</v>
      </c>
      <c r="F2077" t="str">
        <f>IF('Raw(1)'!C2077="","",'Raw(1)'!C2077)</f>
        <v>PT Off</v>
      </c>
      <c r="G2077" t="str">
        <f>IF('Raw(1)'!D2077="","",'Raw(1)'!D2077)</f>
        <v>Performance</v>
      </c>
      <c r="H2077" t="str">
        <f>IF('Raw(1)'!E2077="","",'Raw(1)'!E2077)</f>
        <v>WT GT</v>
      </c>
      <c r="I2077">
        <f>IF('Raw(1)'!F2077="","",'Raw(1)'!F2077)</f>
        <v>5</v>
      </c>
    </row>
    <row r="2078" spans="1:9" x14ac:dyDescent="0.4">
      <c r="A2078">
        <f>IF('Raw(1)'!A2078="","",'Raw(1)'!A2078)</f>
        <v>2026</v>
      </c>
      <c r="B2078">
        <f>IF('Raw(1)'!B2078="","",'Raw(1)'!B2078)</f>
        <v>21</v>
      </c>
      <c r="C2078" t="str">
        <f t="shared" si="96"/>
        <v>May</v>
      </c>
      <c r="D2078" t="str">
        <f t="shared" si="97"/>
        <v>2026-May</v>
      </c>
      <c r="E2078">
        <f t="shared" si="98"/>
        <v>202605</v>
      </c>
      <c r="F2078" t="str">
        <f>IF('Raw(1)'!C2078="","",'Raw(1)'!C2078)</f>
        <v>PT Off</v>
      </c>
      <c r="G2078" t="str">
        <f>IF('Raw(1)'!D2078="","",'Raw(1)'!D2078)</f>
        <v>Performance</v>
      </c>
      <c r="H2078" t="str">
        <f>IF('Raw(1)'!E2078="","",'Raw(1)'!E2078)</f>
        <v>Bending</v>
      </c>
      <c r="I2078">
        <f>IF('Raw(1)'!F2078="","",'Raw(1)'!F2078)</f>
        <v>102</v>
      </c>
    </row>
    <row r="2079" spans="1:9" x14ac:dyDescent="0.4">
      <c r="A2079">
        <f>IF('Raw(1)'!A2079="","",'Raw(1)'!A2079)</f>
        <v>2026</v>
      </c>
      <c r="B2079">
        <f>IF('Raw(1)'!B2079="","",'Raw(1)'!B2079)</f>
        <v>21</v>
      </c>
      <c r="C2079" t="str">
        <f t="shared" si="96"/>
        <v>May</v>
      </c>
      <c r="D2079" t="str">
        <f t="shared" si="97"/>
        <v>2026-May</v>
      </c>
      <c r="E2079">
        <f t="shared" si="98"/>
        <v>202605</v>
      </c>
      <c r="F2079" t="str">
        <f>IF('Raw(1)'!C2079="","",'Raw(1)'!C2079)</f>
        <v>PT Off</v>
      </c>
      <c r="G2079" t="str">
        <f>IF('Raw(1)'!D2079="","",'Raw(1)'!D2079)</f>
        <v>Performance</v>
      </c>
      <c r="H2079" t="str">
        <f>IF('Raw(1)'!E2079="","",'Raw(1)'!E2079)</f>
        <v>L/W</v>
      </c>
      <c r="I2079">
        <f>IF('Raw(1)'!F2079="","",'Raw(1)'!F2079)</f>
        <v>102</v>
      </c>
    </row>
    <row r="2080" spans="1:9" x14ac:dyDescent="0.4">
      <c r="A2080">
        <f>IF('Raw(1)'!A2080="","",'Raw(1)'!A2080)</f>
        <v>2026</v>
      </c>
      <c r="B2080">
        <f>IF('Raw(1)'!B2080="","",'Raw(1)'!B2080)</f>
        <v>21</v>
      </c>
      <c r="C2080" t="str">
        <f t="shared" si="96"/>
        <v>May</v>
      </c>
      <c r="D2080" t="str">
        <f t="shared" si="97"/>
        <v>2026-May</v>
      </c>
      <c r="E2080">
        <f t="shared" si="98"/>
        <v>202605</v>
      </c>
      <c r="F2080" t="str">
        <f>IF('Raw(1)'!C2080="","",'Raw(1)'!C2080)</f>
        <v>PT Off</v>
      </c>
      <c r="G2080" t="str">
        <f>IF('Raw(1)'!D2080="","",'Raw(1)'!D2080)</f>
        <v>Performance</v>
      </c>
      <c r="H2080" t="str">
        <f>IF('Raw(1)'!E2080="","",'Raw(1)'!E2080)</f>
        <v>C/W</v>
      </c>
      <c r="I2080">
        <f>IF('Raw(1)'!F2080="","",'Raw(1)'!F2080)</f>
        <v>102</v>
      </c>
    </row>
    <row r="2081" spans="1:9" x14ac:dyDescent="0.4">
      <c r="A2081">
        <f>IF('Raw(1)'!A2081="","",'Raw(1)'!A2081)</f>
        <v>2026</v>
      </c>
      <c r="B2081">
        <f>IF('Raw(1)'!B2081="","",'Raw(1)'!B2081)</f>
        <v>22</v>
      </c>
      <c r="C2081" t="str">
        <f t="shared" si="96"/>
        <v>May</v>
      </c>
      <c r="D2081" t="str">
        <f t="shared" si="97"/>
        <v>2026-May</v>
      </c>
      <c r="E2081">
        <f t="shared" si="98"/>
        <v>202605</v>
      </c>
      <c r="F2081" t="str">
        <f>IF('Raw(1)'!C2081="","",'Raw(1)'!C2081)</f>
        <v>VN #1</v>
      </c>
      <c r="G2081" t="str">
        <f>IF('Raw(1)'!D2081="","",'Raw(1)'!D2081)</f>
        <v>Machine</v>
      </c>
      <c r="H2081" t="str">
        <f>IF('Raw(1)'!E2081="","",'Raw(1)'!E2081)</f>
        <v>Growing Line</v>
      </c>
      <c r="I2081">
        <f>IF('Raw(1)'!F2081="","",'Raw(1)'!F2081)</f>
        <v>15</v>
      </c>
    </row>
    <row r="2082" spans="1:9" x14ac:dyDescent="0.4">
      <c r="A2082">
        <f>IF('Raw(1)'!A2082="","",'Raw(1)'!A2082)</f>
        <v>2026</v>
      </c>
      <c r="B2082">
        <f>IF('Raw(1)'!B2082="","",'Raw(1)'!B2082)</f>
        <v>22</v>
      </c>
      <c r="C2082" t="str">
        <f t="shared" si="96"/>
        <v>May</v>
      </c>
      <c r="D2082" t="str">
        <f t="shared" si="97"/>
        <v>2026-May</v>
      </c>
      <c r="E2082">
        <f t="shared" si="98"/>
        <v>202605</v>
      </c>
      <c r="F2082" t="str">
        <f>IF('Raw(1)'!C2082="","",'Raw(1)'!C2082)</f>
        <v>VN #1</v>
      </c>
      <c r="G2082" t="str">
        <f>IF('Raw(1)'!D2082="","",'Raw(1)'!D2082)</f>
        <v>Machine</v>
      </c>
      <c r="H2082" t="str">
        <f>IF('Raw(1)'!E2082="","",'Raw(1)'!E2082)</f>
        <v>Paint Booth</v>
      </c>
      <c r="I2082">
        <f>IF('Raw(1)'!F2082="","",'Raw(1)'!F2082)</f>
        <v>10</v>
      </c>
    </row>
    <row r="2083" spans="1:9" x14ac:dyDescent="0.4">
      <c r="A2083">
        <f>IF('Raw(1)'!A2083="","",'Raw(1)'!A2083)</f>
        <v>2026</v>
      </c>
      <c r="B2083">
        <f>IF('Raw(1)'!B2083="","",'Raw(1)'!B2083)</f>
        <v>22</v>
      </c>
      <c r="C2083" t="str">
        <f t="shared" si="96"/>
        <v>May</v>
      </c>
      <c r="D2083" t="str">
        <f t="shared" si="97"/>
        <v>2026-May</v>
      </c>
      <c r="E2083">
        <f t="shared" si="98"/>
        <v>202605</v>
      </c>
      <c r="F2083" t="str">
        <f>IF('Raw(1)'!C2083="","",'Raw(1)'!C2083)</f>
        <v>VN #1</v>
      </c>
      <c r="G2083" t="str">
        <f>IF('Raw(1)'!D2083="","",'Raw(1)'!D2083)</f>
        <v>Machine</v>
      </c>
      <c r="H2083" t="str">
        <f>IF('Raw(1)'!E2083="","",'Raw(1)'!E2083)</f>
        <v>Paint Line</v>
      </c>
      <c r="I2083">
        <f>IF('Raw(1)'!F2083="","",'Raw(1)'!F2083)</f>
        <v>5</v>
      </c>
    </row>
    <row r="2084" spans="1:9" x14ac:dyDescent="0.4">
      <c r="A2084">
        <f>IF('Raw(1)'!A2084="","",'Raw(1)'!A2084)</f>
        <v>2026</v>
      </c>
      <c r="B2084">
        <f>IF('Raw(1)'!B2084="","",'Raw(1)'!B2084)</f>
        <v>22</v>
      </c>
      <c r="C2084" t="str">
        <f t="shared" si="96"/>
        <v>May</v>
      </c>
      <c r="D2084" t="str">
        <f t="shared" si="97"/>
        <v>2026-May</v>
      </c>
      <c r="E2084">
        <f t="shared" si="98"/>
        <v>202605</v>
      </c>
      <c r="F2084" t="str">
        <f>IF('Raw(1)'!C2084="","",'Raw(1)'!C2084)</f>
        <v>VN #1</v>
      </c>
      <c r="G2084" t="str">
        <f>IF('Raw(1)'!D2084="","",'Raw(1)'!D2084)</f>
        <v>Machine</v>
      </c>
      <c r="H2084" t="str">
        <f>IF('Raw(1)'!E2084="","",'Raw(1)'!E2084)</f>
        <v>Roll Bending Machine</v>
      </c>
      <c r="I2084">
        <f>IF('Raw(1)'!F2084="","",'Raw(1)'!F2084)</f>
        <v>6</v>
      </c>
    </row>
    <row r="2085" spans="1:9" x14ac:dyDescent="0.4">
      <c r="A2085">
        <f>IF('Raw(1)'!A2085="","",'Raw(1)'!A2085)</f>
        <v>2026</v>
      </c>
      <c r="B2085">
        <f>IF('Raw(1)'!B2085="","",'Raw(1)'!B2085)</f>
        <v>22</v>
      </c>
      <c r="C2085" t="str">
        <f t="shared" si="96"/>
        <v>May</v>
      </c>
      <c r="D2085" t="str">
        <f t="shared" si="97"/>
        <v>2026-May</v>
      </c>
      <c r="E2085">
        <f t="shared" si="98"/>
        <v>202605</v>
      </c>
      <c r="F2085" t="str">
        <f>IF('Raw(1)'!C2085="","",'Raw(1)'!C2085)</f>
        <v>VN #1</v>
      </c>
      <c r="G2085" t="str">
        <f>IF('Raw(1)'!D2085="","",'Raw(1)'!D2085)</f>
        <v>Machine</v>
      </c>
      <c r="H2085" t="str">
        <f>IF('Raw(1)'!E2085="","",'Raw(1)'!E2085)</f>
        <v>L/W Machine</v>
      </c>
      <c r="I2085">
        <f>IF('Raw(1)'!F2085="","",'Raw(1)'!F2085)</f>
        <v>10</v>
      </c>
    </row>
    <row r="2086" spans="1:9" x14ac:dyDescent="0.4">
      <c r="A2086">
        <f>IF('Raw(1)'!A2086="","",'Raw(1)'!A2086)</f>
        <v>2026</v>
      </c>
      <c r="B2086">
        <f>IF('Raw(1)'!B2086="","",'Raw(1)'!B2086)</f>
        <v>22</v>
      </c>
      <c r="C2086" t="str">
        <f t="shared" si="96"/>
        <v>May</v>
      </c>
      <c r="D2086" t="str">
        <f t="shared" si="97"/>
        <v>2026-May</v>
      </c>
      <c r="E2086">
        <f t="shared" si="98"/>
        <v>202605</v>
      </c>
      <c r="F2086" t="str">
        <f>IF('Raw(1)'!C2086="","",'Raw(1)'!C2086)</f>
        <v>VN #1</v>
      </c>
      <c r="G2086" t="str">
        <f>IF('Raw(1)'!D2086="","",'Raw(1)'!D2086)</f>
        <v>Machine</v>
      </c>
      <c r="H2086" t="str">
        <f>IF('Raw(1)'!E2086="","",'Raw(1)'!E2086)</f>
        <v>C/W Machine</v>
      </c>
      <c r="I2086">
        <f>IF('Raw(1)'!F2086="","",'Raw(1)'!F2086)</f>
        <v>10</v>
      </c>
    </row>
    <row r="2087" spans="1:9" x14ac:dyDescent="0.4">
      <c r="A2087">
        <f>IF('Raw(1)'!A2087="","",'Raw(1)'!A2087)</f>
        <v>2026</v>
      </c>
      <c r="B2087">
        <f>IF('Raw(1)'!B2087="","",'Raw(1)'!B2087)</f>
        <v>22</v>
      </c>
      <c r="C2087" t="str">
        <f t="shared" si="96"/>
        <v>May</v>
      </c>
      <c r="D2087" t="str">
        <f t="shared" si="97"/>
        <v>2026-May</v>
      </c>
      <c r="E2087">
        <f t="shared" si="98"/>
        <v>202605</v>
      </c>
      <c r="F2087" t="str">
        <f>IF('Raw(1)'!C2087="","",'Raw(1)'!C2087)</f>
        <v>VN #1</v>
      </c>
      <c r="G2087" t="str">
        <f>IF('Raw(1)'!D2087="","",'Raw(1)'!D2087)</f>
        <v>Performance</v>
      </c>
      <c r="H2087" t="str">
        <f>IF('Raw(1)'!E2087="","",'Raw(1)'!E2087)</f>
        <v>BT GT</v>
      </c>
      <c r="I2087">
        <f>IF('Raw(1)'!F2087="","",'Raw(1)'!F2087)</f>
        <v>23</v>
      </c>
    </row>
    <row r="2088" spans="1:9" x14ac:dyDescent="0.4">
      <c r="A2088">
        <f>IF('Raw(1)'!A2088="","",'Raw(1)'!A2088)</f>
        <v>2026</v>
      </c>
      <c r="B2088">
        <f>IF('Raw(1)'!B2088="","",'Raw(1)'!B2088)</f>
        <v>22</v>
      </c>
      <c r="C2088" t="str">
        <f t="shared" si="96"/>
        <v>May</v>
      </c>
      <c r="D2088" t="str">
        <f t="shared" si="97"/>
        <v>2026-May</v>
      </c>
      <c r="E2088">
        <f t="shared" si="98"/>
        <v>202605</v>
      </c>
      <c r="F2088" t="str">
        <f>IF('Raw(1)'!C2088="","",'Raw(1)'!C2088)</f>
        <v>VN #1</v>
      </c>
      <c r="G2088" t="str">
        <f>IF('Raw(1)'!D2088="","",'Raw(1)'!D2088)</f>
        <v>Performance</v>
      </c>
      <c r="H2088" t="str">
        <f>IF('Raw(1)'!E2088="","",'Raw(1)'!E2088)</f>
        <v>WT GT</v>
      </c>
      <c r="I2088">
        <f>IF('Raw(1)'!F2088="","",'Raw(1)'!F2088)</f>
        <v>22</v>
      </c>
    </row>
    <row r="2089" spans="1:9" x14ac:dyDescent="0.4">
      <c r="A2089">
        <f>IF('Raw(1)'!A2089="","",'Raw(1)'!A2089)</f>
        <v>2026</v>
      </c>
      <c r="B2089">
        <f>IF('Raw(1)'!B2089="","",'Raw(1)'!B2089)</f>
        <v>22</v>
      </c>
      <c r="C2089" t="str">
        <f t="shared" si="96"/>
        <v>May</v>
      </c>
      <c r="D2089" t="str">
        <f t="shared" si="97"/>
        <v>2026-May</v>
      </c>
      <c r="E2089">
        <f t="shared" si="98"/>
        <v>202605</v>
      </c>
      <c r="F2089" t="str">
        <f>IF('Raw(1)'!C2089="","",'Raw(1)'!C2089)</f>
        <v>VN #1</v>
      </c>
      <c r="G2089" t="str">
        <f>IF('Raw(1)'!D2089="","",'Raw(1)'!D2089)</f>
        <v>Performance</v>
      </c>
      <c r="H2089" t="str">
        <f>IF('Raw(1)'!E2089="","",'Raw(1)'!E2089)</f>
        <v>Bending</v>
      </c>
      <c r="I2089">
        <f>IF('Raw(1)'!F2089="","",'Raw(1)'!F2089)</f>
        <v>210</v>
      </c>
    </row>
    <row r="2090" spans="1:9" x14ac:dyDescent="0.4">
      <c r="A2090">
        <f>IF('Raw(1)'!A2090="","",'Raw(1)'!A2090)</f>
        <v>2026</v>
      </c>
      <c r="B2090">
        <f>IF('Raw(1)'!B2090="","",'Raw(1)'!B2090)</f>
        <v>22</v>
      </c>
      <c r="C2090" t="str">
        <f t="shared" si="96"/>
        <v>May</v>
      </c>
      <c r="D2090" t="str">
        <f t="shared" si="97"/>
        <v>2026-May</v>
      </c>
      <c r="E2090">
        <f t="shared" si="98"/>
        <v>202605</v>
      </c>
      <c r="F2090" t="str">
        <f>IF('Raw(1)'!C2090="","",'Raw(1)'!C2090)</f>
        <v>VN #1</v>
      </c>
      <c r="G2090" t="str">
        <f>IF('Raw(1)'!D2090="","",'Raw(1)'!D2090)</f>
        <v>Performance</v>
      </c>
      <c r="H2090" t="str">
        <f>IF('Raw(1)'!E2090="","",'Raw(1)'!E2090)</f>
        <v>L/W</v>
      </c>
      <c r="I2090">
        <f>IF('Raw(1)'!F2090="","",'Raw(1)'!F2090)</f>
        <v>227</v>
      </c>
    </row>
    <row r="2091" spans="1:9" x14ac:dyDescent="0.4">
      <c r="A2091">
        <f>IF('Raw(1)'!A2091="","",'Raw(1)'!A2091)</f>
        <v>2026</v>
      </c>
      <c r="B2091">
        <f>IF('Raw(1)'!B2091="","",'Raw(1)'!B2091)</f>
        <v>22</v>
      </c>
      <c r="C2091" t="str">
        <f t="shared" si="96"/>
        <v>May</v>
      </c>
      <c r="D2091" t="str">
        <f t="shared" si="97"/>
        <v>2026-May</v>
      </c>
      <c r="E2091">
        <f t="shared" si="98"/>
        <v>202605</v>
      </c>
      <c r="F2091" t="str">
        <f>IF('Raw(1)'!C2091="","",'Raw(1)'!C2091)</f>
        <v>VN #1</v>
      </c>
      <c r="G2091" t="str">
        <f>IF('Raw(1)'!D2091="","",'Raw(1)'!D2091)</f>
        <v>Performance</v>
      </c>
      <c r="H2091" t="str">
        <f>IF('Raw(1)'!E2091="","",'Raw(1)'!E2091)</f>
        <v>C/W</v>
      </c>
      <c r="I2091">
        <f>IF('Raw(1)'!F2091="","",'Raw(1)'!F2091)</f>
        <v>238</v>
      </c>
    </row>
    <row r="2092" spans="1:9" x14ac:dyDescent="0.4">
      <c r="A2092">
        <f>IF('Raw(1)'!A2092="","",'Raw(1)'!A2092)</f>
        <v>2026</v>
      </c>
      <c r="B2092">
        <f>IF('Raw(1)'!B2092="","",'Raw(1)'!B2092)</f>
        <v>22</v>
      </c>
      <c r="C2092" t="str">
        <f t="shared" si="96"/>
        <v>May</v>
      </c>
      <c r="D2092" t="str">
        <f t="shared" si="97"/>
        <v>2026-May</v>
      </c>
      <c r="E2092">
        <f t="shared" si="98"/>
        <v>202605</v>
      </c>
      <c r="F2092" t="str">
        <f>IF('Raw(1)'!C2092="","",'Raw(1)'!C2092)</f>
        <v>VN #2</v>
      </c>
      <c r="G2092" t="str">
        <f>IF('Raw(1)'!D2092="","",'Raw(1)'!D2092)</f>
        <v>Machine</v>
      </c>
      <c r="H2092" t="str">
        <f>IF('Raw(1)'!E2092="","",'Raw(1)'!E2092)</f>
        <v>Growing Line</v>
      </c>
      <c r="I2092">
        <f>IF('Raw(1)'!F2092="","",'Raw(1)'!F2092)</f>
        <v>14</v>
      </c>
    </row>
    <row r="2093" spans="1:9" x14ac:dyDescent="0.4">
      <c r="A2093">
        <f>IF('Raw(1)'!A2093="","",'Raw(1)'!A2093)</f>
        <v>2026</v>
      </c>
      <c r="B2093">
        <f>IF('Raw(1)'!B2093="","",'Raw(1)'!B2093)</f>
        <v>22</v>
      </c>
      <c r="C2093" t="str">
        <f t="shared" si="96"/>
        <v>May</v>
      </c>
      <c r="D2093" t="str">
        <f t="shared" si="97"/>
        <v>2026-May</v>
      </c>
      <c r="E2093">
        <f t="shared" si="98"/>
        <v>202605</v>
      </c>
      <c r="F2093" t="str">
        <f>IF('Raw(1)'!C2093="","",'Raw(1)'!C2093)</f>
        <v>VN #2</v>
      </c>
      <c r="G2093" t="str">
        <f>IF('Raw(1)'!D2093="","",'Raw(1)'!D2093)</f>
        <v>Machine</v>
      </c>
      <c r="H2093" t="str">
        <f>IF('Raw(1)'!E2093="","",'Raw(1)'!E2093)</f>
        <v>Paint Booth</v>
      </c>
      <c r="I2093">
        <f>IF('Raw(1)'!F2093="","",'Raw(1)'!F2093)</f>
        <v>8</v>
      </c>
    </row>
    <row r="2094" spans="1:9" x14ac:dyDescent="0.4">
      <c r="A2094">
        <f>IF('Raw(1)'!A2094="","",'Raw(1)'!A2094)</f>
        <v>2026</v>
      </c>
      <c r="B2094">
        <f>IF('Raw(1)'!B2094="","",'Raw(1)'!B2094)</f>
        <v>22</v>
      </c>
      <c r="C2094" t="str">
        <f t="shared" si="96"/>
        <v>May</v>
      </c>
      <c r="D2094" t="str">
        <f t="shared" si="97"/>
        <v>2026-May</v>
      </c>
      <c r="E2094">
        <f t="shared" si="98"/>
        <v>202605</v>
      </c>
      <c r="F2094" t="str">
        <f>IF('Raw(1)'!C2094="","",'Raw(1)'!C2094)</f>
        <v>VN #2</v>
      </c>
      <c r="G2094" t="str">
        <f>IF('Raw(1)'!D2094="","",'Raw(1)'!D2094)</f>
        <v>Machine</v>
      </c>
      <c r="H2094" t="str">
        <f>IF('Raw(1)'!E2094="","",'Raw(1)'!E2094)</f>
        <v>Paint Line</v>
      </c>
      <c r="I2094">
        <f>IF('Raw(1)'!F2094="","",'Raw(1)'!F2094)</f>
        <v>4</v>
      </c>
    </row>
    <row r="2095" spans="1:9" x14ac:dyDescent="0.4">
      <c r="A2095">
        <f>IF('Raw(1)'!A2095="","",'Raw(1)'!A2095)</f>
        <v>2026</v>
      </c>
      <c r="B2095">
        <f>IF('Raw(1)'!B2095="","",'Raw(1)'!B2095)</f>
        <v>22</v>
      </c>
      <c r="C2095" t="str">
        <f t="shared" si="96"/>
        <v>May</v>
      </c>
      <c r="D2095" t="str">
        <f t="shared" si="97"/>
        <v>2026-May</v>
      </c>
      <c r="E2095">
        <f t="shared" si="98"/>
        <v>202605</v>
      </c>
      <c r="F2095" t="str">
        <f>IF('Raw(1)'!C2095="","",'Raw(1)'!C2095)</f>
        <v>VN #2</v>
      </c>
      <c r="G2095" t="str">
        <f>IF('Raw(1)'!D2095="","",'Raw(1)'!D2095)</f>
        <v>Machine</v>
      </c>
      <c r="H2095" t="str">
        <f>IF('Raw(1)'!E2095="","",'Raw(1)'!E2095)</f>
        <v>Roll Bending Machine</v>
      </c>
      <c r="I2095">
        <f>IF('Raw(1)'!F2095="","",'Raw(1)'!F2095)</f>
        <v>3</v>
      </c>
    </row>
    <row r="2096" spans="1:9" x14ac:dyDescent="0.4">
      <c r="A2096">
        <f>IF('Raw(1)'!A2096="","",'Raw(1)'!A2096)</f>
        <v>2026</v>
      </c>
      <c r="B2096">
        <f>IF('Raw(1)'!B2096="","",'Raw(1)'!B2096)</f>
        <v>22</v>
      </c>
      <c r="C2096" t="str">
        <f t="shared" si="96"/>
        <v>May</v>
      </c>
      <c r="D2096" t="str">
        <f t="shared" si="97"/>
        <v>2026-May</v>
      </c>
      <c r="E2096">
        <f t="shared" si="98"/>
        <v>202605</v>
      </c>
      <c r="F2096" t="str">
        <f>IF('Raw(1)'!C2096="","",'Raw(1)'!C2096)</f>
        <v>VN #2</v>
      </c>
      <c r="G2096" t="str">
        <f>IF('Raw(1)'!D2096="","",'Raw(1)'!D2096)</f>
        <v>Machine</v>
      </c>
      <c r="H2096" t="str">
        <f>IF('Raw(1)'!E2096="","",'Raw(1)'!E2096)</f>
        <v>L/W Machine</v>
      </c>
      <c r="I2096">
        <f>IF('Raw(1)'!F2096="","",'Raw(1)'!F2096)</f>
        <v>6</v>
      </c>
    </row>
    <row r="2097" spans="1:9" x14ac:dyDescent="0.4">
      <c r="A2097">
        <f>IF('Raw(1)'!A2097="","",'Raw(1)'!A2097)</f>
        <v>2026</v>
      </c>
      <c r="B2097">
        <f>IF('Raw(1)'!B2097="","",'Raw(1)'!B2097)</f>
        <v>22</v>
      </c>
      <c r="C2097" t="str">
        <f t="shared" si="96"/>
        <v>May</v>
      </c>
      <c r="D2097" t="str">
        <f t="shared" si="97"/>
        <v>2026-May</v>
      </c>
      <c r="E2097">
        <f t="shared" si="98"/>
        <v>202605</v>
      </c>
      <c r="F2097" t="str">
        <f>IF('Raw(1)'!C2097="","",'Raw(1)'!C2097)</f>
        <v>VN #2</v>
      </c>
      <c r="G2097" t="str">
        <f>IF('Raw(1)'!D2097="","",'Raw(1)'!D2097)</f>
        <v>Machine</v>
      </c>
      <c r="H2097" t="str">
        <f>IF('Raw(1)'!E2097="","",'Raw(1)'!E2097)</f>
        <v>C/W Machine</v>
      </c>
      <c r="I2097">
        <f>IF('Raw(1)'!F2097="","",'Raw(1)'!F2097)</f>
        <v>8.8000000000000007</v>
      </c>
    </row>
    <row r="2098" spans="1:9" x14ac:dyDescent="0.4">
      <c r="A2098">
        <f>IF('Raw(1)'!A2098="","",'Raw(1)'!A2098)</f>
        <v>2026</v>
      </c>
      <c r="B2098">
        <f>IF('Raw(1)'!B2098="","",'Raw(1)'!B2098)</f>
        <v>22</v>
      </c>
      <c r="C2098" t="str">
        <f t="shared" si="96"/>
        <v>May</v>
      </c>
      <c r="D2098" t="str">
        <f t="shared" si="97"/>
        <v>2026-May</v>
      </c>
      <c r="E2098">
        <f t="shared" si="98"/>
        <v>202605</v>
      </c>
      <c r="F2098" t="str">
        <f>IF('Raw(1)'!C2098="","",'Raw(1)'!C2098)</f>
        <v>VN #2</v>
      </c>
      <c r="G2098" t="str">
        <f>IF('Raw(1)'!D2098="","",'Raw(1)'!D2098)</f>
        <v>Performance</v>
      </c>
      <c r="H2098" t="str">
        <f>IF('Raw(1)'!E2098="","",'Raw(1)'!E2098)</f>
        <v>BT GT</v>
      </c>
      <c r="I2098">
        <f>IF('Raw(1)'!F2098="","",'Raw(1)'!F2098)</f>
        <v>21</v>
      </c>
    </row>
    <row r="2099" spans="1:9" x14ac:dyDescent="0.4">
      <c r="A2099">
        <f>IF('Raw(1)'!A2099="","",'Raw(1)'!A2099)</f>
        <v>2026</v>
      </c>
      <c r="B2099">
        <f>IF('Raw(1)'!B2099="","",'Raw(1)'!B2099)</f>
        <v>22</v>
      </c>
      <c r="C2099" t="str">
        <f t="shared" si="96"/>
        <v>May</v>
      </c>
      <c r="D2099" t="str">
        <f t="shared" si="97"/>
        <v>2026-May</v>
      </c>
      <c r="E2099">
        <f t="shared" si="98"/>
        <v>202605</v>
      </c>
      <c r="F2099" t="str">
        <f>IF('Raw(1)'!C2099="","",'Raw(1)'!C2099)</f>
        <v>VN #2</v>
      </c>
      <c r="G2099" t="str">
        <f>IF('Raw(1)'!D2099="","",'Raw(1)'!D2099)</f>
        <v>Performance</v>
      </c>
      <c r="H2099" t="str">
        <f>IF('Raw(1)'!E2099="","",'Raw(1)'!E2099)</f>
        <v>WT GT</v>
      </c>
      <c r="I2099">
        <f>IF('Raw(1)'!F2099="","",'Raw(1)'!F2099)</f>
        <v>18</v>
      </c>
    </row>
    <row r="2100" spans="1:9" x14ac:dyDescent="0.4">
      <c r="A2100">
        <f>IF('Raw(1)'!A2100="","",'Raw(1)'!A2100)</f>
        <v>2026</v>
      </c>
      <c r="B2100">
        <f>IF('Raw(1)'!B2100="","",'Raw(1)'!B2100)</f>
        <v>22</v>
      </c>
      <c r="C2100" t="str">
        <f t="shared" si="96"/>
        <v>May</v>
      </c>
      <c r="D2100" t="str">
        <f t="shared" si="97"/>
        <v>2026-May</v>
      </c>
      <c r="E2100">
        <f t="shared" si="98"/>
        <v>202605</v>
      </c>
      <c r="F2100" t="str">
        <f>IF('Raw(1)'!C2100="","",'Raw(1)'!C2100)</f>
        <v>VN #2</v>
      </c>
      <c r="G2100" t="str">
        <f>IF('Raw(1)'!D2100="","",'Raw(1)'!D2100)</f>
        <v>Performance</v>
      </c>
      <c r="H2100" t="str">
        <f>IF('Raw(1)'!E2100="","",'Raw(1)'!E2100)</f>
        <v>Bending</v>
      </c>
      <c r="I2100">
        <f>IF('Raw(1)'!F2100="","",'Raw(1)'!F2100)</f>
        <v>190</v>
      </c>
    </row>
    <row r="2101" spans="1:9" x14ac:dyDescent="0.4">
      <c r="A2101">
        <f>IF('Raw(1)'!A2101="","",'Raw(1)'!A2101)</f>
        <v>2026</v>
      </c>
      <c r="B2101">
        <f>IF('Raw(1)'!B2101="","",'Raw(1)'!B2101)</f>
        <v>22</v>
      </c>
      <c r="C2101" t="str">
        <f t="shared" si="96"/>
        <v>May</v>
      </c>
      <c r="D2101" t="str">
        <f t="shared" si="97"/>
        <v>2026-May</v>
      </c>
      <c r="E2101">
        <f t="shared" si="98"/>
        <v>202605</v>
      </c>
      <c r="F2101" t="str">
        <f>IF('Raw(1)'!C2101="","",'Raw(1)'!C2101)</f>
        <v>VN #2</v>
      </c>
      <c r="G2101" t="str">
        <f>IF('Raw(1)'!D2101="","",'Raw(1)'!D2101)</f>
        <v>Performance</v>
      </c>
      <c r="H2101" t="str">
        <f>IF('Raw(1)'!E2101="","",'Raw(1)'!E2101)</f>
        <v>L/W</v>
      </c>
      <c r="I2101">
        <f>IF('Raw(1)'!F2101="","",'Raw(1)'!F2101)</f>
        <v>191</v>
      </c>
    </row>
    <row r="2102" spans="1:9" x14ac:dyDescent="0.4">
      <c r="A2102">
        <f>IF('Raw(1)'!A2102="","",'Raw(1)'!A2102)</f>
        <v>2026</v>
      </c>
      <c r="B2102">
        <f>IF('Raw(1)'!B2102="","",'Raw(1)'!B2102)</f>
        <v>22</v>
      </c>
      <c r="C2102" t="str">
        <f t="shared" si="96"/>
        <v>May</v>
      </c>
      <c r="D2102" t="str">
        <f t="shared" si="97"/>
        <v>2026-May</v>
      </c>
      <c r="E2102">
        <f t="shared" si="98"/>
        <v>202605</v>
      </c>
      <c r="F2102" t="str">
        <f>IF('Raw(1)'!C2102="","",'Raw(1)'!C2102)</f>
        <v>VN #2</v>
      </c>
      <c r="G2102" t="str">
        <f>IF('Raw(1)'!D2102="","",'Raw(1)'!D2102)</f>
        <v>Performance</v>
      </c>
      <c r="H2102" t="str">
        <f>IF('Raw(1)'!E2102="","",'Raw(1)'!E2102)</f>
        <v>C/W</v>
      </c>
      <c r="I2102">
        <f>IF('Raw(1)'!F2102="","",'Raw(1)'!F2102)</f>
        <v>209</v>
      </c>
    </row>
    <row r="2103" spans="1:9" x14ac:dyDescent="0.4">
      <c r="A2103">
        <f>IF('Raw(1)'!A2103="","",'Raw(1)'!A2103)</f>
        <v>2026</v>
      </c>
      <c r="B2103">
        <f>IF('Raw(1)'!B2103="","",'Raw(1)'!B2103)</f>
        <v>22</v>
      </c>
      <c r="C2103" t="str">
        <f t="shared" si="96"/>
        <v>May</v>
      </c>
      <c r="D2103" t="str">
        <f t="shared" si="97"/>
        <v>2026-May</v>
      </c>
      <c r="E2103">
        <f t="shared" si="98"/>
        <v>202605</v>
      </c>
      <c r="F2103" t="str">
        <f>IF('Raw(1)'!C2103="","",'Raw(1)'!C2103)</f>
        <v>TW</v>
      </c>
      <c r="G2103" t="str">
        <f>IF('Raw(1)'!D2103="","",'Raw(1)'!D2103)</f>
        <v>Machine</v>
      </c>
      <c r="H2103" t="str">
        <f>IF('Raw(1)'!E2103="","",'Raw(1)'!E2103)</f>
        <v>Growing Line</v>
      </c>
      <c r="I2103">
        <f>IF('Raw(1)'!F2103="","",'Raw(1)'!F2103)</f>
        <v>5</v>
      </c>
    </row>
    <row r="2104" spans="1:9" x14ac:dyDescent="0.4">
      <c r="A2104">
        <f>IF('Raw(1)'!A2104="","",'Raw(1)'!A2104)</f>
        <v>2026</v>
      </c>
      <c r="B2104">
        <f>IF('Raw(1)'!B2104="","",'Raw(1)'!B2104)</f>
        <v>22</v>
      </c>
      <c r="C2104" t="str">
        <f t="shared" si="96"/>
        <v>May</v>
      </c>
      <c r="D2104" t="str">
        <f t="shared" si="97"/>
        <v>2026-May</v>
      </c>
      <c r="E2104">
        <f t="shared" si="98"/>
        <v>202605</v>
      </c>
      <c r="F2104" t="str">
        <f>IF('Raw(1)'!C2104="","",'Raw(1)'!C2104)</f>
        <v>TW</v>
      </c>
      <c r="G2104" t="str">
        <f>IF('Raw(1)'!D2104="","",'Raw(1)'!D2104)</f>
        <v>Machine</v>
      </c>
      <c r="H2104" t="str">
        <f>IF('Raw(1)'!E2104="","",'Raw(1)'!E2104)</f>
        <v>Paint Booth</v>
      </c>
      <c r="I2104">
        <f>IF('Raw(1)'!F2104="","",'Raw(1)'!F2104)</f>
        <v>3</v>
      </c>
    </row>
    <row r="2105" spans="1:9" x14ac:dyDescent="0.4">
      <c r="A2105">
        <f>IF('Raw(1)'!A2105="","",'Raw(1)'!A2105)</f>
        <v>2026</v>
      </c>
      <c r="B2105">
        <f>IF('Raw(1)'!B2105="","",'Raw(1)'!B2105)</f>
        <v>22</v>
      </c>
      <c r="C2105" t="str">
        <f t="shared" si="96"/>
        <v>May</v>
      </c>
      <c r="D2105" t="str">
        <f t="shared" si="97"/>
        <v>2026-May</v>
      </c>
      <c r="E2105">
        <f t="shared" si="98"/>
        <v>202605</v>
      </c>
      <c r="F2105" t="str">
        <f>IF('Raw(1)'!C2105="","",'Raw(1)'!C2105)</f>
        <v>TW</v>
      </c>
      <c r="G2105" t="str">
        <f>IF('Raw(1)'!D2105="","",'Raw(1)'!D2105)</f>
        <v>Machine</v>
      </c>
      <c r="H2105" t="str">
        <f>IF('Raw(1)'!E2105="","",'Raw(1)'!E2105)</f>
        <v>Paint Line</v>
      </c>
      <c r="I2105">
        <f>IF('Raw(1)'!F2105="","",'Raw(1)'!F2105)</f>
        <v>2</v>
      </c>
    </row>
    <row r="2106" spans="1:9" x14ac:dyDescent="0.4">
      <c r="A2106">
        <f>IF('Raw(1)'!A2106="","",'Raw(1)'!A2106)</f>
        <v>2026</v>
      </c>
      <c r="B2106">
        <f>IF('Raw(1)'!B2106="","",'Raw(1)'!B2106)</f>
        <v>22</v>
      </c>
      <c r="C2106" t="str">
        <f t="shared" si="96"/>
        <v>May</v>
      </c>
      <c r="D2106" t="str">
        <f t="shared" si="97"/>
        <v>2026-May</v>
      </c>
      <c r="E2106">
        <f t="shared" si="98"/>
        <v>202605</v>
      </c>
      <c r="F2106" t="str">
        <f>IF('Raw(1)'!C2106="","",'Raw(1)'!C2106)</f>
        <v>TW</v>
      </c>
      <c r="G2106" t="str">
        <f>IF('Raw(1)'!D2106="","",'Raw(1)'!D2106)</f>
        <v>Machine</v>
      </c>
      <c r="H2106" t="str">
        <f>IF('Raw(1)'!E2106="","",'Raw(1)'!E2106)</f>
        <v>Roll Bending Machine</v>
      </c>
      <c r="I2106">
        <f>IF('Raw(1)'!F2106="","",'Raw(1)'!F2106)</f>
        <v>2</v>
      </c>
    </row>
    <row r="2107" spans="1:9" x14ac:dyDescent="0.4">
      <c r="A2107">
        <f>IF('Raw(1)'!A2107="","",'Raw(1)'!A2107)</f>
        <v>2026</v>
      </c>
      <c r="B2107">
        <f>IF('Raw(1)'!B2107="","",'Raw(1)'!B2107)</f>
        <v>22</v>
      </c>
      <c r="C2107" t="str">
        <f t="shared" si="96"/>
        <v>May</v>
      </c>
      <c r="D2107" t="str">
        <f t="shared" si="97"/>
        <v>2026-May</v>
      </c>
      <c r="E2107">
        <f t="shared" si="98"/>
        <v>202605</v>
      </c>
      <c r="F2107" t="str">
        <f>IF('Raw(1)'!C2107="","",'Raw(1)'!C2107)</f>
        <v>TW</v>
      </c>
      <c r="G2107" t="str">
        <f>IF('Raw(1)'!D2107="","",'Raw(1)'!D2107)</f>
        <v>Machine</v>
      </c>
      <c r="H2107" t="str">
        <f>IF('Raw(1)'!E2107="","",'Raw(1)'!E2107)</f>
        <v>L/W Machine</v>
      </c>
      <c r="I2107">
        <f>IF('Raw(1)'!F2107="","",'Raw(1)'!F2107)</f>
        <v>2</v>
      </c>
    </row>
    <row r="2108" spans="1:9" x14ac:dyDescent="0.4">
      <c r="A2108">
        <f>IF('Raw(1)'!A2108="","",'Raw(1)'!A2108)</f>
        <v>2026</v>
      </c>
      <c r="B2108">
        <f>IF('Raw(1)'!B2108="","",'Raw(1)'!B2108)</f>
        <v>22</v>
      </c>
      <c r="C2108" t="str">
        <f t="shared" si="96"/>
        <v>May</v>
      </c>
      <c r="D2108" t="str">
        <f t="shared" si="97"/>
        <v>2026-May</v>
      </c>
      <c r="E2108">
        <f t="shared" si="98"/>
        <v>202605</v>
      </c>
      <c r="F2108" t="str">
        <f>IF('Raw(1)'!C2108="","",'Raw(1)'!C2108)</f>
        <v>TW</v>
      </c>
      <c r="G2108" t="str">
        <f>IF('Raw(1)'!D2108="","",'Raw(1)'!D2108)</f>
        <v>Machine</v>
      </c>
      <c r="H2108" t="str">
        <f>IF('Raw(1)'!E2108="","",'Raw(1)'!E2108)</f>
        <v>C/W Machine</v>
      </c>
      <c r="I2108">
        <f>IF('Raw(1)'!F2108="","",'Raw(1)'!F2108)</f>
        <v>3</v>
      </c>
    </row>
    <row r="2109" spans="1:9" x14ac:dyDescent="0.4">
      <c r="A2109">
        <f>IF('Raw(1)'!A2109="","",'Raw(1)'!A2109)</f>
        <v>2026</v>
      </c>
      <c r="B2109">
        <f>IF('Raw(1)'!B2109="","",'Raw(1)'!B2109)</f>
        <v>22</v>
      </c>
      <c r="C2109" t="str">
        <f t="shared" si="96"/>
        <v>May</v>
      </c>
      <c r="D2109" t="str">
        <f t="shared" si="97"/>
        <v>2026-May</v>
      </c>
      <c r="E2109">
        <f t="shared" si="98"/>
        <v>202605</v>
      </c>
      <c r="F2109" t="str">
        <f>IF('Raw(1)'!C2109="","",'Raw(1)'!C2109)</f>
        <v>TW</v>
      </c>
      <c r="G2109" t="str">
        <f>IF('Raw(1)'!D2109="","",'Raw(1)'!D2109)</f>
        <v>Performance</v>
      </c>
      <c r="H2109" t="str">
        <f>IF('Raw(1)'!E2109="","",'Raw(1)'!E2109)</f>
        <v>BT GT</v>
      </c>
      <c r="I2109">
        <f>IF('Raw(1)'!F2109="","",'Raw(1)'!F2109)</f>
        <v>3</v>
      </c>
    </row>
    <row r="2110" spans="1:9" x14ac:dyDescent="0.4">
      <c r="A2110">
        <f>IF('Raw(1)'!A2110="","",'Raw(1)'!A2110)</f>
        <v>2026</v>
      </c>
      <c r="B2110">
        <f>IF('Raw(1)'!B2110="","",'Raw(1)'!B2110)</f>
        <v>22</v>
      </c>
      <c r="C2110" t="str">
        <f t="shared" si="96"/>
        <v>May</v>
      </c>
      <c r="D2110" t="str">
        <f t="shared" si="97"/>
        <v>2026-May</v>
      </c>
      <c r="E2110">
        <f t="shared" si="98"/>
        <v>202605</v>
      </c>
      <c r="F2110" t="str">
        <f>IF('Raw(1)'!C2110="","",'Raw(1)'!C2110)</f>
        <v>TW</v>
      </c>
      <c r="G2110" t="str">
        <f>IF('Raw(1)'!D2110="","",'Raw(1)'!D2110)</f>
        <v>Performance</v>
      </c>
      <c r="H2110" t="str">
        <f>IF('Raw(1)'!E2110="","",'Raw(1)'!E2110)</f>
        <v>WT GT</v>
      </c>
      <c r="I2110">
        <f>IF('Raw(1)'!F2110="","",'Raw(1)'!F2110)</f>
        <v>2</v>
      </c>
    </row>
    <row r="2111" spans="1:9" x14ac:dyDescent="0.4">
      <c r="A2111">
        <f>IF('Raw(1)'!A2111="","",'Raw(1)'!A2111)</f>
        <v>2026</v>
      </c>
      <c r="B2111">
        <f>IF('Raw(1)'!B2111="","",'Raw(1)'!B2111)</f>
        <v>22</v>
      </c>
      <c r="C2111" t="str">
        <f t="shared" si="96"/>
        <v>May</v>
      </c>
      <c r="D2111" t="str">
        <f t="shared" si="97"/>
        <v>2026-May</v>
      </c>
      <c r="E2111">
        <f t="shared" si="98"/>
        <v>202605</v>
      </c>
      <c r="F2111" t="str">
        <f>IF('Raw(1)'!C2111="","",'Raw(1)'!C2111)</f>
        <v>TW</v>
      </c>
      <c r="G2111" t="str">
        <f>IF('Raw(1)'!D2111="","",'Raw(1)'!D2111)</f>
        <v>Performance</v>
      </c>
      <c r="H2111" t="str">
        <f>IF('Raw(1)'!E2111="","",'Raw(1)'!E2111)</f>
        <v>Bending</v>
      </c>
      <c r="I2111">
        <f>IF('Raw(1)'!F2111="","",'Raw(1)'!F2111)</f>
        <v>31</v>
      </c>
    </row>
    <row r="2112" spans="1:9" x14ac:dyDescent="0.4">
      <c r="A2112">
        <f>IF('Raw(1)'!A2112="","",'Raw(1)'!A2112)</f>
        <v>2026</v>
      </c>
      <c r="B2112">
        <f>IF('Raw(1)'!B2112="","",'Raw(1)'!B2112)</f>
        <v>22</v>
      </c>
      <c r="C2112" t="str">
        <f t="shared" si="96"/>
        <v>May</v>
      </c>
      <c r="D2112" t="str">
        <f t="shared" si="97"/>
        <v>2026-May</v>
      </c>
      <c r="E2112">
        <f t="shared" si="98"/>
        <v>202605</v>
      </c>
      <c r="F2112" t="str">
        <f>IF('Raw(1)'!C2112="","",'Raw(1)'!C2112)</f>
        <v>TW</v>
      </c>
      <c r="G2112" t="str">
        <f>IF('Raw(1)'!D2112="","",'Raw(1)'!D2112)</f>
        <v>Performance</v>
      </c>
      <c r="H2112" t="str">
        <f>IF('Raw(1)'!E2112="","",'Raw(1)'!E2112)</f>
        <v>L/W</v>
      </c>
      <c r="I2112">
        <f>IF('Raw(1)'!F2112="","",'Raw(1)'!F2112)</f>
        <v>38</v>
      </c>
    </row>
    <row r="2113" spans="1:9" x14ac:dyDescent="0.4">
      <c r="A2113">
        <f>IF('Raw(1)'!A2113="","",'Raw(1)'!A2113)</f>
        <v>2026</v>
      </c>
      <c r="B2113">
        <f>IF('Raw(1)'!B2113="","",'Raw(1)'!B2113)</f>
        <v>22</v>
      </c>
      <c r="C2113" t="str">
        <f t="shared" si="96"/>
        <v>May</v>
      </c>
      <c r="D2113" t="str">
        <f t="shared" si="97"/>
        <v>2026-May</v>
      </c>
      <c r="E2113">
        <f t="shared" si="98"/>
        <v>202605</v>
      </c>
      <c r="F2113" t="str">
        <f>IF('Raw(1)'!C2113="","",'Raw(1)'!C2113)</f>
        <v>TW</v>
      </c>
      <c r="G2113" t="str">
        <f>IF('Raw(1)'!D2113="","",'Raw(1)'!D2113)</f>
        <v>Performance</v>
      </c>
      <c r="H2113" t="str">
        <f>IF('Raw(1)'!E2113="","",'Raw(1)'!E2113)</f>
        <v>C/W</v>
      </c>
      <c r="I2113">
        <f>IF('Raw(1)'!F2113="","",'Raw(1)'!F2113)</f>
        <v>36.6</v>
      </c>
    </row>
    <row r="2114" spans="1:9" x14ac:dyDescent="0.4">
      <c r="A2114">
        <f>IF('Raw(1)'!A2114="","",'Raw(1)'!A2114)</f>
        <v>2026</v>
      </c>
      <c r="B2114">
        <f>IF('Raw(1)'!B2114="","",'Raw(1)'!B2114)</f>
        <v>22</v>
      </c>
      <c r="C2114" t="str">
        <f t="shared" ref="C2114:C2177" si="99">IF(OR(A2114="",B2114=""),"",TEXT(DATE(A2114,1,1)+(B2114-1)*7,"mmm"))</f>
        <v>May</v>
      </c>
      <c r="D2114" t="str">
        <f t="shared" ref="D2114:D2177" si="100">IF(OR(A2114="",B2114=""),"",TEXT(DATE(A2114,1,1)+(B2114-1)*7,"yyyy-mmm"))</f>
        <v>2026-May</v>
      </c>
      <c r="E2114">
        <f t="shared" ref="E2114:E2177" si="101">IF(OR(A2114="",B2114=""),"",YEAR(DATE(A2114,1,1)+(B2114-1)*7)*100+MONTH(DATE(A2114,1,1)+(B2114-1)*7))</f>
        <v>202605</v>
      </c>
      <c r="F2114" t="str">
        <f>IF('Raw(1)'!C2114="","",'Raw(1)'!C2114)</f>
        <v>CN</v>
      </c>
      <c r="G2114" t="str">
        <f>IF('Raw(1)'!D2114="","",'Raw(1)'!D2114)</f>
        <v>Machine</v>
      </c>
      <c r="H2114" t="str">
        <f>IF('Raw(1)'!E2114="","",'Raw(1)'!E2114)</f>
        <v>Growing Line</v>
      </c>
      <c r="I2114">
        <f>IF('Raw(1)'!F2114="","",'Raw(1)'!F2114)</f>
        <v>20</v>
      </c>
    </row>
    <row r="2115" spans="1:9" x14ac:dyDescent="0.4">
      <c r="A2115">
        <f>IF('Raw(1)'!A2115="","",'Raw(1)'!A2115)</f>
        <v>2026</v>
      </c>
      <c r="B2115">
        <f>IF('Raw(1)'!B2115="","",'Raw(1)'!B2115)</f>
        <v>22</v>
      </c>
      <c r="C2115" t="str">
        <f t="shared" si="99"/>
        <v>May</v>
      </c>
      <c r="D2115" t="str">
        <f t="shared" si="100"/>
        <v>2026-May</v>
      </c>
      <c r="E2115">
        <f t="shared" si="101"/>
        <v>202605</v>
      </c>
      <c r="F2115" t="str">
        <f>IF('Raw(1)'!C2115="","",'Raw(1)'!C2115)</f>
        <v>CN</v>
      </c>
      <c r="G2115" t="str">
        <f>IF('Raw(1)'!D2115="","",'Raw(1)'!D2115)</f>
        <v>Machine</v>
      </c>
      <c r="H2115" t="str">
        <f>IF('Raw(1)'!E2115="","",'Raw(1)'!E2115)</f>
        <v>Paint Booth</v>
      </c>
      <c r="I2115">
        <f>IF('Raw(1)'!F2115="","",'Raw(1)'!F2115)</f>
        <v>22</v>
      </c>
    </row>
    <row r="2116" spans="1:9" x14ac:dyDescent="0.4">
      <c r="A2116">
        <f>IF('Raw(1)'!A2116="","",'Raw(1)'!A2116)</f>
        <v>2026</v>
      </c>
      <c r="B2116">
        <f>IF('Raw(1)'!B2116="","",'Raw(1)'!B2116)</f>
        <v>22</v>
      </c>
      <c r="C2116" t="str">
        <f t="shared" si="99"/>
        <v>May</v>
      </c>
      <c r="D2116" t="str">
        <f t="shared" si="100"/>
        <v>2026-May</v>
      </c>
      <c r="E2116">
        <f t="shared" si="101"/>
        <v>202605</v>
      </c>
      <c r="F2116" t="str">
        <f>IF('Raw(1)'!C2116="","",'Raw(1)'!C2116)</f>
        <v>CN</v>
      </c>
      <c r="G2116" t="str">
        <f>IF('Raw(1)'!D2116="","",'Raw(1)'!D2116)</f>
        <v>Machine</v>
      </c>
      <c r="H2116" t="str">
        <f>IF('Raw(1)'!E2116="","",'Raw(1)'!E2116)</f>
        <v>Paint Line</v>
      </c>
      <c r="I2116">
        <f>IF('Raw(1)'!F2116="","",'Raw(1)'!F2116)</f>
        <v>6</v>
      </c>
    </row>
    <row r="2117" spans="1:9" x14ac:dyDescent="0.4">
      <c r="A2117">
        <f>IF('Raw(1)'!A2117="","",'Raw(1)'!A2117)</f>
        <v>2026</v>
      </c>
      <c r="B2117">
        <f>IF('Raw(1)'!B2117="","",'Raw(1)'!B2117)</f>
        <v>22</v>
      </c>
      <c r="C2117" t="str">
        <f t="shared" si="99"/>
        <v>May</v>
      </c>
      <c r="D2117" t="str">
        <f t="shared" si="100"/>
        <v>2026-May</v>
      </c>
      <c r="E2117">
        <f t="shared" si="101"/>
        <v>202605</v>
      </c>
      <c r="F2117" t="str">
        <f>IF('Raw(1)'!C2117="","",'Raw(1)'!C2117)</f>
        <v>CN</v>
      </c>
      <c r="G2117" t="str">
        <f>IF('Raw(1)'!D2117="","",'Raw(1)'!D2117)</f>
        <v>Machine</v>
      </c>
      <c r="H2117" t="str">
        <f>IF('Raw(1)'!E2117="","",'Raw(1)'!E2117)</f>
        <v>Roll Bending Machine</v>
      </c>
      <c r="I2117">
        <f>IF('Raw(1)'!F2117="","",'Raw(1)'!F2117)</f>
        <v>4</v>
      </c>
    </row>
    <row r="2118" spans="1:9" x14ac:dyDescent="0.4">
      <c r="A2118">
        <f>IF('Raw(1)'!A2118="","",'Raw(1)'!A2118)</f>
        <v>2026</v>
      </c>
      <c r="B2118">
        <f>IF('Raw(1)'!B2118="","",'Raw(1)'!B2118)</f>
        <v>22</v>
      </c>
      <c r="C2118" t="str">
        <f t="shared" si="99"/>
        <v>May</v>
      </c>
      <c r="D2118" t="str">
        <f t="shared" si="100"/>
        <v>2026-May</v>
      </c>
      <c r="E2118">
        <f t="shared" si="101"/>
        <v>202605</v>
      </c>
      <c r="F2118" t="str">
        <f>IF('Raw(1)'!C2118="","",'Raw(1)'!C2118)</f>
        <v>CN</v>
      </c>
      <c r="G2118" t="str">
        <f>IF('Raw(1)'!D2118="","",'Raw(1)'!D2118)</f>
        <v>Machine</v>
      </c>
      <c r="H2118" t="str">
        <f>IF('Raw(1)'!E2118="","",'Raw(1)'!E2118)</f>
        <v>L/W Machine</v>
      </c>
      <c r="I2118">
        <f>IF('Raw(1)'!F2118="","",'Raw(1)'!F2118)</f>
        <v>10</v>
      </c>
    </row>
    <row r="2119" spans="1:9" x14ac:dyDescent="0.4">
      <c r="A2119">
        <f>IF('Raw(1)'!A2119="","",'Raw(1)'!A2119)</f>
        <v>2026</v>
      </c>
      <c r="B2119">
        <f>IF('Raw(1)'!B2119="","",'Raw(1)'!B2119)</f>
        <v>22</v>
      </c>
      <c r="C2119" t="str">
        <f t="shared" si="99"/>
        <v>May</v>
      </c>
      <c r="D2119" t="str">
        <f t="shared" si="100"/>
        <v>2026-May</v>
      </c>
      <c r="E2119">
        <f t="shared" si="101"/>
        <v>202605</v>
      </c>
      <c r="F2119" t="str">
        <f>IF('Raw(1)'!C2119="","",'Raw(1)'!C2119)</f>
        <v>CN</v>
      </c>
      <c r="G2119" t="str">
        <f>IF('Raw(1)'!D2119="","",'Raw(1)'!D2119)</f>
        <v>Machine</v>
      </c>
      <c r="H2119" t="str">
        <f>IF('Raw(1)'!E2119="","",'Raw(1)'!E2119)</f>
        <v>C/W Machine</v>
      </c>
      <c r="I2119">
        <f>IF('Raw(1)'!F2119="","",'Raw(1)'!F2119)</f>
        <v>12</v>
      </c>
    </row>
    <row r="2120" spans="1:9" x14ac:dyDescent="0.4">
      <c r="A2120">
        <f>IF('Raw(1)'!A2120="","",'Raw(1)'!A2120)</f>
        <v>2026</v>
      </c>
      <c r="B2120">
        <f>IF('Raw(1)'!B2120="","",'Raw(1)'!B2120)</f>
        <v>22</v>
      </c>
      <c r="C2120" t="str">
        <f t="shared" si="99"/>
        <v>May</v>
      </c>
      <c r="D2120" t="str">
        <f t="shared" si="100"/>
        <v>2026-May</v>
      </c>
      <c r="E2120">
        <f t="shared" si="101"/>
        <v>202605</v>
      </c>
      <c r="F2120" t="str">
        <f>IF('Raw(1)'!C2120="","",'Raw(1)'!C2120)</f>
        <v>CN</v>
      </c>
      <c r="G2120" t="str">
        <f>IF('Raw(1)'!D2120="","",'Raw(1)'!D2120)</f>
        <v>Performance</v>
      </c>
      <c r="H2120" t="str">
        <f>IF('Raw(1)'!E2120="","",'Raw(1)'!E2120)</f>
        <v>BT GT</v>
      </c>
      <c r="I2120">
        <f>IF('Raw(1)'!F2120="","",'Raw(1)'!F2120)</f>
        <v>34</v>
      </c>
    </row>
    <row r="2121" spans="1:9" x14ac:dyDescent="0.4">
      <c r="A2121">
        <f>IF('Raw(1)'!A2121="","",'Raw(1)'!A2121)</f>
        <v>2026</v>
      </c>
      <c r="B2121">
        <f>IF('Raw(1)'!B2121="","",'Raw(1)'!B2121)</f>
        <v>22</v>
      </c>
      <c r="C2121" t="str">
        <f t="shared" si="99"/>
        <v>May</v>
      </c>
      <c r="D2121" t="str">
        <f t="shared" si="100"/>
        <v>2026-May</v>
      </c>
      <c r="E2121">
        <f t="shared" si="101"/>
        <v>202605</v>
      </c>
      <c r="F2121" t="str">
        <f>IF('Raw(1)'!C2121="","",'Raw(1)'!C2121)</f>
        <v>CN</v>
      </c>
      <c r="G2121" t="str">
        <f>IF('Raw(1)'!D2121="","",'Raw(1)'!D2121)</f>
        <v>Performance</v>
      </c>
      <c r="H2121" t="str">
        <f>IF('Raw(1)'!E2121="","",'Raw(1)'!E2121)</f>
        <v>WT GT</v>
      </c>
      <c r="I2121">
        <f>IF('Raw(1)'!F2121="","",'Raw(1)'!F2121)</f>
        <v>34</v>
      </c>
    </row>
    <row r="2122" spans="1:9" x14ac:dyDescent="0.4">
      <c r="A2122">
        <f>IF('Raw(1)'!A2122="","",'Raw(1)'!A2122)</f>
        <v>2026</v>
      </c>
      <c r="B2122">
        <f>IF('Raw(1)'!B2122="","",'Raw(1)'!B2122)</f>
        <v>22</v>
      </c>
      <c r="C2122" t="str">
        <f t="shared" si="99"/>
        <v>May</v>
      </c>
      <c r="D2122" t="str">
        <f t="shared" si="100"/>
        <v>2026-May</v>
      </c>
      <c r="E2122">
        <f t="shared" si="101"/>
        <v>202605</v>
      </c>
      <c r="F2122" t="str">
        <f>IF('Raw(1)'!C2122="","",'Raw(1)'!C2122)</f>
        <v>CN</v>
      </c>
      <c r="G2122" t="str">
        <f>IF('Raw(1)'!D2122="","",'Raw(1)'!D2122)</f>
        <v>Performance</v>
      </c>
      <c r="H2122" t="str">
        <f>IF('Raw(1)'!E2122="","",'Raw(1)'!E2122)</f>
        <v>Bending</v>
      </c>
      <c r="I2122">
        <f>IF('Raw(1)'!F2122="","",'Raw(1)'!F2122)</f>
        <v>244</v>
      </c>
    </row>
    <row r="2123" spans="1:9" x14ac:dyDescent="0.4">
      <c r="A2123">
        <f>IF('Raw(1)'!A2123="","",'Raw(1)'!A2123)</f>
        <v>2026</v>
      </c>
      <c r="B2123">
        <f>IF('Raw(1)'!B2123="","",'Raw(1)'!B2123)</f>
        <v>22</v>
      </c>
      <c r="C2123" t="str">
        <f t="shared" si="99"/>
        <v>May</v>
      </c>
      <c r="D2123" t="str">
        <f t="shared" si="100"/>
        <v>2026-May</v>
      </c>
      <c r="E2123">
        <f t="shared" si="101"/>
        <v>202605</v>
      </c>
      <c r="F2123" t="str">
        <f>IF('Raw(1)'!C2123="","",'Raw(1)'!C2123)</f>
        <v>CN</v>
      </c>
      <c r="G2123" t="str">
        <f>IF('Raw(1)'!D2123="","",'Raw(1)'!D2123)</f>
        <v>Performance</v>
      </c>
      <c r="H2123" t="str">
        <f>IF('Raw(1)'!E2123="","",'Raw(1)'!E2123)</f>
        <v>L/W</v>
      </c>
      <c r="I2123">
        <f>IF('Raw(1)'!F2123="","",'Raw(1)'!F2123)</f>
        <v>244</v>
      </c>
    </row>
    <row r="2124" spans="1:9" x14ac:dyDescent="0.4">
      <c r="A2124">
        <f>IF('Raw(1)'!A2124="","",'Raw(1)'!A2124)</f>
        <v>2026</v>
      </c>
      <c r="B2124">
        <f>IF('Raw(1)'!B2124="","",'Raw(1)'!B2124)</f>
        <v>22</v>
      </c>
      <c r="C2124" t="str">
        <f t="shared" si="99"/>
        <v>May</v>
      </c>
      <c r="D2124" t="str">
        <f t="shared" si="100"/>
        <v>2026-May</v>
      </c>
      <c r="E2124">
        <f t="shared" si="101"/>
        <v>202605</v>
      </c>
      <c r="F2124" t="str">
        <f>IF('Raw(1)'!C2124="","",'Raw(1)'!C2124)</f>
        <v>CN</v>
      </c>
      <c r="G2124" t="str">
        <f>IF('Raw(1)'!D2124="","",'Raw(1)'!D2124)</f>
        <v>Performance</v>
      </c>
      <c r="H2124" t="str">
        <f>IF('Raw(1)'!E2124="","",'Raw(1)'!E2124)</f>
        <v>C/W</v>
      </c>
      <c r="I2124">
        <f>IF('Raw(1)'!F2124="","",'Raw(1)'!F2124)</f>
        <v>284</v>
      </c>
    </row>
    <row r="2125" spans="1:9" x14ac:dyDescent="0.4">
      <c r="A2125">
        <f>IF('Raw(1)'!A2125="","",'Raw(1)'!A2125)</f>
        <v>2026</v>
      </c>
      <c r="B2125">
        <f>IF('Raw(1)'!B2125="","",'Raw(1)'!B2125)</f>
        <v>22</v>
      </c>
      <c r="C2125" t="str">
        <f t="shared" si="99"/>
        <v>May</v>
      </c>
      <c r="D2125" t="str">
        <f t="shared" si="100"/>
        <v>2026-May</v>
      </c>
      <c r="E2125">
        <f t="shared" si="101"/>
        <v>202605</v>
      </c>
      <c r="F2125" t="str">
        <f>IF('Raw(1)'!C2125="","",'Raw(1)'!C2125)</f>
        <v>TR #1</v>
      </c>
      <c r="G2125" t="str">
        <f>IF('Raw(1)'!D2125="","",'Raw(1)'!D2125)</f>
        <v>Machine</v>
      </c>
      <c r="H2125" t="str">
        <f>IF('Raw(1)'!E2125="","",'Raw(1)'!E2125)</f>
        <v>Growing Line</v>
      </c>
      <c r="I2125">
        <f>IF('Raw(1)'!F2125="","",'Raw(1)'!F2125)</f>
        <v>3</v>
      </c>
    </row>
    <row r="2126" spans="1:9" x14ac:dyDescent="0.4">
      <c r="A2126">
        <f>IF('Raw(1)'!A2126="","",'Raw(1)'!A2126)</f>
        <v>2026</v>
      </c>
      <c r="B2126">
        <f>IF('Raw(1)'!B2126="","",'Raw(1)'!B2126)</f>
        <v>22</v>
      </c>
      <c r="C2126" t="str">
        <f t="shared" si="99"/>
        <v>May</v>
      </c>
      <c r="D2126" t="str">
        <f t="shared" si="100"/>
        <v>2026-May</v>
      </c>
      <c r="E2126">
        <f t="shared" si="101"/>
        <v>202605</v>
      </c>
      <c r="F2126" t="str">
        <f>IF('Raw(1)'!C2126="","",'Raw(1)'!C2126)</f>
        <v>TR #1</v>
      </c>
      <c r="G2126" t="str">
        <f>IF('Raw(1)'!D2126="","",'Raw(1)'!D2126)</f>
        <v>Machine</v>
      </c>
      <c r="H2126" t="str">
        <f>IF('Raw(1)'!E2126="","",'Raw(1)'!E2126)</f>
        <v>Paint Booth</v>
      </c>
      <c r="I2126">
        <f>IF('Raw(1)'!F2126="","",'Raw(1)'!F2126)</f>
        <v>3</v>
      </c>
    </row>
    <row r="2127" spans="1:9" x14ac:dyDescent="0.4">
      <c r="A2127">
        <f>IF('Raw(1)'!A2127="","",'Raw(1)'!A2127)</f>
        <v>2026</v>
      </c>
      <c r="B2127">
        <f>IF('Raw(1)'!B2127="","",'Raw(1)'!B2127)</f>
        <v>22</v>
      </c>
      <c r="C2127" t="str">
        <f t="shared" si="99"/>
        <v>May</v>
      </c>
      <c r="D2127" t="str">
        <f t="shared" si="100"/>
        <v>2026-May</v>
      </c>
      <c r="E2127">
        <f t="shared" si="101"/>
        <v>202605</v>
      </c>
      <c r="F2127" t="str">
        <f>IF('Raw(1)'!C2127="","",'Raw(1)'!C2127)</f>
        <v>TR #1</v>
      </c>
      <c r="G2127" t="str">
        <f>IF('Raw(1)'!D2127="","",'Raw(1)'!D2127)</f>
        <v>Machine</v>
      </c>
      <c r="H2127" t="str">
        <f>IF('Raw(1)'!E2127="","",'Raw(1)'!E2127)</f>
        <v>Paint Line</v>
      </c>
      <c r="I2127">
        <f>IF('Raw(1)'!F2127="","",'Raw(1)'!F2127)</f>
        <v>2</v>
      </c>
    </row>
    <row r="2128" spans="1:9" x14ac:dyDescent="0.4">
      <c r="A2128">
        <f>IF('Raw(1)'!A2128="","",'Raw(1)'!A2128)</f>
        <v>2026</v>
      </c>
      <c r="B2128">
        <f>IF('Raw(1)'!B2128="","",'Raw(1)'!B2128)</f>
        <v>22</v>
      </c>
      <c r="C2128" t="str">
        <f t="shared" si="99"/>
        <v>May</v>
      </c>
      <c r="D2128" t="str">
        <f t="shared" si="100"/>
        <v>2026-May</v>
      </c>
      <c r="E2128">
        <f t="shared" si="101"/>
        <v>202605</v>
      </c>
      <c r="F2128" t="str">
        <f>IF('Raw(1)'!C2128="","",'Raw(1)'!C2128)</f>
        <v>TR #1</v>
      </c>
      <c r="G2128" t="str">
        <f>IF('Raw(1)'!D2128="","",'Raw(1)'!D2128)</f>
        <v>Machine</v>
      </c>
      <c r="H2128" t="str">
        <f>IF('Raw(1)'!E2128="","",'Raw(1)'!E2128)</f>
        <v>Roll Bending Machine</v>
      </c>
      <c r="I2128">
        <f>IF('Raw(1)'!F2128="","",'Raw(1)'!F2128)</f>
        <v>2</v>
      </c>
    </row>
    <row r="2129" spans="1:9" x14ac:dyDescent="0.4">
      <c r="A2129">
        <f>IF('Raw(1)'!A2129="","",'Raw(1)'!A2129)</f>
        <v>2026</v>
      </c>
      <c r="B2129">
        <f>IF('Raw(1)'!B2129="","",'Raw(1)'!B2129)</f>
        <v>22</v>
      </c>
      <c r="C2129" t="str">
        <f t="shared" si="99"/>
        <v>May</v>
      </c>
      <c r="D2129" t="str">
        <f t="shared" si="100"/>
        <v>2026-May</v>
      </c>
      <c r="E2129">
        <f t="shared" si="101"/>
        <v>202605</v>
      </c>
      <c r="F2129" t="str">
        <f>IF('Raw(1)'!C2129="","",'Raw(1)'!C2129)</f>
        <v>TR #1</v>
      </c>
      <c r="G2129" t="str">
        <f>IF('Raw(1)'!D2129="","",'Raw(1)'!D2129)</f>
        <v>Machine</v>
      </c>
      <c r="H2129" t="str">
        <f>IF('Raw(1)'!E2129="","",'Raw(1)'!E2129)</f>
        <v>L/W Machine</v>
      </c>
      <c r="I2129">
        <f>IF('Raw(1)'!F2129="","",'Raw(1)'!F2129)</f>
        <v>3</v>
      </c>
    </row>
    <row r="2130" spans="1:9" x14ac:dyDescent="0.4">
      <c r="A2130">
        <f>IF('Raw(1)'!A2130="","",'Raw(1)'!A2130)</f>
        <v>2026</v>
      </c>
      <c r="B2130">
        <f>IF('Raw(1)'!B2130="","",'Raw(1)'!B2130)</f>
        <v>22</v>
      </c>
      <c r="C2130" t="str">
        <f t="shared" si="99"/>
        <v>May</v>
      </c>
      <c r="D2130" t="str">
        <f t="shared" si="100"/>
        <v>2026-May</v>
      </c>
      <c r="E2130">
        <f t="shared" si="101"/>
        <v>202605</v>
      </c>
      <c r="F2130" t="str">
        <f>IF('Raw(1)'!C2130="","",'Raw(1)'!C2130)</f>
        <v>TR #1</v>
      </c>
      <c r="G2130" t="str">
        <f>IF('Raw(1)'!D2130="","",'Raw(1)'!D2130)</f>
        <v>Machine</v>
      </c>
      <c r="H2130" t="str">
        <f>IF('Raw(1)'!E2130="","",'Raw(1)'!E2130)</f>
        <v>C/W Machine</v>
      </c>
      <c r="I2130">
        <f>IF('Raw(1)'!F2130="","",'Raw(1)'!F2130)</f>
        <v>4</v>
      </c>
    </row>
    <row r="2131" spans="1:9" x14ac:dyDescent="0.4">
      <c r="A2131">
        <f>IF('Raw(1)'!A2131="","",'Raw(1)'!A2131)</f>
        <v>2026</v>
      </c>
      <c r="B2131">
        <f>IF('Raw(1)'!B2131="","",'Raw(1)'!B2131)</f>
        <v>22</v>
      </c>
      <c r="C2131" t="str">
        <f t="shared" si="99"/>
        <v>May</v>
      </c>
      <c r="D2131" t="str">
        <f t="shared" si="100"/>
        <v>2026-May</v>
      </c>
      <c r="E2131">
        <f t="shared" si="101"/>
        <v>202605</v>
      </c>
      <c r="F2131" t="str">
        <f>IF('Raw(1)'!C2131="","",'Raw(1)'!C2131)</f>
        <v>TR #1</v>
      </c>
      <c r="G2131" t="str">
        <f>IF('Raw(1)'!D2131="","",'Raw(1)'!D2131)</f>
        <v>Performance</v>
      </c>
      <c r="H2131" t="str">
        <f>IF('Raw(1)'!E2131="","",'Raw(1)'!E2131)</f>
        <v>BT GT</v>
      </c>
      <c r="I2131">
        <f>IF('Raw(1)'!F2131="","",'Raw(1)'!F2131)</f>
        <v>0</v>
      </c>
    </row>
    <row r="2132" spans="1:9" x14ac:dyDescent="0.4">
      <c r="A2132">
        <f>IF('Raw(1)'!A2132="","",'Raw(1)'!A2132)</f>
        <v>2026</v>
      </c>
      <c r="B2132">
        <f>IF('Raw(1)'!B2132="","",'Raw(1)'!B2132)</f>
        <v>22</v>
      </c>
      <c r="C2132" t="str">
        <f t="shared" si="99"/>
        <v>May</v>
      </c>
      <c r="D2132" t="str">
        <f t="shared" si="100"/>
        <v>2026-May</v>
      </c>
      <c r="E2132">
        <f t="shared" si="101"/>
        <v>202605</v>
      </c>
      <c r="F2132" t="str">
        <f>IF('Raw(1)'!C2132="","",'Raw(1)'!C2132)</f>
        <v>TR #1</v>
      </c>
      <c r="G2132" t="str">
        <f>IF('Raw(1)'!D2132="","",'Raw(1)'!D2132)</f>
        <v>Performance</v>
      </c>
      <c r="H2132" t="str">
        <f>IF('Raw(1)'!E2132="","",'Raw(1)'!E2132)</f>
        <v>WT GT</v>
      </c>
      <c r="I2132">
        <f>IF('Raw(1)'!F2132="","",'Raw(1)'!F2132)</f>
        <v>0</v>
      </c>
    </row>
    <row r="2133" spans="1:9" x14ac:dyDescent="0.4">
      <c r="A2133">
        <f>IF('Raw(1)'!A2133="","",'Raw(1)'!A2133)</f>
        <v>2026</v>
      </c>
      <c r="B2133">
        <f>IF('Raw(1)'!B2133="","",'Raw(1)'!B2133)</f>
        <v>22</v>
      </c>
      <c r="C2133" t="str">
        <f t="shared" si="99"/>
        <v>May</v>
      </c>
      <c r="D2133" t="str">
        <f t="shared" si="100"/>
        <v>2026-May</v>
      </c>
      <c r="E2133">
        <f t="shared" si="101"/>
        <v>202605</v>
      </c>
      <c r="F2133" t="str">
        <f>IF('Raw(1)'!C2133="","",'Raw(1)'!C2133)</f>
        <v>TR #1</v>
      </c>
      <c r="G2133" t="str">
        <f>IF('Raw(1)'!D2133="","",'Raw(1)'!D2133)</f>
        <v>Performance</v>
      </c>
      <c r="H2133" t="str">
        <f>IF('Raw(1)'!E2133="","",'Raw(1)'!E2133)</f>
        <v>Bending</v>
      </c>
      <c r="I2133">
        <f>IF('Raw(1)'!F2133="","",'Raw(1)'!F2133)</f>
        <v>0</v>
      </c>
    </row>
    <row r="2134" spans="1:9" x14ac:dyDescent="0.4">
      <c r="A2134">
        <f>IF('Raw(1)'!A2134="","",'Raw(1)'!A2134)</f>
        <v>2026</v>
      </c>
      <c r="B2134">
        <f>IF('Raw(1)'!B2134="","",'Raw(1)'!B2134)</f>
        <v>22</v>
      </c>
      <c r="C2134" t="str">
        <f t="shared" si="99"/>
        <v>May</v>
      </c>
      <c r="D2134" t="str">
        <f t="shared" si="100"/>
        <v>2026-May</v>
      </c>
      <c r="E2134">
        <f t="shared" si="101"/>
        <v>202605</v>
      </c>
      <c r="F2134" t="str">
        <f>IF('Raw(1)'!C2134="","",'Raw(1)'!C2134)</f>
        <v>TR #1</v>
      </c>
      <c r="G2134" t="str">
        <f>IF('Raw(1)'!D2134="","",'Raw(1)'!D2134)</f>
        <v>Performance</v>
      </c>
      <c r="H2134" t="str">
        <f>IF('Raw(1)'!E2134="","",'Raw(1)'!E2134)</f>
        <v>L/W</v>
      </c>
      <c r="I2134">
        <f>IF('Raw(1)'!F2134="","",'Raw(1)'!F2134)</f>
        <v>0</v>
      </c>
    </row>
    <row r="2135" spans="1:9" x14ac:dyDescent="0.4">
      <c r="A2135">
        <f>IF('Raw(1)'!A2135="","",'Raw(1)'!A2135)</f>
        <v>2026</v>
      </c>
      <c r="B2135">
        <f>IF('Raw(1)'!B2135="","",'Raw(1)'!B2135)</f>
        <v>22</v>
      </c>
      <c r="C2135" t="str">
        <f t="shared" si="99"/>
        <v>May</v>
      </c>
      <c r="D2135" t="str">
        <f t="shared" si="100"/>
        <v>2026-May</v>
      </c>
      <c r="E2135">
        <f t="shared" si="101"/>
        <v>202605</v>
      </c>
      <c r="F2135" t="str">
        <f>IF('Raw(1)'!C2135="","",'Raw(1)'!C2135)</f>
        <v>TR #1</v>
      </c>
      <c r="G2135" t="str">
        <f>IF('Raw(1)'!D2135="","",'Raw(1)'!D2135)</f>
        <v>Performance</v>
      </c>
      <c r="H2135" t="str">
        <f>IF('Raw(1)'!E2135="","",'Raw(1)'!E2135)</f>
        <v>C/W</v>
      </c>
      <c r="I2135">
        <f>IF('Raw(1)'!F2135="","",'Raw(1)'!F2135)</f>
        <v>0</v>
      </c>
    </row>
    <row r="2136" spans="1:9" x14ac:dyDescent="0.4">
      <c r="A2136">
        <f>IF('Raw(1)'!A2136="","",'Raw(1)'!A2136)</f>
        <v>2026</v>
      </c>
      <c r="B2136">
        <f>IF('Raw(1)'!B2136="","",'Raw(1)'!B2136)</f>
        <v>22</v>
      </c>
      <c r="C2136" t="str">
        <f t="shared" si="99"/>
        <v>May</v>
      </c>
      <c r="D2136" t="str">
        <f t="shared" si="100"/>
        <v>2026-May</v>
      </c>
      <c r="E2136">
        <f t="shared" si="101"/>
        <v>202605</v>
      </c>
      <c r="F2136" t="str">
        <f>IF('Raw(1)'!C2136="","",'Raw(1)'!C2136)</f>
        <v>TR #2</v>
      </c>
      <c r="G2136" t="str">
        <f>IF('Raw(1)'!D2136="","",'Raw(1)'!D2136)</f>
        <v>Machine</v>
      </c>
      <c r="H2136" t="str">
        <f>IF('Raw(1)'!E2136="","",'Raw(1)'!E2136)</f>
        <v>Growing Line</v>
      </c>
      <c r="I2136">
        <f>IF('Raw(1)'!F2136="","",'Raw(1)'!F2136)</f>
        <v>6</v>
      </c>
    </row>
    <row r="2137" spans="1:9" x14ac:dyDescent="0.4">
      <c r="A2137">
        <f>IF('Raw(1)'!A2137="","",'Raw(1)'!A2137)</f>
        <v>2026</v>
      </c>
      <c r="B2137">
        <f>IF('Raw(1)'!B2137="","",'Raw(1)'!B2137)</f>
        <v>22</v>
      </c>
      <c r="C2137" t="str">
        <f t="shared" si="99"/>
        <v>May</v>
      </c>
      <c r="D2137" t="str">
        <f t="shared" si="100"/>
        <v>2026-May</v>
      </c>
      <c r="E2137">
        <f t="shared" si="101"/>
        <v>202605</v>
      </c>
      <c r="F2137" t="str">
        <f>IF('Raw(1)'!C2137="","",'Raw(1)'!C2137)</f>
        <v>TR #2</v>
      </c>
      <c r="G2137" t="str">
        <f>IF('Raw(1)'!D2137="","",'Raw(1)'!D2137)</f>
        <v>Machine</v>
      </c>
      <c r="H2137" t="str">
        <f>IF('Raw(1)'!E2137="","",'Raw(1)'!E2137)</f>
        <v>Paint Booth</v>
      </c>
      <c r="I2137">
        <f>IF('Raw(1)'!F2137="","",'Raw(1)'!F2137)</f>
        <v>4</v>
      </c>
    </row>
    <row r="2138" spans="1:9" x14ac:dyDescent="0.4">
      <c r="A2138">
        <f>IF('Raw(1)'!A2138="","",'Raw(1)'!A2138)</f>
        <v>2026</v>
      </c>
      <c r="B2138">
        <f>IF('Raw(1)'!B2138="","",'Raw(1)'!B2138)</f>
        <v>22</v>
      </c>
      <c r="C2138" t="str">
        <f t="shared" si="99"/>
        <v>May</v>
      </c>
      <c r="D2138" t="str">
        <f t="shared" si="100"/>
        <v>2026-May</v>
      </c>
      <c r="E2138">
        <f t="shared" si="101"/>
        <v>202605</v>
      </c>
      <c r="F2138" t="str">
        <f>IF('Raw(1)'!C2138="","",'Raw(1)'!C2138)</f>
        <v>TR #2</v>
      </c>
      <c r="G2138" t="str">
        <f>IF('Raw(1)'!D2138="","",'Raw(1)'!D2138)</f>
        <v>Machine</v>
      </c>
      <c r="H2138" t="str">
        <f>IF('Raw(1)'!E2138="","",'Raw(1)'!E2138)</f>
        <v>Paint Line</v>
      </c>
      <c r="I2138">
        <f>IF('Raw(1)'!F2138="","",'Raw(1)'!F2138)</f>
        <v>2</v>
      </c>
    </row>
    <row r="2139" spans="1:9" x14ac:dyDescent="0.4">
      <c r="A2139">
        <f>IF('Raw(1)'!A2139="","",'Raw(1)'!A2139)</f>
        <v>2026</v>
      </c>
      <c r="B2139">
        <f>IF('Raw(1)'!B2139="","",'Raw(1)'!B2139)</f>
        <v>22</v>
      </c>
      <c r="C2139" t="str">
        <f t="shared" si="99"/>
        <v>May</v>
      </c>
      <c r="D2139" t="str">
        <f t="shared" si="100"/>
        <v>2026-May</v>
      </c>
      <c r="E2139">
        <f t="shared" si="101"/>
        <v>202605</v>
      </c>
      <c r="F2139" t="str">
        <f>IF('Raw(1)'!C2139="","",'Raw(1)'!C2139)</f>
        <v>TR #2</v>
      </c>
      <c r="G2139" t="str">
        <f>IF('Raw(1)'!D2139="","",'Raw(1)'!D2139)</f>
        <v>Machine</v>
      </c>
      <c r="H2139" t="str">
        <f>IF('Raw(1)'!E2139="","",'Raw(1)'!E2139)</f>
        <v>Roll Bending Machine</v>
      </c>
      <c r="I2139">
        <f>IF('Raw(1)'!F2139="","",'Raw(1)'!F2139)</f>
        <v>3</v>
      </c>
    </row>
    <row r="2140" spans="1:9" x14ac:dyDescent="0.4">
      <c r="A2140">
        <f>IF('Raw(1)'!A2140="","",'Raw(1)'!A2140)</f>
        <v>2026</v>
      </c>
      <c r="B2140">
        <f>IF('Raw(1)'!B2140="","",'Raw(1)'!B2140)</f>
        <v>22</v>
      </c>
      <c r="C2140" t="str">
        <f t="shared" si="99"/>
        <v>May</v>
      </c>
      <c r="D2140" t="str">
        <f t="shared" si="100"/>
        <v>2026-May</v>
      </c>
      <c r="E2140">
        <f t="shared" si="101"/>
        <v>202605</v>
      </c>
      <c r="F2140" t="str">
        <f>IF('Raw(1)'!C2140="","",'Raw(1)'!C2140)</f>
        <v>TR #2</v>
      </c>
      <c r="G2140" t="str">
        <f>IF('Raw(1)'!D2140="","",'Raw(1)'!D2140)</f>
        <v>Machine</v>
      </c>
      <c r="H2140" t="str">
        <f>IF('Raw(1)'!E2140="","",'Raw(1)'!E2140)</f>
        <v>L/W Machine</v>
      </c>
      <c r="I2140">
        <f>IF('Raw(1)'!F2140="","",'Raw(1)'!F2140)</f>
        <v>4</v>
      </c>
    </row>
    <row r="2141" spans="1:9" x14ac:dyDescent="0.4">
      <c r="A2141">
        <f>IF('Raw(1)'!A2141="","",'Raw(1)'!A2141)</f>
        <v>2026</v>
      </c>
      <c r="B2141">
        <f>IF('Raw(1)'!B2141="","",'Raw(1)'!B2141)</f>
        <v>22</v>
      </c>
      <c r="C2141" t="str">
        <f t="shared" si="99"/>
        <v>May</v>
      </c>
      <c r="D2141" t="str">
        <f t="shared" si="100"/>
        <v>2026-May</v>
      </c>
      <c r="E2141">
        <f t="shared" si="101"/>
        <v>202605</v>
      </c>
      <c r="F2141" t="str">
        <f>IF('Raw(1)'!C2141="","",'Raw(1)'!C2141)</f>
        <v>TR #2</v>
      </c>
      <c r="G2141" t="str">
        <f>IF('Raw(1)'!D2141="","",'Raw(1)'!D2141)</f>
        <v>Machine</v>
      </c>
      <c r="H2141" t="str">
        <f>IF('Raw(1)'!E2141="","",'Raw(1)'!E2141)</f>
        <v>C/W Machine</v>
      </c>
      <c r="I2141">
        <f>IF('Raw(1)'!F2141="","",'Raw(1)'!F2141)</f>
        <v>6</v>
      </c>
    </row>
    <row r="2142" spans="1:9" x14ac:dyDescent="0.4">
      <c r="A2142">
        <f>IF('Raw(1)'!A2142="","",'Raw(1)'!A2142)</f>
        <v>2026</v>
      </c>
      <c r="B2142">
        <f>IF('Raw(1)'!B2142="","",'Raw(1)'!B2142)</f>
        <v>22</v>
      </c>
      <c r="C2142" t="str">
        <f t="shared" si="99"/>
        <v>May</v>
      </c>
      <c r="D2142" t="str">
        <f t="shared" si="100"/>
        <v>2026-May</v>
      </c>
      <c r="E2142">
        <f t="shared" si="101"/>
        <v>202605</v>
      </c>
      <c r="F2142" t="str">
        <f>IF('Raw(1)'!C2142="","",'Raw(1)'!C2142)</f>
        <v>TR #2</v>
      </c>
      <c r="G2142" t="str">
        <f>IF('Raw(1)'!D2142="","",'Raw(1)'!D2142)</f>
        <v>Performance</v>
      </c>
      <c r="H2142" t="str">
        <f>IF('Raw(1)'!E2142="","",'Raw(1)'!E2142)</f>
        <v>BT GT</v>
      </c>
      <c r="I2142">
        <f>IF('Raw(1)'!F2142="","",'Raw(1)'!F2142)</f>
        <v>0</v>
      </c>
    </row>
    <row r="2143" spans="1:9" x14ac:dyDescent="0.4">
      <c r="A2143">
        <f>IF('Raw(1)'!A2143="","",'Raw(1)'!A2143)</f>
        <v>2026</v>
      </c>
      <c r="B2143">
        <f>IF('Raw(1)'!B2143="","",'Raw(1)'!B2143)</f>
        <v>22</v>
      </c>
      <c r="C2143" t="str">
        <f t="shared" si="99"/>
        <v>May</v>
      </c>
      <c r="D2143" t="str">
        <f t="shared" si="100"/>
        <v>2026-May</v>
      </c>
      <c r="E2143">
        <f t="shared" si="101"/>
        <v>202605</v>
      </c>
      <c r="F2143" t="str">
        <f>IF('Raw(1)'!C2143="","",'Raw(1)'!C2143)</f>
        <v>TR #2</v>
      </c>
      <c r="G2143" t="str">
        <f>IF('Raw(1)'!D2143="","",'Raw(1)'!D2143)</f>
        <v>Performance</v>
      </c>
      <c r="H2143" t="str">
        <f>IF('Raw(1)'!E2143="","",'Raw(1)'!E2143)</f>
        <v>WT GT</v>
      </c>
      <c r="I2143">
        <f>IF('Raw(1)'!F2143="","",'Raw(1)'!F2143)</f>
        <v>0</v>
      </c>
    </row>
    <row r="2144" spans="1:9" x14ac:dyDescent="0.4">
      <c r="A2144">
        <f>IF('Raw(1)'!A2144="","",'Raw(1)'!A2144)</f>
        <v>2026</v>
      </c>
      <c r="B2144">
        <f>IF('Raw(1)'!B2144="","",'Raw(1)'!B2144)</f>
        <v>22</v>
      </c>
      <c r="C2144" t="str">
        <f t="shared" si="99"/>
        <v>May</v>
      </c>
      <c r="D2144" t="str">
        <f t="shared" si="100"/>
        <v>2026-May</v>
      </c>
      <c r="E2144">
        <f t="shared" si="101"/>
        <v>202605</v>
      </c>
      <c r="F2144" t="str">
        <f>IF('Raw(1)'!C2144="","",'Raw(1)'!C2144)</f>
        <v>TR #2</v>
      </c>
      <c r="G2144" t="str">
        <f>IF('Raw(1)'!D2144="","",'Raw(1)'!D2144)</f>
        <v>Performance</v>
      </c>
      <c r="H2144" t="str">
        <f>IF('Raw(1)'!E2144="","",'Raw(1)'!E2144)</f>
        <v>Bending</v>
      </c>
      <c r="I2144">
        <f>IF('Raw(1)'!F2144="","",'Raw(1)'!F2144)</f>
        <v>0</v>
      </c>
    </row>
    <row r="2145" spans="1:9" x14ac:dyDescent="0.4">
      <c r="A2145">
        <f>IF('Raw(1)'!A2145="","",'Raw(1)'!A2145)</f>
        <v>2026</v>
      </c>
      <c r="B2145">
        <f>IF('Raw(1)'!B2145="","",'Raw(1)'!B2145)</f>
        <v>22</v>
      </c>
      <c r="C2145" t="str">
        <f t="shared" si="99"/>
        <v>May</v>
      </c>
      <c r="D2145" t="str">
        <f t="shared" si="100"/>
        <v>2026-May</v>
      </c>
      <c r="E2145">
        <f t="shared" si="101"/>
        <v>202605</v>
      </c>
      <c r="F2145" t="str">
        <f>IF('Raw(1)'!C2145="","",'Raw(1)'!C2145)</f>
        <v>TR #2</v>
      </c>
      <c r="G2145" t="str">
        <f>IF('Raw(1)'!D2145="","",'Raw(1)'!D2145)</f>
        <v>Performance</v>
      </c>
      <c r="H2145" t="str">
        <f>IF('Raw(1)'!E2145="","",'Raw(1)'!E2145)</f>
        <v>L/W</v>
      </c>
      <c r="I2145">
        <f>IF('Raw(1)'!F2145="","",'Raw(1)'!F2145)</f>
        <v>0</v>
      </c>
    </row>
    <row r="2146" spans="1:9" x14ac:dyDescent="0.4">
      <c r="A2146">
        <f>IF('Raw(1)'!A2146="","",'Raw(1)'!A2146)</f>
        <v>2026</v>
      </c>
      <c r="B2146">
        <f>IF('Raw(1)'!B2146="","",'Raw(1)'!B2146)</f>
        <v>22</v>
      </c>
      <c r="C2146" t="str">
        <f t="shared" si="99"/>
        <v>May</v>
      </c>
      <c r="D2146" t="str">
        <f t="shared" si="100"/>
        <v>2026-May</v>
      </c>
      <c r="E2146">
        <f t="shared" si="101"/>
        <v>202605</v>
      </c>
      <c r="F2146" t="str">
        <f>IF('Raw(1)'!C2146="","",'Raw(1)'!C2146)</f>
        <v>TR #2</v>
      </c>
      <c r="G2146" t="str">
        <f>IF('Raw(1)'!D2146="","",'Raw(1)'!D2146)</f>
        <v>Performance</v>
      </c>
      <c r="H2146" t="str">
        <f>IF('Raw(1)'!E2146="","",'Raw(1)'!E2146)</f>
        <v>C/W</v>
      </c>
      <c r="I2146">
        <f>IF('Raw(1)'!F2146="","",'Raw(1)'!F2146)</f>
        <v>0</v>
      </c>
    </row>
    <row r="2147" spans="1:9" x14ac:dyDescent="0.4">
      <c r="A2147">
        <f>IF('Raw(1)'!A2147="","",'Raw(1)'!A2147)</f>
        <v>2026</v>
      </c>
      <c r="B2147">
        <f>IF('Raw(1)'!B2147="","",'Raw(1)'!B2147)</f>
        <v>22</v>
      </c>
      <c r="C2147" t="str">
        <f t="shared" si="99"/>
        <v>May</v>
      </c>
      <c r="D2147" t="str">
        <f t="shared" si="100"/>
        <v>2026-May</v>
      </c>
      <c r="E2147">
        <f t="shared" si="101"/>
        <v>202605</v>
      </c>
      <c r="F2147" t="str">
        <f>IF('Raw(1)'!C2147="","",'Raw(1)'!C2147)</f>
        <v>AM</v>
      </c>
      <c r="G2147" t="str">
        <f>IF('Raw(1)'!D2147="","",'Raw(1)'!D2147)</f>
        <v>Machine</v>
      </c>
      <c r="H2147" t="str">
        <f>IF('Raw(1)'!E2147="","",'Raw(1)'!E2147)</f>
        <v>Growing Line</v>
      </c>
      <c r="I2147">
        <f>IF('Raw(1)'!F2147="","",'Raw(1)'!F2147)</f>
        <v>30</v>
      </c>
    </row>
    <row r="2148" spans="1:9" x14ac:dyDescent="0.4">
      <c r="A2148">
        <f>IF('Raw(1)'!A2148="","",'Raw(1)'!A2148)</f>
        <v>2026</v>
      </c>
      <c r="B2148">
        <f>IF('Raw(1)'!B2148="","",'Raw(1)'!B2148)</f>
        <v>22</v>
      </c>
      <c r="C2148" t="str">
        <f t="shared" si="99"/>
        <v>May</v>
      </c>
      <c r="D2148" t="str">
        <f t="shared" si="100"/>
        <v>2026-May</v>
      </c>
      <c r="E2148">
        <f t="shared" si="101"/>
        <v>202605</v>
      </c>
      <c r="F2148" t="str">
        <f>IF('Raw(1)'!C2148="","",'Raw(1)'!C2148)</f>
        <v>AM</v>
      </c>
      <c r="G2148" t="str">
        <f>IF('Raw(1)'!D2148="","",'Raw(1)'!D2148)</f>
        <v>Machine</v>
      </c>
      <c r="H2148" t="str">
        <f>IF('Raw(1)'!E2148="","",'Raw(1)'!E2148)</f>
        <v>Paint Booth</v>
      </c>
      <c r="I2148">
        <f>IF('Raw(1)'!F2148="","",'Raw(1)'!F2148)</f>
        <v>16</v>
      </c>
    </row>
    <row r="2149" spans="1:9" x14ac:dyDescent="0.4">
      <c r="A2149">
        <f>IF('Raw(1)'!A2149="","",'Raw(1)'!A2149)</f>
        <v>2026</v>
      </c>
      <c r="B2149">
        <f>IF('Raw(1)'!B2149="","",'Raw(1)'!B2149)</f>
        <v>22</v>
      </c>
      <c r="C2149" t="str">
        <f t="shared" si="99"/>
        <v>May</v>
      </c>
      <c r="D2149" t="str">
        <f t="shared" si="100"/>
        <v>2026-May</v>
      </c>
      <c r="E2149">
        <f t="shared" si="101"/>
        <v>202605</v>
      </c>
      <c r="F2149" t="str">
        <f>IF('Raw(1)'!C2149="","",'Raw(1)'!C2149)</f>
        <v>AM</v>
      </c>
      <c r="G2149" t="str">
        <f>IF('Raw(1)'!D2149="","",'Raw(1)'!D2149)</f>
        <v>Machine</v>
      </c>
      <c r="H2149" t="str">
        <f>IF('Raw(1)'!E2149="","",'Raw(1)'!E2149)</f>
        <v>Paint Line</v>
      </c>
      <c r="I2149">
        <f>IF('Raw(1)'!F2149="","",'Raw(1)'!F2149)</f>
        <v>8</v>
      </c>
    </row>
    <row r="2150" spans="1:9" x14ac:dyDescent="0.4">
      <c r="A2150">
        <f>IF('Raw(1)'!A2150="","",'Raw(1)'!A2150)</f>
        <v>2026</v>
      </c>
      <c r="B2150">
        <f>IF('Raw(1)'!B2150="","",'Raw(1)'!B2150)</f>
        <v>22</v>
      </c>
      <c r="C2150" t="str">
        <f t="shared" si="99"/>
        <v>May</v>
      </c>
      <c r="D2150" t="str">
        <f t="shared" si="100"/>
        <v>2026-May</v>
      </c>
      <c r="E2150">
        <f t="shared" si="101"/>
        <v>202605</v>
      </c>
      <c r="F2150" t="str">
        <f>IF('Raw(1)'!C2150="","",'Raw(1)'!C2150)</f>
        <v>AM</v>
      </c>
      <c r="G2150" t="str">
        <f>IF('Raw(1)'!D2150="","",'Raw(1)'!D2150)</f>
        <v>Machine</v>
      </c>
      <c r="H2150" t="str">
        <f>IF('Raw(1)'!E2150="","",'Raw(1)'!E2150)</f>
        <v>Roll Bending Machine</v>
      </c>
      <c r="I2150">
        <f>IF('Raw(1)'!F2150="","",'Raw(1)'!F2150)</f>
        <v>6</v>
      </c>
    </row>
    <row r="2151" spans="1:9" x14ac:dyDescent="0.4">
      <c r="A2151">
        <f>IF('Raw(1)'!A2151="","",'Raw(1)'!A2151)</f>
        <v>2026</v>
      </c>
      <c r="B2151">
        <f>IF('Raw(1)'!B2151="","",'Raw(1)'!B2151)</f>
        <v>22</v>
      </c>
      <c r="C2151" t="str">
        <f t="shared" si="99"/>
        <v>May</v>
      </c>
      <c r="D2151" t="str">
        <f t="shared" si="100"/>
        <v>2026-May</v>
      </c>
      <c r="E2151">
        <f t="shared" si="101"/>
        <v>202605</v>
      </c>
      <c r="F2151" t="str">
        <f>IF('Raw(1)'!C2151="","",'Raw(1)'!C2151)</f>
        <v>AM</v>
      </c>
      <c r="G2151" t="str">
        <f>IF('Raw(1)'!D2151="","",'Raw(1)'!D2151)</f>
        <v>Machine</v>
      </c>
      <c r="H2151" t="str">
        <f>IF('Raw(1)'!E2151="","",'Raw(1)'!E2151)</f>
        <v>L/W Machine</v>
      </c>
      <c r="I2151">
        <f>IF('Raw(1)'!F2151="","",'Raw(1)'!F2151)</f>
        <v>11</v>
      </c>
    </row>
    <row r="2152" spans="1:9" x14ac:dyDescent="0.4">
      <c r="A2152">
        <f>IF('Raw(1)'!A2152="","",'Raw(1)'!A2152)</f>
        <v>2026</v>
      </c>
      <c r="B2152">
        <f>IF('Raw(1)'!B2152="","",'Raw(1)'!B2152)</f>
        <v>22</v>
      </c>
      <c r="C2152" t="str">
        <f t="shared" si="99"/>
        <v>May</v>
      </c>
      <c r="D2152" t="str">
        <f t="shared" si="100"/>
        <v>2026-May</v>
      </c>
      <c r="E2152">
        <f t="shared" si="101"/>
        <v>202605</v>
      </c>
      <c r="F2152" t="str">
        <f>IF('Raw(1)'!C2152="","",'Raw(1)'!C2152)</f>
        <v>AM</v>
      </c>
      <c r="G2152" t="str">
        <f>IF('Raw(1)'!D2152="","",'Raw(1)'!D2152)</f>
        <v>Machine</v>
      </c>
      <c r="H2152" t="str">
        <f>IF('Raw(1)'!E2152="","",'Raw(1)'!E2152)</f>
        <v>C/W Machine</v>
      </c>
      <c r="I2152">
        <f>IF('Raw(1)'!F2152="","",'Raw(1)'!F2152)</f>
        <v>15</v>
      </c>
    </row>
    <row r="2153" spans="1:9" x14ac:dyDescent="0.4">
      <c r="A2153">
        <f>IF('Raw(1)'!A2153="","",'Raw(1)'!A2153)</f>
        <v>2026</v>
      </c>
      <c r="B2153">
        <f>IF('Raw(1)'!B2153="","",'Raw(1)'!B2153)</f>
        <v>22</v>
      </c>
      <c r="C2153" t="str">
        <f t="shared" si="99"/>
        <v>May</v>
      </c>
      <c r="D2153" t="str">
        <f t="shared" si="100"/>
        <v>2026-May</v>
      </c>
      <c r="E2153">
        <f t="shared" si="101"/>
        <v>202605</v>
      </c>
      <c r="F2153" t="str">
        <f>IF('Raw(1)'!C2153="","",'Raw(1)'!C2153)</f>
        <v>AM</v>
      </c>
      <c r="G2153" t="str">
        <f>IF('Raw(1)'!D2153="","",'Raw(1)'!D2153)</f>
        <v>Performance</v>
      </c>
      <c r="H2153" t="str">
        <f>IF('Raw(1)'!E2153="","",'Raw(1)'!E2153)</f>
        <v>BT GT</v>
      </c>
      <c r="I2153">
        <f>IF('Raw(1)'!F2153="","",'Raw(1)'!F2153)</f>
        <v>73</v>
      </c>
    </row>
    <row r="2154" spans="1:9" x14ac:dyDescent="0.4">
      <c r="A2154">
        <f>IF('Raw(1)'!A2154="","",'Raw(1)'!A2154)</f>
        <v>2026</v>
      </c>
      <c r="B2154">
        <f>IF('Raw(1)'!B2154="","",'Raw(1)'!B2154)</f>
        <v>22</v>
      </c>
      <c r="C2154" t="str">
        <f t="shared" si="99"/>
        <v>May</v>
      </c>
      <c r="D2154" t="str">
        <f t="shared" si="100"/>
        <v>2026-May</v>
      </c>
      <c r="E2154">
        <f t="shared" si="101"/>
        <v>202605</v>
      </c>
      <c r="F2154" t="str">
        <f>IF('Raw(1)'!C2154="","",'Raw(1)'!C2154)</f>
        <v>AM</v>
      </c>
      <c r="G2154" t="str">
        <f>IF('Raw(1)'!D2154="","",'Raw(1)'!D2154)</f>
        <v>Performance</v>
      </c>
      <c r="H2154" t="str">
        <f>IF('Raw(1)'!E2154="","",'Raw(1)'!E2154)</f>
        <v>WT GT</v>
      </c>
      <c r="I2154">
        <f>IF('Raw(1)'!F2154="","",'Raw(1)'!F2154)</f>
        <v>57</v>
      </c>
    </row>
    <row r="2155" spans="1:9" x14ac:dyDescent="0.4">
      <c r="A2155">
        <f>IF('Raw(1)'!A2155="","",'Raw(1)'!A2155)</f>
        <v>2026</v>
      </c>
      <c r="B2155">
        <f>IF('Raw(1)'!B2155="","",'Raw(1)'!B2155)</f>
        <v>22</v>
      </c>
      <c r="C2155" t="str">
        <f t="shared" si="99"/>
        <v>May</v>
      </c>
      <c r="D2155" t="str">
        <f t="shared" si="100"/>
        <v>2026-May</v>
      </c>
      <c r="E2155">
        <f t="shared" si="101"/>
        <v>202605</v>
      </c>
      <c r="F2155" t="str">
        <f>IF('Raw(1)'!C2155="","",'Raw(1)'!C2155)</f>
        <v>AM</v>
      </c>
      <c r="G2155" t="str">
        <f>IF('Raw(1)'!D2155="","",'Raw(1)'!D2155)</f>
        <v>Performance</v>
      </c>
      <c r="H2155" t="str">
        <f>IF('Raw(1)'!E2155="","",'Raw(1)'!E2155)</f>
        <v>Bending</v>
      </c>
      <c r="I2155">
        <f>IF('Raw(1)'!F2155="","",'Raw(1)'!F2155)</f>
        <v>649</v>
      </c>
    </row>
    <row r="2156" spans="1:9" x14ac:dyDescent="0.4">
      <c r="A2156">
        <f>IF('Raw(1)'!A2156="","",'Raw(1)'!A2156)</f>
        <v>2026</v>
      </c>
      <c r="B2156">
        <f>IF('Raw(1)'!B2156="","",'Raw(1)'!B2156)</f>
        <v>22</v>
      </c>
      <c r="C2156" t="str">
        <f t="shared" si="99"/>
        <v>May</v>
      </c>
      <c r="D2156" t="str">
        <f t="shared" si="100"/>
        <v>2026-May</v>
      </c>
      <c r="E2156">
        <f t="shared" si="101"/>
        <v>202605</v>
      </c>
      <c r="F2156" t="str">
        <f>IF('Raw(1)'!C2156="","",'Raw(1)'!C2156)</f>
        <v>AM</v>
      </c>
      <c r="G2156" t="str">
        <f>IF('Raw(1)'!D2156="","",'Raw(1)'!D2156)</f>
        <v>Performance</v>
      </c>
      <c r="H2156" t="str">
        <f>IF('Raw(1)'!E2156="","",'Raw(1)'!E2156)</f>
        <v>L/W</v>
      </c>
      <c r="I2156">
        <f>IF('Raw(1)'!F2156="","",'Raw(1)'!F2156)</f>
        <v>653</v>
      </c>
    </row>
    <row r="2157" spans="1:9" x14ac:dyDescent="0.4">
      <c r="A2157">
        <f>IF('Raw(1)'!A2157="","",'Raw(1)'!A2157)</f>
        <v>2026</v>
      </c>
      <c r="B2157">
        <f>IF('Raw(1)'!B2157="","",'Raw(1)'!B2157)</f>
        <v>22</v>
      </c>
      <c r="C2157" t="str">
        <f t="shared" si="99"/>
        <v>May</v>
      </c>
      <c r="D2157" t="str">
        <f t="shared" si="100"/>
        <v>2026-May</v>
      </c>
      <c r="E2157">
        <f t="shared" si="101"/>
        <v>202605</v>
      </c>
      <c r="F2157" t="str">
        <f>IF('Raw(1)'!C2157="","",'Raw(1)'!C2157)</f>
        <v>AM</v>
      </c>
      <c r="G2157" t="str">
        <f>IF('Raw(1)'!D2157="","",'Raw(1)'!D2157)</f>
        <v>Performance</v>
      </c>
      <c r="H2157" t="str">
        <f>IF('Raw(1)'!E2157="","",'Raw(1)'!E2157)</f>
        <v>C/W</v>
      </c>
      <c r="I2157">
        <f>IF('Raw(1)'!F2157="","",'Raw(1)'!F2157)</f>
        <v>539</v>
      </c>
    </row>
    <row r="2158" spans="1:9" x14ac:dyDescent="0.4">
      <c r="A2158">
        <f>IF('Raw(1)'!A2158="","",'Raw(1)'!A2158)</f>
        <v>2026</v>
      </c>
      <c r="B2158">
        <f>IF('Raw(1)'!B2158="","",'Raw(1)'!B2158)</f>
        <v>22</v>
      </c>
      <c r="C2158" t="str">
        <f t="shared" si="99"/>
        <v>May</v>
      </c>
      <c r="D2158" t="str">
        <f t="shared" si="100"/>
        <v>2026-May</v>
      </c>
      <c r="E2158">
        <f t="shared" si="101"/>
        <v>202605</v>
      </c>
      <c r="F2158" t="str">
        <f>IF('Raw(1)'!C2158="","",'Raw(1)'!C2158)</f>
        <v>PT On</v>
      </c>
      <c r="G2158" t="str">
        <f>IF('Raw(1)'!D2158="","",'Raw(1)'!D2158)</f>
        <v>Machine</v>
      </c>
      <c r="H2158" t="str">
        <f>IF('Raw(1)'!E2158="","",'Raw(1)'!E2158)</f>
        <v>Growing Line</v>
      </c>
      <c r="I2158">
        <f>IF('Raw(1)'!F2158="","",'Raw(1)'!F2158)</f>
        <v>6</v>
      </c>
    </row>
    <row r="2159" spans="1:9" x14ac:dyDescent="0.4">
      <c r="A2159">
        <f>IF('Raw(1)'!A2159="","",'Raw(1)'!A2159)</f>
        <v>2026</v>
      </c>
      <c r="B2159">
        <f>IF('Raw(1)'!B2159="","",'Raw(1)'!B2159)</f>
        <v>22</v>
      </c>
      <c r="C2159" t="str">
        <f t="shared" si="99"/>
        <v>May</v>
      </c>
      <c r="D2159" t="str">
        <f t="shared" si="100"/>
        <v>2026-May</v>
      </c>
      <c r="E2159">
        <f t="shared" si="101"/>
        <v>202605</v>
      </c>
      <c r="F2159" t="str">
        <f>IF('Raw(1)'!C2159="","",'Raw(1)'!C2159)</f>
        <v>PT On</v>
      </c>
      <c r="G2159" t="str">
        <f>IF('Raw(1)'!D2159="","",'Raw(1)'!D2159)</f>
        <v>Machine</v>
      </c>
      <c r="H2159" t="str">
        <f>IF('Raw(1)'!E2159="","",'Raw(1)'!E2159)</f>
        <v>Paint Booth</v>
      </c>
      <c r="I2159">
        <f>IF('Raw(1)'!F2159="","",'Raw(1)'!F2159)</f>
        <v>4</v>
      </c>
    </row>
    <row r="2160" spans="1:9" x14ac:dyDescent="0.4">
      <c r="A2160">
        <f>IF('Raw(1)'!A2160="","",'Raw(1)'!A2160)</f>
        <v>2026</v>
      </c>
      <c r="B2160">
        <f>IF('Raw(1)'!B2160="","",'Raw(1)'!B2160)</f>
        <v>22</v>
      </c>
      <c r="C2160" t="str">
        <f t="shared" si="99"/>
        <v>May</v>
      </c>
      <c r="D2160" t="str">
        <f t="shared" si="100"/>
        <v>2026-May</v>
      </c>
      <c r="E2160">
        <f t="shared" si="101"/>
        <v>202605</v>
      </c>
      <c r="F2160" t="str">
        <f>IF('Raw(1)'!C2160="","",'Raw(1)'!C2160)</f>
        <v>PT On</v>
      </c>
      <c r="G2160" t="str">
        <f>IF('Raw(1)'!D2160="","",'Raw(1)'!D2160)</f>
        <v>Machine</v>
      </c>
      <c r="H2160" t="str">
        <f>IF('Raw(1)'!E2160="","",'Raw(1)'!E2160)</f>
        <v>Paint Line</v>
      </c>
      <c r="I2160">
        <f>IF('Raw(1)'!F2160="","",'Raw(1)'!F2160)</f>
        <v>4</v>
      </c>
    </row>
    <row r="2161" spans="1:9" x14ac:dyDescent="0.4">
      <c r="A2161">
        <f>IF('Raw(1)'!A2161="","",'Raw(1)'!A2161)</f>
        <v>2026</v>
      </c>
      <c r="B2161">
        <f>IF('Raw(1)'!B2161="","",'Raw(1)'!B2161)</f>
        <v>22</v>
      </c>
      <c r="C2161" t="str">
        <f t="shared" si="99"/>
        <v>May</v>
      </c>
      <c r="D2161" t="str">
        <f t="shared" si="100"/>
        <v>2026-May</v>
      </c>
      <c r="E2161">
        <f t="shared" si="101"/>
        <v>202605</v>
      </c>
      <c r="F2161" t="str">
        <f>IF('Raw(1)'!C2161="","",'Raw(1)'!C2161)</f>
        <v>PT On</v>
      </c>
      <c r="G2161" t="str">
        <f>IF('Raw(1)'!D2161="","",'Raw(1)'!D2161)</f>
        <v>Machine</v>
      </c>
      <c r="H2161" t="str">
        <f>IF('Raw(1)'!E2161="","",'Raw(1)'!E2161)</f>
        <v>Roll Bending Machine</v>
      </c>
      <c r="I2161">
        <f>IF('Raw(1)'!F2161="","",'Raw(1)'!F2161)</f>
        <v>3</v>
      </c>
    </row>
    <row r="2162" spans="1:9" x14ac:dyDescent="0.4">
      <c r="A2162">
        <f>IF('Raw(1)'!A2162="","",'Raw(1)'!A2162)</f>
        <v>2026</v>
      </c>
      <c r="B2162">
        <f>IF('Raw(1)'!B2162="","",'Raw(1)'!B2162)</f>
        <v>22</v>
      </c>
      <c r="C2162" t="str">
        <f t="shared" si="99"/>
        <v>May</v>
      </c>
      <c r="D2162" t="str">
        <f t="shared" si="100"/>
        <v>2026-May</v>
      </c>
      <c r="E2162">
        <f t="shared" si="101"/>
        <v>202605</v>
      </c>
      <c r="F2162" t="str">
        <f>IF('Raw(1)'!C2162="","",'Raw(1)'!C2162)</f>
        <v>PT On</v>
      </c>
      <c r="G2162" t="str">
        <f>IF('Raw(1)'!D2162="","",'Raw(1)'!D2162)</f>
        <v>Machine</v>
      </c>
      <c r="H2162" t="str">
        <f>IF('Raw(1)'!E2162="","",'Raw(1)'!E2162)</f>
        <v>L/W Machine</v>
      </c>
      <c r="I2162">
        <f>IF('Raw(1)'!F2162="","",'Raw(1)'!F2162)</f>
        <v>4</v>
      </c>
    </row>
    <row r="2163" spans="1:9" x14ac:dyDescent="0.4">
      <c r="A2163">
        <f>IF('Raw(1)'!A2163="","",'Raw(1)'!A2163)</f>
        <v>2026</v>
      </c>
      <c r="B2163">
        <f>IF('Raw(1)'!B2163="","",'Raw(1)'!B2163)</f>
        <v>22</v>
      </c>
      <c r="C2163" t="str">
        <f t="shared" si="99"/>
        <v>May</v>
      </c>
      <c r="D2163" t="str">
        <f t="shared" si="100"/>
        <v>2026-May</v>
      </c>
      <c r="E2163">
        <f t="shared" si="101"/>
        <v>202605</v>
      </c>
      <c r="F2163" t="str">
        <f>IF('Raw(1)'!C2163="","",'Raw(1)'!C2163)</f>
        <v>PT On</v>
      </c>
      <c r="G2163" t="str">
        <f>IF('Raw(1)'!D2163="","",'Raw(1)'!D2163)</f>
        <v>Machine</v>
      </c>
      <c r="H2163" t="str">
        <f>IF('Raw(1)'!E2163="","",'Raw(1)'!E2163)</f>
        <v>C/W Machine</v>
      </c>
      <c r="I2163">
        <f>IF('Raw(1)'!F2163="","",'Raw(1)'!F2163)</f>
        <v>6.5</v>
      </c>
    </row>
    <row r="2164" spans="1:9" x14ac:dyDescent="0.4">
      <c r="A2164">
        <f>IF('Raw(1)'!A2164="","",'Raw(1)'!A2164)</f>
        <v>2026</v>
      </c>
      <c r="B2164">
        <f>IF('Raw(1)'!B2164="","",'Raw(1)'!B2164)</f>
        <v>22</v>
      </c>
      <c r="C2164" t="str">
        <f t="shared" si="99"/>
        <v>May</v>
      </c>
      <c r="D2164" t="str">
        <f t="shared" si="100"/>
        <v>2026-May</v>
      </c>
      <c r="E2164">
        <f t="shared" si="101"/>
        <v>202605</v>
      </c>
      <c r="F2164" t="str">
        <f>IF('Raw(1)'!C2164="","",'Raw(1)'!C2164)</f>
        <v>PT On</v>
      </c>
      <c r="G2164" t="str">
        <f>IF('Raw(1)'!D2164="","",'Raw(1)'!D2164)</f>
        <v>Performance</v>
      </c>
      <c r="H2164" t="str">
        <f>IF('Raw(1)'!E2164="","",'Raw(1)'!E2164)</f>
        <v>BT GT</v>
      </c>
      <c r="I2164">
        <f>IF('Raw(1)'!F2164="","",'Raw(1)'!F2164)</f>
        <v>16</v>
      </c>
    </row>
    <row r="2165" spans="1:9" x14ac:dyDescent="0.4">
      <c r="A2165">
        <f>IF('Raw(1)'!A2165="","",'Raw(1)'!A2165)</f>
        <v>2026</v>
      </c>
      <c r="B2165">
        <f>IF('Raw(1)'!B2165="","",'Raw(1)'!B2165)</f>
        <v>22</v>
      </c>
      <c r="C2165" t="str">
        <f t="shared" si="99"/>
        <v>May</v>
      </c>
      <c r="D2165" t="str">
        <f t="shared" si="100"/>
        <v>2026-May</v>
      </c>
      <c r="E2165">
        <f t="shared" si="101"/>
        <v>202605</v>
      </c>
      <c r="F2165" t="str">
        <f>IF('Raw(1)'!C2165="","",'Raw(1)'!C2165)</f>
        <v>PT On</v>
      </c>
      <c r="G2165" t="str">
        <f>IF('Raw(1)'!D2165="","",'Raw(1)'!D2165)</f>
        <v>Performance</v>
      </c>
      <c r="H2165" t="str">
        <f>IF('Raw(1)'!E2165="","",'Raw(1)'!E2165)</f>
        <v>WT GT</v>
      </c>
      <c r="I2165">
        <f>IF('Raw(1)'!F2165="","",'Raw(1)'!F2165)</f>
        <v>16</v>
      </c>
    </row>
    <row r="2166" spans="1:9" x14ac:dyDescent="0.4">
      <c r="A2166">
        <f>IF('Raw(1)'!A2166="","",'Raw(1)'!A2166)</f>
        <v>2026</v>
      </c>
      <c r="B2166">
        <f>IF('Raw(1)'!B2166="","",'Raw(1)'!B2166)</f>
        <v>22</v>
      </c>
      <c r="C2166" t="str">
        <f t="shared" si="99"/>
        <v>May</v>
      </c>
      <c r="D2166" t="str">
        <f t="shared" si="100"/>
        <v>2026-May</v>
      </c>
      <c r="E2166">
        <f t="shared" si="101"/>
        <v>202605</v>
      </c>
      <c r="F2166" t="str">
        <f>IF('Raw(1)'!C2166="","",'Raw(1)'!C2166)</f>
        <v>PT On</v>
      </c>
      <c r="G2166" t="str">
        <f>IF('Raw(1)'!D2166="","",'Raw(1)'!D2166)</f>
        <v>Performance</v>
      </c>
      <c r="H2166" t="str">
        <f>IF('Raw(1)'!E2166="","",'Raw(1)'!E2166)</f>
        <v>Bending</v>
      </c>
      <c r="I2166">
        <f>IF('Raw(1)'!F2166="","",'Raw(1)'!F2166)</f>
        <v>139</v>
      </c>
    </row>
    <row r="2167" spans="1:9" x14ac:dyDescent="0.4">
      <c r="A2167">
        <f>IF('Raw(1)'!A2167="","",'Raw(1)'!A2167)</f>
        <v>2026</v>
      </c>
      <c r="B2167">
        <f>IF('Raw(1)'!B2167="","",'Raw(1)'!B2167)</f>
        <v>22</v>
      </c>
      <c r="C2167" t="str">
        <f t="shared" si="99"/>
        <v>May</v>
      </c>
      <c r="D2167" t="str">
        <f t="shared" si="100"/>
        <v>2026-May</v>
      </c>
      <c r="E2167">
        <f t="shared" si="101"/>
        <v>202605</v>
      </c>
      <c r="F2167" t="str">
        <f>IF('Raw(1)'!C2167="","",'Raw(1)'!C2167)</f>
        <v>PT On</v>
      </c>
      <c r="G2167" t="str">
        <f>IF('Raw(1)'!D2167="","",'Raw(1)'!D2167)</f>
        <v>Performance</v>
      </c>
      <c r="H2167" t="str">
        <f>IF('Raw(1)'!E2167="","",'Raw(1)'!E2167)</f>
        <v>L/W</v>
      </c>
      <c r="I2167">
        <f>IF('Raw(1)'!F2167="","",'Raw(1)'!F2167)</f>
        <v>143</v>
      </c>
    </row>
    <row r="2168" spans="1:9" x14ac:dyDescent="0.4">
      <c r="A2168">
        <f>IF('Raw(1)'!A2168="","",'Raw(1)'!A2168)</f>
        <v>2026</v>
      </c>
      <c r="B2168">
        <f>IF('Raw(1)'!B2168="","",'Raw(1)'!B2168)</f>
        <v>22</v>
      </c>
      <c r="C2168" t="str">
        <f t="shared" si="99"/>
        <v>May</v>
      </c>
      <c r="D2168" t="str">
        <f t="shared" si="100"/>
        <v>2026-May</v>
      </c>
      <c r="E2168">
        <f t="shared" si="101"/>
        <v>202605</v>
      </c>
      <c r="F2168" t="str">
        <f>IF('Raw(1)'!C2168="","",'Raw(1)'!C2168)</f>
        <v>PT On</v>
      </c>
      <c r="G2168" t="str">
        <f>IF('Raw(1)'!D2168="","",'Raw(1)'!D2168)</f>
        <v>Performance</v>
      </c>
      <c r="H2168" t="str">
        <f>IF('Raw(1)'!E2168="","",'Raw(1)'!E2168)</f>
        <v>C/W</v>
      </c>
      <c r="I2168">
        <f>IF('Raw(1)'!F2168="","",'Raw(1)'!F2168)</f>
        <v>152</v>
      </c>
    </row>
    <row r="2169" spans="1:9" x14ac:dyDescent="0.4">
      <c r="A2169">
        <f>IF('Raw(1)'!A2169="","",'Raw(1)'!A2169)</f>
        <v>2026</v>
      </c>
      <c r="B2169">
        <f>IF('Raw(1)'!B2169="","",'Raw(1)'!B2169)</f>
        <v>22</v>
      </c>
      <c r="C2169" t="str">
        <f t="shared" si="99"/>
        <v>May</v>
      </c>
      <c r="D2169" t="str">
        <f t="shared" si="100"/>
        <v>2026-May</v>
      </c>
      <c r="E2169">
        <f t="shared" si="101"/>
        <v>202605</v>
      </c>
      <c r="F2169" t="str">
        <f>IF('Raw(1)'!C2169="","",'Raw(1)'!C2169)</f>
        <v>PT Off</v>
      </c>
      <c r="G2169" t="str">
        <f>IF('Raw(1)'!D2169="","",'Raw(1)'!D2169)</f>
        <v>Machine</v>
      </c>
      <c r="H2169" t="str">
        <f>IF('Raw(1)'!E2169="","",'Raw(1)'!E2169)</f>
        <v>Growing Line</v>
      </c>
      <c r="I2169">
        <f>IF('Raw(1)'!F2169="","",'Raw(1)'!F2169)</f>
        <v>11</v>
      </c>
    </row>
    <row r="2170" spans="1:9" x14ac:dyDescent="0.4">
      <c r="A2170">
        <f>IF('Raw(1)'!A2170="","",'Raw(1)'!A2170)</f>
        <v>2026</v>
      </c>
      <c r="B2170">
        <f>IF('Raw(1)'!B2170="","",'Raw(1)'!B2170)</f>
        <v>22</v>
      </c>
      <c r="C2170" t="str">
        <f t="shared" si="99"/>
        <v>May</v>
      </c>
      <c r="D2170" t="str">
        <f t="shared" si="100"/>
        <v>2026-May</v>
      </c>
      <c r="E2170">
        <f t="shared" si="101"/>
        <v>202605</v>
      </c>
      <c r="F2170" t="str">
        <f>IF('Raw(1)'!C2170="","",'Raw(1)'!C2170)</f>
        <v>PT Off</v>
      </c>
      <c r="G2170" t="str">
        <f>IF('Raw(1)'!D2170="","",'Raw(1)'!D2170)</f>
        <v>Machine</v>
      </c>
      <c r="H2170" t="str">
        <f>IF('Raw(1)'!E2170="","",'Raw(1)'!E2170)</f>
        <v>Paint Booth</v>
      </c>
      <c r="I2170">
        <f>IF('Raw(1)'!F2170="","",'Raw(1)'!F2170)</f>
        <v>6</v>
      </c>
    </row>
    <row r="2171" spans="1:9" x14ac:dyDescent="0.4">
      <c r="A2171">
        <f>IF('Raw(1)'!A2171="","",'Raw(1)'!A2171)</f>
        <v>2026</v>
      </c>
      <c r="B2171">
        <f>IF('Raw(1)'!B2171="","",'Raw(1)'!B2171)</f>
        <v>22</v>
      </c>
      <c r="C2171" t="str">
        <f t="shared" si="99"/>
        <v>May</v>
      </c>
      <c r="D2171" t="str">
        <f t="shared" si="100"/>
        <v>2026-May</v>
      </c>
      <c r="E2171">
        <f t="shared" si="101"/>
        <v>202605</v>
      </c>
      <c r="F2171" t="str">
        <f>IF('Raw(1)'!C2171="","",'Raw(1)'!C2171)</f>
        <v>PT Off</v>
      </c>
      <c r="G2171" t="str">
        <f>IF('Raw(1)'!D2171="","",'Raw(1)'!D2171)</f>
        <v>Machine</v>
      </c>
      <c r="H2171" t="str">
        <f>IF('Raw(1)'!E2171="","",'Raw(1)'!E2171)</f>
        <v>Paint Line</v>
      </c>
      <c r="I2171">
        <f>IF('Raw(1)'!F2171="","",'Raw(1)'!F2171)</f>
        <v>4</v>
      </c>
    </row>
    <row r="2172" spans="1:9" x14ac:dyDescent="0.4">
      <c r="A2172">
        <f>IF('Raw(1)'!A2172="","",'Raw(1)'!A2172)</f>
        <v>2026</v>
      </c>
      <c r="B2172">
        <f>IF('Raw(1)'!B2172="","",'Raw(1)'!B2172)</f>
        <v>22</v>
      </c>
      <c r="C2172" t="str">
        <f t="shared" si="99"/>
        <v>May</v>
      </c>
      <c r="D2172" t="str">
        <f t="shared" si="100"/>
        <v>2026-May</v>
      </c>
      <c r="E2172">
        <f t="shared" si="101"/>
        <v>202605</v>
      </c>
      <c r="F2172" t="str">
        <f>IF('Raw(1)'!C2172="","",'Raw(1)'!C2172)</f>
        <v>PT Off</v>
      </c>
      <c r="G2172" t="str">
        <f>IF('Raw(1)'!D2172="","",'Raw(1)'!D2172)</f>
        <v>Machine</v>
      </c>
      <c r="H2172" t="str">
        <f>IF('Raw(1)'!E2172="","",'Raw(1)'!E2172)</f>
        <v>Roll Bending Machine</v>
      </c>
      <c r="I2172">
        <f>IF('Raw(1)'!F2172="","",'Raw(1)'!F2172)</f>
        <v>4</v>
      </c>
    </row>
    <row r="2173" spans="1:9" x14ac:dyDescent="0.4">
      <c r="A2173">
        <f>IF('Raw(1)'!A2173="","",'Raw(1)'!A2173)</f>
        <v>2026</v>
      </c>
      <c r="B2173">
        <f>IF('Raw(1)'!B2173="","",'Raw(1)'!B2173)</f>
        <v>22</v>
      </c>
      <c r="C2173" t="str">
        <f t="shared" si="99"/>
        <v>May</v>
      </c>
      <c r="D2173" t="str">
        <f t="shared" si="100"/>
        <v>2026-May</v>
      </c>
      <c r="E2173">
        <f t="shared" si="101"/>
        <v>202605</v>
      </c>
      <c r="F2173" t="str">
        <f>IF('Raw(1)'!C2173="","",'Raw(1)'!C2173)</f>
        <v>PT Off</v>
      </c>
      <c r="G2173" t="str">
        <f>IF('Raw(1)'!D2173="","",'Raw(1)'!D2173)</f>
        <v>Machine</v>
      </c>
      <c r="H2173" t="str">
        <f>IF('Raw(1)'!E2173="","",'Raw(1)'!E2173)</f>
        <v>L/W Machine</v>
      </c>
      <c r="I2173">
        <f>IF('Raw(1)'!F2173="","",'Raw(1)'!F2173)</f>
        <v>7</v>
      </c>
    </row>
    <row r="2174" spans="1:9" x14ac:dyDescent="0.4">
      <c r="A2174">
        <f>IF('Raw(1)'!A2174="","",'Raw(1)'!A2174)</f>
        <v>2026</v>
      </c>
      <c r="B2174">
        <f>IF('Raw(1)'!B2174="","",'Raw(1)'!B2174)</f>
        <v>22</v>
      </c>
      <c r="C2174" t="str">
        <f t="shared" si="99"/>
        <v>May</v>
      </c>
      <c r="D2174" t="str">
        <f t="shared" si="100"/>
        <v>2026-May</v>
      </c>
      <c r="E2174">
        <f t="shared" si="101"/>
        <v>202605</v>
      </c>
      <c r="F2174" t="str">
        <f>IF('Raw(1)'!C2174="","",'Raw(1)'!C2174)</f>
        <v>PT Off</v>
      </c>
      <c r="G2174" t="str">
        <f>IF('Raw(1)'!D2174="","",'Raw(1)'!D2174)</f>
        <v>Machine</v>
      </c>
      <c r="H2174" t="str">
        <f>IF('Raw(1)'!E2174="","",'Raw(1)'!E2174)</f>
        <v>C/W Machine</v>
      </c>
      <c r="I2174">
        <f>IF('Raw(1)'!F2174="","",'Raw(1)'!F2174)</f>
        <v>12.5</v>
      </c>
    </row>
    <row r="2175" spans="1:9" x14ac:dyDescent="0.4">
      <c r="A2175">
        <f>IF('Raw(1)'!A2175="","",'Raw(1)'!A2175)</f>
        <v>2026</v>
      </c>
      <c r="B2175">
        <f>IF('Raw(1)'!B2175="","",'Raw(1)'!B2175)</f>
        <v>22</v>
      </c>
      <c r="C2175" t="str">
        <f t="shared" si="99"/>
        <v>May</v>
      </c>
      <c r="D2175" t="str">
        <f t="shared" si="100"/>
        <v>2026-May</v>
      </c>
      <c r="E2175">
        <f t="shared" si="101"/>
        <v>202605</v>
      </c>
      <c r="F2175" t="str">
        <f>IF('Raw(1)'!C2175="","",'Raw(1)'!C2175)</f>
        <v>PT Off</v>
      </c>
      <c r="G2175" t="str">
        <f>IF('Raw(1)'!D2175="","",'Raw(1)'!D2175)</f>
        <v>Performance</v>
      </c>
      <c r="H2175" t="str">
        <f>IF('Raw(1)'!E2175="","",'Raw(1)'!E2175)</f>
        <v>BT GT</v>
      </c>
      <c r="I2175">
        <f>IF('Raw(1)'!F2175="","",'Raw(1)'!F2175)</f>
        <v>11</v>
      </c>
    </row>
    <row r="2176" spans="1:9" x14ac:dyDescent="0.4">
      <c r="A2176">
        <f>IF('Raw(1)'!A2176="","",'Raw(1)'!A2176)</f>
        <v>2026</v>
      </c>
      <c r="B2176">
        <f>IF('Raw(1)'!B2176="","",'Raw(1)'!B2176)</f>
        <v>22</v>
      </c>
      <c r="C2176" t="str">
        <f t="shared" si="99"/>
        <v>May</v>
      </c>
      <c r="D2176" t="str">
        <f t="shared" si="100"/>
        <v>2026-May</v>
      </c>
      <c r="E2176">
        <f t="shared" si="101"/>
        <v>202605</v>
      </c>
      <c r="F2176" t="str">
        <f>IF('Raw(1)'!C2176="","",'Raw(1)'!C2176)</f>
        <v>PT Off</v>
      </c>
      <c r="G2176" t="str">
        <f>IF('Raw(1)'!D2176="","",'Raw(1)'!D2176)</f>
        <v>Performance</v>
      </c>
      <c r="H2176" t="str">
        <f>IF('Raw(1)'!E2176="","",'Raw(1)'!E2176)</f>
        <v>WT GT</v>
      </c>
      <c r="I2176">
        <f>IF('Raw(1)'!F2176="","",'Raw(1)'!F2176)</f>
        <v>5</v>
      </c>
    </row>
    <row r="2177" spans="1:9" x14ac:dyDescent="0.4">
      <c r="A2177">
        <f>IF('Raw(1)'!A2177="","",'Raw(1)'!A2177)</f>
        <v>2026</v>
      </c>
      <c r="B2177">
        <f>IF('Raw(1)'!B2177="","",'Raw(1)'!B2177)</f>
        <v>22</v>
      </c>
      <c r="C2177" t="str">
        <f t="shared" si="99"/>
        <v>May</v>
      </c>
      <c r="D2177" t="str">
        <f t="shared" si="100"/>
        <v>2026-May</v>
      </c>
      <c r="E2177">
        <f t="shared" si="101"/>
        <v>202605</v>
      </c>
      <c r="F2177" t="str">
        <f>IF('Raw(1)'!C2177="","",'Raw(1)'!C2177)</f>
        <v>PT Off</v>
      </c>
      <c r="G2177" t="str">
        <f>IF('Raw(1)'!D2177="","",'Raw(1)'!D2177)</f>
        <v>Performance</v>
      </c>
      <c r="H2177" t="str">
        <f>IF('Raw(1)'!E2177="","",'Raw(1)'!E2177)</f>
        <v>Bending</v>
      </c>
      <c r="I2177">
        <f>IF('Raw(1)'!F2177="","",'Raw(1)'!F2177)</f>
        <v>113</v>
      </c>
    </row>
    <row r="2178" spans="1:9" x14ac:dyDescent="0.4">
      <c r="A2178">
        <f>IF('Raw(1)'!A2178="","",'Raw(1)'!A2178)</f>
        <v>2026</v>
      </c>
      <c r="B2178">
        <f>IF('Raw(1)'!B2178="","",'Raw(1)'!B2178)</f>
        <v>22</v>
      </c>
      <c r="C2178" t="str">
        <f t="shared" ref="C2178:C2241" si="102">IF(OR(A2178="",B2178=""),"",TEXT(DATE(A2178,1,1)+(B2178-1)*7,"mmm"))</f>
        <v>May</v>
      </c>
      <c r="D2178" t="str">
        <f t="shared" ref="D2178:D2241" si="103">IF(OR(A2178="",B2178=""),"",TEXT(DATE(A2178,1,1)+(B2178-1)*7,"yyyy-mmm"))</f>
        <v>2026-May</v>
      </c>
      <c r="E2178">
        <f t="shared" ref="E2178:E2241" si="104">IF(OR(A2178="",B2178=""),"",YEAR(DATE(A2178,1,1)+(B2178-1)*7)*100+MONTH(DATE(A2178,1,1)+(B2178-1)*7))</f>
        <v>202605</v>
      </c>
      <c r="F2178" t="str">
        <f>IF('Raw(1)'!C2178="","",'Raw(1)'!C2178)</f>
        <v>PT Off</v>
      </c>
      <c r="G2178" t="str">
        <f>IF('Raw(1)'!D2178="","",'Raw(1)'!D2178)</f>
        <v>Performance</v>
      </c>
      <c r="H2178" t="str">
        <f>IF('Raw(1)'!E2178="","",'Raw(1)'!E2178)</f>
        <v>L/W</v>
      </c>
      <c r="I2178">
        <f>IF('Raw(1)'!F2178="","",'Raw(1)'!F2178)</f>
        <v>107</v>
      </c>
    </row>
    <row r="2179" spans="1:9" x14ac:dyDescent="0.4">
      <c r="A2179">
        <f>IF('Raw(1)'!A2179="","",'Raw(1)'!A2179)</f>
        <v>2026</v>
      </c>
      <c r="B2179">
        <f>IF('Raw(1)'!B2179="","",'Raw(1)'!B2179)</f>
        <v>22</v>
      </c>
      <c r="C2179" t="str">
        <f t="shared" si="102"/>
        <v>May</v>
      </c>
      <c r="D2179" t="str">
        <f t="shared" si="103"/>
        <v>2026-May</v>
      </c>
      <c r="E2179">
        <f t="shared" si="104"/>
        <v>202605</v>
      </c>
      <c r="F2179" t="str">
        <f>IF('Raw(1)'!C2179="","",'Raw(1)'!C2179)</f>
        <v>PT Off</v>
      </c>
      <c r="G2179" t="str">
        <f>IF('Raw(1)'!D2179="","",'Raw(1)'!D2179)</f>
        <v>Performance</v>
      </c>
      <c r="H2179" t="str">
        <f>IF('Raw(1)'!E2179="","",'Raw(1)'!E2179)</f>
        <v>C/W</v>
      </c>
      <c r="I2179">
        <f>IF('Raw(1)'!F2179="","",'Raw(1)'!F2179)</f>
        <v>115</v>
      </c>
    </row>
    <row r="2180" spans="1:9" x14ac:dyDescent="0.4">
      <c r="A2180">
        <f>IF('Raw(1)'!A2180="","",'Raw(1)'!A2180)</f>
        <v>2026</v>
      </c>
      <c r="B2180">
        <f>IF('Raw(1)'!B2180="","",'Raw(1)'!B2180)</f>
        <v>23</v>
      </c>
      <c r="C2180" t="str">
        <f t="shared" si="102"/>
        <v>Jun</v>
      </c>
      <c r="D2180" t="str">
        <f t="shared" si="103"/>
        <v>2026-Jun</v>
      </c>
      <c r="E2180">
        <f t="shared" si="104"/>
        <v>202606</v>
      </c>
      <c r="F2180" t="str">
        <f>IF('Raw(1)'!C2180="","",'Raw(1)'!C2180)</f>
        <v>VN #1</v>
      </c>
      <c r="G2180" t="str">
        <f>IF('Raw(1)'!D2180="","",'Raw(1)'!D2180)</f>
        <v>Machine</v>
      </c>
      <c r="H2180" t="str">
        <f>IF('Raw(1)'!E2180="","",'Raw(1)'!E2180)</f>
        <v>Growing Line</v>
      </c>
      <c r="I2180">
        <f>IF('Raw(1)'!F2180="","",'Raw(1)'!F2180)</f>
        <v>15</v>
      </c>
    </row>
    <row r="2181" spans="1:9" x14ac:dyDescent="0.4">
      <c r="A2181">
        <f>IF('Raw(1)'!A2181="","",'Raw(1)'!A2181)</f>
        <v>2026</v>
      </c>
      <c r="B2181">
        <f>IF('Raw(1)'!B2181="","",'Raw(1)'!B2181)</f>
        <v>23</v>
      </c>
      <c r="C2181" t="str">
        <f t="shared" si="102"/>
        <v>Jun</v>
      </c>
      <c r="D2181" t="str">
        <f t="shared" si="103"/>
        <v>2026-Jun</v>
      </c>
      <c r="E2181">
        <f t="shared" si="104"/>
        <v>202606</v>
      </c>
      <c r="F2181" t="str">
        <f>IF('Raw(1)'!C2181="","",'Raw(1)'!C2181)</f>
        <v>VN #1</v>
      </c>
      <c r="G2181" t="str">
        <f>IF('Raw(1)'!D2181="","",'Raw(1)'!D2181)</f>
        <v>Machine</v>
      </c>
      <c r="H2181" t="str">
        <f>IF('Raw(1)'!E2181="","",'Raw(1)'!E2181)</f>
        <v>Paint Booth</v>
      </c>
      <c r="I2181">
        <f>IF('Raw(1)'!F2181="","",'Raw(1)'!F2181)</f>
        <v>10</v>
      </c>
    </row>
    <row r="2182" spans="1:9" x14ac:dyDescent="0.4">
      <c r="A2182">
        <f>IF('Raw(1)'!A2182="","",'Raw(1)'!A2182)</f>
        <v>2026</v>
      </c>
      <c r="B2182">
        <f>IF('Raw(1)'!B2182="","",'Raw(1)'!B2182)</f>
        <v>23</v>
      </c>
      <c r="C2182" t="str">
        <f t="shared" si="102"/>
        <v>Jun</v>
      </c>
      <c r="D2182" t="str">
        <f t="shared" si="103"/>
        <v>2026-Jun</v>
      </c>
      <c r="E2182">
        <f t="shared" si="104"/>
        <v>202606</v>
      </c>
      <c r="F2182" t="str">
        <f>IF('Raw(1)'!C2182="","",'Raw(1)'!C2182)</f>
        <v>VN #1</v>
      </c>
      <c r="G2182" t="str">
        <f>IF('Raw(1)'!D2182="","",'Raw(1)'!D2182)</f>
        <v>Machine</v>
      </c>
      <c r="H2182" t="str">
        <f>IF('Raw(1)'!E2182="","",'Raw(1)'!E2182)</f>
        <v>Paint Line</v>
      </c>
      <c r="I2182">
        <f>IF('Raw(1)'!F2182="","",'Raw(1)'!F2182)</f>
        <v>5</v>
      </c>
    </row>
    <row r="2183" spans="1:9" x14ac:dyDescent="0.4">
      <c r="A2183">
        <f>IF('Raw(1)'!A2183="","",'Raw(1)'!A2183)</f>
        <v>2026</v>
      </c>
      <c r="B2183">
        <f>IF('Raw(1)'!B2183="","",'Raw(1)'!B2183)</f>
        <v>23</v>
      </c>
      <c r="C2183" t="str">
        <f t="shared" si="102"/>
        <v>Jun</v>
      </c>
      <c r="D2183" t="str">
        <f t="shared" si="103"/>
        <v>2026-Jun</v>
      </c>
      <c r="E2183">
        <f t="shared" si="104"/>
        <v>202606</v>
      </c>
      <c r="F2183" t="str">
        <f>IF('Raw(1)'!C2183="","",'Raw(1)'!C2183)</f>
        <v>VN #1</v>
      </c>
      <c r="G2183" t="str">
        <f>IF('Raw(1)'!D2183="","",'Raw(1)'!D2183)</f>
        <v>Machine</v>
      </c>
      <c r="H2183" t="str">
        <f>IF('Raw(1)'!E2183="","",'Raw(1)'!E2183)</f>
        <v>Roll Bending Machine</v>
      </c>
      <c r="I2183">
        <f>IF('Raw(1)'!F2183="","",'Raw(1)'!F2183)</f>
        <v>6</v>
      </c>
    </row>
    <row r="2184" spans="1:9" x14ac:dyDescent="0.4">
      <c r="A2184">
        <f>IF('Raw(1)'!A2184="","",'Raw(1)'!A2184)</f>
        <v>2026</v>
      </c>
      <c r="B2184">
        <f>IF('Raw(1)'!B2184="","",'Raw(1)'!B2184)</f>
        <v>23</v>
      </c>
      <c r="C2184" t="str">
        <f t="shared" si="102"/>
        <v>Jun</v>
      </c>
      <c r="D2184" t="str">
        <f t="shared" si="103"/>
        <v>2026-Jun</v>
      </c>
      <c r="E2184">
        <f t="shared" si="104"/>
        <v>202606</v>
      </c>
      <c r="F2184" t="str">
        <f>IF('Raw(1)'!C2184="","",'Raw(1)'!C2184)</f>
        <v>VN #1</v>
      </c>
      <c r="G2184" t="str">
        <f>IF('Raw(1)'!D2184="","",'Raw(1)'!D2184)</f>
        <v>Machine</v>
      </c>
      <c r="H2184" t="str">
        <f>IF('Raw(1)'!E2184="","",'Raw(1)'!E2184)</f>
        <v>L/W Machine</v>
      </c>
      <c r="I2184">
        <f>IF('Raw(1)'!F2184="","",'Raw(1)'!F2184)</f>
        <v>10</v>
      </c>
    </row>
    <row r="2185" spans="1:9" x14ac:dyDescent="0.4">
      <c r="A2185">
        <f>IF('Raw(1)'!A2185="","",'Raw(1)'!A2185)</f>
        <v>2026</v>
      </c>
      <c r="B2185">
        <f>IF('Raw(1)'!B2185="","",'Raw(1)'!B2185)</f>
        <v>23</v>
      </c>
      <c r="C2185" t="str">
        <f t="shared" si="102"/>
        <v>Jun</v>
      </c>
      <c r="D2185" t="str">
        <f t="shared" si="103"/>
        <v>2026-Jun</v>
      </c>
      <c r="E2185">
        <f t="shared" si="104"/>
        <v>202606</v>
      </c>
      <c r="F2185" t="str">
        <f>IF('Raw(1)'!C2185="","",'Raw(1)'!C2185)</f>
        <v>VN #1</v>
      </c>
      <c r="G2185" t="str">
        <f>IF('Raw(1)'!D2185="","",'Raw(1)'!D2185)</f>
        <v>Machine</v>
      </c>
      <c r="H2185" t="str">
        <f>IF('Raw(1)'!E2185="","",'Raw(1)'!E2185)</f>
        <v>C/W Machine</v>
      </c>
      <c r="I2185">
        <f>IF('Raw(1)'!F2185="","",'Raw(1)'!F2185)</f>
        <v>10</v>
      </c>
    </row>
    <row r="2186" spans="1:9" x14ac:dyDescent="0.4">
      <c r="A2186">
        <f>IF('Raw(1)'!A2186="","",'Raw(1)'!A2186)</f>
        <v>2026</v>
      </c>
      <c r="B2186">
        <f>IF('Raw(1)'!B2186="","",'Raw(1)'!B2186)</f>
        <v>23</v>
      </c>
      <c r="C2186" t="str">
        <f t="shared" si="102"/>
        <v>Jun</v>
      </c>
      <c r="D2186" t="str">
        <f t="shared" si="103"/>
        <v>2026-Jun</v>
      </c>
      <c r="E2186">
        <f t="shared" si="104"/>
        <v>202606</v>
      </c>
      <c r="F2186" t="str">
        <f>IF('Raw(1)'!C2186="","",'Raw(1)'!C2186)</f>
        <v>VN #1</v>
      </c>
      <c r="G2186" t="str">
        <f>IF('Raw(1)'!D2186="","",'Raw(1)'!D2186)</f>
        <v>Performance</v>
      </c>
      <c r="H2186" t="str">
        <f>IF('Raw(1)'!E2186="","",'Raw(1)'!E2186)</f>
        <v>BT GT</v>
      </c>
      <c r="I2186">
        <f>IF('Raw(1)'!F2186="","",'Raw(1)'!F2186)</f>
        <v>22</v>
      </c>
    </row>
    <row r="2187" spans="1:9" x14ac:dyDescent="0.4">
      <c r="A2187">
        <f>IF('Raw(1)'!A2187="","",'Raw(1)'!A2187)</f>
        <v>2026</v>
      </c>
      <c r="B2187">
        <f>IF('Raw(1)'!B2187="","",'Raw(1)'!B2187)</f>
        <v>23</v>
      </c>
      <c r="C2187" t="str">
        <f t="shared" si="102"/>
        <v>Jun</v>
      </c>
      <c r="D2187" t="str">
        <f t="shared" si="103"/>
        <v>2026-Jun</v>
      </c>
      <c r="E2187">
        <f t="shared" si="104"/>
        <v>202606</v>
      </c>
      <c r="F2187" t="str">
        <f>IF('Raw(1)'!C2187="","",'Raw(1)'!C2187)</f>
        <v>VN #1</v>
      </c>
      <c r="G2187" t="str">
        <f>IF('Raw(1)'!D2187="","",'Raw(1)'!D2187)</f>
        <v>Performance</v>
      </c>
      <c r="H2187" t="str">
        <f>IF('Raw(1)'!E2187="","",'Raw(1)'!E2187)</f>
        <v>WT GT</v>
      </c>
      <c r="I2187">
        <f>IF('Raw(1)'!F2187="","",'Raw(1)'!F2187)</f>
        <v>20</v>
      </c>
    </row>
    <row r="2188" spans="1:9" x14ac:dyDescent="0.4">
      <c r="A2188">
        <f>IF('Raw(1)'!A2188="","",'Raw(1)'!A2188)</f>
        <v>2026</v>
      </c>
      <c r="B2188">
        <f>IF('Raw(1)'!B2188="","",'Raw(1)'!B2188)</f>
        <v>23</v>
      </c>
      <c r="C2188" t="str">
        <f t="shared" si="102"/>
        <v>Jun</v>
      </c>
      <c r="D2188" t="str">
        <f t="shared" si="103"/>
        <v>2026-Jun</v>
      </c>
      <c r="E2188">
        <f t="shared" si="104"/>
        <v>202606</v>
      </c>
      <c r="F2188" t="str">
        <f>IF('Raw(1)'!C2188="","",'Raw(1)'!C2188)</f>
        <v>VN #1</v>
      </c>
      <c r="G2188" t="str">
        <f>IF('Raw(1)'!D2188="","",'Raw(1)'!D2188)</f>
        <v>Performance</v>
      </c>
      <c r="H2188" t="str">
        <f>IF('Raw(1)'!E2188="","",'Raw(1)'!E2188)</f>
        <v>Bending</v>
      </c>
      <c r="I2188">
        <f>IF('Raw(1)'!F2188="","",'Raw(1)'!F2188)</f>
        <v>204</v>
      </c>
    </row>
    <row r="2189" spans="1:9" x14ac:dyDescent="0.4">
      <c r="A2189">
        <f>IF('Raw(1)'!A2189="","",'Raw(1)'!A2189)</f>
        <v>2026</v>
      </c>
      <c r="B2189">
        <f>IF('Raw(1)'!B2189="","",'Raw(1)'!B2189)</f>
        <v>23</v>
      </c>
      <c r="C2189" t="str">
        <f t="shared" si="102"/>
        <v>Jun</v>
      </c>
      <c r="D2189" t="str">
        <f t="shared" si="103"/>
        <v>2026-Jun</v>
      </c>
      <c r="E2189">
        <f t="shared" si="104"/>
        <v>202606</v>
      </c>
      <c r="F2189" t="str">
        <f>IF('Raw(1)'!C2189="","",'Raw(1)'!C2189)</f>
        <v>VN #1</v>
      </c>
      <c r="G2189" t="str">
        <f>IF('Raw(1)'!D2189="","",'Raw(1)'!D2189)</f>
        <v>Performance</v>
      </c>
      <c r="H2189" t="str">
        <f>IF('Raw(1)'!E2189="","",'Raw(1)'!E2189)</f>
        <v>L/W</v>
      </c>
      <c r="I2189">
        <f>IF('Raw(1)'!F2189="","",'Raw(1)'!F2189)</f>
        <v>221</v>
      </c>
    </row>
    <row r="2190" spans="1:9" x14ac:dyDescent="0.4">
      <c r="A2190">
        <f>IF('Raw(1)'!A2190="","",'Raw(1)'!A2190)</f>
        <v>2026</v>
      </c>
      <c r="B2190">
        <f>IF('Raw(1)'!B2190="","",'Raw(1)'!B2190)</f>
        <v>23</v>
      </c>
      <c r="C2190" t="str">
        <f t="shared" si="102"/>
        <v>Jun</v>
      </c>
      <c r="D2190" t="str">
        <f t="shared" si="103"/>
        <v>2026-Jun</v>
      </c>
      <c r="E2190">
        <f t="shared" si="104"/>
        <v>202606</v>
      </c>
      <c r="F2190" t="str">
        <f>IF('Raw(1)'!C2190="","",'Raw(1)'!C2190)</f>
        <v>VN #1</v>
      </c>
      <c r="G2190" t="str">
        <f>IF('Raw(1)'!D2190="","",'Raw(1)'!D2190)</f>
        <v>Performance</v>
      </c>
      <c r="H2190" t="str">
        <f>IF('Raw(1)'!E2190="","",'Raw(1)'!E2190)</f>
        <v>C/W</v>
      </c>
      <c r="I2190">
        <f>IF('Raw(1)'!F2190="","",'Raw(1)'!F2190)</f>
        <v>251</v>
      </c>
    </row>
    <row r="2191" spans="1:9" x14ac:dyDescent="0.4">
      <c r="A2191">
        <f>IF('Raw(1)'!A2191="","",'Raw(1)'!A2191)</f>
        <v>2026</v>
      </c>
      <c r="B2191">
        <f>IF('Raw(1)'!B2191="","",'Raw(1)'!B2191)</f>
        <v>23</v>
      </c>
      <c r="C2191" t="str">
        <f t="shared" si="102"/>
        <v>Jun</v>
      </c>
      <c r="D2191" t="str">
        <f t="shared" si="103"/>
        <v>2026-Jun</v>
      </c>
      <c r="E2191">
        <f t="shared" si="104"/>
        <v>202606</v>
      </c>
      <c r="F2191" t="str">
        <f>IF('Raw(1)'!C2191="","",'Raw(1)'!C2191)</f>
        <v>VN #2</v>
      </c>
      <c r="G2191" t="str">
        <f>IF('Raw(1)'!D2191="","",'Raw(1)'!D2191)</f>
        <v>Machine</v>
      </c>
      <c r="H2191" t="str">
        <f>IF('Raw(1)'!E2191="","",'Raw(1)'!E2191)</f>
        <v>Growing Line</v>
      </c>
      <c r="I2191">
        <f>IF('Raw(1)'!F2191="","",'Raw(1)'!F2191)</f>
        <v>14</v>
      </c>
    </row>
    <row r="2192" spans="1:9" x14ac:dyDescent="0.4">
      <c r="A2192">
        <f>IF('Raw(1)'!A2192="","",'Raw(1)'!A2192)</f>
        <v>2026</v>
      </c>
      <c r="B2192">
        <f>IF('Raw(1)'!B2192="","",'Raw(1)'!B2192)</f>
        <v>23</v>
      </c>
      <c r="C2192" t="str">
        <f t="shared" si="102"/>
        <v>Jun</v>
      </c>
      <c r="D2192" t="str">
        <f t="shared" si="103"/>
        <v>2026-Jun</v>
      </c>
      <c r="E2192">
        <f t="shared" si="104"/>
        <v>202606</v>
      </c>
      <c r="F2192" t="str">
        <f>IF('Raw(1)'!C2192="","",'Raw(1)'!C2192)</f>
        <v>VN #2</v>
      </c>
      <c r="G2192" t="str">
        <f>IF('Raw(1)'!D2192="","",'Raw(1)'!D2192)</f>
        <v>Machine</v>
      </c>
      <c r="H2192" t="str">
        <f>IF('Raw(1)'!E2192="","",'Raw(1)'!E2192)</f>
        <v>Paint Booth</v>
      </c>
      <c r="I2192">
        <f>IF('Raw(1)'!F2192="","",'Raw(1)'!F2192)</f>
        <v>8</v>
      </c>
    </row>
    <row r="2193" spans="1:9" x14ac:dyDescent="0.4">
      <c r="A2193">
        <f>IF('Raw(1)'!A2193="","",'Raw(1)'!A2193)</f>
        <v>2026</v>
      </c>
      <c r="B2193">
        <f>IF('Raw(1)'!B2193="","",'Raw(1)'!B2193)</f>
        <v>23</v>
      </c>
      <c r="C2193" t="str">
        <f t="shared" si="102"/>
        <v>Jun</v>
      </c>
      <c r="D2193" t="str">
        <f t="shared" si="103"/>
        <v>2026-Jun</v>
      </c>
      <c r="E2193">
        <f t="shared" si="104"/>
        <v>202606</v>
      </c>
      <c r="F2193" t="str">
        <f>IF('Raw(1)'!C2193="","",'Raw(1)'!C2193)</f>
        <v>VN #2</v>
      </c>
      <c r="G2193" t="str">
        <f>IF('Raw(1)'!D2193="","",'Raw(1)'!D2193)</f>
        <v>Machine</v>
      </c>
      <c r="H2193" t="str">
        <f>IF('Raw(1)'!E2193="","",'Raw(1)'!E2193)</f>
        <v>Paint Line</v>
      </c>
      <c r="I2193">
        <f>IF('Raw(1)'!F2193="","",'Raw(1)'!F2193)</f>
        <v>4</v>
      </c>
    </row>
    <row r="2194" spans="1:9" x14ac:dyDescent="0.4">
      <c r="A2194">
        <f>IF('Raw(1)'!A2194="","",'Raw(1)'!A2194)</f>
        <v>2026</v>
      </c>
      <c r="B2194">
        <f>IF('Raw(1)'!B2194="","",'Raw(1)'!B2194)</f>
        <v>23</v>
      </c>
      <c r="C2194" t="str">
        <f t="shared" si="102"/>
        <v>Jun</v>
      </c>
      <c r="D2194" t="str">
        <f t="shared" si="103"/>
        <v>2026-Jun</v>
      </c>
      <c r="E2194">
        <f t="shared" si="104"/>
        <v>202606</v>
      </c>
      <c r="F2194" t="str">
        <f>IF('Raw(1)'!C2194="","",'Raw(1)'!C2194)</f>
        <v>VN #2</v>
      </c>
      <c r="G2194" t="str">
        <f>IF('Raw(1)'!D2194="","",'Raw(1)'!D2194)</f>
        <v>Machine</v>
      </c>
      <c r="H2194" t="str">
        <f>IF('Raw(1)'!E2194="","",'Raw(1)'!E2194)</f>
        <v>Roll Bending Machine</v>
      </c>
      <c r="I2194">
        <f>IF('Raw(1)'!F2194="","",'Raw(1)'!F2194)</f>
        <v>3</v>
      </c>
    </row>
    <row r="2195" spans="1:9" x14ac:dyDescent="0.4">
      <c r="A2195">
        <f>IF('Raw(1)'!A2195="","",'Raw(1)'!A2195)</f>
        <v>2026</v>
      </c>
      <c r="B2195">
        <f>IF('Raw(1)'!B2195="","",'Raw(1)'!B2195)</f>
        <v>23</v>
      </c>
      <c r="C2195" t="str">
        <f t="shared" si="102"/>
        <v>Jun</v>
      </c>
      <c r="D2195" t="str">
        <f t="shared" si="103"/>
        <v>2026-Jun</v>
      </c>
      <c r="E2195">
        <f t="shared" si="104"/>
        <v>202606</v>
      </c>
      <c r="F2195" t="str">
        <f>IF('Raw(1)'!C2195="","",'Raw(1)'!C2195)</f>
        <v>VN #2</v>
      </c>
      <c r="G2195" t="str">
        <f>IF('Raw(1)'!D2195="","",'Raw(1)'!D2195)</f>
        <v>Machine</v>
      </c>
      <c r="H2195" t="str">
        <f>IF('Raw(1)'!E2195="","",'Raw(1)'!E2195)</f>
        <v>L/W Machine</v>
      </c>
      <c r="I2195">
        <f>IF('Raw(1)'!F2195="","",'Raw(1)'!F2195)</f>
        <v>6</v>
      </c>
    </row>
    <row r="2196" spans="1:9" x14ac:dyDescent="0.4">
      <c r="A2196">
        <f>IF('Raw(1)'!A2196="","",'Raw(1)'!A2196)</f>
        <v>2026</v>
      </c>
      <c r="B2196">
        <f>IF('Raw(1)'!B2196="","",'Raw(1)'!B2196)</f>
        <v>23</v>
      </c>
      <c r="C2196" t="str">
        <f t="shared" si="102"/>
        <v>Jun</v>
      </c>
      <c r="D2196" t="str">
        <f t="shared" si="103"/>
        <v>2026-Jun</v>
      </c>
      <c r="E2196">
        <f t="shared" si="104"/>
        <v>202606</v>
      </c>
      <c r="F2196" t="str">
        <f>IF('Raw(1)'!C2196="","",'Raw(1)'!C2196)</f>
        <v>VN #2</v>
      </c>
      <c r="G2196" t="str">
        <f>IF('Raw(1)'!D2196="","",'Raw(1)'!D2196)</f>
        <v>Machine</v>
      </c>
      <c r="H2196" t="str">
        <f>IF('Raw(1)'!E2196="","",'Raw(1)'!E2196)</f>
        <v>C/W Machine</v>
      </c>
      <c r="I2196">
        <f>IF('Raw(1)'!F2196="","",'Raw(1)'!F2196)</f>
        <v>8.8000000000000007</v>
      </c>
    </row>
    <row r="2197" spans="1:9" x14ac:dyDescent="0.4">
      <c r="A2197">
        <f>IF('Raw(1)'!A2197="","",'Raw(1)'!A2197)</f>
        <v>2026</v>
      </c>
      <c r="B2197">
        <f>IF('Raw(1)'!B2197="","",'Raw(1)'!B2197)</f>
        <v>23</v>
      </c>
      <c r="C2197" t="str">
        <f t="shared" si="102"/>
        <v>Jun</v>
      </c>
      <c r="D2197" t="str">
        <f t="shared" si="103"/>
        <v>2026-Jun</v>
      </c>
      <c r="E2197">
        <f t="shared" si="104"/>
        <v>202606</v>
      </c>
      <c r="F2197" t="str">
        <f>IF('Raw(1)'!C2197="","",'Raw(1)'!C2197)</f>
        <v>VN #2</v>
      </c>
      <c r="G2197" t="str">
        <f>IF('Raw(1)'!D2197="","",'Raw(1)'!D2197)</f>
        <v>Performance</v>
      </c>
      <c r="H2197" t="str">
        <f>IF('Raw(1)'!E2197="","",'Raw(1)'!E2197)</f>
        <v>BT GT</v>
      </c>
      <c r="I2197">
        <f>IF('Raw(1)'!F2197="","",'Raw(1)'!F2197)</f>
        <v>20</v>
      </c>
    </row>
    <row r="2198" spans="1:9" x14ac:dyDescent="0.4">
      <c r="A2198">
        <f>IF('Raw(1)'!A2198="","",'Raw(1)'!A2198)</f>
        <v>2026</v>
      </c>
      <c r="B2198">
        <f>IF('Raw(1)'!B2198="","",'Raw(1)'!B2198)</f>
        <v>23</v>
      </c>
      <c r="C2198" t="str">
        <f t="shared" si="102"/>
        <v>Jun</v>
      </c>
      <c r="D2198" t="str">
        <f t="shared" si="103"/>
        <v>2026-Jun</v>
      </c>
      <c r="E2198">
        <f t="shared" si="104"/>
        <v>202606</v>
      </c>
      <c r="F2198" t="str">
        <f>IF('Raw(1)'!C2198="","",'Raw(1)'!C2198)</f>
        <v>VN #2</v>
      </c>
      <c r="G2198" t="str">
        <f>IF('Raw(1)'!D2198="","",'Raw(1)'!D2198)</f>
        <v>Performance</v>
      </c>
      <c r="H2198" t="str">
        <f>IF('Raw(1)'!E2198="","",'Raw(1)'!E2198)</f>
        <v>WT GT</v>
      </c>
      <c r="I2198">
        <f>IF('Raw(1)'!F2198="","",'Raw(1)'!F2198)</f>
        <v>20</v>
      </c>
    </row>
    <row r="2199" spans="1:9" x14ac:dyDescent="0.4">
      <c r="A2199">
        <f>IF('Raw(1)'!A2199="","",'Raw(1)'!A2199)</f>
        <v>2026</v>
      </c>
      <c r="B2199">
        <f>IF('Raw(1)'!B2199="","",'Raw(1)'!B2199)</f>
        <v>23</v>
      </c>
      <c r="C2199" t="str">
        <f t="shared" si="102"/>
        <v>Jun</v>
      </c>
      <c r="D2199" t="str">
        <f t="shared" si="103"/>
        <v>2026-Jun</v>
      </c>
      <c r="E2199">
        <f t="shared" si="104"/>
        <v>202606</v>
      </c>
      <c r="F2199" t="str">
        <f>IF('Raw(1)'!C2199="","",'Raw(1)'!C2199)</f>
        <v>VN #2</v>
      </c>
      <c r="G2199" t="str">
        <f>IF('Raw(1)'!D2199="","",'Raw(1)'!D2199)</f>
        <v>Performance</v>
      </c>
      <c r="H2199" t="str">
        <f>IF('Raw(1)'!E2199="","",'Raw(1)'!E2199)</f>
        <v>Bending</v>
      </c>
      <c r="I2199">
        <f>IF('Raw(1)'!F2199="","",'Raw(1)'!F2199)</f>
        <v>189</v>
      </c>
    </row>
    <row r="2200" spans="1:9" x14ac:dyDescent="0.4">
      <c r="A2200">
        <f>IF('Raw(1)'!A2200="","",'Raw(1)'!A2200)</f>
        <v>2026</v>
      </c>
      <c r="B2200">
        <f>IF('Raw(1)'!B2200="","",'Raw(1)'!B2200)</f>
        <v>23</v>
      </c>
      <c r="C2200" t="str">
        <f t="shared" si="102"/>
        <v>Jun</v>
      </c>
      <c r="D2200" t="str">
        <f t="shared" si="103"/>
        <v>2026-Jun</v>
      </c>
      <c r="E2200">
        <f t="shared" si="104"/>
        <v>202606</v>
      </c>
      <c r="F2200" t="str">
        <f>IF('Raw(1)'!C2200="","",'Raw(1)'!C2200)</f>
        <v>VN #2</v>
      </c>
      <c r="G2200" t="str">
        <f>IF('Raw(1)'!D2200="","",'Raw(1)'!D2200)</f>
        <v>Performance</v>
      </c>
      <c r="H2200" t="str">
        <f>IF('Raw(1)'!E2200="","",'Raw(1)'!E2200)</f>
        <v>L/W</v>
      </c>
      <c r="I2200">
        <f>IF('Raw(1)'!F2200="","",'Raw(1)'!F2200)</f>
        <v>185</v>
      </c>
    </row>
    <row r="2201" spans="1:9" x14ac:dyDescent="0.4">
      <c r="A2201">
        <f>IF('Raw(1)'!A2201="","",'Raw(1)'!A2201)</f>
        <v>2026</v>
      </c>
      <c r="B2201">
        <f>IF('Raw(1)'!B2201="","",'Raw(1)'!B2201)</f>
        <v>23</v>
      </c>
      <c r="C2201" t="str">
        <f t="shared" si="102"/>
        <v>Jun</v>
      </c>
      <c r="D2201" t="str">
        <f t="shared" si="103"/>
        <v>2026-Jun</v>
      </c>
      <c r="E2201">
        <f t="shared" si="104"/>
        <v>202606</v>
      </c>
      <c r="F2201" t="str">
        <f>IF('Raw(1)'!C2201="","",'Raw(1)'!C2201)</f>
        <v>VN #2</v>
      </c>
      <c r="G2201" t="str">
        <f>IF('Raw(1)'!D2201="","",'Raw(1)'!D2201)</f>
        <v>Performance</v>
      </c>
      <c r="H2201" t="str">
        <f>IF('Raw(1)'!E2201="","",'Raw(1)'!E2201)</f>
        <v>C/W</v>
      </c>
      <c r="I2201">
        <f>IF('Raw(1)'!F2201="","",'Raw(1)'!F2201)</f>
        <v>214</v>
      </c>
    </row>
    <row r="2202" spans="1:9" x14ac:dyDescent="0.4">
      <c r="A2202">
        <f>IF('Raw(1)'!A2202="","",'Raw(1)'!A2202)</f>
        <v>2026</v>
      </c>
      <c r="B2202">
        <f>IF('Raw(1)'!B2202="","",'Raw(1)'!B2202)</f>
        <v>23</v>
      </c>
      <c r="C2202" t="str">
        <f t="shared" si="102"/>
        <v>Jun</v>
      </c>
      <c r="D2202" t="str">
        <f t="shared" si="103"/>
        <v>2026-Jun</v>
      </c>
      <c r="E2202">
        <f t="shared" si="104"/>
        <v>202606</v>
      </c>
      <c r="F2202" t="str">
        <f>IF('Raw(1)'!C2202="","",'Raw(1)'!C2202)</f>
        <v>TW</v>
      </c>
      <c r="G2202" t="str">
        <f>IF('Raw(1)'!D2202="","",'Raw(1)'!D2202)</f>
        <v>Machine</v>
      </c>
      <c r="H2202" t="str">
        <f>IF('Raw(1)'!E2202="","",'Raw(1)'!E2202)</f>
        <v>Growing Line</v>
      </c>
      <c r="I2202">
        <f>IF('Raw(1)'!F2202="","",'Raw(1)'!F2202)</f>
        <v>5</v>
      </c>
    </row>
    <row r="2203" spans="1:9" x14ac:dyDescent="0.4">
      <c r="A2203">
        <f>IF('Raw(1)'!A2203="","",'Raw(1)'!A2203)</f>
        <v>2026</v>
      </c>
      <c r="B2203">
        <f>IF('Raw(1)'!B2203="","",'Raw(1)'!B2203)</f>
        <v>23</v>
      </c>
      <c r="C2203" t="str">
        <f t="shared" si="102"/>
        <v>Jun</v>
      </c>
      <c r="D2203" t="str">
        <f t="shared" si="103"/>
        <v>2026-Jun</v>
      </c>
      <c r="E2203">
        <f t="shared" si="104"/>
        <v>202606</v>
      </c>
      <c r="F2203" t="str">
        <f>IF('Raw(1)'!C2203="","",'Raw(1)'!C2203)</f>
        <v>TW</v>
      </c>
      <c r="G2203" t="str">
        <f>IF('Raw(1)'!D2203="","",'Raw(1)'!D2203)</f>
        <v>Machine</v>
      </c>
      <c r="H2203" t="str">
        <f>IF('Raw(1)'!E2203="","",'Raw(1)'!E2203)</f>
        <v>Paint Booth</v>
      </c>
      <c r="I2203">
        <f>IF('Raw(1)'!F2203="","",'Raw(1)'!F2203)</f>
        <v>3</v>
      </c>
    </row>
    <row r="2204" spans="1:9" x14ac:dyDescent="0.4">
      <c r="A2204">
        <f>IF('Raw(1)'!A2204="","",'Raw(1)'!A2204)</f>
        <v>2026</v>
      </c>
      <c r="B2204">
        <f>IF('Raw(1)'!B2204="","",'Raw(1)'!B2204)</f>
        <v>23</v>
      </c>
      <c r="C2204" t="str">
        <f t="shared" si="102"/>
        <v>Jun</v>
      </c>
      <c r="D2204" t="str">
        <f t="shared" si="103"/>
        <v>2026-Jun</v>
      </c>
      <c r="E2204">
        <f t="shared" si="104"/>
        <v>202606</v>
      </c>
      <c r="F2204" t="str">
        <f>IF('Raw(1)'!C2204="","",'Raw(1)'!C2204)</f>
        <v>TW</v>
      </c>
      <c r="G2204" t="str">
        <f>IF('Raw(1)'!D2204="","",'Raw(1)'!D2204)</f>
        <v>Machine</v>
      </c>
      <c r="H2204" t="str">
        <f>IF('Raw(1)'!E2204="","",'Raw(1)'!E2204)</f>
        <v>Paint Line</v>
      </c>
      <c r="I2204">
        <f>IF('Raw(1)'!F2204="","",'Raw(1)'!F2204)</f>
        <v>2</v>
      </c>
    </row>
    <row r="2205" spans="1:9" x14ac:dyDescent="0.4">
      <c r="A2205">
        <f>IF('Raw(1)'!A2205="","",'Raw(1)'!A2205)</f>
        <v>2026</v>
      </c>
      <c r="B2205">
        <f>IF('Raw(1)'!B2205="","",'Raw(1)'!B2205)</f>
        <v>23</v>
      </c>
      <c r="C2205" t="str">
        <f t="shared" si="102"/>
        <v>Jun</v>
      </c>
      <c r="D2205" t="str">
        <f t="shared" si="103"/>
        <v>2026-Jun</v>
      </c>
      <c r="E2205">
        <f t="shared" si="104"/>
        <v>202606</v>
      </c>
      <c r="F2205" t="str">
        <f>IF('Raw(1)'!C2205="","",'Raw(1)'!C2205)</f>
        <v>TW</v>
      </c>
      <c r="G2205" t="str">
        <f>IF('Raw(1)'!D2205="","",'Raw(1)'!D2205)</f>
        <v>Machine</v>
      </c>
      <c r="H2205" t="str">
        <f>IF('Raw(1)'!E2205="","",'Raw(1)'!E2205)</f>
        <v>Roll Bending Machine</v>
      </c>
      <c r="I2205">
        <f>IF('Raw(1)'!F2205="","",'Raw(1)'!F2205)</f>
        <v>2</v>
      </c>
    </row>
    <row r="2206" spans="1:9" x14ac:dyDescent="0.4">
      <c r="A2206">
        <f>IF('Raw(1)'!A2206="","",'Raw(1)'!A2206)</f>
        <v>2026</v>
      </c>
      <c r="B2206">
        <f>IF('Raw(1)'!B2206="","",'Raw(1)'!B2206)</f>
        <v>23</v>
      </c>
      <c r="C2206" t="str">
        <f t="shared" si="102"/>
        <v>Jun</v>
      </c>
      <c r="D2206" t="str">
        <f t="shared" si="103"/>
        <v>2026-Jun</v>
      </c>
      <c r="E2206">
        <f t="shared" si="104"/>
        <v>202606</v>
      </c>
      <c r="F2206" t="str">
        <f>IF('Raw(1)'!C2206="","",'Raw(1)'!C2206)</f>
        <v>TW</v>
      </c>
      <c r="G2206" t="str">
        <f>IF('Raw(1)'!D2206="","",'Raw(1)'!D2206)</f>
        <v>Machine</v>
      </c>
      <c r="H2206" t="str">
        <f>IF('Raw(1)'!E2206="","",'Raw(1)'!E2206)</f>
        <v>L/W Machine</v>
      </c>
      <c r="I2206">
        <f>IF('Raw(1)'!F2206="","",'Raw(1)'!F2206)</f>
        <v>2</v>
      </c>
    </row>
    <row r="2207" spans="1:9" x14ac:dyDescent="0.4">
      <c r="A2207">
        <f>IF('Raw(1)'!A2207="","",'Raw(1)'!A2207)</f>
        <v>2026</v>
      </c>
      <c r="B2207">
        <f>IF('Raw(1)'!B2207="","",'Raw(1)'!B2207)</f>
        <v>23</v>
      </c>
      <c r="C2207" t="str">
        <f t="shared" si="102"/>
        <v>Jun</v>
      </c>
      <c r="D2207" t="str">
        <f t="shared" si="103"/>
        <v>2026-Jun</v>
      </c>
      <c r="E2207">
        <f t="shared" si="104"/>
        <v>202606</v>
      </c>
      <c r="F2207" t="str">
        <f>IF('Raw(1)'!C2207="","",'Raw(1)'!C2207)</f>
        <v>TW</v>
      </c>
      <c r="G2207" t="str">
        <f>IF('Raw(1)'!D2207="","",'Raw(1)'!D2207)</f>
        <v>Machine</v>
      </c>
      <c r="H2207" t="str">
        <f>IF('Raw(1)'!E2207="","",'Raw(1)'!E2207)</f>
        <v>C/W Machine</v>
      </c>
      <c r="I2207">
        <f>IF('Raw(1)'!F2207="","",'Raw(1)'!F2207)</f>
        <v>3</v>
      </c>
    </row>
    <row r="2208" spans="1:9" x14ac:dyDescent="0.4">
      <c r="A2208">
        <f>IF('Raw(1)'!A2208="","",'Raw(1)'!A2208)</f>
        <v>2026</v>
      </c>
      <c r="B2208">
        <f>IF('Raw(1)'!B2208="","",'Raw(1)'!B2208)</f>
        <v>23</v>
      </c>
      <c r="C2208" t="str">
        <f t="shared" si="102"/>
        <v>Jun</v>
      </c>
      <c r="D2208" t="str">
        <f t="shared" si="103"/>
        <v>2026-Jun</v>
      </c>
      <c r="E2208">
        <f t="shared" si="104"/>
        <v>202606</v>
      </c>
      <c r="F2208" t="str">
        <f>IF('Raw(1)'!C2208="","",'Raw(1)'!C2208)</f>
        <v>TW</v>
      </c>
      <c r="G2208" t="str">
        <f>IF('Raw(1)'!D2208="","",'Raw(1)'!D2208)</f>
        <v>Performance</v>
      </c>
      <c r="H2208" t="str">
        <f>IF('Raw(1)'!E2208="","",'Raw(1)'!E2208)</f>
        <v>BT GT</v>
      </c>
      <c r="I2208">
        <f>IF('Raw(1)'!F2208="","",'Raw(1)'!F2208)</f>
        <v>2</v>
      </c>
    </row>
    <row r="2209" spans="1:9" x14ac:dyDescent="0.4">
      <c r="A2209">
        <f>IF('Raw(1)'!A2209="","",'Raw(1)'!A2209)</f>
        <v>2026</v>
      </c>
      <c r="B2209">
        <f>IF('Raw(1)'!B2209="","",'Raw(1)'!B2209)</f>
        <v>23</v>
      </c>
      <c r="C2209" t="str">
        <f t="shared" si="102"/>
        <v>Jun</v>
      </c>
      <c r="D2209" t="str">
        <f t="shared" si="103"/>
        <v>2026-Jun</v>
      </c>
      <c r="E2209">
        <f t="shared" si="104"/>
        <v>202606</v>
      </c>
      <c r="F2209" t="str">
        <f>IF('Raw(1)'!C2209="","",'Raw(1)'!C2209)</f>
        <v>TW</v>
      </c>
      <c r="G2209" t="str">
        <f>IF('Raw(1)'!D2209="","",'Raw(1)'!D2209)</f>
        <v>Performance</v>
      </c>
      <c r="H2209" t="str">
        <f>IF('Raw(1)'!E2209="","",'Raw(1)'!E2209)</f>
        <v>WT GT</v>
      </c>
      <c r="I2209">
        <f>IF('Raw(1)'!F2209="","",'Raw(1)'!F2209)</f>
        <v>2</v>
      </c>
    </row>
    <row r="2210" spans="1:9" x14ac:dyDescent="0.4">
      <c r="A2210">
        <f>IF('Raw(1)'!A2210="","",'Raw(1)'!A2210)</f>
        <v>2026</v>
      </c>
      <c r="B2210">
        <f>IF('Raw(1)'!B2210="","",'Raw(1)'!B2210)</f>
        <v>23</v>
      </c>
      <c r="C2210" t="str">
        <f t="shared" si="102"/>
        <v>Jun</v>
      </c>
      <c r="D2210" t="str">
        <f t="shared" si="103"/>
        <v>2026-Jun</v>
      </c>
      <c r="E2210">
        <f t="shared" si="104"/>
        <v>202606</v>
      </c>
      <c r="F2210" t="str">
        <f>IF('Raw(1)'!C2210="","",'Raw(1)'!C2210)</f>
        <v>TW</v>
      </c>
      <c r="G2210" t="str">
        <f>IF('Raw(1)'!D2210="","",'Raw(1)'!D2210)</f>
        <v>Performance</v>
      </c>
      <c r="H2210" t="str">
        <f>IF('Raw(1)'!E2210="","",'Raw(1)'!E2210)</f>
        <v>Bending</v>
      </c>
      <c r="I2210">
        <f>IF('Raw(1)'!F2210="","",'Raw(1)'!F2210)</f>
        <v>39</v>
      </c>
    </row>
    <row r="2211" spans="1:9" x14ac:dyDescent="0.4">
      <c r="A2211">
        <f>IF('Raw(1)'!A2211="","",'Raw(1)'!A2211)</f>
        <v>2026</v>
      </c>
      <c r="B2211">
        <f>IF('Raw(1)'!B2211="","",'Raw(1)'!B2211)</f>
        <v>23</v>
      </c>
      <c r="C2211" t="str">
        <f t="shared" si="102"/>
        <v>Jun</v>
      </c>
      <c r="D2211" t="str">
        <f t="shared" si="103"/>
        <v>2026-Jun</v>
      </c>
      <c r="E2211">
        <f t="shared" si="104"/>
        <v>202606</v>
      </c>
      <c r="F2211" t="str">
        <f>IF('Raw(1)'!C2211="","",'Raw(1)'!C2211)</f>
        <v>TW</v>
      </c>
      <c r="G2211" t="str">
        <f>IF('Raw(1)'!D2211="","",'Raw(1)'!D2211)</f>
        <v>Performance</v>
      </c>
      <c r="H2211" t="str">
        <f>IF('Raw(1)'!E2211="","",'Raw(1)'!E2211)</f>
        <v>L/W</v>
      </c>
      <c r="I2211">
        <f>IF('Raw(1)'!F2211="","",'Raw(1)'!F2211)</f>
        <v>35.5</v>
      </c>
    </row>
    <row r="2212" spans="1:9" x14ac:dyDescent="0.4">
      <c r="A2212">
        <f>IF('Raw(1)'!A2212="","",'Raw(1)'!A2212)</f>
        <v>2026</v>
      </c>
      <c r="B2212">
        <f>IF('Raw(1)'!B2212="","",'Raw(1)'!B2212)</f>
        <v>23</v>
      </c>
      <c r="C2212" t="str">
        <f t="shared" si="102"/>
        <v>Jun</v>
      </c>
      <c r="D2212" t="str">
        <f t="shared" si="103"/>
        <v>2026-Jun</v>
      </c>
      <c r="E2212">
        <f t="shared" si="104"/>
        <v>202606</v>
      </c>
      <c r="F2212" t="str">
        <f>IF('Raw(1)'!C2212="","",'Raw(1)'!C2212)</f>
        <v>TW</v>
      </c>
      <c r="G2212" t="str">
        <f>IF('Raw(1)'!D2212="","",'Raw(1)'!D2212)</f>
        <v>Performance</v>
      </c>
      <c r="H2212" t="str">
        <f>IF('Raw(1)'!E2212="","",'Raw(1)'!E2212)</f>
        <v>C/W</v>
      </c>
      <c r="I2212">
        <f>IF('Raw(1)'!F2212="","",'Raw(1)'!F2212)</f>
        <v>31</v>
      </c>
    </row>
    <row r="2213" spans="1:9" x14ac:dyDescent="0.4">
      <c r="A2213">
        <f>IF('Raw(1)'!A2213="","",'Raw(1)'!A2213)</f>
        <v>2026</v>
      </c>
      <c r="B2213">
        <f>IF('Raw(1)'!B2213="","",'Raw(1)'!B2213)</f>
        <v>23</v>
      </c>
      <c r="C2213" t="str">
        <f t="shared" si="102"/>
        <v>Jun</v>
      </c>
      <c r="D2213" t="str">
        <f t="shared" si="103"/>
        <v>2026-Jun</v>
      </c>
      <c r="E2213">
        <f t="shared" si="104"/>
        <v>202606</v>
      </c>
      <c r="F2213" t="str">
        <f>IF('Raw(1)'!C2213="","",'Raw(1)'!C2213)</f>
        <v>CN</v>
      </c>
      <c r="G2213" t="str">
        <f>IF('Raw(1)'!D2213="","",'Raw(1)'!D2213)</f>
        <v>Machine</v>
      </c>
      <c r="H2213" t="str">
        <f>IF('Raw(1)'!E2213="","",'Raw(1)'!E2213)</f>
        <v>Growing Line</v>
      </c>
      <c r="I2213">
        <f>IF('Raw(1)'!F2213="","",'Raw(1)'!F2213)</f>
        <v>20</v>
      </c>
    </row>
    <row r="2214" spans="1:9" x14ac:dyDescent="0.4">
      <c r="A2214">
        <f>IF('Raw(1)'!A2214="","",'Raw(1)'!A2214)</f>
        <v>2026</v>
      </c>
      <c r="B2214">
        <f>IF('Raw(1)'!B2214="","",'Raw(1)'!B2214)</f>
        <v>23</v>
      </c>
      <c r="C2214" t="str">
        <f t="shared" si="102"/>
        <v>Jun</v>
      </c>
      <c r="D2214" t="str">
        <f t="shared" si="103"/>
        <v>2026-Jun</v>
      </c>
      <c r="E2214">
        <f t="shared" si="104"/>
        <v>202606</v>
      </c>
      <c r="F2214" t="str">
        <f>IF('Raw(1)'!C2214="","",'Raw(1)'!C2214)</f>
        <v>CN</v>
      </c>
      <c r="G2214" t="str">
        <f>IF('Raw(1)'!D2214="","",'Raw(1)'!D2214)</f>
        <v>Machine</v>
      </c>
      <c r="H2214" t="str">
        <f>IF('Raw(1)'!E2214="","",'Raw(1)'!E2214)</f>
        <v>Paint Booth</v>
      </c>
      <c r="I2214">
        <f>IF('Raw(1)'!F2214="","",'Raw(1)'!F2214)</f>
        <v>22</v>
      </c>
    </row>
    <row r="2215" spans="1:9" x14ac:dyDescent="0.4">
      <c r="A2215">
        <f>IF('Raw(1)'!A2215="","",'Raw(1)'!A2215)</f>
        <v>2026</v>
      </c>
      <c r="B2215">
        <f>IF('Raw(1)'!B2215="","",'Raw(1)'!B2215)</f>
        <v>23</v>
      </c>
      <c r="C2215" t="str">
        <f t="shared" si="102"/>
        <v>Jun</v>
      </c>
      <c r="D2215" t="str">
        <f t="shared" si="103"/>
        <v>2026-Jun</v>
      </c>
      <c r="E2215">
        <f t="shared" si="104"/>
        <v>202606</v>
      </c>
      <c r="F2215" t="str">
        <f>IF('Raw(1)'!C2215="","",'Raw(1)'!C2215)</f>
        <v>CN</v>
      </c>
      <c r="G2215" t="str">
        <f>IF('Raw(1)'!D2215="","",'Raw(1)'!D2215)</f>
        <v>Machine</v>
      </c>
      <c r="H2215" t="str">
        <f>IF('Raw(1)'!E2215="","",'Raw(1)'!E2215)</f>
        <v>Paint Line</v>
      </c>
      <c r="I2215">
        <f>IF('Raw(1)'!F2215="","",'Raw(1)'!F2215)</f>
        <v>6</v>
      </c>
    </row>
    <row r="2216" spans="1:9" x14ac:dyDescent="0.4">
      <c r="A2216">
        <f>IF('Raw(1)'!A2216="","",'Raw(1)'!A2216)</f>
        <v>2026</v>
      </c>
      <c r="B2216">
        <f>IF('Raw(1)'!B2216="","",'Raw(1)'!B2216)</f>
        <v>23</v>
      </c>
      <c r="C2216" t="str">
        <f t="shared" si="102"/>
        <v>Jun</v>
      </c>
      <c r="D2216" t="str">
        <f t="shared" si="103"/>
        <v>2026-Jun</v>
      </c>
      <c r="E2216">
        <f t="shared" si="104"/>
        <v>202606</v>
      </c>
      <c r="F2216" t="str">
        <f>IF('Raw(1)'!C2216="","",'Raw(1)'!C2216)</f>
        <v>CN</v>
      </c>
      <c r="G2216" t="str">
        <f>IF('Raw(1)'!D2216="","",'Raw(1)'!D2216)</f>
        <v>Machine</v>
      </c>
      <c r="H2216" t="str">
        <f>IF('Raw(1)'!E2216="","",'Raw(1)'!E2216)</f>
        <v>Roll Bending Machine</v>
      </c>
      <c r="I2216">
        <f>IF('Raw(1)'!F2216="","",'Raw(1)'!F2216)</f>
        <v>4</v>
      </c>
    </row>
    <row r="2217" spans="1:9" x14ac:dyDescent="0.4">
      <c r="A2217">
        <f>IF('Raw(1)'!A2217="","",'Raw(1)'!A2217)</f>
        <v>2026</v>
      </c>
      <c r="B2217">
        <f>IF('Raw(1)'!B2217="","",'Raw(1)'!B2217)</f>
        <v>23</v>
      </c>
      <c r="C2217" t="str">
        <f t="shared" si="102"/>
        <v>Jun</v>
      </c>
      <c r="D2217" t="str">
        <f t="shared" si="103"/>
        <v>2026-Jun</v>
      </c>
      <c r="E2217">
        <f t="shared" si="104"/>
        <v>202606</v>
      </c>
      <c r="F2217" t="str">
        <f>IF('Raw(1)'!C2217="","",'Raw(1)'!C2217)</f>
        <v>CN</v>
      </c>
      <c r="G2217" t="str">
        <f>IF('Raw(1)'!D2217="","",'Raw(1)'!D2217)</f>
        <v>Machine</v>
      </c>
      <c r="H2217" t="str">
        <f>IF('Raw(1)'!E2217="","",'Raw(1)'!E2217)</f>
        <v>L/W Machine</v>
      </c>
      <c r="I2217">
        <f>IF('Raw(1)'!F2217="","",'Raw(1)'!F2217)</f>
        <v>10</v>
      </c>
    </row>
    <row r="2218" spans="1:9" x14ac:dyDescent="0.4">
      <c r="A2218">
        <f>IF('Raw(1)'!A2218="","",'Raw(1)'!A2218)</f>
        <v>2026</v>
      </c>
      <c r="B2218">
        <f>IF('Raw(1)'!B2218="","",'Raw(1)'!B2218)</f>
        <v>23</v>
      </c>
      <c r="C2218" t="str">
        <f t="shared" si="102"/>
        <v>Jun</v>
      </c>
      <c r="D2218" t="str">
        <f t="shared" si="103"/>
        <v>2026-Jun</v>
      </c>
      <c r="E2218">
        <f t="shared" si="104"/>
        <v>202606</v>
      </c>
      <c r="F2218" t="str">
        <f>IF('Raw(1)'!C2218="","",'Raw(1)'!C2218)</f>
        <v>CN</v>
      </c>
      <c r="G2218" t="str">
        <f>IF('Raw(1)'!D2218="","",'Raw(1)'!D2218)</f>
        <v>Machine</v>
      </c>
      <c r="H2218" t="str">
        <f>IF('Raw(1)'!E2218="","",'Raw(1)'!E2218)</f>
        <v>C/W Machine</v>
      </c>
      <c r="I2218">
        <f>IF('Raw(1)'!F2218="","",'Raw(1)'!F2218)</f>
        <v>12</v>
      </c>
    </row>
    <row r="2219" spans="1:9" x14ac:dyDescent="0.4">
      <c r="A2219">
        <f>IF('Raw(1)'!A2219="","",'Raw(1)'!A2219)</f>
        <v>2026</v>
      </c>
      <c r="B2219">
        <f>IF('Raw(1)'!B2219="","",'Raw(1)'!B2219)</f>
        <v>23</v>
      </c>
      <c r="C2219" t="str">
        <f t="shared" si="102"/>
        <v>Jun</v>
      </c>
      <c r="D2219" t="str">
        <f t="shared" si="103"/>
        <v>2026-Jun</v>
      </c>
      <c r="E2219">
        <f t="shared" si="104"/>
        <v>202606</v>
      </c>
      <c r="F2219" t="str">
        <f>IF('Raw(1)'!C2219="","",'Raw(1)'!C2219)</f>
        <v>CN</v>
      </c>
      <c r="G2219" t="str">
        <f>IF('Raw(1)'!D2219="","",'Raw(1)'!D2219)</f>
        <v>Performance</v>
      </c>
      <c r="H2219" t="str">
        <f>IF('Raw(1)'!E2219="","",'Raw(1)'!E2219)</f>
        <v>BT GT</v>
      </c>
      <c r="I2219">
        <f>IF('Raw(1)'!F2219="","",'Raw(1)'!F2219)</f>
        <v>37</v>
      </c>
    </row>
    <row r="2220" spans="1:9" x14ac:dyDescent="0.4">
      <c r="A2220">
        <f>IF('Raw(1)'!A2220="","",'Raw(1)'!A2220)</f>
        <v>2026</v>
      </c>
      <c r="B2220">
        <f>IF('Raw(1)'!B2220="","",'Raw(1)'!B2220)</f>
        <v>23</v>
      </c>
      <c r="C2220" t="str">
        <f t="shared" si="102"/>
        <v>Jun</v>
      </c>
      <c r="D2220" t="str">
        <f t="shared" si="103"/>
        <v>2026-Jun</v>
      </c>
      <c r="E2220">
        <f t="shared" si="104"/>
        <v>202606</v>
      </c>
      <c r="F2220" t="str">
        <f>IF('Raw(1)'!C2220="","",'Raw(1)'!C2220)</f>
        <v>CN</v>
      </c>
      <c r="G2220" t="str">
        <f>IF('Raw(1)'!D2220="","",'Raw(1)'!D2220)</f>
        <v>Performance</v>
      </c>
      <c r="H2220" t="str">
        <f>IF('Raw(1)'!E2220="","",'Raw(1)'!E2220)</f>
        <v>WT GT</v>
      </c>
      <c r="I2220">
        <f>IF('Raw(1)'!F2220="","",'Raw(1)'!F2220)</f>
        <v>34</v>
      </c>
    </row>
    <row r="2221" spans="1:9" x14ac:dyDescent="0.4">
      <c r="A2221">
        <f>IF('Raw(1)'!A2221="","",'Raw(1)'!A2221)</f>
        <v>2026</v>
      </c>
      <c r="B2221">
        <f>IF('Raw(1)'!B2221="","",'Raw(1)'!B2221)</f>
        <v>23</v>
      </c>
      <c r="C2221" t="str">
        <f t="shared" si="102"/>
        <v>Jun</v>
      </c>
      <c r="D2221" t="str">
        <f t="shared" si="103"/>
        <v>2026-Jun</v>
      </c>
      <c r="E2221">
        <f t="shared" si="104"/>
        <v>202606</v>
      </c>
      <c r="F2221" t="str">
        <f>IF('Raw(1)'!C2221="","",'Raw(1)'!C2221)</f>
        <v>CN</v>
      </c>
      <c r="G2221" t="str">
        <f>IF('Raw(1)'!D2221="","",'Raw(1)'!D2221)</f>
        <v>Performance</v>
      </c>
      <c r="H2221" t="str">
        <f>IF('Raw(1)'!E2221="","",'Raw(1)'!E2221)</f>
        <v>Bending</v>
      </c>
      <c r="I2221">
        <f>IF('Raw(1)'!F2221="","",'Raw(1)'!F2221)</f>
        <v>238</v>
      </c>
    </row>
    <row r="2222" spans="1:9" x14ac:dyDescent="0.4">
      <c r="A2222">
        <f>IF('Raw(1)'!A2222="","",'Raw(1)'!A2222)</f>
        <v>2026</v>
      </c>
      <c r="B2222">
        <f>IF('Raw(1)'!B2222="","",'Raw(1)'!B2222)</f>
        <v>23</v>
      </c>
      <c r="C2222" t="str">
        <f t="shared" si="102"/>
        <v>Jun</v>
      </c>
      <c r="D2222" t="str">
        <f t="shared" si="103"/>
        <v>2026-Jun</v>
      </c>
      <c r="E2222">
        <f t="shared" si="104"/>
        <v>202606</v>
      </c>
      <c r="F2222" t="str">
        <f>IF('Raw(1)'!C2222="","",'Raw(1)'!C2222)</f>
        <v>CN</v>
      </c>
      <c r="G2222" t="str">
        <f>IF('Raw(1)'!D2222="","",'Raw(1)'!D2222)</f>
        <v>Performance</v>
      </c>
      <c r="H2222" t="str">
        <f>IF('Raw(1)'!E2222="","",'Raw(1)'!E2222)</f>
        <v>L/W</v>
      </c>
      <c r="I2222">
        <f>IF('Raw(1)'!F2222="","",'Raw(1)'!F2222)</f>
        <v>238</v>
      </c>
    </row>
    <row r="2223" spans="1:9" x14ac:dyDescent="0.4">
      <c r="A2223">
        <f>IF('Raw(1)'!A2223="","",'Raw(1)'!A2223)</f>
        <v>2026</v>
      </c>
      <c r="B2223">
        <f>IF('Raw(1)'!B2223="","",'Raw(1)'!B2223)</f>
        <v>23</v>
      </c>
      <c r="C2223" t="str">
        <f t="shared" si="102"/>
        <v>Jun</v>
      </c>
      <c r="D2223" t="str">
        <f t="shared" si="103"/>
        <v>2026-Jun</v>
      </c>
      <c r="E2223">
        <f t="shared" si="104"/>
        <v>202606</v>
      </c>
      <c r="F2223" t="str">
        <f>IF('Raw(1)'!C2223="","",'Raw(1)'!C2223)</f>
        <v>CN</v>
      </c>
      <c r="G2223" t="str">
        <f>IF('Raw(1)'!D2223="","",'Raw(1)'!D2223)</f>
        <v>Performance</v>
      </c>
      <c r="H2223" t="str">
        <f>IF('Raw(1)'!E2223="","",'Raw(1)'!E2223)</f>
        <v>C/W</v>
      </c>
      <c r="I2223">
        <f>IF('Raw(1)'!F2223="","",'Raw(1)'!F2223)</f>
        <v>290</v>
      </c>
    </row>
    <row r="2224" spans="1:9" x14ac:dyDescent="0.4">
      <c r="A2224">
        <f>IF('Raw(1)'!A2224="","",'Raw(1)'!A2224)</f>
        <v>2026</v>
      </c>
      <c r="B2224">
        <f>IF('Raw(1)'!B2224="","",'Raw(1)'!B2224)</f>
        <v>23</v>
      </c>
      <c r="C2224" t="str">
        <f t="shared" si="102"/>
        <v>Jun</v>
      </c>
      <c r="D2224" t="str">
        <f t="shared" si="103"/>
        <v>2026-Jun</v>
      </c>
      <c r="E2224">
        <f t="shared" si="104"/>
        <v>202606</v>
      </c>
      <c r="F2224" t="str">
        <f>IF('Raw(1)'!C2224="","",'Raw(1)'!C2224)</f>
        <v>TR #1</v>
      </c>
      <c r="G2224" t="str">
        <f>IF('Raw(1)'!D2224="","",'Raw(1)'!D2224)</f>
        <v>Machine</v>
      </c>
      <c r="H2224" t="str">
        <f>IF('Raw(1)'!E2224="","",'Raw(1)'!E2224)</f>
        <v>Growing Line</v>
      </c>
      <c r="I2224">
        <f>IF('Raw(1)'!F2224="","",'Raw(1)'!F2224)</f>
        <v>3</v>
      </c>
    </row>
    <row r="2225" spans="1:9" x14ac:dyDescent="0.4">
      <c r="A2225">
        <f>IF('Raw(1)'!A2225="","",'Raw(1)'!A2225)</f>
        <v>2026</v>
      </c>
      <c r="B2225">
        <f>IF('Raw(1)'!B2225="","",'Raw(1)'!B2225)</f>
        <v>23</v>
      </c>
      <c r="C2225" t="str">
        <f t="shared" si="102"/>
        <v>Jun</v>
      </c>
      <c r="D2225" t="str">
        <f t="shared" si="103"/>
        <v>2026-Jun</v>
      </c>
      <c r="E2225">
        <f t="shared" si="104"/>
        <v>202606</v>
      </c>
      <c r="F2225" t="str">
        <f>IF('Raw(1)'!C2225="","",'Raw(1)'!C2225)</f>
        <v>TR #1</v>
      </c>
      <c r="G2225" t="str">
        <f>IF('Raw(1)'!D2225="","",'Raw(1)'!D2225)</f>
        <v>Machine</v>
      </c>
      <c r="H2225" t="str">
        <f>IF('Raw(1)'!E2225="","",'Raw(1)'!E2225)</f>
        <v>Paint Booth</v>
      </c>
      <c r="I2225">
        <f>IF('Raw(1)'!F2225="","",'Raw(1)'!F2225)</f>
        <v>3</v>
      </c>
    </row>
    <row r="2226" spans="1:9" x14ac:dyDescent="0.4">
      <c r="A2226">
        <f>IF('Raw(1)'!A2226="","",'Raw(1)'!A2226)</f>
        <v>2026</v>
      </c>
      <c r="B2226">
        <f>IF('Raw(1)'!B2226="","",'Raw(1)'!B2226)</f>
        <v>23</v>
      </c>
      <c r="C2226" t="str">
        <f t="shared" si="102"/>
        <v>Jun</v>
      </c>
      <c r="D2226" t="str">
        <f t="shared" si="103"/>
        <v>2026-Jun</v>
      </c>
      <c r="E2226">
        <f t="shared" si="104"/>
        <v>202606</v>
      </c>
      <c r="F2226" t="str">
        <f>IF('Raw(1)'!C2226="","",'Raw(1)'!C2226)</f>
        <v>TR #1</v>
      </c>
      <c r="G2226" t="str">
        <f>IF('Raw(1)'!D2226="","",'Raw(1)'!D2226)</f>
        <v>Machine</v>
      </c>
      <c r="H2226" t="str">
        <f>IF('Raw(1)'!E2226="","",'Raw(1)'!E2226)</f>
        <v>Paint Line</v>
      </c>
      <c r="I2226">
        <f>IF('Raw(1)'!F2226="","",'Raw(1)'!F2226)</f>
        <v>2</v>
      </c>
    </row>
    <row r="2227" spans="1:9" x14ac:dyDescent="0.4">
      <c r="A2227">
        <f>IF('Raw(1)'!A2227="","",'Raw(1)'!A2227)</f>
        <v>2026</v>
      </c>
      <c r="B2227">
        <f>IF('Raw(1)'!B2227="","",'Raw(1)'!B2227)</f>
        <v>23</v>
      </c>
      <c r="C2227" t="str">
        <f t="shared" si="102"/>
        <v>Jun</v>
      </c>
      <c r="D2227" t="str">
        <f t="shared" si="103"/>
        <v>2026-Jun</v>
      </c>
      <c r="E2227">
        <f t="shared" si="104"/>
        <v>202606</v>
      </c>
      <c r="F2227" t="str">
        <f>IF('Raw(1)'!C2227="","",'Raw(1)'!C2227)</f>
        <v>TR #1</v>
      </c>
      <c r="G2227" t="str">
        <f>IF('Raw(1)'!D2227="","",'Raw(1)'!D2227)</f>
        <v>Machine</v>
      </c>
      <c r="H2227" t="str">
        <f>IF('Raw(1)'!E2227="","",'Raw(1)'!E2227)</f>
        <v>Roll Bending Machine</v>
      </c>
      <c r="I2227">
        <f>IF('Raw(1)'!F2227="","",'Raw(1)'!F2227)</f>
        <v>2</v>
      </c>
    </row>
    <row r="2228" spans="1:9" x14ac:dyDescent="0.4">
      <c r="A2228">
        <f>IF('Raw(1)'!A2228="","",'Raw(1)'!A2228)</f>
        <v>2026</v>
      </c>
      <c r="B2228">
        <f>IF('Raw(1)'!B2228="","",'Raw(1)'!B2228)</f>
        <v>23</v>
      </c>
      <c r="C2228" t="str">
        <f t="shared" si="102"/>
        <v>Jun</v>
      </c>
      <c r="D2228" t="str">
        <f t="shared" si="103"/>
        <v>2026-Jun</v>
      </c>
      <c r="E2228">
        <f t="shared" si="104"/>
        <v>202606</v>
      </c>
      <c r="F2228" t="str">
        <f>IF('Raw(1)'!C2228="","",'Raw(1)'!C2228)</f>
        <v>TR #1</v>
      </c>
      <c r="G2228" t="str">
        <f>IF('Raw(1)'!D2228="","",'Raw(1)'!D2228)</f>
        <v>Machine</v>
      </c>
      <c r="H2228" t="str">
        <f>IF('Raw(1)'!E2228="","",'Raw(1)'!E2228)</f>
        <v>L/W Machine</v>
      </c>
      <c r="I2228">
        <f>IF('Raw(1)'!F2228="","",'Raw(1)'!F2228)</f>
        <v>3</v>
      </c>
    </row>
    <row r="2229" spans="1:9" x14ac:dyDescent="0.4">
      <c r="A2229">
        <f>IF('Raw(1)'!A2229="","",'Raw(1)'!A2229)</f>
        <v>2026</v>
      </c>
      <c r="B2229">
        <f>IF('Raw(1)'!B2229="","",'Raw(1)'!B2229)</f>
        <v>23</v>
      </c>
      <c r="C2229" t="str">
        <f t="shared" si="102"/>
        <v>Jun</v>
      </c>
      <c r="D2229" t="str">
        <f t="shared" si="103"/>
        <v>2026-Jun</v>
      </c>
      <c r="E2229">
        <f t="shared" si="104"/>
        <v>202606</v>
      </c>
      <c r="F2229" t="str">
        <f>IF('Raw(1)'!C2229="","",'Raw(1)'!C2229)</f>
        <v>TR #1</v>
      </c>
      <c r="G2229" t="str">
        <f>IF('Raw(1)'!D2229="","",'Raw(1)'!D2229)</f>
        <v>Machine</v>
      </c>
      <c r="H2229" t="str">
        <f>IF('Raw(1)'!E2229="","",'Raw(1)'!E2229)</f>
        <v>C/W Machine</v>
      </c>
      <c r="I2229">
        <f>IF('Raw(1)'!F2229="","",'Raw(1)'!F2229)</f>
        <v>4</v>
      </c>
    </row>
    <row r="2230" spans="1:9" x14ac:dyDescent="0.4">
      <c r="A2230">
        <f>IF('Raw(1)'!A2230="","",'Raw(1)'!A2230)</f>
        <v>2026</v>
      </c>
      <c r="B2230">
        <f>IF('Raw(1)'!B2230="","",'Raw(1)'!B2230)</f>
        <v>23</v>
      </c>
      <c r="C2230" t="str">
        <f t="shared" si="102"/>
        <v>Jun</v>
      </c>
      <c r="D2230" t="str">
        <f t="shared" si="103"/>
        <v>2026-Jun</v>
      </c>
      <c r="E2230">
        <f t="shared" si="104"/>
        <v>202606</v>
      </c>
      <c r="F2230" t="str">
        <f>IF('Raw(1)'!C2230="","",'Raw(1)'!C2230)</f>
        <v>TR #1</v>
      </c>
      <c r="G2230" t="str">
        <f>IF('Raw(1)'!D2230="","",'Raw(1)'!D2230)</f>
        <v>Performance</v>
      </c>
      <c r="H2230" t="str">
        <f>IF('Raw(1)'!E2230="","",'Raw(1)'!E2230)</f>
        <v>BT GT</v>
      </c>
      <c r="I2230">
        <f>IF('Raw(1)'!F2230="","",'Raw(1)'!F2230)</f>
        <v>0</v>
      </c>
    </row>
    <row r="2231" spans="1:9" x14ac:dyDescent="0.4">
      <c r="A2231">
        <f>IF('Raw(1)'!A2231="","",'Raw(1)'!A2231)</f>
        <v>2026</v>
      </c>
      <c r="B2231">
        <f>IF('Raw(1)'!B2231="","",'Raw(1)'!B2231)</f>
        <v>23</v>
      </c>
      <c r="C2231" t="str">
        <f t="shared" si="102"/>
        <v>Jun</v>
      </c>
      <c r="D2231" t="str">
        <f t="shared" si="103"/>
        <v>2026-Jun</v>
      </c>
      <c r="E2231">
        <f t="shared" si="104"/>
        <v>202606</v>
      </c>
      <c r="F2231" t="str">
        <f>IF('Raw(1)'!C2231="","",'Raw(1)'!C2231)</f>
        <v>TR #1</v>
      </c>
      <c r="G2231" t="str">
        <f>IF('Raw(1)'!D2231="","",'Raw(1)'!D2231)</f>
        <v>Performance</v>
      </c>
      <c r="H2231" t="str">
        <f>IF('Raw(1)'!E2231="","",'Raw(1)'!E2231)</f>
        <v>WT GT</v>
      </c>
      <c r="I2231">
        <f>IF('Raw(1)'!F2231="","",'Raw(1)'!F2231)</f>
        <v>0</v>
      </c>
    </row>
    <row r="2232" spans="1:9" x14ac:dyDescent="0.4">
      <c r="A2232">
        <f>IF('Raw(1)'!A2232="","",'Raw(1)'!A2232)</f>
        <v>2026</v>
      </c>
      <c r="B2232">
        <f>IF('Raw(1)'!B2232="","",'Raw(1)'!B2232)</f>
        <v>23</v>
      </c>
      <c r="C2232" t="str">
        <f t="shared" si="102"/>
        <v>Jun</v>
      </c>
      <c r="D2232" t="str">
        <f t="shared" si="103"/>
        <v>2026-Jun</v>
      </c>
      <c r="E2232">
        <f t="shared" si="104"/>
        <v>202606</v>
      </c>
      <c r="F2232" t="str">
        <f>IF('Raw(1)'!C2232="","",'Raw(1)'!C2232)</f>
        <v>TR #1</v>
      </c>
      <c r="G2232" t="str">
        <f>IF('Raw(1)'!D2232="","",'Raw(1)'!D2232)</f>
        <v>Performance</v>
      </c>
      <c r="H2232" t="str">
        <f>IF('Raw(1)'!E2232="","",'Raw(1)'!E2232)</f>
        <v>Bending</v>
      </c>
      <c r="I2232">
        <f>IF('Raw(1)'!F2232="","",'Raw(1)'!F2232)</f>
        <v>0</v>
      </c>
    </row>
    <row r="2233" spans="1:9" x14ac:dyDescent="0.4">
      <c r="A2233">
        <f>IF('Raw(1)'!A2233="","",'Raw(1)'!A2233)</f>
        <v>2026</v>
      </c>
      <c r="B2233">
        <f>IF('Raw(1)'!B2233="","",'Raw(1)'!B2233)</f>
        <v>23</v>
      </c>
      <c r="C2233" t="str">
        <f t="shared" si="102"/>
        <v>Jun</v>
      </c>
      <c r="D2233" t="str">
        <f t="shared" si="103"/>
        <v>2026-Jun</v>
      </c>
      <c r="E2233">
        <f t="shared" si="104"/>
        <v>202606</v>
      </c>
      <c r="F2233" t="str">
        <f>IF('Raw(1)'!C2233="","",'Raw(1)'!C2233)</f>
        <v>TR #1</v>
      </c>
      <c r="G2233" t="str">
        <f>IF('Raw(1)'!D2233="","",'Raw(1)'!D2233)</f>
        <v>Performance</v>
      </c>
      <c r="H2233" t="str">
        <f>IF('Raw(1)'!E2233="","",'Raw(1)'!E2233)</f>
        <v>L/W</v>
      </c>
      <c r="I2233">
        <f>IF('Raw(1)'!F2233="","",'Raw(1)'!F2233)</f>
        <v>0</v>
      </c>
    </row>
    <row r="2234" spans="1:9" x14ac:dyDescent="0.4">
      <c r="A2234">
        <f>IF('Raw(1)'!A2234="","",'Raw(1)'!A2234)</f>
        <v>2026</v>
      </c>
      <c r="B2234">
        <f>IF('Raw(1)'!B2234="","",'Raw(1)'!B2234)</f>
        <v>23</v>
      </c>
      <c r="C2234" t="str">
        <f t="shared" si="102"/>
        <v>Jun</v>
      </c>
      <c r="D2234" t="str">
        <f t="shared" si="103"/>
        <v>2026-Jun</v>
      </c>
      <c r="E2234">
        <f t="shared" si="104"/>
        <v>202606</v>
      </c>
      <c r="F2234" t="str">
        <f>IF('Raw(1)'!C2234="","",'Raw(1)'!C2234)</f>
        <v>TR #1</v>
      </c>
      <c r="G2234" t="str">
        <f>IF('Raw(1)'!D2234="","",'Raw(1)'!D2234)</f>
        <v>Performance</v>
      </c>
      <c r="H2234" t="str">
        <f>IF('Raw(1)'!E2234="","",'Raw(1)'!E2234)</f>
        <v>C/W</v>
      </c>
      <c r="I2234">
        <f>IF('Raw(1)'!F2234="","",'Raw(1)'!F2234)</f>
        <v>0</v>
      </c>
    </row>
    <row r="2235" spans="1:9" x14ac:dyDescent="0.4">
      <c r="A2235">
        <f>IF('Raw(1)'!A2235="","",'Raw(1)'!A2235)</f>
        <v>2026</v>
      </c>
      <c r="B2235">
        <f>IF('Raw(1)'!B2235="","",'Raw(1)'!B2235)</f>
        <v>23</v>
      </c>
      <c r="C2235" t="str">
        <f t="shared" si="102"/>
        <v>Jun</v>
      </c>
      <c r="D2235" t="str">
        <f t="shared" si="103"/>
        <v>2026-Jun</v>
      </c>
      <c r="E2235">
        <f t="shared" si="104"/>
        <v>202606</v>
      </c>
      <c r="F2235" t="str">
        <f>IF('Raw(1)'!C2235="","",'Raw(1)'!C2235)</f>
        <v>TR #2</v>
      </c>
      <c r="G2235" t="str">
        <f>IF('Raw(1)'!D2235="","",'Raw(1)'!D2235)</f>
        <v>Machine</v>
      </c>
      <c r="H2235" t="str">
        <f>IF('Raw(1)'!E2235="","",'Raw(1)'!E2235)</f>
        <v>Growing Line</v>
      </c>
      <c r="I2235">
        <f>IF('Raw(1)'!F2235="","",'Raw(1)'!F2235)</f>
        <v>6</v>
      </c>
    </row>
    <row r="2236" spans="1:9" x14ac:dyDescent="0.4">
      <c r="A2236">
        <f>IF('Raw(1)'!A2236="","",'Raw(1)'!A2236)</f>
        <v>2026</v>
      </c>
      <c r="B2236">
        <f>IF('Raw(1)'!B2236="","",'Raw(1)'!B2236)</f>
        <v>23</v>
      </c>
      <c r="C2236" t="str">
        <f t="shared" si="102"/>
        <v>Jun</v>
      </c>
      <c r="D2236" t="str">
        <f t="shared" si="103"/>
        <v>2026-Jun</v>
      </c>
      <c r="E2236">
        <f t="shared" si="104"/>
        <v>202606</v>
      </c>
      <c r="F2236" t="str">
        <f>IF('Raw(1)'!C2236="","",'Raw(1)'!C2236)</f>
        <v>TR #2</v>
      </c>
      <c r="G2236" t="str">
        <f>IF('Raw(1)'!D2236="","",'Raw(1)'!D2236)</f>
        <v>Machine</v>
      </c>
      <c r="H2236" t="str">
        <f>IF('Raw(1)'!E2236="","",'Raw(1)'!E2236)</f>
        <v>Paint Booth</v>
      </c>
      <c r="I2236">
        <f>IF('Raw(1)'!F2236="","",'Raw(1)'!F2236)</f>
        <v>4</v>
      </c>
    </row>
    <row r="2237" spans="1:9" x14ac:dyDescent="0.4">
      <c r="A2237">
        <f>IF('Raw(1)'!A2237="","",'Raw(1)'!A2237)</f>
        <v>2026</v>
      </c>
      <c r="B2237">
        <f>IF('Raw(1)'!B2237="","",'Raw(1)'!B2237)</f>
        <v>23</v>
      </c>
      <c r="C2237" t="str">
        <f t="shared" si="102"/>
        <v>Jun</v>
      </c>
      <c r="D2237" t="str">
        <f t="shared" si="103"/>
        <v>2026-Jun</v>
      </c>
      <c r="E2237">
        <f t="shared" si="104"/>
        <v>202606</v>
      </c>
      <c r="F2237" t="str">
        <f>IF('Raw(1)'!C2237="","",'Raw(1)'!C2237)</f>
        <v>TR #2</v>
      </c>
      <c r="G2237" t="str">
        <f>IF('Raw(1)'!D2237="","",'Raw(1)'!D2237)</f>
        <v>Machine</v>
      </c>
      <c r="H2237" t="str">
        <f>IF('Raw(1)'!E2237="","",'Raw(1)'!E2237)</f>
        <v>Paint Line</v>
      </c>
      <c r="I2237">
        <f>IF('Raw(1)'!F2237="","",'Raw(1)'!F2237)</f>
        <v>2</v>
      </c>
    </row>
    <row r="2238" spans="1:9" x14ac:dyDescent="0.4">
      <c r="A2238">
        <f>IF('Raw(1)'!A2238="","",'Raw(1)'!A2238)</f>
        <v>2026</v>
      </c>
      <c r="B2238">
        <f>IF('Raw(1)'!B2238="","",'Raw(1)'!B2238)</f>
        <v>23</v>
      </c>
      <c r="C2238" t="str">
        <f t="shared" si="102"/>
        <v>Jun</v>
      </c>
      <c r="D2238" t="str">
        <f t="shared" si="103"/>
        <v>2026-Jun</v>
      </c>
      <c r="E2238">
        <f t="shared" si="104"/>
        <v>202606</v>
      </c>
      <c r="F2238" t="str">
        <f>IF('Raw(1)'!C2238="","",'Raw(1)'!C2238)</f>
        <v>TR #2</v>
      </c>
      <c r="G2238" t="str">
        <f>IF('Raw(1)'!D2238="","",'Raw(1)'!D2238)</f>
        <v>Machine</v>
      </c>
      <c r="H2238" t="str">
        <f>IF('Raw(1)'!E2238="","",'Raw(1)'!E2238)</f>
        <v>Roll Bending Machine</v>
      </c>
      <c r="I2238">
        <f>IF('Raw(1)'!F2238="","",'Raw(1)'!F2238)</f>
        <v>3</v>
      </c>
    </row>
    <row r="2239" spans="1:9" x14ac:dyDescent="0.4">
      <c r="A2239">
        <f>IF('Raw(1)'!A2239="","",'Raw(1)'!A2239)</f>
        <v>2026</v>
      </c>
      <c r="B2239">
        <f>IF('Raw(1)'!B2239="","",'Raw(1)'!B2239)</f>
        <v>23</v>
      </c>
      <c r="C2239" t="str">
        <f t="shared" si="102"/>
        <v>Jun</v>
      </c>
      <c r="D2239" t="str">
        <f t="shared" si="103"/>
        <v>2026-Jun</v>
      </c>
      <c r="E2239">
        <f t="shared" si="104"/>
        <v>202606</v>
      </c>
      <c r="F2239" t="str">
        <f>IF('Raw(1)'!C2239="","",'Raw(1)'!C2239)</f>
        <v>TR #2</v>
      </c>
      <c r="G2239" t="str">
        <f>IF('Raw(1)'!D2239="","",'Raw(1)'!D2239)</f>
        <v>Machine</v>
      </c>
      <c r="H2239" t="str">
        <f>IF('Raw(1)'!E2239="","",'Raw(1)'!E2239)</f>
        <v>L/W Machine</v>
      </c>
      <c r="I2239">
        <f>IF('Raw(1)'!F2239="","",'Raw(1)'!F2239)</f>
        <v>4</v>
      </c>
    </row>
    <row r="2240" spans="1:9" x14ac:dyDescent="0.4">
      <c r="A2240">
        <f>IF('Raw(1)'!A2240="","",'Raw(1)'!A2240)</f>
        <v>2026</v>
      </c>
      <c r="B2240">
        <f>IF('Raw(1)'!B2240="","",'Raw(1)'!B2240)</f>
        <v>23</v>
      </c>
      <c r="C2240" t="str">
        <f t="shared" si="102"/>
        <v>Jun</v>
      </c>
      <c r="D2240" t="str">
        <f t="shared" si="103"/>
        <v>2026-Jun</v>
      </c>
      <c r="E2240">
        <f t="shared" si="104"/>
        <v>202606</v>
      </c>
      <c r="F2240" t="str">
        <f>IF('Raw(1)'!C2240="","",'Raw(1)'!C2240)</f>
        <v>TR #2</v>
      </c>
      <c r="G2240" t="str">
        <f>IF('Raw(1)'!D2240="","",'Raw(1)'!D2240)</f>
        <v>Machine</v>
      </c>
      <c r="H2240" t="str">
        <f>IF('Raw(1)'!E2240="","",'Raw(1)'!E2240)</f>
        <v>C/W Machine</v>
      </c>
      <c r="I2240">
        <f>IF('Raw(1)'!F2240="","",'Raw(1)'!F2240)</f>
        <v>6</v>
      </c>
    </row>
    <row r="2241" spans="1:9" x14ac:dyDescent="0.4">
      <c r="A2241">
        <f>IF('Raw(1)'!A2241="","",'Raw(1)'!A2241)</f>
        <v>2026</v>
      </c>
      <c r="B2241">
        <f>IF('Raw(1)'!B2241="","",'Raw(1)'!B2241)</f>
        <v>23</v>
      </c>
      <c r="C2241" t="str">
        <f t="shared" si="102"/>
        <v>Jun</v>
      </c>
      <c r="D2241" t="str">
        <f t="shared" si="103"/>
        <v>2026-Jun</v>
      </c>
      <c r="E2241">
        <f t="shared" si="104"/>
        <v>202606</v>
      </c>
      <c r="F2241" t="str">
        <f>IF('Raw(1)'!C2241="","",'Raw(1)'!C2241)</f>
        <v>TR #2</v>
      </c>
      <c r="G2241" t="str">
        <f>IF('Raw(1)'!D2241="","",'Raw(1)'!D2241)</f>
        <v>Performance</v>
      </c>
      <c r="H2241" t="str">
        <f>IF('Raw(1)'!E2241="","",'Raw(1)'!E2241)</f>
        <v>BT GT</v>
      </c>
      <c r="I2241">
        <f>IF('Raw(1)'!F2241="","",'Raw(1)'!F2241)</f>
        <v>25</v>
      </c>
    </row>
    <row r="2242" spans="1:9" x14ac:dyDescent="0.4">
      <c r="A2242">
        <f>IF('Raw(1)'!A2242="","",'Raw(1)'!A2242)</f>
        <v>2026</v>
      </c>
      <c r="B2242">
        <f>IF('Raw(1)'!B2242="","",'Raw(1)'!B2242)</f>
        <v>23</v>
      </c>
      <c r="C2242" t="str">
        <f t="shared" ref="C2242:C2305" si="105">IF(OR(A2242="",B2242=""),"",TEXT(DATE(A2242,1,1)+(B2242-1)*7,"mmm"))</f>
        <v>Jun</v>
      </c>
      <c r="D2242" t="str">
        <f t="shared" ref="D2242:D2305" si="106">IF(OR(A2242="",B2242=""),"",TEXT(DATE(A2242,1,1)+(B2242-1)*7,"yyyy-mmm"))</f>
        <v>2026-Jun</v>
      </c>
      <c r="E2242">
        <f t="shared" ref="E2242:E2305" si="107">IF(OR(A2242="",B2242=""),"",YEAR(DATE(A2242,1,1)+(B2242-1)*7)*100+MONTH(DATE(A2242,1,1)+(B2242-1)*7))</f>
        <v>202606</v>
      </c>
      <c r="F2242" t="str">
        <f>IF('Raw(1)'!C2242="","",'Raw(1)'!C2242)</f>
        <v>TR #2</v>
      </c>
      <c r="G2242" t="str">
        <f>IF('Raw(1)'!D2242="","",'Raw(1)'!D2242)</f>
        <v>Performance</v>
      </c>
      <c r="H2242" t="str">
        <f>IF('Raw(1)'!E2242="","",'Raw(1)'!E2242)</f>
        <v>WT GT</v>
      </c>
      <c r="I2242">
        <f>IF('Raw(1)'!F2242="","",'Raw(1)'!F2242)</f>
        <v>24</v>
      </c>
    </row>
    <row r="2243" spans="1:9" x14ac:dyDescent="0.4">
      <c r="A2243">
        <f>IF('Raw(1)'!A2243="","",'Raw(1)'!A2243)</f>
        <v>2026</v>
      </c>
      <c r="B2243">
        <f>IF('Raw(1)'!B2243="","",'Raw(1)'!B2243)</f>
        <v>23</v>
      </c>
      <c r="C2243" t="str">
        <f t="shared" si="105"/>
        <v>Jun</v>
      </c>
      <c r="D2243" t="str">
        <f t="shared" si="106"/>
        <v>2026-Jun</v>
      </c>
      <c r="E2243">
        <f t="shared" si="107"/>
        <v>202606</v>
      </c>
      <c r="F2243" t="str">
        <f>IF('Raw(1)'!C2243="","",'Raw(1)'!C2243)</f>
        <v>TR #2</v>
      </c>
      <c r="G2243" t="str">
        <f>IF('Raw(1)'!D2243="","",'Raw(1)'!D2243)</f>
        <v>Performance</v>
      </c>
      <c r="H2243" t="str">
        <f>IF('Raw(1)'!E2243="","",'Raw(1)'!E2243)</f>
        <v>Bending</v>
      </c>
      <c r="I2243">
        <f>IF('Raw(1)'!F2243="","",'Raw(1)'!F2243)</f>
        <v>216</v>
      </c>
    </row>
    <row r="2244" spans="1:9" x14ac:dyDescent="0.4">
      <c r="A2244">
        <f>IF('Raw(1)'!A2244="","",'Raw(1)'!A2244)</f>
        <v>2026</v>
      </c>
      <c r="B2244">
        <f>IF('Raw(1)'!B2244="","",'Raw(1)'!B2244)</f>
        <v>23</v>
      </c>
      <c r="C2244" t="str">
        <f t="shared" si="105"/>
        <v>Jun</v>
      </c>
      <c r="D2244" t="str">
        <f t="shared" si="106"/>
        <v>2026-Jun</v>
      </c>
      <c r="E2244">
        <f t="shared" si="107"/>
        <v>202606</v>
      </c>
      <c r="F2244" t="str">
        <f>IF('Raw(1)'!C2244="","",'Raw(1)'!C2244)</f>
        <v>TR #2</v>
      </c>
      <c r="G2244" t="str">
        <f>IF('Raw(1)'!D2244="","",'Raw(1)'!D2244)</f>
        <v>Performance</v>
      </c>
      <c r="H2244" t="str">
        <f>IF('Raw(1)'!E2244="","",'Raw(1)'!E2244)</f>
        <v>L/W</v>
      </c>
      <c r="I2244">
        <f>IF('Raw(1)'!F2244="","",'Raw(1)'!F2244)</f>
        <v>211</v>
      </c>
    </row>
    <row r="2245" spans="1:9" x14ac:dyDescent="0.4">
      <c r="A2245">
        <f>IF('Raw(1)'!A2245="","",'Raw(1)'!A2245)</f>
        <v>2026</v>
      </c>
      <c r="B2245">
        <f>IF('Raw(1)'!B2245="","",'Raw(1)'!B2245)</f>
        <v>23</v>
      </c>
      <c r="C2245" t="str">
        <f t="shared" si="105"/>
        <v>Jun</v>
      </c>
      <c r="D2245" t="str">
        <f t="shared" si="106"/>
        <v>2026-Jun</v>
      </c>
      <c r="E2245">
        <f t="shared" si="107"/>
        <v>202606</v>
      </c>
      <c r="F2245" t="str">
        <f>IF('Raw(1)'!C2245="","",'Raw(1)'!C2245)</f>
        <v>TR #2</v>
      </c>
      <c r="G2245" t="str">
        <f>IF('Raw(1)'!D2245="","",'Raw(1)'!D2245)</f>
        <v>Performance</v>
      </c>
      <c r="H2245" t="str">
        <f>IF('Raw(1)'!E2245="","",'Raw(1)'!E2245)</f>
        <v>C/W</v>
      </c>
      <c r="I2245">
        <f>IF('Raw(1)'!F2245="","",'Raw(1)'!F2245)</f>
        <v>194</v>
      </c>
    </row>
    <row r="2246" spans="1:9" x14ac:dyDescent="0.4">
      <c r="A2246">
        <f>IF('Raw(1)'!A2246="","",'Raw(1)'!A2246)</f>
        <v>2026</v>
      </c>
      <c r="B2246">
        <f>IF('Raw(1)'!B2246="","",'Raw(1)'!B2246)</f>
        <v>23</v>
      </c>
      <c r="C2246" t="str">
        <f t="shared" si="105"/>
        <v>Jun</v>
      </c>
      <c r="D2246" t="str">
        <f t="shared" si="106"/>
        <v>2026-Jun</v>
      </c>
      <c r="E2246">
        <f t="shared" si="107"/>
        <v>202606</v>
      </c>
      <c r="F2246" t="str">
        <f>IF('Raw(1)'!C2246="","",'Raw(1)'!C2246)</f>
        <v>AM</v>
      </c>
      <c r="G2246" t="str">
        <f>IF('Raw(1)'!D2246="","",'Raw(1)'!D2246)</f>
        <v>Machine</v>
      </c>
      <c r="H2246" t="str">
        <f>IF('Raw(1)'!E2246="","",'Raw(1)'!E2246)</f>
        <v>Growing Line</v>
      </c>
      <c r="I2246">
        <f>IF('Raw(1)'!F2246="","",'Raw(1)'!F2246)</f>
        <v>30</v>
      </c>
    </row>
    <row r="2247" spans="1:9" x14ac:dyDescent="0.4">
      <c r="A2247">
        <f>IF('Raw(1)'!A2247="","",'Raw(1)'!A2247)</f>
        <v>2026</v>
      </c>
      <c r="B2247">
        <f>IF('Raw(1)'!B2247="","",'Raw(1)'!B2247)</f>
        <v>23</v>
      </c>
      <c r="C2247" t="str">
        <f t="shared" si="105"/>
        <v>Jun</v>
      </c>
      <c r="D2247" t="str">
        <f t="shared" si="106"/>
        <v>2026-Jun</v>
      </c>
      <c r="E2247">
        <f t="shared" si="107"/>
        <v>202606</v>
      </c>
      <c r="F2247" t="str">
        <f>IF('Raw(1)'!C2247="","",'Raw(1)'!C2247)</f>
        <v>AM</v>
      </c>
      <c r="G2247" t="str">
        <f>IF('Raw(1)'!D2247="","",'Raw(1)'!D2247)</f>
        <v>Machine</v>
      </c>
      <c r="H2247" t="str">
        <f>IF('Raw(1)'!E2247="","",'Raw(1)'!E2247)</f>
        <v>Paint Booth</v>
      </c>
      <c r="I2247">
        <f>IF('Raw(1)'!F2247="","",'Raw(1)'!F2247)</f>
        <v>16</v>
      </c>
    </row>
    <row r="2248" spans="1:9" x14ac:dyDescent="0.4">
      <c r="A2248">
        <f>IF('Raw(1)'!A2248="","",'Raw(1)'!A2248)</f>
        <v>2026</v>
      </c>
      <c r="B2248">
        <f>IF('Raw(1)'!B2248="","",'Raw(1)'!B2248)</f>
        <v>23</v>
      </c>
      <c r="C2248" t="str">
        <f t="shared" si="105"/>
        <v>Jun</v>
      </c>
      <c r="D2248" t="str">
        <f t="shared" si="106"/>
        <v>2026-Jun</v>
      </c>
      <c r="E2248">
        <f t="shared" si="107"/>
        <v>202606</v>
      </c>
      <c r="F2248" t="str">
        <f>IF('Raw(1)'!C2248="","",'Raw(1)'!C2248)</f>
        <v>AM</v>
      </c>
      <c r="G2248" t="str">
        <f>IF('Raw(1)'!D2248="","",'Raw(1)'!D2248)</f>
        <v>Machine</v>
      </c>
      <c r="H2248" t="str">
        <f>IF('Raw(1)'!E2248="","",'Raw(1)'!E2248)</f>
        <v>Paint Line</v>
      </c>
      <c r="I2248">
        <f>IF('Raw(1)'!F2248="","",'Raw(1)'!F2248)</f>
        <v>8</v>
      </c>
    </row>
    <row r="2249" spans="1:9" x14ac:dyDescent="0.4">
      <c r="A2249">
        <f>IF('Raw(1)'!A2249="","",'Raw(1)'!A2249)</f>
        <v>2026</v>
      </c>
      <c r="B2249">
        <f>IF('Raw(1)'!B2249="","",'Raw(1)'!B2249)</f>
        <v>23</v>
      </c>
      <c r="C2249" t="str">
        <f t="shared" si="105"/>
        <v>Jun</v>
      </c>
      <c r="D2249" t="str">
        <f t="shared" si="106"/>
        <v>2026-Jun</v>
      </c>
      <c r="E2249">
        <f t="shared" si="107"/>
        <v>202606</v>
      </c>
      <c r="F2249" t="str">
        <f>IF('Raw(1)'!C2249="","",'Raw(1)'!C2249)</f>
        <v>AM</v>
      </c>
      <c r="G2249" t="str">
        <f>IF('Raw(1)'!D2249="","",'Raw(1)'!D2249)</f>
        <v>Machine</v>
      </c>
      <c r="H2249" t="str">
        <f>IF('Raw(1)'!E2249="","",'Raw(1)'!E2249)</f>
        <v>Roll Bending Machine</v>
      </c>
      <c r="I2249">
        <f>IF('Raw(1)'!F2249="","",'Raw(1)'!F2249)</f>
        <v>6</v>
      </c>
    </row>
    <row r="2250" spans="1:9" x14ac:dyDescent="0.4">
      <c r="A2250">
        <f>IF('Raw(1)'!A2250="","",'Raw(1)'!A2250)</f>
        <v>2026</v>
      </c>
      <c r="B2250">
        <f>IF('Raw(1)'!B2250="","",'Raw(1)'!B2250)</f>
        <v>23</v>
      </c>
      <c r="C2250" t="str">
        <f t="shared" si="105"/>
        <v>Jun</v>
      </c>
      <c r="D2250" t="str">
        <f t="shared" si="106"/>
        <v>2026-Jun</v>
      </c>
      <c r="E2250">
        <f t="shared" si="107"/>
        <v>202606</v>
      </c>
      <c r="F2250" t="str">
        <f>IF('Raw(1)'!C2250="","",'Raw(1)'!C2250)</f>
        <v>AM</v>
      </c>
      <c r="G2250" t="str">
        <f>IF('Raw(1)'!D2250="","",'Raw(1)'!D2250)</f>
        <v>Machine</v>
      </c>
      <c r="H2250" t="str">
        <f>IF('Raw(1)'!E2250="","",'Raw(1)'!E2250)</f>
        <v>L/W Machine</v>
      </c>
      <c r="I2250">
        <f>IF('Raw(1)'!F2250="","",'Raw(1)'!F2250)</f>
        <v>11</v>
      </c>
    </row>
    <row r="2251" spans="1:9" x14ac:dyDescent="0.4">
      <c r="A2251">
        <f>IF('Raw(1)'!A2251="","",'Raw(1)'!A2251)</f>
        <v>2026</v>
      </c>
      <c r="B2251">
        <f>IF('Raw(1)'!B2251="","",'Raw(1)'!B2251)</f>
        <v>23</v>
      </c>
      <c r="C2251" t="str">
        <f t="shared" si="105"/>
        <v>Jun</v>
      </c>
      <c r="D2251" t="str">
        <f t="shared" si="106"/>
        <v>2026-Jun</v>
      </c>
      <c r="E2251">
        <f t="shared" si="107"/>
        <v>202606</v>
      </c>
      <c r="F2251" t="str">
        <f>IF('Raw(1)'!C2251="","",'Raw(1)'!C2251)</f>
        <v>AM</v>
      </c>
      <c r="G2251" t="str">
        <f>IF('Raw(1)'!D2251="","",'Raw(1)'!D2251)</f>
        <v>Machine</v>
      </c>
      <c r="H2251" t="str">
        <f>IF('Raw(1)'!E2251="","",'Raw(1)'!E2251)</f>
        <v>C/W Machine</v>
      </c>
      <c r="I2251">
        <f>IF('Raw(1)'!F2251="","",'Raw(1)'!F2251)</f>
        <v>15</v>
      </c>
    </row>
    <row r="2252" spans="1:9" x14ac:dyDescent="0.4">
      <c r="A2252">
        <f>IF('Raw(1)'!A2252="","",'Raw(1)'!A2252)</f>
        <v>2026</v>
      </c>
      <c r="B2252">
        <f>IF('Raw(1)'!B2252="","",'Raw(1)'!B2252)</f>
        <v>23</v>
      </c>
      <c r="C2252" t="str">
        <f t="shared" si="105"/>
        <v>Jun</v>
      </c>
      <c r="D2252" t="str">
        <f t="shared" si="106"/>
        <v>2026-Jun</v>
      </c>
      <c r="E2252">
        <f t="shared" si="107"/>
        <v>202606</v>
      </c>
      <c r="F2252" t="str">
        <f>IF('Raw(1)'!C2252="","",'Raw(1)'!C2252)</f>
        <v>AM</v>
      </c>
      <c r="G2252" t="str">
        <f>IF('Raw(1)'!D2252="","",'Raw(1)'!D2252)</f>
        <v>Performance</v>
      </c>
      <c r="H2252" t="str">
        <f>IF('Raw(1)'!E2252="","",'Raw(1)'!E2252)</f>
        <v>BT GT</v>
      </c>
      <c r="I2252">
        <f>IF('Raw(1)'!F2252="","",'Raw(1)'!F2252)</f>
        <v>75</v>
      </c>
    </row>
    <row r="2253" spans="1:9" x14ac:dyDescent="0.4">
      <c r="A2253">
        <f>IF('Raw(1)'!A2253="","",'Raw(1)'!A2253)</f>
        <v>2026</v>
      </c>
      <c r="B2253">
        <f>IF('Raw(1)'!B2253="","",'Raw(1)'!B2253)</f>
        <v>23</v>
      </c>
      <c r="C2253" t="str">
        <f t="shared" si="105"/>
        <v>Jun</v>
      </c>
      <c r="D2253" t="str">
        <f t="shared" si="106"/>
        <v>2026-Jun</v>
      </c>
      <c r="E2253">
        <f t="shared" si="107"/>
        <v>202606</v>
      </c>
      <c r="F2253" t="str">
        <f>IF('Raw(1)'!C2253="","",'Raw(1)'!C2253)</f>
        <v>AM</v>
      </c>
      <c r="G2253" t="str">
        <f>IF('Raw(1)'!D2253="","",'Raw(1)'!D2253)</f>
        <v>Performance</v>
      </c>
      <c r="H2253" t="str">
        <f>IF('Raw(1)'!E2253="","",'Raw(1)'!E2253)</f>
        <v>WT GT</v>
      </c>
      <c r="I2253">
        <f>IF('Raw(1)'!F2253="","",'Raw(1)'!F2253)</f>
        <v>68</v>
      </c>
    </row>
    <row r="2254" spans="1:9" x14ac:dyDescent="0.4">
      <c r="A2254">
        <f>IF('Raw(1)'!A2254="","",'Raw(1)'!A2254)</f>
        <v>2026</v>
      </c>
      <c r="B2254">
        <f>IF('Raw(1)'!B2254="","",'Raw(1)'!B2254)</f>
        <v>23</v>
      </c>
      <c r="C2254" t="str">
        <f t="shared" si="105"/>
        <v>Jun</v>
      </c>
      <c r="D2254" t="str">
        <f t="shared" si="106"/>
        <v>2026-Jun</v>
      </c>
      <c r="E2254">
        <f t="shared" si="107"/>
        <v>202606</v>
      </c>
      <c r="F2254" t="str">
        <f>IF('Raw(1)'!C2254="","",'Raw(1)'!C2254)</f>
        <v>AM</v>
      </c>
      <c r="G2254" t="str">
        <f>IF('Raw(1)'!D2254="","",'Raw(1)'!D2254)</f>
        <v>Performance</v>
      </c>
      <c r="H2254" t="str">
        <f>IF('Raw(1)'!E2254="","",'Raw(1)'!E2254)</f>
        <v>Bending</v>
      </c>
      <c r="I2254">
        <f>IF('Raw(1)'!F2254="","",'Raw(1)'!F2254)</f>
        <v>602</v>
      </c>
    </row>
    <row r="2255" spans="1:9" x14ac:dyDescent="0.4">
      <c r="A2255">
        <f>IF('Raw(1)'!A2255="","",'Raw(1)'!A2255)</f>
        <v>2026</v>
      </c>
      <c r="B2255">
        <f>IF('Raw(1)'!B2255="","",'Raw(1)'!B2255)</f>
        <v>23</v>
      </c>
      <c r="C2255" t="str">
        <f t="shared" si="105"/>
        <v>Jun</v>
      </c>
      <c r="D2255" t="str">
        <f t="shared" si="106"/>
        <v>2026-Jun</v>
      </c>
      <c r="E2255">
        <f t="shared" si="107"/>
        <v>202606</v>
      </c>
      <c r="F2255" t="str">
        <f>IF('Raw(1)'!C2255="","",'Raw(1)'!C2255)</f>
        <v>AM</v>
      </c>
      <c r="G2255" t="str">
        <f>IF('Raw(1)'!D2255="","",'Raw(1)'!D2255)</f>
        <v>Performance</v>
      </c>
      <c r="H2255" t="str">
        <f>IF('Raw(1)'!E2255="","",'Raw(1)'!E2255)</f>
        <v>L/W</v>
      </c>
      <c r="I2255">
        <f>IF('Raw(1)'!F2255="","",'Raw(1)'!F2255)</f>
        <v>601</v>
      </c>
    </row>
    <row r="2256" spans="1:9" x14ac:dyDescent="0.4">
      <c r="A2256">
        <f>IF('Raw(1)'!A2256="","",'Raw(1)'!A2256)</f>
        <v>2026</v>
      </c>
      <c r="B2256">
        <f>IF('Raw(1)'!B2256="","",'Raw(1)'!B2256)</f>
        <v>23</v>
      </c>
      <c r="C2256" t="str">
        <f t="shared" si="105"/>
        <v>Jun</v>
      </c>
      <c r="D2256" t="str">
        <f t="shared" si="106"/>
        <v>2026-Jun</v>
      </c>
      <c r="E2256">
        <f t="shared" si="107"/>
        <v>202606</v>
      </c>
      <c r="F2256" t="str">
        <f>IF('Raw(1)'!C2256="","",'Raw(1)'!C2256)</f>
        <v>AM</v>
      </c>
      <c r="G2256" t="str">
        <f>IF('Raw(1)'!D2256="","",'Raw(1)'!D2256)</f>
        <v>Performance</v>
      </c>
      <c r="H2256" t="str">
        <f>IF('Raw(1)'!E2256="","",'Raw(1)'!E2256)</f>
        <v>C/W</v>
      </c>
      <c r="I2256">
        <f>IF('Raw(1)'!F2256="","",'Raw(1)'!F2256)</f>
        <v>551</v>
      </c>
    </row>
    <row r="2257" spans="1:9" x14ac:dyDescent="0.4">
      <c r="A2257">
        <f>IF('Raw(1)'!A2257="","",'Raw(1)'!A2257)</f>
        <v>2026</v>
      </c>
      <c r="B2257">
        <f>IF('Raw(1)'!B2257="","",'Raw(1)'!B2257)</f>
        <v>23</v>
      </c>
      <c r="C2257" t="str">
        <f t="shared" si="105"/>
        <v>Jun</v>
      </c>
      <c r="D2257" t="str">
        <f t="shared" si="106"/>
        <v>2026-Jun</v>
      </c>
      <c r="E2257">
        <f t="shared" si="107"/>
        <v>202606</v>
      </c>
      <c r="F2257" t="str">
        <f>IF('Raw(1)'!C2257="","",'Raw(1)'!C2257)</f>
        <v>PT On</v>
      </c>
      <c r="G2257" t="str">
        <f>IF('Raw(1)'!D2257="","",'Raw(1)'!D2257)</f>
        <v>Machine</v>
      </c>
      <c r="H2257" t="str">
        <f>IF('Raw(1)'!E2257="","",'Raw(1)'!E2257)</f>
        <v>Growing Line</v>
      </c>
      <c r="I2257">
        <f>IF('Raw(1)'!F2257="","",'Raw(1)'!F2257)</f>
        <v>6</v>
      </c>
    </row>
    <row r="2258" spans="1:9" x14ac:dyDescent="0.4">
      <c r="A2258">
        <f>IF('Raw(1)'!A2258="","",'Raw(1)'!A2258)</f>
        <v>2026</v>
      </c>
      <c r="B2258">
        <f>IF('Raw(1)'!B2258="","",'Raw(1)'!B2258)</f>
        <v>23</v>
      </c>
      <c r="C2258" t="str">
        <f t="shared" si="105"/>
        <v>Jun</v>
      </c>
      <c r="D2258" t="str">
        <f t="shared" si="106"/>
        <v>2026-Jun</v>
      </c>
      <c r="E2258">
        <f t="shared" si="107"/>
        <v>202606</v>
      </c>
      <c r="F2258" t="str">
        <f>IF('Raw(1)'!C2258="","",'Raw(1)'!C2258)</f>
        <v>PT On</v>
      </c>
      <c r="G2258" t="str">
        <f>IF('Raw(1)'!D2258="","",'Raw(1)'!D2258)</f>
        <v>Machine</v>
      </c>
      <c r="H2258" t="str">
        <f>IF('Raw(1)'!E2258="","",'Raw(1)'!E2258)</f>
        <v>Paint Booth</v>
      </c>
      <c r="I2258">
        <f>IF('Raw(1)'!F2258="","",'Raw(1)'!F2258)</f>
        <v>4</v>
      </c>
    </row>
    <row r="2259" spans="1:9" x14ac:dyDescent="0.4">
      <c r="A2259">
        <f>IF('Raw(1)'!A2259="","",'Raw(1)'!A2259)</f>
        <v>2026</v>
      </c>
      <c r="B2259">
        <f>IF('Raw(1)'!B2259="","",'Raw(1)'!B2259)</f>
        <v>23</v>
      </c>
      <c r="C2259" t="str">
        <f t="shared" si="105"/>
        <v>Jun</v>
      </c>
      <c r="D2259" t="str">
        <f t="shared" si="106"/>
        <v>2026-Jun</v>
      </c>
      <c r="E2259">
        <f t="shared" si="107"/>
        <v>202606</v>
      </c>
      <c r="F2259" t="str">
        <f>IF('Raw(1)'!C2259="","",'Raw(1)'!C2259)</f>
        <v>PT On</v>
      </c>
      <c r="G2259" t="str">
        <f>IF('Raw(1)'!D2259="","",'Raw(1)'!D2259)</f>
        <v>Machine</v>
      </c>
      <c r="H2259" t="str">
        <f>IF('Raw(1)'!E2259="","",'Raw(1)'!E2259)</f>
        <v>Paint Line</v>
      </c>
      <c r="I2259">
        <f>IF('Raw(1)'!F2259="","",'Raw(1)'!F2259)</f>
        <v>4</v>
      </c>
    </row>
    <row r="2260" spans="1:9" x14ac:dyDescent="0.4">
      <c r="A2260">
        <f>IF('Raw(1)'!A2260="","",'Raw(1)'!A2260)</f>
        <v>2026</v>
      </c>
      <c r="B2260">
        <f>IF('Raw(1)'!B2260="","",'Raw(1)'!B2260)</f>
        <v>23</v>
      </c>
      <c r="C2260" t="str">
        <f t="shared" si="105"/>
        <v>Jun</v>
      </c>
      <c r="D2260" t="str">
        <f t="shared" si="106"/>
        <v>2026-Jun</v>
      </c>
      <c r="E2260">
        <f t="shared" si="107"/>
        <v>202606</v>
      </c>
      <c r="F2260" t="str">
        <f>IF('Raw(1)'!C2260="","",'Raw(1)'!C2260)</f>
        <v>PT On</v>
      </c>
      <c r="G2260" t="str">
        <f>IF('Raw(1)'!D2260="","",'Raw(1)'!D2260)</f>
        <v>Machine</v>
      </c>
      <c r="H2260" t="str">
        <f>IF('Raw(1)'!E2260="","",'Raw(1)'!E2260)</f>
        <v>Roll Bending Machine</v>
      </c>
      <c r="I2260">
        <f>IF('Raw(1)'!F2260="","",'Raw(1)'!F2260)</f>
        <v>3</v>
      </c>
    </row>
    <row r="2261" spans="1:9" x14ac:dyDescent="0.4">
      <c r="A2261">
        <f>IF('Raw(1)'!A2261="","",'Raw(1)'!A2261)</f>
        <v>2026</v>
      </c>
      <c r="B2261">
        <f>IF('Raw(1)'!B2261="","",'Raw(1)'!B2261)</f>
        <v>23</v>
      </c>
      <c r="C2261" t="str">
        <f t="shared" si="105"/>
        <v>Jun</v>
      </c>
      <c r="D2261" t="str">
        <f t="shared" si="106"/>
        <v>2026-Jun</v>
      </c>
      <c r="E2261">
        <f t="shared" si="107"/>
        <v>202606</v>
      </c>
      <c r="F2261" t="str">
        <f>IF('Raw(1)'!C2261="","",'Raw(1)'!C2261)</f>
        <v>PT On</v>
      </c>
      <c r="G2261" t="str">
        <f>IF('Raw(1)'!D2261="","",'Raw(1)'!D2261)</f>
        <v>Machine</v>
      </c>
      <c r="H2261" t="str">
        <f>IF('Raw(1)'!E2261="","",'Raw(1)'!E2261)</f>
        <v>L/W Machine</v>
      </c>
      <c r="I2261">
        <f>IF('Raw(1)'!F2261="","",'Raw(1)'!F2261)</f>
        <v>4</v>
      </c>
    </row>
    <row r="2262" spans="1:9" x14ac:dyDescent="0.4">
      <c r="A2262">
        <f>IF('Raw(1)'!A2262="","",'Raw(1)'!A2262)</f>
        <v>2026</v>
      </c>
      <c r="B2262">
        <f>IF('Raw(1)'!B2262="","",'Raw(1)'!B2262)</f>
        <v>23</v>
      </c>
      <c r="C2262" t="str">
        <f t="shared" si="105"/>
        <v>Jun</v>
      </c>
      <c r="D2262" t="str">
        <f t="shared" si="106"/>
        <v>2026-Jun</v>
      </c>
      <c r="E2262">
        <f t="shared" si="107"/>
        <v>202606</v>
      </c>
      <c r="F2262" t="str">
        <f>IF('Raw(1)'!C2262="","",'Raw(1)'!C2262)</f>
        <v>PT On</v>
      </c>
      <c r="G2262" t="str">
        <f>IF('Raw(1)'!D2262="","",'Raw(1)'!D2262)</f>
        <v>Machine</v>
      </c>
      <c r="H2262" t="str">
        <f>IF('Raw(1)'!E2262="","",'Raw(1)'!E2262)</f>
        <v>C/W Machine</v>
      </c>
      <c r="I2262">
        <f>IF('Raw(1)'!F2262="","",'Raw(1)'!F2262)</f>
        <v>6.5</v>
      </c>
    </row>
    <row r="2263" spans="1:9" x14ac:dyDescent="0.4">
      <c r="A2263">
        <f>IF('Raw(1)'!A2263="","",'Raw(1)'!A2263)</f>
        <v>2026</v>
      </c>
      <c r="B2263">
        <f>IF('Raw(1)'!B2263="","",'Raw(1)'!B2263)</f>
        <v>23</v>
      </c>
      <c r="C2263" t="str">
        <f t="shared" si="105"/>
        <v>Jun</v>
      </c>
      <c r="D2263" t="str">
        <f t="shared" si="106"/>
        <v>2026-Jun</v>
      </c>
      <c r="E2263">
        <f t="shared" si="107"/>
        <v>202606</v>
      </c>
      <c r="F2263" t="str">
        <f>IF('Raw(1)'!C2263="","",'Raw(1)'!C2263)</f>
        <v>PT On</v>
      </c>
      <c r="G2263" t="str">
        <f>IF('Raw(1)'!D2263="","",'Raw(1)'!D2263)</f>
        <v>Performance</v>
      </c>
      <c r="H2263" t="str">
        <f>IF('Raw(1)'!E2263="","",'Raw(1)'!E2263)</f>
        <v>BT GT</v>
      </c>
      <c r="I2263">
        <f>IF('Raw(1)'!F2263="","",'Raw(1)'!F2263)</f>
        <v>12</v>
      </c>
    </row>
    <row r="2264" spans="1:9" x14ac:dyDescent="0.4">
      <c r="A2264">
        <f>IF('Raw(1)'!A2264="","",'Raw(1)'!A2264)</f>
        <v>2026</v>
      </c>
      <c r="B2264">
        <f>IF('Raw(1)'!B2264="","",'Raw(1)'!B2264)</f>
        <v>23</v>
      </c>
      <c r="C2264" t="str">
        <f t="shared" si="105"/>
        <v>Jun</v>
      </c>
      <c r="D2264" t="str">
        <f t="shared" si="106"/>
        <v>2026-Jun</v>
      </c>
      <c r="E2264">
        <f t="shared" si="107"/>
        <v>202606</v>
      </c>
      <c r="F2264" t="str">
        <f>IF('Raw(1)'!C2264="","",'Raw(1)'!C2264)</f>
        <v>PT On</v>
      </c>
      <c r="G2264" t="str">
        <f>IF('Raw(1)'!D2264="","",'Raw(1)'!D2264)</f>
        <v>Performance</v>
      </c>
      <c r="H2264" t="str">
        <f>IF('Raw(1)'!E2264="","",'Raw(1)'!E2264)</f>
        <v>WT GT</v>
      </c>
      <c r="I2264">
        <f>IF('Raw(1)'!F2264="","",'Raw(1)'!F2264)</f>
        <v>12</v>
      </c>
    </row>
    <row r="2265" spans="1:9" x14ac:dyDescent="0.4">
      <c r="A2265">
        <f>IF('Raw(1)'!A2265="","",'Raw(1)'!A2265)</f>
        <v>2026</v>
      </c>
      <c r="B2265">
        <f>IF('Raw(1)'!B2265="","",'Raw(1)'!B2265)</f>
        <v>23</v>
      </c>
      <c r="C2265" t="str">
        <f t="shared" si="105"/>
        <v>Jun</v>
      </c>
      <c r="D2265" t="str">
        <f t="shared" si="106"/>
        <v>2026-Jun</v>
      </c>
      <c r="E2265">
        <f t="shared" si="107"/>
        <v>202606</v>
      </c>
      <c r="F2265" t="str">
        <f>IF('Raw(1)'!C2265="","",'Raw(1)'!C2265)</f>
        <v>PT On</v>
      </c>
      <c r="G2265" t="str">
        <f>IF('Raw(1)'!D2265="","",'Raw(1)'!D2265)</f>
        <v>Performance</v>
      </c>
      <c r="H2265" t="str">
        <f>IF('Raw(1)'!E2265="","",'Raw(1)'!E2265)</f>
        <v>Bending</v>
      </c>
      <c r="I2265">
        <f>IF('Raw(1)'!F2265="","",'Raw(1)'!F2265)</f>
        <v>109</v>
      </c>
    </row>
    <row r="2266" spans="1:9" x14ac:dyDescent="0.4">
      <c r="A2266">
        <f>IF('Raw(1)'!A2266="","",'Raw(1)'!A2266)</f>
        <v>2026</v>
      </c>
      <c r="B2266">
        <f>IF('Raw(1)'!B2266="","",'Raw(1)'!B2266)</f>
        <v>23</v>
      </c>
      <c r="C2266" t="str">
        <f t="shared" si="105"/>
        <v>Jun</v>
      </c>
      <c r="D2266" t="str">
        <f t="shared" si="106"/>
        <v>2026-Jun</v>
      </c>
      <c r="E2266">
        <f t="shared" si="107"/>
        <v>202606</v>
      </c>
      <c r="F2266" t="str">
        <f>IF('Raw(1)'!C2266="","",'Raw(1)'!C2266)</f>
        <v>PT On</v>
      </c>
      <c r="G2266" t="str">
        <f>IF('Raw(1)'!D2266="","",'Raw(1)'!D2266)</f>
        <v>Performance</v>
      </c>
      <c r="H2266" t="str">
        <f>IF('Raw(1)'!E2266="","",'Raw(1)'!E2266)</f>
        <v>L/W</v>
      </c>
      <c r="I2266">
        <f>IF('Raw(1)'!F2266="","",'Raw(1)'!F2266)</f>
        <v>108</v>
      </c>
    </row>
    <row r="2267" spans="1:9" x14ac:dyDescent="0.4">
      <c r="A2267">
        <f>IF('Raw(1)'!A2267="","",'Raw(1)'!A2267)</f>
        <v>2026</v>
      </c>
      <c r="B2267">
        <f>IF('Raw(1)'!B2267="","",'Raw(1)'!B2267)</f>
        <v>23</v>
      </c>
      <c r="C2267" t="str">
        <f t="shared" si="105"/>
        <v>Jun</v>
      </c>
      <c r="D2267" t="str">
        <f t="shared" si="106"/>
        <v>2026-Jun</v>
      </c>
      <c r="E2267">
        <f t="shared" si="107"/>
        <v>202606</v>
      </c>
      <c r="F2267" t="str">
        <f>IF('Raw(1)'!C2267="","",'Raw(1)'!C2267)</f>
        <v>PT On</v>
      </c>
      <c r="G2267" t="str">
        <f>IF('Raw(1)'!D2267="","",'Raw(1)'!D2267)</f>
        <v>Performance</v>
      </c>
      <c r="H2267" t="str">
        <f>IF('Raw(1)'!E2267="","",'Raw(1)'!E2267)</f>
        <v>C/W</v>
      </c>
      <c r="I2267">
        <f>IF('Raw(1)'!F2267="","",'Raw(1)'!F2267)</f>
        <v>123</v>
      </c>
    </row>
    <row r="2268" spans="1:9" x14ac:dyDescent="0.4">
      <c r="A2268">
        <f>IF('Raw(1)'!A2268="","",'Raw(1)'!A2268)</f>
        <v>2026</v>
      </c>
      <c r="B2268">
        <f>IF('Raw(1)'!B2268="","",'Raw(1)'!B2268)</f>
        <v>23</v>
      </c>
      <c r="C2268" t="str">
        <f t="shared" si="105"/>
        <v>Jun</v>
      </c>
      <c r="D2268" t="str">
        <f t="shared" si="106"/>
        <v>2026-Jun</v>
      </c>
      <c r="E2268">
        <f t="shared" si="107"/>
        <v>202606</v>
      </c>
      <c r="F2268" t="str">
        <f>IF('Raw(1)'!C2268="","",'Raw(1)'!C2268)</f>
        <v>PT Off</v>
      </c>
      <c r="G2268" t="str">
        <f>IF('Raw(1)'!D2268="","",'Raw(1)'!D2268)</f>
        <v>Machine</v>
      </c>
      <c r="H2268" t="str">
        <f>IF('Raw(1)'!E2268="","",'Raw(1)'!E2268)</f>
        <v>Growing Line</v>
      </c>
      <c r="I2268">
        <f>IF('Raw(1)'!F2268="","",'Raw(1)'!F2268)</f>
        <v>11</v>
      </c>
    </row>
    <row r="2269" spans="1:9" x14ac:dyDescent="0.4">
      <c r="A2269">
        <f>IF('Raw(1)'!A2269="","",'Raw(1)'!A2269)</f>
        <v>2026</v>
      </c>
      <c r="B2269">
        <f>IF('Raw(1)'!B2269="","",'Raw(1)'!B2269)</f>
        <v>23</v>
      </c>
      <c r="C2269" t="str">
        <f t="shared" si="105"/>
        <v>Jun</v>
      </c>
      <c r="D2269" t="str">
        <f t="shared" si="106"/>
        <v>2026-Jun</v>
      </c>
      <c r="E2269">
        <f t="shared" si="107"/>
        <v>202606</v>
      </c>
      <c r="F2269" t="str">
        <f>IF('Raw(1)'!C2269="","",'Raw(1)'!C2269)</f>
        <v>PT Off</v>
      </c>
      <c r="G2269" t="str">
        <f>IF('Raw(1)'!D2269="","",'Raw(1)'!D2269)</f>
        <v>Machine</v>
      </c>
      <c r="H2269" t="str">
        <f>IF('Raw(1)'!E2269="","",'Raw(1)'!E2269)</f>
        <v>Paint Booth</v>
      </c>
      <c r="I2269">
        <f>IF('Raw(1)'!F2269="","",'Raw(1)'!F2269)</f>
        <v>6</v>
      </c>
    </row>
    <row r="2270" spans="1:9" x14ac:dyDescent="0.4">
      <c r="A2270">
        <f>IF('Raw(1)'!A2270="","",'Raw(1)'!A2270)</f>
        <v>2026</v>
      </c>
      <c r="B2270">
        <f>IF('Raw(1)'!B2270="","",'Raw(1)'!B2270)</f>
        <v>23</v>
      </c>
      <c r="C2270" t="str">
        <f t="shared" si="105"/>
        <v>Jun</v>
      </c>
      <c r="D2270" t="str">
        <f t="shared" si="106"/>
        <v>2026-Jun</v>
      </c>
      <c r="E2270">
        <f t="shared" si="107"/>
        <v>202606</v>
      </c>
      <c r="F2270" t="str">
        <f>IF('Raw(1)'!C2270="","",'Raw(1)'!C2270)</f>
        <v>PT Off</v>
      </c>
      <c r="G2270" t="str">
        <f>IF('Raw(1)'!D2270="","",'Raw(1)'!D2270)</f>
        <v>Machine</v>
      </c>
      <c r="H2270" t="str">
        <f>IF('Raw(1)'!E2270="","",'Raw(1)'!E2270)</f>
        <v>Paint Line</v>
      </c>
      <c r="I2270">
        <f>IF('Raw(1)'!F2270="","",'Raw(1)'!F2270)</f>
        <v>4</v>
      </c>
    </row>
    <row r="2271" spans="1:9" x14ac:dyDescent="0.4">
      <c r="A2271">
        <f>IF('Raw(1)'!A2271="","",'Raw(1)'!A2271)</f>
        <v>2026</v>
      </c>
      <c r="B2271">
        <f>IF('Raw(1)'!B2271="","",'Raw(1)'!B2271)</f>
        <v>23</v>
      </c>
      <c r="C2271" t="str">
        <f t="shared" si="105"/>
        <v>Jun</v>
      </c>
      <c r="D2271" t="str">
        <f t="shared" si="106"/>
        <v>2026-Jun</v>
      </c>
      <c r="E2271">
        <f t="shared" si="107"/>
        <v>202606</v>
      </c>
      <c r="F2271" t="str">
        <f>IF('Raw(1)'!C2271="","",'Raw(1)'!C2271)</f>
        <v>PT Off</v>
      </c>
      <c r="G2271" t="str">
        <f>IF('Raw(1)'!D2271="","",'Raw(1)'!D2271)</f>
        <v>Machine</v>
      </c>
      <c r="H2271" t="str">
        <f>IF('Raw(1)'!E2271="","",'Raw(1)'!E2271)</f>
        <v>Roll Bending Machine</v>
      </c>
      <c r="I2271">
        <f>IF('Raw(1)'!F2271="","",'Raw(1)'!F2271)</f>
        <v>4</v>
      </c>
    </row>
    <row r="2272" spans="1:9" x14ac:dyDescent="0.4">
      <c r="A2272">
        <f>IF('Raw(1)'!A2272="","",'Raw(1)'!A2272)</f>
        <v>2026</v>
      </c>
      <c r="B2272">
        <f>IF('Raw(1)'!B2272="","",'Raw(1)'!B2272)</f>
        <v>23</v>
      </c>
      <c r="C2272" t="str">
        <f t="shared" si="105"/>
        <v>Jun</v>
      </c>
      <c r="D2272" t="str">
        <f t="shared" si="106"/>
        <v>2026-Jun</v>
      </c>
      <c r="E2272">
        <f t="shared" si="107"/>
        <v>202606</v>
      </c>
      <c r="F2272" t="str">
        <f>IF('Raw(1)'!C2272="","",'Raw(1)'!C2272)</f>
        <v>PT Off</v>
      </c>
      <c r="G2272" t="str">
        <f>IF('Raw(1)'!D2272="","",'Raw(1)'!D2272)</f>
        <v>Machine</v>
      </c>
      <c r="H2272" t="str">
        <f>IF('Raw(1)'!E2272="","",'Raw(1)'!E2272)</f>
        <v>L/W Machine</v>
      </c>
      <c r="I2272">
        <f>IF('Raw(1)'!F2272="","",'Raw(1)'!F2272)</f>
        <v>7</v>
      </c>
    </row>
    <row r="2273" spans="1:9" x14ac:dyDescent="0.4">
      <c r="A2273">
        <f>IF('Raw(1)'!A2273="","",'Raw(1)'!A2273)</f>
        <v>2026</v>
      </c>
      <c r="B2273">
        <f>IF('Raw(1)'!B2273="","",'Raw(1)'!B2273)</f>
        <v>23</v>
      </c>
      <c r="C2273" t="str">
        <f t="shared" si="105"/>
        <v>Jun</v>
      </c>
      <c r="D2273" t="str">
        <f t="shared" si="106"/>
        <v>2026-Jun</v>
      </c>
      <c r="E2273">
        <f t="shared" si="107"/>
        <v>202606</v>
      </c>
      <c r="F2273" t="str">
        <f>IF('Raw(1)'!C2273="","",'Raw(1)'!C2273)</f>
        <v>PT Off</v>
      </c>
      <c r="G2273" t="str">
        <f>IF('Raw(1)'!D2273="","",'Raw(1)'!D2273)</f>
        <v>Machine</v>
      </c>
      <c r="H2273" t="str">
        <f>IF('Raw(1)'!E2273="","",'Raw(1)'!E2273)</f>
        <v>C/W Machine</v>
      </c>
      <c r="I2273">
        <f>IF('Raw(1)'!F2273="","",'Raw(1)'!F2273)</f>
        <v>12.5</v>
      </c>
    </row>
    <row r="2274" spans="1:9" x14ac:dyDescent="0.4">
      <c r="A2274">
        <f>IF('Raw(1)'!A2274="","",'Raw(1)'!A2274)</f>
        <v>2026</v>
      </c>
      <c r="B2274">
        <f>IF('Raw(1)'!B2274="","",'Raw(1)'!B2274)</f>
        <v>23</v>
      </c>
      <c r="C2274" t="str">
        <f t="shared" si="105"/>
        <v>Jun</v>
      </c>
      <c r="D2274" t="str">
        <f t="shared" si="106"/>
        <v>2026-Jun</v>
      </c>
      <c r="E2274">
        <f t="shared" si="107"/>
        <v>202606</v>
      </c>
      <c r="F2274" t="str">
        <f>IF('Raw(1)'!C2274="","",'Raw(1)'!C2274)</f>
        <v>PT Off</v>
      </c>
      <c r="G2274" t="str">
        <f>IF('Raw(1)'!D2274="","",'Raw(1)'!D2274)</f>
        <v>Performance</v>
      </c>
      <c r="H2274" t="str">
        <f>IF('Raw(1)'!E2274="","",'Raw(1)'!E2274)</f>
        <v>BT GT</v>
      </c>
      <c r="I2274">
        <f>IF('Raw(1)'!F2274="","",'Raw(1)'!F2274)</f>
        <v>10</v>
      </c>
    </row>
    <row r="2275" spans="1:9" x14ac:dyDescent="0.4">
      <c r="A2275">
        <f>IF('Raw(1)'!A2275="","",'Raw(1)'!A2275)</f>
        <v>2026</v>
      </c>
      <c r="B2275">
        <f>IF('Raw(1)'!B2275="","",'Raw(1)'!B2275)</f>
        <v>23</v>
      </c>
      <c r="C2275" t="str">
        <f t="shared" si="105"/>
        <v>Jun</v>
      </c>
      <c r="D2275" t="str">
        <f t="shared" si="106"/>
        <v>2026-Jun</v>
      </c>
      <c r="E2275">
        <f t="shared" si="107"/>
        <v>202606</v>
      </c>
      <c r="F2275" t="str">
        <f>IF('Raw(1)'!C2275="","",'Raw(1)'!C2275)</f>
        <v>PT Off</v>
      </c>
      <c r="G2275" t="str">
        <f>IF('Raw(1)'!D2275="","",'Raw(1)'!D2275)</f>
        <v>Performance</v>
      </c>
      <c r="H2275" t="str">
        <f>IF('Raw(1)'!E2275="","",'Raw(1)'!E2275)</f>
        <v>WT GT</v>
      </c>
      <c r="I2275">
        <f>IF('Raw(1)'!F2275="","",'Raw(1)'!F2275)</f>
        <v>7</v>
      </c>
    </row>
    <row r="2276" spans="1:9" x14ac:dyDescent="0.4">
      <c r="A2276">
        <f>IF('Raw(1)'!A2276="","",'Raw(1)'!A2276)</f>
        <v>2026</v>
      </c>
      <c r="B2276">
        <f>IF('Raw(1)'!B2276="","",'Raw(1)'!B2276)</f>
        <v>23</v>
      </c>
      <c r="C2276" t="str">
        <f t="shared" si="105"/>
        <v>Jun</v>
      </c>
      <c r="D2276" t="str">
        <f t="shared" si="106"/>
        <v>2026-Jun</v>
      </c>
      <c r="E2276">
        <f t="shared" si="107"/>
        <v>202606</v>
      </c>
      <c r="F2276" t="str">
        <f>IF('Raw(1)'!C2276="","",'Raw(1)'!C2276)</f>
        <v>PT Off</v>
      </c>
      <c r="G2276" t="str">
        <f>IF('Raw(1)'!D2276="","",'Raw(1)'!D2276)</f>
        <v>Performance</v>
      </c>
      <c r="H2276" t="str">
        <f>IF('Raw(1)'!E2276="","",'Raw(1)'!E2276)</f>
        <v>Bending</v>
      </c>
      <c r="I2276">
        <f>IF('Raw(1)'!F2276="","",'Raw(1)'!F2276)</f>
        <v>105</v>
      </c>
    </row>
    <row r="2277" spans="1:9" x14ac:dyDescent="0.4">
      <c r="A2277">
        <f>IF('Raw(1)'!A2277="","",'Raw(1)'!A2277)</f>
        <v>2026</v>
      </c>
      <c r="B2277">
        <f>IF('Raw(1)'!B2277="","",'Raw(1)'!B2277)</f>
        <v>23</v>
      </c>
      <c r="C2277" t="str">
        <f t="shared" si="105"/>
        <v>Jun</v>
      </c>
      <c r="D2277" t="str">
        <f t="shared" si="106"/>
        <v>2026-Jun</v>
      </c>
      <c r="E2277">
        <f t="shared" si="107"/>
        <v>202606</v>
      </c>
      <c r="F2277" t="str">
        <f>IF('Raw(1)'!C2277="","",'Raw(1)'!C2277)</f>
        <v>PT Off</v>
      </c>
      <c r="G2277" t="str">
        <f>IF('Raw(1)'!D2277="","",'Raw(1)'!D2277)</f>
        <v>Performance</v>
      </c>
      <c r="H2277" t="str">
        <f>IF('Raw(1)'!E2277="","",'Raw(1)'!E2277)</f>
        <v>L/W</v>
      </c>
      <c r="I2277">
        <f>IF('Raw(1)'!F2277="","",'Raw(1)'!F2277)</f>
        <v>116</v>
      </c>
    </row>
    <row r="2278" spans="1:9" x14ac:dyDescent="0.4">
      <c r="A2278">
        <f>IF('Raw(1)'!A2278="","",'Raw(1)'!A2278)</f>
        <v>2026</v>
      </c>
      <c r="B2278">
        <f>IF('Raw(1)'!B2278="","",'Raw(1)'!B2278)</f>
        <v>23</v>
      </c>
      <c r="C2278" t="str">
        <f t="shared" si="105"/>
        <v>Jun</v>
      </c>
      <c r="D2278" t="str">
        <f t="shared" si="106"/>
        <v>2026-Jun</v>
      </c>
      <c r="E2278">
        <f t="shared" si="107"/>
        <v>202606</v>
      </c>
      <c r="F2278" t="str">
        <f>IF('Raw(1)'!C2278="","",'Raw(1)'!C2278)</f>
        <v>PT Off</v>
      </c>
      <c r="G2278" t="str">
        <f>IF('Raw(1)'!D2278="","",'Raw(1)'!D2278)</f>
        <v>Performance</v>
      </c>
      <c r="H2278" t="str">
        <f>IF('Raw(1)'!E2278="","",'Raw(1)'!E2278)</f>
        <v>C/W</v>
      </c>
      <c r="I2278">
        <f>IF('Raw(1)'!F2278="","",'Raw(1)'!F2278)</f>
        <v>119</v>
      </c>
    </row>
    <row r="2279" spans="1:9" x14ac:dyDescent="0.4">
      <c r="A2279">
        <f>IF('Raw(1)'!A2279="","",'Raw(1)'!A2279)</f>
        <v>2026</v>
      </c>
      <c r="B2279">
        <f>IF('Raw(1)'!B2279="","",'Raw(1)'!B2279)</f>
        <v>24</v>
      </c>
      <c r="C2279" t="str">
        <f t="shared" si="105"/>
        <v>Jun</v>
      </c>
      <c r="D2279" t="str">
        <f t="shared" si="106"/>
        <v>2026-Jun</v>
      </c>
      <c r="E2279">
        <f t="shared" si="107"/>
        <v>202606</v>
      </c>
      <c r="F2279" t="str">
        <f>IF('Raw(1)'!C2279="","",'Raw(1)'!C2279)</f>
        <v>VN #1</v>
      </c>
      <c r="G2279" t="str">
        <f>IF('Raw(1)'!D2279="","",'Raw(1)'!D2279)</f>
        <v>Machine</v>
      </c>
      <c r="H2279" t="str">
        <f>IF('Raw(1)'!E2279="","",'Raw(1)'!E2279)</f>
        <v>Growing Line</v>
      </c>
      <c r="I2279">
        <f>IF('Raw(1)'!F2279="","",'Raw(1)'!F2279)</f>
        <v>15</v>
      </c>
    </row>
    <row r="2280" spans="1:9" x14ac:dyDescent="0.4">
      <c r="A2280">
        <f>IF('Raw(1)'!A2280="","",'Raw(1)'!A2280)</f>
        <v>2026</v>
      </c>
      <c r="B2280">
        <f>IF('Raw(1)'!B2280="","",'Raw(1)'!B2280)</f>
        <v>24</v>
      </c>
      <c r="C2280" t="str">
        <f t="shared" si="105"/>
        <v>Jun</v>
      </c>
      <c r="D2280" t="str">
        <f t="shared" si="106"/>
        <v>2026-Jun</v>
      </c>
      <c r="E2280">
        <f t="shared" si="107"/>
        <v>202606</v>
      </c>
      <c r="F2280" t="str">
        <f>IF('Raw(1)'!C2280="","",'Raw(1)'!C2280)</f>
        <v>VN #1</v>
      </c>
      <c r="G2280" t="str">
        <f>IF('Raw(1)'!D2280="","",'Raw(1)'!D2280)</f>
        <v>Machine</v>
      </c>
      <c r="H2280" t="str">
        <f>IF('Raw(1)'!E2280="","",'Raw(1)'!E2280)</f>
        <v>Paint Booth</v>
      </c>
      <c r="I2280">
        <f>IF('Raw(1)'!F2280="","",'Raw(1)'!F2280)</f>
        <v>10</v>
      </c>
    </row>
    <row r="2281" spans="1:9" x14ac:dyDescent="0.4">
      <c r="A2281">
        <f>IF('Raw(1)'!A2281="","",'Raw(1)'!A2281)</f>
        <v>2026</v>
      </c>
      <c r="B2281">
        <f>IF('Raw(1)'!B2281="","",'Raw(1)'!B2281)</f>
        <v>24</v>
      </c>
      <c r="C2281" t="str">
        <f t="shared" si="105"/>
        <v>Jun</v>
      </c>
      <c r="D2281" t="str">
        <f t="shared" si="106"/>
        <v>2026-Jun</v>
      </c>
      <c r="E2281">
        <f t="shared" si="107"/>
        <v>202606</v>
      </c>
      <c r="F2281" t="str">
        <f>IF('Raw(1)'!C2281="","",'Raw(1)'!C2281)</f>
        <v>VN #1</v>
      </c>
      <c r="G2281" t="str">
        <f>IF('Raw(1)'!D2281="","",'Raw(1)'!D2281)</f>
        <v>Machine</v>
      </c>
      <c r="H2281" t="str">
        <f>IF('Raw(1)'!E2281="","",'Raw(1)'!E2281)</f>
        <v>Paint Line</v>
      </c>
      <c r="I2281">
        <f>IF('Raw(1)'!F2281="","",'Raw(1)'!F2281)</f>
        <v>5</v>
      </c>
    </row>
    <row r="2282" spans="1:9" x14ac:dyDescent="0.4">
      <c r="A2282">
        <f>IF('Raw(1)'!A2282="","",'Raw(1)'!A2282)</f>
        <v>2026</v>
      </c>
      <c r="B2282">
        <f>IF('Raw(1)'!B2282="","",'Raw(1)'!B2282)</f>
        <v>24</v>
      </c>
      <c r="C2282" t="str">
        <f t="shared" si="105"/>
        <v>Jun</v>
      </c>
      <c r="D2282" t="str">
        <f t="shared" si="106"/>
        <v>2026-Jun</v>
      </c>
      <c r="E2282">
        <f t="shared" si="107"/>
        <v>202606</v>
      </c>
      <c r="F2282" t="str">
        <f>IF('Raw(1)'!C2282="","",'Raw(1)'!C2282)</f>
        <v>VN #1</v>
      </c>
      <c r="G2282" t="str">
        <f>IF('Raw(1)'!D2282="","",'Raw(1)'!D2282)</f>
        <v>Machine</v>
      </c>
      <c r="H2282" t="str">
        <f>IF('Raw(1)'!E2282="","",'Raw(1)'!E2282)</f>
        <v>Roll Bending Machine</v>
      </c>
      <c r="I2282">
        <f>IF('Raw(1)'!F2282="","",'Raw(1)'!F2282)</f>
        <v>6</v>
      </c>
    </row>
    <row r="2283" spans="1:9" x14ac:dyDescent="0.4">
      <c r="A2283">
        <f>IF('Raw(1)'!A2283="","",'Raw(1)'!A2283)</f>
        <v>2026</v>
      </c>
      <c r="B2283">
        <f>IF('Raw(1)'!B2283="","",'Raw(1)'!B2283)</f>
        <v>24</v>
      </c>
      <c r="C2283" t="str">
        <f t="shared" si="105"/>
        <v>Jun</v>
      </c>
      <c r="D2283" t="str">
        <f t="shared" si="106"/>
        <v>2026-Jun</v>
      </c>
      <c r="E2283">
        <f t="shared" si="107"/>
        <v>202606</v>
      </c>
      <c r="F2283" t="str">
        <f>IF('Raw(1)'!C2283="","",'Raw(1)'!C2283)</f>
        <v>VN #1</v>
      </c>
      <c r="G2283" t="str">
        <f>IF('Raw(1)'!D2283="","",'Raw(1)'!D2283)</f>
        <v>Machine</v>
      </c>
      <c r="H2283" t="str">
        <f>IF('Raw(1)'!E2283="","",'Raw(1)'!E2283)</f>
        <v>L/W Machine</v>
      </c>
      <c r="I2283">
        <f>IF('Raw(1)'!F2283="","",'Raw(1)'!F2283)</f>
        <v>10</v>
      </c>
    </row>
    <row r="2284" spans="1:9" x14ac:dyDescent="0.4">
      <c r="A2284">
        <f>IF('Raw(1)'!A2284="","",'Raw(1)'!A2284)</f>
        <v>2026</v>
      </c>
      <c r="B2284">
        <f>IF('Raw(1)'!B2284="","",'Raw(1)'!B2284)</f>
        <v>24</v>
      </c>
      <c r="C2284" t="str">
        <f t="shared" si="105"/>
        <v>Jun</v>
      </c>
      <c r="D2284" t="str">
        <f t="shared" si="106"/>
        <v>2026-Jun</v>
      </c>
      <c r="E2284">
        <f t="shared" si="107"/>
        <v>202606</v>
      </c>
      <c r="F2284" t="str">
        <f>IF('Raw(1)'!C2284="","",'Raw(1)'!C2284)</f>
        <v>VN #1</v>
      </c>
      <c r="G2284" t="str">
        <f>IF('Raw(1)'!D2284="","",'Raw(1)'!D2284)</f>
        <v>Machine</v>
      </c>
      <c r="H2284" t="str">
        <f>IF('Raw(1)'!E2284="","",'Raw(1)'!E2284)</f>
        <v>C/W Machine</v>
      </c>
      <c r="I2284">
        <f>IF('Raw(1)'!F2284="","",'Raw(1)'!F2284)</f>
        <v>10</v>
      </c>
    </row>
    <row r="2285" spans="1:9" x14ac:dyDescent="0.4">
      <c r="A2285">
        <f>IF('Raw(1)'!A2285="","",'Raw(1)'!A2285)</f>
        <v>2026</v>
      </c>
      <c r="B2285">
        <f>IF('Raw(1)'!B2285="","",'Raw(1)'!B2285)</f>
        <v>24</v>
      </c>
      <c r="C2285" t="str">
        <f t="shared" si="105"/>
        <v>Jun</v>
      </c>
      <c r="D2285" t="str">
        <f t="shared" si="106"/>
        <v>2026-Jun</v>
      </c>
      <c r="E2285">
        <f t="shared" si="107"/>
        <v>202606</v>
      </c>
      <c r="F2285" t="str">
        <f>IF('Raw(1)'!C2285="","",'Raw(1)'!C2285)</f>
        <v>VN #1</v>
      </c>
      <c r="G2285" t="str">
        <f>IF('Raw(1)'!D2285="","",'Raw(1)'!D2285)</f>
        <v>Performance</v>
      </c>
      <c r="H2285" t="str">
        <f>IF('Raw(1)'!E2285="","",'Raw(1)'!E2285)</f>
        <v>BT GT</v>
      </c>
      <c r="I2285">
        <f>IF('Raw(1)'!F2285="","",'Raw(1)'!F2285)</f>
        <v>22</v>
      </c>
    </row>
    <row r="2286" spans="1:9" x14ac:dyDescent="0.4">
      <c r="A2286">
        <f>IF('Raw(1)'!A2286="","",'Raw(1)'!A2286)</f>
        <v>2026</v>
      </c>
      <c r="B2286">
        <f>IF('Raw(1)'!B2286="","",'Raw(1)'!B2286)</f>
        <v>24</v>
      </c>
      <c r="C2286" t="str">
        <f t="shared" si="105"/>
        <v>Jun</v>
      </c>
      <c r="D2286" t="str">
        <f t="shared" si="106"/>
        <v>2026-Jun</v>
      </c>
      <c r="E2286">
        <f t="shared" si="107"/>
        <v>202606</v>
      </c>
      <c r="F2286" t="str">
        <f>IF('Raw(1)'!C2286="","",'Raw(1)'!C2286)</f>
        <v>VN #1</v>
      </c>
      <c r="G2286" t="str">
        <f>IF('Raw(1)'!D2286="","",'Raw(1)'!D2286)</f>
        <v>Performance</v>
      </c>
      <c r="H2286" t="str">
        <f>IF('Raw(1)'!E2286="","",'Raw(1)'!E2286)</f>
        <v>WT GT</v>
      </c>
      <c r="I2286">
        <f>IF('Raw(1)'!F2286="","",'Raw(1)'!F2286)</f>
        <v>21</v>
      </c>
    </row>
    <row r="2287" spans="1:9" x14ac:dyDescent="0.4">
      <c r="A2287">
        <f>IF('Raw(1)'!A2287="","",'Raw(1)'!A2287)</f>
        <v>2026</v>
      </c>
      <c r="B2287">
        <f>IF('Raw(1)'!B2287="","",'Raw(1)'!B2287)</f>
        <v>24</v>
      </c>
      <c r="C2287" t="str">
        <f t="shared" si="105"/>
        <v>Jun</v>
      </c>
      <c r="D2287" t="str">
        <f t="shared" si="106"/>
        <v>2026-Jun</v>
      </c>
      <c r="E2287">
        <f t="shared" si="107"/>
        <v>202606</v>
      </c>
      <c r="F2287" t="str">
        <f>IF('Raw(1)'!C2287="","",'Raw(1)'!C2287)</f>
        <v>VN #1</v>
      </c>
      <c r="G2287" t="str">
        <f>IF('Raw(1)'!D2287="","",'Raw(1)'!D2287)</f>
        <v>Performance</v>
      </c>
      <c r="H2287" t="str">
        <f>IF('Raw(1)'!E2287="","",'Raw(1)'!E2287)</f>
        <v>Bending</v>
      </c>
      <c r="I2287">
        <f>IF('Raw(1)'!F2287="","",'Raw(1)'!F2287)</f>
        <v>206</v>
      </c>
    </row>
    <row r="2288" spans="1:9" x14ac:dyDescent="0.4">
      <c r="A2288">
        <f>IF('Raw(1)'!A2288="","",'Raw(1)'!A2288)</f>
        <v>2026</v>
      </c>
      <c r="B2288">
        <f>IF('Raw(1)'!B2288="","",'Raw(1)'!B2288)</f>
        <v>24</v>
      </c>
      <c r="C2288" t="str">
        <f t="shared" si="105"/>
        <v>Jun</v>
      </c>
      <c r="D2288" t="str">
        <f t="shared" si="106"/>
        <v>2026-Jun</v>
      </c>
      <c r="E2288">
        <f t="shared" si="107"/>
        <v>202606</v>
      </c>
      <c r="F2288" t="str">
        <f>IF('Raw(1)'!C2288="","",'Raw(1)'!C2288)</f>
        <v>VN #1</v>
      </c>
      <c r="G2288" t="str">
        <f>IF('Raw(1)'!D2288="","",'Raw(1)'!D2288)</f>
        <v>Performance</v>
      </c>
      <c r="H2288" t="str">
        <f>IF('Raw(1)'!E2288="","",'Raw(1)'!E2288)</f>
        <v>L/W</v>
      </c>
      <c r="I2288">
        <f>IF('Raw(1)'!F2288="","",'Raw(1)'!F2288)</f>
        <v>215</v>
      </c>
    </row>
    <row r="2289" spans="1:9" x14ac:dyDescent="0.4">
      <c r="A2289">
        <f>IF('Raw(1)'!A2289="","",'Raw(1)'!A2289)</f>
        <v>2026</v>
      </c>
      <c r="B2289">
        <f>IF('Raw(1)'!B2289="","",'Raw(1)'!B2289)</f>
        <v>24</v>
      </c>
      <c r="C2289" t="str">
        <f t="shared" si="105"/>
        <v>Jun</v>
      </c>
      <c r="D2289" t="str">
        <f t="shared" si="106"/>
        <v>2026-Jun</v>
      </c>
      <c r="E2289">
        <f t="shared" si="107"/>
        <v>202606</v>
      </c>
      <c r="F2289" t="str">
        <f>IF('Raw(1)'!C2289="","",'Raw(1)'!C2289)</f>
        <v>VN #1</v>
      </c>
      <c r="G2289" t="str">
        <f>IF('Raw(1)'!D2289="","",'Raw(1)'!D2289)</f>
        <v>Performance</v>
      </c>
      <c r="H2289" t="str">
        <f>IF('Raw(1)'!E2289="","",'Raw(1)'!E2289)</f>
        <v>C/W</v>
      </c>
      <c r="I2289">
        <f>IF('Raw(1)'!F2289="","",'Raw(1)'!F2289)</f>
        <v>226</v>
      </c>
    </row>
    <row r="2290" spans="1:9" x14ac:dyDescent="0.4">
      <c r="A2290">
        <f>IF('Raw(1)'!A2290="","",'Raw(1)'!A2290)</f>
        <v>2026</v>
      </c>
      <c r="B2290">
        <f>IF('Raw(1)'!B2290="","",'Raw(1)'!B2290)</f>
        <v>24</v>
      </c>
      <c r="C2290" t="str">
        <f t="shared" si="105"/>
        <v>Jun</v>
      </c>
      <c r="D2290" t="str">
        <f t="shared" si="106"/>
        <v>2026-Jun</v>
      </c>
      <c r="E2290">
        <f t="shared" si="107"/>
        <v>202606</v>
      </c>
      <c r="F2290" t="str">
        <f>IF('Raw(1)'!C2290="","",'Raw(1)'!C2290)</f>
        <v>VN #2</v>
      </c>
      <c r="G2290" t="str">
        <f>IF('Raw(1)'!D2290="","",'Raw(1)'!D2290)</f>
        <v>Machine</v>
      </c>
      <c r="H2290" t="str">
        <f>IF('Raw(1)'!E2290="","",'Raw(1)'!E2290)</f>
        <v>Growing Line</v>
      </c>
      <c r="I2290">
        <f>IF('Raw(1)'!F2290="","",'Raw(1)'!F2290)</f>
        <v>14</v>
      </c>
    </row>
    <row r="2291" spans="1:9" x14ac:dyDescent="0.4">
      <c r="A2291">
        <f>IF('Raw(1)'!A2291="","",'Raw(1)'!A2291)</f>
        <v>2026</v>
      </c>
      <c r="B2291">
        <f>IF('Raw(1)'!B2291="","",'Raw(1)'!B2291)</f>
        <v>24</v>
      </c>
      <c r="C2291" t="str">
        <f t="shared" si="105"/>
        <v>Jun</v>
      </c>
      <c r="D2291" t="str">
        <f t="shared" si="106"/>
        <v>2026-Jun</v>
      </c>
      <c r="E2291">
        <f t="shared" si="107"/>
        <v>202606</v>
      </c>
      <c r="F2291" t="str">
        <f>IF('Raw(1)'!C2291="","",'Raw(1)'!C2291)</f>
        <v>VN #2</v>
      </c>
      <c r="G2291" t="str">
        <f>IF('Raw(1)'!D2291="","",'Raw(1)'!D2291)</f>
        <v>Machine</v>
      </c>
      <c r="H2291" t="str">
        <f>IF('Raw(1)'!E2291="","",'Raw(1)'!E2291)</f>
        <v>Paint Booth</v>
      </c>
      <c r="I2291">
        <f>IF('Raw(1)'!F2291="","",'Raw(1)'!F2291)</f>
        <v>8</v>
      </c>
    </row>
    <row r="2292" spans="1:9" x14ac:dyDescent="0.4">
      <c r="A2292">
        <f>IF('Raw(1)'!A2292="","",'Raw(1)'!A2292)</f>
        <v>2026</v>
      </c>
      <c r="B2292">
        <f>IF('Raw(1)'!B2292="","",'Raw(1)'!B2292)</f>
        <v>24</v>
      </c>
      <c r="C2292" t="str">
        <f t="shared" si="105"/>
        <v>Jun</v>
      </c>
      <c r="D2292" t="str">
        <f t="shared" si="106"/>
        <v>2026-Jun</v>
      </c>
      <c r="E2292">
        <f t="shared" si="107"/>
        <v>202606</v>
      </c>
      <c r="F2292" t="str">
        <f>IF('Raw(1)'!C2292="","",'Raw(1)'!C2292)</f>
        <v>VN #2</v>
      </c>
      <c r="G2292" t="str">
        <f>IF('Raw(1)'!D2292="","",'Raw(1)'!D2292)</f>
        <v>Machine</v>
      </c>
      <c r="H2292" t="str">
        <f>IF('Raw(1)'!E2292="","",'Raw(1)'!E2292)</f>
        <v>Paint Line</v>
      </c>
      <c r="I2292">
        <f>IF('Raw(1)'!F2292="","",'Raw(1)'!F2292)</f>
        <v>4</v>
      </c>
    </row>
    <row r="2293" spans="1:9" x14ac:dyDescent="0.4">
      <c r="A2293">
        <f>IF('Raw(1)'!A2293="","",'Raw(1)'!A2293)</f>
        <v>2026</v>
      </c>
      <c r="B2293">
        <f>IF('Raw(1)'!B2293="","",'Raw(1)'!B2293)</f>
        <v>24</v>
      </c>
      <c r="C2293" t="str">
        <f t="shared" si="105"/>
        <v>Jun</v>
      </c>
      <c r="D2293" t="str">
        <f t="shared" si="106"/>
        <v>2026-Jun</v>
      </c>
      <c r="E2293">
        <f t="shared" si="107"/>
        <v>202606</v>
      </c>
      <c r="F2293" t="str">
        <f>IF('Raw(1)'!C2293="","",'Raw(1)'!C2293)</f>
        <v>VN #2</v>
      </c>
      <c r="G2293" t="str">
        <f>IF('Raw(1)'!D2293="","",'Raw(1)'!D2293)</f>
        <v>Machine</v>
      </c>
      <c r="H2293" t="str">
        <f>IF('Raw(1)'!E2293="","",'Raw(1)'!E2293)</f>
        <v>Roll Bending Machine</v>
      </c>
      <c r="I2293">
        <f>IF('Raw(1)'!F2293="","",'Raw(1)'!F2293)</f>
        <v>3</v>
      </c>
    </row>
    <row r="2294" spans="1:9" x14ac:dyDescent="0.4">
      <c r="A2294">
        <f>IF('Raw(1)'!A2294="","",'Raw(1)'!A2294)</f>
        <v>2026</v>
      </c>
      <c r="B2294">
        <f>IF('Raw(1)'!B2294="","",'Raw(1)'!B2294)</f>
        <v>24</v>
      </c>
      <c r="C2294" t="str">
        <f t="shared" si="105"/>
        <v>Jun</v>
      </c>
      <c r="D2294" t="str">
        <f t="shared" si="106"/>
        <v>2026-Jun</v>
      </c>
      <c r="E2294">
        <f t="shared" si="107"/>
        <v>202606</v>
      </c>
      <c r="F2294" t="str">
        <f>IF('Raw(1)'!C2294="","",'Raw(1)'!C2294)</f>
        <v>VN #2</v>
      </c>
      <c r="G2294" t="str">
        <f>IF('Raw(1)'!D2294="","",'Raw(1)'!D2294)</f>
        <v>Machine</v>
      </c>
      <c r="H2294" t="str">
        <f>IF('Raw(1)'!E2294="","",'Raw(1)'!E2294)</f>
        <v>L/W Machine</v>
      </c>
      <c r="I2294">
        <f>IF('Raw(1)'!F2294="","",'Raw(1)'!F2294)</f>
        <v>6</v>
      </c>
    </row>
    <row r="2295" spans="1:9" x14ac:dyDescent="0.4">
      <c r="A2295">
        <f>IF('Raw(1)'!A2295="","",'Raw(1)'!A2295)</f>
        <v>2026</v>
      </c>
      <c r="B2295">
        <f>IF('Raw(1)'!B2295="","",'Raw(1)'!B2295)</f>
        <v>24</v>
      </c>
      <c r="C2295" t="str">
        <f t="shared" si="105"/>
        <v>Jun</v>
      </c>
      <c r="D2295" t="str">
        <f t="shared" si="106"/>
        <v>2026-Jun</v>
      </c>
      <c r="E2295">
        <f t="shared" si="107"/>
        <v>202606</v>
      </c>
      <c r="F2295" t="str">
        <f>IF('Raw(1)'!C2295="","",'Raw(1)'!C2295)</f>
        <v>VN #2</v>
      </c>
      <c r="G2295" t="str">
        <f>IF('Raw(1)'!D2295="","",'Raw(1)'!D2295)</f>
        <v>Machine</v>
      </c>
      <c r="H2295" t="str">
        <f>IF('Raw(1)'!E2295="","",'Raw(1)'!E2295)</f>
        <v>C/W Machine</v>
      </c>
      <c r="I2295">
        <f>IF('Raw(1)'!F2295="","",'Raw(1)'!F2295)</f>
        <v>8.8000000000000007</v>
      </c>
    </row>
    <row r="2296" spans="1:9" x14ac:dyDescent="0.4">
      <c r="A2296">
        <f>IF('Raw(1)'!A2296="","",'Raw(1)'!A2296)</f>
        <v>2026</v>
      </c>
      <c r="B2296">
        <f>IF('Raw(1)'!B2296="","",'Raw(1)'!B2296)</f>
        <v>24</v>
      </c>
      <c r="C2296" t="str">
        <f t="shared" si="105"/>
        <v>Jun</v>
      </c>
      <c r="D2296" t="str">
        <f t="shared" si="106"/>
        <v>2026-Jun</v>
      </c>
      <c r="E2296">
        <f t="shared" si="107"/>
        <v>202606</v>
      </c>
      <c r="F2296" t="str">
        <f>IF('Raw(1)'!C2296="","",'Raw(1)'!C2296)</f>
        <v>VN #2</v>
      </c>
      <c r="G2296" t="str">
        <f>IF('Raw(1)'!D2296="","",'Raw(1)'!D2296)</f>
        <v>Performance</v>
      </c>
      <c r="H2296" t="str">
        <f>IF('Raw(1)'!E2296="","",'Raw(1)'!E2296)</f>
        <v>BT GT</v>
      </c>
      <c r="I2296">
        <f>IF('Raw(1)'!F2296="","",'Raw(1)'!F2296)</f>
        <v>19</v>
      </c>
    </row>
    <row r="2297" spans="1:9" x14ac:dyDescent="0.4">
      <c r="A2297">
        <f>IF('Raw(1)'!A2297="","",'Raw(1)'!A2297)</f>
        <v>2026</v>
      </c>
      <c r="B2297">
        <f>IF('Raw(1)'!B2297="","",'Raw(1)'!B2297)</f>
        <v>24</v>
      </c>
      <c r="C2297" t="str">
        <f t="shared" si="105"/>
        <v>Jun</v>
      </c>
      <c r="D2297" t="str">
        <f t="shared" si="106"/>
        <v>2026-Jun</v>
      </c>
      <c r="E2297">
        <f t="shared" si="107"/>
        <v>202606</v>
      </c>
      <c r="F2297" t="str">
        <f>IF('Raw(1)'!C2297="","",'Raw(1)'!C2297)</f>
        <v>VN #2</v>
      </c>
      <c r="G2297" t="str">
        <f>IF('Raw(1)'!D2297="","",'Raw(1)'!D2297)</f>
        <v>Performance</v>
      </c>
      <c r="H2297" t="str">
        <f>IF('Raw(1)'!E2297="","",'Raw(1)'!E2297)</f>
        <v>WT GT</v>
      </c>
      <c r="I2297">
        <f>IF('Raw(1)'!F2297="","",'Raw(1)'!F2297)</f>
        <v>24</v>
      </c>
    </row>
    <row r="2298" spans="1:9" x14ac:dyDescent="0.4">
      <c r="A2298">
        <f>IF('Raw(1)'!A2298="","",'Raw(1)'!A2298)</f>
        <v>2026</v>
      </c>
      <c r="B2298">
        <f>IF('Raw(1)'!B2298="","",'Raw(1)'!B2298)</f>
        <v>24</v>
      </c>
      <c r="C2298" t="str">
        <f t="shared" si="105"/>
        <v>Jun</v>
      </c>
      <c r="D2298" t="str">
        <f t="shared" si="106"/>
        <v>2026-Jun</v>
      </c>
      <c r="E2298">
        <f t="shared" si="107"/>
        <v>202606</v>
      </c>
      <c r="F2298" t="str">
        <f>IF('Raw(1)'!C2298="","",'Raw(1)'!C2298)</f>
        <v>VN #2</v>
      </c>
      <c r="G2298" t="str">
        <f>IF('Raw(1)'!D2298="","",'Raw(1)'!D2298)</f>
        <v>Performance</v>
      </c>
      <c r="H2298" t="str">
        <f>IF('Raw(1)'!E2298="","",'Raw(1)'!E2298)</f>
        <v>Bending</v>
      </c>
      <c r="I2298">
        <f>IF('Raw(1)'!F2298="","",'Raw(1)'!F2298)</f>
        <v>188</v>
      </c>
    </row>
    <row r="2299" spans="1:9" x14ac:dyDescent="0.4">
      <c r="A2299">
        <f>IF('Raw(1)'!A2299="","",'Raw(1)'!A2299)</f>
        <v>2026</v>
      </c>
      <c r="B2299">
        <f>IF('Raw(1)'!B2299="","",'Raw(1)'!B2299)</f>
        <v>24</v>
      </c>
      <c r="C2299" t="str">
        <f t="shared" si="105"/>
        <v>Jun</v>
      </c>
      <c r="D2299" t="str">
        <f t="shared" si="106"/>
        <v>2026-Jun</v>
      </c>
      <c r="E2299">
        <f t="shared" si="107"/>
        <v>202606</v>
      </c>
      <c r="F2299" t="str">
        <f>IF('Raw(1)'!C2299="","",'Raw(1)'!C2299)</f>
        <v>VN #2</v>
      </c>
      <c r="G2299" t="str">
        <f>IF('Raw(1)'!D2299="","",'Raw(1)'!D2299)</f>
        <v>Performance</v>
      </c>
      <c r="H2299" t="str">
        <f>IF('Raw(1)'!E2299="","",'Raw(1)'!E2299)</f>
        <v>L/W</v>
      </c>
      <c r="I2299">
        <f>IF('Raw(1)'!F2299="","",'Raw(1)'!F2299)</f>
        <v>191</v>
      </c>
    </row>
    <row r="2300" spans="1:9" x14ac:dyDescent="0.4">
      <c r="A2300">
        <f>IF('Raw(1)'!A2300="","",'Raw(1)'!A2300)</f>
        <v>2026</v>
      </c>
      <c r="B2300">
        <f>IF('Raw(1)'!B2300="","",'Raw(1)'!B2300)</f>
        <v>24</v>
      </c>
      <c r="C2300" t="str">
        <f t="shared" si="105"/>
        <v>Jun</v>
      </c>
      <c r="D2300" t="str">
        <f t="shared" si="106"/>
        <v>2026-Jun</v>
      </c>
      <c r="E2300">
        <f t="shared" si="107"/>
        <v>202606</v>
      </c>
      <c r="F2300" t="str">
        <f>IF('Raw(1)'!C2300="","",'Raw(1)'!C2300)</f>
        <v>VN #2</v>
      </c>
      <c r="G2300" t="str">
        <f>IF('Raw(1)'!D2300="","",'Raw(1)'!D2300)</f>
        <v>Performance</v>
      </c>
      <c r="H2300" t="str">
        <f>IF('Raw(1)'!E2300="","",'Raw(1)'!E2300)</f>
        <v>C/W</v>
      </c>
      <c r="I2300">
        <f>IF('Raw(1)'!F2300="","",'Raw(1)'!F2300)</f>
        <v>213</v>
      </c>
    </row>
    <row r="2301" spans="1:9" x14ac:dyDescent="0.4">
      <c r="A2301">
        <f>IF('Raw(1)'!A2301="","",'Raw(1)'!A2301)</f>
        <v>2026</v>
      </c>
      <c r="B2301">
        <f>IF('Raw(1)'!B2301="","",'Raw(1)'!B2301)</f>
        <v>24</v>
      </c>
      <c r="C2301" t="str">
        <f t="shared" si="105"/>
        <v>Jun</v>
      </c>
      <c r="D2301" t="str">
        <f t="shared" si="106"/>
        <v>2026-Jun</v>
      </c>
      <c r="E2301">
        <f t="shared" si="107"/>
        <v>202606</v>
      </c>
      <c r="F2301" t="str">
        <f>IF('Raw(1)'!C2301="","",'Raw(1)'!C2301)</f>
        <v>TW</v>
      </c>
      <c r="G2301" t="str">
        <f>IF('Raw(1)'!D2301="","",'Raw(1)'!D2301)</f>
        <v>Machine</v>
      </c>
      <c r="H2301" t="str">
        <f>IF('Raw(1)'!E2301="","",'Raw(1)'!E2301)</f>
        <v>Growing Line</v>
      </c>
      <c r="I2301">
        <f>IF('Raw(1)'!F2301="","",'Raw(1)'!F2301)</f>
        <v>5</v>
      </c>
    </row>
    <row r="2302" spans="1:9" x14ac:dyDescent="0.4">
      <c r="A2302">
        <f>IF('Raw(1)'!A2302="","",'Raw(1)'!A2302)</f>
        <v>2026</v>
      </c>
      <c r="B2302">
        <f>IF('Raw(1)'!B2302="","",'Raw(1)'!B2302)</f>
        <v>24</v>
      </c>
      <c r="C2302" t="str">
        <f t="shared" si="105"/>
        <v>Jun</v>
      </c>
      <c r="D2302" t="str">
        <f t="shared" si="106"/>
        <v>2026-Jun</v>
      </c>
      <c r="E2302">
        <f t="shared" si="107"/>
        <v>202606</v>
      </c>
      <c r="F2302" t="str">
        <f>IF('Raw(1)'!C2302="","",'Raw(1)'!C2302)</f>
        <v>TW</v>
      </c>
      <c r="G2302" t="str">
        <f>IF('Raw(1)'!D2302="","",'Raw(1)'!D2302)</f>
        <v>Machine</v>
      </c>
      <c r="H2302" t="str">
        <f>IF('Raw(1)'!E2302="","",'Raw(1)'!E2302)</f>
        <v>Paint Booth</v>
      </c>
      <c r="I2302">
        <f>IF('Raw(1)'!F2302="","",'Raw(1)'!F2302)</f>
        <v>3</v>
      </c>
    </row>
    <row r="2303" spans="1:9" x14ac:dyDescent="0.4">
      <c r="A2303">
        <f>IF('Raw(1)'!A2303="","",'Raw(1)'!A2303)</f>
        <v>2026</v>
      </c>
      <c r="B2303">
        <f>IF('Raw(1)'!B2303="","",'Raw(1)'!B2303)</f>
        <v>24</v>
      </c>
      <c r="C2303" t="str">
        <f t="shared" si="105"/>
        <v>Jun</v>
      </c>
      <c r="D2303" t="str">
        <f t="shared" si="106"/>
        <v>2026-Jun</v>
      </c>
      <c r="E2303">
        <f t="shared" si="107"/>
        <v>202606</v>
      </c>
      <c r="F2303" t="str">
        <f>IF('Raw(1)'!C2303="","",'Raw(1)'!C2303)</f>
        <v>TW</v>
      </c>
      <c r="G2303" t="str">
        <f>IF('Raw(1)'!D2303="","",'Raw(1)'!D2303)</f>
        <v>Machine</v>
      </c>
      <c r="H2303" t="str">
        <f>IF('Raw(1)'!E2303="","",'Raw(1)'!E2303)</f>
        <v>Paint Line</v>
      </c>
      <c r="I2303">
        <f>IF('Raw(1)'!F2303="","",'Raw(1)'!F2303)</f>
        <v>2</v>
      </c>
    </row>
    <row r="2304" spans="1:9" x14ac:dyDescent="0.4">
      <c r="A2304">
        <f>IF('Raw(1)'!A2304="","",'Raw(1)'!A2304)</f>
        <v>2026</v>
      </c>
      <c r="B2304">
        <f>IF('Raw(1)'!B2304="","",'Raw(1)'!B2304)</f>
        <v>24</v>
      </c>
      <c r="C2304" t="str">
        <f t="shared" si="105"/>
        <v>Jun</v>
      </c>
      <c r="D2304" t="str">
        <f t="shared" si="106"/>
        <v>2026-Jun</v>
      </c>
      <c r="E2304">
        <f t="shared" si="107"/>
        <v>202606</v>
      </c>
      <c r="F2304" t="str">
        <f>IF('Raw(1)'!C2304="","",'Raw(1)'!C2304)</f>
        <v>TW</v>
      </c>
      <c r="G2304" t="str">
        <f>IF('Raw(1)'!D2304="","",'Raw(1)'!D2304)</f>
        <v>Machine</v>
      </c>
      <c r="H2304" t="str">
        <f>IF('Raw(1)'!E2304="","",'Raw(1)'!E2304)</f>
        <v>Roll Bending Machine</v>
      </c>
      <c r="I2304">
        <f>IF('Raw(1)'!F2304="","",'Raw(1)'!F2304)</f>
        <v>2</v>
      </c>
    </row>
    <row r="2305" spans="1:9" x14ac:dyDescent="0.4">
      <c r="A2305">
        <f>IF('Raw(1)'!A2305="","",'Raw(1)'!A2305)</f>
        <v>2026</v>
      </c>
      <c r="B2305">
        <f>IF('Raw(1)'!B2305="","",'Raw(1)'!B2305)</f>
        <v>24</v>
      </c>
      <c r="C2305" t="str">
        <f t="shared" si="105"/>
        <v>Jun</v>
      </c>
      <c r="D2305" t="str">
        <f t="shared" si="106"/>
        <v>2026-Jun</v>
      </c>
      <c r="E2305">
        <f t="shared" si="107"/>
        <v>202606</v>
      </c>
      <c r="F2305" t="str">
        <f>IF('Raw(1)'!C2305="","",'Raw(1)'!C2305)</f>
        <v>TW</v>
      </c>
      <c r="G2305" t="str">
        <f>IF('Raw(1)'!D2305="","",'Raw(1)'!D2305)</f>
        <v>Machine</v>
      </c>
      <c r="H2305" t="str">
        <f>IF('Raw(1)'!E2305="","",'Raw(1)'!E2305)</f>
        <v>L/W Machine</v>
      </c>
      <c r="I2305">
        <f>IF('Raw(1)'!F2305="","",'Raw(1)'!F2305)</f>
        <v>2</v>
      </c>
    </row>
    <row r="2306" spans="1:9" x14ac:dyDescent="0.4">
      <c r="A2306">
        <f>IF('Raw(1)'!A2306="","",'Raw(1)'!A2306)</f>
        <v>2026</v>
      </c>
      <c r="B2306">
        <f>IF('Raw(1)'!B2306="","",'Raw(1)'!B2306)</f>
        <v>24</v>
      </c>
      <c r="C2306" t="str">
        <f t="shared" ref="C2306:C2369" si="108">IF(OR(A2306="",B2306=""),"",TEXT(DATE(A2306,1,1)+(B2306-1)*7,"mmm"))</f>
        <v>Jun</v>
      </c>
      <c r="D2306" t="str">
        <f t="shared" ref="D2306:D2369" si="109">IF(OR(A2306="",B2306=""),"",TEXT(DATE(A2306,1,1)+(B2306-1)*7,"yyyy-mmm"))</f>
        <v>2026-Jun</v>
      </c>
      <c r="E2306">
        <f t="shared" ref="E2306:E2369" si="110">IF(OR(A2306="",B2306=""),"",YEAR(DATE(A2306,1,1)+(B2306-1)*7)*100+MONTH(DATE(A2306,1,1)+(B2306-1)*7))</f>
        <v>202606</v>
      </c>
      <c r="F2306" t="str">
        <f>IF('Raw(1)'!C2306="","",'Raw(1)'!C2306)</f>
        <v>TW</v>
      </c>
      <c r="G2306" t="str">
        <f>IF('Raw(1)'!D2306="","",'Raw(1)'!D2306)</f>
        <v>Machine</v>
      </c>
      <c r="H2306" t="str">
        <f>IF('Raw(1)'!E2306="","",'Raw(1)'!E2306)</f>
        <v>C/W Machine</v>
      </c>
      <c r="I2306">
        <f>IF('Raw(1)'!F2306="","",'Raw(1)'!F2306)</f>
        <v>3</v>
      </c>
    </row>
    <row r="2307" spans="1:9" x14ac:dyDescent="0.4">
      <c r="A2307">
        <f>IF('Raw(1)'!A2307="","",'Raw(1)'!A2307)</f>
        <v>2026</v>
      </c>
      <c r="B2307">
        <f>IF('Raw(1)'!B2307="","",'Raw(1)'!B2307)</f>
        <v>24</v>
      </c>
      <c r="C2307" t="str">
        <f t="shared" si="108"/>
        <v>Jun</v>
      </c>
      <c r="D2307" t="str">
        <f t="shared" si="109"/>
        <v>2026-Jun</v>
      </c>
      <c r="E2307">
        <f t="shared" si="110"/>
        <v>202606</v>
      </c>
      <c r="F2307" t="str">
        <f>IF('Raw(1)'!C2307="","",'Raw(1)'!C2307)</f>
        <v>TW</v>
      </c>
      <c r="G2307" t="str">
        <f>IF('Raw(1)'!D2307="","",'Raw(1)'!D2307)</f>
        <v>Performance</v>
      </c>
      <c r="H2307" t="str">
        <f>IF('Raw(1)'!E2307="","",'Raw(1)'!E2307)</f>
        <v>BT GT</v>
      </c>
      <c r="I2307">
        <f>IF('Raw(1)'!F2307="","",'Raw(1)'!F2307)</f>
        <v>2</v>
      </c>
    </row>
    <row r="2308" spans="1:9" x14ac:dyDescent="0.4">
      <c r="A2308">
        <f>IF('Raw(1)'!A2308="","",'Raw(1)'!A2308)</f>
        <v>2026</v>
      </c>
      <c r="B2308">
        <f>IF('Raw(1)'!B2308="","",'Raw(1)'!B2308)</f>
        <v>24</v>
      </c>
      <c r="C2308" t="str">
        <f t="shared" si="108"/>
        <v>Jun</v>
      </c>
      <c r="D2308" t="str">
        <f t="shared" si="109"/>
        <v>2026-Jun</v>
      </c>
      <c r="E2308">
        <f t="shared" si="110"/>
        <v>202606</v>
      </c>
      <c r="F2308" t="str">
        <f>IF('Raw(1)'!C2308="","",'Raw(1)'!C2308)</f>
        <v>TW</v>
      </c>
      <c r="G2308" t="str">
        <f>IF('Raw(1)'!D2308="","",'Raw(1)'!D2308)</f>
        <v>Performance</v>
      </c>
      <c r="H2308" t="str">
        <f>IF('Raw(1)'!E2308="","",'Raw(1)'!E2308)</f>
        <v>WT GT</v>
      </c>
      <c r="I2308">
        <f>IF('Raw(1)'!F2308="","",'Raw(1)'!F2308)</f>
        <v>2</v>
      </c>
    </row>
    <row r="2309" spans="1:9" x14ac:dyDescent="0.4">
      <c r="A2309">
        <f>IF('Raw(1)'!A2309="","",'Raw(1)'!A2309)</f>
        <v>2026</v>
      </c>
      <c r="B2309">
        <f>IF('Raw(1)'!B2309="","",'Raw(1)'!B2309)</f>
        <v>24</v>
      </c>
      <c r="C2309" t="str">
        <f t="shared" si="108"/>
        <v>Jun</v>
      </c>
      <c r="D2309" t="str">
        <f t="shared" si="109"/>
        <v>2026-Jun</v>
      </c>
      <c r="E2309">
        <f t="shared" si="110"/>
        <v>202606</v>
      </c>
      <c r="F2309" t="str">
        <f>IF('Raw(1)'!C2309="","",'Raw(1)'!C2309)</f>
        <v>TW</v>
      </c>
      <c r="G2309" t="str">
        <f>IF('Raw(1)'!D2309="","",'Raw(1)'!D2309)</f>
        <v>Performance</v>
      </c>
      <c r="H2309" t="str">
        <f>IF('Raw(1)'!E2309="","",'Raw(1)'!E2309)</f>
        <v>Bending</v>
      </c>
      <c r="I2309">
        <f>IF('Raw(1)'!F2309="","",'Raw(1)'!F2309)</f>
        <v>39</v>
      </c>
    </row>
    <row r="2310" spans="1:9" x14ac:dyDescent="0.4">
      <c r="A2310">
        <f>IF('Raw(1)'!A2310="","",'Raw(1)'!A2310)</f>
        <v>2026</v>
      </c>
      <c r="B2310">
        <f>IF('Raw(1)'!B2310="","",'Raw(1)'!B2310)</f>
        <v>24</v>
      </c>
      <c r="C2310" t="str">
        <f t="shared" si="108"/>
        <v>Jun</v>
      </c>
      <c r="D2310" t="str">
        <f t="shared" si="109"/>
        <v>2026-Jun</v>
      </c>
      <c r="E2310">
        <f t="shared" si="110"/>
        <v>202606</v>
      </c>
      <c r="F2310" t="str">
        <f>IF('Raw(1)'!C2310="","",'Raw(1)'!C2310)</f>
        <v>TW</v>
      </c>
      <c r="G2310" t="str">
        <f>IF('Raw(1)'!D2310="","",'Raw(1)'!D2310)</f>
        <v>Performance</v>
      </c>
      <c r="H2310" t="str">
        <f>IF('Raw(1)'!E2310="","",'Raw(1)'!E2310)</f>
        <v>L/W</v>
      </c>
      <c r="I2310">
        <f>IF('Raw(1)'!F2310="","",'Raw(1)'!F2310)</f>
        <v>38.5</v>
      </c>
    </row>
    <row r="2311" spans="1:9" x14ac:dyDescent="0.4">
      <c r="A2311">
        <f>IF('Raw(1)'!A2311="","",'Raw(1)'!A2311)</f>
        <v>2026</v>
      </c>
      <c r="B2311">
        <f>IF('Raw(1)'!B2311="","",'Raw(1)'!B2311)</f>
        <v>24</v>
      </c>
      <c r="C2311" t="str">
        <f t="shared" si="108"/>
        <v>Jun</v>
      </c>
      <c r="D2311" t="str">
        <f t="shared" si="109"/>
        <v>2026-Jun</v>
      </c>
      <c r="E2311">
        <f t="shared" si="110"/>
        <v>202606</v>
      </c>
      <c r="F2311" t="str">
        <f>IF('Raw(1)'!C2311="","",'Raw(1)'!C2311)</f>
        <v>TW</v>
      </c>
      <c r="G2311" t="str">
        <f>IF('Raw(1)'!D2311="","",'Raw(1)'!D2311)</f>
        <v>Performance</v>
      </c>
      <c r="H2311" t="str">
        <f>IF('Raw(1)'!E2311="","",'Raw(1)'!E2311)</f>
        <v>C/W</v>
      </c>
      <c r="I2311">
        <f>IF('Raw(1)'!F2311="","",'Raw(1)'!F2311)</f>
        <v>35</v>
      </c>
    </row>
    <row r="2312" spans="1:9" x14ac:dyDescent="0.4">
      <c r="A2312">
        <f>IF('Raw(1)'!A2312="","",'Raw(1)'!A2312)</f>
        <v>2026</v>
      </c>
      <c r="B2312">
        <f>IF('Raw(1)'!B2312="","",'Raw(1)'!B2312)</f>
        <v>24</v>
      </c>
      <c r="C2312" t="str">
        <f t="shared" si="108"/>
        <v>Jun</v>
      </c>
      <c r="D2312" t="str">
        <f t="shared" si="109"/>
        <v>2026-Jun</v>
      </c>
      <c r="E2312">
        <f t="shared" si="110"/>
        <v>202606</v>
      </c>
      <c r="F2312" t="str">
        <f>IF('Raw(1)'!C2312="","",'Raw(1)'!C2312)</f>
        <v>CN</v>
      </c>
      <c r="G2312" t="str">
        <f>IF('Raw(1)'!D2312="","",'Raw(1)'!D2312)</f>
        <v>Machine</v>
      </c>
      <c r="H2312" t="str">
        <f>IF('Raw(1)'!E2312="","",'Raw(1)'!E2312)</f>
        <v>Growing Line</v>
      </c>
      <c r="I2312">
        <f>IF('Raw(1)'!F2312="","",'Raw(1)'!F2312)</f>
        <v>20</v>
      </c>
    </row>
    <row r="2313" spans="1:9" x14ac:dyDescent="0.4">
      <c r="A2313">
        <f>IF('Raw(1)'!A2313="","",'Raw(1)'!A2313)</f>
        <v>2026</v>
      </c>
      <c r="B2313">
        <f>IF('Raw(1)'!B2313="","",'Raw(1)'!B2313)</f>
        <v>24</v>
      </c>
      <c r="C2313" t="str">
        <f t="shared" si="108"/>
        <v>Jun</v>
      </c>
      <c r="D2313" t="str">
        <f t="shared" si="109"/>
        <v>2026-Jun</v>
      </c>
      <c r="E2313">
        <f t="shared" si="110"/>
        <v>202606</v>
      </c>
      <c r="F2313" t="str">
        <f>IF('Raw(1)'!C2313="","",'Raw(1)'!C2313)</f>
        <v>CN</v>
      </c>
      <c r="G2313" t="str">
        <f>IF('Raw(1)'!D2313="","",'Raw(1)'!D2313)</f>
        <v>Machine</v>
      </c>
      <c r="H2313" t="str">
        <f>IF('Raw(1)'!E2313="","",'Raw(1)'!E2313)</f>
        <v>Paint Booth</v>
      </c>
      <c r="I2313">
        <f>IF('Raw(1)'!F2313="","",'Raw(1)'!F2313)</f>
        <v>22</v>
      </c>
    </row>
    <row r="2314" spans="1:9" x14ac:dyDescent="0.4">
      <c r="A2314">
        <f>IF('Raw(1)'!A2314="","",'Raw(1)'!A2314)</f>
        <v>2026</v>
      </c>
      <c r="B2314">
        <f>IF('Raw(1)'!B2314="","",'Raw(1)'!B2314)</f>
        <v>24</v>
      </c>
      <c r="C2314" t="str">
        <f t="shared" si="108"/>
        <v>Jun</v>
      </c>
      <c r="D2314" t="str">
        <f t="shared" si="109"/>
        <v>2026-Jun</v>
      </c>
      <c r="E2314">
        <f t="shared" si="110"/>
        <v>202606</v>
      </c>
      <c r="F2314" t="str">
        <f>IF('Raw(1)'!C2314="","",'Raw(1)'!C2314)</f>
        <v>CN</v>
      </c>
      <c r="G2314" t="str">
        <f>IF('Raw(1)'!D2314="","",'Raw(1)'!D2314)</f>
        <v>Machine</v>
      </c>
      <c r="H2314" t="str">
        <f>IF('Raw(1)'!E2314="","",'Raw(1)'!E2314)</f>
        <v>Paint Line</v>
      </c>
      <c r="I2314">
        <f>IF('Raw(1)'!F2314="","",'Raw(1)'!F2314)</f>
        <v>6</v>
      </c>
    </row>
    <row r="2315" spans="1:9" x14ac:dyDescent="0.4">
      <c r="A2315">
        <f>IF('Raw(1)'!A2315="","",'Raw(1)'!A2315)</f>
        <v>2026</v>
      </c>
      <c r="B2315">
        <f>IF('Raw(1)'!B2315="","",'Raw(1)'!B2315)</f>
        <v>24</v>
      </c>
      <c r="C2315" t="str">
        <f t="shared" si="108"/>
        <v>Jun</v>
      </c>
      <c r="D2315" t="str">
        <f t="shared" si="109"/>
        <v>2026-Jun</v>
      </c>
      <c r="E2315">
        <f t="shared" si="110"/>
        <v>202606</v>
      </c>
      <c r="F2315" t="str">
        <f>IF('Raw(1)'!C2315="","",'Raw(1)'!C2315)</f>
        <v>CN</v>
      </c>
      <c r="G2315" t="str">
        <f>IF('Raw(1)'!D2315="","",'Raw(1)'!D2315)</f>
        <v>Machine</v>
      </c>
      <c r="H2315" t="str">
        <f>IF('Raw(1)'!E2315="","",'Raw(1)'!E2315)</f>
        <v>Roll Bending Machine</v>
      </c>
      <c r="I2315">
        <f>IF('Raw(1)'!F2315="","",'Raw(1)'!F2315)</f>
        <v>4</v>
      </c>
    </row>
    <row r="2316" spans="1:9" x14ac:dyDescent="0.4">
      <c r="A2316">
        <f>IF('Raw(1)'!A2316="","",'Raw(1)'!A2316)</f>
        <v>2026</v>
      </c>
      <c r="B2316">
        <f>IF('Raw(1)'!B2316="","",'Raw(1)'!B2316)</f>
        <v>24</v>
      </c>
      <c r="C2316" t="str">
        <f t="shared" si="108"/>
        <v>Jun</v>
      </c>
      <c r="D2316" t="str">
        <f t="shared" si="109"/>
        <v>2026-Jun</v>
      </c>
      <c r="E2316">
        <f t="shared" si="110"/>
        <v>202606</v>
      </c>
      <c r="F2316" t="str">
        <f>IF('Raw(1)'!C2316="","",'Raw(1)'!C2316)</f>
        <v>CN</v>
      </c>
      <c r="G2316" t="str">
        <f>IF('Raw(1)'!D2316="","",'Raw(1)'!D2316)</f>
        <v>Machine</v>
      </c>
      <c r="H2316" t="str">
        <f>IF('Raw(1)'!E2316="","",'Raw(1)'!E2316)</f>
        <v>L/W Machine</v>
      </c>
      <c r="I2316">
        <f>IF('Raw(1)'!F2316="","",'Raw(1)'!F2316)</f>
        <v>10</v>
      </c>
    </row>
    <row r="2317" spans="1:9" x14ac:dyDescent="0.4">
      <c r="A2317">
        <f>IF('Raw(1)'!A2317="","",'Raw(1)'!A2317)</f>
        <v>2026</v>
      </c>
      <c r="B2317">
        <f>IF('Raw(1)'!B2317="","",'Raw(1)'!B2317)</f>
        <v>24</v>
      </c>
      <c r="C2317" t="str">
        <f t="shared" si="108"/>
        <v>Jun</v>
      </c>
      <c r="D2317" t="str">
        <f t="shared" si="109"/>
        <v>2026-Jun</v>
      </c>
      <c r="E2317">
        <f t="shared" si="110"/>
        <v>202606</v>
      </c>
      <c r="F2317" t="str">
        <f>IF('Raw(1)'!C2317="","",'Raw(1)'!C2317)</f>
        <v>CN</v>
      </c>
      <c r="G2317" t="str">
        <f>IF('Raw(1)'!D2317="","",'Raw(1)'!D2317)</f>
        <v>Machine</v>
      </c>
      <c r="H2317" t="str">
        <f>IF('Raw(1)'!E2317="","",'Raw(1)'!E2317)</f>
        <v>C/W Machine</v>
      </c>
      <c r="I2317">
        <f>IF('Raw(1)'!F2317="","",'Raw(1)'!F2317)</f>
        <v>12</v>
      </c>
    </row>
    <row r="2318" spans="1:9" x14ac:dyDescent="0.4">
      <c r="A2318">
        <f>IF('Raw(1)'!A2318="","",'Raw(1)'!A2318)</f>
        <v>2026</v>
      </c>
      <c r="B2318">
        <f>IF('Raw(1)'!B2318="","",'Raw(1)'!B2318)</f>
        <v>24</v>
      </c>
      <c r="C2318" t="str">
        <f t="shared" si="108"/>
        <v>Jun</v>
      </c>
      <c r="D2318" t="str">
        <f t="shared" si="109"/>
        <v>2026-Jun</v>
      </c>
      <c r="E2318">
        <f t="shared" si="110"/>
        <v>202606</v>
      </c>
      <c r="F2318" t="str">
        <f>IF('Raw(1)'!C2318="","",'Raw(1)'!C2318)</f>
        <v>CN</v>
      </c>
      <c r="G2318" t="str">
        <f>IF('Raw(1)'!D2318="","",'Raw(1)'!D2318)</f>
        <v>Performance</v>
      </c>
      <c r="H2318" t="str">
        <f>IF('Raw(1)'!E2318="","",'Raw(1)'!E2318)</f>
        <v>BT GT</v>
      </c>
      <c r="I2318">
        <f>IF('Raw(1)'!F2318="","",'Raw(1)'!F2318)</f>
        <v>45</v>
      </c>
    </row>
    <row r="2319" spans="1:9" x14ac:dyDescent="0.4">
      <c r="A2319">
        <f>IF('Raw(1)'!A2319="","",'Raw(1)'!A2319)</f>
        <v>2026</v>
      </c>
      <c r="B2319">
        <f>IF('Raw(1)'!B2319="","",'Raw(1)'!B2319)</f>
        <v>24</v>
      </c>
      <c r="C2319" t="str">
        <f t="shared" si="108"/>
        <v>Jun</v>
      </c>
      <c r="D2319" t="str">
        <f t="shared" si="109"/>
        <v>2026-Jun</v>
      </c>
      <c r="E2319">
        <f t="shared" si="110"/>
        <v>202606</v>
      </c>
      <c r="F2319" t="str">
        <f>IF('Raw(1)'!C2319="","",'Raw(1)'!C2319)</f>
        <v>CN</v>
      </c>
      <c r="G2319" t="str">
        <f>IF('Raw(1)'!D2319="","",'Raw(1)'!D2319)</f>
        <v>Performance</v>
      </c>
      <c r="H2319" t="str">
        <f>IF('Raw(1)'!E2319="","",'Raw(1)'!E2319)</f>
        <v>WT GT</v>
      </c>
      <c r="I2319">
        <f>IF('Raw(1)'!F2319="","",'Raw(1)'!F2319)</f>
        <v>34</v>
      </c>
    </row>
    <row r="2320" spans="1:9" x14ac:dyDescent="0.4">
      <c r="A2320">
        <f>IF('Raw(1)'!A2320="","",'Raw(1)'!A2320)</f>
        <v>2026</v>
      </c>
      <c r="B2320">
        <f>IF('Raw(1)'!B2320="","",'Raw(1)'!B2320)</f>
        <v>24</v>
      </c>
      <c r="C2320" t="str">
        <f t="shared" si="108"/>
        <v>Jun</v>
      </c>
      <c r="D2320" t="str">
        <f t="shared" si="109"/>
        <v>2026-Jun</v>
      </c>
      <c r="E2320">
        <f t="shared" si="110"/>
        <v>202606</v>
      </c>
      <c r="F2320" t="str">
        <f>IF('Raw(1)'!C2320="","",'Raw(1)'!C2320)</f>
        <v>CN</v>
      </c>
      <c r="G2320" t="str">
        <f>IF('Raw(1)'!D2320="","",'Raw(1)'!D2320)</f>
        <v>Performance</v>
      </c>
      <c r="H2320" t="str">
        <f>IF('Raw(1)'!E2320="","",'Raw(1)'!E2320)</f>
        <v>Bending</v>
      </c>
      <c r="I2320">
        <f>IF('Raw(1)'!F2320="","",'Raw(1)'!F2320)</f>
        <v>189</v>
      </c>
    </row>
    <row r="2321" spans="1:9" x14ac:dyDescent="0.4">
      <c r="A2321">
        <f>IF('Raw(1)'!A2321="","",'Raw(1)'!A2321)</f>
        <v>2026</v>
      </c>
      <c r="B2321">
        <f>IF('Raw(1)'!B2321="","",'Raw(1)'!B2321)</f>
        <v>24</v>
      </c>
      <c r="C2321" t="str">
        <f t="shared" si="108"/>
        <v>Jun</v>
      </c>
      <c r="D2321" t="str">
        <f t="shared" si="109"/>
        <v>2026-Jun</v>
      </c>
      <c r="E2321">
        <f t="shared" si="110"/>
        <v>202606</v>
      </c>
      <c r="F2321" t="str">
        <f>IF('Raw(1)'!C2321="","",'Raw(1)'!C2321)</f>
        <v>CN</v>
      </c>
      <c r="G2321" t="str">
        <f>IF('Raw(1)'!D2321="","",'Raw(1)'!D2321)</f>
        <v>Performance</v>
      </c>
      <c r="H2321" t="str">
        <f>IF('Raw(1)'!E2321="","",'Raw(1)'!E2321)</f>
        <v>L/W</v>
      </c>
      <c r="I2321">
        <f>IF('Raw(1)'!F2321="","",'Raw(1)'!F2321)</f>
        <v>189</v>
      </c>
    </row>
    <row r="2322" spans="1:9" x14ac:dyDescent="0.4">
      <c r="A2322">
        <f>IF('Raw(1)'!A2322="","",'Raw(1)'!A2322)</f>
        <v>2026</v>
      </c>
      <c r="B2322">
        <f>IF('Raw(1)'!B2322="","",'Raw(1)'!B2322)</f>
        <v>24</v>
      </c>
      <c r="C2322" t="str">
        <f t="shared" si="108"/>
        <v>Jun</v>
      </c>
      <c r="D2322" t="str">
        <f t="shared" si="109"/>
        <v>2026-Jun</v>
      </c>
      <c r="E2322">
        <f t="shared" si="110"/>
        <v>202606</v>
      </c>
      <c r="F2322" t="str">
        <f>IF('Raw(1)'!C2322="","",'Raw(1)'!C2322)</f>
        <v>CN</v>
      </c>
      <c r="G2322" t="str">
        <f>IF('Raw(1)'!D2322="","",'Raw(1)'!D2322)</f>
        <v>Performance</v>
      </c>
      <c r="H2322" t="str">
        <f>IF('Raw(1)'!E2322="","",'Raw(1)'!E2322)</f>
        <v>C/W</v>
      </c>
      <c r="I2322">
        <f>IF('Raw(1)'!F2322="","",'Raw(1)'!F2322)</f>
        <v>206</v>
      </c>
    </row>
    <row r="2323" spans="1:9" x14ac:dyDescent="0.4">
      <c r="A2323">
        <f>IF('Raw(1)'!A2323="","",'Raw(1)'!A2323)</f>
        <v>2026</v>
      </c>
      <c r="B2323">
        <f>IF('Raw(1)'!B2323="","",'Raw(1)'!B2323)</f>
        <v>24</v>
      </c>
      <c r="C2323" t="str">
        <f t="shared" si="108"/>
        <v>Jun</v>
      </c>
      <c r="D2323" t="str">
        <f t="shared" si="109"/>
        <v>2026-Jun</v>
      </c>
      <c r="E2323">
        <f t="shared" si="110"/>
        <v>202606</v>
      </c>
      <c r="F2323" t="str">
        <f>IF('Raw(1)'!C2323="","",'Raw(1)'!C2323)</f>
        <v>TR #1</v>
      </c>
      <c r="G2323" t="str">
        <f>IF('Raw(1)'!D2323="","",'Raw(1)'!D2323)</f>
        <v>Machine</v>
      </c>
      <c r="H2323" t="str">
        <f>IF('Raw(1)'!E2323="","",'Raw(1)'!E2323)</f>
        <v>Growing Line</v>
      </c>
      <c r="I2323">
        <f>IF('Raw(1)'!F2323="","",'Raw(1)'!F2323)</f>
        <v>3</v>
      </c>
    </row>
    <row r="2324" spans="1:9" x14ac:dyDescent="0.4">
      <c r="A2324">
        <f>IF('Raw(1)'!A2324="","",'Raw(1)'!A2324)</f>
        <v>2026</v>
      </c>
      <c r="B2324">
        <f>IF('Raw(1)'!B2324="","",'Raw(1)'!B2324)</f>
        <v>24</v>
      </c>
      <c r="C2324" t="str">
        <f t="shared" si="108"/>
        <v>Jun</v>
      </c>
      <c r="D2324" t="str">
        <f t="shared" si="109"/>
        <v>2026-Jun</v>
      </c>
      <c r="E2324">
        <f t="shared" si="110"/>
        <v>202606</v>
      </c>
      <c r="F2324" t="str">
        <f>IF('Raw(1)'!C2324="","",'Raw(1)'!C2324)</f>
        <v>TR #1</v>
      </c>
      <c r="G2324" t="str">
        <f>IF('Raw(1)'!D2324="","",'Raw(1)'!D2324)</f>
        <v>Machine</v>
      </c>
      <c r="H2324" t="str">
        <f>IF('Raw(1)'!E2324="","",'Raw(1)'!E2324)</f>
        <v>Paint Booth</v>
      </c>
      <c r="I2324">
        <f>IF('Raw(1)'!F2324="","",'Raw(1)'!F2324)</f>
        <v>3</v>
      </c>
    </row>
    <row r="2325" spans="1:9" x14ac:dyDescent="0.4">
      <c r="A2325">
        <f>IF('Raw(1)'!A2325="","",'Raw(1)'!A2325)</f>
        <v>2026</v>
      </c>
      <c r="B2325">
        <f>IF('Raw(1)'!B2325="","",'Raw(1)'!B2325)</f>
        <v>24</v>
      </c>
      <c r="C2325" t="str">
        <f t="shared" si="108"/>
        <v>Jun</v>
      </c>
      <c r="D2325" t="str">
        <f t="shared" si="109"/>
        <v>2026-Jun</v>
      </c>
      <c r="E2325">
        <f t="shared" si="110"/>
        <v>202606</v>
      </c>
      <c r="F2325" t="str">
        <f>IF('Raw(1)'!C2325="","",'Raw(1)'!C2325)</f>
        <v>TR #1</v>
      </c>
      <c r="G2325" t="str">
        <f>IF('Raw(1)'!D2325="","",'Raw(1)'!D2325)</f>
        <v>Machine</v>
      </c>
      <c r="H2325" t="str">
        <f>IF('Raw(1)'!E2325="","",'Raw(1)'!E2325)</f>
        <v>Paint Line</v>
      </c>
      <c r="I2325">
        <f>IF('Raw(1)'!F2325="","",'Raw(1)'!F2325)</f>
        <v>2</v>
      </c>
    </row>
    <row r="2326" spans="1:9" x14ac:dyDescent="0.4">
      <c r="A2326">
        <f>IF('Raw(1)'!A2326="","",'Raw(1)'!A2326)</f>
        <v>2026</v>
      </c>
      <c r="B2326">
        <f>IF('Raw(1)'!B2326="","",'Raw(1)'!B2326)</f>
        <v>24</v>
      </c>
      <c r="C2326" t="str">
        <f t="shared" si="108"/>
        <v>Jun</v>
      </c>
      <c r="D2326" t="str">
        <f t="shared" si="109"/>
        <v>2026-Jun</v>
      </c>
      <c r="E2326">
        <f t="shared" si="110"/>
        <v>202606</v>
      </c>
      <c r="F2326" t="str">
        <f>IF('Raw(1)'!C2326="","",'Raw(1)'!C2326)</f>
        <v>TR #1</v>
      </c>
      <c r="G2326" t="str">
        <f>IF('Raw(1)'!D2326="","",'Raw(1)'!D2326)</f>
        <v>Machine</v>
      </c>
      <c r="H2326" t="str">
        <f>IF('Raw(1)'!E2326="","",'Raw(1)'!E2326)</f>
        <v>Roll Bending Machine</v>
      </c>
      <c r="I2326">
        <f>IF('Raw(1)'!F2326="","",'Raw(1)'!F2326)</f>
        <v>2</v>
      </c>
    </row>
    <row r="2327" spans="1:9" x14ac:dyDescent="0.4">
      <c r="A2327">
        <f>IF('Raw(1)'!A2327="","",'Raw(1)'!A2327)</f>
        <v>2026</v>
      </c>
      <c r="B2327">
        <f>IF('Raw(1)'!B2327="","",'Raw(1)'!B2327)</f>
        <v>24</v>
      </c>
      <c r="C2327" t="str">
        <f t="shared" si="108"/>
        <v>Jun</v>
      </c>
      <c r="D2327" t="str">
        <f t="shared" si="109"/>
        <v>2026-Jun</v>
      </c>
      <c r="E2327">
        <f t="shared" si="110"/>
        <v>202606</v>
      </c>
      <c r="F2327" t="str">
        <f>IF('Raw(1)'!C2327="","",'Raw(1)'!C2327)</f>
        <v>TR #1</v>
      </c>
      <c r="G2327" t="str">
        <f>IF('Raw(1)'!D2327="","",'Raw(1)'!D2327)</f>
        <v>Machine</v>
      </c>
      <c r="H2327" t="str">
        <f>IF('Raw(1)'!E2327="","",'Raw(1)'!E2327)</f>
        <v>L/W Machine</v>
      </c>
      <c r="I2327">
        <f>IF('Raw(1)'!F2327="","",'Raw(1)'!F2327)</f>
        <v>3</v>
      </c>
    </row>
    <row r="2328" spans="1:9" x14ac:dyDescent="0.4">
      <c r="A2328">
        <f>IF('Raw(1)'!A2328="","",'Raw(1)'!A2328)</f>
        <v>2026</v>
      </c>
      <c r="B2328">
        <f>IF('Raw(1)'!B2328="","",'Raw(1)'!B2328)</f>
        <v>24</v>
      </c>
      <c r="C2328" t="str">
        <f t="shared" si="108"/>
        <v>Jun</v>
      </c>
      <c r="D2328" t="str">
        <f t="shared" si="109"/>
        <v>2026-Jun</v>
      </c>
      <c r="E2328">
        <f t="shared" si="110"/>
        <v>202606</v>
      </c>
      <c r="F2328" t="str">
        <f>IF('Raw(1)'!C2328="","",'Raw(1)'!C2328)</f>
        <v>TR #1</v>
      </c>
      <c r="G2328" t="str">
        <f>IF('Raw(1)'!D2328="","",'Raw(1)'!D2328)</f>
        <v>Machine</v>
      </c>
      <c r="H2328" t="str">
        <f>IF('Raw(1)'!E2328="","",'Raw(1)'!E2328)</f>
        <v>C/W Machine</v>
      </c>
      <c r="I2328">
        <f>IF('Raw(1)'!F2328="","",'Raw(1)'!F2328)</f>
        <v>4</v>
      </c>
    </row>
    <row r="2329" spans="1:9" x14ac:dyDescent="0.4">
      <c r="A2329">
        <f>IF('Raw(1)'!A2329="","",'Raw(1)'!A2329)</f>
        <v>2026</v>
      </c>
      <c r="B2329">
        <f>IF('Raw(1)'!B2329="","",'Raw(1)'!B2329)</f>
        <v>24</v>
      </c>
      <c r="C2329" t="str">
        <f t="shared" si="108"/>
        <v>Jun</v>
      </c>
      <c r="D2329" t="str">
        <f t="shared" si="109"/>
        <v>2026-Jun</v>
      </c>
      <c r="E2329">
        <f t="shared" si="110"/>
        <v>202606</v>
      </c>
      <c r="F2329" t="str">
        <f>IF('Raw(1)'!C2329="","",'Raw(1)'!C2329)</f>
        <v>TR #1</v>
      </c>
      <c r="G2329" t="str">
        <f>IF('Raw(1)'!D2329="","",'Raw(1)'!D2329)</f>
        <v>Performance</v>
      </c>
      <c r="H2329" t="str">
        <f>IF('Raw(1)'!E2329="","",'Raw(1)'!E2329)</f>
        <v>BT GT</v>
      </c>
      <c r="I2329">
        <f>IF('Raw(1)'!F2329="","",'Raw(1)'!F2329)</f>
        <v>0</v>
      </c>
    </row>
    <row r="2330" spans="1:9" x14ac:dyDescent="0.4">
      <c r="A2330">
        <f>IF('Raw(1)'!A2330="","",'Raw(1)'!A2330)</f>
        <v>2026</v>
      </c>
      <c r="B2330">
        <f>IF('Raw(1)'!B2330="","",'Raw(1)'!B2330)</f>
        <v>24</v>
      </c>
      <c r="C2330" t="str">
        <f t="shared" si="108"/>
        <v>Jun</v>
      </c>
      <c r="D2330" t="str">
        <f t="shared" si="109"/>
        <v>2026-Jun</v>
      </c>
      <c r="E2330">
        <f t="shared" si="110"/>
        <v>202606</v>
      </c>
      <c r="F2330" t="str">
        <f>IF('Raw(1)'!C2330="","",'Raw(1)'!C2330)</f>
        <v>TR #1</v>
      </c>
      <c r="G2330" t="str">
        <f>IF('Raw(1)'!D2330="","",'Raw(1)'!D2330)</f>
        <v>Performance</v>
      </c>
      <c r="H2330" t="str">
        <f>IF('Raw(1)'!E2330="","",'Raw(1)'!E2330)</f>
        <v>WT GT</v>
      </c>
      <c r="I2330">
        <f>IF('Raw(1)'!F2330="","",'Raw(1)'!F2330)</f>
        <v>0</v>
      </c>
    </row>
    <row r="2331" spans="1:9" x14ac:dyDescent="0.4">
      <c r="A2331">
        <f>IF('Raw(1)'!A2331="","",'Raw(1)'!A2331)</f>
        <v>2026</v>
      </c>
      <c r="B2331">
        <f>IF('Raw(1)'!B2331="","",'Raw(1)'!B2331)</f>
        <v>24</v>
      </c>
      <c r="C2331" t="str">
        <f t="shared" si="108"/>
        <v>Jun</v>
      </c>
      <c r="D2331" t="str">
        <f t="shared" si="109"/>
        <v>2026-Jun</v>
      </c>
      <c r="E2331">
        <f t="shared" si="110"/>
        <v>202606</v>
      </c>
      <c r="F2331" t="str">
        <f>IF('Raw(1)'!C2331="","",'Raw(1)'!C2331)</f>
        <v>TR #1</v>
      </c>
      <c r="G2331" t="str">
        <f>IF('Raw(1)'!D2331="","",'Raw(1)'!D2331)</f>
        <v>Performance</v>
      </c>
      <c r="H2331" t="str">
        <f>IF('Raw(1)'!E2331="","",'Raw(1)'!E2331)</f>
        <v>Bending</v>
      </c>
      <c r="I2331">
        <f>IF('Raw(1)'!F2331="","",'Raw(1)'!F2331)</f>
        <v>0</v>
      </c>
    </row>
    <row r="2332" spans="1:9" x14ac:dyDescent="0.4">
      <c r="A2332">
        <f>IF('Raw(1)'!A2332="","",'Raw(1)'!A2332)</f>
        <v>2026</v>
      </c>
      <c r="B2332">
        <f>IF('Raw(1)'!B2332="","",'Raw(1)'!B2332)</f>
        <v>24</v>
      </c>
      <c r="C2332" t="str">
        <f t="shared" si="108"/>
        <v>Jun</v>
      </c>
      <c r="D2332" t="str">
        <f t="shared" si="109"/>
        <v>2026-Jun</v>
      </c>
      <c r="E2332">
        <f t="shared" si="110"/>
        <v>202606</v>
      </c>
      <c r="F2332" t="str">
        <f>IF('Raw(1)'!C2332="","",'Raw(1)'!C2332)</f>
        <v>TR #1</v>
      </c>
      <c r="G2332" t="str">
        <f>IF('Raw(1)'!D2332="","",'Raw(1)'!D2332)</f>
        <v>Performance</v>
      </c>
      <c r="H2332" t="str">
        <f>IF('Raw(1)'!E2332="","",'Raw(1)'!E2332)</f>
        <v>L/W</v>
      </c>
      <c r="I2332">
        <f>IF('Raw(1)'!F2332="","",'Raw(1)'!F2332)</f>
        <v>0</v>
      </c>
    </row>
    <row r="2333" spans="1:9" x14ac:dyDescent="0.4">
      <c r="A2333">
        <f>IF('Raw(1)'!A2333="","",'Raw(1)'!A2333)</f>
        <v>2026</v>
      </c>
      <c r="B2333">
        <f>IF('Raw(1)'!B2333="","",'Raw(1)'!B2333)</f>
        <v>24</v>
      </c>
      <c r="C2333" t="str">
        <f t="shared" si="108"/>
        <v>Jun</v>
      </c>
      <c r="D2333" t="str">
        <f t="shared" si="109"/>
        <v>2026-Jun</v>
      </c>
      <c r="E2333">
        <f t="shared" si="110"/>
        <v>202606</v>
      </c>
      <c r="F2333" t="str">
        <f>IF('Raw(1)'!C2333="","",'Raw(1)'!C2333)</f>
        <v>TR #1</v>
      </c>
      <c r="G2333" t="str">
        <f>IF('Raw(1)'!D2333="","",'Raw(1)'!D2333)</f>
        <v>Performance</v>
      </c>
      <c r="H2333" t="str">
        <f>IF('Raw(1)'!E2333="","",'Raw(1)'!E2333)</f>
        <v>C/W</v>
      </c>
      <c r="I2333">
        <f>IF('Raw(1)'!F2333="","",'Raw(1)'!F2333)</f>
        <v>0</v>
      </c>
    </row>
    <row r="2334" spans="1:9" x14ac:dyDescent="0.4">
      <c r="A2334">
        <f>IF('Raw(1)'!A2334="","",'Raw(1)'!A2334)</f>
        <v>2026</v>
      </c>
      <c r="B2334">
        <f>IF('Raw(1)'!B2334="","",'Raw(1)'!B2334)</f>
        <v>24</v>
      </c>
      <c r="C2334" t="str">
        <f t="shared" si="108"/>
        <v>Jun</v>
      </c>
      <c r="D2334" t="str">
        <f t="shared" si="109"/>
        <v>2026-Jun</v>
      </c>
      <c r="E2334">
        <f t="shared" si="110"/>
        <v>202606</v>
      </c>
      <c r="F2334" t="str">
        <f>IF('Raw(1)'!C2334="","",'Raw(1)'!C2334)</f>
        <v>TR #2</v>
      </c>
      <c r="G2334" t="str">
        <f>IF('Raw(1)'!D2334="","",'Raw(1)'!D2334)</f>
        <v>Machine</v>
      </c>
      <c r="H2334" t="str">
        <f>IF('Raw(1)'!E2334="","",'Raw(1)'!E2334)</f>
        <v>Growing Line</v>
      </c>
      <c r="I2334">
        <f>IF('Raw(1)'!F2334="","",'Raw(1)'!F2334)</f>
        <v>6</v>
      </c>
    </row>
    <row r="2335" spans="1:9" x14ac:dyDescent="0.4">
      <c r="A2335">
        <f>IF('Raw(1)'!A2335="","",'Raw(1)'!A2335)</f>
        <v>2026</v>
      </c>
      <c r="B2335">
        <f>IF('Raw(1)'!B2335="","",'Raw(1)'!B2335)</f>
        <v>24</v>
      </c>
      <c r="C2335" t="str">
        <f t="shared" si="108"/>
        <v>Jun</v>
      </c>
      <c r="D2335" t="str">
        <f t="shared" si="109"/>
        <v>2026-Jun</v>
      </c>
      <c r="E2335">
        <f t="shared" si="110"/>
        <v>202606</v>
      </c>
      <c r="F2335" t="str">
        <f>IF('Raw(1)'!C2335="","",'Raw(1)'!C2335)</f>
        <v>TR #2</v>
      </c>
      <c r="G2335" t="str">
        <f>IF('Raw(1)'!D2335="","",'Raw(1)'!D2335)</f>
        <v>Machine</v>
      </c>
      <c r="H2335" t="str">
        <f>IF('Raw(1)'!E2335="","",'Raw(1)'!E2335)</f>
        <v>Paint Booth</v>
      </c>
      <c r="I2335">
        <f>IF('Raw(1)'!F2335="","",'Raw(1)'!F2335)</f>
        <v>4</v>
      </c>
    </row>
    <row r="2336" spans="1:9" x14ac:dyDescent="0.4">
      <c r="A2336">
        <f>IF('Raw(1)'!A2336="","",'Raw(1)'!A2336)</f>
        <v>2026</v>
      </c>
      <c r="B2336">
        <f>IF('Raw(1)'!B2336="","",'Raw(1)'!B2336)</f>
        <v>24</v>
      </c>
      <c r="C2336" t="str">
        <f t="shared" si="108"/>
        <v>Jun</v>
      </c>
      <c r="D2336" t="str">
        <f t="shared" si="109"/>
        <v>2026-Jun</v>
      </c>
      <c r="E2336">
        <f t="shared" si="110"/>
        <v>202606</v>
      </c>
      <c r="F2336" t="str">
        <f>IF('Raw(1)'!C2336="","",'Raw(1)'!C2336)</f>
        <v>TR #2</v>
      </c>
      <c r="G2336" t="str">
        <f>IF('Raw(1)'!D2336="","",'Raw(1)'!D2336)</f>
        <v>Machine</v>
      </c>
      <c r="H2336" t="str">
        <f>IF('Raw(1)'!E2336="","",'Raw(1)'!E2336)</f>
        <v>Paint Line</v>
      </c>
      <c r="I2336">
        <f>IF('Raw(1)'!F2336="","",'Raw(1)'!F2336)</f>
        <v>2</v>
      </c>
    </row>
    <row r="2337" spans="1:9" x14ac:dyDescent="0.4">
      <c r="A2337">
        <f>IF('Raw(1)'!A2337="","",'Raw(1)'!A2337)</f>
        <v>2026</v>
      </c>
      <c r="B2337">
        <f>IF('Raw(1)'!B2337="","",'Raw(1)'!B2337)</f>
        <v>24</v>
      </c>
      <c r="C2337" t="str">
        <f t="shared" si="108"/>
        <v>Jun</v>
      </c>
      <c r="D2337" t="str">
        <f t="shared" si="109"/>
        <v>2026-Jun</v>
      </c>
      <c r="E2337">
        <f t="shared" si="110"/>
        <v>202606</v>
      </c>
      <c r="F2337" t="str">
        <f>IF('Raw(1)'!C2337="","",'Raw(1)'!C2337)</f>
        <v>TR #2</v>
      </c>
      <c r="G2337" t="str">
        <f>IF('Raw(1)'!D2337="","",'Raw(1)'!D2337)</f>
        <v>Machine</v>
      </c>
      <c r="H2337" t="str">
        <f>IF('Raw(1)'!E2337="","",'Raw(1)'!E2337)</f>
        <v>Roll Bending Machine</v>
      </c>
      <c r="I2337">
        <f>IF('Raw(1)'!F2337="","",'Raw(1)'!F2337)</f>
        <v>3</v>
      </c>
    </row>
    <row r="2338" spans="1:9" x14ac:dyDescent="0.4">
      <c r="A2338">
        <f>IF('Raw(1)'!A2338="","",'Raw(1)'!A2338)</f>
        <v>2026</v>
      </c>
      <c r="B2338">
        <f>IF('Raw(1)'!B2338="","",'Raw(1)'!B2338)</f>
        <v>24</v>
      </c>
      <c r="C2338" t="str">
        <f t="shared" si="108"/>
        <v>Jun</v>
      </c>
      <c r="D2338" t="str">
        <f t="shared" si="109"/>
        <v>2026-Jun</v>
      </c>
      <c r="E2338">
        <f t="shared" si="110"/>
        <v>202606</v>
      </c>
      <c r="F2338" t="str">
        <f>IF('Raw(1)'!C2338="","",'Raw(1)'!C2338)</f>
        <v>TR #2</v>
      </c>
      <c r="G2338" t="str">
        <f>IF('Raw(1)'!D2338="","",'Raw(1)'!D2338)</f>
        <v>Machine</v>
      </c>
      <c r="H2338" t="str">
        <f>IF('Raw(1)'!E2338="","",'Raw(1)'!E2338)</f>
        <v>L/W Machine</v>
      </c>
      <c r="I2338">
        <f>IF('Raw(1)'!F2338="","",'Raw(1)'!F2338)</f>
        <v>4</v>
      </c>
    </row>
    <row r="2339" spans="1:9" x14ac:dyDescent="0.4">
      <c r="A2339">
        <f>IF('Raw(1)'!A2339="","",'Raw(1)'!A2339)</f>
        <v>2026</v>
      </c>
      <c r="B2339">
        <f>IF('Raw(1)'!B2339="","",'Raw(1)'!B2339)</f>
        <v>24</v>
      </c>
      <c r="C2339" t="str">
        <f t="shared" si="108"/>
        <v>Jun</v>
      </c>
      <c r="D2339" t="str">
        <f t="shared" si="109"/>
        <v>2026-Jun</v>
      </c>
      <c r="E2339">
        <f t="shared" si="110"/>
        <v>202606</v>
      </c>
      <c r="F2339" t="str">
        <f>IF('Raw(1)'!C2339="","",'Raw(1)'!C2339)</f>
        <v>TR #2</v>
      </c>
      <c r="G2339" t="str">
        <f>IF('Raw(1)'!D2339="","",'Raw(1)'!D2339)</f>
        <v>Machine</v>
      </c>
      <c r="H2339" t="str">
        <f>IF('Raw(1)'!E2339="","",'Raw(1)'!E2339)</f>
        <v>C/W Machine</v>
      </c>
      <c r="I2339">
        <f>IF('Raw(1)'!F2339="","",'Raw(1)'!F2339)</f>
        <v>6</v>
      </c>
    </row>
    <row r="2340" spans="1:9" x14ac:dyDescent="0.4">
      <c r="A2340">
        <f>IF('Raw(1)'!A2340="","",'Raw(1)'!A2340)</f>
        <v>2026</v>
      </c>
      <c r="B2340">
        <f>IF('Raw(1)'!B2340="","",'Raw(1)'!B2340)</f>
        <v>24</v>
      </c>
      <c r="C2340" t="str">
        <f t="shared" si="108"/>
        <v>Jun</v>
      </c>
      <c r="D2340" t="str">
        <f t="shared" si="109"/>
        <v>2026-Jun</v>
      </c>
      <c r="E2340">
        <f t="shared" si="110"/>
        <v>202606</v>
      </c>
      <c r="F2340" t="str">
        <f>IF('Raw(1)'!C2340="","",'Raw(1)'!C2340)</f>
        <v>TR #2</v>
      </c>
      <c r="G2340" t="str">
        <f>IF('Raw(1)'!D2340="","",'Raw(1)'!D2340)</f>
        <v>Performance</v>
      </c>
      <c r="H2340" t="str">
        <f>IF('Raw(1)'!E2340="","",'Raw(1)'!E2340)</f>
        <v>BT GT</v>
      </c>
      <c r="I2340">
        <f>IF('Raw(1)'!F2340="","",'Raw(1)'!F2340)</f>
        <v>12</v>
      </c>
    </row>
    <row r="2341" spans="1:9" x14ac:dyDescent="0.4">
      <c r="A2341">
        <f>IF('Raw(1)'!A2341="","",'Raw(1)'!A2341)</f>
        <v>2026</v>
      </c>
      <c r="B2341">
        <f>IF('Raw(1)'!B2341="","",'Raw(1)'!B2341)</f>
        <v>24</v>
      </c>
      <c r="C2341" t="str">
        <f t="shared" si="108"/>
        <v>Jun</v>
      </c>
      <c r="D2341" t="str">
        <f t="shared" si="109"/>
        <v>2026-Jun</v>
      </c>
      <c r="E2341">
        <f t="shared" si="110"/>
        <v>202606</v>
      </c>
      <c r="F2341" t="str">
        <f>IF('Raw(1)'!C2341="","",'Raw(1)'!C2341)</f>
        <v>TR #2</v>
      </c>
      <c r="G2341" t="str">
        <f>IF('Raw(1)'!D2341="","",'Raw(1)'!D2341)</f>
        <v>Performance</v>
      </c>
      <c r="H2341" t="str">
        <f>IF('Raw(1)'!E2341="","",'Raw(1)'!E2341)</f>
        <v>WT GT</v>
      </c>
      <c r="I2341">
        <f>IF('Raw(1)'!F2341="","",'Raw(1)'!F2341)</f>
        <v>25</v>
      </c>
    </row>
    <row r="2342" spans="1:9" x14ac:dyDescent="0.4">
      <c r="A2342">
        <f>IF('Raw(1)'!A2342="","",'Raw(1)'!A2342)</f>
        <v>2026</v>
      </c>
      <c r="B2342">
        <f>IF('Raw(1)'!B2342="","",'Raw(1)'!B2342)</f>
        <v>24</v>
      </c>
      <c r="C2342" t="str">
        <f t="shared" si="108"/>
        <v>Jun</v>
      </c>
      <c r="D2342" t="str">
        <f t="shared" si="109"/>
        <v>2026-Jun</v>
      </c>
      <c r="E2342">
        <f t="shared" si="110"/>
        <v>202606</v>
      </c>
      <c r="F2342" t="str">
        <f>IF('Raw(1)'!C2342="","",'Raw(1)'!C2342)</f>
        <v>TR #2</v>
      </c>
      <c r="G2342" t="str">
        <f>IF('Raw(1)'!D2342="","",'Raw(1)'!D2342)</f>
        <v>Performance</v>
      </c>
      <c r="H2342" t="str">
        <f>IF('Raw(1)'!E2342="","",'Raw(1)'!E2342)</f>
        <v>Bending</v>
      </c>
      <c r="I2342">
        <f>IF('Raw(1)'!F2342="","",'Raw(1)'!F2342)</f>
        <v>201</v>
      </c>
    </row>
    <row r="2343" spans="1:9" x14ac:dyDescent="0.4">
      <c r="A2343">
        <f>IF('Raw(1)'!A2343="","",'Raw(1)'!A2343)</f>
        <v>2026</v>
      </c>
      <c r="B2343">
        <f>IF('Raw(1)'!B2343="","",'Raw(1)'!B2343)</f>
        <v>24</v>
      </c>
      <c r="C2343" t="str">
        <f t="shared" si="108"/>
        <v>Jun</v>
      </c>
      <c r="D2343" t="str">
        <f t="shared" si="109"/>
        <v>2026-Jun</v>
      </c>
      <c r="E2343">
        <f t="shared" si="110"/>
        <v>202606</v>
      </c>
      <c r="F2343" t="str">
        <f>IF('Raw(1)'!C2343="","",'Raw(1)'!C2343)</f>
        <v>TR #2</v>
      </c>
      <c r="G2343" t="str">
        <f>IF('Raw(1)'!D2343="","",'Raw(1)'!D2343)</f>
        <v>Performance</v>
      </c>
      <c r="H2343" t="str">
        <f>IF('Raw(1)'!E2343="","",'Raw(1)'!E2343)</f>
        <v>L/W</v>
      </c>
      <c r="I2343">
        <f>IF('Raw(1)'!F2343="","",'Raw(1)'!F2343)</f>
        <v>198</v>
      </c>
    </row>
    <row r="2344" spans="1:9" x14ac:dyDescent="0.4">
      <c r="A2344">
        <f>IF('Raw(1)'!A2344="","",'Raw(1)'!A2344)</f>
        <v>2026</v>
      </c>
      <c r="B2344">
        <f>IF('Raw(1)'!B2344="","",'Raw(1)'!B2344)</f>
        <v>24</v>
      </c>
      <c r="C2344" t="str">
        <f t="shared" si="108"/>
        <v>Jun</v>
      </c>
      <c r="D2344" t="str">
        <f t="shared" si="109"/>
        <v>2026-Jun</v>
      </c>
      <c r="E2344">
        <f t="shared" si="110"/>
        <v>202606</v>
      </c>
      <c r="F2344" t="str">
        <f>IF('Raw(1)'!C2344="","",'Raw(1)'!C2344)</f>
        <v>TR #2</v>
      </c>
      <c r="G2344" t="str">
        <f>IF('Raw(1)'!D2344="","",'Raw(1)'!D2344)</f>
        <v>Performance</v>
      </c>
      <c r="H2344" t="str">
        <f>IF('Raw(1)'!E2344="","",'Raw(1)'!E2344)</f>
        <v>C/W</v>
      </c>
      <c r="I2344">
        <f>IF('Raw(1)'!F2344="","",'Raw(1)'!F2344)</f>
        <v>215</v>
      </c>
    </row>
    <row r="2345" spans="1:9" x14ac:dyDescent="0.4">
      <c r="A2345">
        <f>IF('Raw(1)'!A2345="","",'Raw(1)'!A2345)</f>
        <v>2026</v>
      </c>
      <c r="B2345">
        <f>IF('Raw(1)'!B2345="","",'Raw(1)'!B2345)</f>
        <v>24</v>
      </c>
      <c r="C2345" t="str">
        <f t="shared" si="108"/>
        <v>Jun</v>
      </c>
      <c r="D2345" t="str">
        <f t="shared" si="109"/>
        <v>2026-Jun</v>
      </c>
      <c r="E2345">
        <f t="shared" si="110"/>
        <v>202606</v>
      </c>
      <c r="F2345" t="str">
        <f>IF('Raw(1)'!C2345="","",'Raw(1)'!C2345)</f>
        <v>AM</v>
      </c>
      <c r="G2345" t="str">
        <f>IF('Raw(1)'!D2345="","",'Raw(1)'!D2345)</f>
        <v>Machine</v>
      </c>
      <c r="H2345" t="str">
        <f>IF('Raw(1)'!E2345="","",'Raw(1)'!E2345)</f>
        <v>Growing Line</v>
      </c>
      <c r="I2345">
        <f>IF('Raw(1)'!F2345="","",'Raw(1)'!F2345)</f>
        <v>30</v>
      </c>
    </row>
    <row r="2346" spans="1:9" x14ac:dyDescent="0.4">
      <c r="A2346">
        <f>IF('Raw(1)'!A2346="","",'Raw(1)'!A2346)</f>
        <v>2026</v>
      </c>
      <c r="B2346">
        <f>IF('Raw(1)'!B2346="","",'Raw(1)'!B2346)</f>
        <v>24</v>
      </c>
      <c r="C2346" t="str">
        <f t="shared" si="108"/>
        <v>Jun</v>
      </c>
      <c r="D2346" t="str">
        <f t="shared" si="109"/>
        <v>2026-Jun</v>
      </c>
      <c r="E2346">
        <f t="shared" si="110"/>
        <v>202606</v>
      </c>
      <c r="F2346" t="str">
        <f>IF('Raw(1)'!C2346="","",'Raw(1)'!C2346)</f>
        <v>AM</v>
      </c>
      <c r="G2346" t="str">
        <f>IF('Raw(1)'!D2346="","",'Raw(1)'!D2346)</f>
        <v>Machine</v>
      </c>
      <c r="H2346" t="str">
        <f>IF('Raw(1)'!E2346="","",'Raw(1)'!E2346)</f>
        <v>Paint Booth</v>
      </c>
      <c r="I2346">
        <f>IF('Raw(1)'!F2346="","",'Raw(1)'!F2346)</f>
        <v>16</v>
      </c>
    </row>
    <row r="2347" spans="1:9" x14ac:dyDescent="0.4">
      <c r="A2347">
        <f>IF('Raw(1)'!A2347="","",'Raw(1)'!A2347)</f>
        <v>2026</v>
      </c>
      <c r="B2347">
        <f>IF('Raw(1)'!B2347="","",'Raw(1)'!B2347)</f>
        <v>24</v>
      </c>
      <c r="C2347" t="str">
        <f t="shared" si="108"/>
        <v>Jun</v>
      </c>
      <c r="D2347" t="str">
        <f t="shared" si="109"/>
        <v>2026-Jun</v>
      </c>
      <c r="E2347">
        <f t="shared" si="110"/>
        <v>202606</v>
      </c>
      <c r="F2347" t="str">
        <f>IF('Raw(1)'!C2347="","",'Raw(1)'!C2347)</f>
        <v>AM</v>
      </c>
      <c r="G2347" t="str">
        <f>IF('Raw(1)'!D2347="","",'Raw(1)'!D2347)</f>
        <v>Machine</v>
      </c>
      <c r="H2347" t="str">
        <f>IF('Raw(1)'!E2347="","",'Raw(1)'!E2347)</f>
        <v>Paint Line</v>
      </c>
      <c r="I2347">
        <f>IF('Raw(1)'!F2347="","",'Raw(1)'!F2347)</f>
        <v>8</v>
      </c>
    </row>
    <row r="2348" spans="1:9" x14ac:dyDescent="0.4">
      <c r="A2348">
        <f>IF('Raw(1)'!A2348="","",'Raw(1)'!A2348)</f>
        <v>2026</v>
      </c>
      <c r="B2348">
        <f>IF('Raw(1)'!B2348="","",'Raw(1)'!B2348)</f>
        <v>24</v>
      </c>
      <c r="C2348" t="str">
        <f t="shared" si="108"/>
        <v>Jun</v>
      </c>
      <c r="D2348" t="str">
        <f t="shared" si="109"/>
        <v>2026-Jun</v>
      </c>
      <c r="E2348">
        <f t="shared" si="110"/>
        <v>202606</v>
      </c>
      <c r="F2348" t="str">
        <f>IF('Raw(1)'!C2348="","",'Raw(1)'!C2348)</f>
        <v>AM</v>
      </c>
      <c r="G2348" t="str">
        <f>IF('Raw(1)'!D2348="","",'Raw(1)'!D2348)</f>
        <v>Machine</v>
      </c>
      <c r="H2348" t="str">
        <f>IF('Raw(1)'!E2348="","",'Raw(1)'!E2348)</f>
        <v>Roll Bending Machine</v>
      </c>
      <c r="I2348">
        <f>IF('Raw(1)'!F2348="","",'Raw(1)'!F2348)</f>
        <v>6</v>
      </c>
    </row>
    <row r="2349" spans="1:9" x14ac:dyDescent="0.4">
      <c r="A2349">
        <f>IF('Raw(1)'!A2349="","",'Raw(1)'!A2349)</f>
        <v>2026</v>
      </c>
      <c r="B2349">
        <f>IF('Raw(1)'!B2349="","",'Raw(1)'!B2349)</f>
        <v>24</v>
      </c>
      <c r="C2349" t="str">
        <f t="shared" si="108"/>
        <v>Jun</v>
      </c>
      <c r="D2349" t="str">
        <f t="shared" si="109"/>
        <v>2026-Jun</v>
      </c>
      <c r="E2349">
        <f t="shared" si="110"/>
        <v>202606</v>
      </c>
      <c r="F2349" t="str">
        <f>IF('Raw(1)'!C2349="","",'Raw(1)'!C2349)</f>
        <v>AM</v>
      </c>
      <c r="G2349" t="str">
        <f>IF('Raw(1)'!D2349="","",'Raw(1)'!D2349)</f>
        <v>Machine</v>
      </c>
      <c r="H2349" t="str">
        <f>IF('Raw(1)'!E2349="","",'Raw(1)'!E2349)</f>
        <v>L/W Machine</v>
      </c>
      <c r="I2349">
        <f>IF('Raw(1)'!F2349="","",'Raw(1)'!F2349)</f>
        <v>11</v>
      </c>
    </row>
    <row r="2350" spans="1:9" x14ac:dyDescent="0.4">
      <c r="A2350">
        <f>IF('Raw(1)'!A2350="","",'Raw(1)'!A2350)</f>
        <v>2026</v>
      </c>
      <c r="B2350">
        <f>IF('Raw(1)'!B2350="","",'Raw(1)'!B2350)</f>
        <v>24</v>
      </c>
      <c r="C2350" t="str">
        <f t="shared" si="108"/>
        <v>Jun</v>
      </c>
      <c r="D2350" t="str">
        <f t="shared" si="109"/>
        <v>2026-Jun</v>
      </c>
      <c r="E2350">
        <f t="shared" si="110"/>
        <v>202606</v>
      </c>
      <c r="F2350" t="str">
        <f>IF('Raw(1)'!C2350="","",'Raw(1)'!C2350)</f>
        <v>AM</v>
      </c>
      <c r="G2350" t="str">
        <f>IF('Raw(1)'!D2350="","",'Raw(1)'!D2350)</f>
        <v>Machine</v>
      </c>
      <c r="H2350" t="str">
        <f>IF('Raw(1)'!E2350="","",'Raw(1)'!E2350)</f>
        <v>C/W Machine</v>
      </c>
      <c r="I2350">
        <f>IF('Raw(1)'!F2350="","",'Raw(1)'!F2350)</f>
        <v>15</v>
      </c>
    </row>
    <row r="2351" spans="1:9" x14ac:dyDescent="0.4">
      <c r="A2351">
        <f>IF('Raw(1)'!A2351="","",'Raw(1)'!A2351)</f>
        <v>2026</v>
      </c>
      <c r="B2351">
        <f>IF('Raw(1)'!B2351="","",'Raw(1)'!B2351)</f>
        <v>24</v>
      </c>
      <c r="C2351" t="str">
        <f t="shared" si="108"/>
        <v>Jun</v>
      </c>
      <c r="D2351" t="str">
        <f t="shared" si="109"/>
        <v>2026-Jun</v>
      </c>
      <c r="E2351">
        <f t="shared" si="110"/>
        <v>202606</v>
      </c>
      <c r="F2351" t="str">
        <f>IF('Raw(1)'!C2351="","",'Raw(1)'!C2351)</f>
        <v>AM</v>
      </c>
      <c r="G2351" t="str">
        <f>IF('Raw(1)'!D2351="","",'Raw(1)'!D2351)</f>
        <v>Performance</v>
      </c>
      <c r="H2351" t="str">
        <f>IF('Raw(1)'!E2351="","",'Raw(1)'!E2351)</f>
        <v>BT GT</v>
      </c>
      <c r="I2351">
        <f>IF('Raw(1)'!F2351="","",'Raw(1)'!F2351)</f>
        <v>75</v>
      </c>
    </row>
    <row r="2352" spans="1:9" x14ac:dyDescent="0.4">
      <c r="A2352">
        <f>IF('Raw(1)'!A2352="","",'Raw(1)'!A2352)</f>
        <v>2026</v>
      </c>
      <c r="B2352">
        <f>IF('Raw(1)'!B2352="","",'Raw(1)'!B2352)</f>
        <v>24</v>
      </c>
      <c r="C2352" t="str">
        <f t="shared" si="108"/>
        <v>Jun</v>
      </c>
      <c r="D2352" t="str">
        <f t="shared" si="109"/>
        <v>2026-Jun</v>
      </c>
      <c r="E2352">
        <f t="shared" si="110"/>
        <v>202606</v>
      </c>
      <c r="F2352" t="str">
        <f>IF('Raw(1)'!C2352="","",'Raw(1)'!C2352)</f>
        <v>AM</v>
      </c>
      <c r="G2352" t="str">
        <f>IF('Raw(1)'!D2352="","",'Raw(1)'!D2352)</f>
        <v>Performance</v>
      </c>
      <c r="H2352" t="str">
        <f>IF('Raw(1)'!E2352="","",'Raw(1)'!E2352)</f>
        <v>WT GT</v>
      </c>
      <c r="I2352">
        <f>IF('Raw(1)'!F2352="","",'Raw(1)'!F2352)</f>
        <v>69</v>
      </c>
    </row>
    <row r="2353" spans="1:9" x14ac:dyDescent="0.4">
      <c r="A2353">
        <f>IF('Raw(1)'!A2353="","",'Raw(1)'!A2353)</f>
        <v>2026</v>
      </c>
      <c r="B2353">
        <f>IF('Raw(1)'!B2353="","",'Raw(1)'!B2353)</f>
        <v>24</v>
      </c>
      <c r="C2353" t="str">
        <f t="shared" si="108"/>
        <v>Jun</v>
      </c>
      <c r="D2353" t="str">
        <f t="shared" si="109"/>
        <v>2026-Jun</v>
      </c>
      <c r="E2353">
        <f t="shared" si="110"/>
        <v>202606</v>
      </c>
      <c r="F2353" t="str">
        <f>IF('Raw(1)'!C2353="","",'Raw(1)'!C2353)</f>
        <v>AM</v>
      </c>
      <c r="G2353" t="str">
        <f>IF('Raw(1)'!D2353="","",'Raw(1)'!D2353)</f>
        <v>Performance</v>
      </c>
      <c r="H2353" t="str">
        <f>IF('Raw(1)'!E2353="","",'Raw(1)'!E2353)</f>
        <v>Bending</v>
      </c>
      <c r="I2353">
        <f>IF('Raw(1)'!F2353="","",'Raw(1)'!F2353)</f>
        <v>624</v>
      </c>
    </row>
    <row r="2354" spans="1:9" x14ac:dyDescent="0.4">
      <c r="A2354">
        <f>IF('Raw(1)'!A2354="","",'Raw(1)'!A2354)</f>
        <v>2026</v>
      </c>
      <c r="B2354">
        <f>IF('Raw(1)'!B2354="","",'Raw(1)'!B2354)</f>
        <v>24</v>
      </c>
      <c r="C2354" t="str">
        <f t="shared" si="108"/>
        <v>Jun</v>
      </c>
      <c r="D2354" t="str">
        <f t="shared" si="109"/>
        <v>2026-Jun</v>
      </c>
      <c r="E2354">
        <f t="shared" si="110"/>
        <v>202606</v>
      </c>
      <c r="F2354" t="str">
        <f>IF('Raw(1)'!C2354="","",'Raw(1)'!C2354)</f>
        <v>AM</v>
      </c>
      <c r="G2354" t="str">
        <f>IF('Raw(1)'!D2354="","",'Raw(1)'!D2354)</f>
        <v>Performance</v>
      </c>
      <c r="H2354" t="str">
        <f>IF('Raw(1)'!E2354="","",'Raw(1)'!E2354)</f>
        <v>L/W</v>
      </c>
      <c r="I2354">
        <f>IF('Raw(1)'!F2354="","",'Raw(1)'!F2354)</f>
        <v>614</v>
      </c>
    </row>
    <row r="2355" spans="1:9" x14ac:dyDescent="0.4">
      <c r="A2355">
        <f>IF('Raw(1)'!A2355="","",'Raw(1)'!A2355)</f>
        <v>2026</v>
      </c>
      <c r="B2355">
        <f>IF('Raw(1)'!B2355="","",'Raw(1)'!B2355)</f>
        <v>24</v>
      </c>
      <c r="C2355" t="str">
        <f t="shared" si="108"/>
        <v>Jun</v>
      </c>
      <c r="D2355" t="str">
        <f t="shared" si="109"/>
        <v>2026-Jun</v>
      </c>
      <c r="E2355">
        <f t="shared" si="110"/>
        <v>202606</v>
      </c>
      <c r="F2355" t="str">
        <f>IF('Raw(1)'!C2355="","",'Raw(1)'!C2355)</f>
        <v>AM</v>
      </c>
      <c r="G2355" t="str">
        <f>IF('Raw(1)'!D2355="","",'Raw(1)'!D2355)</f>
        <v>Performance</v>
      </c>
      <c r="H2355" t="str">
        <f>IF('Raw(1)'!E2355="","",'Raw(1)'!E2355)</f>
        <v>C/W</v>
      </c>
      <c r="I2355">
        <f>IF('Raw(1)'!F2355="","",'Raw(1)'!F2355)</f>
        <v>540</v>
      </c>
    </row>
    <row r="2356" spans="1:9" x14ac:dyDescent="0.4">
      <c r="A2356">
        <f>IF('Raw(1)'!A2356="","",'Raw(1)'!A2356)</f>
        <v>2026</v>
      </c>
      <c r="B2356">
        <f>IF('Raw(1)'!B2356="","",'Raw(1)'!B2356)</f>
        <v>24</v>
      </c>
      <c r="C2356" t="str">
        <f t="shared" si="108"/>
        <v>Jun</v>
      </c>
      <c r="D2356" t="str">
        <f t="shared" si="109"/>
        <v>2026-Jun</v>
      </c>
      <c r="E2356">
        <f t="shared" si="110"/>
        <v>202606</v>
      </c>
      <c r="F2356" t="str">
        <f>IF('Raw(1)'!C2356="","",'Raw(1)'!C2356)</f>
        <v>PT On</v>
      </c>
      <c r="G2356" t="str">
        <f>IF('Raw(1)'!D2356="","",'Raw(1)'!D2356)</f>
        <v>Machine</v>
      </c>
      <c r="H2356" t="str">
        <f>IF('Raw(1)'!E2356="","",'Raw(1)'!E2356)</f>
        <v>Growing Line</v>
      </c>
      <c r="I2356">
        <f>IF('Raw(1)'!F2356="","",'Raw(1)'!F2356)</f>
        <v>6</v>
      </c>
    </row>
    <row r="2357" spans="1:9" x14ac:dyDescent="0.4">
      <c r="A2357">
        <f>IF('Raw(1)'!A2357="","",'Raw(1)'!A2357)</f>
        <v>2026</v>
      </c>
      <c r="B2357">
        <f>IF('Raw(1)'!B2357="","",'Raw(1)'!B2357)</f>
        <v>24</v>
      </c>
      <c r="C2357" t="str">
        <f t="shared" si="108"/>
        <v>Jun</v>
      </c>
      <c r="D2357" t="str">
        <f t="shared" si="109"/>
        <v>2026-Jun</v>
      </c>
      <c r="E2357">
        <f t="shared" si="110"/>
        <v>202606</v>
      </c>
      <c r="F2357" t="str">
        <f>IF('Raw(1)'!C2357="","",'Raw(1)'!C2357)</f>
        <v>PT On</v>
      </c>
      <c r="G2357" t="str">
        <f>IF('Raw(1)'!D2357="","",'Raw(1)'!D2357)</f>
        <v>Machine</v>
      </c>
      <c r="H2357" t="str">
        <f>IF('Raw(1)'!E2357="","",'Raw(1)'!E2357)</f>
        <v>Paint Booth</v>
      </c>
      <c r="I2357">
        <f>IF('Raw(1)'!F2357="","",'Raw(1)'!F2357)</f>
        <v>4</v>
      </c>
    </row>
    <row r="2358" spans="1:9" x14ac:dyDescent="0.4">
      <c r="A2358">
        <f>IF('Raw(1)'!A2358="","",'Raw(1)'!A2358)</f>
        <v>2026</v>
      </c>
      <c r="B2358">
        <f>IF('Raw(1)'!B2358="","",'Raw(1)'!B2358)</f>
        <v>24</v>
      </c>
      <c r="C2358" t="str">
        <f t="shared" si="108"/>
        <v>Jun</v>
      </c>
      <c r="D2358" t="str">
        <f t="shared" si="109"/>
        <v>2026-Jun</v>
      </c>
      <c r="E2358">
        <f t="shared" si="110"/>
        <v>202606</v>
      </c>
      <c r="F2358" t="str">
        <f>IF('Raw(1)'!C2358="","",'Raw(1)'!C2358)</f>
        <v>PT On</v>
      </c>
      <c r="G2358" t="str">
        <f>IF('Raw(1)'!D2358="","",'Raw(1)'!D2358)</f>
        <v>Machine</v>
      </c>
      <c r="H2358" t="str">
        <f>IF('Raw(1)'!E2358="","",'Raw(1)'!E2358)</f>
        <v>Paint Line</v>
      </c>
      <c r="I2358">
        <f>IF('Raw(1)'!F2358="","",'Raw(1)'!F2358)</f>
        <v>4</v>
      </c>
    </row>
    <row r="2359" spans="1:9" x14ac:dyDescent="0.4">
      <c r="A2359">
        <f>IF('Raw(1)'!A2359="","",'Raw(1)'!A2359)</f>
        <v>2026</v>
      </c>
      <c r="B2359">
        <f>IF('Raw(1)'!B2359="","",'Raw(1)'!B2359)</f>
        <v>24</v>
      </c>
      <c r="C2359" t="str">
        <f t="shared" si="108"/>
        <v>Jun</v>
      </c>
      <c r="D2359" t="str">
        <f t="shared" si="109"/>
        <v>2026-Jun</v>
      </c>
      <c r="E2359">
        <f t="shared" si="110"/>
        <v>202606</v>
      </c>
      <c r="F2359" t="str">
        <f>IF('Raw(1)'!C2359="","",'Raw(1)'!C2359)</f>
        <v>PT On</v>
      </c>
      <c r="G2359" t="str">
        <f>IF('Raw(1)'!D2359="","",'Raw(1)'!D2359)</f>
        <v>Machine</v>
      </c>
      <c r="H2359" t="str">
        <f>IF('Raw(1)'!E2359="","",'Raw(1)'!E2359)</f>
        <v>Roll Bending Machine</v>
      </c>
      <c r="I2359">
        <f>IF('Raw(1)'!F2359="","",'Raw(1)'!F2359)</f>
        <v>3</v>
      </c>
    </row>
    <row r="2360" spans="1:9" x14ac:dyDescent="0.4">
      <c r="A2360">
        <f>IF('Raw(1)'!A2360="","",'Raw(1)'!A2360)</f>
        <v>2026</v>
      </c>
      <c r="B2360">
        <f>IF('Raw(1)'!B2360="","",'Raw(1)'!B2360)</f>
        <v>24</v>
      </c>
      <c r="C2360" t="str">
        <f t="shared" si="108"/>
        <v>Jun</v>
      </c>
      <c r="D2360" t="str">
        <f t="shared" si="109"/>
        <v>2026-Jun</v>
      </c>
      <c r="E2360">
        <f t="shared" si="110"/>
        <v>202606</v>
      </c>
      <c r="F2360" t="str">
        <f>IF('Raw(1)'!C2360="","",'Raw(1)'!C2360)</f>
        <v>PT On</v>
      </c>
      <c r="G2360" t="str">
        <f>IF('Raw(1)'!D2360="","",'Raw(1)'!D2360)</f>
        <v>Machine</v>
      </c>
      <c r="H2360" t="str">
        <f>IF('Raw(1)'!E2360="","",'Raw(1)'!E2360)</f>
        <v>L/W Machine</v>
      </c>
      <c r="I2360">
        <f>IF('Raw(1)'!F2360="","",'Raw(1)'!F2360)</f>
        <v>4</v>
      </c>
    </row>
    <row r="2361" spans="1:9" x14ac:dyDescent="0.4">
      <c r="A2361">
        <f>IF('Raw(1)'!A2361="","",'Raw(1)'!A2361)</f>
        <v>2026</v>
      </c>
      <c r="B2361">
        <f>IF('Raw(1)'!B2361="","",'Raw(1)'!B2361)</f>
        <v>24</v>
      </c>
      <c r="C2361" t="str">
        <f t="shared" si="108"/>
        <v>Jun</v>
      </c>
      <c r="D2361" t="str">
        <f t="shared" si="109"/>
        <v>2026-Jun</v>
      </c>
      <c r="E2361">
        <f t="shared" si="110"/>
        <v>202606</v>
      </c>
      <c r="F2361" t="str">
        <f>IF('Raw(1)'!C2361="","",'Raw(1)'!C2361)</f>
        <v>PT On</v>
      </c>
      <c r="G2361" t="str">
        <f>IF('Raw(1)'!D2361="","",'Raw(1)'!D2361)</f>
        <v>Machine</v>
      </c>
      <c r="H2361" t="str">
        <f>IF('Raw(1)'!E2361="","",'Raw(1)'!E2361)</f>
        <v>C/W Machine</v>
      </c>
      <c r="I2361">
        <f>IF('Raw(1)'!F2361="","",'Raw(1)'!F2361)</f>
        <v>6.5</v>
      </c>
    </row>
    <row r="2362" spans="1:9" x14ac:dyDescent="0.4">
      <c r="A2362">
        <f>IF('Raw(1)'!A2362="","",'Raw(1)'!A2362)</f>
        <v>2026</v>
      </c>
      <c r="B2362">
        <f>IF('Raw(1)'!B2362="","",'Raw(1)'!B2362)</f>
        <v>24</v>
      </c>
      <c r="C2362" t="str">
        <f t="shared" si="108"/>
        <v>Jun</v>
      </c>
      <c r="D2362" t="str">
        <f t="shared" si="109"/>
        <v>2026-Jun</v>
      </c>
      <c r="E2362">
        <f t="shared" si="110"/>
        <v>202606</v>
      </c>
      <c r="F2362" t="str">
        <f>IF('Raw(1)'!C2362="","",'Raw(1)'!C2362)</f>
        <v>PT On</v>
      </c>
      <c r="G2362" t="str">
        <f>IF('Raw(1)'!D2362="","",'Raw(1)'!D2362)</f>
        <v>Performance</v>
      </c>
      <c r="H2362" t="str">
        <f>IF('Raw(1)'!E2362="","",'Raw(1)'!E2362)</f>
        <v>BT GT</v>
      </c>
      <c r="I2362">
        <f>IF('Raw(1)'!F2362="","",'Raw(1)'!F2362)</f>
        <v>12</v>
      </c>
    </row>
    <row r="2363" spans="1:9" x14ac:dyDescent="0.4">
      <c r="A2363">
        <f>IF('Raw(1)'!A2363="","",'Raw(1)'!A2363)</f>
        <v>2026</v>
      </c>
      <c r="B2363">
        <f>IF('Raw(1)'!B2363="","",'Raw(1)'!B2363)</f>
        <v>24</v>
      </c>
      <c r="C2363" t="str">
        <f t="shared" si="108"/>
        <v>Jun</v>
      </c>
      <c r="D2363" t="str">
        <f t="shared" si="109"/>
        <v>2026-Jun</v>
      </c>
      <c r="E2363">
        <f t="shared" si="110"/>
        <v>202606</v>
      </c>
      <c r="F2363" t="str">
        <f>IF('Raw(1)'!C2363="","",'Raw(1)'!C2363)</f>
        <v>PT On</v>
      </c>
      <c r="G2363" t="str">
        <f>IF('Raw(1)'!D2363="","",'Raw(1)'!D2363)</f>
        <v>Performance</v>
      </c>
      <c r="H2363" t="str">
        <f>IF('Raw(1)'!E2363="","",'Raw(1)'!E2363)</f>
        <v>WT GT</v>
      </c>
      <c r="I2363">
        <f>IF('Raw(1)'!F2363="","",'Raw(1)'!F2363)</f>
        <v>12</v>
      </c>
    </row>
    <row r="2364" spans="1:9" x14ac:dyDescent="0.4">
      <c r="A2364">
        <f>IF('Raw(1)'!A2364="","",'Raw(1)'!A2364)</f>
        <v>2026</v>
      </c>
      <c r="B2364">
        <f>IF('Raw(1)'!B2364="","",'Raw(1)'!B2364)</f>
        <v>24</v>
      </c>
      <c r="C2364" t="str">
        <f t="shared" si="108"/>
        <v>Jun</v>
      </c>
      <c r="D2364" t="str">
        <f t="shared" si="109"/>
        <v>2026-Jun</v>
      </c>
      <c r="E2364">
        <f t="shared" si="110"/>
        <v>202606</v>
      </c>
      <c r="F2364" t="str">
        <f>IF('Raw(1)'!C2364="","",'Raw(1)'!C2364)</f>
        <v>PT On</v>
      </c>
      <c r="G2364" t="str">
        <f>IF('Raw(1)'!D2364="","",'Raw(1)'!D2364)</f>
        <v>Performance</v>
      </c>
      <c r="H2364" t="str">
        <f>IF('Raw(1)'!E2364="","",'Raw(1)'!E2364)</f>
        <v>Bending</v>
      </c>
      <c r="I2364">
        <f>IF('Raw(1)'!F2364="","",'Raw(1)'!F2364)</f>
        <v>115</v>
      </c>
    </row>
    <row r="2365" spans="1:9" x14ac:dyDescent="0.4">
      <c r="A2365">
        <f>IF('Raw(1)'!A2365="","",'Raw(1)'!A2365)</f>
        <v>2026</v>
      </c>
      <c r="B2365">
        <f>IF('Raw(1)'!B2365="","",'Raw(1)'!B2365)</f>
        <v>24</v>
      </c>
      <c r="C2365" t="str">
        <f t="shared" si="108"/>
        <v>Jun</v>
      </c>
      <c r="D2365" t="str">
        <f t="shared" si="109"/>
        <v>2026-Jun</v>
      </c>
      <c r="E2365">
        <f t="shared" si="110"/>
        <v>202606</v>
      </c>
      <c r="F2365" t="str">
        <f>IF('Raw(1)'!C2365="","",'Raw(1)'!C2365)</f>
        <v>PT On</v>
      </c>
      <c r="G2365" t="str">
        <f>IF('Raw(1)'!D2365="","",'Raw(1)'!D2365)</f>
        <v>Performance</v>
      </c>
      <c r="H2365" t="str">
        <f>IF('Raw(1)'!E2365="","",'Raw(1)'!E2365)</f>
        <v>L/W</v>
      </c>
      <c r="I2365">
        <f>IF('Raw(1)'!F2365="","",'Raw(1)'!F2365)</f>
        <v>114</v>
      </c>
    </row>
    <row r="2366" spans="1:9" x14ac:dyDescent="0.4">
      <c r="A2366">
        <f>IF('Raw(1)'!A2366="","",'Raw(1)'!A2366)</f>
        <v>2026</v>
      </c>
      <c r="B2366">
        <f>IF('Raw(1)'!B2366="","",'Raw(1)'!B2366)</f>
        <v>24</v>
      </c>
      <c r="C2366" t="str">
        <f t="shared" si="108"/>
        <v>Jun</v>
      </c>
      <c r="D2366" t="str">
        <f t="shared" si="109"/>
        <v>2026-Jun</v>
      </c>
      <c r="E2366">
        <f t="shared" si="110"/>
        <v>202606</v>
      </c>
      <c r="F2366" t="str">
        <f>IF('Raw(1)'!C2366="","",'Raw(1)'!C2366)</f>
        <v>PT On</v>
      </c>
      <c r="G2366" t="str">
        <f>IF('Raw(1)'!D2366="","",'Raw(1)'!D2366)</f>
        <v>Performance</v>
      </c>
      <c r="H2366" t="str">
        <f>IF('Raw(1)'!E2366="","",'Raw(1)'!E2366)</f>
        <v>C/W</v>
      </c>
      <c r="I2366">
        <f>IF('Raw(1)'!F2366="","",'Raw(1)'!F2366)</f>
        <v>128</v>
      </c>
    </row>
    <row r="2367" spans="1:9" x14ac:dyDescent="0.4">
      <c r="A2367">
        <f>IF('Raw(1)'!A2367="","",'Raw(1)'!A2367)</f>
        <v>2026</v>
      </c>
      <c r="B2367">
        <f>IF('Raw(1)'!B2367="","",'Raw(1)'!B2367)</f>
        <v>24</v>
      </c>
      <c r="C2367" t="str">
        <f t="shared" si="108"/>
        <v>Jun</v>
      </c>
      <c r="D2367" t="str">
        <f t="shared" si="109"/>
        <v>2026-Jun</v>
      </c>
      <c r="E2367">
        <f t="shared" si="110"/>
        <v>202606</v>
      </c>
      <c r="F2367" t="str">
        <f>IF('Raw(1)'!C2367="","",'Raw(1)'!C2367)</f>
        <v>PT Off</v>
      </c>
      <c r="G2367" t="str">
        <f>IF('Raw(1)'!D2367="","",'Raw(1)'!D2367)</f>
        <v>Machine</v>
      </c>
      <c r="H2367" t="str">
        <f>IF('Raw(1)'!E2367="","",'Raw(1)'!E2367)</f>
        <v>Growing Line</v>
      </c>
      <c r="I2367">
        <f>IF('Raw(1)'!F2367="","",'Raw(1)'!F2367)</f>
        <v>11</v>
      </c>
    </row>
    <row r="2368" spans="1:9" x14ac:dyDescent="0.4">
      <c r="A2368">
        <f>IF('Raw(1)'!A2368="","",'Raw(1)'!A2368)</f>
        <v>2026</v>
      </c>
      <c r="B2368">
        <f>IF('Raw(1)'!B2368="","",'Raw(1)'!B2368)</f>
        <v>24</v>
      </c>
      <c r="C2368" t="str">
        <f t="shared" si="108"/>
        <v>Jun</v>
      </c>
      <c r="D2368" t="str">
        <f t="shared" si="109"/>
        <v>2026-Jun</v>
      </c>
      <c r="E2368">
        <f t="shared" si="110"/>
        <v>202606</v>
      </c>
      <c r="F2368" t="str">
        <f>IF('Raw(1)'!C2368="","",'Raw(1)'!C2368)</f>
        <v>PT Off</v>
      </c>
      <c r="G2368" t="str">
        <f>IF('Raw(1)'!D2368="","",'Raw(1)'!D2368)</f>
        <v>Machine</v>
      </c>
      <c r="H2368" t="str">
        <f>IF('Raw(1)'!E2368="","",'Raw(1)'!E2368)</f>
        <v>Paint Booth</v>
      </c>
      <c r="I2368">
        <f>IF('Raw(1)'!F2368="","",'Raw(1)'!F2368)</f>
        <v>6</v>
      </c>
    </row>
    <row r="2369" spans="1:9" x14ac:dyDescent="0.4">
      <c r="A2369">
        <f>IF('Raw(1)'!A2369="","",'Raw(1)'!A2369)</f>
        <v>2026</v>
      </c>
      <c r="B2369">
        <f>IF('Raw(1)'!B2369="","",'Raw(1)'!B2369)</f>
        <v>24</v>
      </c>
      <c r="C2369" t="str">
        <f t="shared" si="108"/>
        <v>Jun</v>
      </c>
      <c r="D2369" t="str">
        <f t="shared" si="109"/>
        <v>2026-Jun</v>
      </c>
      <c r="E2369">
        <f t="shared" si="110"/>
        <v>202606</v>
      </c>
      <c r="F2369" t="str">
        <f>IF('Raw(1)'!C2369="","",'Raw(1)'!C2369)</f>
        <v>PT Off</v>
      </c>
      <c r="G2369" t="str">
        <f>IF('Raw(1)'!D2369="","",'Raw(1)'!D2369)</f>
        <v>Machine</v>
      </c>
      <c r="H2369" t="str">
        <f>IF('Raw(1)'!E2369="","",'Raw(1)'!E2369)</f>
        <v>Paint Line</v>
      </c>
      <c r="I2369">
        <f>IF('Raw(1)'!F2369="","",'Raw(1)'!F2369)</f>
        <v>4</v>
      </c>
    </row>
    <row r="2370" spans="1:9" x14ac:dyDescent="0.4">
      <c r="A2370">
        <f>IF('Raw(1)'!A2370="","",'Raw(1)'!A2370)</f>
        <v>2026</v>
      </c>
      <c r="B2370">
        <f>IF('Raw(1)'!B2370="","",'Raw(1)'!B2370)</f>
        <v>24</v>
      </c>
      <c r="C2370" t="str">
        <f t="shared" ref="C2370:C2433" si="111">IF(OR(A2370="",B2370=""),"",TEXT(DATE(A2370,1,1)+(B2370-1)*7,"mmm"))</f>
        <v>Jun</v>
      </c>
      <c r="D2370" t="str">
        <f t="shared" ref="D2370:D2433" si="112">IF(OR(A2370="",B2370=""),"",TEXT(DATE(A2370,1,1)+(B2370-1)*7,"yyyy-mmm"))</f>
        <v>2026-Jun</v>
      </c>
      <c r="E2370">
        <f t="shared" ref="E2370:E2433" si="113">IF(OR(A2370="",B2370=""),"",YEAR(DATE(A2370,1,1)+(B2370-1)*7)*100+MONTH(DATE(A2370,1,1)+(B2370-1)*7))</f>
        <v>202606</v>
      </c>
      <c r="F2370" t="str">
        <f>IF('Raw(1)'!C2370="","",'Raw(1)'!C2370)</f>
        <v>PT Off</v>
      </c>
      <c r="G2370" t="str">
        <f>IF('Raw(1)'!D2370="","",'Raw(1)'!D2370)</f>
        <v>Machine</v>
      </c>
      <c r="H2370" t="str">
        <f>IF('Raw(1)'!E2370="","",'Raw(1)'!E2370)</f>
        <v>Roll Bending Machine</v>
      </c>
      <c r="I2370">
        <f>IF('Raw(1)'!F2370="","",'Raw(1)'!F2370)</f>
        <v>4</v>
      </c>
    </row>
    <row r="2371" spans="1:9" x14ac:dyDescent="0.4">
      <c r="A2371">
        <f>IF('Raw(1)'!A2371="","",'Raw(1)'!A2371)</f>
        <v>2026</v>
      </c>
      <c r="B2371">
        <f>IF('Raw(1)'!B2371="","",'Raw(1)'!B2371)</f>
        <v>24</v>
      </c>
      <c r="C2371" t="str">
        <f t="shared" si="111"/>
        <v>Jun</v>
      </c>
      <c r="D2371" t="str">
        <f t="shared" si="112"/>
        <v>2026-Jun</v>
      </c>
      <c r="E2371">
        <f t="shared" si="113"/>
        <v>202606</v>
      </c>
      <c r="F2371" t="str">
        <f>IF('Raw(1)'!C2371="","",'Raw(1)'!C2371)</f>
        <v>PT Off</v>
      </c>
      <c r="G2371" t="str">
        <f>IF('Raw(1)'!D2371="","",'Raw(1)'!D2371)</f>
        <v>Machine</v>
      </c>
      <c r="H2371" t="str">
        <f>IF('Raw(1)'!E2371="","",'Raw(1)'!E2371)</f>
        <v>L/W Machine</v>
      </c>
      <c r="I2371">
        <f>IF('Raw(1)'!F2371="","",'Raw(1)'!F2371)</f>
        <v>7</v>
      </c>
    </row>
    <row r="2372" spans="1:9" x14ac:dyDescent="0.4">
      <c r="A2372">
        <f>IF('Raw(1)'!A2372="","",'Raw(1)'!A2372)</f>
        <v>2026</v>
      </c>
      <c r="B2372">
        <f>IF('Raw(1)'!B2372="","",'Raw(1)'!B2372)</f>
        <v>24</v>
      </c>
      <c r="C2372" t="str">
        <f t="shared" si="111"/>
        <v>Jun</v>
      </c>
      <c r="D2372" t="str">
        <f t="shared" si="112"/>
        <v>2026-Jun</v>
      </c>
      <c r="E2372">
        <f t="shared" si="113"/>
        <v>202606</v>
      </c>
      <c r="F2372" t="str">
        <f>IF('Raw(1)'!C2372="","",'Raw(1)'!C2372)</f>
        <v>PT Off</v>
      </c>
      <c r="G2372" t="str">
        <f>IF('Raw(1)'!D2372="","",'Raw(1)'!D2372)</f>
        <v>Machine</v>
      </c>
      <c r="H2372" t="str">
        <f>IF('Raw(1)'!E2372="","",'Raw(1)'!E2372)</f>
        <v>C/W Machine</v>
      </c>
      <c r="I2372">
        <f>IF('Raw(1)'!F2372="","",'Raw(1)'!F2372)</f>
        <v>12.5</v>
      </c>
    </row>
    <row r="2373" spans="1:9" x14ac:dyDescent="0.4">
      <c r="A2373">
        <f>IF('Raw(1)'!A2373="","",'Raw(1)'!A2373)</f>
        <v>2026</v>
      </c>
      <c r="B2373">
        <f>IF('Raw(1)'!B2373="","",'Raw(1)'!B2373)</f>
        <v>24</v>
      </c>
      <c r="C2373" t="str">
        <f t="shared" si="111"/>
        <v>Jun</v>
      </c>
      <c r="D2373" t="str">
        <f t="shared" si="112"/>
        <v>2026-Jun</v>
      </c>
      <c r="E2373">
        <f t="shared" si="113"/>
        <v>202606</v>
      </c>
      <c r="F2373" t="str">
        <f>IF('Raw(1)'!C2373="","",'Raw(1)'!C2373)</f>
        <v>PT Off</v>
      </c>
      <c r="G2373" t="str">
        <f>IF('Raw(1)'!D2373="","",'Raw(1)'!D2373)</f>
        <v>Performance</v>
      </c>
      <c r="H2373" t="str">
        <f>IF('Raw(1)'!E2373="","",'Raw(1)'!E2373)</f>
        <v>BT GT</v>
      </c>
      <c r="I2373">
        <f>IF('Raw(1)'!F2373="","",'Raw(1)'!F2373)</f>
        <v>10</v>
      </c>
    </row>
    <row r="2374" spans="1:9" x14ac:dyDescent="0.4">
      <c r="A2374">
        <f>IF('Raw(1)'!A2374="","",'Raw(1)'!A2374)</f>
        <v>2026</v>
      </c>
      <c r="B2374">
        <f>IF('Raw(1)'!B2374="","",'Raw(1)'!B2374)</f>
        <v>24</v>
      </c>
      <c r="C2374" t="str">
        <f t="shared" si="111"/>
        <v>Jun</v>
      </c>
      <c r="D2374" t="str">
        <f t="shared" si="112"/>
        <v>2026-Jun</v>
      </c>
      <c r="E2374">
        <f t="shared" si="113"/>
        <v>202606</v>
      </c>
      <c r="F2374" t="str">
        <f>IF('Raw(1)'!C2374="","",'Raw(1)'!C2374)</f>
        <v>PT Off</v>
      </c>
      <c r="G2374" t="str">
        <f>IF('Raw(1)'!D2374="","",'Raw(1)'!D2374)</f>
        <v>Performance</v>
      </c>
      <c r="H2374" t="str">
        <f>IF('Raw(1)'!E2374="","",'Raw(1)'!E2374)</f>
        <v>WT GT</v>
      </c>
      <c r="I2374">
        <f>IF('Raw(1)'!F2374="","",'Raw(1)'!F2374)</f>
        <v>5</v>
      </c>
    </row>
    <row r="2375" spans="1:9" x14ac:dyDescent="0.4">
      <c r="A2375">
        <f>IF('Raw(1)'!A2375="","",'Raw(1)'!A2375)</f>
        <v>2026</v>
      </c>
      <c r="B2375">
        <f>IF('Raw(1)'!B2375="","",'Raw(1)'!B2375)</f>
        <v>24</v>
      </c>
      <c r="C2375" t="str">
        <f t="shared" si="111"/>
        <v>Jun</v>
      </c>
      <c r="D2375" t="str">
        <f t="shared" si="112"/>
        <v>2026-Jun</v>
      </c>
      <c r="E2375">
        <f t="shared" si="113"/>
        <v>202606</v>
      </c>
      <c r="F2375" t="str">
        <f>IF('Raw(1)'!C2375="","",'Raw(1)'!C2375)</f>
        <v>PT Off</v>
      </c>
      <c r="G2375" t="str">
        <f>IF('Raw(1)'!D2375="","",'Raw(1)'!D2375)</f>
        <v>Performance</v>
      </c>
      <c r="H2375" t="str">
        <f>IF('Raw(1)'!E2375="","",'Raw(1)'!E2375)</f>
        <v>Bending</v>
      </c>
      <c r="I2375">
        <f>IF('Raw(1)'!F2375="","",'Raw(1)'!F2375)</f>
        <v>117</v>
      </c>
    </row>
    <row r="2376" spans="1:9" x14ac:dyDescent="0.4">
      <c r="A2376">
        <f>IF('Raw(1)'!A2376="","",'Raw(1)'!A2376)</f>
        <v>2026</v>
      </c>
      <c r="B2376">
        <f>IF('Raw(1)'!B2376="","",'Raw(1)'!B2376)</f>
        <v>24</v>
      </c>
      <c r="C2376" t="str">
        <f t="shared" si="111"/>
        <v>Jun</v>
      </c>
      <c r="D2376" t="str">
        <f t="shared" si="112"/>
        <v>2026-Jun</v>
      </c>
      <c r="E2376">
        <f t="shared" si="113"/>
        <v>202606</v>
      </c>
      <c r="F2376" t="str">
        <f>IF('Raw(1)'!C2376="","",'Raw(1)'!C2376)</f>
        <v>PT Off</v>
      </c>
      <c r="G2376" t="str">
        <f>IF('Raw(1)'!D2376="","",'Raw(1)'!D2376)</f>
        <v>Performance</v>
      </c>
      <c r="H2376" t="str">
        <f>IF('Raw(1)'!E2376="","",'Raw(1)'!E2376)</f>
        <v>L/W</v>
      </c>
      <c r="I2376">
        <f>IF('Raw(1)'!F2376="","",'Raw(1)'!F2376)</f>
        <v>111</v>
      </c>
    </row>
    <row r="2377" spans="1:9" x14ac:dyDescent="0.4">
      <c r="A2377">
        <f>IF('Raw(1)'!A2377="","",'Raw(1)'!A2377)</f>
        <v>2026</v>
      </c>
      <c r="B2377">
        <f>IF('Raw(1)'!B2377="","",'Raw(1)'!B2377)</f>
        <v>24</v>
      </c>
      <c r="C2377" t="str">
        <f t="shared" si="111"/>
        <v>Jun</v>
      </c>
      <c r="D2377" t="str">
        <f t="shared" si="112"/>
        <v>2026-Jun</v>
      </c>
      <c r="E2377">
        <f t="shared" si="113"/>
        <v>202606</v>
      </c>
      <c r="F2377" t="str">
        <f>IF('Raw(1)'!C2377="","",'Raw(1)'!C2377)</f>
        <v>PT Off</v>
      </c>
      <c r="G2377" t="str">
        <f>IF('Raw(1)'!D2377="","",'Raw(1)'!D2377)</f>
        <v>Performance</v>
      </c>
      <c r="H2377" t="str">
        <f>IF('Raw(1)'!E2377="","",'Raw(1)'!E2377)</f>
        <v>C/W</v>
      </c>
      <c r="I2377">
        <f>IF('Raw(1)'!F2377="","",'Raw(1)'!F2377)</f>
        <v>122</v>
      </c>
    </row>
    <row r="2378" spans="1:9" x14ac:dyDescent="0.4">
      <c r="A2378">
        <f>IF('Raw(1)'!A2378="","",'Raw(1)'!A2378)</f>
        <v>2026</v>
      </c>
      <c r="B2378">
        <f>IF('Raw(1)'!B2378="","",'Raw(1)'!B2378)</f>
        <v>25</v>
      </c>
      <c r="C2378" t="str">
        <f t="shared" si="111"/>
        <v>Jun</v>
      </c>
      <c r="D2378" t="str">
        <f t="shared" si="112"/>
        <v>2026-Jun</v>
      </c>
      <c r="E2378">
        <f t="shared" si="113"/>
        <v>202606</v>
      </c>
      <c r="F2378" t="str">
        <f>IF('Raw(1)'!C2378="","",'Raw(1)'!C2378)</f>
        <v>VN #1</v>
      </c>
      <c r="G2378" t="str">
        <f>IF('Raw(1)'!D2378="","",'Raw(1)'!D2378)</f>
        <v>Machine</v>
      </c>
      <c r="H2378" t="str">
        <f>IF('Raw(1)'!E2378="","",'Raw(1)'!E2378)</f>
        <v>Growing Line</v>
      </c>
      <c r="I2378">
        <f>IF('Raw(1)'!F2378="","",'Raw(1)'!F2378)</f>
        <v>15</v>
      </c>
    </row>
    <row r="2379" spans="1:9" x14ac:dyDescent="0.4">
      <c r="A2379">
        <f>IF('Raw(1)'!A2379="","",'Raw(1)'!A2379)</f>
        <v>2026</v>
      </c>
      <c r="B2379">
        <f>IF('Raw(1)'!B2379="","",'Raw(1)'!B2379)</f>
        <v>25</v>
      </c>
      <c r="C2379" t="str">
        <f t="shared" si="111"/>
        <v>Jun</v>
      </c>
      <c r="D2379" t="str">
        <f t="shared" si="112"/>
        <v>2026-Jun</v>
      </c>
      <c r="E2379">
        <f t="shared" si="113"/>
        <v>202606</v>
      </c>
      <c r="F2379" t="str">
        <f>IF('Raw(1)'!C2379="","",'Raw(1)'!C2379)</f>
        <v>VN #1</v>
      </c>
      <c r="G2379" t="str">
        <f>IF('Raw(1)'!D2379="","",'Raw(1)'!D2379)</f>
        <v>Machine</v>
      </c>
      <c r="H2379" t="str">
        <f>IF('Raw(1)'!E2379="","",'Raw(1)'!E2379)</f>
        <v>Paint Booth</v>
      </c>
      <c r="I2379">
        <f>IF('Raw(1)'!F2379="","",'Raw(1)'!F2379)</f>
        <v>10</v>
      </c>
    </row>
    <row r="2380" spans="1:9" x14ac:dyDescent="0.4">
      <c r="A2380">
        <f>IF('Raw(1)'!A2380="","",'Raw(1)'!A2380)</f>
        <v>2026</v>
      </c>
      <c r="B2380">
        <f>IF('Raw(1)'!B2380="","",'Raw(1)'!B2380)</f>
        <v>25</v>
      </c>
      <c r="C2380" t="str">
        <f t="shared" si="111"/>
        <v>Jun</v>
      </c>
      <c r="D2380" t="str">
        <f t="shared" si="112"/>
        <v>2026-Jun</v>
      </c>
      <c r="E2380">
        <f t="shared" si="113"/>
        <v>202606</v>
      </c>
      <c r="F2380" t="str">
        <f>IF('Raw(1)'!C2380="","",'Raw(1)'!C2380)</f>
        <v>VN #1</v>
      </c>
      <c r="G2380" t="str">
        <f>IF('Raw(1)'!D2380="","",'Raw(1)'!D2380)</f>
        <v>Machine</v>
      </c>
      <c r="H2380" t="str">
        <f>IF('Raw(1)'!E2380="","",'Raw(1)'!E2380)</f>
        <v>Paint Line</v>
      </c>
      <c r="I2380">
        <f>IF('Raw(1)'!F2380="","",'Raw(1)'!F2380)</f>
        <v>5</v>
      </c>
    </row>
    <row r="2381" spans="1:9" x14ac:dyDescent="0.4">
      <c r="A2381">
        <f>IF('Raw(1)'!A2381="","",'Raw(1)'!A2381)</f>
        <v>2026</v>
      </c>
      <c r="B2381">
        <f>IF('Raw(1)'!B2381="","",'Raw(1)'!B2381)</f>
        <v>25</v>
      </c>
      <c r="C2381" t="str">
        <f t="shared" si="111"/>
        <v>Jun</v>
      </c>
      <c r="D2381" t="str">
        <f t="shared" si="112"/>
        <v>2026-Jun</v>
      </c>
      <c r="E2381">
        <f t="shared" si="113"/>
        <v>202606</v>
      </c>
      <c r="F2381" t="str">
        <f>IF('Raw(1)'!C2381="","",'Raw(1)'!C2381)</f>
        <v>VN #1</v>
      </c>
      <c r="G2381" t="str">
        <f>IF('Raw(1)'!D2381="","",'Raw(1)'!D2381)</f>
        <v>Machine</v>
      </c>
      <c r="H2381" t="str">
        <f>IF('Raw(1)'!E2381="","",'Raw(1)'!E2381)</f>
        <v>Roll Bending Machine</v>
      </c>
      <c r="I2381">
        <f>IF('Raw(1)'!F2381="","",'Raw(1)'!F2381)</f>
        <v>6</v>
      </c>
    </row>
    <row r="2382" spans="1:9" x14ac:dyDescent="0.4">
      <c r="A2382">
        <f>IF('Raw(1)'!A2382="","",'Raw(1)'!A2382)</f>
        <v>2026</v>
      </c>
      <c r="B2382">
        <f>IF('Raw(1)'!B2382="","",'Raw(1)'!B2382)</f>
        <v>25</v>
      </c>
      <c r="C2382" t="str">
        <f t="shared" si="111"/>
        <v>Jun</v>
      </c>
      <c r="D2382" t="str">
        <f t="shared" si="112"/>
        <v>2026-Jun</v>
      </c>
      <c r="E2382">
        <f t="shared" si="113"/>
        <v>202606</v>
      </c>
      <c r="F2382" t="str">
        <f>IF('Raw(1)'!C2382="","",'Raw(1)'!C2382)</f>
        <v>VN #1</v>
      </c>
      <c r="G2382" t="str">
        <f>IF('Raw(1)'!D2382="","",'Raw(1)'!D2382)</f>
        <v>Machine</v>
      </c>
      <c r="H2382" t="str">
        <f>IF('Raw(1)'!E2382="","",'Raw(1)'!E2382)</f>
        <v>L/W Machine</v>
      </c>
      <c r="I2382">
        <f>IF('Raw(1)'!F2382="","",'Raw(1)'!F2382)</f>
        <v>10</v>
      </c>
    </row>
    <row r="2383" spans="1:9" x14ac:dyDescent="0.4">
      <c r="A2383">
        <f>IF('Raw(1)'!A2383="","",'Raw(1)'!A2383)</f>
        <v>2026</v>
      </c>
      <c r="B2383">
        <f>IF('Raw(1)'!B2383="","",'Raw(1)'!B2383)</f>
        <v>25</v>
      </c>
      <c r="C2383" t="str">
        <f t="shared" si="111"/>
        <v>Jun</v>
      </c>
      <c r="D2383" t="str">
        <f t="shared" si="112"/>
        <v>2026-Jun</v>
      </c>
      <c r="E2383">
        <f t="shared" si="113"/>
        <v>202606</v>
      </c>
      <c r="F2383" t="str">
        <f>IF('Raw(1)'!C2383="","",'Raw(1)'!C2383)</f>
        <v>VN #1</v>
      </c>
      <c r="G2383" t="str">
        <f>IF('Raw(1)'!D2383="","",'Raw(1)'!D2383)</f>
        <v>Machine</v>
      </c>
      <c r="H2383" t="str">
        <f>IF('Raw(1)'!E2383="","",'Raw(1)'!E2383)</f>
        <v>C/W Machine</v>
      </c>
      <c r="I2383">
        <f>IF('Raw(1)'!F2383="","",'Raw(1)'!F2383)</f>
        <v>10</v>
      </c>
    </row>
    <row r="2384" spans="1:9" x14ac:dyDescent="0.4">
      <c r="A2384">
        <f>IF('Raw(1)'!A2384="","",'Raw(1)'!A2384)</f>
        <v>2026</v>
      </c>
      <c r="B2384">
        <f>IF('Raw(1)'!B2384="","",'Raw(1)'!B2384)</f>
        <v>25</v>
      </c>
      <c r="C2384" t="str">
        <f t="shared" si="111"/>
        <v>Jun</v>
      </c>
      <c r="D2384" t="str">
        <f t="shared" si="112"/>
        <v>2026-Jun</v>
      </c>
      <c r="E2384">
        <f t="shared" si="113"/>
        <v>202606</v>
      </c>
      <c r="F2384" t="str">
        <f>IF('Raw(1)'!C2384="","",'Raw(1)'!C2384)</f>
        <v>VN #1</v>
      </c>
      <c r="G2384" t="str">
        <f>IF('Raw(1)'!D2384="","",'Raw(1)'!D2384)</f>
        <v>Performance</v>
      </c>
      <c r="H2384" t="str">
        <f>IF('Raw(1)'!E2384="","",'Raw(1)'!E2384)</f>
        <v>BT GT</v>
      </c>
      <c r="I2384">
        <f>IF('Raw(1)'!F2384="","",'Raw(1)'!F2384)</f>
        <v>22</v>
      </c>
    </row>
    <row r="2385" spans="1:9" x14ac:dyDescent="0.4">
      <c r="A2385">
        <f>IF('Raw(1)'!A2385="","",'Raw(1)'!A2385)</f>
        <v>2026</v>
      </c>
      <c r="B2385">
        <f>IF('Raw(1)'!B2385="","",'Raw(1)'!B2385)</f>
        <v>25</v>
      </c>
      <c r="C2385" t="str">
        <f t="shared" si="111"/>
        <v>Jun</v>
      </c>
      <c r="D2385" t="str">
        <f t="shared" si="112"/>
        <v>2026-Jun</v>
      </c>
      <c r="E2385">
        <f t="shared" si="113"/>
        <v>202606</v>
      </c>
      <c r="F2385" t="str">
        <f>IF('Raw(1)'!C2385="","",'Raw(1)'!C2385)</f>
        <v>VN #1</v>
      </c>
      <c r="G2385" t="str">
        <f>IF('Raw(1)'!D2385="","",'Raw(1)'!D2385)</f>
        <v>Performance</v>
      </c>
      <c r="H2385" t="str">
        <f>IF('Raw(1)'!E2385="","",'Raw(1)'!E2385)</f>
        <v>WT GT</v>
      </c>
      <c r="I2385">
        <f>IF('Raw(1)'!F2385="","",'Raw(1)'!F2385)</f>
        <v>24</v>
      </c>
    </row>
    <row r="2386" spans="1:9" x14ac:dyDescent="0.4">
      <c r="A2386">
        <f>IF('Raw(1)'!A2386="","",'Raw(1)'!A2386)</f>
        <v>2026</v>
      </c>
      <c r="B2386">
        <f>IF('Raw(1)'!B2386="","",'Raw(1)'!B2386)</f>
        <v>25</v>
      </c>
      <c r="C2386" t="str">
        <f t="shared" si="111"/>
        <v>Jun</v>
      </c>
      <c r="D2386" t="str">
        <f t="shared" si="112"/>
        <v>2026-Jun</v>
      </c>
      <c r="E2386">
        <f t="shared" si="113"/>
        <v>202606</v>
      </c>
      <c r="F2386" t="str">
        <f>IF('Raw(1)'!C2386="","",'Raw(1)'!C2386)</f>
        <v>VN #1</v>
      </c>
      <c r="G2386" t="str">
        <f>IF('Raw(1)'!D2386="","",'Raw(1)'!D2386)</f>
        <v>Performance</v>
      </c>
      <c r="H2386" t="str">
        <f>IF('Raw(1)'!E2386="","",'Raw(1)'!E2386)</f>
        <v>Bending</v>
      </c>
      <c r="I2386">
        <f>IF('Raw(1)'!F2386="","",'Raw(1)'!F2386)</f>
        <v>92</v>
      </c>
    </row>
    <row r="2387" spans="1:9" x14ac:dyDescent="0.4">
      <c r="A2387">
        <f>IF('Raw(1)'!A2387="","",'Raw(1)'!A2387)</f>
        <v>2026</v>
      </c>
      <c r="B2387">
        <f>IF('Raw(1)'!B2387="","",'Raw(1)'!B2387)</f>
        <v>25</v>
      </c>
      <c r="C2387" t="str">
        <f t="shared" si="111"/>
        <v>Jun</v>
      </c>
      <c r="D2387" t="str">
        <f t="shared" si="112"/>
        <v>2026-Jun</v>
      </c>
      <c r="E2387">
        <f t="shared" si="113"/>
        <v>202606</v>
      </c>
      <c r="F2387" t="str">
        <f>IF('Raw(1)'!C2387="","",'Raw(1)'!C2387)</f>
        <v>VN #1</v>
      </c>
      <c r="G2387" t="str">
        <f>IF('Raw(1)'!D2387="","",'Raw(1)'!D2387)</f>
        <v>Performance</v>
      </c>
      <c r="H2387" t="str">
        <f>IF('Raw(1)'!E2387="","",'Raw(1)'!E2387)</f>
        <v>L/W</v>
      </c>
      <c r="I2387">
        <f>IF('Raw(1)'!F2387="","",'Raw(1)'!F2387)</f>
        <v>90</v>
      </c>
    </row>
    <row r="2388" spans="1:9" x14ac:dyDescent="0.4">
      <c r="A2388">
        <f>IF('Raw(1)'!A2388="","",'Raw(1)'!A2388)</f>
        <v>2026</v>
      </c>
      <c r="B2388">
        <f>IF('Raw(1)'!B2388="","",'Raw(1)'!B2388)</f>
        <v>25</v>
      </c>
      <c r="C2388" t="str">
        <f t="shared" si="111"/>
        <v>Jun</v>
      </c>
      <c r="D2388" t="str">
        <f t="shared" si="112"/>
        <v>2026-Jun</v>
      </c>
      <c r="E2388">
        <f t="shared" si="113"/>
        <v>202606</v>
      </c>
      <c r="F2388" t="str">
        <f>IF('Raw(1)'!C2388="","",'Raw(1)'!C2388)</f>
        <v>VN #1</v>
      </c>
      <c r="G2388" t="str">
        <f>IF('Raw(1)'!D2388="","",'Raw(1)'!D2388)</f>
        <v>Performance</v>
      </c>
      <c r="H2388" t="str">
        <f>IF('Raw(1)'!E2388="","",'Raw(1)'!E2388)</f>
        <v>C/W</v>
      </c>
      <c r="I2388">
        <f>IF('Raw(1)'!F2388="","",'Raw(1)'!F2388)</f>
        <v>142</v>
      </c>
    </row>
    <row r="2389" spans="1:9" x14ac:dyDescent="0.4">
      <c r="A2389">
        <f>IF('Raw(1)'!A2389="","",'Raw(1)'!A2389)</f>
        <v>2026</v>
      </c>
      <c r="B2389">
        <f>IF('Raw(1)'!B2389="","",'Raw(1)'!B2389)</f>
        <v>25</v>
      </c>
      <c r="C2389" t="str">
        <f t="shared" si="111"/>
        <v>Jun</v>
      </c>
      <c r="D2389" t="str">
        <f t="shared" si="112"/>
        <v>2026-Jun</v>
      </c>
      <c r="E2389">
        <f t="shared" si="113"/>
        <v>202606</v>
      </c>
      <c r="F2389" t="str">
        <f>IF('Raw(1)'!C2389="","",'Raw(1)'!C2389)</f>
        <v>VN #2</v>
      </c>
      <c r="G2389" t="str">
        <f>IF('Raw(1)'!D2389="","",'Raw(1)'!D2389)</f>
        <v>Machine</v>
      </c>
      <c r="H2389" t="str">
        <f>IF('Raw(1)'!E2389="","",'Raw(1)'!E2389)</f>
        <v>Growing Line</v>
      </c>
      <c r="I2389">
        <f>IF('Raw(1)'!F2389="","",'Raw(1)'!F2389)</f>
        <v>14</v>
      </c>
    </row>
    <row r="2390" spans="1:9" x14ac:dyDescent="0.4">
      <c r="A2390">
        <f>IF('Raw(1)'!A2390="","",'Raw(1)'!A2390)</f>
        <v>2026</v>
      </c>
      <c r="B2390">
        <f>IF('Raw(1)'!B2390="","",'Raw(1)'!B2390)</f>
        <v>25</v>
      </c>
      <c r="C2390" t="str">
        <f t="shared" si="111"/>
        <v>Jun</v>
      </c>
      <c r="D2390" t="str">
        <f t="shared" si="112"/>
        <v>2026-Jun</v>
      </c>
      <c r="E2390">
        <f t="shared" si="113"/>
        <v>202606</v>
      </c>
      <c r="F2390" t="str">
        <f>IF('Raw(1)'!C2390="","",'Raw(1)'!C2390)</f>
        <v>VN #2</v>
      </c>
      <c r="G2390" t="str">
        <f>IF('Raw(1)'!D2390="","",'Raw(1)'!D2390)</f>
        <v>Machine</v>
      </c>
      <c r="H2390" t="str">
        <f>IF('Raw(1)'!E2390="","",'Raw(1)'!E2390)</f>
        <v>Paint Booth</v>
      </c>
      <c r="I2390">
        <f>IF('Raw(1)'!F2390="","",'Raw(1)'!F2390)</f>
        <v>8</v>
      </c>
    </row>
    <row r="2391" spans="1:9" x14ac:dyDescent="0.4">
      <c r="A2391">
        <f>IF('Raw(1)'!A2391="","",'Raw(1)'!A2391)</f>
        <v>2026</v>
      </c>
      <c r="B2391">
        <f>IF('Raw(1)'!B2391="","",'Raw(1)'!B2391)</f>
        <v>25</v>
      </c>
      <c r="C2391" t="str">
        <f t="shared" si="111"/>
        <v>Jun</v>
      </c>
      <c r="D2391" t="str">
        <f t="shared" si="112"/>
        <v>2026-Jun</v>
      </c>
      <c r="E2391">
        <f t="shared" si="113"/>
        <v>202606</v>
      </c>
      <c r="F2391" t="str">
        <f>IF('Raw(1)'!C2391="","",'Raw(1)'!C2391)</f>
        <v>VN #2</v>
      </c>
      <c r="G2391" t="str">
        <f>IF('Raw(1)'!D2391="","",'Raw(1)'!D2391)</f>
        <v>Machine</v>
      </c>
      <c r="H2391" t="str">
        <f>IF('Raw(1)'!E2391="","",'Raw(1)'!E2391)</f>
        <v>Paint Line</v>
      </c>
      <c r="I2391">
        <f>IF('Raw(1)'!F2391="","",'Raw(1)'!F2391)</f>
        <v>4</v>
      </c>
    </row>
    <row r="2392" spans="1:9" x14ac:dyDescent="0.4">
      <c r="A2392">
        <f>IF('Raw(1)'!A2392="","",'Raw(1)'!A2392)</f>
        <v>2026</v>
      </c>
      <c r="B2392">
        <f>IF('Raw(1)'!B2392="","",'Raw(1)'!B2392)</f>
        <v>25</v>
      </c>
      <c r="C2392" t="str">
        <f t="shared" si="111"/>
        <v>Jun</v>
      </c>
      <c r="D2392" t="str">
        <f t="shared" si="112"/>
        <v>2026-Jun</v>
      </c>
      <c r="E2392">
        <f t="shared" si="113"/>
        <v>202606</v>
      </c>
      <c r="F2392" t="str">
        <f>IF('Raw(1)'!C2392="","",'Raw(1)'!C2392)</f>
        <v>VN #2</v>
      </c>
      <c r="G2392" t="str">
        <f>IF('Raw(1)'!D2392="","",'Raw(1)'!D2392)</f>
        <v>Machine</v>
      </c>
      <c r="H2392" t="str">
        <f>IF('Raw(1)'!E2392="","",'Raw(1)'!E2392)</f>
        <v>Roll Bending Machine</v>
      </c>
      <c r="I2392">
        <f>IF('Raw(1)'!F2392="","",'Raw(1)'!F2392)</f>
        <v>3</v>
      </c>
    </row>
    <row r="2393" spans="1:9" x14ac:dyDescent="0.4">
      <c r="A2393">
        <f>IF('Raw(1)'!A2393="","",'Raw(1)'!A2393)</f>
        <v>2026</v>
      </c>
      <c r="B2393">
        <f>IF('Raw(1)'!B2393="","",'Raw(1)'!B2393)</f>
        <v>25</v>
      </c>
      <c r="C2393" t="str">
        <f t="shared" si="111"/>
        <v>Jun</v>
      </c>
      <c r="D2393" t="str">
        <f t="shared" si="112"/>
        <v>2026-Jun</v>
      </c>
      <c r="E2393">
        <f t="shared" si="113"/>
        <v>202606</v>
      </c>
      <c r="F2393" t="str">
        <f>IF('Raw(1)'!C2393="","",'Raw(1)'!C2393)</f>
        <v>VN #2</v>
      </c>
      <c r="G2393" t="str">
        <f>IF('Raw(1)'!D2393="","",'Raw(1)'!D2393)</f>
        <v>Machine</v>
      </c>
      <c r="H2393" t="str">
        <f>IF('Raw(1)'!E2393="","",'Raw(1)'!E2393)</f>
        <v>L/W Machine</v>
      </c>
      <c r="I2393">
        <f>IF('Raw(1)'!F2393="","",'Raw(1)'!F2393)</f>
        <v>6</v>
      </c>
    </row>
    <row r="2394" spans="1:9" x14ac:dyDescent="0.4">
      <c r="A2394">
        <f>IF('Raw(1)'!A2394="","",'Raw(1)'!A2394)</f>
        <v>2026</v>
      </c>
      <c r="B2394">
        <f>IF('Raw(1)'!B2394="","",'Raw(1)'!B2394)</f>
        <v>25</v>
      </c>
      <c r="C2394" t="str">
        <f t="shared" si="111"/>
        <v>Jun</v>
      </c>
      <c r="D2394" t="str">
        <f t="shared" si="112"/>
        <v>2026-Jun</v>
      </c>
      <c r="E2394">
        <f t="shared" si="113"/>
        <v>202606</v>
      </c>
      <c r="F2394" t="str">
        <f>IF('Raw(1)'!C2394="","",'Raw(1)'!C2394)</f>
        <v>VN #2</v>
      </c>
      <c r="G2394" t="str">
        <f>IF('Raw(1)'!D2394="","",'Raw(1)'!D2394)</f>
        <v>Machine</v>
      </c>
      <c r="H2394" t="str">
        <f>IF('Raw(1)'!E2394="","",'Raw(1)'!E2394)</f>
        <v>C/W Machine</v>
      </c>
      <c r="I2394">
        <f>IF('Raw(1)'!F2394="","",'Raw(1)'!F2394)</f>
        <v>8.8000000000000007</v>
      </c>
    </row>
    <row r="2395" spans="1:9" x14ac:dyDescent="0.4">
      <c r="A2395">
        <f>IF('Raw(1)'!A2395="","",'Raw(1)'!A2395)</f>
        <v>2026</v>
      </c>
      <c r="B2395">
        <f>IF('Raw(1)'!B2395="","",'Raw(1)'!B2395)</f>
        <v>25</v>
      </c>
      <c r="C2395" t="str">
        <f t="shared" si="111"/>
        <v>Jun</v>
      </c>
      <c r="D2395" t="str">
        <f t="shared" si="112"/>
        <v>2026-Jun</v>
      </c>
      <c r="E2395">
        <f t="shared" si="113"/>
        <v>202606</v>
      </c>
      <c r="F2395" t="str">
        <f>IF('Raw(1)'!C2395="","",'Raw(1)'!C2395)</f>
        <v>VN #2</v>
      </c>
      <c r="G2395" t="str">
        <f>IF('Raw(1)'!D2395="","",'Raw(1)'!D2395)</f>
        <v>Performance</v>
      </c>
      <c r="H2395" t="str">
        <f>IF('Raw(1)'!E2395="","",'Raw(1)'!E2395)</f>
        <v>BT GT</v>
      </c>
      <c r="I2395">
        <f>IF('Raw(1)'!F2395="","",'Raw(1)'!F2395)</f>
        <v>20</v>
      </c>
    </row>
    <row r="2396" spans="1:9" x14ac:dyDescent="0.4">
      <c r="A2396">
        <f>IF('Raw(1)'!A2396="","",'Raw(1)'!A2396)</f>
        <v>2026</v>
      </c>
      <c r="B2396">
        <f>IF('Raw(1)'!B2396="","",'Raw(1)'!B2396)</f>
        <v>25</v>
      </c>
      <c r="C2396" t="str">
        <f t="shared" si="111"/>
        <v>Jun</v>
      </c>
      <c r="D2396" t="str">
        <f t="shared" si="112"/>
        <v>2026-Jun</v>
      </c>
      <c r="E2396">
        <f t="shared" si="113"/>
        <v>202606</v>
      </c>
      <c r="F2396" t="str">
        <f>IF('Raw(1)'!C2396="","",'Raw(1)'!C2396)</f>
        <v>VN #2</v>
      </c>
      <c r="G2396" t="str">
        <f>IF('Raw(1)'!D2396="","",'Raw(1)'!D2396)</f>
        <v>Performance</v>
      </c>
      <c r="H2396" t="str">
        <f>IF('Raw(1)'!E2396="","",'Raw(1)'!E2396)</f>
        <v>WT GT</v>
      </c>
      <c r="I2396">
        <f>IF('Raw(1)'!F2396="","",'Raw(1)'!F2396)</f>
        <v>21</v>
      </c>
    </row>
    <row r="2397" spans="1:9" x14ac:dyDescent="0.4">
      <c r="A2397">
        <f>IF('Raw(1)'!A2397="","",'Raw(1)'!A2397)</f>
        <v>2026</v>
      </c>
      <c r="B2397">
        <f>IF('Raw(1)'!B2397="","",'Raw(1)'!B2397)</f>
        <v>25</v>
      </c>
      <c r="C2397" t="str">
        <f t="shared" si="111"/>
        <v>Jun</v>
      </c>
      <c r="D2397" t="str">
        <f t="shared" si="112"/>
        <v>2026-Jun</v>
      </c>
      <c r="E2397">
        <f t="shared" si="113"/>
        <v>202606</v>
      </c>
      <c r="F2397" t="str">
        <f>IF('Raw(1)'!C2397="","",'Raw(1)'!C2397)</f>
        <v>VN #2</v>
      </c>
      <c r="G2397" t="str">
        <f>IF('Raw(1)'!D2397="","",'Raw(1)'!D2397)</f>
        <v>Performance</v>
      </c>
      <c r="H2397" t="str">
        <f>IF('Raw(1)'!E2397="","",'Raw(1)'!E2397)</f>
        <v>Bending</v>
      </c>
      <c r="I2397">
        <f>IF('Raw(1)'!F2397="","",'Raw(1)'!F2397)</f>
        <v>183</v>
      </c>
    </row>
    <row r="2398" spans="1:9" x14ac:dyDescent="0.4">
      <c r="A2398">
        <f>IF('Raw(1)'!A2398="","",'Raw(1)'!A2398)</f>
        <v>2026</v>
      </c>
      <c r="B2398">
        <f>IF('Raw(1)'!B2398="","",'Raw(1)'!B2398)</f>
        <v>25</v>
      </c>
      <c r="C2398" t="str">
        <f t="shared" si="111"/>
        <v>Jun</v>
      </c>
      <c r="D2398" t="str">
        <f t="shared" si="112"/>
        <v>2026-Jun</v>
      </c>
      <c r="E2398">
        <f t="shared" si="113"/>
        <v>202606</v>
      </c>
      <c r="F2398" t="str">
        <f>IF('Raw(1)'!C2398="","",'Raw(1)'!C2398)</f>
        <v>VN #2</v>
      </c>
      <c r="G2398" t="str">
        <f>IF('Raw(1)'!D2398="","",'Raw(1)'!D2398)</f>
        <v>Performance</v>
      </c>
      <c r="H2398" t="str">
        <f>IF('Raw(1)'!E2398="","",'Raw(1)'!E2398)</f>
        <v>L/W</v>
      </c>
      <c r="I2398">
        <f>IF('Raw(1)'!F2398="","",'Raw(1)'!F2398)</f>
        <v>189</v>
      </c>
    </row>
    <row r="2399" spans="1:9" x14ac:dyDescent="0.4">
      <c r="A2399">
        <f>IF('Raw(1)'!A2399="","",'Raw(1)'!A2399)</f>
        <v>2026</v>
      </c>
      <c r="B2399">
        <f>IF('Raw(1)'!B2399="","",'Raw(1)'!B2399)</f>
        <v>25</v>
      </c>
      <c r="C2399" t="str">
        <f t="shared" si="111"/>
        <v>Jun</v>
      </c>
      <c r="D2399" t="str">
        <f t="shared" si="112"/>
        <v>2026-Jun</v>
      </c>
      <c r="E2399">
        <f t="shared" si="113"/>
        <v>202606</v>
      </c>
      <c r="F2399" t="str">
        <f>IF('Raw(1)'!C2399="","",'Raw(1)'!C2399)</f>
        <v>VN #2</v>
      </c>
      <c r="G2399" t="str">
        <f>IF('Raw(1)'!D2399="","",'Raw(1)'!D2399)</f>
        <v>Performance</v>
      </c>
      <c r="H2399" t="str">
        <f>IF('Raw(1)'!E2399="","",'Raw(1)'!E2399)</f>
        <v>C/W</v>
      </c>
      <c r="I2399">
        <f>IF('Raw(1)'!F2399="","",'Raw(1)'!F2399)</f>
        <v>197</v>
      </c>
    </row>
    <row r="2400" spans="1:9" x14ac:dyDescent="0.4">
      <c r="A2400">
        <f>IF('Raw(1)'!A2400="","",'Raw(1)'!A2400)</f>
        <v>2026</v>
      </c>
      <c r="B2400">
        <f>IF('Raw(1)'!B2400="","",'Raw(1)'!B2400)</f>
        <v>25</v>
      </c>
      <c r="C2400" t="str">
        <f t="shared" si="111"/>
        <v>Jun</v>
      </c>
      <c r="D2400" t="str">
        <f t="shared" si="112"/>
        <v>2026-Jun</v>
      </c>
      <c r="E2400">
        <f t="shared" si="113"/>
        <v>202606</v>
      </c>
      <c r="F2400" t="str">
        <f>IF('Raw(1)'!C2400="","",'Raw(1)'!C2400)</f>
        <v>TW</v>
      </c>
      <c r="G2400" t="str">
        <f>IF('Raw(1)'!D2400="","",'Raw(1)'!D2400)</f>
        <v>Machine</v>
      </c>
      <c r="H2400" t="str">
        <f>IF('Raw(1)'!E2400="","",'Raw(1)'!E2400)</f>
        <v>Growing Line</v>
      </c>
      <c r="I2400">
        <f>IF('Raw(1)'!F2400="","",'Raw(1)'!F2400)</f>
        <v>5</v>
      </c>
    </row>
    <row r="2401" spans="1:9" x14ac:dyDescent="0.4">
      <c r="A2401">
        <f>IF('Raw(1)'!A2401="","",'Raw(1)'!A2401)</f>
        <v>2026</v>
      </c>
      <c r="B2401">
        <f>IF('Raw(1)'!B2401="","",'Raw(1)'!B2401)</f>
        <v>25</v>
      </c>
      <c r="C2401" t="str">
        <f t="shared" si="111"/>
        <v>Jun</v>
      </c>
      <c r="D2401" t="str">
        <f t="shared" si="112"/>
        <v>2026-Jun</v>
      </c>
      <c r="E2401">
        <f t="shared" si="113"/>
        <v>202606</v>
      </c>
      <c r="F2401" t="str">
        <f>IF('Raw(1)'!C2401="","",'Raw(1)'!C2401)</f>
        <v>TW</v>
      </c>
      <c r="G2401" t="str">
        <f>IF('Raw(1)'!D2401="","",'Raw(1)'!D2401)</f>
        <v>Machine</v>
      </c>
      <c r="H2401" t="str">
        <f>IF('Raw(1)'!E2401="","",'Raw(1)'!E2401)</f>
        <v>Paint Booth</v>
      </c>
      <c r="I2401">
        <f>IF('Raw(1)'!F2401="","",'Raw(1)'!F2401)</f>
        <v>3</v>
      </c>
    </row>
    <row r="2402" spans="1:9" x14ac:dyDescent="0.4">
      <c r="A2402">
        <f>IF('Raw(1)'!A2402="","",'Raw(1)'!A2402)</f>
        <v>2026</v>
      </c>
      <c r="B2402">
        <f>IF('Raw(1)'!B2402="","",'Raw(1)'!B2402)</f>
        <v>25</v>
      </c>
      <c r="C2402" t="str">
        <f t="shared" si="111"/>
        <v>Jun</v>
      </c>
      <c r="D2402" t="str">
        <f t="shared" si="112"/>
        <v>2026-Jun</v>
      </c>
      <c r="E2402">
        <f t="shared" si="113"/>
        <v>202606</v>
      </c>
      <c r="F2402" t="str">
        <f>IF('Raw(1)'!C2402="","",'Raw(1)'!C2402)</f>
        <v>TW</v>
      </c>
      <c r="G2402" t="str">
        <f>IF('Raw(1)'!D2402="","",'Raw(1)'!D2402)</f>
        <v>Machine</v>
      </c>
      <c r="H2402" t="str">
        <f>IF('Raw(1)'!E2402="","",'Raw(1)'!E2402)</f>
        <v>Paint Line</v>
      </c>
      <c r="I2402">
        <f>IF('Raw(1)'!F2402="","",'Raw(1)'!F2402)</f>
        <v>2</v>
      </c>
    </row>
    <row r="2403" spans="1:9" x14ac:dyDescent="0.4">
      <c r="A2403">
        <f>IF('Raw(1)'!A2403="","",'Raw(1)'!A2403)</f>
        <v>2026</v>
      </c>
      <c r="B2403">
        <f>IF('Raw(1)'!B2403="","",'Raw(1)'!B2403)</f>
        <v>25</v>
      </c>
      <c r="C2403" t="str">
        <f t="shared" si="111"/>
        <v>Jun</v>
      </c>
      <c r="D2403" t="str">
        <f t="shared" si="112"/>
        <v>2026-Jun</v>
      </c>
      <c r="E2403">
        <f t="shared" si="113"/>
        <v>202606</v>
      </c>
      <c r="F2403" t="str">
        <f>IF('Raw(1)'!C2403="","",'Raw(1)'!C2403)</f>
        <v>TW</v>
      </c>
      <c r="G2403" t="str">
        <f>IF('Raw(1)'!D2403="","",'Raw(1)'!D2403)</f>
        <v>Machine</v>
      </c>
      <c r="H2403" t="str">
        <f>IF('Raw(1)'!E2403="","",'Raw(1)'!E2403)</f>
        <v>Roll Bending Machine</v>
      </c>
      <c r="I2403">
        <f>IF('Raw(1)'!F2403="","",'Raw(1)'!F2403)</f>
        <v>2</v>
      </c>
    </row>
    <row r="2404" spans="1:9" x14ac:dyDescent="0.4">
      <c r="A2404">
        <f>IF('Raw(1)'!A2404="","",'Raw(1)'!A2404)</f>
        <v>2026</v>
      </c>
      <c r="B2404">
        <f>IF('Raw(1)'!B2404="","",'Raw(1)'!B2404)</f>
        <v>25</v>
      </c>
      <c r="C2404" t="str">
        <f t="shared" si="111"/>
        <v>Jun</v>
      </c>
      <c r="D2404" t="str">
        <f t="shared" si="112"/>
        <v>2026-Jun</v>
      </c>
      <c r="E2404">
        <f t="shared" si="113"/>
        <v>202606</v>
      </c>
      <c r="F2404" t="str">
        <f>IF('Raw(1)'!C2404="","",'Raw(1)'!C2404)</f>
        <v>TW</v>
      </c>
      <c r="G2404" t="str">
        <f>IF('Raw(1)'!D2404="","",'Raw(1)'!D2404)</f>
        <v>Machine</v>
      </c>
      <c r="H2404" t="str">
        <f>IF('Raw(1)'!E2404="","",'Raw(1)'!E2404)</f>
        <v>L/W Machine</v>
      </c>
      <c r="I2404">
        <f>IF('Raw(1)'!F2404="","",'Raw(1)'!F2404)</f>
        <v>2</v>
      </c>
    </row>
    <row r="2405" spans="1:9" x14ac:dyDescent="0.4">
      <c r="A2405">
        <f>IF('Raw(1)'!A2405="","",'Raw(1)'!A2405)</f>
        <v>2026</v>
      </c>
      <c r="B2405">
        <f>IF('Raw(1)'!B2405="","",'Raw(1)'!B2405)</f>
        <v>25</v>
      </c>
      <c r="C2405" t="str">
        <f t="shared" si="111"/>
        <v>Jun</v>
      </c>
      <c r="D2405" t="str">
        <f t="shared" si="112"/>
        <v>2026-Jun</v>
      </c>
      <c r="E2405">
        <f t="shared" si="113"/>
        <v>202606</v>
      </c>
      <c r="F2405" t="str">
        <f>IF('Raw(1)'!C2405="","",'Raw(1)'!C2405)</f>
        <v>TW</v>
      </c>
      <c r="G2405" t="str">
        <f>IF('Raw(1)'!D2405="","",'Raw(1)'!D2405)</f>
        <v>Machine</v>
      </c>
      <c r="H2405" t="str">
        <f>IF('Raw(1)'!E2405="","",'Raw(1)'!E2405)</f>
        <v>C/W Machine</v>
      </c>
      <c r="I2405">
        <f>IF('Raw(1)'!F2405="","",'Raw(1)'!F2405)</f>
        <v>3</v>
      </c>
    </row>
    <row r="2406" spans="1:9" x14ac:dyDescent="0.4">
      <c r="A2406">
        <f>IF('Raw(1)'!A2406="","",'Raw(1)'!A2406)</f>
        <v>2026</v>
      </c>
      <c r="B2406">
        <f>IF('Raw(1)'!B2406="","",'Raw(1)'!B2406)</f>
        <v>25</v>
      </c>
      <c r="C2406" t="str">
        <f t="shared" si="111"/>
        <v>Jun</v>
      </c>
      <c r="D2406" t="str">
        <f t="shared" si="112"/>
        <v>2026-Jun</v>
      </c>
      <c r="E2406">
        <f t="shared" si="113"/>
        <v>202606</v>
      </c>
      <c r="F2406" t="str">
        <f>IF('Raw(1)'!C2406="","",'Raw(1)'!C2406)</f>
        <v>TW</v>
      </c>
      <c r="G2406" t="str">
        <f>IF('Raw(1)'!D2406="","",'Raw(1)'!D2406)</f>
        <v>Performance</v>
      </c>
      <c r="H2406" t="str">
        <f>IF('Raw(1)'!E2406="","",'Raw(1)'!E2406)</f>
        <v>BT GT</v>
      </c>
      <c r="I2406">
        <f>IF('Raw(1)'!F2406="","",'Raw(1)'!F2406)</f>
        <v>2</v>
      </c>
    </row>
    <row r="2407" spans="1:9" x14ac:dyDescent="0.4">
      <c r="A2407">
        <f>IF('Raw(1)'!A2407="","",'Raw(1)'!A2407)</f>
        <v>2026</v>
      </c>
      <c r="B2407">
        <f>IF('Raw(1)'!B2407="","",'Raw(1)'!B2407)</f>
        <v>25</v>
      </c>
      <c r="C2407" t="str">
        <f t="shared" si="111"/>
        <v>Jun</v>
      </c>
      <c r="D2407" t="str">
        <f t="shared" si="112"/>
        <v>2026-Jun</v>
      </c>
      <c r="E2407">
        <f t="shared" si="113"/>
        <v>202606</v>
      </c>
      <c r="F2407" t="str">
        <f>IF('Raw(1)'!C2407="","",'Raw(1)'!C2407)</f>
        <v>TW</v>
      </c>
      <c r="G2407" t="str">
        <f>IF('Raw(1)'!D2407="","",'Raw(1)'!D2407)</f>
        <v>Performance</v>
      </c>
      <c r="H2407" t="str">
        <f>IF('Raw(1)'!E2407="","",'Raw(1)'!E2407)</f>
        <v>WT GT</v>
      </c>
      <c r="I2407">
        <f>IF('Raw(1)'!F2407="","",'Raw(1)'!F2407)</f>
        <v>2</v>
      </c>
    </row>
    <row r="2408" spans="1:9" x14ac:dyDescent="0.4">
      <c r="A2408">
        <f>IF('Raw(1)'!A2408="","",'Raw(1)'!A2408)</f>
        <v>2026</v>
      </c>
      <c r="B2408">
        <f>IF('Raw(1)'!B2408="","",'Raw(1)'!B2408)</f>
        <v>25</v>
      </c>
      <c r="C2408" t="str">
        <f t="shared" si="111"/>
        <v>Jun</v>
      </c>
      <c r="D2408" t="str">
        <f t="shared" si="112"/>
        <v>2026-Jun</v>
      </c>
      <c r="E2408">
        <f t="shared" si="113"/>
        <v>202606</v>
      </c>
      <c r="F2408" t="str">
        <f>IF('Raw(1)'!C2408="","",'Raw(1)'!C2408)</f>
        <v>TW</v>
      </c>
      <c r="G2408" t="str">
        <f>IF('Raw(1)'!D2408="","",'Raw(1)'!D2408)</f>
        <v>Performance</v>
      </c>
      <c r="H2408" t="str">
        <f>IF('Raw(1)'!E2408="","",'Raw(1)'!E2408)</f>
        <v>Bending</v>
      </c>
      <c r="I2408">
        <f>IF('Raw(1)'!F2408="","",'Raw(1)'!F2408)</f>
        <v>31</v>
      </c>
    </row>
    <row r="2409" spans="1:9" x14ac:dyDescent="0.4">
      <c r="A2409">
        <f>IF('Raw(1)'!A2409="","",'Raw(1)'!A2409)</f>
        <v>2026</v>
      </c>
      <c r="B2409">
        <f>IF('Raw(1)'!B2409="","",'Raw(1)'!B2409)</f>
        <v>25</v>
      </c>
      <c r="C2409" t="str">
        <f t="shared" si="111"/>
        <v>Jun</v>
      </c>
      <c r="D2409" t="str">
        <f t="shared" si="112"/>
        <v>2026-Jun</v>
      </c>
      <c r="E2409">
        <f t="shared" si="113"/>
        <v>202606</v>
      </c>
      <c r="F2409" t="str">
        <f>IF('Raw(1)'!C2409="","",'Raw(1)'!C2409)</f>
        <v>TW</v>
      </c>
      <c r="G2409" t="str">
        <f>IF('Raw(1)'!D2409="","",'Raw(1)'!D2409)</f>
        <v>Performance</v>
      </c>
      <c r="H2409" t="str">
        <f>IF('Raw(1)'!E2409="","",'Raw(1)'!E2409)</f>
        <v>L/W</v>
      </c>
      <c r="I2409">
        <f>IF('Raw(1)'!F2409="","",'Raw(1)'!F2409)</f>
        <v>32.5</v>
      </c>
    </row>
    <row r="2410" spans="1:9" x14ac:dyDescent="0.4">
      <c r="A2410">
        <f>IF('Raw(1)'!A2410="","",'Raw(1)'!A2410)</f>
        <v>2026</v>
      </c>
      <c r="B2410">
        <f>IF('Raw(1)'!B2410="","",'Raw(1)'!B2410)</f>
        <v>25</v>
      </c>
      <c r="C2410" t="str">
        <f t="shared" si="111"/>
        <v>Jun</v>
      </c>
      <c r="D2410" t="str">
        <f t="shared" si="112"/>
        <v>2026-Jun</v>
      </c>
      <c r="E2410">
        <f t="shared" si="113"/>
        <v>202606</v>
      </c>
      <c r="F2410" t="str">
        <f>IF('Raw(1)'!C2410="","",'Raw(1)'!C2410)</f>
        <v>TW</v>
      </c>
      <c r="G2410" t="str">
        <f>IF('Raw(1)'!D2410="","",'Raw(1)'!D2410)</f>
        <v>Performance</v>
      </c>
      <c r="H2410" t="str">
        <f>IF('Raw(1)'!E2410="","",'Raw(1)'!E2410)</f>
        <v>C/W</v>
      </c>
      <c r="I2410">
        <f>IF('Raw(1)'!F2410="","",'Raw(1)'!F2410)</f>
        <v>25.2</v>
      </c>
    </row>
    <row r="2411" spans="1:9" x14ac:dyDescent="0.4">
      <c r="A2411">
        <f>IF('Raw(1)'!A2411="","",'Raw(1)'!A2411)</f>
        <v>2026</v>
      </c>
      <c r="B2411">
        <f>IF('Raw(1)'!B2411="","",'Raw(1)'!B2411)</f>
        <v>25</v>
      </c>
      <c r="C2411" t="str">
        <f t="shared" si="111"/>
        <v>Jun</v>
      </c>
      <c r="D2411" t="str">
        <f t="shared" si="112"/>
        <v>2026-Jun</v>
      </c>
      <c r="E2411">
        <f t="shared" si="113"/>
        <v>202606</v>
      </c>
      <c r="F2411" t="str">
        <f>IF('Raw(1)'!C2411="","",'Raw(1)'!C2411)</f>
        <v>CN</v>
      </c>
      <c r="G2411" t="str">
        <f>IF('Raw(1)'!D2411="","",'Raw(1)'!D2411)</f>
        <v>Machine</v>
      </c>
      <c r="H2411" t="str">
        <f>IF('Raw(1)'!E2411="","",'Raw(1)'!E2411)</f>
        <v>Growing Line</v>
      </c>
      <c r="I2411">
        <f>IF('Raw(1)'!F2411="","",'Raw(1)'!F2411)</f>
        <v>20</v>
      </c>
    </row>
    <row r="2412" spans="1:9" x14ac:dyDescent="0.4">
      <c r="A2412">
        <f>IF('Raw(1)'!A2412="","",'Raw(1)'!A2412)</f>
        <v>2026</v>
      </c>
      <c r="B2412">
        <f>IF('Raw(1)'!B2412="","",'Raw(1)'!B2412)</f>
        <v>25</v>
      </c>
      <c r="C2412" t="str">
        <f t="shared" si="111"/>
        <v>Jun</v>
      </c>
      <c r="D2412" t="str">
        <f t="shared" si="112"/>
        <v>2026-Jun</v>
      </c>
      <c r="E2412">
        <f t="shared" si="113"/>
        <v>202606</v>
      </c>
      <c r="F2412" t="str">
        <f>IF('Raw(1)'!C2412="","",'Raw(1)'!C2412)</f>
        <v>CN</v>
      </c>
      <c r="G2412" t="str">
        <f>IF('Raw(1)'!D2412="","",'Raw(1)'!D2412)</f>
        <v>Machine</v>
      </c>
      <c r="H2412" t="str">
        <f>IF('Raw(1)'!E2412="","",'Raw(1)'!E2412)</f>
        <v>Paint Booth</v>
      </c>
      <c r="I2412">
        <f>IF('Raw(1)'!F2412="","",'Raw(1)'!F2412)</f>
        <v>22</v>
      </c>
    </row>
    <row r="2413" spans="1:9" x14ac:dyDescent="0.4">
      <c r="A2413">
        <f>IF('Raw(1)'!A2413="","",'Raw(1)'!A2413)</f>
        <v>2026</v>
      </c>
      <c r="B2413">
        <f>IF('Raw(1)'!B2413="","",'Raw(1)'!B2413)</f>
        <v>25</v>
      </c>
      <c r="C2413" t="str">
        <f t="shared" si="111"/>
        <v>Jun</v>
      </c>
      <c r="D2413" t="str">
        <f t="shared" si="112"/>
        <v>2026-Jun</v>
      </c>
      <c r="E2413">
        <f t="shared" si="113"/>
        <v>202606</v>
      </c>
      <c r="F2413" t="str">
        <f>IF('Raw(1)'!C2413="","",'Raw(1)'!C2413)</f>
        <v>CN</v>
      </c>
      <c r="G2413" t="str">
        <f>IF('Raw(1)'!D2413="","",'Raw(1)'!D2413)</f>
        <v>Machine</v>
      </c>
      <c r="H2413" t="str">
        <f>IF('Raw(1)'!E2413="","",'Raw(1)'!E2413)</f>
        <v>Paint Line</v>
      </c>
      <c r="I2413">
        <f>IF('Raw(1)'!F2413="","",'Raw(1)'!F2413)</f>
        <v>6</v>
      </c>
    </row>
    <row r="2414" spans="1:9" x14ac:dyDescent="0.4">
      <c r="A2414">
        <f>IF('Raw(1)'!A2414="","",'Raw(1)'!A2414)</f>
        <v>2026</v>
      </c>
      <c r="B2414">
        <f>IF('Raw(1)'!B2414="","",'Raw(1)'!B2414)</f>
        <v>25</v>
      </c>
      <c r="C2414" t="str">
        <f t="shared" si="111"/>
        <v>Jun</v>
      </c>
      <c r="D2414" t="str">
        <f t="shared" si="112"/>
        <v>2026-Jun</v>
      </c>
      <c r="E2414">
        <f t="shared" si="113"/>
        <v>202606</v>
      </c>
      <c r="F2414" t="str">
        <f>IF('Raw(1)'!C2414="","",'Raw(1)'!C2414)</f>
        <v>CN</v>
      </c>
      <c r="G2414" t="str">
        <f>IF('Raw(1)'!D2414="","",'Raw(1)'!D2414)</f>
        <v>Machine</v>
      </c>
      <c r="H2414" t="str">
        <f>IF('Raw(1)'!E2414="","",'Raw(1)'!E2414)</f>
        <v>Roll Bending Machine</v>
      </c>
      <c r="I2414">
        <f>IF('Raw(1)'!F2414="","",'Raw(1)'!F2414)</f>
        <v>4</v>
      </c>
    </row>
    <row r="2415" spans="1:9" x14ac:dyDescent="0.4">
      <c r="A2415">
        <f>IF('Raw(1)'!A2415="","",'Raw(1)'!A2415)</f>
        <v>2026</v>
      </c>
      <c r="B2415">
        <f>IF('Raw(1)'!B2415="","",'Raw(1)'!B2415)</f>
        <v>25</v>
      </c>
      <c r="C2415" t="str">
        <f t="shared" si="111"/>
        <v>Jun</v>
      </c>
      <c r="D2415" t="str">
        <f t="shared" si="112"/>
        <v>2026-Jun</v>
      </c>
      <c r="E2415">
        <f t="shared" si="113"/>
        <v>202606</v>
      </c>
      <c r="F2415" t="str">
        <f>IF('Raw(1)'!C2415="","",'Raw(1)'!C2415)</f>
        <v>CN</v>
      </c>
      <c r="G2415" t="str">
        <f>IF('Raw(1)'!D2415="","",'Raw(1)'!D2415)</f>
        <v>Machine</v>
      </c>
      <c r="H2415" t="str">
        <f>IF('Raw(1)'!E2415="","",'Raw(1)'!E2415)</f>
        <v>L/W Machine</v>
      </c>
      <c r="I2415">
        <f>IF('Raw(1)'!F2415="","",'Raw(1)'!F2415)</f>
        <v>10</v>
      </c>
    </row>
    <row r="2416" spans="1:9" x14ac:dyDescent="0.4">
      <c r="A2416">
        <f>IF('Raw(1)'!A2416="","",'Raw(1)'!A2416)</f>
        <v>2026</v>
      </c>
      <c r="B2416">
        <f>IF('Raw(1)'!B2416="","",'Raw(1)'!B2416)</f>
        <v>25</v>
      </c>
      <c r="C2416" t="str">
        <f t="shared" si="111"/>
        <v>Jun</v>
      </c>
      <c r="D2416" t="str">
        <f t="shared" si="112"/>
        <v>2026-Jun</v>
      </c>
      <c r="E2416">
        <f t="shared" si="113"/>
        <v>202606</v>
      </c>
      <c r="F2416" t="str">
        <f>IF('Raw(1)'!C2416="","",'Raw(1)'!C2416)</f>
        <v>CN</v>
      </c>
      <c r="G2416" t="str">
        <f>IF('Raw(1)'!D2416="","",'Raw(1)'!D2416)</f>
        <v>Machine</v>
      </c>
      <c r="H2416" t="str">
        <f>IF('Raw(1)'!E2416="","",'Raw(1)'!E2416)</f>
        <v>C/W Machine</v>
      </c>
      <c r="I2416">
        <f>IF('Raw(1)'!F2416="","",'Raw(1)'!F2416)</f>
        <v>12</v>
      </c>
    </row>
    <row r="2417" spans="1:9" x14ac:dyDescent="0.4">
      <c r="A2417">
        <f>IF('Raw(1)'!A2417="","",'Raw(1)'!A2417)</f>
        <v>2026</v>
      </c>
      <c r="B2417">
        <f>IF('Raw(1)'!B2417="","",'Raw(1)'!B2417)</f>
        <v>25</v>
      </c>
      <c r="C2417" t="str">
        <f t="shared" si="111"/>
        <v>Jun</v>
      </c>
      <c r="D2417" t="str">
        <f t="shared" si="112"/>
        <v>2026-Jun</v>
      </c>
      <c r="E2417">
        <f t="shared" si="113"/>
        <v>202606</v>
      </c>
      <c r="F2417" t="str">
        <f>IF('Raw(1)'!C2417="","",'Raw(1)'!C2417)</f>
        <v>CN</v>
      </c>
      <c r="G2417" t="str">
        <f>IF('Raw(1)'!D2417="","",'Raw(1)'!D2417)</f>
        <v>Performance</v>
      </c>
      <c r="H2417" t="str">
        <f>IF('Raw(1)'!E2417="","",'Raw(1)'!E2417)</f>
        <v>BT GT</v>
      </c>
      <c r="I2417">
        <f>IF('Raw(1)'!F2417="","",'Raw(1)'!F2417)</f>
        <v>24</v>
      </c>
    </row>
    <row r="2418" spans="1:9" x14ac:dyDescent="0.4">
      <c r="A2418">
        <f>IF('Raw(1)'!A2418="","",'Raw(1)'!A2418)</f>
        <v>2026</v>
      </c>
      <c r="B2418">
        <f>IF('Raw(1)'!B2418="","",'Raw(1)'!B2418)</f>
        <v>25</v>
      </c>
      <c r="C2418" t="str">
        <f t="shared" si="111"/>
        <v>Jun</v>
      </c>
      <c r="D2418" t="str">
        <f t="shared" si="112"/>
        <v>2026-Jun</v>
      </c>
      <c r="E2418">
        <f t="shared" si="113"/>
        <v>202606</v>
      </c>
      <c r="F2418" t="str">
        <f>IF('Raw(1)'!C2418="","",'Raw(1)'!C2418)</f>
        <v>CN</v>
      </c>
      <c r="G2418" t="str">
        <f>IF('Raw(1)'!D2418="","",'Raw(1)'!D2418)</f>
        <v>Performance</v>
      </c>
      <c r="H2418" t="str">
        <f>IF('Raw(1)'!E2418="","",'Raw(1)'!E2418)</f>
        <v>WT GT</v>
      </c>
      <c r="I2418">
        <f>IF('Raw(1)'!F2418="","",'Raw(1)'!F2418)</f>
        <v>18</v>
      </c>
    </row>
    <row r="2419" spans="1:9" x14ac:dyDescent="0.4">
      <c r="A2419">
        <f>IF('Raw(1)'!A2419="","",'Raw(1)'!A2419)</f>
        <v>2026</v>
      </c>
      <c r="B2419">
        <f>IF('Raw(1)'!B2419="","",'Raw(1)'!B2419)</f>
        <v>25</v>
      </c>
      <c r="C2419" t="str">
        <f t="shared" si="111"/>
        <v>Jun</v>
      </c>
      <c r="D2419" t="str">
        <f t="shared" si="112"/>
        <v>2026-Jun</v>
      </c>
      <c r="E2419">
        <f t="shared" si="113"/>
        <v>202606</v>
      </c>
      <c r="F2419" t="str">
        <f>IF('Raw(1)'!C2419="","",'Raw(1)'!C2419)</f>
        <v>CN</v>
      </c>
      <c r="G2419" t="str">
        <f>IF('Raw(1)'!D2419="","",'Raw(1)'!D2419)</f>
        <v>Performance</v>
      </c>
      <c r="H2419" t="str">
        <f>IF('Raw(1)'!E2419="","",'Raw(1)'!E2419)</f>
        <v>Bending</v>
      </c>
      <c r="I2419">
        <f>IF('Raw(1)'!F2419="","",'Raw(1)'!F2419)</f>
        <v>125</v>
      </c>
    </row>
    <row r="2420" spans="1:9" x14ac:dyDescent="0.4">
      <c r="A2420">
        <f>IF('Raw(1)'!A2420="","",'Raw(1)'!A2420)</f>
        <v>2026</v>
      </c>
      <c r="B2420">
        <f>IF('Raw(1)'!B2420="","",'Raw(1)'!B2420)</f>
        <v>25</v>
      </c>
      <c r="C2420" t="str">
        <f t="shared" si="111"/>
        <v>Jun</v>
      </c>
      <c r="D2420" t="str">
        <f t="shared" si="112"/>
        <v>2026-Jun</v>
      </c>
      <c r="E2420">
        <f t="shared" si="113"/>
        <v>202606</v>
      </c>
      <c r="F2420" t="str">
        <f>IF('Raw(1)'!C2420="","",'Raw(1)'!C2420)</f>
        <v>CN</v>
      </c>
      <c r="G2420" t="str">
        <f>IF('Raw(1)'!D2420="","",'Raw(1)'!D2420)</f>
        <v>Performance</v>
      </c>
      <c r="H2420" t="str">
        <f>IF('Raw(1)'!E2420="","",'Raw(1)'!E2420)</f>
        <v>L/W</v>
      </c>
      <c r="I2420">
        <f>IF('Raw(1)'!F2420="","",'Raw(1)'!F2420)</f>
        <v>125</v>
      </c>
    </row>
    <row r="2421" spans="1:9" x14ac:dyDescent="0.4">
      <c r="A2421">
        <f>IF('Raw(1)'!A2421="","",'Raw(1)'!A2421)</f>
        <v>2026</v>
      </c>
      <c r="B2421">
        <f>IF('Raw(1)'!B2421="","",'Raw(1)'!B2421)</f>
        <v>25</v>
      </c>
      <c r="C2421" t="str">
        <f t="shared" si="111"/>
        <v>Jun</v>
      </c>
      <c r="D2421" t="str">
        <f t="shared" si="112"/>
        <v>2026-Jun</v>
      </c>
      <c r="E2421">
        <f t="shared" si="113"/>
        <v>202606</v>
      </c>
      <c r="F2421" t="str">
        <f>IF('Raw(1)'!C2421="","",'Raw(1)'!C2421)</f>
        <v>CN</v>
      </c>
      <c r="G2421" t="str">
        <f>IF('Raw(1)'!D2421="","",'Raw(1)'!D2421)</f>
        <v>Performance</v>
      </c>
      <c r="H2421" t="str">
        <f>IF('Raw(1)'!E2421="","",'Raw(1)'!E2421)</f>
        <v>C/W</v>
      </c>
      <c r="I2421">
        <f>IF('Raw(1)'!F2421="","",'Raw(1)'!F2421)</f>
        <v>138</v>
      </c>
    </row>
    <row r="2422" spans="1:9" x14ac:dyDescent="0.4">
      <c r="A2422">
        <f>IF('Raw(1)'!A2422="","",'Raw(1)'!A2422)</f>
        <v>2026</v>
      </c>
      <c r="B2422">
        <f>IF('Raw(1)'!B2422="","",'Raw(1)'!B2422)</f>
        <v>25</v>
      </c>
      <c r="C2422" t="str">
        <f t="shared" si="111"/>
        <v>Jun</v>
      </c>
      <c r="D2422" t="str">
        <f t="shared" si="112"/>
        <v>2026-Jun</v>
      </c>
      <c r="E2422">
        <f t="shared" si="113"/>
        <v>202606</v>
      </c>
      <c r="F2422" t="str">
        <f>IF('Raw(1)'!C2422="","",'Raw(1)'!C2422)</f>
        <v>TR #1</v>
      </c>
      <c r="G2422" t="str">
        <f>IF('Raw(1)'!D2422="","",'Raw(1)'!D2422)</f>
        <v>Machine</v>
      </c>
      <c r="H2422" t="str">
        <f>IF('Raw(1)'!E2422="","",'Raw(1)'!E2422)</f>
        <v>Growing Line</v>
      </c>
      <c r="I2422">
        <f>IF('Raw(1)'!F2422="","",'Raw(1)'!F2422)</f>
        <v>3</v>
      </c>
    </row>
    <row r="2423" spans="1:9" x14ac:dyDescent="0.4">
      <c r="A2423">
        <f>IF('Raw(1)'!A2423="","",'Raw(1)'!A2423)</f>
        <v>2026</v>
      </c>
      <c r="B2423">
        <f>IF('Raw(1)'!B2423="","",'Raw(1)'!B2423)</f>
        <v>25</v>
      </c>
      <c r="C2423" t="str">
        <f t="shared" si="111"/>
        <v>Jun</v>
      </c>
      <c r="D2423" t="str">
        <f t="shared" si="112"/>
        <v>2026-Jun</v>
      </c>
      <c r="E2423">
        <f t="shared" si="113"/>
        <v>202606</v>
      </c>
      <c r="F2423" t="str">
        <f>IF('Raw(1)'!C2423="","",'Raw(1)'!C2423)</f>
        <v>TR #1</v>
      </c>
      <c r="G2423" t="str">
        <f>IF('Raw(1)'!D2423="","",'Raw(1)'!D2423)</f>
        <v>Machine</v>
      </c>
      <c r="H2423" t="str">
        <f>IF('Raw(1)'!E2423="","",'Raw(1)'!E2423)</f>
        <v>Paint Booth</v>
      </c>
      <c r="I2423">
        <f>IF('Raw(1)'!F2423="","",'Raw(1)'!F2423)</f>
        <v>3</v>
      </c>
    </row>
    <row r="2424" spans="1:9" x14ac:dyDescent="0.4">
      <c r="A2424">
        <f>IF('Raw(1)'!A2424="","",'Raw(1)'!A2424)</f>
        <v>2026</v>
      </c>
      <c r="B2424">
        <f>IF('Raw(1)'!B2424="","",'Raw(1)'!B2424)</f>
        <v>25</v>
      </c>
      <c r="C2424" t="str">
        <f t="shared" si="111"/>
        <v>Jun</v>
      </c>
      <c r="D2424" t="str">
        <f t="shared" si="112"/>
        <v>2026-Jun</v>
      </c>
      <c r="E2424">
        <f t="shared" si="113"/>
        <v>202606</v>
      </c>
      <c r="F2424" t="str">
        <f>IF('Raw(1)'!C2424="","",'Raw(1)'!C2424)</f>
        <v>TR #1</v>
      </c>
      <c r="G2424" t="str">
        <f>IF('Raw(1)'!D2424="","",'Raw(1)'!D2424)</f>
        <v>Machine</v>
      </c>
      <c r="H2424" t="str">
        <f>IF('Raw(1)'!E2424="","",'Raw(1)'!E2424)</f>
        <v>Paint Line</v>
      </c>
      <c r="I2424">
        <f>IF('Raw(1)'!F2424="","",'Raw(1)'!F2424)</f>
        <v>2</v>
      </c>
    </row>
    <row r="2425" spans="1:9" x14ac:dyDescent="0.4">
      <c r="A2425">
        <f>IF('Raw(1)'!A2425="","",'Raw(1)'!A2425)</f>
        <v>2026</v>
      </c>
      <c r="B2425">
        <f>IF('Raw(1)'!B2425="","",'Raw(1)'!B2425)</f>
        <v>25</v>
      </c>
      <c r="C2425" t="str">
        <f t="shared" si="111"/>
        <v>Jun</v>
      </c>
      <c r="D2425" t="str">
        <f t="shared" si="112"/>
        <v>2026-Jun</v>
      </c>
      <c r="E2425">
        <f t="shared" si="113"/>
        <v>202606</v>
      </c>
      <c r="F2425" t="str">
        <f>IF('Raw(1)'!C2425="","",'Raw(1)'!C2425)</f>
        <v>TR #1</v>
      </c>
      <c r="G2425" t="str">
        <f>IF('Raw(1)'!D2425="","",'Raw(1)'!D2425)</f>
        <v>Machine</v>
      </c>
      <c r="H2425" t="str">
        <f>IF('Raw(1)'!E2425="","",'Raw(1)'!E2425)</f>
        <v>Roll Bending Machine</v>
      </c>
      <c r="I2425">
        <f>IF('Raw(1)'!F2425="","",'Raw(1)'!F2425)</f>
        <v>2</v>
      </c>
    </row>
    <row r="2426" spans="1:9" x14ac:dyDescent="0.4">
      <c r="A2426">
        <f>IF('Raw(1)'!A2426="","",'Raw(1)'!A2426)</f>
        <v>2026</v>
      </c>
      <c r="B2426">
        <f>IF('Raw(1)'!B2426="","",'Raw(1)'!B2426)</f>
        <v>25</v>
      </c>
      <c r="C2426" t="str">
        <f t="shared" si="111"/>
        <v>Jun</v>
      </c>
      <c r="D2426" t="str">
        <f t="shared" si="112"/>
        <v>2026-Jun</v>
      </c>
      <c r="E2426">
        <f t="shared" si="113"/>
        <v>202606</v>
      </c>
      <c r="F2426" t="str">
        <f>IF('Raw(1)'!C2426="","",'Raw(1)'!C2426)</f>
        <v>TR #1</v>
      </c>
      <c r="G2426" t="str">
        <f>IF('Raw(1)'!D2426="","",'Raw(1)'!D2426)</f>
        <v>Machine</v>
      </c>
      <c r="H2426" t="str">
        <f>IF('Raw(1)'!E2426="","",'Raw(1)'!E2426)</f>
        <v>L/W Machine</v>
      </c>
      <c r="I2426">
        <f>IF('Raw(1)'!F2426="","",'Raw(1)'!F2426)</f>
        <v>3</v>
      </c>
    </row>
    <row r="2427" spans="1:9" x14ac:dyDescent="0.4">
      <c r="A2427">
        <f>IF('Raw(1)'!A2427="","",'Raw(1)'!A2427)</f>
        <v>2026</v>
      </c>
      <c r="B2427">
        <f>IF('Raw(1)'!B2427="","",'Raw(1)'!B2427)</f>
        <v>25</v>
      </c>
      <c r="C2427" t="str">
        <f t="shared" si="111"/>
        <v>Jun</v>
      </c>
      <c r="D2427" t="str">
        <f t="shared" si="112"/>
        <v>2026-Jun</v>
      </c>
      <c r="E2427">
        <f t="shared" si="113"/>
        <v>202606</v>
      </c>
      <c r="F2427" t="str">
        <f>IF('Raw(1)'!C2427="","",'Raw(1)'!C2427)</f>
        <v>TR #1</v>
      </c>
      <c r="G2427" t="str">
        <f>IF('Raw(1)'!D2427="","",'Raw(1)'!D2427)</f>
        <v>Machine</v>
      </c>
      <c r="H2427" t="str">
        <f>IF('Raw(1)'!E2427="","",'Raw(1)'!E2427)</f>
        <v>C/W Machine</v>
      </c>
      <c r="I2427">
        <f>IF('Raw(1)'!F2427="","",'Raw(1)'!F2427)</f>
        <v>4</v>
      </c>
    </row>
    <row r="2428" spans="1:9" x14ac:dyDescent="0.4">
      <c r="A2428">
        <f>IF('Raw(1)'!A2428="","",'Raw(1)'!A2428)</f>
        <v>2026</v>
      </c>
      <c r="B2428">
        <f>IF('Raw(1)'!B2428="","",'Raw(1)'!B2428)</f>
        <v>25</v>
      </c>
      <c r="C2428" t="str">
        <f t="shared" si="111"/>
        <v>Jun</v>
      </c>
      <c r="D2428" t="str">
        <f t="shared" si="112"/>
        <v>2026-Jun</v>
      </c>
      <c r="E2428">
        <f t="shared" si="113"/>
        <v>202606</v>
      </c>
      <c r="F2428" t="str">
        <f>IF('Raw(1)'!C2428="","",'Raw(1)'!C2428)</f>
        <v>TR #1</v>
      </c>
      <c r="G2428" t="str">
        <f>IF('Raw(1)'!D2428="","",'Raw(1)'!D2428)</f>
        <v>Performance</v>
      </c>
      <c r="H2428" t="str">
        <f>IF('Raw(1)'!E2428="","",'Raw(1)'!E2428)</f>
        <v>BT GT</v>
      </c>
      <c r="I2428">
        <f>IF('Raw(1)'!F2428="","",'Raw(1)'!F2428)</f>
        <v>0</v>
      </c>
    </row>
    <row r="2429" spans="1:9" x14ac:dyDescent="0.4">
      <c r="A2429">
        <f>IF('Raw(1)'!A2429="","",'Raw(1)'!A2429)</f>
        <v>2026</v>
      </c>
      <c r="B2429">
        <f>IF('Raw(1)'!B2429="","",'Raw(1)'!B2429)</f>
        <v>25</v>
      </c>
      <c r="C2429" t="str">
        <f t="shared" si="111"/>
        <v>Jun</v>
      </c>
      <c r="D2429" t="str">
        <f t="shared" si="112"/>
        <v>2026-Jun</v>
      </c>
      <c r="E2429">
        <f t="shared" si="113"/>
        <v>202606</v>
      </c>
      <c r="F2429" t="str">
        <f>IF('Raw(1)'!C2429="","",'Raw(1)'!C2429)</f>
        <v>TR #1</v>
      </c>
      <c r="G2429" t="str">
        <f>IF('Raw(1)'!D2429="","",'Raw(1)'!D2429)</f>
        <v>Performance</v>
      </c>
      <c r="H2429" t="str">
        <f>IF('Raw(1)'!E2429="","",'Raw(1)'!E2429)</f>
        <v>WT GT</v>
      </c>
      <c r="I2429">
        <f>IF('Raw(1)'!F2429="","",'Raw(1)'!F2429)</f>
        <v>0</v>
      </c>
    </row>
    <row r="2430" spans="1:9" x14ac:dyDescent="0.4">
      <c r="A2430">
        <f>IF('Raw(1)'!A2430="","",'Raw(1)'!A2430)</f>
        <v>2026</v>
      </c>
      <c r="B2430">
        <f>IF('Raw(1)'!B2430="","",'Raw(1)'!B2430)</f>
        <v>25</v>
      </c>
      <c r="C2430" t="str">
        <f t="shared" si="111"/>
        <v>Jun</v>
      </c>
      <c r="D2430" t="str">
        <f t="shared" si="112"/>
        <v>2026-Jun</v>
      </c>
      <c r="E2430">
        <f t="shared" si="113"/>
        <v>202606</v>
      </c>
      <c r="F2430" t="str">
        <f>IF('Raw(1)'!C2430="","",'Raw(1)'!C2430)</f>
        <v>TR #1</v>
      </c>
      <c r="G2430" t="str">
        <f>IF('Raw(1)'!D2430="","",'Raw(1)'!D2430)</f>
        <v>Performance</v>
      </c>
      <c r="H2430" t="str">
        <f>IF('Raw(1)'!E2430="","",'Raw(1)'!E2430)</f>
        <v>Bending</v>
      </c>
      <c r="I2430">
        <f>IF('Raw(1)'!F2430="","",'Raw(1)'!F2430)</f>
        <v>0</v>
      </c>
    </row>
    <row r="2431" spans="1:9" x14ac:dyDescent="0.4">
      <c r="A2431">
        <f>IF('Raw(1)'!A2431="","",'Raw(1)'!A2431)</f>
        <v>2026</v>
      </c>
      <c r="B2431">
        <f>IF('Raw(1)'!B2431="","",'Raw(1)'!B2431)</f>
        <v>25</v>
      </c>
      <c r="C2431" t="str">
        <f t="shared" si="111"/>
        <v>Jun</v>
      </c>
      <c r="D2431" t="str">
        <f t="shared" si="112"/>
        <v>2026-Jun</v>
      </c>
      <c r="E2431">
        <f t="shared" si="113"/>
        <v>202606</v>
      </c>
      <c r="F2431" t="str">
        <f>IF('Raw(1)'!C2431="","",'Raw(1)'!C2431)</f>
        <v>TR #1</v>
      </c>
      <c r="G2431" t="str">
        <f>IF('Raw(1)'!D2431="","",'Raw(1)'!D2431)</f>
        <v>Performance</v>
      </c>
      <c r="H2431" t="str">
        <f>IF('Raw(1)'!E2431="","",'Raw(1)'!E2431)</f>
        <v>L/W</v>
      </c>
      <c r="I2431">
        <f>IF('Raw(1)'!F2431="","",'Raw(1)'!F2431)</f>
        <v>0</v>
      </c>
    </row>
    <row r="2432" spans="1:9" x14ac:dyDescent="0.4">
      <c r="A2432">
        <f>IF('Raw(1)'!A2432="","",'Raw(1)'!A2432)</f>
        <v>2026</v>
      </c>
      <c r="B2432">
        <f>IF('Raw(1)'!B2432="","",'Raw(1)'!B2432)</f>
        <v>25</v>
      </c>
      <c r="C2432" t="str">
        <f t="shared" si="111"/>
        <v>Jun</v>
      </c>
      <c r="D2432" t="str">
        <f t="shared" si="112"/>
        <v>2026-Jun</v>
      </c>
      <c r="E2432">
        <f t="shared" si="113"/>
        <v>202606</v>
      </c>
      <c r="F2432" t="str">
        <f>IF('Raw(1)'!C2432="","",'Raw(1)'!C2432)</f>
        <v>TR #1</v>
      </c>
      <c r="G2432" t="str">
        <f>IF('Raw(1)'!D2432="","",'Raw(1)'!D2432)</f>
        <v>Performance</v>
      </c>
      <c r="H2432" t="str">
        <f>IF('Raw(1)'!E2432="","",'Raw(1)'!E2432)</f>
        <v>C/W</v>
      </c>
      <c r="I2432">
        <f>IF('Raw(1)'!F2432="","",'Raw(1)'!F2432)</f>
        <v>0</v>
      </c>
    </row>
    <row r="2433" spans="1:9" x14ac:dyDescent="0.4">
      <c r="A2433">
        <f>IF('Raw(1)'!A2433="","",'Raw(1)'!A2433)</f>
        <v>2026</v>
      </c>
      <c r="B2433">
        <f>IF('Raw(1)'!B2433="","",'Raw(1)'!B2433)</f>
        <v>25</v>
      </c>
      <c r="C2433" t="str">
        <f t="shared" si="111"/>
        <v>Jun</v>
      </c>
      <c r="D2433" t="str">
        <f t="shared" si="112"/>
        <v>2026-Jun</v>
      </c>
      <c r="E2433">
        <f t="shared" si="113"/>
        <v>202606</v>
      </c>
      <c r="F2433" t="str">
        <f>IF('Raw(1)'!C2433="","",'Raw(1)'!C2433)</f>
        <v>TR #2</v>
      </c>
      <c r="G2433" t="str">
        <f>IF('Raw(1)'!D2433="","",'Raw(1)'!D2433)</f>
        <v>Machine</v>
      </c>
      <c r="H2433" t="str">
        <f>IF('Raw(1)'!E2433="","",'Raw(1)'!E2433)</f>
        <v>Growing Line</v>
      </c>
      <c r="I2433">
        <f>IF('Raw(1)'!F2433="","",'Raw(1)'!F2433)</f>
        <v>6</v>
      </c>
    </row>
    <row r="2434" spans="1:9" x14ac:dyDescent="0.4">
      <c r="A2434">
        <f>IF('Raw(1)'!A2434="","",'Raw(1)'!A2434)</f>
        <v>2026</v>
      </c>
      <c r="B2434">
        <f>IF('Raw(1)'!B2434="","",'Raw(1)'!B2434)</f>
        <v>25</v>
      </c>
      <c r="C2434" t="str">
        <f t="shared" ref="C2434:C2497" si="114">IF(OR(A2434="",B2434=""),"",TEXT(DATE(A2434,1,1)+(B2434-1)*7,"mmm"))</f>
        <v>Jun</v>
      </c>
      <c r="D2434" t="str">
        <f t="shared" ref="D2434:D2497" si="115">IF(OR(A2434="",B2434=""),"",TEXT(DATE(A2434,1,1)+(B2434-1)*7,"yyyy-mmm"))</f>
        <v>2026-Jun</v>
      </c>
      <c r="E2434">
        <f t="shared" ref="E2434:E2497" si="116">IF(OR(A2434="",B2434=""),"",YEAR(DATE(A2434,1,1)+(B2434-1)*7)*100+MONTH(DATE(A2434,1,1)+(B2434-1)*7))</f>
        <v>202606</v>
      </c>
      <c r="F2434" t="str">
        <f>IF('Raw(1)'!C2434="","",'Raw(1)'!C2434)</f>
        <v>TR #2</v>
      </c>
      <c r="G2434" t="str">
        <f>IF('Raw(1)'!D2434="","",'Raw(1)'!D2434)</f>
        <v>Machine</v>
      </c>
      <c r="H2434" t="str">
        <f>IF('Raw(1)'!E2434="","",'Raw(1)'!E2434)</f>
        <v>Paint Booth</v>
      </c>
      <c r="I2434">
        <f>IF('Raw(1)'!F2434="","",'Raw(1)'!F2434)</f>
        <v>4</v>
      </c>
    </row>
    <row r="2435" spans="1:9" x14ac:dyDescent="0.4">
      <c r="A2435">
        <f>IF('Raw(1)'!A2435="","",'Raw(1)'!A2435)</f>
        <v>2026</v>
      </c>
      <c r="B2435">
        <f>IF('Raw(1)'!B2435="","",'Raw(1)'!B2435)</f>
        <v>25</v>
      </c>
      <c r="C2435" t="str">
        <f t="shared" si="114"/>
        <v>Jun</v>
      </c>
      <c r="D2435" t="str">
        <f t="shared" si="115"/>
        <v>2026-Jun</v>
      </c>
      <c r="E2435">
        <f t="shared" si="116"/>
        <v>202606</v>
      </c>
      <c r="F2435" t="str">
        <f>IF('Raw(1)'!C2435="","",'Raw(1)'!C2435)</f>
        <v>TR #2</v>
      </c>
      <c r="G2435" t="str">
        <f>IF('Raw(1)'!D2435="","",'Raw(1)'!D2435)</f>
        <v>Machine</v>
      </c>
      <c r="H2435" t="str">
        <f>IF('Raw(1)'!E2435="","",'Raw(1)'!E2435)</f>
        <v>Paint Line</v>
      </c>
      <c r="I2435">
        <f>IF('Raw(1)'!F2435="","",'Raw(1)'!F2435)</f>
        <v>2</v>
      </c>
    </row>
    <row r="2436" spans="1:9" x14ac:dyDescent="0.4">
      <c r="A2436">
        <f>IF('Raw(1)'!A2436="","",'Raw(1)'!A2436)</f>
        <v>2026</v>
      </c>
      <c r="B2436">
        <f>IF('Raw(1)'!B2436="","",'Raw(1)'!B2436)</f>
        <v>25</v>
      </c>
      <c r="C2436" t="str">
        <f t="shared" si="114"/>
        <v>Jun</v>
      </c>
      <c r="D2436" t="str">
        <f t="shared" si="115"/>
        <v>2026-Jun</v>
      </c>
      <c r="E2436">
        <f t="shared" si="116"/>
        <v>202606</v>
      </c>
      <c r="F2436" t="str">
        <f>IF('Raw(1)'!C2436="","",'Raw(1)'!C2436)</f>
        <v>TR #2</v>
      </c>
      <c r="G2436" t="str">
        <f>IF('Raw(1)'!D2436="","",'Raw(1)'!D2436)</f>
        <v>Machine</v>
      </c>
      <c r="H2436" t="str">
        <f>IF('Raw(1)'!E2436="","",'Raw(1)'!E2436)</f>
        <v>Roll Bending Machine</v>
      </c>
      <c r="I2436">
        <f>IF('Raw(1)'!F2436="","",'Raw(1)'!F2436)</f>
        <v>3</v>
      </c>
    </row>
    <row r="2437" spans="1:9" x14ac:dyDescent="0.4">
      <c r="A2437">
        <f>IF('Raw(1)'!A2437="","",'Raw(1)'!A2437)</f>
        <v>2026</v>
      </c>
      <c r="B2437">
        <f>IF('Raw(1)'!B2437="","",'Raw(1)'!B2437)</f>
        <v>25</v>
      </c>
      <c r="C2437" t="str">
        <f t="shared" si="114"/>
        <v>Jun</v>
      </c>
      <c r="D2437" t="str">
        <f t="shared" si="115"/>
        <v>2026-Jun</v>
      </c>
      <c r="E2437">
        <f t="shared" si="116"/>
        <v>202606</v>
      </c>
      <c r="F2437" t="str">
        <f>IF('Raw(1)'!C2437="","",'Raw(1)'!C2437)</f>
        <v>TR #2</v>
      </c>
      <c r="G2437" t="str">
        <f>IF('Raw(1)'!D2437="","",'Raw(1)'!D2437)</f>
        <v>Machine</v>
      </c>
      <c r="H2437" t="str">
        <f>IF('Raw(1)'!E2437="","",'Raw(1)'!E2437)</f>
        <v>L/W Machine</v>
      </c>
      <c r="I2437">
        <f>IF('Raw(1)'!F2437="","",'Raw(1)'!F2437)</f>
        <v>4</v>
      </c>
    </row>
    <row r="2438" spans="1:9" x14ac:dyDescent="0.4">
      <c r="A2438">
        <f>IF('Raw(1)'!A2438="","",'Raw(1)'!A2438)</f>
        <v>2026</v>
      </c>
      <c r="B2438">
        <f>IF('Raw(1)'!B2438="","",'Raw(1)'!B2438)</f>
        <v>25</v>
      </c>
      <c r="C2438" t="str">
        <f t="shared" si="114"/>
        <v>Jun</v>
      </c>
      <c r="D2438" t="str">
        <f t="shared" si="115"/>
        <v>2026-Jun</v>
      </c>
      <c r="E2438">
        <f t="shared" si="116"/>
        <v>202606</v>
      </c>
      <c r="F2438" t="str">
        <f>IF('Raw(1)'!C2438="","",'Raw(1)'!C2438)</f>
        <v>TR #2</v>
      </c>
      <c r="G2438" t="str">
        <f>IF('Raw(1)'!D2438="","",'Raw(1)'!D2438)</f>
        <v>Machine</v>
      </c>
      <c r="H2438" t="str">
        <f>IF('Raw(1)'!E2438="","",'Raw(1)'!E2438)</f>
        <v>C/W Machine</v>
      </c>
      <c r="I2438">
        <f>IF('Raw(1)'!F2438="","",'Raw(1)'!F2438)</f>
        <v>6</v>
      </c>
    </row>
    <row r="2439" spans="1:9" x14ac:dyDescent="0.4">
      <c r="A2439">
        <f>IF('Raw(1)'!A2439="","",'Raw(1)'!A2439)</f>
        <v>2026</v>
      </c>
      <c r="B2439">
        <f>IF('Raw(1)'!B2439="","",'Raw(1)'!B2439)</f>
        <v>25</v>
      </c>
      <c r="C2439" t="str">
        <f t="shared" si="114"/>
        <v>Jun</v>
      </c>
      <c r="D2439" t="str">
        <f t="shared" si="115"/>
        <v>2026-Jun</v>
      </c>
      <c r="E2439">
        <f t="shared" si="116"/>
        <v>202606</v>
      </c>
      <c r="F2439" t="str">
        <f>IF('Raw(1)'!C2439="","",'Raw(1)'!C2439)</f>
        <v>TR #2</v>
      </c>
      <c r="G2439" t="str">
        <f>IF('Raw(1)'!D2439="","",'Raw(1)'!D2439)</f>
        <v>Performance</v>
      </c>
      <c r="H2439" t="str">
        <f>IF('Raw(1)'!E2439="","",'Raw(1)'!E2439)</f>
        <v>BT GT</v>
      </c>
      <c r="I2439">
        <f>IF('Raw(1)'!F2439="","",'Raw(1)'!F2439)</f>
        <v>26</v>
      </c>
    </row>
    <row r="2440" spans="1:9" x14ac:dyDescent="0.4">
      <c r="A2440">
        <f>IF('Raw(1)'!A2440="","",'Raw(1)'!A2440)</f>
        <v>2026</v>
      </c>
      <c r="B2440">
        <f>IF('Raw(1)'!B2440="","",'Raw(1)'!B2440)</f>
        <v>25</v>
      </c>
      <c r="C2440" t="str">
        <f t="shared" si="114"/>
        <v>Jun</v>
      </c>
      <c r="D2440" t="str">
        <f t="shared" si="115"/>
        <v>2026-Jun</v>
      </c>
      <c r="E2440">
        <f t="shared" si="116"/>
        <v>202606</v>
      </c>
      <c r="F2440" t="str">
        <f>IF('Raw(1)'!C2440="","",'Raw(1)'!C2440)</f>
        <v>TR #2</v>
      </c>
      <c r="G2440" t="str">
        <f>IF('Raw(1)'!D2440="","",'Raw(1)'!D2440)</f>
        <v>Performance</v>
      </c>
      <c r="H2440" t="str">
        <f>IF('Raw(1)'!E2440="","",'Raw(1)'!E2440)</f>
        <v>WT GT</v>
      </c>
      <c r="I2440">
        <f>IF('Raw(1)'!F2440="","",'Raw(1)'!F2440)</f>
        <v>24</v>
      </c>
    </row>
    <row r="2441" spans="1:9" x14ac:dyDescent="0.4">
      <c r="A2441">
        <f>IF('Raw(1)'!A2441="","",'Raw(1)'!A2441)</f>
        <v>2026</v>
      </c>
      <c r="B2441">
        <f>IF('Raw(1)'!B2441="","",'Raw(1)'!B2441)</f>
        <v>25</v>
      </c>
      <c r="C2441" t="str">
        <f t="shared" si="114"/>
        <v>Jun</v>
      </c>
      <c r="D2441" t="str">
        <f t="shared" si="115"/>
        <v>2026-Jun</v>
      </c>
      <c r="E2441">
        <f t="shared" si="116"/>
        <v>202606</v>
      </c>
      <c r="F2441" t="str">
        <f>IF('Raw(1)'!C2441="","",'Raw(1)'!C2441)</f>
        <v>TR #2</v>
      </c>
      <c r="G2441" t="str">
        <f>IF('Raw(1)'!D2441="","",'Raw(1)'!D2441)</f>
        <v>Performance</v>
      </c>
      <c r="H2441" t="str">
        <f>IF('Raw(1)'!E2441="","",'Raw(1)'!E2441)</f>
        <v>Bending</v>
      </c>
      <c r="I2441">
        <f>IF('Raw(1)'!F2441="","",'Raw(1)'!F2441)</f>
        <v>179</v>
      </c>
    </row>
    <row r="2442" spans="1:9" x14ac:dyDescent="0.4">
      <c r="A2442">
        <f>IF('Raw(1)'!A2442="","",'Raw(1)'!A2442)</f>
        <v>2026</v>
      </c>
      <c r="B2442">
        <f>IF('Raw(1)'!B2442="","",'Raw(1)'!B2442)</f>
        <v>25</v>
      </c>
      <c r="C2442" t="str">
        <f t="shared" si="114"/>
        <v>Jun</v>
      </c>
      <c r="D2442" t="str">
        <f t="shared" si="115"/>
        <v>2026-Jun</v>
      </c>
      <c r="E2442">
        <f t="shared" si="116"/>
        <v>202606</v>
      </c>
      <c r="F2442" t="str">
        <f>IF('Raw(1)'!C2442="","",'Raw(1)'!C2442)</f>
        <v>TR #2</v>
      </c>
      <c r="G2442" t="str">
        <f>IF('Raw(1)'!D2442="","",'Raw(1)'!D2442)</f>
        <v>Performance</v>
      </c>
      <c r="H2442" t="str">
        <f>IF('Raw(1)'!E2442="","",'Raw(1)'!E2442)</f>
        <v>L/W</v>
      </c>
      <c r="I2442">
        <f>IF('Raw(1)'!F2442="","",'Raw(1)'!F2442)</f>
        <v>166</v>
      </c>
    </row>
    <row r="2443" spans="1:9" x14ac:dyDescent="0.4">
      <c r="A2443">
        <f>IF('Raw(1)'!A2443="","",'Raw(1)'!A2443)</f>
        <v>2026</v>
      </c>
      <c r="B2443">
        <f>IF('Raw(1)'!B2443="","",'Raw(1)'!B2443)</f>
        <v>25</v>
      </c>
      <c r="C2443" t="str">
        <f t="shared" si="114"/>
        <v>Jun</v>
      </c>
      <c r="D2443" t="str">
        <f t="shared" si="115"/>
        <v>2026-Jun</v>
      </c>
      <c r="E2443">
        <f t="shared" si="116"/>
        <v>202606</v>
      </c>
      <c r="F2443" t="str">
        <f>IF('Raw(1)'!C2443="","",'Raw(1)'!C2443)</f>
        <v>TR #2</v>
      </c>
      <c r="G2443" t="str">
        <f>IF('Raw(1)'!D2443="","",'Raw(1)'!D2443)</f>
        <v>Performance</v>
      </c>
      <c r="H2443" t="str">
        <f>IF('Raw(1)'!E2443="","",'Raw(1)'!E2443)</f>
        <v>C/W</v>
      </c>
      <c r="I2443">
        <f>IF('Raw(1)'!F2443="","",'Raw(1)'!F2443)</f>
        <v>222</v>
      </c>
    </row>
    <row r="2444" spans="1:9" x14ac:dyDescent="0.4">
      <c r="A2444">
        <f>IF('Raw(1)'!A2444="","",'Raw(1)'!A2444)</f>
        <v>2026</v>
      </c>
      <c r="B2444">
        <f>IF('Raw(1)'!B2444="","",'Raw(1)'!B2444)</f>
        <v>25</v>
      </c>
      <c r="C2444" t="str">
        <f t="shared" si="114"/>
        <v>Jun</v>
      </c>
      <c r="D2444" t="str">
        <f t="shared" si="115"/>
        <v>2026-Jun</v>
      </c>
      <c r="E2444">
        <f t="shared" si="116"/>
        <v>202606</v>
      </c>
      <c r="F2444" t="str">
        <f>IF('Raw(1)'!C2444="","",'Raw(1)'!C2444)</f>
        <v>AM</v>
      </c>
      <c r="G2444" t="str">
        <f>IF('Raw(1)'!D2444="","",'Raw(1)'!D2444)</f>
        <v>Machine</v>
      </c>
      <c r="H2444" t="str">
        <f>IF('Raw(1)'!E2444="","",'Raw(1)'!E2444)</f>
        <v>Growing Line</v>
      </c>
      <c r="I2444">
        <f>IF('Raw(1)'!F2444="","",'Raw(1)'!F2444)</f>
        <v>30</v>
      </c>
    </row>
    <row r="2445" spans="1:9" x14ac:dyDescent="0.4">
      <c r="A2445">
        <f>IF('Raw(1)'!A2445="","",'Raw(1)'!A2445)</f>
        <v>2026</v>
      </c>
      <c r="B2445">
        <f>IF('Raw(1)'!B2445="","",'Raw(1)'!B2445)</f>
        <v>25</v>
      </c>
      <c r="C2445" t="str">
        <f t="shared" si="114"/>
        <v>Jun</v>
      </c>
      <c r="D2445" t="str">
        <f t="shared" si="115"/>
        <v>2026-Jun</v>
      </c>
      <c r="E2445">
        <f t="shared" si="116"/>
        <v>202606</v>
      </c>
      <c r="F2445" t="str">
        <f>IF('Raw(1)'!C2445="","",'Raw(1)'!C2445)</f>
        <v>AM</v>
      </c>
      <c r="G2445" t="str">
        <f>IF('Raw(1)'!D2445="","",'Raw(1)'!D2445)</f>
        <v>Machine</v>
      </c>
      <c r="H2445" t="str">
        <f>IF('Raw(1)'!E2445="","",'Raw(1)'!E2445)</f>
        <v>Paint Booth</v>
      </c>
      <c r="I2445">
        <f>IF('Raw(1)'!F2445="","",'Raw(1)'!F2445)</f>
        <v>16</v>
      </c>
    </row>
    <row r="2446" spans="1:9" x14ac:dyDescent="0.4">
      <c r="A2446">
        <f>IF('Raw(1)'!A2446="","",'Raw(1)'!A2446)</f>
        <v>2026</v>
      </c>
      <c r="B2446">
        <f>IF('Raw(1)'!B2446="","",'Raw(1)'!B2446)</f>
        <v>25</v>
      </c>
      <c r="C2446" t="str">
        <f t="shared" si="114"/>
        <v>Jun</v>
      </c>
      <c r="D2446" t="str">
        <f t="shared" si="115"/>
        <v>2026-Jun</v>
      </c>
      <c r="E2446">
        <f t="shared" si="116"/>
        <v>202606</v>
      </c>
      <c r="F2446" t="str">
        <f>IF('Raw(1)'!C2446="","",'Raw(1)'!C2446)</f>
        <v>AM</v>
      </c>
      <c r="G2446" t="str">
        <f>IF('Raw(1)'!D2446="","",'Raw(1)'!D2446)</f>
        <v>Machine</v>
      </c>
      <c r="H2446" t="str">
        <f>IF('Raw(1)'!E2446="","",'Raw(1)'!E2446)</f>
        <v>Paint Line</v>
      </c>
      <c r="I2446">
        <f>IF('Raw(1)'!F2446="","",'Raw(1)'!F2446)</f>
        <v>8</v>
      </c>
    </row>
    <row r="2447" spans="1:9" x14ac:dyDescent="0.4">
      <c r="A2447">
        <f>IF('Raw(1)'!A2447="","",'Raw(1)'!A2447)</f>
        <v>2026</v>
      </c>
      <c r="B2447">
        <f>IF('Raw(1)'!B2447="","",'Raw(1)'!B2447)</f>
        <v>25</v>
      </c>
      <c r="C2447" t="str">
        <f t="shared" si="114"/>
        <v>Jun</v>
      </c>
      <c r="D2447" t="str">
        <f t="shared" si="115"/>
        <v>2026-Jun</v>
      </c>
      <c r="E2447">
        <f t="shared" si="116"/>
        <v>202606</v>
      </c>
      <c r="F2447" t="str">
        <f>IF('Raw(1)'!C2447="","",'Raw(1)'!C2447)</f>
        <v>AM</v>
      </c>
      <c r="G2447" t="str">
        <f>IF('Raw(1)'!D2447="","",'Raw(1)'!D2447)</f>
        <v>Machine</v>
      </c>
      <c r="H2447" t="str">
        <f>IF('Raw(1)'!E2447="","",'Raw(1)'!E2447)</f>
        <v>Roll Bending Machine</v>
      </c>
      <c r="I2447">
        <f>IF('Raw(1)'!F2447="","",'Raw(1)'!F2447)</f>
        <v>6</v>
      </c>
    </row>
    <row r="2448" spans="1:9" x14ac:dyDescent="0.4">
      <c r="A2448">
        <f>IF('Raw(1)'!A2448="","",'Raw(1)'!A2448)</f>
        <v>2026</v>
      </c>
      <c r="B2448">
        <f>IF('Raw(1)'!B2448="","",'Raw(1)'!B2448)</f>
        <v>25</v>
      </c>
      <c r="C2448" t="str">
        <f t="shared" si="114"/>
        <v>Jun</v>
      </c>
      <c r="D2448" t="str">
        <f t="shared" si="115"/>
        <v>2026-Jun</v>
      </c>
      <c r="E2448">
        <f t="shared" si="116"/>
        <v>202606</v>
      </c>
      <c r="F2448" t="str">
        <f>IF('Raw(1)'!C2448="","",'Raw(1)'!C2448)</f>
        <v>AM</v>
      </c>
      <c r="G2448" t="str">
        <f>IF('Raw(1)'!D2448="","",'Raw(1)'!D2448)</f>
        <v>Machine</v>
      </c>
      <c r="H2448" t="str">
        <f>IF('Raw(1)'!E2448="","",'Raw(1)'!E2448)</f>
        <v>L/W Machine</v>
      </c>
      <c r="I2448">
        <f>IF('Raw(1)'!F2448="","",'Raw(1)'!F2448)</f>
        <v>11</v>
      </c>
    </row>
    <row r="2449" spans="1:9" x14ac:dyDescent="0.4">
      <c r="A2449">
        <f>IF('Raw(1)'!A2449="","",'Raw(1)'!A2449)</f>
        <v>2026</v>
      </c>
      <c r="B2449">
        <f>IF('Raw(1)'!B2449="","",'Raw(1)'!B2449)</f>
        <v>25</v>
      </c>
      <c r="C2449" t="str">
        <f t="shared" si="114"/>
        <v>Jun</v>
      </c>
      <c r="D2449" t="str">
        <f t="shared" si="115"/>
        <v>2026-Jun</v>
      </c>
      <c r="E2449">
        <f t="shared" si="116"/>
        <v>202606</v>
      </c>
      <c r="F2449" t="str">
        <f>IF('Raw(1)'!C2449="","",'Raw(1)'!C2449)</f>
        <v>AM</v>
      </c>
      <c r="G2449" t="str">
        <f>IF('Raw(1)'!D2449="","",'Raw(1)'!D2449)</f>
        <v>Machine</v>
      </c>
      <c r="H2449" t="str">
        <f>IF('Raw(1)'!E2449="","",'Raw(1)'!E2449)</f>
        <v>C/W Machine</v>
      </c>
      <c r="I2449">
        <f>IF('Raw(1)'!F2449="","",'Raw(1)'!F2449)</f>
        <v>15</v>
      </c>
    </row>
    <row r="2450" spans="1:9" x14ac:dyDescent="0.4">
      <c r="A2450">
        <f>IF('Raw(1)'!A2450="","",'Raw(1)'!A2450)</f>
        <v>2026</v>
      </c>
      <c r="B2450">
        <f>IF('Raw(1)'!B2450="","",'Raw(1)'!B2450)</f>
        <v>25</v>
      </c>
      <c r="C2450" t="str">
        <f t="shared" si="114"/>
        <v>Jun</v>
      </c>
      <c r="D2450" t="str">
        <f t="shared" si="115"/>
        <v>2026-Jun</v>
      </c>
      <c r="E2450">
        <f t="shared" si="116"/>
        <v>202606</v>
      </c>
      <c r="F2450" t="str">
        <f>IF('Raw(1)'!C2450="","",'Raw(1)'!C2450)</f>
        <v>AM</v>
      </c>
      <c r="G2450" t="str">
        <f>IF('Raw(1)'!D2450="","",'Raw(1)'!D2450)</f>
        <v>Performance</v>
      </c>
      <c r="H2450" t="str">
        <f>IF('Raw(1)'!E2450="","",'Raw(1)'!E2450)</f>
        <v>BT GT</v>
      </c>
      <c r="I2450">
        <f>IF('Raw(1)'!F2450="","",'Raw(1)'!F2450)</f>
        <v>65</v>
      </c>
    </row>
    <row r="2451" spans="1:9" x14ac:dyDescent="0.4">
      <c r="A2451">
        <f>IF('Raw(1)'!A2451="","",'Raw(1)'!A2451)</f>
        <v>2026</v>
      </c>
      <c r="B2451">
        <f>IF('Raw(1)'!B2451="","",'Raw(1)'!B2451)</f>
        <v>25</v>
      </c>
      <c r="C2451" t="str">
        <f t="shared" si="114"/>
        <v>Jun</v>
      </c>
      <c r="D2451" t="str">
        <f t="shared" si="115"/>
        <v>2026-Jun</v>
      </c>
      <c r="E2451">
        <f t="shared" si="116"/>
        <v>202606</v>
      </c>
      <c r="F2451" t="str">
        <f>IF('Raw(1)'!C2451="","",'Raw(1)'!C2451)</f>
        <v>AM</v>
      </c>
      <c r="G2451" t="str">
        <f>IF('Raw(1)'!D2451="","",'Raw(1)'!D2451)</f>
        <v>Performance</v>
      </c>
      <c r="H2451" t="str">
        <f>IF('Raw(1)'!E2451="","",'Raw(1)'!E2451)</f>
        <v>WT GT</v>
      </c>
      <c r="I2451">
        <f>IF('Raw(1)'!F2451="","",'Raw(1)'!F2451)</f>
        <v>50</v>
      </c>
    </row>
    <row r="2452" spans="1:9" x14ac:dyDescent="0.4">
      <c r="A2452">
        <f>IF('Raw(1)'!A2452="","",'Raw(1)'!A2452)</f>
        <v>2026</v>
      </c>
      <c r="B2452">
        <f>IF('Raw(1)'!B2452="","",'Raw(1)'!B2452)</f>
        <v>25</v>
      </c>
      <c r="C2452" t="str">
        <f t="shared" si="114"/>
        <v>Jun</v>
      </c>
      <c r="D2452" t="str">
        <f t="shared" si="115"/>
        <v>2026-Jun</v>
      </c>
      <c r="E2452">
        <f t="shared" si="116"/>
        <v>202606</v>
      </c>
      <c r="F2452" t="str">
        <f>IF('Raw(1)'!C2452="","",'Raw(1)'!C2452)</f>
        <v>AM</v>
      </c>
      <c r="G2452" t="str">
        <f>IF('Raw(1)'!D2452="","",'Raw(1)'!D2452)</f>
        <v>Performance</v>
      </c>
      <c r="H2452" t="str">
        <f>IF('Raw(1)'!E2452="","",'Raw(1)'!E2452)</f>
        <v>Bending</v>
      </c>
      <c r="I2452">
        <f>IF('Raw(1)'!F2452="","",'Raw(1)'!F2452)</f>
        <v>594</v>
      </c>
    </row>
    <row r="2453" spans="1:9" x14ac:dyDescent="0.4">
      <c r="A2453">
        <f>IF('Raw(1)'!A2453="","",'Raw(1)'!A2453)</f>
        <v>2026</v>
      </c>
      <c r="B2453">
        <f>IF('Raw(1)'!B2453="","",'Raw(1)'!B2453)</f>
        <v>25</v>
      </c>
      <c r="C2453" t="str">
        <f t="shared" si="114"/>
        <v>Jun</v>
      </c>
      <c r="D2453" t="str">
        <f t="shared" si="115"/>
        <v>2026-Jun</v>
      </c>
      <c r="E2453">
        <f t="shared" si="116"/>
        <v>202606</v>
      </c>
      <c r="F2453" t="str">
        <f>IF('Raw(1)'!C2453="","",'Raw(1)'!C2453)</f>
        <v>AM</v>
      </c>
      <c r="G2453" t="str">
        <f>IF('Raw(1)'!D2453="","",'Raw(1)'!D2453)</f>
        <v>Performance</v>
      </c>
      <c r="H2453" t="str">
        <f>IF('Raw(1)'!E2453="","",'Raw(1)'!E2453)</f>
        <v>L/W</v>
      </c>
      <c r="I2453">
        <f>IF('Raw(1)'!F2453="","",'Raw(1)'!F2453)</f>
        <v>597</v>
      </c>
    </row>
    <row r="2454" spans="1:9" x14ac:dyDescent="0.4">
      <c r="A2454">
        <f>IF('Raw(1)'!A2454="","",'Raw(1)'!A2454)</f>
        <v>2026</v>
      </c>
      <c r="B2454">
        <f>IF('Raw(1)'!B2454="","",'Raw(1)'!B2454)</f>
        <v>25</v>
      </c>
      <c r="C2454" t="str">
        <f t="shared" si="114"/>
        <v>Jun</v>
      </c>
      <c r="D2454" t="str">
        <f t="shared" si="115"/>
        <v>2026-Jun</v>
      </c>
      <c r="E2454">
        <f t="shared" si="116"/>
        <v>202606</v>
      </c>
      <c r="F2454" t="str">
        <f>IF('Raw(1)'!C2454="","",'Raw(1)'!C2454)</f>
        <v>AM</v>
      </c>
      <c r="G2454" t="str">
        <f>IF('Raw(1)'!D2454="","",'Raw(1)'!D2454)</f>
        <v>Performance</v>
      </c>
      <c r="H2454" t="str">
        <f>IF('Raw(1)'!E2454="","",'Raw(1)'!E2454)</f>
        <v>C/W</v>
      </c>
      <c r="I2454">
        <f>IF('Raw(1)'!F2454="","",'Raw(1)'!F2454)</f>
        <v>548</v>
      </c>
    </row>
    <row r="2455" spans="1:9" x14ac:dyDescent="0.4">
      <c r="A2455">
        <f>IF('Raw(1)'!A2455="","",'Raw(1)'!A2455)</f>
        <v>2026</v>
      </c>
      <c r="B2455">
        <f>IF('Raw(1)'!B2455="","",'Raw(1)'!B2455)</f>
        <v>25</v>
      </c>
      <c r="C2455" t="str">
        <f t="shared" si="114"/>
        <v>Jun</v>
      </c>
      <c r="D2455" t="str">
        <f t="shared" si="115"/>
        <v>2026-Jun</v>
      </c>
      <c r="E2455">
        <f t="shared" si="116"/>
        <v>202606</v>
      </c>
      <c r="F2455" t="str">
        <f>IF('Raw(1)'!C2455="","",'Raw(1)'!C2455)</f>
        <v>PT On</v>
      </c>
      <c r="G2455" t="str">
        <f>IF('Raw(1)'!D2455="","",'Raw(1)'!D2455)</f>
        <v>Machine</v>
      </c>
      <c r="H2455" t="str">
        <f>IF('Raw(1)'!E2455="","",'Raw(1)'!E2455)</f>
        <v>Growing Line</v>
      </c>
      <c r="I2455">
        <f>IF('Raw(1)'!F2455="","",'Raw(1)'!F2455)</f>
        <v>6</v>
      </c>
    </row>
    <row r="2456" spans="1:9" x14ac:dyDescent="0.4">
      <c r="A2456">
        <f>IF('Raw(1)'!A2456="","",'Raw(1)'!A2456)</f>
        <v>2026</v>
      </c>
      <c r="B2456">
        <f>IF('Raw(1)'!B2456="","",'Raw(1)'!B2456)</f>
        <v>25</v>
      </c>
      <c r="C2456" t="str">
        <f t="shared" si="114"/>
        <v>Jun</v>
      </c>
      <c r="D2456" t="str">
        <f t="shared" si="115"/>
        <v>2026-Jun</v>
      </c>
      <c r="E2456">
        <f t="shared" si="116"/>
        <v>202606</v>
      </c>
      <c r="F2456" t="str">
        <f>IF('Raw(1)'!C2456="","",'Raw(1)'!C2456)</f>
        <v>PT On</v>
      </c>
      <c r="G2456" t="str">
        <f>IF('Raw(1)'!D2456="","",'Raw(1)'!D2456)</f>
        <v>Machine</v>
      </c>
      <c r="H2456" t="str">
        <f>IF('Raw(1)'!E2456="","",'Raw(1)'!E2456)</f>
        <v>Paint Booth</v>
      </c>
      <c r="I2456">
        <f>IF('Raw(1)'!F2456="","",'Raw(1)'!F2456)</f>
        <v>4</v>
      </c>
    </row>
    <row r="2457" spans="1:9" x14ac:dyDescent="0.4">
      <c r="A2457">
        <f>IF('Raw(1)'!A2457="","",'Raw(1)'!A2457)</f>
        <v>2026</v>
      </c>
      <c r="B2457">
        <f>IF('Raw(1)'!B2457="","",'Raw(1)'!B2457)</f>
        <v>25</v>
      </c>
      <c r="C2457" t="str">
        <f t="shared" si="114"/>
        <v>Jun</v>
      </c>
      <c r="D2457" t="str">
        <f t="shared" si="115"/>
        <v>2026-Jun</v>
      </c>
      <c r="E2457">
        <f t="shared" si="116"/>
        <v>202606</v>
      </c>
      <c r="F2457" t="str">
        <f>IF('Raw(1)'!C2457="","",'Raw(1)'!C2457)</f>
        <v>PT On</v>
      </c>
      <c r="G2457" t="str">
        <f>IF('Raw(1)'!D2457="","",'Raw(1)'!D2457)</f>
        <v>Machine</v>
      </c>
      <c r="H2457" t="str">
        <f>IF('Raw(1)'!E2457="","",'Raw(1)'!E2457)</f>
        <v>Paint Line</v>
      </c>
      <c r="I2457">
        <f>IF('Raw(1)'!F2457="","",'Raw(1)'!F2457)</f>
        <v>4</v>
      </c>
    </row>
    <row r="2458" spans="1:9" x14ac:dyDescent="0.4">
      <c r="A2458">
        <f>IF('Raw(1)'!A2458="","",'Raw(1)'!A2458)</f>
        <v>2026</v>
      </c>
      <c r="B2458">
        <f>IF('Raw(1)'!B2458="","",'Raw(1)'!B2458)</f>
        <v>25</v>
      </c>
      <c r="C2458" t="str">
        <f t="shared" si="114"/>
        <v>Jun</v>
      </c>
      <c r="D2458" t="str">
        <f t="shared" si="115"/>
        <v>2026-Jun</v>
      </c>
      <c r="E2458">
        <f t="shared" si="116"/>
        <v>202606</v>
      </c>
      <c r="F2458" t="str">
        <f>IF('Raw(1)'!C2458="","",'Raw(1)'!C2458)</f>
        <v>PT On</v>
      </c>
      <c r="G2458" t="str">
        <f>IF('Raw(1)'!D2458="","",'Raw(1)'!D2458)</f>
        <v>Machine</v>
      </c>
      <c r="H2458" t="str">
        <f>IF('Raw(1)'!E2458="","",'Raw(1)'!E2458)</f>
        <v>Roll Bending Machine</v>
      </c>
      <c r="I2458">
        <f>IF('Raw(1)'!F2458="","",'Raw(1)'!F2458)</f>
        <v>3</v>
      </c>
    </row>
    <row r="2459" spans="1:9" x14ac:dyDescent="0.4">
      <c r="A2459">
        <f>IF('Raw(1)'!A2459="","",'Raw(1)'!A2459)</f>
        <v>2026</v>
      </c>
      <c r="B2459">
        <f>IF('Raw(1)'!B2459="","",'Raw(1)'!B2459)</f>
        <v>25</v>
      </c>
      <c r="C2459" t="str">
        <f t="shared" si="114"/>
        <v>Jun</v>
      </c>
      <c r="D2459" t="str">
        <f t="shared" si="115"/>
        <v>2026-Jun</v>
      </c>
      <c r="E2459">
        <f t="shared" si="116"/>
        <v>202606</v>
      </c>
      <c r="F2459" t="str">
        <f>IF('Raw(1)'!C2459="","",'Raw(1)'!C2459)</f>
        <v>PT On</v>
      </c>
      <c r="G2459" t="str">
        <f>IF('Raw(1)'!D2459="","",'Raw(1)'!D2459)</f>
        <v>Machine</v>
      </c>
      <c r="H2459" t="str">
        <f>IF('Raw(1)'!E2459="","",'Raw(1)'!E2459)</f>
        <v>L/W Machine</v>
      </c>
      <c r="I2459">
        <f>IF('Raw(1)'!F2459="","",'Raw(1)'!F2459)</f>
        <v>4</v>
      </c>
    </row>
    <row r="2460" spans="1:9" x14ac:dyDescent="0.4">
      <c r="A2460">
        <f>IF('Raw(1)'!A2460="","",'Raw(1)'!A2460)</f>
        <v>2026</v>
      </c>
      <c r="B2460">
        <f>IF('Raw(1)'!B2460="","",'Raw(1)'!B2460)</f>
        <v>25</v>
      </c>
      <c r="C2460" t="str">
        <f t="shared" si="114"/>
        <v>Jun</v>
      </c>
      <c r="D2460" t="str">
        <f t="shared" si="115"/>
        <v>2026-Jun</v>
      </c>
      <c r="E2460">
        <f t="shared" si="116"/>
        <v>202606</v>
      </c>
      <c r="F2460" t="str">
        <f>IF('Raw(1)'!C2460="","",'Raw(1)'!C2460)</f>
        <v>PT On</v>
      </c>
      <c r="G2460" t="str">
        <f>IF('Raw(1)'!D2460="","",'Raw(1)'!D2460)</f>
        <v>Machine</v>
      </c>
      <c r="H2460" t="str">
        <f>IF('Raw(1)'!E2460="","",'Raw(1)'!E2460)</f>
        <v>C/W Machine</v>
      </c>
      <c r="I2460">
        <f>IF('Raw(1)'!F2460="","",'Raw(1)'!F2460)</f>
        <v>6.5</v>
      </c>
    </row>
    <row r="2461" spans="1:9" x14ac:dyDescent="0.4">
      <c r="A2461">
        <f>IF('Raw(1)'!A2461="","",'Raw(1)'!A2461)</f>
        <v>2026</v>
      </c>
      <c r="B2461">
        <f>IF('Raw(1)'!B2461="","",'Raw(1)'!B2461)</f>
        <v>25</v>
      </c>
      <c r="C2461" t="str">
        <f t="shared" si="114"/>
        <v>Jun</v>
      </c>
      <c r="D2461" t="str">
        <f t="shared" si="115"/>
        <v>2026-Jun</v>
      </c>
      <c r="E2461">
        <f t="shared" si="116"/>
        <v>202606</v>
      </c>
      <c r="F2461" t="str">
        <f>IF('Raw(1)'!C2461="","",'Raw(1)'!C2461)</f>
        <v>PT On</v>
      </c>
      <c r="G2461" t="str">
        <f>IF('Raw(1)'!D2461="","",'Raw(1)'!D2461)</f>
        <v>Performance</v>
      </c>
      <c r="H2461" t="str">
        <f>IF('Raw(1)'!E2461="","",'Raw(1)'!E2461)</f>
        <v>BT GT</v>
      </c>
      <c r="I2461">
        <f>IF('Raw(1)'!F2461="","",'Raw(1)'!F2461)</f>
        <v>16</v>
      </c>
    </row>
    <row r="2462" spans="1:9" x14ac:dyDescent="0.4">
      <c r="A2462">
        <f>IF('Raw(1)'!A2462="","",'Raw(1)'!A2462)</f>
        <v>2026</v>
      </c>
      <c r="B2462">
        <f>IF('Raw(1)'!B2462="","",'Raw(1)'!B2462)</f>
        <v>25</v>
      </c>
      <c r="C2462" t="str">
        <f t="shared" si="114"/>
        <v>Jun</v>
      </c>
      <c r="D2462" t="str">
        <f t="shared" si="115"/>
        <v>2026-Jun</v>
      </c>
      <c r="E2462">
        <f t="shared" si="116"/>
        <v>202606</v>
      </c>
      <c r="F2462" t="str">
        <f>IF('Raw(1)'!C2462="","",'Raw(1)'!C2462)</f>
        <v>PT On</v>
      </c>
      <c r="G2462" t="str">
        <f>IF('Raw(1)'!D2462="","",'Raw(1)'!D2462)</f>
        <v>Performance</v>
      </c>
      <c r="H2462" t="str">
        <f>IF('Raw(1)'!E2462="","",'Raw(1)'!E2462)</f>
        <v>WT GT</v>
      </c>
      <c r="I2462">
        <f>IF('Raw(1)'!F2462="","",'Raw(1)'!F2462)</f>
        <v>16</v>
      </c>
    </row>
    <row r="2463" spans="1:9" x14ac:dyDescent="0.4">
      <c r="A2463">
        <f>IF('Raw(1)'!A2463="","",'Raw(1)'!A2463)</f>
        <v>2026</v>
      </c>
      <c r="B2463">
        <f>IF('Raw(1)'!B2463="","",'Raw(1)'!B2463)</f>
        <v>25</v>
      </c>
      <c r="C2463" t="str">
        <f t="shared" si="114"/>
        <v>Jun</v>
      </c>
      <c r="D2463" t="str">
        <f t="shared" si="115"/>
        <v>2026-Jun</v>
      </c>
      <c r="E2463">
        <f t="shared" si="116"/>
        <v>202606</v>
      </c>
      <c r="F2463" t="str">
        <f>IF('Raw(1)'!C2463="","",'Raw(1)'!C2463)</f>
        <v>PT On</v>
      </c>
      <c r="G2463" t="str">
        <f>IF('Raw(1)'!D2463="","",'Raw(1)'!D2463)</f>
        <v>Performance</v>
      </c>
      <c r="H2463" t="str">
        <f>IF('Raw(1)'!E2463="","",'Raw(1)'!E2463)</f>
        <v>Bending</v>
      </c>
      <c r="I2463">
        <f>IF('Raw(1)'!F2463="","",'Raw(1)'!F2463)</f>
        <v>147</v>
      </c>
    </row>
    <row r="2464" spans="1:9" x14ac:dyDescent="0.4">
      <c r="A2464">
        <f>IF('Raw(1)'!A2464="","",'Raw(1)'!A2464)</f>
        <v>2026</v>
      </c>
      <c r="B2464">
        <f>IF('Raw(1)'!B2464="","",'Raw(1)'!B2464)</f>
        <v>25</v>
      </c>
      <c r="C2464" t="str">
        <f t="shared" si="114"/>
        <v>Jun</v>
      </c>
      <c r="D2464" t="str">
        <f t="shared" si="115"/>
        <v>2026-Jun</v>
      </c>
      <c r="E2464">
        <f t="shared" si="116"/>
        <v>202606</v>
      </c>
      <c r="F2464" t="str">
        <f>IF('Raw(1)'!C2464="","",'Raw(1)'!C2464)</f>
        <v>PT On</v>
      </c>
      <c r="G2464" t="str">
        <f>IF('Raw(1)'!D2464="","",'Raw(1)'!D2464)</f>
        <v>Performance</v>
      </c>
      <c r="H2464" t="str">
        <f>IF('Raw(1)'!E2464="","",'Raw(1)'!E2464)</f>
        <v>L/W</v>
      </c>
      <c r="I2464">
        <f>IF('Raw(1)'!F2464="","",'Raw(1)'!F2464)</f>
        <v>148</v>
      </c>
    </row>
    <row r="2465" spans="1:9" x14ac:dyDescent="0.4">
      <c r="A2465">
        <f>IF('Raw(1)'!A2465="","",'Raw(1)'!A2465)</f>
        <v>2026</v>
      </c>
      <c r="B2465">
        <f>IF('Raw(1)'!B2465="","",'Raw(1)'!B2465)</f>
        <v>25</v>
      </c>
      <c r="C2465" t="str">
        <f t="shared" si="114"/>
        <v>Jun</v>
      </c>
      <c r="D2465" t="str">
        <f t="shared" si="115"/>
        <v>2026-Jun</v>
      </c>
      <c r="E2465">
        <f t="shared" si="116"/>
        <v>202606</v>
      </c>
      <c r="F2465" t="str">
        <f>IF('Raw(1)'!C2465="","",'Raw(1)'!C2465)</f>
        <v>PT On</v>
      </c>
      <c r="G2465" t="str">
        <f>IF('Raw(1)'!D2465="","",'Raw(1)'!D2465)</f>
        <v>Performance</v>
      </c>
      <c r="H2465" t="str">
        <f>IF('Raw(1)'!E2465="","",'Raw(1)'!E2465)</f>
        <v>C/W</v>
      </c>
      <c r="I2465">
        <f>IF('Raw(1)'!F2465="","",'Raw(1)'!F2465)</f>
        <v>153</v>
      </c>
    </row>
    <row r="2466" spans="1:9" x14ac:dyDescent="0.4">
      <c r="A2466">
        <f>IF('Raw(1)'!A2466="","",'Raw(1)'!A2466)</f>
        <v>2026</v>
      </c>
      <c r="B2466">
        <f>IF('Raw(1)'!B2466="","",'Raw(1)'!B2466)</f>
        <v>25</v>
      </c>
      <c r="C2466" t="str">
        <f t="shared" si="114"/>
        <v>Jun</v>
      </c>
      <c r="D2466" t="str">
        <f t="shared" si="115"/>
        <v>2026-Jun</v>
      </c>
      <c r="E2466">
        <f t="shared" si="116"/>
        <v>202606</v>
      </c>
      <c r="F2466" t="str">
        <f>IF('Raw(1)'!C2466="","",'Raw(1)'!C2466)</f>
        <v>PT Off</v>
      </c>
      <c r="G2466" t="str">
        <f>IF('Raw(1)'!D2466="","",'Raw(1)'!D2466)</f>
        <v>Machine</v>
      </c>
      <c r="H2466" t="str">
        <f>IF('Raw(1)'!E2466="","",'Raw(1)'!E2466)</f>
        <v>Growing Line</v>
      </c>
      <c r="I2466">
        <f>IF('Raw(1)'!F2466="","",'Raw(1)'!F2466)</f>
        <v>11</v>
      </c>
    </row>
    <row r="2467" spans="1:9" x14ac:dyDescent="0.4">
      <c r="A2467">
        <f>IF('Raw(1)'!A2467="","",'Raw(1)'!A2467)</f>
        <v>2026</v>
      </c>
      <c r="B2467">
        <f>IF('Raw(1)'!B2467="","",'Raw(1)'!B2467)</f>
        <v>25</v>
      </c>
      <c r="C2467" t="str">
        <f t="shared" si="114"/>
        <v>Jun</v>
      </c>
      <c r="D2467" t="str">
        <f t="shared" si="115"/>
        <v>2026-Jun</v>
      </c>
      <c r="E2467">
        <f t="shared" si="116"/>
        <v>202606</v>
      </c>
      <c r="F2467" t="str">
        <f>IF('Raw(1)'!C2467="","",'Raw(1)'!C2467)</f>
        <v>PT Off</v>
      </c>
      <c r="G2467" t="str">
        <f>IF('Raw(1)'!D2467="","",'Raw(1)'!D2467)</f>
        <v>Machine</v>
      </c>
      <c r="H2467" t="str">
        <f>IF('Raw(1)'!E2467="","",'Raw(1)'!E2467)</f>
        <v>Paint Booth</v>
      </c>
      <c r="I2467">
        <f>IF('Raw(1)'!F2467="","",'Raw(1)'!F2467)</f>
        <v>6</v>
      </c>
    </row>
    <row r="2468" spans="1:9" x14ac:dyDescent="0.4">
      <c r="A2468">
        <f>IF('Raw(1)'!A2468="","",'Raw(1)'!A2468)</f>
        <v>2026</v>
      </c>
      <c r="B2468">
        <f>IF('Raw(1)'!B2468="","",'Raw(1)'!B2468)</f>
        <v>25</v>
      </c>
      <c r="C2468" t="str">
        <f t="shared" si="114"/>
        <v>Jun</v>
      </c>
      <c r="D2468" t="str">
        <f t="shared" si="115"/>
        <v>2026-Jun</v>
      </c>
      <c r="E2468">
        <f t="shared" si="116"/>
        <v>202606</v>
      </c>
      <c r="F2468" t="str">
        <f>IF('Raw(1)'!C2468="","",'Raw(1)'!C2468)</f>
        <v>PT Off</v>
      </c>
      <c r="G2468" t="str">
        <f>IF('Raw(1)'!D2468="","",'Raw(1)'!D2468)</f>
        <v>Machine</v>
      </c>
      <c r="H2468" t="str">
        <f>IF('Raw(1)'!E2468="","",'Raw(1)'!E2468)</f>
        <v>Paint Line</v>
      </c>
      <c r="I2468">
        <f>IF('Raw(1)'!F2468="","",'Raw(1)'!F2468)</f>
        <v>4</v>
      </c>
    </row>
    <row r="2469" spans="1:9" x14ac:dyDescent="0.4">
      <c r="A2469">
        <f>IF('Raw(1)'!A2469="","",'Raw(1)'!A2469)</f>
        <v>2026</v>
      </c>
      <c r="B2469">
        <f>IF('Raw(1)'!B2469="","",'Raw(1)'!B2469)</f>
        <v>25</v>
      </c>
      <c r="C2469" t="str">
        <f t="shared" si="114"/>
        <v>Jun</v>
      </c>
      <c r="D2469" t="str">
        <f t="shared" si="115"/>
        <v>2026-Jun</v>
      </c>
      <c r="E2469">
        <f t="shared" si="116"/>
        <v>202606</v>
      </c>
      <c r="F2469" t="str">
        <f>IF('Raw(1)'!C2469="","",'Raw(1)'!C2469)</f>
        <v>PT Off</v>
      </c>
      <c r="G2469" t="str">
        <f>IF('Raw(1)'!D2469="","",'Raw(1)'!D2469)</f>
        <v>Machine</v>
      </c>
      <c r="H2469" t="str">
        <f>IF('Raw(1)'!E2469="","",'Raw(1)'!E2469)</f>
        <v>Roll Bending Machine</v>
      </c>
      <c r="I2469">
        <f>IF('Raw(1)'!F2469="","",'Raw(1)'!F2469)</f>
        <v>4</v>
      </c>
    </row>
    <row r="2470" spans="1:9" x14ac:dyDescent="0.4">
      <c r="A2470">
        <f>IF('Raw(1)'!A2470="","",'Raw(1)'!A2470)</f>
        <v>2026</v>
      </c>
      <c r="B2470">
        <f>IF('Raw(1)'!B2470="","",'Raw(1)'!B2470)</f>
        <v>25</v>
      </c>
      <c r="C2470" t="str">
        <f t="shared" si="114"/>
        <v>Jun</v>
      </c>
      <c r="D2470" t="str">
        <f t="shared" si="115"/>
        <v>2026-Jun</v>
      </c>
      <c r="E2470">
        <f t="shared" si="116"/>
        <v>202606</v>
      </c>
      <c r="F2470" t="str">
        <f>IF('Raw(1)'!C2470="","",'Raw(1)'!C2470)</f>
        <v>PT Off</v>
      </c>
      <c r="G2470" t="str">
        <f>IF('Raw(1)'!D2470="","",'Raw(1)'!D2470)</f>
        <v>Machine</v>
      </c>
      <c r="H2470" t="str">
        <f>IF('Raw(1)'!E2470="","",'Raw(1)'!E2470)</f>
        <v>L/W Machine</v>
      </c>
      <c r="I2470">
        <f>IF('Raw(1)'!F2470="","",'Raw(1)'!F2470)</f>
        <v>7</v>
      </c>
    </row>
    <row r="2471" spans="1:9" x14ac:dyDescent="0.4">
      <c r="A2471">
        <f>IF('Raw(1)'!A2471="","",'Raw(1)'!A2471)</f>
        <v>2026</v>
      </c>
      <c r="B2471">
        <f>IF('Raw(1)'!B2471="","",'Raw(1)'!B2471)</f>
        <v>25</v>
      </c>
      <c r="C2471" t="str">
        <f t="shared" si="114"/>
        <v>Jun</v>
      </c>
      <c r="D2471" t="str">
        <f t="shared" si="115"/>
        <v>2026-Jun</v>
      </c>
      <c r="E2471">
        <f t="shared" si="116"/>
        <v>202606</v>
      </c>
      <c r="F2471" t="str">
        <f>IF('Raw(1)'!C2471="","",'Raw(1)'!C2471)</f>
        <v>PT Off</v>
      </c>
      <c r="G2471" t="str">
        <f>IF('Raw(1)'!D2471="","",'Raw(1)'!D2471)</f>
        <v>Machine</v>
      </c>
      <c r="H2471" t="str">
        <f>IF('Raw(1)'!E2471="","",'Raw(1)'!E2471)</f>
        <v>C/W Machine</v>
      </c>
      <c r="I2471">
        <f>IF('Raw(1)'!F2471="","",'Raw(1)'!F2471)</f>
        <v>12.5</v>
      </c>
    </row>
    <row r="2472" spans="1:9" x14ac:dyDescent="0.4">
      <c r="A2472">
        <f>IF('Raw(1)'!A2472="","",'Raw(1)'!A2472)</f>
        <v>2026</v>
      </c>
      <c r="B2472">
        <f>IF('Raw(1)'!B2472="","",'Raw(1)'!B2472)</f>
        <v>25</v>
      </c>
      <c r="C2472" t="str">
        <f t="shared" si="114"/>
        <v>Jun</v>
      </c>
      <c r="D2472" t="str">
        <f t="shared" si="115"/>
        <v>2026-Jun</v>
      </c>
      <c r="E2472">
        <f t="shared" si="116"/>
        <v>202606</v>
      </c>
      <c r="F2472" t="str">
        <f>IF('Raw(1)'!C2472="","",'Raw(1)'!C2472)</f>
        <v>PT Off</v>
      </c>
      <c r="G2472" t="str">
        <f>IF('Raw(1)'!D2472="","",'Raw(1)'!D2472)</f>
        <v>Performance</v>
      </c>
      <c r="H2472" t="str">
        <f>IF('Raw(1)'!E2472="","",'Raw(1)'!E2472)</f>
        <v>BT GT</v>
      </c>
      <c r="I2472">
        <f>IF('Raw(1)'!F2472="","",'Raw(1)'!F2472)</f>
        <v>10</v>
      </c>
    </row>
    <row r="2473" spans="1:9" x14ac:dyDescent="0.4">
      <c r="A2473">
        <f>IF('Raw(1)'!A2473="","",'Raw(1)'!A2473)</f>
        <v>2026</v>
      </c>
      <c r="B2473">
        <f>IF('Raw(1)'!B2473="","",'Raw(1)'!B2473)</f>
        <v>25</v>
      </c>
      <c r="C2473" t="str">
        <f t="shared" si="114"/>
        <v>Jun</v>
      </c>
      <c r="D2473" t="str">
        <f t="shared" si="115"/>
        <v>2026-Jun</v>
      </c>
      <c r="E2473">
        <f t="shared" si="116"/>
        <v>202606</v>
      </c>
      <c r="F2473" t="str">
        <f>IF('Raw(1)'!C2473="","",'Raw(1)'!C2473)</f>
        <v>PT Off</v>
      </c>
      <c r="G2473" t="str">
        <f>IF('Raw(1)'!D2473="","",'Raw(1)'!D2473)</f>
        <v>Performance</v>
      </c>
      <c r="H2473" t="str">
        <f>IF('Raw(1)'!E2473="","",'Raw(1)'!E2473)</f>
        <v>WT GT</v>
      </c>
      <c r="I2473">
        <f>IF('Raw(1)'!F2473="","",'Raw(1)'!F2473)</f>
        <v>6</v>
      </c>
    </row>
    <row r="2474" spans="1:9" x14ac:dyDescent="0.4">
      <c r="A2474">
        <f>IF('Raw(1)'!A2474="","",'Raw(1)'!A2474)</f>
        <v>2026</v>
      </c>
      <c r="B2474">
        <f>IF('Raw(1)'!B2474="","",'Raw(1)'!B2474)</f>
        <v>25</v>
      </c>
      <c r="C2474" t="str">
        <f t="shared" si="114"/>
        <v>Jun</v>
      </c>
      <c r="D2474" t="str">
        <f t="shared" si="115"/>
        <v>2026-Jun</v>
      </c>
      <c r="E2474">
        <f t="shared" si="116"/>
        <v>202606</v>
      </c>
      <c r="F2474" t="str">
        <f>IF('Raw(1)'!C2474="","",'Raw(1)'!C2474)</f>
        <v>PT Off</v>
      </c>
      <c r="G2474" t="str">
        <f>IF('Raw(1)'!D2474="","",'Raw(1)'!D2474)</f>
        <v>Performance</v>
      </c>
      <c r="H2474" t="str">
        <f>IF('Raw(1)'!E2474="","",'Raw(1)'!E2474)</f>
        <v>Bending</v>
      </c>
      <c r="I2474">
        <f>IF('Raw(1)'!F2474="","",'Raw(1)'!F2474)</f>
        <v>113</v>
      </c>
    </row>
    <row r="2475" spans="1:9" x14ac:dyDescent="0.4">
      <c r="A2475">
        <f>IF('Raw(1)'!A2475="","",'Raw(1)'!A2475)</f>
        <v>2026</v>
      </c>
      <c r="B2475">
        <f>IF('Raw(1)'!B2475="","",'Raw(1)'!B2475)</f>
        <v>25</v>
      </c>
      <c r="C2475" t="str">
        <f t="shared" si="114"/>
        <v>Jun</v>
      </c>
      <c r="D2475" t="str">
        <f t="shared" si="115"/>
        <v>2026-Jun</v>
      </c>
      <c r="E2475">
        <f t="shared" si="116"/>
        <v>202606</v>
      </c>
      <c r="F2475" t="str">
        <f>IF('Raw(1)'!C2475="","",'Raw(1)'!C2475)</f>
        <v>PT Off</v>
      </c>
      <c r="G2475" t="str">
        <f>IF('Raw(1)'!D2475="","",'Raw(1)'!D2475)</f>
        <v>Performance</v>
      </c>
      <c r="H2475" t="str">
        <f>IF('Raw(1)'!E2475="","",'Raw(1)'!E2475)</f>
        <v>L/W</v>
      </c>
      <c r="I2475">
        <f>IF('Raw(1)'!F2475="","",'Raw(1)'!F2475)</f>
        <v>115</v>
      </c>
    </row>
    <row r="2476" spans="1:9" x14ac:dyDescent="0.4">
      <c r="A2476">
        <f>IF('Raw(1)'!A2476="","",'Raw(1)'!A2476)</f>
        <v>2026</v>
      </c>
      <c r="B2476">
        <f>IF('Raw(1)'!B2476="","",'Raw(1)'!B2476)</f>
        <v>25</v>
      </c>
      <c r="C2476" t="str">
        <f t="shared" si="114"/>
        <v>Jun</v>
      </c>
      <c r="D2476" t="str">
        <f t="shared" si="115"/>
        <v>2026-Jun</v>
      </c>
      <c r="E2476">
        <f t="shared" si="116"/>
        <v>202606</v>
      </c>
      <c r="F2476" t="str">
        <f>IF('Raw(1)'!C2476="","",'Raw(1)'!C2476)</f>
        <v>PT Off</v>
      </c>
      <c r="G2476" t="str">
        <f>IF('Raw(1)'!D2476="","",'Raw(1)'!D2476)</f>
        <v>Performance</v>
      </c>
      <c r="H2476" t="str">
        <f>IF('Raw(1)'!E2476="","",'Raw(1)'!E2476)</f>
        <v>C/W</v>
      </c>
      <c r="I2476">
        <f>IF('Raw(1)'!F2476="","",'Raw(1)'!F2476)</f>
        <v>125</v>
      </c>
    </row>
    <row r="2477" spans="1:9" x14ac:dyDescent="0.4">
      <c r="A2477">
        <f>IF('Raw(1)'!A2477="","",'Raw(1)'!A2477)</f>
        <v>2026</v>
      </c>
      <c r="B2477">
        <f>IF('Raw(1)'!B2477="","",'Raw(1)'!B2477)</f>
        <v>26</v>
      </c>
      <c r="C2477" t="str">
        <f t="shared" si="114"/>
        <v>Jun</v>
      </c>
      <c r="D2477" t="str">
        <f t="shared" si="115"/>
        <v>2026-Jun</v>
      </c>
      <c r="E2477">
        <f t="shared" si="116"/>
        <v>202606</v>
      </c>
      <c r="F2477" t="str">
        <f>IF('Raw(1)'!C2477="","",'Raw(1)'!C2477)</f>
        <v>VN #1</v>
      </c>
      <c r="G2477" t="str">
        <f>IF('Raw(1)'!D2477="","",'Raw(1)'!D2477)</f>
        <v>Machine</v>
      </c>
      <c r="H2477" t="str">
        <f>IF('Raw(1)'!E2477="","",'Raw(1)'!E2477)</f>
        <v>Growing Line</v>
      </c>
      <c r="I2477">
        <f>IF('Raw(1)'!F2477="","",'Raw(1)'!F2477)</f>
        <v>15</v>
      </c>
    </row>
    <row r="2478" spans="1:9" x14ac:dyDescent="0.4">
      <c r="A2478">
        <f>IF('Raw(1)'!A2478="","",'Raw(1)'!A2478)</f>
        <v>2026</v>
      </c>
      <c r="B2478">
        <f>IF('Raw(1)'!B2478="","",'Raw(1)'!B2478)</f>
        <v>26</v>
      </c>
      <c r="C2478" t="str">
        <f t="shared" si="114"/>
        <v>Jun</v>
      </c>
      <c r="D2478" t="str">
        <f t="shared" si="115"/>
        <v>2026-Jun</v>
      </c>
      <c r="E2478">
        <f t="shared" si="116"/>
        <v>202606</v>
      </c>
      <c r="F2478" t="str">
        <f>IF('Raw(1)'!C2478="","",'Raw(1)'!C2478)</f>
        <v>VN #1</v>
      </c>
      <c r="G2478" t="str">
        <f>IF('Raw(1)'!D2478="","",'Raw(1)'!D2478)</f>
        <v>Machine</v>
      </c>
      <c r="H2478" t="str">
        <f>IF('Raw(1)'!E2478="","",'Raw(1)'!E2478)</f>
        <v>Paint Booth</v>
      </c>
      <c r="I2478">
        <f>IF('Raw(1)'!F2478="","",'Raw(1)'!F2478)</f>
        <v>10</v>
      </c>
    </row>
    <row r="2479" spans="1:9" x14ac:dyDescent="0.4">
      <c r="A2479">
        <f>IF('Raw(1)'!A2479="","",'Raw(1)'!A2479)</f>
        <v>2026</v>
      </c>
      <c r="B2479">
        <f>IF('Raw(1)'!B2479="","",'Raw(1)'!B2479)</f>
        <v>26</v>
      </c>
      <c r="C2479" t="str">
        <f t="shared" si="114"/>
        <v>Jun</v>
      </c>
      <c r="D2479" t="str">
        <f t="shared" si="115"/>
        <v>2026-Jun</v>
      </c>
      <c r="E2479">
        <f t="shared" si="116"/>
        <v>202606</v>
      </c>
      <c r="F2479" t="str">
        <f>IF('Raw(1)'!C2479="","",'Raw(1)'!C2479)</f>
        <v>VN #1</v>
      </c>
      <c r="G2479" t="str">
        <f>IF('Raw(1)'!D2479="","",'Raw(1)'!D2479)</f>
        <v>Machine</v>
      </c>
      <c r="H2479" t="str">
        <f>IF('Raw(1)'!E2479="","",'Raw(1)'!E2479)</f>
        <v>Paint Line</v>
      </c>
      <c r="I2479">
        <f>IF('Raw(1)'!F2479="","",'Raw(1)'!F2479)</f>
        <v>5</v>
      </c>
    </row>
    <row r="2480" spans="1:9" x14ac:dyDescent="0.4">
      <c r="A2480">
        <f>IF('Raw(1)'!A2480="","",'Raw(1)'!A2480)</f>
        <v>2026</v>
      </c>
      <c r="B2480">
        <f>IF('Raw(1)'!B2480="","",'Raw(1)'!B2480)</f>
        <v>26</v>
      </c>
      <c r="C2480" t="str">
        <f t="shared" si="114"/>
        <v>Jun</v>
      </c>
      <c r="D2480" t="str">
        <f t="shared" si="115"/>
        <v>2026-Jun</v>
      </c>
      <c r="E2480">
        <f t="shared" si="116"/>
        <v>202606</v>
      </c>
      <c r="F2480" t="str">
        <f>IF('Raw(1)'!C2480="","",'Raw(1)'!C2480)</f>
        <v>VN #1</v>
      </c>
      <c r="G2480" t="str">
        <f>IF('Raw(1)'!D2480="","",'Raw(1)'!D2480)</f>
        <v>Machine</v>
      </c>
      <c r="H2480" t="str">
        <f>IF('Raw(1)'!E2480="","",'Raw(1)'!E2480)</f>
        <v>Roll Bending Machine</v>
      </c>
      <c r="I2480">
        <f>IF('Raw(1)'!F2480="","",'Raw(1)'!F2480)</f>
        <v>6</v>
      </c>
    </row>
    <row r="2481" spans="1:9" x14ac:dyDescent="0.4">
      <c r="A2481">
        <f>IF('Raw(1)'!A2481="","",'Raw(1)'!A2481)</f>
        <v>2026</v>
      </c>
      <c r="B2481">
        <f>IF('Raw(1)'!B2481="","",'Raw(1)'!B2481)</f>
        <v>26</v>
      </c>
      <c r="C2481" t="str">
        <f t="shared" si="114"/>
        <v>Jun</v>
      </c>
      <c r="D2481" t="str">
        <f t="shared" si="115"/>
        <v>2026-Jun</v>
      </c>
      <c r="E2481">
        <f t="shared" si="116"/>
        <v>202606</v>
      </c>
      <c r="F2481" t="str">
        <f>IF('Raw(1)'!C2481="","",'Raw(1)'!C2481)</f>
        <v>VN #1</v>
      </c>
      <c r="G2481" t="str">
        <f>IF('Raw(1)'!D2481="","",'Raw(1)'!D2481)</f>
        <v>Machine</v>
      </c>
      <c r="H2481" t="str">
        <f>IF('Raw(1)'!E2481="","",'Raw(1)'!E2481)</f>
        <v>L/W Machine</v>
      </c>
      <c r="I2481">
        <f>IF('Raw(1)'!F2481="","",'Raw(1)'!F2481)</f>
        <v>10</v>
      </c>
    </row>
    <row r="2482" spans="1:9" x14ac:dyDescent="0.4">
      <c r="A2482">
        <f>IF('Raw(1)'!A2482="","",'Raw(1)'!A2482)</f>
        <v>2026</v>
      </c>
      <c r="B2482">
        <f>IF('Raw(1)'!B2482="","",'Raw(1)'!B2482)</f>
        <v>26</v>
      </c>
      <c r="C2482" t="str">
        <f t="shared" si="114"/>
        <v>Jun</v>
      </c>
      <c r="D2482" t="str">
        <f t="shared" si="115"/>
        <v>2026-Jun</v>
      </c>
      <c r="E2482">
        <f t="shared" si="116"/>
        <v>202606</v>
      </c>
      <c r="F2482" t="str">
        <f>IF('Raw(1)'!C2482="","",'Raw(1)'!C2482)</f>
        <v>VN #1</v>
      </c>
      <c r="G2482" t="str">
        <f>IF('Raw(1)'!D2482="","",'Raw(1)'!D2482)</f>
        <v>Machine</v>
      </c>
      <c r="H2482" t="str">
        <f>IF('Raw(1)'!E2482="","",'Raw(1)'!E2482)</f>
        <v>C/W Machine</v>
      </c>
      <c r="I2482">
        <f>IF('Raw(1)'!F2482="","",'Raw(1)'!F2482)</f>
        <v>10</v>
      </c>
    </row>
    <row r="2483" spans="1:9" x14ac:dyDescent="0.4">
      <c r="A2483">
        <f>IF('Raw(1)'!A2483="","",'Raw(1)'!A2483)</f>
        <v>2026</v>
      </c>
      <c r="B2483">
        <f>IF('Raw(1)'!B2483="","",'Raw(1)'!B2483)</f>
        <v>26</v>
      </c>
      <c r="C2483" t="str">
        <f t="shared" si="114"/>
        <v>Jun</v>
      </c>
      <c r="D2483" t="str">
        <f t="shared" si="115"/>
        <v>2026-Jun</v>
      </c>
      <c r="E2483">
        <f t="shared" si="116"/>
        <v>202606</v>
      </c>
      <c r="F2483" t="str">
        <f>IF('Raw(1)'!C2483="","",'Raw(1)'!C2483)</f>
        <v>VN #1</v>
      </c>
      <c r="G2483" t="str">
        <f>IF('Raw(1)'!D2483="","",'Raw(1)'!D2483)</f>
        <v>Performance</v>
      </c>
      <c r="H2483" t="str">
        <f>IF('Raw(1)'!E2483="","",'Raw(1)'!E2483)</f>
        <v>BT GT</v>
      </c>
      <c r="I2483">
        <f>IF('Raw(1)'!F2483="","",'Raw(1)'!F2483)</f>
        <v>19</v>
      </c>
    </row>
    <row r="2484" spans="1:9" x14ac:dyDescent="0.4">
      <c r="A2484">
        <f>IF('Raw(1)'!A2484="","",'Raw(1)'!A2484)</f>
        <v>2026</v>
      </c>
      <c r="B2484">
        <f>IF('Raw(1)'!B2484="","",'Raw(1)'!B2484)</f>
        <v>26</v>
      </c>
      <c r="C2484" t="str">
        <f t="shared" si="114"/>
        <v>Jun</v>
      </c>
      <c r="D2484" t="str">
        <f t="shared" si="115"/>
        <v>2026-Jun</v>
      </c>
      <c r="E2484">
        <f t="shared" si="116"/>
        <v>202606</v>
      </c>
      <c r="F2484" t="str">
        <f>IF('Raw(1)'!C2484="","",'Raw(1)'!C2484)</f>
        <v>VN #1</v>
      </c>
      <c r="G2484" t="str">
        <f>IF('Raw(1)'!D2484="","",'Raw(1)'!D2484)</f>
        <v>Performance</v>
      </c>
      <c r="H2484" t="str">
        <f>IF('Raw(1)'!E2484="","",'Raw(1)'!E2484)</f>
        <v>WT GT</v>
      </c>
      <c r="I2484">
        <f>IF('Raw(1)'!F2484="","",'Raw(1)'!F2484)</f>
        <v>25</v>
      </c>
    </row>
    <row r="2485" spans="1:9" x14ac:dyDescent="0.4">
      <c r="A2485">
        <f>IF('Raw(1)'!A2485="","",'Raw(1)'!A2485)</f>
        <v>2026</v>
      </c>
      <c r="B2485">
        <f>IF('Raw(1)'!B2485="","",'Raw(1)'!B2485)</f>
        <v>26</v>
      </c>
      <c r="C2485" t="str">
        <f t="shared" si="114"/>
        <v>Jun</v>
      </c>
      <c r="D2485" t="str">
        <f t="shared" si="115"/>
        <v>2026-Jun</v>
      </c>
      <c r="E2485">
        <f t="shared" si="116"/>
        <v>202606</v>
      </c>
      <c r="F2485" t="str">
        <f>IF('Raw(1)'!C2485="","",'Raw(1)'!C2485)</f>
        <v>VN #1</v>
      </c>
      <c r="G2485" t="str">
        <f>IF('Raw(1)'!D2485="","",'Raw(1)'!D2485)</f>
        <v>Performance</v>
      </c>
      <c r="H2485" t="str">
        <f>IF('Raw(1)'!E2485="","",'Raw(1)'!E2485)</f>
        <v>Bending</v>
      </c>
      <c r="I2485">
        <f>IF('Raw(1)'!F2485="","",'Raw(1)'!F2485)</f>
        <v>210</v>
      </c>
    </row>
    <row r="2486" spans="1:9" x14ac:dyDescent="0.4">
      <c r="A2486">
        <f>IF('Raw(1)'!A2486="","",'Raw(1)'!A2486)</f>
        <v>2026</v>
      </c>
      <c r="B2486">
        <f>IF('Raw(1)'!B2486="","",'Raw(1)'!B2486)</f>
        <v>26</v>
      </c>
      <c r="C2486" t="str">
        <f t="shared" si="114"/>
        <v>Jun</v>
      </c>
      <c r="D2486" t="str">
        <f t="shared" si="115"/>
        <v>2026-Jun</v>
      </c>
      <c r="E2486">
        <f t="shared" si="116"/>
        <v>202606</v>
      </c>
      <c r="F2486" t="str">
        <f>IF('Raw(1)'!C2486="","",'Raw(1)'!C2486)</f>
        <v>VN #1</v>
      </c>
      <c r="G2486" t="str">
        <f>IF('Raw(1)'!D2486="","",'Raw(1)'!D2486)</f>
        <v>Performance</v>
      </c>
      <c r="H2486" t="str">
        <f>IF('Raw(1)'!E2486="","",'Raw(1)'!E2486)</f>
        <v>L/W</v>
      </c>
      <c r="I2486">
        <f>IF('Raw(1)'!F2486="","",'Raw(1)'!F2486)</f>
        <v>213</v>
      </c>
    </row>
    <row r="2487" spans="1:9" x14ac:dyDescent="0.4">
      <c r="A2487">
        <f>IF('Raw(1)'!A2487="","",'Raw(1)'!A2487)</f>
        <v>2026</v>
      </c>
      <c r="B2487">
        <f>IF('Raw(1)'!B2487="","",'Raw(1)'!B2487)</f>
        <v>26</v>
      </c>
      <c r="C2487" t="str">
        <f t="shared" si="114"/>
        <v>Jun</v>
      </c>
      <c r="D2487" t="str">
        <f t="shared" si="115"/>
        <v>2026-Jun</v>
      </c>
      <c r="E2487">
        <f t="shared" si="116"/>
        <v>202606</v>
      </c>
      <c r="F2487" t="str">
        <f>IF('Raw(1)'!C2487="","",'Raw(1)'!C2487)</f>
        <v>VN #1</v>
      </c>
      <c r="G2487" t="str">
        <f>IF('Raw(1)'!D2487="","",'Raw(1)'!D2487)</f>
        <v>Performance</v>
      </c>
      <c r="H2487" t="str">
        <f>IF('Raw(1)'!E2487="","",'Raw(1)'!E2487)</f>
        <v>C/W</v>
      </c>
      <c r="I2487">
        <f>IF('Raw(1)'!F2487="","",'Raw(1)'!F2487)</f>
        <v>172</v>
      </c>
    </row>
    <row r="2488" spans="1:9" x14ac:dyDescent="0.4">
      <c r="A2488">
        <f>IF('Raw(1)'!A2488="","",'Raw(1)'!A2488)</f>
        <v>2026</v>
      </c>
      <c r="B2488">
        <f>IF('Raw(1)'!B2488="","",'Raw(1)'!B2488)</f>
        <v>26</v>
      </c>
      <c r="C2488" t="str">
        <f t="shared" si="114"/>
        <v>Jun</v>
      </c>
      <c r="D2488" t="str">
        <f t="shared" si="115"/>
        <v>2026-Jun</v>
      </c>
      <c r="E2488">
        <f t="shared" si="116"/>
        <v>202606</v>
      </c>
      <c r="F2488" t="str">
        <f>IF('Raw(1)'!C2488="","",'Raw(1)'!C2488)</f>
        <v>VN #2</v>
      </c>
      <c r="G2488" t="str">
        <f>IF('Raw(1)'!D2488="","",'Raw(1)'!D2488)</f>
        <v>Machine</v>
      </c>
      <c r="H2488" t="str">
        <f>IF('Raw(1)'!E2488="","",'Raw(1)'!E2488)</f>
        <v>Growing Line</v>
      </c>
      <c r="I2488">
        <f>IF('Raw(1)'!F2488="","",'Raw(1)'!F2488)</f>
        <v>14</v>
      </c>
    </row>
    <row r="2489" spans="1:9" x14ac:dyDescent="0.4">
      <c r="A2489">
        <f>IF('Raw(1)'!A2489="","",'Raw(1)'!A2489)</f>
        <v>2026</v>
      </c>
      <c r="B2489">
        <f>IF('Raw(1)'!B2489="","",'Raw(1)'!B2489)</f>
        <v>26</v>
      </c>
      <c r="C2489" t="str">
        <f t="shared" si="114"/>
        <v>Jun</v>
      </c>
      <c r="D2489" t="str">
        <f t="shared" si="115"/>
        <v>2026-Jun</v>
      </c>
      <c r="E2489">
        <f t="shared" si="116"/>
        <v>202606</v>
      </c>
      <c r="F2489" t="str">
        <f>IF('Raw(1)'!C2489="","",'Raw(1)'!C2489)</f>
        <v>VN #2</v>
      </c>
      <c r="G2489" t="str">
        <f>IF('Raw(1)'!D2489="","",'Raw(1)'!D2489)</f>
        <v>Machine</v>
      </c>
      <c r="H2489" t="str">
        <f>IF('Raw(1)'!E2489="","",'Raw(1)'!E2489)</f>
        <v>Paint Booth</v>
      </c>
      <c r="I2489">
        <f>IF('Raw(1)'!F2489="","",'Raw(1)'!F2489)</f>
        <v>8</v>
      </c>
    </row>
    <row r="2490" spans="1:9" x14ac:dyDescent="0.4">
      <c r="A2490">
        <f>IF('Raw(1)'!A2490="","",'Raw(1)'!A2490)</f>
        <v>2026</v>
      </c>
      <c r="B2490">
        <f>IF('Raw(1)'!B2490="","",'Raw(1)'!B2490)</f>
        <v>26</v>
      </c>
      <c r="C2490" t="str">
        <f t="shared" si="114"/>
        <v>Jun</v>
      </c>
      <c r="D2490" t="str">
        <f t="shared" si="115"/>
        <v>2026-Jun</v>
      </c>
      <c r="E2490">
        <f t="shared" si="116"/>
        <v>202606</v>
      </c>
      <c r="F2490" t="str">
        <f>IF('Raw(1)'!C2490="","",'Raw(1)'!C2490)</f>
        <v>VN #2</v>
      </c>
      <c r="G2490" t="str">
        <f>IF('Raw(1)'!D2490="","",'Raw(1)'!D2490)</f>
        <v>Machine</v>
      </c>
      <c r="H2490" t="str">
        <f>IF('Raw(1)'!E2490="","",'Raw(1)'!E2490)</f>
        <v>Paint Line</v>
      </c>
      <c r="I2490">
        <f>IF('Raw(1)'!F2490="","",'Raw(1)'!F2490)</f>
        <v>4</v>
      </c>
    </row>
    <row r="2491" spans="1:9" x14ac:dyDescent="0.4">
      <c r="A2491">
        <f>IF('Raw(1)'!A2491="","",'Raw(1)'!A2491)</f>
        <v>2026</v>
      </c>
      <c r="B2491">
        <f>IF('Raw(1)'!B2491="","",'Raw(1)'!B2491)</f>
        <v>26</v>
      </c>
      <c r="C2491" t="str">
        <f t="shared" si="114"/>
        <v>Jun</v>
      </c>
      <c r="D2491" t="str">
        <f t="shared" si="115"/>
        <v>2026-Jun</v>
      </c>
      <c r="E2491">
        <f t="shared" si="116"/>
        <v>202606</v>
      </c>
      <c r="F2491" t="str">
        <f>IF('Raw(1)'!C2491="","",'Raw(1)'!C2491)</f>
        <v>VN #2</v>
      </c>
      <c r="G2491" t="str">
        <f>IF('Raw(1)'!D2491="","",'Raw(1)'!D2491)</f>
        <v>Machine</v>
      </c>
      <c r="H2491" t="str">
        <f>IF('Raw(1)'!E2491="","",'Raw(1)'!E2491)</f>
        <v>Roll Bending Machine</v>
      </c>
      <c r="I2491">
        <f>IF('Raw(1)'!F2491="","",'Raw(1)'!F2491)</f>
        <v>3</v>
      </c>
    </row>
    <row r="2492" spans="1:9" x14ac:dyDescent="0.4">
      <c r="A2492">
        <f>IF('Raw(1)'!A2492="","",'Raw(1)'!A2492)</f>
        <v>2026</v>
      </c>
      <c r="B2492">
        <f>IF('Raw(1)'!B2492="","",'Raw(1)'!B2492)</f>
        <v>26</v>
      </c>
      <c r="C2492" t="str">
        <f t="shared" si="114"/>
        <v>Jun</v>
      </c>
      <c r="D2492" t="str">
        <f t="shared" si="115"/>
        <v>2026-Jun</v>
      </c>
      <c r="E2492">
        <f t="shared" si="116"/>
        <v>202606</v>
      </c>
      <c r="F2492" t="str">
        <f>IF('Raw(1)'!C2492="","",'Raw(1)'!C2492)</f>
        <v>VN #2</v>
      </c>
      <c r="G2492" t="str">
        <f>IF('Raw(1)'!D2492="","",'Raw(1)'!D2492)</f>
        <v>Machine</v>
      </c>
      <c r="H2492" t="str">
        <f>IF('Raw(1)'!E2492="","",'Raw(1)'!E2492)</f>
        <v>L/W Machine</v>
      </c>
      <c r="I2492">
        <f>IF('Raw(1)'!F2492="","",'Raw(1)'!F2492)</f>
        <v>6</v>
      </c>
    </row>
    <row r="2493" spans="1:9" x14ac:dyDescent="0.4">
      <c r="A2493">
        <f>IF('Raw(1)'!A2493="","",'Raw(1)'!A2493)</f>
        <v>2026</v>
      </c>
      <c r="B2493">
        <f>IF('Raw(1)'!B2493="","",'Raw(1)'!B2493)</f>
        <v>26</v>
      </c>
      <c r="C2493" t="str">
        <f t="shared" si="114"/>
        <v>Jun</v>
      </c>
      <c r="D2493" t="str">
        <f t="shared" si="115"/>
        <v>2026-Jun</v>
      </c>
      <c r="E2493">
        <f t="shared" si="116"/>
        <v>202606</v>
      </c>
      <c r="F2493" t="str">
        <f>IF('Raw(1)'!C2493="","",'Raw(1)'!C2493)</f>
        <v>VN #2</v>
      </c>
      <c r="G2493" t="str">
        <f>IF('Raw(1)'!D2493="","",'Raw(1)'!D2493)</f>
        <v>Machine</v>
      </c>
      <c r="H2493" t="str">
        <f>IF('Raw(1)'!E2493="","",'Raw(1)'!E2493)</f>
        <v>C/W Machine</v>
      </c>
      <c r="I2493">
        <f>IF('Raw(1)'!F2493="","",'Raw(1)'!F2493)</f>
        <v>8.8000000000000007</v>
      </c>
    </row>
    <row r="2494" spans="1:9" x14ac:dyDescent="0.4">
      <c r="A2494">
        <f>IF('Raw(1)'!A2494="","",'Raw(1)'!A2494)</f>
        <v>2026</v>
      </c>
      <c r="B2494">
        <f>IF('Raw(1)'!B2494="","",'Raw(1)'!B2494)</f>
        <v>26</v>
      </c>
      <c r="C2494" t="str">
        <f t="shared" si="114"/>
        <v>Jun</v>
      </c>
      <c r="D2494" t="str">
        <f t="shared" si="115"/>
        <v>2026-Jun</v>
      </c>
      <c r="E2494">
        <f t="shared" si="116"/>
        <v>202606</v>
      </c>
      <c r="F2494" t="str">
        <f>IF('Raw(1)'!C2494="","",'Raw(1)'!C2494)</f>
        <v>VN #2</v>
      </c>
      <c r="G2494" t="str">
        <f>IF('Raw(1)'!D2494="","",'Raw(1)'!D2494)</f>
        <v>Performance</v>
      </c>
      <c r="H2494" t="str">
        <f>IF('Raw(1)'!E2494="","",'Raw(1)'!E2494)</f>
        <v>BT GT</v>
      </c>
      <c r="I2494">
        <f>IF('Raw(1)'!F2494="","",'Raw(1)'!F2494)</f>
        <v>21</v>
      </c>
    </row>
    <row r="2495" spans="1:9" x14ac:dyDescent="0.4">
      <c r="A2495">
        <f>IF('Raw(1)'!A2495="","",'Raw(1)'!A2495)</f>
        <v>2026</v>
      </c>
      <c r="B2495">
        <f>IF('Raw(1)'!B2495="","",'Raw(1)'!B2495)</f>
        <v>26</v>
      </c>
      <c r="C2495" t="str">
        <f t="shared" si="114"/>
        <v>Jun</v>
      </c>
      <c r="D2495" t="str">
        <f t="shared" si="115"/>
        <v>2026-Jun</v>
      </c>
      <c r="E2495">
        <f t="shared" si="116"/>
        <v>202606</v>
      </c>
      <c r="F2495" t="str">
        <f>IF('Raw(1)'!C2495="","",'Raw(1)'!C2495)</f>
        <v>VN #2</v>
      </c>
      <c r="G2495" t="str">
        <f>IF('Raw(1)'!D2495="","",'Raw(1)'!D2495)</f>
        <v>Performance</v>
      </c>
      <c r="H2495" t="str">
        <f>IF('Raw(1)'!E2495="","",'Raw(1)'!E2495)</f>
        <v>WT GT</v>
      </c>
      <c r="I2495">
        <f>IF('Raw(1)'!F2495="","",'Raw(1)'!F2495)</f>
        <v>20</v>
      </c>
    </row>
    <row r="2496" spans="1:9" x14ac:dyDescent="0.4">
      <c r="A2496">
        <f>IF('Raw(1)'!A2496="","",'Raw(1)'!A2496)</f>
        <v>2026</v>
      </c>
      <c r="B2496">
        <f>IF('Raw(1)'!B2496="","",'Raw(1)'!B2496)</f>
        <v>26</v>
      </c>
      <c r="C2496" t="str">
        <f t="shared" si="114"/>
        <v>Jun</v>
      </c>
      <c r="D2496" t="str">
        <f t="shared" si="115"/>
        <v>2026-Jun</v>
      </c>
      <c r="E2496">
        <f t="shared" si="116"/>
        <v>202606</v>
      </c>
      <c r="F2496" t="str">
        <f>IF('Raw(1)'!C2496="","",'Raw(1)'!C2496)</f>
        <v>VN #2</v>
      </c>
      <c r="G2496" t="str">
        <f>IF('Raw(1)'!D2496="","",'Raw(1)'!D2496)</f>
        <v>Performance</v>
      </c>
      <c r="H2496" t="str">
        <f>IF('Raw(1)'!E2496="","",'Raw(1)'!E2496)</f>
        <v>Bending</v>
      </c>
      <c r="I2496">
        <f>IF('Raw(1)'!F2496="","",'Raw(1)'!F2496)</f>
        <v>175</v>
      </c>
    </row>
    <row r="2497" spans="1:9" x14ac:dyDescent="0.4">
      <c r="A2497">
        <f>IF('Raw(1)'!A2497="","",'Raw(1)'!A2497)</f>
        <v>2026</v>
      </c>
      <c r="B2497">
        <f>IF('Raw(1)'!B2497="","",'Raw(1)'!B2497)</f>
        <v>26</v>
      </c>
      <c r="C2497" t="str">
        <f t="shared" si="114"/>
        <v>Jun</v>
      </c>
      <c r="D2497" t="str">
        <f t="shared" si="115"/>
        <v>2026-Jun</v>
      </c>
      <c r="E2497">
        <f t="shared" si="116"/>
        <v>202606</v>
      </c>
      <c r="F2497" t="str">
        <f>IF('Raw(1)'!C2497="","",'Raw(1)'!C2497)</f>
        <v>VN #2</v>
      </c>
      <c r="G2497" t="str">
        <f>IF('Raw(1)'!D2497="","",'Raw(1)'!D2497)</f>
        <v>Performance</v>
      </c>
      <c r="H2497" t="str">
        <f>IF('Raw(1)'!E2497="","",'Raw(1)'!E2497)</f>
        <v>L/W</v>
      </c>
      <c r="I2497">
        <f>IF('Raw(1)'!F2497="","",'Raw(1)'!F2497)</f>
        <v>172</v>
      </c>
    </row>
    <row r="2498" spans="1:9" x14ac:dyDescent="0.4">
      <c r="A2498">
        <f>IF('Raw(1)'!A2498="","",'Raw(1)'!A2498)</f>
        <v>2026</v>
      </c>
      <c r="B2498">
        <f>IF('Raw(1)'!B2498="","",'Raw(1)'!B2498)</f>
        <v>26</v>
      </c>
      <c r="C2498" t="str">
        <f t="shared" ref="C2498:C2561" si="117">IF(OR(A2498="",B2498=""),"",TEXT(DATE(A2498,1,1)+(B2498-1)*7,"mmm"))</f>
        <v>Jun</v>
      </c>
      <c r="D2498" t="str">
        <f t="shared" ref="D2498:D2561" si="118">IF(OR(A2498="",B2498=""),"",TEXT(DATE(A2498,1,1)+(B2498-1)*7,"yyyy-mmm"))</f>
        <v>2026-Jun</v>
      </c>
      <c r="E2498">
        <f t="shared" ref="E2498:E2561" si="119">IF(OR(A2498="",B2498=""),"",YEAR(DATE(A2498,1,1)+(B2498-1)*7)*100+MONTH(DATE(A2498,1,1)+(B2498-1)*7))</f>
        <v>202606</v>
      </c>
      <c r="F2498" t="str">
        <f>IF('Raw(1)'!C2498="","",'Raw(1)'!C2498)</f>
        <v>VN #2</v>
      </c>
      <c r="G2498" t="str">
        <f>IF('Raw(1)'!D2498="","",'Raw(1)'!D2498)</f>
        <v>Performance</v>
      </c>
      <c r="H2498" t="str">
        <f>IF('Raw(1)'!E2498="","",'Raw(1)'!E2498)</f>
        <v>C/W</v>
      </c>
      <c r="I2498">
        <f>IF('Raw(1)'!F2498="","",'Raw(1)'!F2498)</f>
        <v>190</v>
      </c>
    </row>
    <row r="2499" spans="1:9" x14ac:dyDescent="0.4">
      <c r="A2499">
        <f>IF('Raw(1)'!A2499="","",'Raw(1)'!A2499)</f>
        <v>2026</v>
      </c>
      <c r="B2499">
        <f>IF('Raw(1)'!B2499="","",'Raw(1)'!B2499)</f>
        <v>26</v>
      </c>
      <c r="C2499" t="str">
        <f t="shared" si="117"/>
        <v>Jun</v>
      </c>
      <c r="D2499" t="str">
        <f t="shared" si="118"/>
        <v>2026-Jun</v>
      </c>
      <c r="E2499">
        <f t="shared" si="119"/>
        <v>202606</v>
      </c>
      <c r="F2499" t="str">
        <f>IF('Raw(1)'!C2499="","",'Raw(1)'!C2499)</f>
        <v>TW</v>
      </c>
      <c r="G2499" t="str">
        <f>IF('Raw(1)'!D2499="","",'Raw(1)'!D2499)</f>
        <v>Machine</v>
      </c>
      <c r="H2499" t="str">
        <f>IF('Raw(1)'!E2499="","",'Raw(1)'!E2499)</f>
        <v>Growing Line</v>
      </c>
      <c r="I2499">
        <f>IF('Raw(1)'!F2499="","",'Raw(1)'!F2499)</f>
        <v>5</v>
      </c>
    </row>
    <row r="2500" spans="1:9" x14ac:dyDescent="0.4">
      <c r="A2500">
        <f>IF('Raw(1)'!A2500="","",'Raw(1)'!A2500)</f>
        <v>2026</v>
      </c>
      <c r="B2500">
        <f>IF('Raw(1)'!B2500="","",'Raw(1)'!B2500)</f>
        <v>26</v>
      </c>
      <c r="C2500" t="str">
        <f t="shared" si="117"/>
        <v>Jun</v>
      </c>
      <c r="D2500" t="str">
        <f t="shared" si="118"/>
        <v>2026-Jun</v>
      </c>
      <c r="E2500">
        <f t="shared" si="119"/>
        <v>202606</v>
      </c>
      <c r="F2500" t="str">
        <f>IF('Raw(1)'!C2500="","",'Raw(1)'!C2500)</f>
        <v>TW</v>
      </c>
      <c r="G2500" t="str">
        <f>IF('Raw(1)'!D2500="","",'Raw(1)'!D2500)</f>
        <v>Machine</v>
      </c>
      <c r="H2500" t="str">
        <f>IF('Raw(1)'!E2500="","",'Raw(1)'!E2500)</f>
        <v>Paint Booth</v>
      </c>
      <c r="I2500">
        <f>IF('Raw(1)'!F2500="","",'Raw(1)'!F2500)</f>
        <v>3</v>
      </c>
    </row>
    <row r="2501" spans="1:9" x14ac:dyDescent="0.4">
      <c r="A2501">
        <f>IF('Raw(1)'!A2501="","",'Raw(1)'!A2501)</f>
        <v>2026</v>
      </c>
      <c r="B2501">
        <f>IF('Raw(1)'!B2501="","",'Raw(1)'!B2501)</f>
        <v>26</v>
      </c>
      <c r="C2501" t="str">
        <f t="shared" si="117"/>
        <v>Jun</v>
      </c>
      <c r="D2501" t="str">
        <f t="shared" si="118"/>
        <v>2026-Jun</v>
      </c>
      <c r="E2501">
        <f t="shared" si="119"/>
        <v>202606</v>
      </c>
      <c r="F2501" t="str">
        <f>IF('Raw(1)'!C2501="","",'Raw(1)'!C2501)</f>
        <v>TW</v>
      </c>
      <c r="G2501" t="str">
        <f>IF('Raw(1)'!D2501="","",'Raw(1)'!D2501)</f>
        <v>Machine</v>
      </c>
      <c r="H2501" t="str">
        <f>IF('Raw(1)'!E2501="","",'Raw(1)'!E2501)</f>
        <v>Paint Line</v>
      </c>
      <c r="I2501">
        <f>IF('Raw(1)'!F2501="","",'Raw(1)'!F2501)</f>
        <v>2</v>
      </c>
    </row>
    <row r="2502" spans="1:9" x14ac:dyDescent="0.4">
      <c r="A2502">
        <f>IF('Raw(1)'!A2502="","",'Raw(1)'!A2502)</f>
        <v>2026</v>
      </c>
      <c r="B2502">
        <f>IF('Raw(1)'!B2502="","",'Raw(1)'!B2502)</f>
        <v>26</v>
      </c>
      <c r="C2502" t="str">
        <f t="shared" si="117"/>
        <v>Jun</v>
      </c>
      <c r="D2502" t="str">
        <f t="shared" si="118"/>
        <v>2026-Jun</v>
      </c>
      <c r="E2502">
        <f t="shared" si="119"/>
        <v>202606</v>
      </c>
      <c r="F2502" t="str">
        <f>IF('Raw(1)'!C2502="","",'Raw(1)'!C2502)</f>
        <v>TW</v>
      </c>
      <c r="G2502" t="str">
        <f>IF('Raw(1)'!D2502="","",'Raw(1)'!D2502)</f>
        <v>Machine</v>
      </c>
      <c r="H2502" t="str">
        <f>IF('Raw(1)'!E2502="","",'Raw(1)'!E2502)</f>
        <v>Roll Bending Machine</v>
      </c>
      <c r="I2502">
        <f>IF('Raw(1)'!F2502="","",'Raw(1)'!F2502)</f>
        <v>2</v>
      </c>
    </row>
    <row r="2503" spans="1:9" x14ac:dyDescent="0.4">
      <c r="A2503">
        <f>IF('Raw(1)'!A2503="","",'Raw(1)'!A2503)</f>
        <v>2026</v>
      </c>
      <c r="B2503">
        <f>IF('Raw(1)'!B2503="","",'Raw(1)'!B2503)</f>
        <v>26</v>
      </c>
      <c r="C2503" t="str">
        <f t="shared" si="117"/>
        <v>Jun</v>
      </c>
      <c r="D2503" t="str">
        <f t="shared" si="118"/>
        <v>2026-Jun</v>
      </c>
      <c r="E2503">
        <f t="shared" si="119"/>
        <v>202606</v>
      </c>
      <c r="F2503" t="str">
        <f>IF('Raw(1)'!C2503="","",'Raw(1)'!C2503)</f>
        <v>TW</v>
      </c>
      <c r="G2503" t="str">
        <f>IF('Raw(1)'!D2503="","",'Raw(1)'!D2503)</f>
        <v>Machine</v>
      </c>
      <c r="H2503" t="str">
        <f>IF('Raw(1)'!E2503="","",'Raw(1)'!E2503)</f>
        <v>L/W Machine</v>
      </c>
      <c r="I2503">
        <f>IF('Raw(1)'!F2503="","",'Raw(1)'!F2503)</f>
        <v>2</v>
      </c>
    </row>
    <row r="2504" spans="1:9" x14ac:dyDescent="0.4">
      <c r="A2504">
        <f>IF('Raw(1)'!A2504="","",'Raw(1)'!A2504)</f>
        <v>2026</v>
      </c>
      <c r="B2504">
        <f>IF('Raw(1)'!B2504="","",'Raw(1)'!B2504)</f>
        <v>26</v>
      </c>
      <c r="C2504" t="str">
        <f t="shared" si="117"/>
        <v>Jun</v>
      </c>
      <c r="D2504" t="str">
        <f t="shared" si="118"/>
        <v>2026-Jun</v>
      </c>
      <c r="E2504">
        <f t="shared" si="119"/>
        <v>202606</v>
      </c>
      <c r="F2504" t="str">
        <f>IF('Raw(1)'!C2504="","",'Raw(1)'!C2504)</f>
        <v>TW</v>
      </c>
      <c r="G2504" t="str">
        <f>IF('Raw(1)'!D2504="","",'Raw(1)'!D2504)</f>
        <v>Machine</v>
      </c>
      <c r="H2504" t="str">
        <f>IF('Raw(1)'!E2504="","",'Raw(1)'!E2504)</f>
        <v>C/W Machine</v>
      </c>
      <c r="I2504">
        <f>IF('Raw(1)'!F2504="","",'Raw(1)'!F2504)</f>
        <v>3</v>
      </c>
    </row>
    <row r="2505" spans="1:9" x14ac:dyDescent="0.4">
      <c r="A2505">
        <f>IF('Raw(1)'!A2505="","",'Raw(1)'!A2505)</f>
        <v>2026</v>
      </c>
      <c r="B2505">
        <f>IF('Raw(1)'!B2505="","",'Raw(1)'!B2505)</f>
        <v>26</v>
      </c>
      <c r="C2505" t="str">
        <f t="shared" si="117"/>
        <v>Jun</v>
      </c>
      <c r="D2505" t="str">
        <f t="shared" si="118"/>
        <v>2026-Jun</v>
      </c>
      <c r="E2505">
        <f t="shared" si="119"/>
        <v>202606</v>
      </c>
      <c r="F2505" t="str">
        <f>IF('Raw(1)'!C2505="","",'Raw(1)'!C2505)</f>
        <v>TW</v>
      </c>
      <c r="G2505" t="str">
        <f>IF('Raw(1)'!D2505="","",'Raw(1)'!D2505)</f>
        <v>Performance</v>
      </c>
      <c r="H2505" t="str">
        <f>IF('Raw(1)'!E2505="","",'Raw(1)'!E2505)</f>
        <v>BT GT</v>
      </c>
      <c r="I2505">
        <f>IF('Raw(1)'!F2505="","",'Raw(1)'!F2505)</f>
        <v>2</v>
      </c>
    </row>
    <row r="2506" spans="1:9" x14ac:dyDescent="0.4">
      <c r="A2506">
        <f>IF('Raw(1)'!A2506="","",'Raw(1)'!A2506)</f>
        <v>2026</v>
      </c>
      <c r="B2506">
        <f>IF('Raw(1)'!B2506="","",'Raw(1)'!B2506)</f>
        <v>26</v>
      </c>
      <c r="C2506" t="str">
        <f t="shared" si="117"/>
        <v>Jun</v>
      </c>
      <c r="D2506" t="str">
        <f t="shared" si="118"/>
        <v>2026-Jun</v>
      </c>
      <c r="E2506">
        <f t="shared" si="119"/>
        <v>202606</v>
      </c>
      <c r="F2506" t="str">
        <f>IF('Raw(1)'!C2506="","",'Raw(1)'!C2506)</f>
        <v>TW</v>
      </c>
      <c r="G2506" t="str">
        <f>IF('Raw(1)'!D2506="","",'Raw(1)'!D2506)</f>
        <v>Performance</v>
      </c>
      <c r="H2506" t="str">
        <f>IF('Raw(1)'!E2506="","",'Raw(1)'!E2506)</f>
        <v>WT GT</v>
      </c>
      <c r="I2506">
        <f>IF('Raw(1)'!F2506="","",'Raw(1)'!F2506)</f>
        <v>2</v>
      </c>
    </row>
    <row r="2507" spans="1:9" x14ac:dyDescent="0.4">
      <c r="A2507">
        <f>IF('Raw(1)'!A2507="","",'Raw(1)'!A2507)</f>
        <v>2026</v>
      </c>
      <c r="B2507">
        <f>IF('Raw(1)'!B2507="","",'Raw(1)'!B2507)</f>
        <v>26</v>
      </c>
      <c r="C2507" t="str">
        <f t="shared" si="117"/>
        <v>Jun</v>
      </c>
      <c r="D2507" t="str">
        <f t="shared" si="118"/>
        <v>2026-Jun</v>
      </c>
      <c r="E2507">
        <f t="shared" si="119"/>
        <v>202606</v>
      </c>
      <c r="F2507" t="str">
        <f>IF('Raw(1)'!C2507="","",'Raw(1)'!C2507)</f>
        <v>TW</v>
      </c>
      <c r="G2507" t="str">
        <f>IF('Raw(1)'!D2507="","",'Raw(1)'!D2507)</f>
        <v>Performance</v>
      </c>
      <c r="H2507" t="str">
        <f>IF('Raw(1)'!E2507="","",'Raw(1)'!E2507)</f>
        <v>Bending</v>
      </c>
      <c r="I2507">
        <f>IF('Raw(1)'!F2507="","",'Raw(1)'!F2507)</f>
        <v>36</v>
      </c>
    </row>
    <row r="2508" spans="1:9" x14ac:dyDescent="0.4">
      <c r="A2508">
        <f>IF('Raw(1)'!A2508="","",'Raw(1)'!A2508)</f>
        <v>2026</v>
      </c>
      <c r="B2508">
        <f>IF('Raw(1)'!B2508="","",'Raw(1)'!B2508)</f>
        <v>26</v>
      </c>
      <c r="C2508" t="str">
        <f t="shared" si="117"/>
        <v>Jun</v>
      </c>
      <c r="D2508" t="str">
        <f t="shared" si="118"/>
        <v>2026-Jun</v>
      </c>
      <c r="E2508">
        <f t="shared" si="119"/>
        <v>202606</v>
      </c>
      <c r="F2508" t="str">
        <f>IF('Raw(1)'!C2508="","",'Raw(1)'!C2508)</f>
        <v>TW</v>
      </c>
      <c r="G2508" t="str">
        <f>IF('Raw(1)'!D2508="","",'Raw(1)'!D2508)</f>
        <v>Performance</v>
      </c>
      <c r="H2508" t="str">
        <f>IF('Raw(1)'!E2508="","",'Raw(1)'!E2508)</f>
        <v>L/W</v>
      </c>
      <c r="I2508">
        <f>IF('Raw(1)'!F2508="","",'Raw(1)'!F2508)</f>
        <v>32</v>
      </c>
    </row>
    <row r="2509" spans="1:9" x14ac:dyDescent="0.4">
      <c r="A2509">
        <f>IF('Raw(1)'!A2509="","",'Raw(1)'!A2509)</f>
        <v>2026</v>
      </c>
      <c r="B2509">
        <f>IF('Raw(1)'!B2509="","",'Raw(1)'!B2509)</f>
        <v>26</v>
      </c>
      <c r="C2509" t="str">
        <f t="shared" si="117"/>
        <v>Jun</v>
      </c>
      <c r="D2509" t="str">
        <f t="shared" si="118"/>
        <v>2026-Jun</v>
      </c>
      <c r="E2509">
        <f t="shared" si="119"/>
        <v>202606</v>
      </c>
      <c r="F2509" t="str">
        <f>IF('Raw(1)'!C2509="","",'Raw(1)'!C2509)</f>
        <v>TW</v>
      </c>
      <c r="G2509" t="str">
        <f>IF('Raw(1)'!D2509="","",'Raw(1)'!D2509)</f>
        <v>Performance</v>
      </c>
      <c r="H2509" t="str">
        <f>IF('Raw(1)'!E2509="","",'Raw(1)'!E2509)</f>
        <v>C/W</v>
      </c>
      <c r="I2509">
        <f>IF('Raw(1)'!F2509="","",'Raw(1)'!F2509)</f>
        <v>36.799999999999997</v>
      </c>
    </row>
    <row r="2510" spans="1:9" x14ac:dyDescent="0.4">
      <c r="A2510">
        <f>IF('Raw(1)'!A2510="","",'Raw(1)'!A2510)</f>
        <v>2026</v>
      </c>
      <c r="B2510">
        <f>IF('Raw(1)'!B2510="","",'Raw(1)'!B2510)</f>
        <v>26</v>
      </c>
      <c r="C2510" t="str">
        <f t="shared" si="117"/>
        <v>Jun</v>
      </c>
      <c r="D2510" t="str">
        <f t="shared" si="118"/>
        <v>2026-Jun</v>
      </c>
      <c r="E2510">
        <f t="shared" si="119"/>
        <v>202606</v>
      </c>
      <c r="F2510" t="str">
        <f>IF('Raw(1)'!C2510="","",'Raw(1)'!C2510)</f>
        <v>CN</v>
      </c>
      <c r="G2510" t="str">
        <f>IF('Raw(1)'!D2510="","",'Raw(1)'!D2510)</f>
        <v>Machine</v>
      </c>
      <c r="H2510" t="str">
        <f>IF('Raw(1)'!E2510="","",'Raw(1)'!E2510)</f>
        <v>Growing Line</v>
      </c>
      <c r="I2510">
        <f>IF('Raw(1)'!F2510="","",'Raw(1)'!F2510)</f>
        <v>20</v>
      </c>
    </row>
    <row r="2511" spans="1:9" x14ac:dyDescent="0.4">
      <c r="A2511">
        <f>IF('Raw(1)'!A2511="","",'Raw(1)'!A2511)</f>
        <v>2026</v>
      </c>
      <c r="B2511">
        <f>IF('Raw(1)'!B2511="","",'Raw(1)'!B2511)</f>
        <v>26</v>
      </c>
      <c r="C2511" t="str">
        <f t="shared" si="117"/>
        <v>Jun</v>
      </c>
      <c r="D2511" t="str">
        <f t="shared" si="118"/>
        <v>2026-Jun</v>
      </c>
      <c r="E2511">
        <f t="shared" si="119"/>
        <v>202606</v>
      </c>
      <c r="F2511" t="str">
        <f>IF('Raw(1)'!C2511="","",'Raw(1)'!C2511)</f>
        <v>CN</v>
      </c>
      <c r="G2511" t="str">
        <f>IF('Raw(1)'!D2511="","",'Raw(1)'!D2511)</f>
        <v>Machine</v>
      </c>
      <c r="H2511" t="str">
        <f>IF('Raw(1)'!E2511="","",'Raw(1)'!E2511)</f>
        <v>Paint Booth</v>
      </c>
      <c r="I2511">
        <f>IF('Raw(1)'!F2511="","",'Raw(1)'!F2511)</f>
        <v>22</v>
      </c>
    </row>
    <row r="2512" spans="1:9" x14ac:dyDescent="0.4">
      <c r="A2512">
        <f>IF('Raw(1)'!A2512="","",'Raw(1)'!A2512)</f>
        <v>2026</v>
      </c>
      <c r="B2512">
        <f>IF('Raw(1)'!B2512="","",'Raw(1)'!B2512)</f>
        <v>26</v>
      </c>
      <c r="C2512" t="str">
        <f t="shared" si="117"/>
        <v>Jun</v>
      </c>
      <c r="D2512" t="str">
        <f t="shared" si="118"/>
        <v>2026-Jun</v>
      </c>
      <c r="E2512">
        <f t="shared" si="119"/>
        <v>202606</v>
      </c>
      <c r="F2512" t="str">
        <f>IF('Raw(1)'!C2512="","",'Raw(1)'!C2512)</f>
        <v>CN</v>
      </c>
      <c r="G2512" t="str">
        <f>IF('Raw(1)'!D2512="","",'Raw(1)'!D2512)</f>
        <v>Machine</v>
      </c>
      <c r="H2512" t="str">
        <f>IF('Raw(1)'!E2512="","",'Raw(1)'!E2512)</f>
        <v>Paint Line</v>
      </c>
      <c r="I2512">
        <f>IF('Raw(1)'!F2512="","",'Raw(1)'!F2512)</f>
        <v>6</v>
      </c>
    </row>
    <row r="2513" spans="1:9" x14ac:dyDescent="0.4">
      <c r="A2513">
        <f>IF('Raw(1)'!A2513="","",'Raw(1)'!A2513)</f>
        <v>2026</v>
      </c>
      <c r="B2513">
        <f>IF('Raw(1)'!B2513="","",'Raw(1)'!B2513)</f>
        <v>26</v>
      </c>
      <c r="C2513" t="str">
        <f t="shared" si="117"/>
        <v>Jun</v>
      </c>
      <c r="D2513" t="str">
        <f t="shared" si="118"/>
        <v>2026-Jun</v>
      </c>
      <c r="E2513">
        <f t="shared" si="119"/>
        <v>202606</v>
      </c>
      <c r="F2513" t="str">
        <f>IF('Raw(1)'!C2513="","",'Raw(1)'!C2513)</f>
        <v>CN</v>
      </c>
      <c r="G2513" t="str">
        <f>IF('Raw(1)'!D2513="","",'Raw(1)'!D2513)</f>
        <v>Machine</v>
      </c>
      <c r="H2513" t="str">
        <f>IF('Raw(1)'!E2513="","",'Raw(1)'!E2513)</f>
        <v>Roll Bending Machine</v>
      </c>
      <c r="I2513">
        <f>IF('Raw(1)'!F2513="","",'Raw(1)'!F2513)</f>
        <v>4</v>
      </c>
    </row>
    <row r="2514" spans="1:9" x14ac:dyDescent="0.4">
      <c r="A2514">
        <f>IF('Raw(1)'!A2514="","",'Raw(1)'!A2514)</f>
        <v>2026</v>
      </c>
      <c r="B2514">
        <f>IF('Raw(1)'!B2514="","",'Raw(1)'!B2514)</f>
        <v>26</v>
      </c>
      <c r="C2514" t="str">
        <f t="shared" si="117"/>
        <v>Jun</v>
      </c>
      <c r="D2514" t="str">
        <f t="shared" si="118"/>
        <v>2026-Jun</v>
      </c>
      <c r="E2514">
        <f t="shared" si="119"/>
        <v>202606</v>
      </c>
      <c r="F2514" t="str">
        <f>IF('Raw(1)'!C2514="","",'Raw(1)'!C2514)</f>
        <v>CN</v>
      </c>
      <c r="G2514" t="str">
        <f>IF('Raw(1)'!D2514="","",'Raw(1)'!D2514)</f>
        <v>Machine</v>
      </c>
      <c r="H2514" t="str">
        <f>IF('Raw(1)'!E2514="","",'Raw(1)'!E2514)</f>
        <v>L/W Machine</v>
      </c>
      <c r="I2514">
        <f>IF('Raw(1)'!F2514="","",'Raw(1)'!F2514)</f>
        <v>10</v>
      </c>
    </row>
    <row r="2515" spans="1:9" x14ac:dyDescent="0.4">
      <c r="A2515">
        <f>IF('Raw(1)'!A2515="","",'Raw(1)'!A2515)</f>
        <v>2026</v>
      </c>
      <c r="B2515">
        <f>IF('Raw(1)'!B2515="","",'Raw(1)'!B2515)</f>
        <v>26</v>
      </c>
      <c r="C2515" t="str">
        <f t="shared" si="117"/>
        <v>Jun</v>
      </c>
      <c r="D2515" t="str">
        <f t="shared" si="118"/>
        <v>2026-Jun</v>
      </c>
      <c r="E2515">
        <f t="shared" si="119"/>
        <v>202606</v>
      </c>
      <c r="F2515" t="str">
        <f>IF('Raw(1)'!C2515="","",'Raw(1)'!C2515)</f>
        <v>CN</v>
      </c>
      <c r="G2515" t="str">
        <f>IF('Raw(1)'!D2515="","",'Raw(1)'!D2515)</f>
        <v>Machine</v>
      </c>
      <c r="H2515" t="str">
        <f>IF('Raw(1)'!E2515="","",'Raw(1)'!E2515)</f>
        <v>C/W Machine</v>
      </c>
      <c r="I2515">
        <f>IF('Raw(1)'!F2515="","",'Raw(1)'!F2515)</f>
        <v>12</v>
      </c>
    </row>
    <row r="2516" spans="1:9" x14ac:dyDescent="0.4">
      <c r="A2516">
        <f>IF('Raw(1)'!A2516="","",'Raw(1)'!A2516)</f>
        <v>2026</v>
      </c>
      <c r="B2516">
        <f>IF('Raw(1)'!B2516="","",'Raw(1)'!B2516)</f>
        <v>26</v>
      </c>
      <c r="C2516" t="str">
        <f t="shared" si="117"/>
        <v>Jun</v>
      </c>
      <c r="D2516" t="str">
        <f t="shared" si="118"/>
        <v>2026-Jun</v>
      </c>
      <c r="E2516">
        <f t="shared" si="119"/>
        <v>202606</v>
      </c>
      <c r="F2516" t="str">
        <f>IF('Raw(1)'!C2516="","",'Raw(1)'!C2516)</f>
        <v>CN</v>
      </c>
      <c r="G2516" t="str">
        <f>IF('Raw(1)'!D2516="","",'Raw(1)'!D2516)</f>
        <v>Performance</v>
      </c>
      <c r="H2516" t="str">
        <f>IF('Raw(1)'!E2516="","",'Raw(1)'!E2516)</f>
        <v>BT GT</v>
      </c>
      <c r="I2516">
        <f>IF('Raw(1)'!F2516="","",'Raw(1)'!F2516)</f>
        <v>0</v>
      </c>
    </row>
    <row r="2517" spans="1:9" x14ac:dyDescent="0.4">
      <c r="A2517">
        <f>IF('Raw(1)'!A2517="","",'Raw(1)'!A2517)</f>
        <v>2026</v>
      </c>
      <c r="B2517">
        <f>IF('Raw(1)'!B2517="","",'Raw(1)'!B2517)</f>
        <v>26</v>
      </c>
      <c r="C2517" t="str">
        <f t="shared" si="117"/>
        <v>Jun</v>
      </c>
      <c r="D2517" t="str">
        <f t="shared" si="118"/>
        <v>2026-Jun</v>
      </c>
      <c r="E2517">
        <f t="shared" si="119"/>
        <v>202606</v>
      </c>
      <c r="F2517" t="str">
        <f>IF('Raw(1)'!C2517="","",'Raw(1)'!C2517)</f>
        <v>CN</v>
      </c>
      <c r="G2517" t="str">
        <f>IF('Raw(1)'!D2517="","",'Raw(1)'!D2517)</f>
        <v>Performance</v>
      </c>
      <c r="H2517" t="str">
        <f>IF('Raw(1)'!E2517="","",'Raw(1)'!E2517)</f>
        <v>WT GT</v>
      </c>
      <c r="I2517">
        <f>IF('Raw(1)'!F2517="","",'Raw(1)'!F2517)</f>
        <v>0</v>
      </c>
    </row>
    <row r="2518" spans="1:9" x14ac:dyDescent="0.4">
      <c r="A2518">
        <f>IF('Raw(1)'!A2518="","",'Raw(1)'!A2518)</f>
        <v>2026</v>
      </c>
      <c r="B2518">
        <f>IF('Raw(1)'!B2518="","",'Raw(1)'!B2518)</f>
        <v>26</v>
      </c>
      <c r="C2518" t="str">
        <f t="shared" si="117"/>
        <v>Jun</v>
      </c>
      <c r="D2518" t="str">
        <f t="shared" si="118"/>
        <v>2026-Jun</v>
      </c>
      <c r="E2518">
        <f t="shared" si="119"/>
        <v>202606</v>
      </c>
      <c r="F2518" t="str">
        <f>IF('Raw(1)'!C2518="","",'Raw(1)'!C2518)</f>
        <v>CN</v>
      </c>
      <c r="G2518" t="str">
        <f>IF('Raw(1)'!D2518="","",'Raw(1)'!D2518)</f>
        <v>Performance</v>
      </c>
      <c r="H2518" t="str">
        <f>IF('Raw(1)'!E2518="","",'Raw(1)'!E2518)</f>
        <v>Bending</v>
      </c>
      <c r="I2518">
        <f>IF('Raw(1)'!F2518="","",'Raw(1)'!F2518)</f>
        <v>0</v>
      </c>
    </row>
    <row r="2519" spans="1:9" x14ac:dyDescent="0.4">
      <c r="A2519">
        <f>IF('Raw(1)'!A2519="","",'Raw(1)'!A2519)</f>
        <v>2026</v>
      </c>
      <c r="B2519">
        <f>IF('Raw(1)'!B2519="","",'Raw(1)'!B2519)</f>
        <v>26</v>
      </c>
      <c r="C2519" t="str">
        <f t="shared" si="117"/>
        <v>Jun</v>
      </c>
      <c r="D2519" t="str">
        <f t="shared" si="118"/>
        <v>2026-Jun</v>
      </c>
      <c r="E2519">
        <f t="shared" si="119"/>
        <v>202606</v>
      </c>
      <c r="F2519" t="str">
        <f>IF('Raw(1)'!C2519="","",'Raw(1)'!C2519)</f>
        <v>CN</v>
      </c>
      <c r="G2519" t="str">
        <f>IF('Raw(1)'!D2519="","",'Raw(1)'!D2519)</f>
        <v>Performance</v>
      </c>
      <c r="H2519" t="str">
        <f>IF('Raw(1)'!E2519="","",'Raw(1)'!E2519)</f>
        <v>L/W</v>
      </c>
      <c r="I2519">
        <f>IF('Raw(1)'!F2519="","",'Raw(1)'!F2519)</f>
        <v>0</v>
      </c>
    </row>
    <row r="2520" spans="1:9" x14ac:dyDescent="0.4">
      <c r="A2520">
        <f>IF('Raw(1)'!A2520="","",'Raw(1)'!A2520)</f>
        <v>2026</v>
      </c>
      <c r="B2520">
        <f>IF('Raw(1)'!B2520="","",'Raw(1)'!B2520)</f>
        <v>26</v>
      </c>
      <c r="C2520" t="str">
        <f t="shared" si="117"/>
        <v>Jun</v>
      </c>
      <c r="D2520" t="str">
        <f t="shared" si="118"/>
        <v>2026-Jun</v>
      </c>
      <c r="E2520">
        <f t="shared" si="119"/>
        <v>202606</v>
      </c>
      <c r="F2520" t="str">
        <f>IF('Raw(1)'!C2520="","",'Raw(1)'!C2520)</f>
        <v>CN</v>
      </c>
      <c r="G2520" t="str">
        <f>IF('Raw(1)'!D2520="","",'Raw(1)'!D2520)</f>
        <v>Performance</v>
      </c>
      <c r="H2520" t="str">
        <f>IF('Raw(1)'!E2520="","",'Raw(1)'!E2520)</f>
        <v>C/W</v>
      </c>
      <c r="I2520">
        <f>IF('Raw(1)'!F2520="","",'Raw(1)'!F2520)</f>
        <v>0</v>
      </c>
    </row>
    <row r="2521" spans="1:9" x14ac:dyDescent="0.4">
      <c r="A2521">
        <f>IF('Raw(1)'!A2521="","",'Raw(1)'!A2521)</f>
        <v>2026</v>
      </c>
      <c r="B2521">
        <f>IF('Raw(1)'!B2521="","",'Raw(1)'!B2521)</f>
        <v>26</v>
      </c>
      <c r="C2521" t="str">
        <f t="shared" si="117"/>
        <v>Jun</v>
      </c>
      <c r="D2521" t="str">
        <f t="shared" si="118"/>
        <v>2026-Jun</v>
      </c>
      <c r="E2521">
        <f t="shared" si="119"/>
        <v>202606</v>
      </c>
      <c r="F2521" t="str">
        <f>IF('Raw(1)'!C2521="","",'Raw(1)'!C2521)</f>
        <v>TR #1</v>
      </c>
      <c r="G2521" t="str">
        <f>IF('Raw(1)'!D2521="","",'Raw(1)'!D2521)</f>
        <v>Machine</v>
      </c>
      <c r="H2521" t="str">
        <f>IF('Raw(1)'!E2521="","",'Raw(1)'!E2521)</f>
        <v>Growing Line</v>
      </c>
      <c r="I2521">
        <f>IF('Raw(1)'!F2521="","",'Raw(1)'!F2521)</f>
        <v>3</v>
      </c>
    </row>
    <row r="2522" spans="1:9" x14ac:dyDescent="0.4">
      <c r="A2522">
        <f>IF('Raw(1)'!A2522="","",'Raw(1)'!A2522)</f>
        <v>2026</v>
      </c>
      <c r="B2522">
        <f>IF('Raw(1)'!B2522="","",'Raw(1)'!B2522)</f>
        <v>26</v>
      </c>
      <c r="C2522" t="str">
        <f t="shared" si="117"/>
        <v>Jun</v>
      </c>
      <c r="D2522" t="str">
        <f t="shared" si="118"/>
        <v>2026-Jun</v>
      </c>
      <c r="E2522">
        <f t="shared" si="119"/>
        <v>202606</v>
      </c>
      <c r="F2522" t="str">
        <f>IF('Raw(1)'!C2522="","",'Raw(1)'!C2522)</f>
        <v>TR #1</v>
      </c>
      <c r="G2522" t="str">
        <f>IF('Raw(1)'!D2522="","",'Raw(1)'!D2522)</f>
        <v>Machine</v>
      </c>
      <c r="H2522" t="str">
        <f>IF('Raw(1)'!E2522="","",'Raw(1)'!E2522)</f>
        <v>Paint Booth</v>
      </c>
      <c r="I2522">
        <f>IF('Raw(1)'!F2522="","",'Raw(1)'!F2522)</f>
        <v>3</v>
      </c>
    </row>
    <row r="2523" spans="1:9" x14ac:dyDescent="0.4">
      <c r="A2523">
        <f>IF('Raw(1)'!A2523="","",'Raw(1)'!A2523)</f>
        <v>2026</v>
      </c>
      <c r="B2523">
        <f>IF('Raw(1)'!B2523="","",'Raw(1)'!B2523)</f>
        <v>26</v>
      </c>
      <c r="C2523" t="str">
        <f t="shared" si="117"/>
        <v>Jun</v>
      </c>
      <c r="D2523" t="str">
        <f t="shared" si="118"/>
        <v>2026-Jun</v>
      </c>
      <c r="E2523">
        <f t="shared" si="119"/>
        <v>202606</v>
      </c>
      <c r="F2523" t="str">
        <f>IF('Raw(1)'!C2523="","",'Raw(1)'!C2523)</f>
        <v>TR #1</v>
      </c>
      <c r="G2523" t="str">
        <f>IF('Raw(1)'!D2523="","",'Raw(1)'!D2523)</f>
        <v>Machine</v>
      </c>
      <c r="H2523" t="str">
        <f>IF('Raw(1)'!E2523="","",'Raw(1)'!E2523)</f>
        <v>Paint Line</v>
      </c>
      <c r="I2523">
        <f>IF('Raw(1)'!F2523="","",'Raw(1)'!F2523)</f>
        <v>2</v>
      </c>
    </row>
    <row r="2524" spans="1:9" x14ac:dyDescent="0.4">
      <c r="A2524">
        <f>IF('Raw(1)'!A2524="","",'Raw(1)'!A2524)</f>
        <v>2026</v>
      </c>
      <c r="B2524">
        <f>IF('Raw(1)'!B2524="","",'Raw(1)'!B2524)</f>
        <v>26</v>
      </c>
      <c r="C2524" t="str">
        <f t="shared" si="117"/>
        <v>Jun</v>
      </c>
      <c r="D2524" t="str">
        <f t="shared" si="118"/>
        <v>2026-Jun</v>
      </c>
      <c r="E2524">
        <f t="shared" si="119"/>
        <v>202606</v>
      </c>
      <c r="F2524" t="str">
        <f>IF('Raw(1)'!C2524="","",'Raw(1)'!C2524)</f>
        <v>TR #1</v>
      </c>
      <c r="G2524" t="str">
        <f>IF('Raw(1)'!D2524="","",'Raw(1)'!D2524)</f>
        <v>Machine</v>
      </c>
      <c r="H2524" t="str">
        <f>IF('Raw(1)'!E2524="","",'Raw(1)'!E2524)</f>
        <v>Roll Bending Machine</v>
      </c>
      <c r="I2524">
        <f>IF('Raw(1)'!F2524="","",'Raw(1)'!F2524)</f>
        <v>2</v>
      </c>
    </row>
    <row r="2525" spans="1:9" x14ac:dyDescent="0.4">
      <c r="A2525">
        <f>IF('Raw(1)'!A2525="","",'Raw(1)'!A2525)</f>
        <v>2026</v>
      </c>
      <c r="B2525">
        <f>IF('Raw(1)'!B2525="","",'Raw(1)'!B2525)</f>
        <v>26</v>
      </c>
      <c r="C2525" t="str">
        <f t="shared" si="117"/>
        <v>Jun</v>
      </c>
      <c r="D2525" t="str">
        <f t="shared" si="118"/>
        <v>2026-Jun</v>
      </c>
      <c r="E2525">
        <f t="shared" si="119"/>
        <v>202606</v>
      </c>
      <c r="F2525" t="str">
        <f>IF('Raw(1)'!C2525="","",'Raw(1)'!C2525)</f>
        <v>TR #1</v>
      </c>
      <c r="G2525" t="str">
        <f>IF('Raw(1)'!D2525="","",'Raw(1)'!D2525)</f>
        <v>Machine</v>
      </c>
      <c r="H2525" t="str">
        <f>IF('Raw(1)'!E2525="","",'Raw(1)'!E2525)</f>
        <v>L/W Machine</v>
      </c>
      <c r="I2525">
        <f>IF('Raw(1)'!F2525="","",'Raw(1)'!F2525)</f>
        <v>3</v>
      </c>
    </row>
    <row r="2526" spans="1:9" x14ac:dyDescent="0.4">
      <c r="A2526">
        <f>IF('Raw(1)'!A2526="","",'Raw(1)'!A2526)</f>
        <v>2026</v>
      </c>
      <c r="B2526">
        <f>IF('Raw(1)'!B2526="","",'Raw(1)'!B2526)</f>
        <v>26</v>
      </c>
      <c r="C2526" t="str">
        <f t="shared" si="117"/>
        <v>Jun</v>
      </c>
      <c r="D2526" t="str">
        <f t="shared" si="118"/>
        <v>2026-Jun</v>
      </c>
      <c r="E2526">
        <f t="shared" si="119"/>
        <v>202606</v>
      </c>
      <c r="F2526" t="str">
        <f>IF('Raw(1)'!C2526="","",'Raw(1)'!C2526)</f>
        <v>TR #1</v>
      </c>
      <c r="G2526" t="str">
        <f>IF('Raw(1)'!D2526="","",'Raw(1)'!D2526)</f>
        <v>Machine</v>
      </c>
      <c r="H2526" t="str">
        <f>IF('Raw(1)'!E2526="","",'Raw(1)'!E2526)</f>
        <v>C/W Machine</v>
      </c>
      <c r="I2526">
        <f>IF('Raw(1)'!F2526="","",'Raw(1)'!F2526)</f>
        <v>4</v>
      </c>
    </row>
    <row r="2527" spans="1:9" x14ac:dyDescent="0.4">
      <c r="A2527">
        <f>IF('Raw(1)'!A2527="","",'Raw(1)'!A2527)</f>
        <v>2026</v>
      </c>
      <c r="B2527">
        <f>IF('Raw(1)'!B2527="","",'Raw(1)'!B2527)</f>
        <v>26</v>
      </c>
      <c r="C2527" t="str">
        <f t="shared" si="117"/>
        <v>Jun</v>
      </c>
      <c r="D2527" t="str">
        <f t="shared" si="118"/>
        <v>2026-Jun</v>
      </c>
      <c r="E2527">
        <f t="shared" si="119"/>
        <v>202606</v>
      </c>
      <c r="F2527" t="str">
        <f>IF('Raw(1)'!C2527="","",'Raw(1)'!C2527)</f>
        <v>TR #1</v>
      </c>
      <c r="G2527" t="str">
        <f>IF('Raw(1)'!D2527="","",'Raw(1)'!D2527)</f>
        <v>Performance</v>
      </c>
      <c r="H2527" t="str">
        <f>IF('Raw(1)'!E2527="","",'Raw(1)'!E2527)</f>
        <v>BT GT</v>
      </c>
      <c r="I2527">
        <f>IF('Raw(1)'!F2527="","",'Raw(1)'!F2527)</f>
        <v>0</v>
      </c>
    </row>
    <row r="2528" spans="1:9" x14ac:dyDescent="0.4">
      <c r="A2528">
        <f>IF('Raw(1)'!A2528="","",'Raw(1)'!A2528)</f>
        <v>2026</v>
      </c>
      <c r="B2528">
        <f>IF('Raw(1)'!B2528="","",'Raw(1)'!B2528)</f>
        <v>26</v>
      </c>
      <c r="C2528" t="str">
        <f t="shared" si="117"/>
        <v>Jun</v>
      </c>
      <c r="D2528" t="str">
        <f t="shared" si="118"/>
        <v>2026-Jun</v>
      </c>
      <c r="E2528">
        <f t="shared" si="119"/>
        <v>202606</v>
      </c>
      <c r="F2528" t="str">
        <f>IF('Raw(1)'!C2528="","",'Raw(1)'!C2528)</f>
        <v>TR #1</v>
      </c>
      <c r="G2528" t="str">
        <f>IF('Raw(1)'!D2528="","",'Raw(1)'!D2528)</f>
        <v>Performance</v>
      </c>
      <c r="H2528" t="str">
        <f>IF('Raw(1)'!E2528="","",'Raw(1)'!E2528)</f>
        <v>WT GT</v>
      </c>
      <c r="I2528">
        <f>IF('Raw(1)'!F2528="","",'Raw(1)'!F2528)</f>
        <v>0</v>
      </c>
    </row>
    <row r="2529" spans="1:9" x14ac:dyDescent="0.4">
      <c r="A2529">
        <f>IF('Raw(1)'!A2529="","",'Raw(1)'!A2529)</f>
        <v>2026</v>
      </c>
      <c r="B2529">
        <f>IF('Raw(1)'!B2529="","",'Raw(1)'!B2529)</f>
        <v>26</v>
      </c>
      <c r="C2529" t="str">
        <f t="shared" si="117"/>
        <v>Jun</v>
      </c>
      <c r="D2529" t="str">
        <f t="shared" si="118"/>
        <v>2026-Jun</v>
      </c>
      <c r="E2529">
        <f t="shared" si="119"/>
        <v>202606</v>
      </c>
      <c r="F2529" t="str">
        <f>IF('Raw(1)'!C2529="","",'Raw(1)'!C2529)</f>
        <v>TR #1</v>
      </c>
      <c r="G2529" t="str">
        <f>IF('Raw(1)'!D2529="","",'Raw(1)'!D2529)</f>
        <v>Performance</v>
      </c>
      <c r="H2529" t="str">
        <f>IF('Raw(1)'!E2529="","",'Raw(1)'!E2529)</f>
        <v>Bending</v>
      </c>
      <c r="I2529">
        <f>IF('Raw(1)'!F2529="","",'Raw(1)'!F2529)</f>
        <v>0</v>
      </c>
    </row>
    <row r="2530" spans="1:9" x14ac:dyDescent="0.4">
      <c r="A2530">
        <f>IF('Raw(1)'!A2530="","",'Raw(1)'!A2530)</f>
        <v>2026</v>
      </c>
      <c r="B2530">
        <f>IF('Raw(1)'!B2530="","",'Raw(1)'!B2530)</f>
        <v>26</v>
      </c>
      <c r="C2530" t="str">
        <f t="shared" si="117"/>
        <v>Jun</v>
      </c>
      <c r="D2530" t="str">
        <f t="shared" si="118"/>
        <v>2026-Jun</v>
      </c>
      <c r="E2530">
        <f t="shared" si="119"/>
        <v>202606</v>
      </c>
      <c r="F2530" t="str">
        <f>IF('Raw(1)'!C2530="","",'Raw(1)'!C2530)</f>
        <v>TR #1</v>
      </c>
      <c r="G2530" t="str">
        <f>IF('Raw(1)'!D2530="","",'Raw(1)'!D2530)</f>
        <v>Performance</v>
      </c>
      <c r="H2530" t="str">
        <f>IF('Raw(1)'!E2530="","",'Raw(1)'!E2530)</f>
        <v>L/W</v>
      </c>
      <c r="I2530">
        <f>IF('Raw(1)'!F2530="","",'Raw(1)'!F2530)</f>
        <v>0</v>
      </c>
    </row>
    <row r="2531" spans="1:9" x14ac:dyDescent="0.4">
      <c r="A2531">
        <f>IF('Raw(1)'!A2531="","",'Raw(1)'!A2531)</f>
        <v>2026</v>
      </c>
      <c r="B2531">
        <f>IF('Raw(1)'!B2531="","",'Raw(1)'!B2531)</f>
        <v>26</v>
      </c>
      <c r="C2531" t="str">
        <f t="shared" si="117"/>
        <v>Jun</v>
      </c>
      <c r="D2531" t="str">
        <f t="shared" si="118"/>
        <v>2026-Jun</v>
      </c>
      <c r="E2531">
        <f t="shared" si="119"/>
        <v>202606</v>
      </c>
      <c r="F2531" t="str">
        <f>IF('Raw(1)'!C2531="","",'Raw(1)'!C2531)</f>
        <v>TR #1</v>
      </c>
      <c r="G2531" t="str">
        <f>IF('Raw(1)'!D2531="","",'Raw(1)'!D2531)</f>
        <v>Performance</v>
      </c>
      <c r="H2531" t="str">
        <f>IF('Raw(1)'!E2531="","",'Raw(1)'!E2531)</f>
        <v>C/W</v>
      </c>
      <c r="I2531">
        <f>IF('Raw(1)'!F2531="","",'Raw(1)'!F2531)</f>
        <v>0</v>
      </c>
    </row>
    <row r="2532" spans="1:9" x14ac:dyDescent="0.4">
      <c r="A2532">
        <f>IF('Raw(1)'!A2532="","",'Raw(1)'!A2532)</f>
        <v>2026</v>
      </c>
      <c r="B2532">
        <f>IF('Raw(1)'!B2532="","",'Raw(1)'!B2532)</f>
        <v>26</v>
      </c>
      <c r="C2532" t="str">
        <f t="shared" si="117"/>
        <v>Jun</v>
      </c>
      <c r="D2532" t="str">
        <f t="shared" si="118"/>
        <v>2026-Jun</v>
      </c>
      <c r="E2532">
        <f t="shared" si="119"/>
        <v>202606</v>
      </c>
      <c r="F2532" t="str">
        <f>IF('Raw(1)'!C2532="","",'Raw(1)'!C2532)</f>
        <v>TR #2</v>
      </c>
      <c r="G2532" t="str">
        <f>IF('Raw(1)'!D2532="","",'Raw(1)'!D2532)</f>
        <v>Machine</v>
      </c>
      <c r="H2532" t="str">
        <f>IF('Raw(1)'!E2532="","",'Raw(1)'!E2532)</f>
        <v>Growing Line</v>
      </c>
      <c r="I2532">
        <f>IF('Raw(1)'!F2532="","",'Raw(1)'!F2532)</f>
        <v>6</v>
      </c>
    </row>
    <row r="2533" spans="1:9" x14ac:dyDescent="0.4">
      <c r="A2533">
        <f>IF('Raw(1)'!A2533="","",'Raw(1)'!A2533)</f>
        <v>2026</v>
      </c>
      <c r="B2533">
        <f>IF('Raw(1)'!B2533="","",'Raw(1)'!B2533)</f>
        <v>26</v>
      </c>
      <c r="C2533" t="str">
        <f t="shared" si="117"/>
        <v>Jun</v>
      </c>
      <c r="D2533" t="str">
        <f t="shared" si="118"/>
        <v>2026-Jun</v>
      </c>
      <c r="E2533">
        <f t="shared" si="119"/>
        <v>202606</v>
      </c>
      <c r="F2533" t="str">
        <f>IF('Raw(1)'!C2533="","",'Raw(1)'!C2533)</f>
        <v>TR #2</v>
      </c>
      <c r="G2533" t="str">
        <f>IF('Raw(1)'!D2533="","",'Raw(1)'!D2533)</f>
        <v>Machine</v>
      </c>
      <c r="H2533" t="str">
        <f>IF('Raw(1)'!E2533="","",'Raw(1)'!E2533)</f>
        <v>Paint Booth</v>
      </c>
      <c r="I2533">
        <f>IF('Raw(1)'!F2533="","",'Raw(1)'!F2533)</f>
        <v>4</v>
      </c>
    </row>
    <row r="2534" spans="1:9" x14ac:dyDescent="0.4">
      <c r="A2534">
        <f>IF('Raw(1)'!A2534="","",'Raw(1)'!A2534)</f>
        <v>2026</v>
      </c>
      <c r="B2534">
        <f>IF('Raw(1)'!B2534="","",'Raw(1)'!B2534)</f>
        <v>26</v>
      </c>
      <c r="C2534" t="str">
        <f t="shared" si="117"/>
        <v>Jun</v>
      </c>
      <c r="D2534" t="str">
        <f t="shared" si="118"/>
        <v>2026-Jun</v>
      </c>
      <c r="E2534">
        <f t="shared" si="119"/>
        <v>202606</v>
      </c>
      <c r="F2534" t="str">
        <f>IF('Raw(1)'!C2534="","",'Raw(1)'!C2534)</f>
        <v>TR #2</v>
      </c>
      <c r="G2534" t="str">
        <f>IF('Raw(1)'!D2534="","",'Raw(1)'!D2534)</f>
        <v>Machine</v>
      </c>
      <c r="H2534" t="str">
        <f>IF('Raw(1)'!E2534="","",'Raw(1)'!E2534)</f>
        <v>Paint Line</v>
      </c>
      <c r="I2534">
        <f>IF('Raw(1)'!F2534="","",'Raw(1)'!F2534)</f>
        <v>2</v>
      </c>
    </row>
    <row r="2535" spans="1:9" x14ac:dyDescent="0.4">
      <c r="A2535">
        <f>IF('Raw(1)'!A2535="","",'Raw(1)'!A2535)</f>
        <v>2026</v>
      </c>
      <c r="B2535">
        <f>IF('Raw(1)'!B2535="","",'Raw(1)'!B2535)</f>
        <v>26</v>
      </c>
      <c r="C2535" t="str">
        <f t="shared" si="117"/>
        <v>Jun</v>
      </c>
      <c r="D2535" t="str">
        <f t="shared" si="118"/>
        <v>2026-Jun</v>
      </c>
      <c r="E2535">
        <f t="shared" si="119"/>
        <v>202606</v>
      </c>
      <c r="F2535" t="str">
        <f>IF('Raw(1)'!C2535="","",'Raw(1)'!C2535)</f>
        <v>TR #2</v>
      </c>
      <c r="G2535" t="str">
        <f>IF('Raw(1)'!D2535="","",'Raw(1)'!D2535)</f>
        <v>Machine</v>
      </c>
      <c r="H2535" t="str">
        <f>IF('Raw(1)'!E2535="","",'Raw(1)'!E2535)</f>
        <v>Roll Bending Machine</v>
      </c>
      <c r="I2535">
        <f>IF('Raw(1)'!F2535="","",'Raw(1)'!F2535)</f>
        <v>3</v>
      </c>
    </row>
    <row r="2536" spans="1:9" x14ac:dyDescent="0.4">
      <c r="A2536">
        <f>IF('Raw(1)'!A2536="","",'Raw(1)'!A2536)</f>
        <v>2026</v>
      </c>
      <c r="B2536">
        <f>IF('Raw(1)'!B2536="","",'Raw(1)'!B2536)</f>
        <v>26</v>
      </c>
      <c r="C2536" t="str">
        <f t="shared" si="117"/>
        <v>Jun</v>
      </c>
      <c r="D2536" t="str">
        <f t="shared" si="118"/>
        <v>2026-Jun</v>
      </c>
      <c r="E2536">
        <f t="shared" si="119"/>
        <v>202606</v>
      </c>
      <c r="F2536" t="str">
        <f>IF('Raw(1)'!C2536="","",'Raw(1)'!C2536)</f>
        <v>TR #2</v>
      </c>
      <c r="G2536" t="str">
        <f>IF('Raw(1)'!D2536="","",'Raw(1)'!D2536)</f>
        <v>Machine</v>
      </c>
      <c r="H2536" t="str">
        <f>IF('Raw(1)'!E2536="","",'Raw(1)'!E2536)</f>
        <v>L/W Machine</v>
      </c>
      <c r="I2536">
        <f>IF('Raw(1)'!F2536="","",'Raw(1)'!F2536)</f>
        <v>4</v>
      </c>
    </row>
    <row r="2537" spans="1:9" x14ac:dyDescent="0.4">
      <c r="A2537">
        <f>IF('Raw(1)'!A2537="","",'Raw(1)'!A2537)</f>
        <v>2026</v>
      </c>
      <c r="B2537">
        <f>IF('Raw(1)'!B2537="","",'Raw(1)'!B2537)</f>
        <v>26</v>
      </c>
      <c r="C2537" t="str">
        <f t="shared" si="117"/>
        <v>Jun</v>
      </c>
      <c r="D2537" t="str">
        <f t="shared" si="118"/>
        <v>2026-Jun</v>
      </c>
      <c r="E2537">
        <f t="shared" si="119"/>
        <v>202606</v>
      </c>
      <c r="F2537" t="str">
        <f>IF('Raw(1)'!C2537="","",'Raw(1)'!C2537)</f>
        <v>TR #2</v>
      </c>
      <c r="G2537" t="str">
        <f>IF('Raw(1)'!D2537="","",'Raw(1)'!D2537)</f>
        <v>Machine</v>
      </c>
      <c r="H2537" t="str">
        <f>IF('Raw(1)'!E2537="","",'Raw(1)'!E2537)</f>
        <v>C/W Machine</v>
      </c>
      <c r="I2537">
        <f>IF('Raw(1)'!F2537="","",'Raw(1)'!F2537)</f>
        <v>6</v>
      </c>
    </row>
    <row r="2538" spans="1:9" x14ac:dyDescent="0.4">
      <c r="A2538">
        <f>IF('Raw(1)'!A2538="","",'Raw(1)'!A2538)</f>
        <v>2026</v>
      </c>
      <c r="B2538">
        <f>IF('Raw(1)'!B2538="","",'Raw(1)'!B2538)</f>
        <v>26</v>
      </c>
      <c r="C2538" t="str">
        <f t="shared" si="117"/>
        <v>Jun</v>
      </c>
      <c r="D2538" t="str">
        <f t="shared" si="118"/>
        <v>2026-Jun</v>
      </c>
      <c r="E2538">
        <f t="shared" si="119"/>
        <v>202606</v>
      </c>
      <c r="F2538" t="str">
        <f>IF('Raw(1)'!C2538="","",'Raw(1)'!C2538)</f>
        <v>TR #2</v>
      </c>
      <c r="G2538" t="str">
        <f>IF('Raw(1)'!D2538="","",'Raw(1)'!D2538)</f>
        <v>Performance</v>
      </c>
      <c r="H2538" t="str">
        <f>IF('Raw(1)'!E2538="","",'Raw(1)'!E2538)</f>
        <v>BT GT</v>
      </c>
      <c r="I2538">
        <f>IF('Raw(1)'!F2538="","",'Raw(1)'!F2538)</f>
        <v>24</v>
      </c>
    </row>
    <row r="2539" spans="1:9" x14ac:dyDescent="0.4">
      <c r="A2539">
        <f>IF('Raw(1)'!A2539="","",'Raw(1)'!A2539)</f>
        <v>2026</v>
      </c>
      <c r="B2539">
        <f>IF('Raw(1)'!B2539="","",'Raw(1)'!B2539)</f>
        <v>26</v>
      </c>
      <c r="C2539" t="str">
        <f t="shared" si="117"/>
        <v>Jun</v>
      </c>
      <c r="D2539" t="str">
        <f t="shared" si="118"/>
        <v>2026-Jun</v>
      </c>
      <c r="E2539">
        <f t="shared" si="119"/>
        <v>202606</v>
      </c>
      <c r="F2539" t="str">
        <f>IF('Raw(1)'!C2539="","",'Raw(1)'!C2539)</f>
        <v>TR #2</v>
      </c>
      <c r="G2539" t="str">
        <f>IF('Raw(1)'!D2539="","",'Raw(1)'!D2539)</f>
        <v>Performance</v>
      </c>
      <c r="H2539" t="str">
        <f>IF('Raw(1)'!E2539="","",'Raw(1)'!E2539)</f>
        <v>WT GT</v>
      </c>
      <c r="I2539">
        <f>IF('Raw(1)'!F2539="","",'Raw(1)'!F2539)</f>
        <v>24</v>
      </c>
    </row>
    <row r="2540" spans="1:9" x14ac:dyDescent="0.4">
      <c r="A2540">
        <f>IF('Raw(1)'!A2540="","",'Raw(1)'!A2540)</f>
        <v>2026</v>
      </c>
      <c r="B2540">
        <f>IF('Raw(1)'!B2540="","",'Raw(1)'!B2540)</f>
        <v>26</v>
      </c>
      <c r="C2540" t="str">
        <f t="shared" si="117"/>
        <v>Jun</v>
      </c>
      <c r="D2540" t="str">
        <f t="shared" si="118"/>
        <v>2026-Jun</v>
      </c>
      <c r="E2540">
        <f t="shared" si="119"/>
        <v>202606</v>
      </c>
      <c r="F2540" t="str">
        <f>IF('Raw(1)'!C2540="","",'Raw(1)'!C2540)</f>
        <v>TR #2</v>
      </c>
      <c r="G2540" t="str">
        <f>IF('Raw(1)'!D2540="","",'Raw(1)'!D2540)</f>
        <v>Performance</v>
      </c>
      <c r="H2540" t="str">
        <f>IF('Raw(1)'!E2540="","",'Raw(1)'!E2540)</f>
        <v>Bending</v>
      </c>
      <c r="I2540">
        <f>IF('Raw(1)'!F2540="","",'Raw(1)'!F2540)</f>
        <v>201</v>
      </c>
    </row>
    <row r="2541" spans="1:9" x14ac:dyDescent="0.4">
      <c r="A2541">
        <f>IF('Raw(1)'!A2541="","",'Raw(1)'!A2541)</f>
        <v>2026</v>
      </c>
      <c r="B2541">
        <f>IF('Raw(1)'!B2541="","",'Raw(1)'!B2541)</f>
        <v>26</v>
      </c>
      <c r="C2541" t="str">
        <f t="shared" si="117"/>
        <v>Jun</v>
      </c>
      <c r="D2541" t="str">
        <f t="shared" si="118"/>
        <v>2026-Jun</v>
      </c>
      <c r="E2541">
        <f t="shared" si="119"/>
        <v>202606</v>
      </c>
      <c r="F2541" t="str">
        <f>IF('Raw(1)'!C2541="","",'Raw(1)'!C2541)</f>
        <v>TR #2</v>
      </c>
      <c r="G2541" t="str">
        <f>IF('Raw(1)'!D2541="","",'Raw(1)'!D2541)</f>
        <v>Performance</v>
      </c>
      <c r="H2541" t="str">
        <f>IF('Raw(1)'!E2541="","",'Raw(1)'!E2541)</f>
        <v>L/W</v>
      </c>
      <c r="I2541">
        <f>IF('Raw(1)'!F2541="","",'Raw(1)'!F2541)</f>
        <v>218</v>
      </c>
    </row>
    <row r="2542" spans="1:9" x14ac:dyDescent="0.4">
      <c r="A2542">
        <f>IF('Raw(1)'!A2542="","",'Raw(1)'!A2542)</f>
        <v>2026</v>
      </c>
      <c r="B2542">
        <f>IF('Raw(1)'!B2542="","",'Raw(1)'!B2542)</f>
        <v>26</v>
      </c>
      <c r="C2542" t="str">
        <f t="shared" si="117"/>
        <v>Jun</v>
      </c>
      <c r="D2542" t="str">
        <f t="shared" si="118"/>
        <v>2026-Jun</v>
      </c>
      <c r="E2542">
        <f t="shared" si="119"/>
        <v>202606</v>
      </c>
      <c r="F2542" t="str">
        <f>IF('Raw(1)'!C2542="","",'Raw(1)'!C2542)</f>
        <v>TR #2</v>
      </c>
      <c r="G2542" t="str">
        <f>IF('Raw(1)'!D2542="","",'Raw(1)'!D2542)</f>
        <v>Performance</v>
      </c>
      <c r="H2542" t="str">
        <f>IF('Raw(1)'!E2542="","",'Raw(1)'!E2542)</f>
        <v>C/W</v>
      </c>
      <c r="I2542">
        <f>IF('Raw(1)'!F2542="","",'Raw(1)'!F2542)</f>
        <v>225</v>
      </c>
    </row>
    <row r="2543" spans="1:9" x14ac:dyDescent="0.4">
      <c r="A2543">
        <f>IF('Raw(1)'!A2543="","",'Raw(1)'!A2543)</f>
        <v>2026</v>
      </c>
      <c r="B2543">
        <f>IF('Raw(1)'!B2543="","",'Raw(1)'!B2543)</f>
        <v>26</v>
      </c>
      <c r="C2543" t="str">
        <f t="shared" si="117"/>
        <v>Jun</v>
      </c>
      <c r="D2543" t="str">
        <f t="shared" si="118"/>
        <v>2026-Jun</v>
      </c>
      <c r="E2543">
        <f t="shared" si="119"/>
        <v>202606</v>
      </c>
      <c r="F2543" t="str">
        <f>IF('Raw(1)'!C2543="","",'Raw(1)'!C2543)</f>
        <v>AM</v>
      </c>
      <c r="G2543" t="str">
        <f>IF('Raw(1)'!D2543="","",'Raw(1)'!D2543)</f>
        <v>Machine</v>
      </c>
      <c r="H2543" t="str">
        <f>IF('Raw(1)'!E2543="","",'Raw(1)'!E2543)</f>
        <v>Growing Line</v>
      </c>
      <c r="I2543">
        <f>IF('Raw(1)'!F2543="","",'Raw(1)'!F2543)</f>
        <v>30</v>
      </c>
    </row>
    <row r="2544" spans="1:9" x14ac:dyDescent="0.4">
      <c r="A2544">
        <f>IF('Raw(1)'!A2544="","",'Raw(1)'!A2544)</f>
        <v>2026</v>
      </c>
      <c r="B2544">
        <f>IF('Raw(1)'!B2544="","",'Raw(1)'!B2544)</f>
        <v>26</v>
      </c>
      <c r="C2544" t="str">
        <f t="shared" si="117"/>
        <v>Jun</v>
      </c>
      <c r="D2544" t="str">
        <f t="shared" si="118"/>
        <v>2026-Jun</v>
      </c>
      <c r="E2544">
        <f t="shared" si="119"/>
        <v>202606</v>
      </c>
      <c r="F2544" t="str">
        <f>IF('Raw(1)'!C2544="","",'Raw(1)'!C2544)</f>
        <v>AM</v>
      </c>
      <c r="G2544" t="str">
        <f>IF('Raw(1)'!D2544="","",'Raw(1)'!D2544)</f>
        <v>Machine</v>
      </c>
      <c r="H2544" t="str">
        <f>IF('Raw(1)'!E2544="","",'Raw(1)'!E2544)</f>
        <v>Paint Booth</v>
      </c>
      <c r="I2544">
        <f>IF('Raw(1)'!F2544="","",'Raw(1)'!F2544)</f>
        <v>16</v>
      </c>
    </row>
    <row r="2545" spans="1:9" x14ac:dyDescent="0.4">
      <c r="A2545">
        <f>IF('Raw(1)'!A2545="","",'Raw(1)'!A2545)</f>
        <v>2026</v>
      </c>
      <c r="B2545">
        <f>IF('Raw(1)'!B2545="","",'Raw(1)'!B2545)</f>
        <v>26</v>
      </c>
      <c r="C2545" t="str">
        <f t="shared" si="117"/>
        <v>Jun</v>
      </c>
      <c r="D2545" t="str">
        <f t="shared" si="118"/>
        <v>2026-Jun</v>
      </c>
      <c r="E2545">
        <f t="shared" si="119"/>
        <v>202606</v>
      </c>
      <c r="F2545" t="str">
        <f>IF('Raw(1)'!C2545="","",'Raw(1)'!C2545)</f>
        <v>AM</v>
      </c>
      <c r="G2545" t="str">
        <f>IF('Raw(1)'!D2545="","",'Raw(1)'!D2545)</f>
        <v>Machine</v>
      </c>
      <c r="H2545" t="str">
        <f>IF('Raw(1)'!E2545="","",'Raw(1)'!E2545)</f>
        <v>Paint Line</v>
      </c>
      <c r="I2545">
        <f>IF('Raw(1)'!F2545="","",'Raw(1)'!F2545)</f>
        <v>8</v>
      </c>
    </row>
    <row r="2546" spans="1:9" x14ac:dyDescent="0.4">
      <c r="A2546">
        <f>IF('Raw(1)'!A2546="","",'Raw(1)'!A2546)</f>
        <v>2026</v>
      </c>
      <c r="B2546">
        <f>IF('Raw(1)'!B2546="","",'Raw(1)'!B2546)</f>
        <v>26</v>
      </c>
      <c r="C2546" t="str">
        <f t="shared" si="117"/>
        <v>Jun</v>
      </c>
      <c r="D2546" t="str">
        <f t="shared" si="118"/>
        <v>2026-Jun</v>
      </c>
      <c r="E2546">
        <f t="shared" si="119"/>
        <v>202606</v>
      </c>
      <c r="F2546" t="str">
        <f>IF('Raw(1)'!C2546="","",'Raw(1)'!C2546)</f>
        <v>AM</v>
      </c>
      <c r="G2546" t="str">
        <f>IF('Raw(1)'!D2546="","",'Raw(1)'!D2546)</f>
        <v>Machine</v>
      </c>
      <c r="H2546" t="str">
        <f>IF('Raw(1)'!E2546="","",'Raw(1)'!E2546)</f>
        <v>Roll Bending Machine</v>
      </c>
      <c r="I2546">
        <f>IF('Raw(1)'!F2546="","",'Raw(1)'!F2546)</f>
        <v>6</v>
      </c>
    </row>
    <row r="2547" spans="1:9" x14ac:dyDescent="0.4">
      <c r="A2547">
        <f>IF('Raw(1)'!A2547="","",'Raw(1)'!A2547)</f>
        <v>2026</v>
      </c>
      <c r="B2547">
        <f>IF('Raw(1)'!B2547="","",'Raw(1)'!B2547)</f>
        <v>26</v>
      </c>
      <c r="C2547" t="str">
        <f t="shared" si="117"/>
        <v>Jun</v>
      </c>
      <c r="D2547" t="str">
        <f t="shared" si="118"/>
        <v>2026-Jun</v>
      </c>
      <c r="E2547">
        <f t="shared" si="119"/>
        <v>202606</v>
      </c>
      <c r="F2547" t="str">
        <f>IF('Raw(1)'!C2547="","",'Raw(1)'!C2547)</f>
        <v>AM</v>
      </c>
      <c r="G2547" t="str">
        <f>IF('Raw(1)'!D2547="","",'Raw(1)'!D2547)</f>
        <v>Machine</v>
      </c>
      <c r="H2547" t="str">
        <f>IF('Raw(1)'!E2547="","",'Raw(1)'!E2547)</f>
        <v>L/W Machine</v>
      </c>
      <c r="I2547">
        <f>IF('Raw(1)'!F2547="","",'Raw(1)'!F2547)</f>
        <v>11</v>
      </c>
    </row>
    <row r="2548" spans="1:9" x14ac:dyDescent="0.4">
      <c r="A2548">
        <f>IF('Raw(1)'!A2548="","",'Raw(1)'!A2548)</f>
        <v>2026</v>
      </c>
      <c r="B2548">
        <f>IF('Raw(1)'!B2548="","",'Raw(1)'!B2548)</f>
        <v>26</v>
      </c>
      <c r="C2548" t="str">
        <f t="shared" si="117"/>
        <v>Jun</v>
      </c>
      <c r="D2548" t="str">
        <f t="shared" si="118"/>
        <v>2026-Jun</v>
      </c>
      <c r="E2548">
        <f t="shared" si="119"/>
        <v>202606</v>
      </c>
      <c r="F2548" t="str">
        <f>IF('Raw(1)'!C2548="","",'Raw(1)'!C2548)</f>
        <v>AM</v>
      </c>
      <c r="G2548" t="str">
        <f>IF('Raw(1)'!D2548="","",'Raw(1)'!D2548)</f>
        <v>Machine</v>
      </c>
      <c r="H2548" t="str">
        <f>IF('Raw(1)'!E2548="","",'Raw(1)'!E2548)</f>
        <v>C/W Machine</v>
      </c>
      <c r="I2548">
        <f>IF('Raw(1)'!F2548="","",'Raw(1)'!F2548)</f>
        <v>15</v>
      </c>
    </row>
    <row r="2549" spans="1:9" x14ac:dyDescent="0.4">
      <c r="A2549">
        <f>IF('Raw(1)'!A2549="","",'Raw(1)'!A2549)</f>
        <v>2026</v>
      </c>
      <c r="B2549">
        <f>IF('Raw(1)'!B2549="","",'Raw(1)'!B2549)</f>
        <v>26</v>
      </c>
      <c r="C2549" t="str">
        <f t="shared" si="117"/>
        <v>Jun</v>
      </c>
      <c r="D2549" t="str">
        <f t="shared" si="118"/>
        <v>2026-Jun</v>
      </c>
      <c r="E2549">
        <f t="shared" si="119"/>
        <v>202606</v>
      </c>
      <c r="F2549" t="str">
        <f>IF('Raw(1)'!C2549="","",'Raw(1)'!C2549)</f>
        <v>AM</v>
      </c>
      <c r="G2549" t="str">
        <f>IF('Raw(1)'!D2549="","",'Raw(1)'!D2549)</f>
        <v>Performance</v>
      </c>
      <c r="H2549" t="str">
        <f>IF('Raw(1)'!E2549="","",'Raw(1)'!E2549)</f>
        <v>BT GT</v>
      </c>
      <c r="I2549">
        <f>IF('Raw(1)'!F2549="","",'Raw(1)'!F2549)</f>
        <v>66</v>
      </c>
    </row>
    <row r="2550" spans="1:9" x14ac:dyDescent="0.4">
      <c r="A2550">
        <f>IF('Raw(1)'!A2550="","",'Raw(1)'!A2550)</f>
        <v>2026</v>
      </c>
      <c r="B2550">
        <f>IF('Raw(1)'!B2550="","",'Raw(1)'!B2550)</f>
        <v>26</v>
      </c>
      <c r="C2550" t="str">
        <f t="shared" si="117"/>
        <v>Jun</v>
      </c>
      <c r="D2550" t="str">
        <f t="shared" si="118"/>
        <v>2026-Jun</v>
      </c>
      <c r="E2550">
        <f t="shared" si="119"/>
        <v>202606</v>
      </c>
      <c r="F2550" t="str">
        <f>IF('Raw(1)'!C2550="","",'Raw(1)'!C2550)</f>
        <v>AM</v>
      </c>
      <c r="G2550" t="str">
        <f>IF('Raw(1)'!D2550="","",'Raw(1)'!D2550)</f>
        <v>Performance</v>
      </c>
      <c r="H2550" t="str">
        <f>IF('Raw(1)'!E2550="","",'Raw(1)'!E2550)</f>
        <v>WT GT</v>
      </c>
      <c r="I2550">
        <f>IF('Raw(1)'!F2550="","",'Raw(1)'!F2550)</f>
        <v>33</v>
      </c>
    </row>
    <row r="2551" spans="1:9" x14ac:dyDescent="0.4">
      <c r="A2551">
        <f>IF('Raw(1)'!A2551="","",'Raw(1)'!A2551)</f>
        <v>2026</v>
      </c>
      <c r="B2551">
        <f>IF('Raw(1)'!B2551="","",'Raw(1)'!B2551)</f>
        <v>26</v>
      </c>
      <c r="C2551" t="str">
        <f t="shared" si="117"/>
        <v>Jun</v>
      </c>
      <c r="D2551" t="str">
        <f t="shared" si="118"/>
        <v>2026-Jun</v>
      </c>
      <c r="E2551">
        <f t="shared" si="119"/>
        <v>202606</v>
      </c>
      <c r="F2551" t="str">
        <f>IF('Raw(1)'!C2551="","",'Raw(1)'!C2551)</f>
        <v>AM</v>
      </c>
      <c r="G2551" t="str">
        <f>IF('Raw(1)'!D2551="","",'Raw(1)'!D2551)</f>
        <v>Performance</v>
      </c>
      <c r="H2551" t="str">
        <f>IF('Raw(1)'!E2551="","",'Raw(1)'!E2551)</f>
        <v>Bending</v>
      </c>
      <c r="I2551">
        <f>IF('Raw(1)'!F2551="","",'Raw(1)'!F2551)</f>
        <v>573</v>
      </c>
    </row>
    <row r="2552" spans="1:9" x14ac:dyDescent="0.4">
      <c r="A2552">
        <f>IF('Raw(1)'!A2552="","",'Raw(1)'!A2552)</f>
        <v>2026</v>
      </c>
      <c r="B2552">
        <f>IF('Raw(1)'!B2552="","",'Raw(1)'!B2552)</f>
        <v>26</v>
      </c>
      <c r="C2552" t="str">
        <f t="shared" si="117"/>
        <v>Jun</v>
      </c>
      <c r="D2552" t="str">
        <f t="shared" si="118"/>
        <v>2026-Jun</v>
      </c>
      <c r="E2552">
        <f t="shared" si="119"/>
        <v>202606</v>
      </c>
      <c r="F2552" t="str">
        <f>IF('Raw(1)'!C2552="","",'Raw(1)'!C2552)</f>
        <v>AM</v>
      </c>
      <c r="G2552" t="str">
        <f>IF('Raw(1)'!D2552="","",'Raw(1)'!D2552)</f>
        <v>Performance</v>
      </c>
      <c r="H2552" t="str">
        <f>IF('Raw(1)'!E2552="","",'Raw(1)'!E2552)</f>
        <v>L/W</v>
      </c>
      <c r="I2552">
        <f>IF('Raw(1)'!F2552="","",'Raw(1)'!F2552)</f>
        <v>589</v>
      </c>
    </row>
    <row r="2553" spans="1:9" x14ac:dyDescent="0.4">
      <c r="A2553">
        <f>IF('Raw(1)'!A2553="","",'Raw(1)'!A2553)</f>
        <v>2026</v>
      </c>
      <c r="B2553">
        <f>IF('Raw(1)'!B2553="","",'Raw(1)'!B2553)</f>
        <v>26</v>
      </c>
      <c r="C2553" t="str">
        <f t="shared" si="117"/>
        <v>Jun</v>
      </c>
      <c r="D2553" t="str">
        <f t="shared" si="118"/>
        <v>2026-Jun</v>
      </c>
      <c r="E2553">
        <f t="shared" si="119"/>
        <v>202606</v>
      </c>
      <c r="F2553" t="str">
        <f>IF('Raw(1)'!C2553="","",'Raw(1)'!C2553)</f>
        <v>AM</v>
      </c>
      <c r="G2553" t="str">
        <f>IF('Raw(1)'!D2553="","",'Raw(1)'!D2553)</f>
        <v>Performance</v>
      </c>
      <c r="H2553" t="str">
        <f>IF('Raw(1)'!E2553="","",'Raw(1)'!E2553)</f>
        <v>C/W</v>
      </c>
      <c r="I2553">
        <f>IF('Raw(1)'!F2553="","",'Raw(1)'!F2553)</f>
        <v>507</v>
      </c>
    </row>
    <row r="2554" spans="1:9" x14ac:dyDescent="0.4">
      <c r="A2554">
        <f>IF('Raw(1)'!A2554="","",'Raw(1)'!A2554)</f>
        <v>2026</v>
      </c>
      <c r="B2554">
        <f>IF('Raw(1)'!B2554="","",'Raw(1)'!B2554)</f>
        <v>26</v>
      </c>
      <c r="C2554" t="str">
        <f t="shared" si="117"/>
        <v>Jun</v>
      </c>
      <c r="D2554" t="str">
        <f t="shared" si="118"/>
        <v>2026-Jun</v>
      </c>
      <c r="E2554">
        <f t="shared" si="119"/>
        <v>202606</v>
      </c>
      <c r="F2554" t="str">
        <f>IF('Raw(1)'!C2554="","",'Raw(1)'!C2554)</f>
        <v>PT On</v>
      </c>
      <c r="G2554" t="str">
        <f>IF('Raw(1)'!D2554="","",'Raw(1)'!D2554)</f>
        <v>Machine</v>
      </c>
      <c r="H2554" t="str">
        <f>IF('Raw(1)'!E2554="","",'Raw(1)'!E2554)</f>
        <v>Growing Line</v>
      </c>
      <c r="I2554">
        <f>IF('Raw(1)'!F2554="","",'Raw(1)'!F2554)</f>
        <v>6</v>
      </c>
    </row>
    <row r="2555" spans="1:9" x14ac:dyDescent="0.4">
      <c r="A2555">
        <f>IF('Raw(1)'!A2555="","",'Raw(1)'!A2555)</f>
        <v>2026</v>
      </c>
      <c r="B2555">
        <f>IF('Raw(1)'!B2555="","",'Raw(1)'!B2555)</f>
        <v>26</v>
      </c>
      <c r="C2555" t="str">
        <f t="shared" si="117"/>
        <v>Jun</v>
      </c>
      <c r="D2555" t="str">
        <f t="shared" si="118"/>
        <v>2026-Jun</v>
      </c>
      <c r="E2555">
        <f t="shared" si="119"/>
        <v>202606</v>
      </c>
      <c r="F2555" t="str">
        <f>IF('Raw(1)'!C2555="","",'Raw(1)'!C2555)</f>
        <v>PT On</v>
      </c>
      <c r="G2555" t="str">
        <f>IF('Raw(1)'!D2555="","",'Raw(1)'!D2555)</f>
        <v>Machine</v>
      </c>
      <c r="H2555" t="str">
        <f>IF('Raw(1)'!E2555="","",'Raw(1)'!E2555)</f>
        <v>Paint Booth</v>
      </c>
      <c r="I2555">
        <f>IF('Raw(1)'!F2555="","",'Raw(1)'!F2555)</f>
        <v>4</v>
      </c>
    </row>
    <row r="2556" spans="1:9" x14ac:dyDescent="0.4">
      <c r="A2556">
        <f>IF('Raw(1)'!A2556="","",'Raw(1)'!A2556)</f>
        <v>2026</v>
      </c>
      <c r="B2556">
        <f>IF('Raw(1)'!B2556="","",'Raw(1)'!B2556)</f>
        <v>26</v>
      </c>
      <c r="C2556" t="str">
        <f t="shared" si="117"/>
        <v>Jun</v>
      </c>
      <c r="D2556" t="str">
        <f t="shared" si="118"/>
        <v>2026-Jun</v>
      </c>
      <c r="E2556">
        <f t="shared" si="119"/>
        <v>202606</v>
      </c>
      <c r="F2556" t="str">
        <f>IF('Raw(1)'!C2556="","",'Raw(1)'!C2556)</f>
        <v>PT On</v>
      </c>
      <c r="G2556" t="str">
        <f>IF('Raw(1)'!D2556="","",'Raw(1)'!D2556)</f>
        <v>Machine</v>
      </c>
      <c r="H2556" t="str">
        <f>IF('Raw(1)'!E2556="","",'Raw(1)'!E2556)</f>
        <v>Paint Line</v>
      </c>
      <c r="I2556">
        <f>IF('Raw(1)'!F2556="","",'Raw(1)'!F2556)</f>
        <v>4</v>
      </c>
    </row>
    <row r="2557" spans="1:9" x14ac:dyDescent="0.4">
      <c r="A2557">
        <f>IF('Raw(1)'!A2557="","",'Raw(1)'!A2557)</f>
        <v>2026</v>
      </c>
      <c r="B2557">
        <f>IF('Raw(1)'!B2557="","",'Raw(1)'!B2557)</f>
        <v>26</v>
      </c>
      <c r="C2557" t="str">
        <f t="shared" si="117"/>
        <v>Jun</v>
      </c>
      <c r="D2557" t="str">
        <f t="shared" si="118"/>
        <v>2026-Jun</v>
      </c>
      <c r="E2557">
        <f t="shared" si="119"/>
        <v>202606</v>
      </c>
      <c r="F2557" t="str">
        <f>IF('Raw(1)'!C2557="","",'Raw(1)'!C2557)</f>
        <v>PT On</v>
      </c>
      <c r="G2557" t="str">
        <f>IF('Raw(1)'!D2557="","",'Raw(1)'!D2557)</f>
        <v>Machine</v>
      </c>
      <c r="H2557" t="str">
        <f>IF('Raw(1)'!E2557="","",'Raw(1)'!E2557)</f>
        <v>Roll Bending Machine</v>
      </c>
      <c r="I2557">
        <f>IF('Raw(1)'!F2557="","",'Raw(1)'!F2557)</f>
        <v>3</v>
      </c>
    </row>
    <row r="2558" spans="1:9" x14ac:dyDescent="0.4">
      <c r="A2558">
        <f>IF('Raw(1)'!A2558="","",'Raw(1)'!A2558)</f>
        <v>2026</v>
      </c>
      <c r="B2558">
        <f>IF('Raw(1)'!B2558="","",'Raw(1)'!B2558)</f>
        <v>26</v>
      </c>
      <c r="C2558" t="str">
        <f t="shared" si="117"/>
        <v>Jun</v>
      </c>
      <c r="D2558" t="str">
        <f t="shared" si="118"/>
        <v>2026-Jun</v>
      </c>
      <c r="E2558">
        <f t="shared" si="119"/>
        <v>202606</v>
      </c>
      <c r="F2558" t="str">
        <f>IF('Raw(1)'!C2558="","",'Raw(1)'!C2558)</f>
        <v>PT On</v>
      </c>
      <c r="G2558" t="str">
        <f>IF('Raw(1)'!D2558="","",'Raw(1)'!D2558)</f>
        <v>Machine</v>
      </c>
      <c r="H2558" t="str">
        <f>IF('Raw(1)'!E2558="","",'Raw(1)'!E2558)</f>
        <v>L/W Machine</v>
      </c>
      <c r="I2558">
        <f>IF('Raw(1)'!F2558="","",'Raw(1)'!F2558)</f>
        <v>4</v>
      </c>
    </row>
    <row r="2559" spans="1:9" x14ac:dyDescent="0.4">
      <c r="A2559">
        <f>IF('Raw(1)'!A2559="","",'Raw(1)'!A2559)</f>
        <v>2026</v>
      </c>
      <c r="B2559">
        <f>IF('Raw(1)'!B2559="","",'Raw(1)'!B2559)</f>
        <v>26</v>
      </c>
      <c r="C2559" t="str">
        <f t="shared" si="117"/>
        <v>Jun</v>
      </c>
      <c r="D2559" t="str">
        <f t="shared" si="118"/>
        <v>2026-Jun</v>
      </c>
      <c r="E2559">
        <f t="shared" si="119"/>
        <v>202606</v>
      </c>
      <c r="F2559" t="str">
        <f>IF('Raw(1)'!C2559="","",'Raw(1)'!C2559)</f>
        <v>PT On</v>
      </c>
      <c r="G2559" t="str">
        <f>IF('Raw(1)'!D2559="","",'Raw(1)'!D2559)</f>
        <v>Machine</v>
      </c>
      <c r="H2559" t="str">
        <f>IF('Raw(1)'!E2559="","",'Raw(1)'!E2559)</f>
        <v>C/W Machine</v>
      </c>
      <c r="I2559">
        <f>IF('Raw(1)'!F2559="","",'Raw(1)'!F2559)</f>
        <v>6.5</v>
      </c>
    </row>
    <row r="2560" spans="1:9" x14ac:dyDescent="0.4">
      <c r="A2560">
        <f>IF('Raw(1)'!A2560="","",'Raw(1)'!A2560)</f>
        <v>2026</v>
      </c>
      <c r="B2560">
        <f>IF('Raw(1)'!B2560="","",'Raw(1)'!B2560)</f>
        <v>26</v>
      </c>
      <c r="C2560" t="str">
        <f t="shared" si="117"/>
        <v>Jun</v>
      </c>
      <c r="D2560" t="str">
        <f t="shared" si="118"/>
        <v>2026-Jun</v>
      </c>
      <c r="E2560">
        <f t="shared" si="119"/>
        <v>202606</v>
      </c>
      <c r="F2560" t="str">
        <f>IF('Raw(1)'!C2560="","",'Raw(1)'!C2560)</f>
        <v>PT On</v>
      </c>
      <c r="G2560" t="str">
        <f>IF('Raw(1)'!D2560="","",'Raw(1)'!D2560)</f>
        <v>Performance</v>
      </c>
      <c r="H2560" t="str">
        <f>IF('Raw(1)'!E2560="","",'Raw(1)'!E2560)</f>
        <v>BT GT</v>
      </c>
      <c r="I2560">
        <f>IF('Raw(1)'!F2560="","",'Raw(1)'!F2560)</f>
        <v>16</v>
      </c>
    </row>
    <row r="2561" spans="1:9" x14ac:dyDescent="0.4">
      <c r="A2561">
        <f>IF('Raw(1)'!A2561="","",'Raw(1)'!A2561)</f>
        <v>2026</v>
      </c>
      <c r="B2561">
        <f>IF('Raw(1)'!B2561="","",'Raw(1)'!B2561)</f>
        <v>26</v>
      </c>
      <c r="C2561" t="str">
        <f t="shared" si="117"/>
        <v>Jun</v>
      </c>
      <c r="D2561" t="str">
        <f t="shared" si="118"/>
        <v>2026-Jun</v>
      </c>
      <c r="E2561">
        <f t="shared" si="119"/>
        <v>202606</v>
      </c>
      <c r="F2561" t="str">
        <f>IF('Raw(1)'!C2561="","",'Raw(1)'!C2561)</f>
        <v>PT On</v>
      </c>
      <c r="G2561" t="str">
        <f>IF('Raw(1)'!D2561="","",'Raw(1)'!D2561)</f>
        <v>Performance</v>
      </c>
      <c r="H2561" t="str">
        <f>IF('Raw(1)'!E2561="","",'Raw(1)'!E2561)</f>
        <v>WT GT</v>
      </c>
      <c r="I2561">
        <f>IF('Raw(1)'!F2561="","",'Raw(1)'!F2561)</f>
        <v>16</v>
      </c>
    </row>
    <row r="2562" spans="1:9" x14ac:dyDescent="0.4">
      <c r="A2562">
        <f>IF('Raw(1)'!A2562="","",'Raw(1)'!A2562)</f>
        <v>2026</v>
      </c>
      <c r="B2562">
        <f>IF('Raw(1)'!B2562="","",'Raw(1)'!B2562)</f>
        <v>26</v>
      </c>
      <c r="C2562" t="str">
        <f t="shared" ref="C2562:C2625" si="120">IF(OR(A2562="",B2562=""),"",TEXT(DATE(A2562,1,1)+(B2562-1)*7,"mmm"))</f>
        <v>Jun</v>
      </c>
      <c r="D2562" t="str">
        <f t="shared" ref="D2562:D2625" si="121">IF(OR(A2562="",B2562=""),"",TEXT(DATE(A2562,1,1)+(B2562-1)*7,"yyyy-mmm"))</f>
        <v>2026-Jun</v>
      </c>
      <c r="E2562">
        <f t="shared" ref="E2562:E2625" si="122">IF(OR(A2562="",B2562=""),"",YEAR(DATE(A2562,1,1)+(B2562-1)*7)*100+MONTH(DATE(A2562,1,1)+(B2562-1)*7))</f>
        <v>202606</v>
      </c>
      <c r="F2562" t="str">
        <f>IF('Raw(1)'!C2562="","",'Raw(1)'!C2562)</f>
        <v>PT On</v>
      </c>
      <c r="G2562" t="str">
        <f>IF('Raw(1)'!D2562="","",'Raw(1)'!D2562)</f>
        <v>Performance</v>
      </c>
      <c r="H2562" t="str">
        <f>IF('Raw(1)'!E2562="","",'Raw(1)'!E2562)</f>
        <v>Bending</v>
      </c>
      <c r="I2562">
        <f>IF('Raw(1)'!F2562="","",'Raw(1)'!F2562)</f>
        <v>101</v>
      </c>
    </row>
    <row r="2563" spans="1:9" x14ac:dyDescent="0.4">
      <c r="A2563">
        <f>IF('Raw(1)'!A2563="","",'Raw(1)'!A2563)</f>
        <v>2026</v>
      </c>
      <c r="B2563">
        <f>IF('Raw(1)'!B2563="","",'Raw(1)'!B2563)</f>
        <v>26</v>
      </c>
      <c r="C2563" t="str">
        <f t="shared" si="120"/>
        <v>Jun</v>
      </c>
      <c r="D2563" t="str">
        <f t="shared" si="121"/>
        <v>2026-Jun</v>
      </c>
      <c r="E2563">
        <f t="shared" si="122"/>
        <v>202606</v>
      </c>
      <c r="F2563" t="str">
        <f>IF('Raw(1)'!C2563="","",'Raw(1)'!C2563)</f>
        <v>PT On</v>
      </c>
      <c r="G2563" t="str">
        <f>IF('Raw(1)'!D2563="","",'Raw(1)'!D2563)</f>
        <v>Performance</v>
      </c>
      <c r="H2563" t="str">
        <f>IF('Raw(1)'!E2563="","",'Raw(1)'!E2563)</f>
        <v>L/W</v>
      </c>
      <c r="I2563">
        <f>IF('Raw(1)'!F2563="","",'Raw(1)'!F2563)</f>
        <v>104</v>
      </c>
    </row>
    <row r="2564" spans="1:9" x14ac:dyDescent="0.4">
      <c r="A2564">
        <f>IF('Raw(1)'!A2564="","",'Raw(1)'!A2564)</f>
        <v>2026</v>
      </c>
      <c r="B2564">
        <f>IF('Raw(1)'!B2564="","",'Raw(1)'!B2564)</f>
        <v>26</v>
      </c>
      <c r="C2564" t="str">
        <f t="shared" si="120"/>
        <v>Jun</v>
      </c>
      <c r="D2564" t="str">
        <f t="shared" si="121"/>
        <v>2026-Jun</v>
      </c>
      <c r="E2564">
        <f t="shared" si="122"/>
        <v>202606</v>
      </c>
      <c r="F2564" t="str">
        <f>IF('Raw(1)'!C2564="","",'Raw(1)'!C2564)</f>
        <v>PT On</v>
      </c>
      <c r="G2564" t="str">
        <f>IF('Raw(1)'!D2564="","",'Raw(1)'!D2564)</f>
        <v>Performance</v>
      </c>
      <c r="H2564" t="str">
        <f>IF('Raw(1)'!E2564="","",'Raw(1)'!E2564)</f>
        <v>C/W</v>
      </c>
      <c r="I2564">
        <f>IF('Raw(1)'!F2564="","",'Raw(1)'!F2564)</f>
        <v>122</v>
      </c>
    </row>
    <row r="2565" spans="1:9" x14ac:dyDescent="0.4">
      <c r="A2565">
        <f>IF('Raw(1)'!A2565="","",'Raw(1)'!A2565)</f>
        <v>2026</v>
      </c>
      <c r="B2565">
        <f>IF('Raw(1)'!B2565="","",'Raw(1)'!B2565)</f>
        <v>26</v>
      </c>
      <c r="C2565" t="str">
        <f t="shared" si="120"/>
        <v>Jun</v>
      </c>
      <c r="D2565" t="str">
        <f t="shared" si="121"/>
        <v>2026-Jun</v>
      </c>
      <c r="E2565">
        <f t="shared" si="122"/>
        <v>202606</v>
      </c>
      <c r="F2565" t="str">
        <f>IF('Raw(1)'!C2565="","",'Raw(1)'!C2565)</f>
        <v>PT Off</v>
      </c>
      <c r="G2565" t="str">
        <f>IF('Raw(1)'!D2565="","",'Raw(1)'!D2565)</f>
        <v>Machine</v>
      </c>
      <c r="H2565" t="str">
        <f>IF('Raw(1)'!E2565="","",'Raw(1)'!E2565)</f>
        <v>Growing Line</v>
      </c>
      <c r="I2565">
        <f>IF('Raw(1)'!F2565="","",'Raw(1)'!F2565)</f>
        <v>11</v>
      </c>
    </row>
    <row r="2566" spans="1:9" x14ac:dyDescent="0.4">
      <c r="A2566">
        <f>IF('Raw(1)'!A2566="","",'Raw(1)'!A2566)</f>
        <v>2026</v>
      </c>
      <c r="B2566">
        <f>IF('Raw(1)'!B2566="","",'Raw(1)'!B2566)</f>
        <v>26</v>
      </c>
      <c r="C2566" t="str">
        <f t="shared" si="120"/>
        <v>Jun</v>
      </c>
      <c r="D2566" t="str">
        <f t="shared" si="121"/>
        <v>2026-Jun</v>
      </c>
      <c r="E2566">
        <f t="shared" si="122"/>
        <v>202606</v>
      </c>
      <c r="F2566" t="str">
        <f>IF('Raw(1)'!C2566="","",'Raw(1)'!C2566)</f>
        <v>PT Off</v>
      </c>
      <c r="G2566" t="str">
        <f>IF('Raw(1)'!D2566="","",'Raw(1)'!D2566)</f>
        <v>Machine</v>
      </c>
      <c r="H2566" t="str">
        <f>IF('Raw(1)'!E2566="","",'Raw(1)'!E2566)</f>
        <v>Paint Booth</v>
      </c>
      <c r="I2566">
        <f>IF('Raw(1)'!F2566="","",'Raw(1)'!F2566)</f>
        <v>6</v>
      </c>
    </row>
    <row r="2567" spans="1:9" x14ac:dyDescent="0.4">
      <c r="A2567">
        <f>IF('Raw(1)'!A2567="","",'Raw(1)'!A2567)</f>
        <v>2026</v>
      </c>
      <c r="B2567">
        <f>IF('Raw(1)'!B2567="","",'Raw(1)'!B2567)</f>
        <v>26</v>
      </c>
      <c r="C2567" t="str">
        <f t="shared" si="120"/>
        <v>Jun</v>
      </c>
      <c r="D2567" t="str">
        <f t="shared" si="121"/>
        <v>2026-Jun</v>
      </c>
      <c r="E2567">
        <f t="shared" si="122"/>
        <v>202606</v>
      </c>
      <c r="F2567" t="str">
        <f>IF('Raw(1)'!C2567="","",'Raw(1)'!C2567)</f>
        <v>PT Off</v>
      </c>
      <c r="G2567" t="str">
        <f>IF('Raw(1)'!D2567="","",'Raw(1)'!D2567)</f>
        <v>Machine</v>
      </c>
      <c r="H2567" t="str">
        <f>IF('Raw(1)'!E2567="","",'Raw(1)'!E2567)</f>
        <v>Paint Line</v>
      </c>
      <c r="I2567">
        <f>IF('Raw(1)'!F2567="","",'Raw(1)'!F2567)</f>
        <v>4</v>
      </c>
    </row>
    <row r="2568" spans="1:9" x14ac:dyDescent="0.4">
      <c r="A2568">
        <f>IF('Raw(1)'!A2568="","",'Raw(1)'!A2568)</f>
        <v>2026</v>
      </c>
      <c r="B2568">
        <f>IF('Raw(1)'!B2568="","",'Raw(1)'!B2568)</f>
        <v>26</v>
      </c>
      <c r="C2568" t="str">
        <f t="shared" si="120"/>
        <v>Jun</v>
      </c>
      <c r="D2568" t="str">
        <f t="shared" si="121"/>
        <v>2026-Jun</v>
      </c>
      <c r="E2568">
        <f t="shared" si="122"/>
        <v>202606</v>
      </c>
      <c r="F2568" t="str">
        <f>IF('Raw(1)'!C2568="","",'Raw(1)'!C2568)</f>
        <v>PT Off</v>
      </c>
      <c r="G2568" t="str">
        <f>IF('Raw(1)'!D2568="","",'Raw(1)'!D2568)</f>
        <v>Machine</v>
      </c>
      <c r="H2568" t="str">
        <f>IF('Raw(1)'!E2568="","",'Raw(1)'!E2568)</f>
        <v>Roll Bending Machine</v>
      </c>
      <c r="I2568">
        <f>IF('Raw(1)'!F2568="","",'Raw(1)'!F2568)</f>
        <v>4</v>
      </c>
    </row>
    <row r="2569" spans="1:9" x14ac:dyDescent="0.4">
      <c r="A2569">
        <f>IF('Raw(1)'!A2569="","",'Raw(1)'!A2569)</f>
        <v>2026</v>
      </c>
      <c r="B2569">
        <f>IF('Raw(1)'!B2569="","",'Raw(1)'!B2569)</f>
        <v>26</v>
      </c>
      <c r="C2569" t="str">
        <f t="shared" si="120"/>
        <v>Jun</v>
      </c>
      <c r="D2569" t="str">
        <f t="shared" si="121"/>
        <v>2026-Jun</v>
      </c>
      <c r="E2569">
        <f t="shared" si="122"/>
        <v>202606</v>
      </c>
      <c r="F2569" t="str">
        <f>IF('Raw(1)'!C2569="","",'Raw(1)'!C2569)</f>
        <v>PT Off</v>
      </c>
      <c r="G2569" t="str">
        <f>IF('Raw(1)'!D2569="","",'Raw(1)'!D2569)</f>
        <v>Machine</v>
      </c>
      <c r="H2569" t="str">
        <f>IF('Raw(1)'!E2569="","",'Raw(1)'!E2569)</f>
        <v>L/W Machine</v>
      </c>
      <c r="I2569">
        <f>IF('Raw(1)'!F2569="","",'Raw(1)'!F2569)</f>
        <v>7</v>
      </c>
    </row>
    <row r="2570" spans="1:9" x14ac:dyDescent="0.4">
      <c r="A2570">
        <f>IF('Raw(1)'!A2570="","",'Raw(1)'!A2570)</f>
        <v>2026</v>
      </c>
      <c r="B2570">
        <f>IF('Raw(1)'!B2570="","",'Raw(1)'!B2570)</f>
        <v>26</v>
      </c>
      <c r="C2570" t="str">
        <f t="shared" si="120"/>
        <v>Jun</v>
      </c>
      <c r="D2570" t="str">
        <f t="shared" si="121"/>
        <v>2026-Jun</v>
      </c>
      <c r="E2570">
        <f t="shared" si="122"/>
        <v>202606</v>
      </c>
      <c r="F2570" t="str">
        <f>IF('Raw(1)'!C2570="","",'Raw(1)'!C2570)</f>
        <v>PT Off</v>
      </c>
      <c r="G2570" t="str">
        <f>IF('Raw(1)'!D2570="","",'Raw(1)'!D2570)</f>
        <v>Machine</v>
      </c>
      <c r="H2570" t="str">
        <f>IF('Raw(1)'!E2570="","",'Raw(1)'!E2570)</f>
        <v>C/W Machine</v>
      </c>
      <c r="I2570">
        <f>IF('Raw(1)'!F2570="","",'Raw(1)'!F2570)</f>
        <v>12.5</v>
      </c>
    </row>
    <row r="2571" spans="1:9" x14ac:dyDescent="0.4">
      <c r="A2571">
        <f>IF('Raw(1)'!A2571="","",'Raw(1)'!A2571)</f>
        <v>2026</v>
      </c>
      <c r="B2571">
        <f>IF('Raw(1)'!B2571="","",'Raw(1)'!B2571)</f>
        <v>26</v>
      </c>
      <c r="C2571" t="str">
        <f t="shared" si="120"/>
        <v>Jun</v>
      </c>
      <c r="D2571" t="str">
        <f t="shared" si="121"/>
        <v>2026-Jun</v>
      </c>
      <c r="E2571">
        <f t="shared" si="122"/>
        <v>202606</v>
      </c>
      <c r="F2571" t="str">
        <f>IF('Raw(1)'!C2571="","",'Raw(1)'!C2571)</f>
        <v>PT Off</v>
      </c>
      <c r="G2571" t="str">
        <f>IF('Raw(1)'!D2571="","",'Raw(1)'!D2571)</f>
        <v>Performance</v>
      </c>
      <c r="H2571" t="str">
        <f>IF('Raw(1)'!E2571="","",'Raw(1)'!E2571)</f>
        <v>BT GT</v>
      </c>
      <c r="I2571">
        <f>IF('Raw(1)'!F2571="","",'Raw(1)'!F2571)</f>
        <v>10</v>
      </c>
    </row>
    <row r="2572" spans="1:9" x14ac:dyDescent="0.4">
      <c r="A2572">
        <f>IF('Raw(1)'!A2572="","",'Raw(1)'!A2572)</f>
        <v>2026</v>
      </c>
      <c r="B2572">
        <f>IF('Raw(1)'!B2572="","",'Raw(1)'!B2572)</f>
        <v>26</v>
      </c>
      <c r="C2572" t="str">
        <f t="shared" si="120"/>
        <v>Jun</v>
      </c>
      <c r="D2572" t="str">
        <f t="shared" si="121"/>
        <v>2026-Jun</v>
      </c>
      <c r="E2572">
        <f t="shared" si="122"/>
        <v>202606</v>
      </c>
      <c r="F2572" t="str">
        <f>IF('Raw(1)'!C2572="","",'Raw(1)'!C2572)</f>
        <v>PT Off</v>
      </c>
      <c r="G2572" t="str">
        <f>IF('Raw(1)'!D2572="","",'Raw(1)'!D2572)</f>
        <v>Performance</v>
      </c>
      <c r="H2572" t="str">
        <f>IF('Raw(1)'!E2572="","",'Raw(1)'!E2572)</f>
        <v>WT GT</v>
      </c>
      <c r="I2572">
        <f>IF('Raw(1)'!F2572="","",'Raw(1)'!F2572)</f>
        <v>7</v>
      </c>
    </row>
    <row r="2573" spans="1:9" x14ac:dyDescent="0.4">
      <c r="A2573">
        <f>IF('Raw(1)'!A2573="","",'Raw(1)'!A2573)</f>
        <v>2026</v>
      </c>
      <c r="B2573">
        <f>IF('Raw(1)'!B2573="","",'Raw(1)'!B2573)</f>
        <v>26</v>
      </c>
      <c r="C2573" t="str">
        <f t="shared" si="120"/>
        <v>Jun</v>
      </c>
      <c r="D2573" t="str">
        <f t="shared" si="121"/>
        <v>2026-Jun</v>
      </c>
      <c r="E2573">
        <f t="shared" si="122"/>
        <v>202606</v>
      </c>
      <c r="F2573" t="str">
        <f>IF('Raw(1)'!C2573="","",'Raw(1)'!C2573)</f>
        <v>PT Off</v>
      </c>
      <c r="G2573" t="str">
        <f>IF('Raw(1)'!D2573="","",'Raw(1)'!D2573)</f>
        <v>Performance</v>
      </c>
      <c r="H2573" t="str">
        <f>IF('Raw(1)'!E2573="","",'Raw(1)'!E2573)</f>
        <v>Bending</v>
      </c>
      <c r="I2573">
        <f>IF('Raw(1)'!F2573="","",'Raw(1)'!F2573)</f>
        <v>100</v>
      </c>
    </row>
    <row r="2574" spans="1:9" x14ac:dyDescent="0.4">
      <c r="A2574">
        <f>IF('Raw(1)'!A2574="","",'Raw(1)'!A2574)</f>
        <v>2026</v>
      </c>
      <c r="B2574">
        <f>IF('Raw(1)'!B2574="","",'Raw(1)'!B2574)</f>
        <v>26</v>
      </c>
      <c r="C2574" t="str">
        <f t="shared" si="120"/>
        <v>Jun</v>
      </c>
      <c r="D2574" t="str">
        <f t="shared" si="121"/>
        <v>2026-Jun</v>
      </c>
      <c r="E2574">
        <f t="shared" si="122"/>
        <v>202606</v>
      </c>
      <c r="F2574" t="str">
        <f>IF('Raw(1)'!C2574="","",'Raw(1)'!C2574)</f>
        <v>PT Off</v>
      </c>
      <c r="G2574" t="str">
        <f>IF('Raw(1)'!D2574="","",'Raw(1)'!D2574)</f>
        <v>Performance</v>
      </c>
      <c r="H2574" t="str">
        <f>IF('Raw(1)'!E2574="","",'Raw(1)'!E2574)</f>
        <v>L/W</v>
      </c>
      <c r="I2574">
        <f>IF('Raw(1)'!F2574="","",'Raw(1)'!F2574)</f>
        <v>100</v>
      </c>
    </row>
    <row r="2575" spans="1:9" x14ac:dyDescent="0.4">
      <c r="A2575">
        <f>IF('Raw(1)'!A2575="","",'Raw(1)'!A2575)</f>
        <v>2026</v>
      </c>
      <c r="B2575">
        <f>IF('Raw(1)'!B2575="","",'Raw(1)'!B2575)</f>
        <v>26</v>
      </c>
      <c r="C2575" t="str">
        <f t="shared" si="120"/>
        <v>Jun</v>
      </c>
      <c r="D2575" t="str">
        <f t="shared" si="121"/>
        <v>2026-Jun</v>
      </c>
      <c r="E2575">
        <f t="shared" si="122"/>
        <v>202606</v>
      </c>
      <c r="F2575" t="str">
        <f>IF('Raw(1)'!C2575="","",'Raw(1)'!C2575)</f>
        <v>PT Off</v>
      </c>
      <c r="G2575" t="str">
        <f>IF('Raw(1)'!D2575="","",'Raw(1)'!D2575)</f>
        <v>Performance</v>
      </c>
      <c r="H2575" t="str">
        <f>IF('Raw(1)'!E2575="","",'Raw(1)'!E2575)</f>
        <v>C/W</v>
      </c>
      <c r="I2575">
        <f>IF('Raw(1)'!F2575="","",'Raw(1)'!F2575)</f>
        <v>91</v>
      </c>
    </row>
    <row r="2576" spans="1:9" x14ac:dyDescent="0.4">
      <c r="A2576">
        <f>IF('Raw(1)'!A2576="","",'Raw(1)'!A2576)</f>
        <v>2026</v>
      </c>
      <c r="B2576">
        <f>IF('Raw(1)'!B2576="","",'Raw(1)'!B2576)</f>
        <v>27</v>
      </c>
      <c r="C2576" t="str">
        <f t="shared" si="120"/>
        <v>Jul</v>
      </c>
      <c r="D2576" t="str">
        <f t="shared" si="121"/>
        <v>2026-Jul</v>
      </c>
      <c r="E2576">
        <f t="shared" si="122"/>
        <v>202607</v>
      </c>
      <c r="F2576" t="str">
        <f>IF('Raw(1)'!C2576="","",'Raw(1)'!C2576)</f>
        <v>VN #1</v>
      </c>
      <c r="G2576" t="str">
        <f>IF('Raw(1)'!D2576="","",'Raw(1)'!D2576)</f>
        <v>Machine</v>
      </c>
      <c r="H2576" t="str">
        <f>IF('Raw(1)'!E2576="","",'Raw(1)'!E2576)</f>
        <v>Growing Line</v>
      </c>
      <c r="I2576">
        <f>IF('Raw(1)'!F2576="","",'Raw(1)'!F2576)</f>
        <v>15</v>
      </c>
    </row>
    <row r="2577" spans="1:9" x14ac:dyDescent="0.4">
      <c r="A2577">
        <f>IF('Raw(1)'!A2577="","",'Raw(1)'!A2577)</f>
        <v>2026</v>
      </c>
      <c r="B2577">
        <f>IF('Raw(1)'!B2577="","",'Raw(1)'!B2577)</f>
        <v>27</v>
      </c>
      <c r="C2577" t="str">
        <f t="shared" si="120"/>
        <v>Jul</v>
      </c>
      <c r="D2577" t="str">
        <f t="shared" si="121"/>
        <v>2026-Jul</v>
      </c>
      <c r="E2577">
        <f t="shared" si="122"/>
        <v>202607</v>
      </c>
      <c r="F2577" t="str">
        <f>IF('Raw(1)'!C2577="","",'Raw(1)'!C2577)</f>
        <v>VN #1</v>
      </c>
      <c r="G2577" t="str">
        <f>IF('Raw(1)'!D2577="","",'Raw(1)'!D2577)</f>
        <v>Machine</v>
      </c>
      <c r="H2577" t="str">
        <f>IF('Raw(1)'!E2577="","",'Raw(1)'!E2577)</f>
        <v>Paint Booth</v>
      </c>
      <c r="I2577">
        <f>IF('Raw(1)'!F2577="","",'Raw(1)'!F2577)</f>
        <v>10</v>
      </c>
    </row>
    <row r="2578" spans="1:9" x14ac:dyDescent="0.4">
      <c r="A2578">
        <f>IF('Raw(1)'!A2578="","",'Raw(1)'!A2578)</f>
        <v>2026</v>
      </c>
      <c r="B2578">
        <f>IF('Raw(1)'!B2578="","",'Raw(1)'!B2578)</f>
        <v>27</v>
      </c>
      <c r="C2578" t="str">
        <f t="shared" si="120"/>
        <v>Jul</v>
      </c>
      <c r="D2578" t="str">
        <f t="shared" si="121"/>
        <v>2026-Jul</v>
      </c>
      <c r="E2578">
        <f t="shared" si="122"/>
        <v>202607</v>
      </c>
      <c r="F2578" t="str">
        <f>IF('Raw(1)'!C2578="","",'Raw(1)'!C2578)</f>
        <v>VN #1</v>
      </c>
      <c r="G2578" t="str">
        <f>IF('Raw(1)'!D2578="","",'Raw(1)'!D2578)</f>
        <v>Machine</v>
      </c>
      <c r="H2578" t="str">
        <f>IF('Raw(1)'!E2578="","",'Raw(1)'!E2578)</f>
        <v>Paint Line</v>
      </c>
      <c r="I2578">
        <f>IF('Raw(1)'!F2578="","",'Raw(1)'!F2578)</f>
        <v>5</v>
      </c>
    </row>
    <row r="2579" spans="1:9" x14ac:dyDescent="0.4">
      <c r="A2579">
        <f>IF('Raw(1)'!A2579="","",'Raw(1)'!A2579)</f>
        <v>2026</v>
      </c>
      <c r="B2579">
        <f>IF('Raw(1)'!B2579="","",'Raw(1)'!B2579)</f>
        <v>27</v>
      </c>
      <c r="C2579" t="str">
        <f t="shared" si="120"/>
        <v>Jul</v>
      </c>
      <c r="D2579" t="str">
        <f t="shared" si="121"/>
        <v>2026-Jul</v>
      </c>
      <c r="E2579">
        <f t="shared" si="122"/>
        <v>202607</v>
      </c>
      <c r="F2579" t="str">
        <f>IF('Raw(1)'!C2579="","",'Raw(1)'!C2579)</f>
        <v>VN #1</v>
      </c>
      <c r="G2579" t="str">
        <f>IF('Raw(1)'!D2579="","",'Raw(1)'!D2579)</f>
        <v>Machine</v>
      </c>
      <c r="H2579" t="str">
        <f>IF('Raw(1)'!E2579="","",'Raw(1)'!E2579)</f>
        <v>Roll Bending Machine</v>
      </c>
      <c r="I2579">
        <f>IF('Raw(1)'!F2579="","",'Raw(1)'!F2579)</f>
        <v>6</v>
      </c>
    </row>
    <row r="2580" spans="1:9" x14ac:dyDescent="0.4">
      <c r="A2580">
        <f>IF('Raw(1)'!A2580="","",'Raw(1)'!A2580)</f>
        <v>2026</v>
      </c>
      <c r="B2580">
        <f>IF('Raw(1)'!B2580="","",'Raw(1)'!B2580)</f>
        <v>27</v>
      </c>
      <c r="C2580" t="str">
        <f t="shared" si="120"/>
        <v>Jul</v>
      </c>
      <c r="D2580" t="str">
        <f t="shared" si="121"/>
        <v>2026-Jul</v>
      </c>
      <c r="E2580">
        <f t="shared" si="122"/>
        <v>202607</v>
      </c>
      <c r="F2580" t="str">
        <f>IF('Raw(1)'!C2580="","",'Raw(1)'!C2580)</f>
        <v>VN #1</v>
      </c>
      <c r="G2580" t="str">
        <f>IF('Raw(1)'!D2580="","",'Raw(1)'!D2580)</f>
        <v>Machine</v>
      </c>
      <c r="H2580" t="str">
        <f>IF('Raw(1)'!E2580="","",'Raw(1)'!E2580)</f>
        <v>L/W Machine</v>
      </c>
      <c r="I2580">
        <f>IF('Raw(1)'!F2580="","",'Raw(1)'!F2580)</f>
        <v>10</v>
      </c>
    </row>
    <row r="2581" spans="1:9" x14ac:dyDescent="0.4">
      <c r="A2581">
        <f>IF('Raw(1)'!A2581="","",'Raw(1)'!A2581)</f>
        <v>2026</v>
      </c>
      <c r="B2581">
        <f>IF('Raw(1)'!B2581="","",'Raw(1)'!B2581)</f>
        <v>27</v>
      </c>
      <c r="C2581" t="str">
        <f t="shared" si="120"/>
        <v>Jul</v>
      </c>
      <c r="D2581" t="str">
        <f t="shared" si="121"/>
        <v>2026-Jul</v>
      </c>
      <c r="E2581">
        <f t="shared" si="122"/>
        <v>202607</v>
      </c>
      <c r="F2581" t="str">
        <f>IF('Raw(1)'!C2581="","",'Raw(1)'!C2581)</f>
        <v>VN #1</v>
      </c>
      <c r="G2581" t="str">
        <f>IF('Raw(1)'!D2581="","",'Raw(1)'!D2581)</f>
        <v>Machine</v>
      </c>
      <c r="H2581" t="str">
        <f>IF('Raw(1)'!E2581="","",'Raw(1)'!E2581)</f>
        <v>C/W Machine</v>
      </c>
      <c r="I2581">
        <f>IF('Raw(1)'!F2581="","",'Raw(1)'!F2581)</f>
        <v>10</v>
      </c>
    </row>
    <row r="2582" spans="1:9" x14ac:dyDescent="0.4">
      <c r="A2582">
        <f>IF('Raw(1)'!A2582="","",'Raw(1)'!A2582)</f>
        <v>2026</v>
      </c>
      <c r="B2582">
        <f>IF('Raw(1)'!B2582="","",'Raw(1)'!B2582)</f>
        <v>27</v>
      </c>
      <c r="C2582" t="str">
        <f t="shared" si="120"/>
        <v>Jul</v>
      </c>
      <c r="D2582" t="str">
        <f t="shared" si="121"/>
        <v>2026-Jul</v>
      </c>
      <c r="E2582">
        <f t="shared" si="122"/>
        <v>202607</v>
      </c>
      <c r="F2582" t="str">
        <f>IF('Raw(1)'!C2582="","",'Raw(1)'!C2582)</f>
        <v>VN #1</v>
      </c>
      <c r="G2582" t="str">
        <f>IF('Raw(1)'!D2582="","",'Raw(1)'!D2582)</f>
        <v>Performance</v>
      </c>
      <c r="H2582" t="str">
        <f>IF('Raw(1)'!E2582="","",'Raw(1)'!E2582)</f>
        <v>BT GT</v>
      </c>
      <c r="I2582">
        <f>IF('Raw(1)'!F2582="","",'Raw(1)'!F2582)</f>
        <v>15</v>
      </c>
    </row>
    <row r="2583" spans="1:9" x14ac:dyDescent="0.4">
      <c r="A2583">
        <f>IF('Raw(1)'!A2583="","",'Raw(1)'!A2583)</f>
        <v>2026</v>
      </c>
      <c r="B2583">
        <f>IF('Raw(1)'!B2583="","",'Raw(1)'!B2583)</f>
        <v>27</v>
      </c>
      <c r="C2583" t="str">
        <f t="shared" si="120"/>
        <v>Jul</v>
      </c>
      <c r="D2583" t="str">
        <f t="shared" si="121"/>
        <v>2026-Jul</v>
      </c>
      <c r="E2583">
        <f t="shared" si="122"/>
        <v>202607</v>
      </c>
      <c r="F2583" t="str">
        <f>IF('Raw(1)'!C2583="","",'Raw(1)'!C2583)</f>
        <v>VN #1</v>
      </c>
      <c r="G2583" t="str">
        <f>IF('Raw(1)'!D2583="","",'Raw(1)'!D2583)</f>
        <v>Performance</v>
      </c>
      <c r="H2583" t="str">
        <f>IF('Raw(1)'!E2583="","",'Raw(1)'!E2583)</f>
        <v>WT GT</v>
      </c>
      <c r="I2583">
        <f>IF('Raw(1)'!F2583="","",'Raw(1)'!F2583)</f>
        <v>20</v>
      </c>
    </row>
    <row r="2584" spans="1:9" x14ac:dyDescent="0.4">
      <c r="A2584">
        <f>IF('Raw(1)'!A2584="","",'Raw(1)'!A2584)</f>
        <v>2026</v>
      </c>
      <c r="B2584">
        <f>IF('Raw(1)'!B2584="","",'Raw(1)'!B2584)</f>
        <v>27</v>
      </c>
      <c r="C2584" t="str">
        <f t="shared" si="120"/>
        <v>Jul</v>
      </c>
      <c r="D2584" t="str">
        <f t="shared" si="121"/>
        <v>2026-Jul</v>
      </c>
      <c r="E2584">
        <f t="shared" si="122"/>
        <v>202607</v>
      </c>
      <c r="F2584" t="str">
        <f>IF('Raw(1)'!C2584="","",'Raw(1)'!C2584)</f>
        <v>VN #1</v>
      </c>
      <c r="G2584" t="str">
        <f>IF('Raw(1)'!D2584="","",'Raw(1)'!D2584)</f>
        <v>Performance</v>
      </c>
      <c r="H2584" t="str">
        <f>IF('Raw(1)'!E2584="","",'Raw(1)'!E2584)</f>
        <v>Bending</v>
      </c>
      <c r="I2584">
        <f>IF('Raw(1)'!F2584="","",'Raw(1)'!F2584)</f>
        <v>168</v>
      </c>
    </row>
    <row r="2585" spans="1:9" x14ac:dyDescent="0.4">
      <c r="A2585">
        <f>IF('Raw(1)'!A2585="","",'Raw(1)'!A2585)</f>
        <v>2026</v>
      </c>
      <c r="B2585">
        <f>IF('Raw(1)'!B2585="","",'Raw(1)'!B2585)</f>
        <v>27</v>
      </c>
      <c r="C2585" t="str">
        <f t="shared" si="120"/>
        <v>Jul</v>
      </c>
      <c r="D2585" t="str">
        <f t="shared" si="121"/>
        <v>2026-Jul</v>
      </c>
      <c r="E2585">
        <f t="shared" si="122"/>
        <v>202607</v>
      </c>
      <c r="F2585" t="str">
        <f>IF('Raw(1)'!C2585="","",'Raw(1)'!C2585)</f>
        <v>VN #1</v>
      </c>
      <c r="G2585" t="str">
        <f>IF('Raw(1)'!D2585="","",'Raw(1)'!D2585)</f>
        <v>Performance</v>
      </c>
      <c r="H2585" t="str">
        <f>IF('Raw(1)'!E2585="","",'Raw(1)'!E2585)</f>
        <v>L/W</v>
      </c>
      <c r="I2585">
        <f>IF('Raw(1)'!F2585="","",'Raw(1)'!F2585)</f>
        <v>176</v>
      </c>
    </row>
    <row r="2586" spans="1:9" x14ac:dyDescent="0.4">
      <c r="A2586">
        <f>IF('Raw(1)'!A2586="","",'Raw(1)'!A2586)</f>
        <v>2026</v>
      </c>
      <c r="B2586">
        <f>IF('Raw(1)'!B2586="","",'Raw(1)'!B2586)</f>
        <v>27</v>
      </c>
      <c r="C2586" t="str">
        <f t="shared" si="120"/>
        <v>Jul</v>
      </c>
      <c r="D2586" t="str">
        <f t="shared" si="121"/>
        <v>2026-Jul</v>
      </c>
      <c r="E2586">
        <f t="shared" si="122"/>
        <v>202607</v>
      </c>
      <c r="F2586" t="str">
        <f>IF('Raw(1)'!C2586="","",'Raw(1)'!C2586)</f>
        <v>VN #1</v>
      </c>
      <c r="G2586" t="str">
        <f>IF('Raw(1)'!D2586="","",'Raw(1)'!D2586)</f>
        <v>Performance</v>
      </c>
      <c r="H2586" t="str">
        <f>IF('Raw(1)'!E2586="","",'Raw(1)'!E2586)</f>
        <v>C/W</v>
      </c>
      <c r="I2586">
        <f>IF('Raw(1)'!F2586="","",'Raw(1)'!F2586)</f>
        <v>201</v>
      </c>
    </row>
    <row r="2587" spans="1:9" x14ac:dyDescent="0.4">
      <c r="A2587">
        <f>IF('Raw(1)'!A2587="","",'Raw(1)'!A2587)</f>
        <v>2026</v>
      </c>
      <c r="B2587">
        <f>IF('Raw(1)'!B2587="","",'Raw(1)'!B2587)</f>
        <v>27</v>
      </c>
      <c r="C2587" t="str">
        <f t="shared" si="120"/>
        <v>Jul</v>
      </c>
      <c r="D2587" t="str">
        <f t="shared" si="121"/>
        <v>2026-Jul</v>
      </c>
      <c r="E2587">
        <f t="shared" si="122"/>
        <v>202607</v>
      </c>
      <c r="F2587" t="str">
        <f>IF('Raw(1)'!C2587="","",'Raw(1)'!C2587)</f>
        <v>VN #2</v>
      </c>
      <c r="G2587" t="str">
        <f>IF('Raw(1)'!D2587="","",'Raw(1)'!D2587)</f>
        <v>Machine</v>
      </c>
      <c r="H2587" t="str">
        <f>IF('Raw(1)'!E2587="","",'Raw(1)'!E2587)</f>
        <v>Growing Line</v>
      </c>
      <c r="I2587">
        <f>IF('Raw(1)'!F2587="","",'Raw(1)'!F2587)</f>
        <v>14</v>
      </c>
    </row>
    <row r="2588" spans="1:9" x14ac:dyDescent="0.4">
      <c r="A2588">
        <f>IF('Raw(1)'!A2588="","",'Raw(1)'!A2588)</f>
        <v>2026</v>
      </c>
      <c r="B2588">
        <f>IF('Raw(1)'!B2588="","",'Raw(1)'!B2588)</f>
        <v>27</v>
      </c>
      <c r="C2588" t="str">
        <f t="shared" si="120"/>
        <v>Jul</v>
      </c>
      <c r="D2588" t="str">
        <f t="shared" si="121"/>
        <v>2026-Jul</v>
      </c>
      <c r="E2588">
        <f t="shared" si="122"/>
        <v>202607</v>
      </c>
      <c r="F2588" t="str">
        <f>IF('Raw(1)'!C2588="","",'Raw(1)'!C2588)</f>
        <v>VN #2</v>
      </c>
      <c r="G2588" t="str">
        <f>IF('Raw(1)'!D2588="","",'Raw(1)'!D2588)</f>
        <v>Machine</v>
      </c>
      <c r="H2588" t="str">
        <f>IF('Raw(1)'!E2588="","",'Raw(1)'!E2588)</f>
        <v>Paint Booth</v>
      </c>
      <c r="I2588">
        <f>IF('Raw(1)'!F2588="","",'Raw(1)'!F2588)</f>
        <v>8</v>
      </c>
    </row>
    <row r="2589" spans="1:9" x14ac:dyDescent="0.4">
      <c r="A2589">
        <f>IF('Raw(1)'!A2589="","",'Raw(1)'!A2589)</f>
        <v>2026</v>
      </c>
      <c r="B2589">
        <f>IF('Raw(1)'!B2589="","",'Raw(1)'!B2589)</f>
        <v>27</v>
      </c>
      <c r="C2589" t="str">
        <f t="shared" si="120"/>
        <v>Jul</v>
      </c>
      <c r="D2589" t="str">
        <f t="shared" si="121"/>
        <v>2026-Jul</v>
      </c>
      <c r="E2589">
        <f t="shared" si="122"/>
        <v>202607</v>
      </c>
      <c r="F2589" t="str">
        <f>IF('Raw(1)'!C2589="","",'Raw(1)'!C2589)</f>
        <v>VN #2</v>
      </c>
      <c r="G2589" t="str">
        <f>IF('Raw(1)'!D2589="","",'Raw(1)'!D2589)</f>
        <v>Machine</v>
      </c>
      <c r="H2589" t="str">
        <f>IF('Raw(1)'!E2589="","",'Raw(1)'!E2589)</f>
        <v>Paint Line</v>
      </c>
      <c r="I2589">
        <f>IF('Raw(1)'!F2589="","",'Raw(1)'!F2589)</f>
        <v>4</v>
      </c>
    </row>
    <row r="2590" spans="1:9" x14ac:dyDescent="0.4">
      <c r="A2590">
        <f>IF('Raw(1)'!A2590="","",'Raw(1)'!A2590)</f>
        <v>2026</v>
      </c>
      <c r="B2590">
        <f>IF('Raw(1)'!B2590="","",'Raw(1)'!B2590)</f>
        <v>27</v>
      </c>
      <c r="C2590" t="str">
        <f t="shared" si="120"/>
        <v>Jul</v>
      </c>
      <c r="D2590" t="str">
        <f t="shared" si="121"/>
        <v>2026-Jul</v>
      </c>
      <c r="E2590">
        <f t="shared" si="122"/>
        <v>202607</v>
      </c>
      <c r="F2590" t="str">
        <f>IF('Raw(1)'!C2590="","",'Raw(1)'!C2590)</f>
        <v>VN #2</v>
      </c>
      <c r="G2590" t="str">
        <f>IF('Raw(1)'!D2590="","",'Raw(1)'!D2590)</f>
        <v>Machine</v>
      </c>
      <c r="H2590" t="str">
        <f>IF('Raw(1)'!E2590="","",'Raw(1)'!E2590)</f>
        <v>Roll Bending Machine</v>
      </c>
      <c r="I2590">
        <f>IF('Raw(1)'!F2590="","",'Raw(1)'!F2590)</f>
        <v>3</v>
      </c>
    </row>
    <row r="2591" spans="1:9" x14ac:dyDescent="0.4">
      <c r="A2591">
        <f>IF('Raw(1)'!A2591="","",'Raw(1)'!A2591)</f>
        <v>2026</v>
      </c>
      <c r="B2591">
        <f>IF('Raw(1)'!B2591="","",'Raw(1)'!B2591)</f>
        <v>27</v>
      </c>
      <c r="C2591" t="str">
        <f t="shared" si="120"/>
        <v>Jul</v>
      </c>
      <c r="D2591" t="str">
        <f t="shared" si="121"/>
        <v>2026-Jul</v>
      </c>
      <c r="E2591">
        <f t="shared" si="122"/>
        <v>202607</v>
      </c>
      <c r="F2591" t="str">
        <f>IF('Raw(1)'!C2591="","",'Raw(1)'!C2591)</f>
        <v>VN #2</v>
      </c>
      <c r="G2591" t="str">
        <f>IF('Raw(1)'!D2591="","",'Raw(1)'!D2591)</f>
        <v>Machine</v>
      </c>
      <c r="H2591" t="str">
        <f>IF('Raw(1)'!E2591="","",'Raw(1)'!E2591)</f>
        <v>L/W Machine</v>
      </c>
      <c r="I2591">
        <f>IF('Raw(1)'!F2591="","",'Raw(1)'!F2591)</f>
        <v>6</v>
      </c>
    </row>
    <row r="2592" spans="1:9" x14ac:dyDescent="0.4">
      <c r="A2592">
        <f>IF('Raw(1)'!A2592="","",'Raw(1)'!A2592)</f>
        <v>2026</v>
      </c>
      <c r="B2592">
        <f>IF('Raw(1)'!B2592="","",'Raw(1)'!B2592)</f>
        <v>27</v>
      </c>
      <c r="C2592" t="str">
        <f t="shared" si="120"/>
        <v>Jul</v>
      </c>
      <c r="D2592" t="str">
        <f t="shared" si="121"/>
        <v>2026-Jul</v>
      </c>
      <c r="E2592">
        <f t="shared" si="122"/>
        <v>202607</v>
      </c>
      <c r="F2592" t="str">
        <f>IF('Raw(1)'!C2592="","",'Raw(1)'!C2592)</f>
        <v>VN #2</v>
      </c>
      <c r="G2592" t="str">
        <f>IF('Raw(1)'!D2592="","",'Raw(1)'!D2592)</f>
        <v>Machine</v>
      </c>
      <c r="H2592" t="str">
        <f>IF('Raw(1)'!E2592="","",'Raw(1)'!E2592)</f>
        <v>C/W Machine</v>
      </c>
      <c r="I2592">
        <f>IF('Raw(1)'!F2592="","",'Raw(1)'!F2592)</f>
        <v>8.8000000000000007</v>
      </c>
    </row>
    <row r="2593" spans="1:9" x14ac:dyDescent="0.4">
      <c r="A2593">
        <f>IF('Raw(1)'!A2593="","",'Raw(1)'!A2593)</f>
        <v>2026</v>
      </c>
      <c r="B2593">
        <f>IF('Raw(1)'!B2593="","",'Raw(1)'!B2593)</f>
        <v>27</v>
      </c>
      <c r="C2593" t="str">
        <f t="shared" si="120"/>
        <v>Jul</v>
      </c>
      <c r="D2593" t="str">
        <f t="shared" si="121"/>
        <v>2026-Jul</v>
      </c>
      <c r="E2593">
        <f t="shared" si="122"/>
        <v>202607</v>
      </c>
      <c r="F2593" t="str">
        <f>IF('Raw(1)'!C2593="","",'Raw(1)'!C2593)</f>
        <v>VN #2</v>
      </c>
      <c r="G2593" t="str">
        <f>IF('Raw(1)'!D2593="","",'Raw(1)'!D2593)</f>
        <v>Performance</v>
      </c>
      <c r="H2593" t="str">
        <f>IF('Raw(1)'!E2593="","",'Raw(1)'!E2593)</f>
        <v>BT GT</v>
      </c>
      <c r="I2593">
        <f>IF('Raw(1)'!F2593="","",'Raw(1)'!F2593)</f>
        <v>14</v>
      </c>
    </row>
    <row r="2594" spans="1:9" x14ac:dyDescent="0.4">
      <c r="A2594">
        <f>IF('Raw(1)'!A2594="","",'Raw(1)'!A2594)</f>
        <v>2026</v>
      </c>
      <c r="B2594">
        <f>IF('Raw(1)'!B2594="","",'Raw(1)'!B2594)</f>
        <v>27</v>
      </c>
      <c r="C2594" t="str">
        <f t="shared" si="120"/>
        <v>Jul</v>
      </c>
      <c r="D2594" t="str">
        <f t="shared" si="121"/>
        <v>2026-Jul</v>
      </c>
      <c r="E2594">
        <f t="shared" si="122"/>
        <v>202607</v>
      </c>
      <c r="F2594" t="str">
        <f>IF('Raw(1)'!C2594="","",'Raw(1)'!C2594)</f>
        <v>VN #2</v>
      </c>
      <c r="G2594" t="str">
        <f>IF('Raw(1)'!D2594="","",'Raw(1)'!D2594)</f>
        <v>Performance</v>
      </c>
      <c r="H2594" t="str">
        <f>IF('Raw(1)'!E2594="","",'Raw(1)'!E2594)</f>
        <v>WT GT</v>
      </c>
      <c r="I2594">
        <f>IF('Raw(1)'!F2594="","",'Raw(1)'!F2594)</f>
        <v>20</v>
      </c>
    </row>
    <row r="2595" spans="1:9" x14ac:dyDescent="0.4">
      <c r="A2595">
        <f>IF('Raw(1)'!A2595="","",'Raw(1)'!A2595)</f>
        <v>2026</v>
      </c>
      <c r="B2595">
        <f>IF('Raw(1)'!B2595="","",'Raw(1)'!B2595)</f>
        <v>27</v>
      </c>
      <c r="C2595" t="str">
        <f t="shared" si="120"/>
        <v>Jul</v>
      </c>
      <c r="D2595" t="str">
        <f t="shared" si="121"/>
        <v>2026-Jul</v>
      </c>
      <c r="E2595">
        <f t="shared" si="122"/>
        <v>202607</v>
      </c>
      <c r="F2595" t="str">
        <f>IF('Raw(1)'!C2595="","",'Raw(1)'!C2595)</f>
        <v>VN #2</v>
      </c>
      <c r="G2595" t="str">
        <f>IF('Raw(1)'!D2595="","",'Raw(1)'!D2595)</f>
        <v>Performance</v>
      </c>
      <c r="H2595" t="str">
        <f>IF('Raw(1)'!E2595="","",'Raw(1)'!E2595)</f>
        <v>Bending</v>
      </c>
      <c r="I2595">
        <f>IF('Raw(1)'!F2595="","",'Raw(1)'!F2595)</f>
        <v>166</v>
      </c>
    </row>
    <row r="2596" spans="1:9" x14ac:dyDescent="0.4">
      <c r="A2596">
        <f>IF('Raw(1)'!A2596="","",'Raw(1)'!A2596)</f>
        <v>2026</v>
      </c>
      <c r="B2596">
        <f>IF('Raw(1)'!B2596="","",'Raw(1)'!B2596)</f>
        <v>27</v>
      </c>
      <c r="C2596" t="str">
        <f t="shared" si="120"/>
        <v>Jul</v>
      </c>
      <c r="D2596" t="str">
        <f t="shared" si="121"/>
        <v>2026-Jul</v>
      </c>
      <c r="E2596">
        <f t="shared" si="122"/>
        <v>202607</v>
      </c>
      <c r="F2596" t="str">
        <f>IF('Raw(1)'!C2596="","",'Raw(1)'!C2596)</f>
        <v>VN #2</v>
      </c>
      <c r="G2596" t="str">
        <f>IF('Raw(1)'!D2596="","",'Raw(1)'!D2596)</f>
        <v>Performance</v>
      </c>
      <c r="H2596" t="str">
        <f>IF('Raw(1)'!E2596="","",'Raw(1)'!E2596)</f>
        <v>L/W</v>
      </c>
      <c r="I2596">
        <f>IF('Raw(1)'!F2596="","",'Raw(1)'!F2596)</f>
        <v>156</v>
      </c>
    </row>
    <row r="2597" spans="1:9" x14ac:dyDescent="0.4">
      <c r="A2597">
        <f>IF('Raw(1)'!A2597="","",'Raw(1)'!A2597)</f>
        <v>2026</v>
      </c>
      <c r="B2597">
        <f>IF('Raw(1)'!B2597="","",'Raw(1)'!B2597)</f>
        <v>27</v>
      </c>
      <c r="C2597" t="str">
        <f t="shared" si="120"/>
        <v>Jul</v>
      </c>
      <c r="D2597" t="str">
        <f t="shared" si="121"/>
        <v>2026-Jul</v>
      </c>
      <c r="E2597">
        <f t="shared" si="122"/>
        <v>202607</v>
      </c>
      <c r="F2597" t="str">
        <f>IF('Raw(1)'!C2597="","",'Raw(1)'!C2597)</f>
        <v>VN #2</v>
      </c>
      <c r="G2597" t="str">
        <f>IF('Raw(1)'!D2597="","",'Raw(1)'!D2597)</f>
        <v>Performance</v>
      </c>
      <c r="H2597" t="str">
        <f>IF('Raw(1)'!E2597="","",'Raw(1)'!E2597)</f>
        <v>C/W</v>
      </c>
      <c r="I2597">
        <f>IF('Raw(1)'!F2597="","",'Raw(1)'!F2597)</f>
        <v>171</v>
      </c>
    </row>
    <row r="2598" spans="1:9" x14ac:dyDescent="0.4">
      <c r="A2598">
        <f>IF('Raw(1)'!A2598="","",'Raw(1)'!A2598)</f>
        <v>2026</v>
      </c>
      <c r="B2598">
        <f>IF('Raw(1)'!B2598="","",'Raw(1)'!B2598)</f>
        <v>27</v>
      </c>
      <c r="C2598" t="str">
        <f t="shared" si="120"/>
        <v>Jul</v>
      </c>
      <c r="D2598" t="str">
        <f t="shared" si="121"/>
        <v>2026-Jul</v>
      </c>
      <c r="E2598">
        <f t="shared" si="122"/>
        <v>202607</v>
      </c>
      <c r="F2598" t="str">
        <f>IF('Raw(1)'!C2598="","",'Raw(1)'!C2598)</f>
        <v>TW</v>
      </c>
      <c r="G2598" t="str">
        <f>IF('Raw(1)'!D2598="","",'Raw(1)'!D2598)</f>
        <v>Machine</v>
      </c>
      <c r="H2598" t="str">
        <f>IF('Raw(1)'!E2598="","",'Raw(1)'!E2598)</f>
        <v>Growing Line</v>
      </c>
      <c r="I2598">
        <f>IF('Raw(1)'!F2598="","",'Raw(1)'!F2598)</f>
        <v>5</v>
      </c>
    </row>
    <row r="2599" spans="1:9" x14ac:dyDescent="0.4">
      <c r="A2599">
        <f>IF('Raw(1)'!A2599="","",'Raw(1)'!A2599)</f>
        <v>2026</v>
      </c>
      <c r="B2599">
        <f>IF('Raw(1)'!B2599="","",'Raw(1)'!B2599)</f>
        <v>27</v>
      </c>
      <c r="C2599" t="str">
        <f t="shared" si="120"/>
        <v>Jul</v>
      </c>
      <c r="D2599" t="str">
        <f t="shared" si="121"/>
        <v>2026-Jul</v>
      </c>
      <c r="E2599">
        <f t="shared" si="122"/>
        <v>202607</v>
      </c>
      <c r="F2599" t="str">
        <f>IF('Raw(1)'!C2599="","",'Raw(1)'!C2599)</f>
        <v>TW</v>
      </c>
      <c r="G2599" t="str">
        <f>IF('Raw(1)'!D2599="","",'Raw(1)'!D2599)</f>
        <v>Machine</v>
      </c>
      <c r="H2599" t="str">
        <f>IF('Raw(1)'!E2599="","",'Raw(1)'!E2599)</f>
        <v>Paint Booth</v>
      </c>
      <c r="I2599">
        <f>IF('Raw(1)'!F2599="","",'Raw(1)'!F2599)</f>
        <v>3</v>
      </c>
    </row>
    <row r="2600" spans="1:9" x14ac:dyDescent="0.4">
      <c r="A2600">
        <f>IF('Raw(1)'!A2600="","",'Raw(1)'!A2600)</f>
        <v>2026</v>
      </c>
      <c r="B2600">
        <f>IF('Raw(1)'!B2600="","",'Raw(1)'!B2600)</f>
        <v>27</v>
      </c>
      <c r="C2600" t="str">
        <f t="shared" si="120"/>
        <v>Jul</v>
      </c>
      <c r="D2600" t="str">
        <f t="shared" si="121"/>
        <v>2026-Jul</v>
      </c>
      <c r="E2600">
        <f t="shared" si="122"/>
        <v>202607</v>
      </c>
      <c r="F2600" t="str">
        <f>IF('Raw(1)'!C2600="","",'Raw(1)'!C2600)</f>
        <v>TW</v>
      </c>
      <c r="G2600" t="str">
        <f>IF('Raw(1)'!D2600="","",'Raw(1)'!D2600)</f>
        <v>Machine</v>
      </c>
      <c r="H2600" t="str">
        <f>IF('Raw(1)'!E2600="","",'Raw(1)'!E2600)</f>
        <v>Paint Line</v>
      </c>
      <c r="I2600">
        <f>IF('Raw(1)'!F2600="","",'Raw(1)'!F2600)</f>
        <v>2</v>
      </c>
    </row>
    <row r="2601" spans="1:9" x14ac:dyDescent="0.4">
      <c r="A2601">
        <f>IF('Raw(1)'!A2601="","",'Raw(1)'!A2601)</f>
        <v>2026</v>
      </c>
      <c r="B2601">
        <f>IF('Raw(1)'!B2601="","",'Raw(1)'!B2601)</f>
        <v>27</v>
      </c>
      <c r="C2601" t="str">
        <f t="shared" si="120"/>
        <v>Jul</v>
      </c>
      <c r="D2601" t="str">
        <f t="shared" si="121"/>
        <v>2026-Jul</v>
      </c>
      <c r="E2601">
        <f t="shared" si="122"/>
        <v>202607</v>
      </c>
      <c r="F2601" t="str">
        <f>IF('Raw(1)'!C2601="","",'Raw(1)'!C2601)</f>
        <v>TW</v>
      </c>
      <c r="G2601" t="str">
        <f>IF('Raw(1)'!D2601="","",'Raw(1)'!D2601)</f>
        <v>Machine</v>
      </c>
      <c r="H2601" t="str">
        <f>IF('Raw(1)'!E2601="","",'Raw(1)'!E2601)</f>
        <v>Roll Bending Machine</v>
      </c>
      <c r="I2601">
        <f>IF('Raw(1)'!F2601="","",'Raw(1)'!F2601)</f>
        <v>2</v>
      </c>
    </row>
    <row r="2602" spans="1:9" x14ac:dyDescent="0.4">
      <c r="A2602">
        <f>IF('Raw(1)'!A2602="","",'Raw(1)'!A2602)</f>
        <v>2026</v>
      </c>
      <c r="B2602">
        <f>IF('Raw(1)'!B2602="","",'Raw(1)'!B2602)</f>
        <v>27</v>
      </c>
      <c r="C2602" t="str">
        <f t="shared" si="120"/>
        <v>Jul</v>
      </c>
      <c r="D2602" t="str">
        <f t="shared" si="121"/>
        <v>2026-Jul</v>
      </c>
      <c r="E2602">
        <f t="shared" si="122"/>
        <v>202607</v>
      </c>
      <c r="F2602" t="str">
        <f>IF('Raw(1)'!C2602="","",'Raw(1)'!C2602)</f>
        <v>TW</v>
      </c>
      <c r="G2602" t="str">
        <f>IF('Raw(1)'!D2602="","",'Raw(1)'!D2602)</f>
        <v>Machine</v>
      </c>
      <c r="H2602" t="str">
        <f>IF('Raw(1)'!E2602="","",'Raw(1)'!E2602)</f>
        <v>L/W Machine</v>
      </c>
      <c r="I2602">
        <f>IF('Raw(1)'!F2602="","",'Raw(1)'!F2602)</f>
        <v>2</v>
      </c>
    </row>
    <row r="2603" spans="1:9" x14ac:dyDescent="0.4">
      <c r="A2603">
        <f>IF('Raw(1)'!A2603="","",'Raw(1)'!A2603)</f>
        <v>2026</v>
      </c>
      <c r="B2603">
        <f>IF('Raw(1)'!B2603="","",'Raw(1)'!B2603)</f>
        <v>27</v>
      </c>
      <c r="C2603" t="str">
        <f t="shared" si="120"/>
        <v>Jul</v>
      </c>
      <c r="D2603" t="str">
        <f t="shared" si="121"/>
        <v>2026-Jul</v>
      </c>
      <c r="E2603">
        <f t="shared" si="122"/>
        <v>202607</v>
      </c>
      <c r="F2603" t="str">
        <f>IF('Raw(1)'!C2603="","",'Raw(1)'!C2603)</f>
        <v>TW</v>
      </c>
      <c r="G2603" t="str">
        <f>IF('Raw(1)'!D2603="","",'Raw(1)'!D2603)</f>
        <v>Machine</v>
      </c>
      <c r="H2603" t="str">
        <f>IF('Raw(1)'!E2603="","",'Raw(1)'!E2603)</f>
        <v>C/W Machine</v>
      </c>
      <c r="I2603">
        <f>IF('Raw(1)'!F2603="","",'Raw(1)'!F2603)</f>
        <v>3</v>
      </c>
    </row>
    <row r="2604" spans="1:9" x14ac:dyDescent="0.4">
      <c r="A2604">
        <f>IF('Raw(1)'!A2604="","",'Raw(1)'!A2604)</f>
        <v>2026</v>
      </c>
      <c r="B2604">
        <f>IF('Raw(1)'!B2604="","",'Raw(1)'!B2604)</f>
        <v>27</v>
      </c>
      <c r="C2604" t="str">
        <f t="shared" si="120"/>
        <v>Jul</v>
      </c>
      <c r="D2604" t="str">
        <f t="shared" si="121"/>
        <v>2026-Jul</v>
      </c>
      <c r="E2604">
        <f t="shared" si="122"/>
        <v>202607</v>
      </c>
      <c r="F2604" t="str">
        <f>IF('Raw(1)'!C2604="","",'Raw(1)'!C2604)</f>
        <v>TW</v>
      </c>
      <c r="G2604" t="str">
        <f>IF('Raw(1)'!D2604="","",'Raw(1)'!D2604)</f>
        <v>Performance</v>
      </c>
      <c r="H2604" t="str">
        <f>IF('Raw(1)'!E2604="","",'Raw(1)'!E2604)</f>
        <v>BT GT</v>
      </c>
      <c r="I2604">
        <f>IF('Raw(1)'!F2604="","",'Raw(1)'!F2604)</f>
        <v>3</v>
      </c>
    </row>
    <row r="2605" spans="1:9" x14ac:dyDescent="0.4">
      <c r="A2605">
        <f>IF('Raw(1)'!A2605="","",'Raw(1)'!A2605)</f>
        <v>2026</v>
      </c>
      <c r="B2605">
        <f>IF('Raw(1)'!B2605="","",'Raw(1)'!B2605)</f>
        <v>27</v>
      </c>
      <c r="C2605" t="str">
        <f t="shared" si="120"/>
        <v>Jul</v>
      </c>
      <c r="D2605" t="str">
        <f t="shared" si="121"/>
        <v>2026-Jul</v>
      </c>
      <c r="E2605">
        <f t="shared" si="122"/>
        <v>202607</v>
      </c>
      <c r="F2605" t="str">
        <f>IF('Raw(1)'!C2605="","",'Raw(1)'!C2605)</f>
        <v>TW</v>
      </c>
      <c r="G2605" t="str">
        <f>IF('Raw(1)'!D2605="","",'Raw(1)'!D2605)</f>
        <v>Performance</v>
      </c>
      <c r="H2605" t="str">
        <f>IF('Raw(1)'!E2605="","",'Raw(1)'!E2605)</f>
        <v>WT GT</v>
      </c>
      <c r="I2605">
        <f>IF('Raw(1)'!F2605="","",'Raw(1)'!F2605)</f>
        <v>3</v>
      </c>
    </row>
    <row r="2606" spans="1:9" x14ac:dyDescent="0.4">
      <c r="A2606">
        <f>IF('Raw(1)'!A2606="","",'Raw(1)'!A2606)</f>
        <v>2026</v>
      </c>
      <c r="B2606">
        <f>IF('Raw(1)'!B2606="","",'Raw(1)'!B2606)</f>
        <v>27</v>
      </c>
      <c r="C2606" t="str">
        <f t="shared" si="120"/>
        <v>Jul</v>
      </c>
      <c r="D2606" t="str">
        <f t="shared" si="121"/>
        <v>2026-Jul</v>
      </c>
      <c r="E2606">
        <f t="shared" si="122"/>
        <v>202607</v>
      </c>
      <c r="F2606" t="str">
        <f>IF('Raw(1)'!C2606="","",'Raw(1)'!C2606)</f>
        <v>TW</v>
      </c>
      <c r="G2606" t="str">
        <f>IF('Raw(1)'!D2606="","",'Raw(1)'!D2606)</f>
        <v>Performance</v>
      </c>
      <c r="H2606" t="str">
        <f>IF('Raw(1)'!E2606="","",'Raw(1)'!E2606)</f>
        <v>Bending</v>
      </c>
      <c r="I2606">
        <f>IF('Raw(1)'!F2606="","",'Raw(1)'!F2606)</f>
        <v>27</v>
      </c>
    </row>
    <row r="2607" spans="1:9" x14ac:dyDescent="0.4">
      <c r="A2607">
        <f>IF('Raw(1)'!A2607="","",'Raw(1)'!A2607)</f>
        <v>2026</v>
      </c>
      <c r="B2607">
        <f>IF('Raw(1)'!B2607="","",'Raw(1)'!B2607)</f>
        <v>27</v>
      </c>
      <c r="C2607" t="str">
        <f t="shared" si="120"/>
        <v>Jul</v>
      </c>
      <c r="D2607" t="str">
        <f t="shared" si="121"/>
        <v>2026-Jul</v>
      </c>
      <c r="E2607">
        <f t="shared" si="122"/>
        <v>202607</v>
      </c>
      <c r="F2607" t="str">
        <f>IF('Raw(1)'!C2607="","",'Raw(1)'!C2607)</f>
        <v>TW</v>
      </c>
      <c r="G2607" t="str">
        <f>IF('Raw(1)'!D2607="","",'Raw(1)'!D2607)</f>
        <v>Performance</v>
      </c>
      <c r="H2607" t="str">
        <f>IF('Raw(1)'!E2607="","",'Raw(1)'!E2607)</f>
        <v>L/W</v>
      </c>
      <c r="I2607">
        <f>IF('Raw(1)'!F2607="","",'Raw(1)'!F2607)</f>
        <v>29</v>
      </c>
    </row>
    <row r="2608" spans="1:9" x14ac:dyDescent="0.4">
      <c r="A2608">
        <f>IF('Raw(1)'!A2608="","",'Raw(1)'!A2608)</f>
        <v>2026</v>
      </c>
      <c r="B2608">
        <f>IF('Raw(1)'!B2608="","",'Raw(1)'!B2608)</f>
        <v>27</v>
      </c>
      <c r="C2608" t="str">
        <f t="shared" si="120"/>
        <v>Jul</v>
      </c>
      <c r="D2608" t="str">
        <f t="shared" si="121"/>
        <v>2026-Jul</v>
      </c>
      <c r="E2608">
        <f t="shared" si="122"/>
        <v>202607</v>
      </c>
      <c r="F2608" t="str">
        <f>IF('Raw(1)'!C2608="","",'Raw(1)'!C2608)</f>
        <v>TW</v>
      </c>
      <c r="G2608" t="str">
        <f>IF('Raw(1)'!D2608="","",'Raw(1)'!D2608)</f>
        <v>Performance</v>
      </c>
      <c r="H2608" t="str">
        <f>IF('Raw(1)'!E2608="","",'Raw(1)'!E2608)</f>
        <v>C/W</v>
      </c>
      <c r="I2608">
        <f>IF('Raw(1)'!F2608="","",'Raw(1)'!F2608)</f>
        <v>27.5</v>
      </c>
    </row>
    <row r="2609" spans="1:9" x14ac:dyDescent="0.4">
      <c r="A2609">
        <f>IF('Raw(1)'!A2609="","",'Raw(1)'!A2609)</f>
        <v>2026</v>
      </c>
      <c r="B2609">
        <f>IF('Raw(1)'!B2609="","",'Raw(1)'!B2609)</f>
        <v>27</v>
      </c>
      <c r="C2609" t="str">
        <f t="shared" si="120"/>
        <v>Jul</v>
      </c>
      <c r="D2609" t="str">
        <f t="shared" si="121"/>
        <v>2026-Jul</v>
      </c>
      <c r="E2609">
        <f t="shared" si="122"/>
        <v>202607</v>
      </c>
      <c r="F2609" t="str">
        <f>IF('Raw(1)'!C2609="","",'Raw(1)'!C2609)</f>
        <v>CN</v>
      </c>
      <c r="G2609" t="str">
        <f>IF('Raw(1)'!D2609="","",'Raw(1)'!D2609)</f>
        <v>Machine</v>
      </c>
      <c r="H2609" t="str">
        <f>IF('Raw(1)'!E2609="","",'Raw(1)'!E2609)</f>
        <v>Growing Line</v>
      </c>
      <c r="I2609">
        <f>IF('Raw(1)'!F2609="","",'Raw(1)'!F2609)</f>
        <v>20</v>
      </c>
    </row>
    <row r="2610" spans="1:9" x14ac:dyDescent="0.4">
      <c r="A2610">
        <f>IF('Raw(1)'!A2610="","",'Raw(1)'!A2610)</f>
        <v>2026</v>
      </c>
      <c r="B2610">
        <f>IF('Raw(1)'!B2610="","",'Raw(1)'!B2610)</f>
        <v>27</v>
      </c>
      <c r="C2610" t="str">
        <f t="shared" si="120"/>
        <v>Jul</v>
      </c>
      <c r="D2610" t="str">
        <f t="shared" si="121"/>
        <v>2026-Jul</v>
      </c>
      <c r="E2610">
        <f t="shared" si="122"/>
        <v>202607</v>
      </c>
      <c r="F2610" t="str">
        <f>IF('Raw(1)'!C2610="","",'Raw(1)'!C2610)</f>
        <v>CN</v>
      </c>
      <c r="G2610" t="str">
        <f>IF('Raw(1)'!D2610="","",'Raw(1)'!D2610)</f>
        <v>Machine</v>
      </c>
      <c r="H2610" t="str">
        <f>IF('Raw(1)'!E2610="","",'Raw(1)'!E2610)</f>
        <v>Paint Booth</v>
      </c>
      <c r="I2610">
        <f>IF('Raw(1)'!F2610="","",'Raw(1)'!F2610)</f>
        <v>22</v>
      </c>
    </row>
    <row r="2611" spans="1:9" x14ac:dyDescent="0.4">
      <c r="A2611">
        <f>IF('Raw(1)'!A2611="","",'Raw(1)'!A2611)</f>
        <v>2026</v>
      </c>
      <c r="B2611">
        <f>IF('Raw(1)'!B2611="","",'Raw(1)'!B2611)</f>
        <v>27</v>
      </c>
      <c r="C2611" t="str">
        <f t="shared" si="120"/>
        <v>Jul</v>
      </c>
      <c r="D2611" t="str">
        <f t="shared" si="121"/>
        <v>2026-Jul</v>
      </c>
      <c r="E2611">
        <f t="shared" si="122"/>
        <v>202607</v>
      </c>
      <c r="F2611" t="str">
        <f>IF('Raw(1)'!C2611="","",'Raw(1)'!C2611)</f>
        <v>CN</v>
      </c>
      <c r="G2611" t="str">
        <f>IF('Raw(1)'!D2611="","",'Raw(1)'!D2611)</f>
        <v>Machine</v>
      </c>
      <c r="H2611" t="str">
        <f>IF('Raw(1)'!E2611="","",'Raw(1)'!E2611)</f>
        <v>Paint Line</v>
      </c>
      <c r="I2611">
        <f>IF('Raw(1)'!F2611="","",'Raw(1)'!F2611)</f>
        <v>6</v>
      </c>
    </row>
    <row r="2612" spans="1:9" x14ac:dyDescent="0.4">
      <c r="A2612">
        <f>IF('Raw(1)'!A2612="","",'Raw(1)'!A2612)</f>
        <v>2026</v>
      </c>
      <c r="B2612">
        <f>IF('Raw(1)'!B2612="","",'Raw(1)'!B2612)</f>
        <v>27</v>
      </c>
      <c r="C2612" t="str">
        <f t="shared" si="120"/>
        <v>Jul</v>
      </c>
      <c r="D2612" t="str">
        <f t="shared" si="121"/>
        <v>2026-Jul</v>
      </c>
      <c r="E2612">
        <f t="shared" si="122"/>
        <v>202607</v>
      </c>
      <c r="F2612" t="str">
        <f>IF('Raw(1)'!C2612="","",'Raw(1)'!C2612)</f>
        <v>CN</v>
      </c>
      <c r="G2612" t="str">
        <f>IF('Raw(1)'!D2612="","",'Raw(1)'!D2612)</f>
        <v>Machine</v>
      </c>
      <c r="H2612" t="str">
        <f>IF('Raw(1)'!E2612="","",'Raw(1)'!E2612)</f>
        <v>Roll Bending Machine</v>
      </c>
      <c r="I2612">
        <f>IF('Raw(1)'!F2612="","",'Raw(1)'!F2612)</f>
        <v>4</v>
      </c>
    </row>
    <row r="2613" spans="1:9" x14ac:dyDescent="0.4">
      <c r="A2613">
        <f>IF('Raw(1)'!A2613="","",'Raw(1)'!A2613)</f>
        <v>2026</v>
      </c>
      <c r="B2613">
        <f>IF('Raw(1)'!B2613="","",'Raw(1)'!B2613)</f>
        <v>27</v>
      </c>
      <c r="C2613" t="str">
        <f t="shared" si="120"/>
        <v>Jul</v>
      </c>
      <c r="D2613" t="str">
        <f t="shared" si="121"/>
        <v>2026-Jul</v>
      </c>
      <c r="E2613">
        <f t="shared" si="122"/>
        <v>202607</v>
      </c>
      <c r="F2613" t="str">
        <f>IF('Raw(1)'!C2613="","",'Raw(1)'!C2613)</f>
        <v>CN</v>
      </c>
      <c r="G2613" t="str">
        <f>IF('Raw(1)'!D2613="","",'Raw(1)'!D2613)</f>
        <v>Machine</v>
      </c>
      <c r="H2613" t="str">
        <f>IF('Raw(1)'!E2613="","",'Raw(1)'!E2613)</f>
        <v>L/W Machine</v>
      </c>
      <c r="I2613">
        <f>IF('Raw(1)'!F2613="","",'Raw(1)'!F2613)</f>
        <v>10</v>
      </c>
    </row>
    <row r="2614" spans="1:9" x14ac:dyDescent="0.4">
      <c r="A2614">
        <f>IF('Raw(1)'!A2614="","",'Raw(1)'!A2614)</f>
        <v>2026</v>
      </c>
      <c r="B2614">
        <f>IF('Raw(1)'!B2614="","",'Raw(1)'!B2614)</f>
        <v>27</v>
      </c>
      <c r="C2614" t="str">
        <f t="shared" si="120"/>
        <v>Jul</v>
      </c>
      <c r="D2614" t="str">
        <f t="shared" si="121"/>
        <v>2026-Jul</v>
      </c>
      <c r="E2614">
        <f t="shared" si="122"/>
        <v>202607</v>
      </c>
      <c r="F2614" t="str">
        <f>IF('Raw(1)'!C2614="","",'Raw(1)'!C2614)</f>
        <v>CN</v>
      </c>
      <c r="G2614" t="str">
        <f>IF('Raw(1)'!D2614="","",'Raw(1)'!D2614)</f>
        <v>Machine</v>
      </c>
      <c r="H2614" t="str">
        <f>IF('Raw(1)'!E2614="","",'Raw(1)'!E2614)</f>
        <v>C/W Machine</v>
      </c>
      <c r="I2614">
        <f>IF('Raw(1)'!F2614="","",'Raw(1)'!F2614)</f>
        <v>12</v>
      </c>
    </row>
    <row r="2615" spans="1:9" x14ac:dyDescent="0.4">
      <c r="A2615">
        <f>IF('Raw(1)'!A2615="","",'Raw(1)'!A2615)</f>
        <v>2026</v>
      </c>
      <c r="B2615">
        <f>IF('Raw(1)'!B2615="","",'Raw(1)'!B2615)</f>
        <v>27</v>
      </c>
      <c r="C2615" t="str">
        <f t="shared" si="120"/>
        <v>Jul</v>
      </c>
      <c r="D2615" t="str">
        <f t="shared" si="121"/>
        <v>2026-Jul</v>
      </c>
      <c r="E2615">
        <f t="shared" si="122"/>
        <v>202607</v>
      </c>
      <c r="F2615" t="str">
        <f>IF('Raw(1)'!C2615="","",'Raw(1)'!C2615)</f>
        <v>CN</v>
      </c>
      <c r="G2615" t="str">
        <f>IF('Raw(1)'!D2615="","",'Raw(1)'!D2615)</f>
        <v>Performance</v>
      </c>
      <c r="H2615" t="str">
        <f>IF('Raw(1)'!E2615="","",'Raw(1)'!E2615)</f>
        <v>BT GT</v>
      </c>
      <c r="I2615">
        <f>IF('Raw(1)'!F2615="","",'Raw(1)'!F2615)</f>
        <v>0</v>
      </c>
    </row>
    <row r="2616" spans="1:9" x14ac:dyDescent="0.4">
      <c r="A2616">
        <f>IF('Raw(1)'!A2616="","",'Raw(1)'!A2616)</f>
        <v>2026</v>
      </c>
      <c r="B2616">
        <f>IF('Raw(1)'!B2616="","",'Raw(1)'!B2616)</f>
        <v>27</v>
      </c>
      <c r="C2616" t="str">
        <f t="shared" si="120"/>
        <v>Jul</v>
      </c>
      <c r="D2616" t="str">
        <f t="shared" si="121"/>
        <v>2026-Jul</v>
      </c>
      <c r="E2616">
        <f t="shared" si="122"/>
        <v>202607</v>
      </c>
      <c r="F2616" t="str">
        <f>IF('Raw(1)'!C2616="","",'Raw(1)'!C2616)</f>
        <v>CN</v>
      </c>
      <c r="G2616" t="str">
        <f>IF('Raw(1)'!D2616="","",'Raw(1)'!D2616)</f>
        <v>Performance</v>
      </c>
      <c r="H2616" t="str">
        <f>IF('Raw(1)'!E2616="","",'Raw(1)'!E2616)</f>
        <v>WT GT</v>
      </c>
      <c r="I2616">
        <f>IF('Raw(1)'!F2616="","",'Raw(1)'!F2616)</f>
        <v>0</v>
      </c>
    </row>
    <row r="2617" spans="1:9" x14ac:dyDescent="0.4">
      <c r="A2617">
        <f>IF('Raw(1)'!A2617="","",'Raw(1)'!A2617)</f>
        <v>2026</v>
      </c>
      <c r="B2617">
        <f>IF('Raw(1)'!B2617="","",'Raw(1)'!B2617)</f>
        <v>27</v>
      </c>
      <c r="C2617" t="str">
        <f t="shared" si="120"/>
        <v>Jul</v>
      </c>
      <c r="D2617" t="str">
        <f t="shared" si="121"/>
        <v>2026-Jul</v>
      </c>
      <c r="E2617">
        <f t="shared" si="122"/>
        <v>202607</v>
      </c>
      <c r="F2617" t="str">
        <f>IF('Raw(1)'!C2617="","",'Raw(1)'!C2617)</f>
        <v>CN</v>
      </c>
      <c r="G2617" t="str">
        <f>IF('Raw(1)'!D2617="","",'Raw(1)'!D2617)</f>
        <v>Performance</v>
      </c>
      <c r="H2617" t="str">
        <f>IF('Raw(1)'!E2617="","",'Raw(1)'!E2617)</f>
        <v>Bending</v>
      </c>
      <c r="I2617">
        <f>IF('Raw(1)'!F2617="","",'Raw(1)'!F2617)</f>
        <v>0</v>
      </c>
    </row>
    <row r="2618" spans="1:9" x14ac:dyDescent="0.4">
      <c r="A2618">
        <f>IF('Raw(1)'!A2618="","",'Raw(1)'!A2618)</f>
        <v>2026</v>
      </c>
      <c r="B2618">
        <f>IF('Raw(1)'!B2618="","",'Raw(1)'!B2618)</f>
        <v>27</v>
      </c>
      <c r="C2618" t="str">
        <f t="shared" si="120"/>
        <v>Jul</v>
      </c>
      <c r="D2618" t="str">
        <f t="shared" si="121"/>
        <v>2026-Jul</v>
      </c>
      <c r="E2618">
        <f t="shared" si="122"/>
        <v>202607</v>
      </c>
      <c r="F2618" t="str">
        <f>IF('Raw(1)'!C2618="","",'Raw(1)'!C2618)</f>
        <v>CN</v>
      </c>
      <c r="G2618" t="str">
        <f>IF('Raw(1)'!D2618="","",'Raw(1)'!D2618)</f>
        <v>Performance</v>
      </c>
      <c r="H2618" t="str">
        <f>IF('Raw(1)'!E2618="","",'Raw(1)'!E2618)</f>
        <v>L/W</v>
      </c>
      <c r="I2618">
        <f>IF('Raw(1)'!F2618="","",'Raw(1)'!F2618)</f>
        <v>0</v>
      </c>
    </row>
    <row r="2619" spans="1:9" x14ac:dyDescent="0.4">
      <c r="A2619">
        <f>IF('Raw(1)'!A2619="","",'Raw(1)'!A2619)</f>
        <v>2026</v>
      </c>
      <c r="B2619">
        <f>IF('Raw(1)'!B2619="","",'Raw(1)'!B2619)</f>
        <v>27</v>
      </c>
      <c r="C2619" t="str">
        <f t="shared" si="120"/>
        <v>Jul</v>
      </c>
      <c r="D2619" t="str">
        <f t="shared" si="121"/>
        <v>2026-Jul</v>
      </c>
      <c r="E2619">
        <f t="shared" si="122"/>
        <v>202607</v>
      </c>
      <c r="F2619" t="str">
        <f>IF('Raw(1)'!C2619="","",'Raw(1)'!C2619)</f>
        <v>CN</v>
      </c>
      <c r="G2619" t="str">
        <f>IF('Raw(1)'!D2619="","",'Raw(1)'!D2619)</f>
        <v>Performance</v>
      </c>
      <c r="H2619" t="str">
        <f>IF('Raw(1)'!E2619="","",'Raw(1)'!E2619)</f>
        <v>C/W</v>
      </c>
      <c r="I2619">
        <f>IF('Raw(1)'!F2619="","",'Raw(1)'!F2619)</f>
        <v>0</v>
      </c>
    </row>
    <row r="2620" spans="1:9" x14ac:dyDescent="0.4">
      <c r="A2620">
        <f>IF('Raw(1)'!A2620="","",'Raw(1)'!A2620)</f>
        <v>2026</v>
      </c>
      <c r="B2620">
        <f>IF('Raw(1)'!B2620="","",'Raw(1)'!B2620)</f>
        <v>27</v>
      </c>
      <c r="C2620" t="str">
        <f t="shared" si="120"/>
        <v>Jul</v>
      </c>
      <c r="D2620" t="str">
        <f t="shared" si="121"/>
        <v>2026-Jul</v>
      </c>
      <c r="E2620">
        <f t="shared" si="122"/>
        <v>202607</v>
      </c>
      <c r="F2620" t="str">
        <f>IF('Raw(1)'!C2620="","",'Raw(1)'!C2620)</f>
        <v>TR #1</v>
      </c>
      <c r="G2620" t="str">
        <f>IF('Raw(1)'!D2620="","",'Raw(1)'!D2620)</f>
        <v>Machine</v>
      </c>
      <c r="H2620" t="str">
        <f>IF('Raw(1)'!E2620="","",'Raw(1)'!E2620)</f>
        <v>Growing Line</v>
      </c>
      <c r="I2620">
        <f>IF('Raw(1)'!F2620="","",'Raw(1)'!F2620)</f>
        <v>3</v>
      </c>
    </row>
    <row r="2621" spans="1:9" x14ac:dyDescent="0.4">
      <c r="A2621">
        <f>IF('Raw(1)'!A2621="","",'Raw(1)'!A2621)</f>
        <v>2026</v>
      </c>
      <c r="B2621">
        <f>IF('Raw(1)'!B2621="","",'Raw(1)'!B2621)</f>
        <v>27</v>
      </c>
      <c r="C2621" t="str">
        <f t="shared" si="120"/>
        <v>Jul</v>
      </c>
      <c r="D2621" t="str">
        <f t="shared" si="121"/>
        <v>2026-Jul</v>
      </c>
      <c r="E2621">
        <f t="shared" si="122"/>
        <v>202607</v>
      </c>
      <c r="F2621" t="str">
        <f>IF('Raw(1)'!C2621="","",'Raw(1)'!C2621)</f>
        <v>TR #1</v>
      </c>
      <c r="G2621" t="str">
        <f>IF('Raw(1)'!D2621="","",'Raw(1)'!D2621)</f>
        <v>Machine</v>
      </c>
      <c r="H2621" t="str">
        <f>IF('Raw(1)'!E2621="","",'Raw(1)'!E2621)</f>
        <v>Paint Booth</v>
      </c>
      <c r="I2621">
        <f>IF('Raw(1)'!F2621="","",'Raw(1)'!F2621)</f>
        <v>3</v>
      </c>
    </row>
    <row r="2622" spans="1:9" x14ac:dyDescent="0.4">
      <c r="A2622">
        <f>IF('Raw(1)'!A2622="","",'Raw(1)'!A2622)</f>
        <v>2026</v>
      </c>
      <c r="B2622">
        <f>IF('Raw(1)'!B2622="","",'Raw(1)'!B2622)</f>
        <v>27</v>
      </c>
      <c r="C2622" t="str">
        <f t="shared" si="120"/>
        <v>Jul</v>
      </c>
      <c r="D2622" t="str">
        <f t="shared" si="121"/>
        <v>2026-Jul</v>
      </c>
      <c r="E2622">
        <f t="shared" si="122"/>
        <v>202607</v>
      </c>
      <c r="F2622" t="str">
        <f>IF('Raw(1)'!C2622="","",'Raw(1)'!C2622)</f>
        <v>TR #1</v>
      </c>
      <c r="G2622" t="str">
        <f>IF('Raw(1)'!D2622="","",'Raw(1)'!D2622)</f>
        <v>Machine</v>
      </c>
      <c r="H2622" t="str">
        <f>IF('Raw(1)'!E2622="","",'Raw(1)'!E2622)</f>
        <v>Paint Line</v>
      </c>
      <c r="I2622">
        <f>IF('Raw(1)'!F2622="","",'Raw(1)'!F2622)</f>
        <v>2</v>
      </c>
    </row>
    <row r="2623" spans="1:9" x14ac:dyDescent="0.4">
      <c r="A2623">
        <f>IF('Raw(1)'!A2623="","",'Raw(1)'!A2623)</f>
        <v>2026</v>
      </c>
      <c r="B2623">
        <f>IF('Raw(1)'!B2623="","",'Raw(1)'!B2623)</f>
        <v>27</v>
      </c>
      <c r="C2623" t="str">
        <f t="shared" si="120"/>
        <v>Jul</v>
      </c>
      <c r="D2623" t="str">
        <f t="shared" si="121"/>
        <v>2026-Jul</v>
      </c>
      <c r="E2623">
        <f t="shared" si="122"/>
        <v>202607</v>
      </c>
      <c r="F2623" t="str">
        <f>IF('Raw(1)'!C2623="","",'Raw(1)'!C2623)</f>
        <v>TR #1</v>
      </c>
      <c r="G2623" t="str">
        <f>IF('Raw(1)'!D2623="","",'Raw(1)'!D2623)</f>
        <v>Machine</v>
      </c>
      <c r="H2623" t="str">
        <f>IF('Raw(1)'!E2623="","",'Raw(1)'!E2623)</f>
        <v>Roll Bending Machine</v>
      </c>
      <c r="I2623">
        <f>IF('Raw(1)'!F2623="","",'Raw(1)'!F2623)</f>
        <v>2</v>
      </c>
    </row>
    <row r="2624" spans="1:9" x14ac:dyDescent="0.4">
      <c r="A2624">
        <f>IF('Raw(1)'!A2624="","",'Raw(1)'!A2624)</f>
        <v>2026</v>
      </c>
      <c r="B2624">
        <f>IF('Raw(1)'!B2624="","",'Raw(1)'!B2624)</f>
        <v>27</v>
      </c>
      <c r="C2624" t="str">
        <f t="shared" si="120"/>
        <v>Jul</v>
      </c>
      <c r="D2624" t="str">
        <f t="shared" si="121"/>
        <v>2026-Jul</v>
      </c>
      <c r="E2624">
        <f t="shared" si="122"/>
        <v>202607</v>
      </c>
      <c r="F2624" t="str">
        <f>IF('Raw(1)'!C2624="","",'Raw(1)'!C2624)</f>
        <v>TR #1</v>
      </c>
      <c r="G2624" t="str">
        <f>IF('Raw(1)'!D2624="","",'Raw(1)'!D2624)</f>
        <v>Machine</v>
      </c>
      <c r="H2624" t="str">
        <f>IF('Raw(1)'!E2624="","",'Raw(1)'!E2624)</f>
        <v>L/W Machine</v>
      </c>
      <c r="I2624">
        <f>IF('Raw(1)'!F2624="","",'Raw(1)'!F2624)</f>
        <v>3</v>
      </c>
    </row>
    <row r="2625" spans="1:9" x14ac:dyDescent="0.4">
      <c r="A2625">
        <f>IF('Raw(1)'!A2625="","",'Raw(1)'!A2625)</f>
        <v>2026</v>
      </c>
      <c r="B2625">
        <f>IF('Raw(1)'!B2625="","",'Raw(1)'!B2625)</f>
        <v>27</v>
      </c>
      <c r="C2625" t="str">
        <f t="shared" si="120"/>
        <v>Jul</v>
      </c>
      <c r="D2625" t="str">
        <f t="shared" si="121"/>
        <v>2026-Jul</v>
      </c>
      <c r="E2625">
        <f t="shared" si="122"/>
        <v>202607</v>
      </c>
      <c r="F2625" t="str">
        <f>IF('Raw(1)'!C2625="","",'Raw(1)'!C2625)</f>
        <v>TR #1</v>
      </c>
      <c r="G2625" t="str">
        <f>IF('Raw(1)'!D2625="","",'Raw(1)'!D2625)</f>
        <v>Machine</v>
      </c>
      <c r="H2625" t="str">
        <f>IF('Raw(1)'!E2625="","",'Raw(1)'!E2625)</f>
        <v>C/W Machine</v>
      </c>
      <c r="I2625">
        <f>IF('Raw(1)'!F2625="","",'Raw(1)'!F2625)</f>
        <v>4</v>
      </c>
    </row>
    <row r="2626" spans="1:9" x14ac:dyDescent="0.4">
      <c r="A2626">
        <f>IF('Raw(1)'!A2626="","",'Raw(1)'!A2626)</f>
        <v>2026</v>
      </c>
      <c r="B2626">
        <f>IF('Raw(1)'!B2626="","",'Raw(1)'!B2626)</f>
        <v>27</v>
      </c>
      <c r="C2626" t="str">
        <f t="shared" ref="C2626:C2689" si="123">IF(OR(A2626="",B2626=""),"",TEXT(DATE(A2626,1,1)+(B2626-1)*7,"mmm"))</f>
        <v>Jul</v>
      </c>
      <c r="D2626" t="str">
        <f t="shared" ref="D2626:D2689" si="124">IF(OR(A2626="",B2626=""),"",TEXT(DATE(A2626,1,1)+(B2626-1)*7,"yyyy-mmm"))</f>
        <v>2026-Jul</v>
      </c>
      <c r="E2626">
        <f t="shared" ref="E2626:E2689" si="125">IF(OR(A2626="",B2626=""),"",YEAR(DATE(A2626,1,1)+(B2626-1)*7)*100+MONTH(DATE(A2626,1,1)+(B2626-1)*7))</f>
        <v>202607</v>
      </c>
      <c r="F2626" t="str">
        <f>IF('Raw(1)'!C2626="","",'Raw(1)'!C2626)</f>
        <v>TR #1</v>
      </c>
      <c r="G2626" t="str">
        <f>IF('Raw(1)'!D2626="","",'Raw(1)'!D2626)</f>
        <v>Performance</v>
      </c>
      <c r="H2626" t="str">
        <f>IF('Raw(1)'!E2626="","",'Raw(1)'!E2626)</f>
        <v>BT GT</v>
      </c>
      <c r="I2626">
        <f>IF('Raw(1)'!F2626="","",'Raw(1)'!F2626)</f>
        <v>0</v>
      </c>
    </row>
    <row r="2627" spans="1:9" x14ac:dyDescent="0.4">
      <c r="A2627">
        <f>IF('Raw(1)'!A2627="","",'Raw(1)'!A2627)</f>
        <v>2026</v>
      </c>
      <c r="B2627">
        <f>IF('Raw(1)'!B2627="","",'Raw(1)'!B2627)</f>
        <v>27</v>
      </c>
      <c r="C2627" t="str">
        <f t="shared" si="123"/>
        <v>Jul</v>
      </c>
      <c r="D2627" t="str">
        <f t="shared" si="124"/>
        <v>2026-Jul</v>
      </c>
      <c r="E2627">
        <f t="shared" si="125"/>
        <v>202607</v>
      </c>
      <c r="F2627" t="str">
        <f>IF('Raw(1)'!C2627="","",'Raw(1)'!C2627)</f>
        <v>TR #1</v>
      </c>
      <c r="G2627" t="str">
        <f>IF('Raw(1)'!D2627="","",'Raw(1)'!D2627)</f>
        <v>Performance</v>
      </c>
      <c r="H2627" t="str">
        <f>IF('Raw(1)'!E2627="","",'Raw(1)'!E2627)</f>
        <v>WT GT</v>
      </c>
      <c r="I2627">
        <f>IF('Raw(1)'!F2627="","",'Raw(1)'!F2627)</f>
        <v>0</v>
      </c>
    </row>
    <row r="2628" spans="1:9" x14ac:dyDescent="0.4">
      <c r="A2628">
        <f>IF('Raw(1)'!A2628="","",'Raw(1)'!A2628)</f>
        <v>2026</v>
      </c>
      <c r="B2628">
        <f>IF('Raw(1)'!B2628="","",'Raw(1)'!B2628)</f>
        <v>27</v>
      </c>
      <c r="C2628" t="str">
        <f t="shared" si="123"/>
        <v>Jul</v>
      </c>
      <c r="D2628" t="str">
        <f t="shared" si="124"/>
        <v>2026-Jul</v>
      </c>
      <c r="E2628">
        <f t="shared" si="125"/>
        <v>202607</v>
      </c>
      <c r="F2628" t="str">
        <f>IF('Raw(1)'!C2628="","",'Raw(1)'!C2628)</f>
        <v>TR #1</v>
      </c>
      <c r="G2628" t="str">
        <f>IF('Raw(1)'!D2628="","",'Raw(1)'!D2628)</f>
        <v>Performance</v>
      </c>
      <c r="H2628" t="str">
        <f>IF('Raw(1)'!E2628="","",'Raw(1)'!E2628)</f>
        <v>Bending</v>
      </c>
      <c r="I2628">
        <f>IF('Raw(1)'!F2628="","",'Raw(1)'!F2628)</f>
        <v>0</v>
      </c>
    </row>
    <row r="2629" spans="1:9" x14ac:dyDescent="0.4">
      <c r="A2629">
        <f>IF('Raw(1)'!A2629="","",'Raw(1)'!A2629)</f>
        <v>2026</v>
      </c>
      <c r="B2629">
        <f>IF('Raw(1)'!B2629="","",'Raw(1)'!B2629)</f>
        <v>27</v>
      </c>
      <c r="C2629" t="str">
        <f t="shared" si="123"/>
        <v>Jul</v>
      </c>
      <c r="D2629" t="str">
        <f t="shared" si="124"/>
        <v>2026-Jul</v>
      </c>
      <c r="E2629">
        <f t="shared" si="125"/>
        <v>202607</v>
      </c>
      <c r="F2629" t="str">
        <f>IF('Raw(1)'!C2629="","",'Raw(1)'!C2629)</f>
        <v>TR #1</v>
      </c>
      <c r="G2629" t="str">
        <f>IF('Raw(1)'!D2629="","",'Raw(1)'!D2629)</f>
        <v>Performance</v>
      </c>
      <c r="H2629" t="str">
        <f>IF('Raw(1)'!E2629="","",'Raw(1)'!E2629)</f>
        <v>L/W</v>
      </c>
      <c r="I2629">
        <f>IF('Raw(1)'!F2629="","",'Raw(1)'!F2629)</f>
        <v>0</v>
      </c>
    </row>
    <row r="2630" spans="1:9" x14ac:dyDescent="0.4">
      <c r="A2630">
        <f>IF('Raw(1)'!A2630="","",'Raw(1)'!A2630)</f>
        <v>2026</v>
      </c>
      <c r="B2630">
        <f>IF('Raw(1)'!B2630="","",'Raw(1)'!B2630)</f>
        <v>27</v>
      </c>
      <c r="C2630" t="str">
        <f t="shared" si="123"/>
        <v>Jul</v>
      </c>
      <c r="D2630" t="str">
        <f t="shared" si="124"/>
        <v>2026-Jul</v>
      </c>
      <c r="E2630">
        <f t="shared" si="125"/>
        <v>202607</v>
      </c>
      <c r="F2630" t="str">
        <f>IF('Raw(1)'!C2630="","",'Raw(1)'!C2630)</f>
        <v>TR #1</v>
      </c>
      <c r="G2630" t="str">
        <f>IF('Raw(1)'!D2630="","",'Raw(1)'!D2630)</f>
        <v>Performance</v>
      </c>
      <c r="H2630" t="str">
        <f>IF('Raw(1)'!E2630="","",'Raw(1)'!E2630)</f>
        <v>C/W</v>
      </c>
      <c r="I2630">
        <f>IF('Raw(1)'!F2630="","",'Raw(1)'!F2630)</f>
        <v>0</v>
      </c>
    </row>
    <row r="2631" spans="1:9" x14ac:dyDescent="0.4">
      <c r="A2631">
        <f>IF('Raw(1)'!A2631="","",'Raw(1)'!A2631)</f>
        <v>2026</v>
      </c>
      <c r="B2631">
        <f>IF('Raw(1)'!B2631="","",'Raw(1)'!B2631)</f>
        <v>27</v>
      </c>
      <c r="C2631" t="str">
        <f t="shared" si="123"/>
        <v>Jul</v>
      </c>
      <c r="D2631" t="str">
        <f t="shared" si="124"/>
        <v>2026-Jul</v>
      </c>
      <c r="E2631">
        <f t="shared" si="125"/>
        <v>202607</v>
      </c>
      <c r="F2631" t="str">
        <f>IF('Raw(1)'!C2631="","",'Raw(1)'!C2631)</f>
        <v>TR #2</v>
      </c>
      <c r="G2631" t="str">
        <f>IF('Raw(1)'!D2631="","",'Raw(1)'!D2631)</f>
        <v>Machine</v>
      </c>
      <c r="H2631" t="str">
        <f>IF('Raw(1)'!E2631="","",'Raw(1)'!E2631)</f>
        <v>Growing Line</v>
      </c>
      <c r="I2631">
        <f>IF('Raw(1)'!F2631="","",'Raw(1)'!F2631)</f>
        <v>6</v>
      </c>
    </row>
    <row r="2632" spans="1:9" x14ac:dyDescent="0.4">
      <c r="A2632">
        <f>IF('Raw(1)'!A2632="","",'Raw(1)'!A2632)</f>
        <v>2026</v>
      </c>
      <c r="B2632">
        <f>IF('Raw(1)'!B2632="","",'Raw(1)'!B2632)</f>
        <v>27</v>
      </c>
      <c r="C2632" t="str">
        <f t="shared" si="123"/>
        <v>Jul</v>
      </c>
      <c r="D2632" t="str">
        <f t="shared" si="124"/>
        <v>2026-Jul</v>
      </c>
      <c r="E2632">
        <f t="shared" si="125"/>
        <v>202607</v>
      </c>
      <c r="F2632" t="str">
        <f>IF('Raw(1)'!C2632="","",'Raw(1)'!C2632)</f>
        <v>TR #2</v>
      </c>
      <c r="G2632" t="str">
        <f>IF('Raw(1)'!D2632="","",'Raw(1)'!D2632)</f>
        <v>Machine</v>
      </c>
      <c r="H2632" t="str">
        <f>IF('Raw(1)'!E2632="","",'Raw(1)'!E2632)</f>
        <v>Paint Booth</v>
      </c>
      <c r="I2632">
        <f>IF('Raw(1)'!F2632="","",'Raw(1)'!F2632)</f>
        <v>4</v>
      </c>
    </row>
    <row r="2633" spans="1:9" x14ac:dyDescent="0.4">
      <c r="A2633">
        <f>IF('Raw(1)'!A2633="","",'Raw(1)'!A2633)</f>
        <v>2026</v>
      </c>
      <c r="B2633">
        <f>IF('Raw(1)'!B2633="","",'Raw(1)'!B2633)</f>
        <v>27</v>
      </c>
      <c r="C2633" t="str">
        <f t="shared" si="123"/>
        <v>Jul</v>
      </c>
      <c r="D2633" t="str">
        <f t="shared" si="124"/>
        <v>2026-Jul</v>
      </c>
      <c r="E2633">
        <f t="shared" si="125"/>
        <v>202607</v>
      </c>
      <c r="F2633" t="str">
        <f>IF('Raw(1)'!C2633="","",'Raw(1)'!C2633)</f>
        <v>TR #2</v>
      </c>
      <c r="G2633" t="str">
        <f>IF('Raw(1)'!D2633="","",'Raw(1)'!D2633)</f>
        <v>Machine</v>
      </c>
      <c r="H2633" t="str">
        <f>IF('Raw(1)'!E2633="","",'Raw(1)'!E2633)</f>
        <v>Paint Line</v>
      </c>
      <c r="I2633">
        <f>IF('Raw(1)'!F2633="","",'Raw(1)'!F2633)</f>
        <v>2</v>
      </c>
    </row>
    <row r="2634" spans="1:9" x14ac:dyDescent="0.4">
      <c r="A2634">
        <f>IF('Raw(1)'!A2634="","",'Raw(1)'!A2634)</f>
        <v>2026</v>
      </c>
      <c r="B2634">
        <f>IF('Raw(1)'!B2634="","",'Raw(1)'!B2634)</f>
        <v>27</v>
      </c>
      <c r="C2634" t="str">
        <f t="shared" si="123"/>
        <v>Jul</v>
      </c>
      <c r="D2634" t="str">
        <f t="shared" si="124"/>
        <v>2026-Jul</v>
      </c>
      <c r="E2634">
        <f t="shared" si="125"/>
        <v>202607</v>
      </c>
      <c r="F2634" t="str">
        <f>IF('Raw(1)'!C2634="","",'Raw(1)'!C2634)</f>
        <v>TR #2</v>
      </c>
      <c r="G2634" t="str">
        <f>IF('Raw(1)'!D2634="","",'Raw(1)'!D2634)</f>
        <v>Machine</v>
      </c>
      <c r="H2634" t="str">
        <f>IF('Raw(1)'!E2634="","",'Raw(1)'!E2634)</f>
        <v>Roll Bending Machine</v>
      </c>
      <c r="I2634">
        <f>IF('Raw(1)'!F2634="","",'Raw(1)'!F2634)</f>
        <v>3</v>
      </c>
    </row>
    <row r="2635" spans="1:9" x14ac:dyDescent="0.4">
      <c r="A2635">
        <f>IF('Raw(1)'!A2635="","",'Raw(1)'!A2635)</f>
        <v>2026</v>
      </c>
      <c r="B2635">
        <f>IF('Raw(1)'!B2635="","",'Raw(1)'!B2635)</f>
        <v>27</v>
      </c>
      <c r="C2635" t="str">
        <f t="shared" si="123"/>
        <v>Jul</v>
      </c>
      <c r="D2635" t="str">
        <f t="shared" si="124"/>
        <v>2026-Jul</v>
      </c>
      <c r="E2635">
        <f t="shared" si="125"/>
        <v>202607</v>
      </c>
      <c r="F2635" t="str">
        <f>IF('Raw(1)'!C2635="","",'Raw(1)'!C2635)</f>
        <v>TR #2</v>
      </c>
      <c r="G2635" t="str">
        <f>IF('Raw(1)'!D2635="","",'Raw(1)'!D2635)</f>
        <v>Machine</v>
      </c>
      <c r="H2635" t="str">
        <f>IF('Raw(1)'!E2635="","",'Raw(1)'!E2635)</f>
        <v>L/W Machine</v>
      </c>
      <c r="I2635">
        <f>IF('Raw(1)'!F2635="","",'Raw(1)'!F2635)</f>
        <v>4</v>
      </c>
    </row>
    <row r="2636" spans="1:9" x14ac:dyDescent="0.4">
      <c r="A2636">
        <f>IF('Raw(1)'!A2636="","",'Raw(1)'!A2636)</f>
        <v>2026</v>
      </c>
      <c r="B2636">
        <f>IF('Raw(1)'!B2636="","",'Raw(1)'!B2636)</f>
        <v>27</v>
      </c>
      <c r="C2636" t="str">
        <f t="shared" si="123"/>
        <v>Jul</v>
      </c>
      <c r="D2636" t="str">
        <f t="shared" si="124"/>
        <v>2026-Jul</v>
      </c>
      <c r="E2636">
        <f t="shared" si="125"/>
        <v>202607</v>
      </c>
      <c r="F2636" t="str">
        <f>IF('Raw(1)'!C2636="","",'Raw(1)'!C2636)</f>
        <v>TR #2</v>
      </c>
      <c r="G2636" t="str">
        <f>IF('Raw(1)'!D2636="","",'Raw(1)'!D2636)</f>
        <v>Machine</v>
      </c>
      <c r="H2636" t="str">
        <f>IF('Raw(1)'!E2636="","",'Raw(1)'!E2636)</f>
        <v>C/W Machine</v>
      </c>
      <c r="I2636">
        <f>IF('Raw(1)'!F2636="","",'Raw(1)'!F2636)</f>
        <v>6</v>
      </c>
    </row>
    <row r="2637" spans="1:9" x14ac:dyDescent="0.4">
      <c r="A2637">
        <f>IF('Raw(1)'!A2637="","",'Raw(1)'!A2637)</f>
        <v>2026</v>
      </c>
      <c r="B2637">
        <f>IF('Raw(1)'!B2637="","",'Raw(1)'!B2637)</f>
        <v>27</v>
      </c>
      <c r="C2637" t="str">
        <f t="shared" si="123"/>
        <v>Jul</v>
      </c>
      <c r="D2637" t="str">
        <f t="shared" si="124"/>
        <v>2026-Jul</v>
      </c>
      <c r="E2637">
        <f t="shared" si="125"/>
        <v>202607</v>
      </c>
      <c r="F2637" t="str">
        <f>IF('Raw(1)'!C2637="","",'Raw(1)'!C2637)</f>
        <v>TR #2</v>
      </c>
      <c r="G2637" t="str">
        <f>IF('Raw(1)'!D2637="","",'Raw(1)'!D2637)</f>
        <v>Performance</v>
      </c>
      <c r="H2637" t="str">
        <f>IF('Raw(1)'!E2637="","",'Raw(1)'!E2637)</f>
        <v>BT GT</v>
      </c>
      <c r="I2637">
        <f>IF('Raw(1)'!F2637="","",'Raw(1)'!F2637)</f>
        <v>18</v>
      </c>
    </row>
    <row r="2638" spans="1:9" x14ac:dyDescent="0.4">
      <c r="A2638">
        <f>IF('Raw(1)'!A2638="","",'Raw(1)'!A2638)</f>
        <v>2026</v>
      </c>
      <c r="B2638">
        <f>IF('Raw(1)'!B2638="","",'Raw(1)'!B2638)</f>
        <v>27</v>
      </c>
      <c r="C2638" t="str">
        <f t="shared" si="123"/>
        <v>Jul</v>
      </c>
      <c r="D2638" t="str">
        <f t="shared" si="124"/>
        <v>2026-Jul</v>
      </c>
      <c r="E2638">
        <f t="shared" si="125"/>
        <v>202607</v>
      </c>
      <c r="F2638" t="str">
        <f>IF('Raw(1)'!C2638="","",'Raw(1)'!C2638)</f>
        <v>TR #2</v>
      </c>
      <c r="G2638" t="str">
        <f>IF('Raw(1)'!D2638="","",'Raw(1)'!D2638)</f>
        <v>Performance</v>
      </c>
      <c r="H2638" t="str">
        <f>IF('Raw(1)'!E2638="","",'Raw(1)'!E2638)</f>
        <v>WT GT</v>
      </c>
      <c r="I2638">
        <f>IF('Raw(1)'!F2638="","",'Raw(1)'!F2638)</f>
        <v>20</v>
      </c>
    </row>
    <row r="2639" spans="1:9" x14ac:dyDescent="0.4">
      <c r="A2639">
        <f>IF('Raw(1)'!A2639="","",'Raw(1)'!A2639)</f>
        <v>2026</v>
      </c>
      <c r="B2639">
        <f>IF('Raw(1)'!B2639="","",'Raw(1)'!B2639)</f>
        <v>27</v>
      </c>
      <c r="C2639" t="str">
        <f t="shared" si="123"/>
        <v>Jul</v>
      </c>
      <c r="D2639" t="str">
        <f t="shared" si="124"/>
        <v>2026-Jul</v>
      </c>
      <c r="E2639">
        <f t="shared" si="125"/>
        <v>202607</v>
      </c>
      <c r="F2639" t="str">
        <f>IF('Raw(1)'!C2639="","",'Raw(1)'!C2639)</f>
        <v>TR #2</v>
      </c>
      <c r="G2639" t="str">
        <f>IF('Raw(1)'!D2639="","",'Raw(1)'!D2639)</f>
        <v>Performance</v>
      </c>
      <c r="H2639" t="str">
        <f>IF('Raw(1)'!E2639="","",'Raw(1)'!E2639)</f>
        <v>Bending</v>
      </c>
      <c r="I2639">
        <f>IF('Raw(1)'!F2639="","",'Raw(1)'!F2639)</f>
        <v>179</v>
      </c>
    </row>
    <row r="2640" spans="1:9" x14ac:dyDescent="0.4">
      <c r="A2640">
        <f>IF('Raw(1)'!A2640="","",'Raw(1)'!A2640)</f>
        <v>2026</v>
      </c>
      <c r="B2640">
        <f>IF('Raw(1)'!B2640="","",'Raw(1)'!B2640)</f>
        <v>27</v>
      </c>
      <c r="C2640" t="str">
        <f t="shared" si="123"/>
        <v>Jul</v>
      </c>
      <c r="D2640" t="str">
        <f t="shared" si="124"/>
        <v>2026-Jul</v>
      </c>
      <c r="E2640">
        <f t="shared" si="125"/>
        <v>202607</v>
      </c>
      <c r="F2640" t="str">
        <f>IF('Raw(1)'!C2640="","",'Raw(1)'!C2640)</f>
        <v>TR #2</v>
      </c>
      <c r="G2640" t="str">
        <f>IF('Raw(1)'!D2640="","",'Raw(1)'!D2640)</f>
        <v>Performance</v>
      </c>
      <c r="H2640" t="str">
        <f>IF('Raw(1)'!E2640="","",'Raw(1)'!E2640)</f>
        <v>L/W</v>
      </c>
      <c r="I2640">
        <f>IF('Raw(1)'!F2640="","",'Raw(1)'!F2640)</f>
        <v>183</v>
      </c>
    </row>
    <row r="2641" spans="1:9" x14ac:dyDescent="0.4">
      <c r="A2641">
        <f>IF('Raw(1)'!A2641="","",'Raw(1)'!A2641)</f>
        <v>2026</v>
      </c>
      <c r="B2641">
        <f>IF('Raw(1)'!B2641="","",'Raw(1)'!B2641)</f>
        <v>27</v>
      </c>
      <c r="C2641" t="str">
        <f t="shared" si="123"/>
        <v>Jul</v>
      </c>
      <c r="D2641" t="str">
        <f t="shared" si="124"/>
        <v>2026-Jul</v>
      </c>
      <c r="E2641">
        <f t="shared" si="125"/>
        <v>202607</v>
      </c>
      <c r="F2641" t="str">
        <f>IF('Raw(1)'!C2641="","",'Raw(1)'!C2641)</f>
        <v>TR #2</v>
      </c>
      <c r="G2641" t="str">
        <f>IF('Raw(1)'!D2641="","",'Raw(1)'!D2641)</f>
        <v>Performance</v>
      </c>
      <c r="H2641" t="str">
        <f>IF('Raw(1)'!E2641="","",'Raw(1)'!E2641)</f>
        <v>C/W</v>
      </c>
      <c r="I2641">
        <f>IF('Raw(1)'!F2641="","",'Raw(1)'!F2641)</f>
        <v>229</v>
      </c>
    </row>
    <row r="2642" spans="1:9" x14ac:dyDescent="0.4">
      <c r="A2642">
        <f>IF('Raw(1)'!A2642="","",'Raw(1)'!A2642)</f>
        <v>2026</v>
      </c>
      <c r="B2642">
        <f>IF('Raw(1)'!B2642="","",'Raw(1)'!B2642)</f>
        <v>27</v>
      </c>
      <c r="C2642" t="str">
        <f t="shared" si="123"/>
        <v>Jul</v>
      </c>
      <c r="D2642" t="str">
        <f t="shared" si="124"/>
        <v>2026-Jul</v>
      </c>
      <c r="E2642">
        <f t="shared" si="125"/>
        <v>202607</v>
      </c>
      <c r="F2642" t="str">
        <f>IF('Raw(1)'!C2642="","",'Raw(1)'!C2642)</f>
        <v>AM</v>
      </c>
      <c r="G2642" t="str">
        <f>IF('Raw(1)'!D2642="","",'Raw(1)'!D2642)</f>
        <v>Machine</v>
      </c>
      <c r="H2642" t="str">
        <f>IF('Raw(1)'!E2642="","",'Raw(1)'!E2642)</f>
        <v>Growing Line</v>
      </c>
      <c r="I2642">
        <f>IF('Raw(1)'!F2642="","",'Raw(1)'!F2642)</f>
        <v>30</v>
      </c>
    </row>
    <row r="2643" spans="1:9" x14ac:dyDescent="0.4">
      <c r="A2643">
        <f>IF('Raw(1)'!A2643="","",'Raw(1)'!A2643)</f>
        <v>2026</v>
      </c>
      <c r="B2643">
        <f>IF('Raw(1)'!B2643="","",'Raw(1)'!B2643)</f>
        <v>27</v>
      </c>
      <c r="C2643" t="str">
        <f t="shared" si="123"/>
        <v>Jul</v>
      </c>
      <c r="D2643" t="str">
        <f t="shared" si="124"/>
        <v>2026-Jul</v>
      </c>
      <c r="E2643">
        <f t="shared" si="125"/>
        <v>202607</v>
      </c>
      <c r="F2643" t="str">
        <f>IF('Raw(1)'!C2643="","",'Raw(1)'!C2643)</f>
        <v>AM</v>
      </c>
      <c r="G2643" t="str">
        <f>IF('Raw(1)'!D2643="","",'Raw(1)'!D2643)</f>
        <v>Machine</v>
      </c>
      <c r="H2643" t="str">
        <f>IF('Raw(1)'!E2643="","",'Raw(1)'!E2643)</f>
        <v>Paint Booth</v>
      </c>
      <c r="I2643">
        <f>IF('Raw(1)'!F2643="","",'Raw(1)'!F2643)</f>
        <v>16</v>
      </c>
    </row>
    <row r="2644" spans="1:9" x14ac:dyDescent="0.4">
      <c r="A2644">
        <f>IF('Raw(1)'!A2644="","",'Raw(1)'!A2644)</f>
        <v>2026</v>
      </c>
      <c r="B2644">
        <f>IF('Raw(1)'!B2644="","",'Raw(1)'!B2644)</f>
        <v>27</v>
      </c>
      <c r="C2644" t="str">
        <f t="shared" si="123"/>
        <v>Jul</v>
      </c>
      <c r="D2644" t="str">
        <f t="shared" si="124"/>
        <v>2026-Jul</v>
      </c>
      <c r="E2644">
        <f t="shared" si="125"/>
        <v>202607</v>
      </c>
      <c r="F2644" t="str">
        <f>IF('Raw(1)'!C2644="","",'Raw(1)'!C2644)</f>
        <v>AM</v>
      </c>
      <c r="G2644" t="str">
        <f>IF('Raw(1)'!D2644="","",'Raw(1)'!D2644)</f>
        <v>Machine</v>
      </c>
      <c r="H2644" t="str">
        <f>IF('Raw(1)'!E2644="","",'Raw(1)'!E2644)</f>
        <v>Paint Line</v>
      </c>
      <c r="I2644">
        <f>IF('Raw(1)'!F2644="","",'Raw(1)'!F2644)</f>
        <v>8</v>
      </c>
    </row>
    <row r="2645" spans="1:9" x14ac:dyDescent="0.4">
      <c r="A2645">
        <f>IF('Raw(1)'!A2645="","",'Raw(1)'!A2645)</f>
        <v>2026</v>
      </c>
      <c r="B2645">
        <f>IF('Raw(1)'!B2645="","",'Raw(1)'!B2645)</f>
        <v>27</v>
      </c>
      <c r="C2645" t="str">
        <f t="shared" si="123"/>
        <v>Jul</v>
      </c>
      <c r="D2645" t="str">
        <f t="shared" si="124"/>
        <v>2026-Jul</v>
      </c>
      <c r="E2645">
        <f t="shared" si="125"/>
        <v>202607</v>
      </c>
      <c r="F2645" t="str">
        <f>IF('Raw(1)'!C2645="","",'Raw(1)'!C2645)</f>
        <v>AM</v>
      </c>
      <c r="G2645" t="str">
        <f>IF('Raw(1)'!D2645="","",'Raw(1)'!D2645)</f>
        <v>Machine</v>
      </c>
      <c r="H2645" t="str">
        <f>IF('Raw(1)'!E2645="","",'Raw(1)'!E2645)</f>
        <v>Roll Bending Machine</v>
      </c>
      <c r="I2645">
        <f>IF('Raw(1)'!F2645="","",'Raw(1)'!F2645)</f>
        <v>6</v>
      </c>
    </row>
    <row r="2646" spans="1:9" x14ac:dyDescent="0.4">
      <c r="A2646">
        <f>IF('Raw(1)'!A2646="","",'Raw(1)'!A2646)</f>
        <v>2026</v>
      </c>
      <c r="B2646">
        <f>IF('Raw(1)'!B2646="","",'Raw(1)'!B2646)</f>
        <v>27</v>
      </c>
      <c r="C2646" t="str">
        <f t="shared" si="123"/>
        <v>Jul</v>
      </c>
      <c r="D2646" t="str">
        <f t="shared" si="124"/>
        <v>2026-Jul</v>
      </c>
      <c r="E2646">
        <f t="shared" si="125"/>
        <v>202607</v>
      </c>
      <c r="F2646" t="str">
        <f>IF('Raw(1)'!C2646="","",'Raw(1)'!C2646)</f>
        <v>AM</v>
      </c>
      <c r="G2646" t="str">
        <f>IF('Raw(1)'!D2646="","",'Raw(1)'!D2646)</f>
        <v>Machine</v>
      </c>
      <c r="H2646" t="str">
        <f>IF('Raw(1)'!E2646="","",'Raw(1)'!E2646)</f>
        <v>L/W Machine</v>
      </c>
      <c r="I2646">
        <f>IF('Raw(1)'!F2646="","",'Raw(1)'!F2646)</f>
        <v>11</v>
      </c>
    </row>
    <row r="2647" spans="1:9" x14ac:dyDescent="0.4">
      <c r="A2647">
        <f>IF('Raw(1)'!A2647="","",'Raw(1)'!A2647)</f>
        <v>2026</v>
      </c>
      <c r="B2647">
        <f>IF('Raw(1)'!B2647="","",'Raw(1)'!B2647)</f>
        <v>27</v>
      </c>
      <c r="C2647" t="str">
        <f t="shared" si="123"/>
        <v>Jul</v>
      </c>
      <c r="D2647" t="str">
        <f t="shared" si="124"/>
        <v>2026-Jul</v>
      </c>
      <c r="E2647">
        <f t="shared" si="125"/>
        <v>202607</v>
      </c>
      <c r="F2647" t="str">
        <f>IF('Raw(1)'!C2647="","",'Raw(1)'!C2647)</f>
        <v>AM</v>
      </c>
      <c r="G2647" t="str">
        <f>IF('Raw(1)'!D2647="","",'Raw(1)'!D2647)</f>
        <v>Machine</v>
      </c>
      <c r="H2647" t="str">
        <f>IF('Raw(1)'!E2647="","",'Raw(1)'!E2647)</f>
        <v>C/W Machine</v>
      </c>
      <c r="I2647">
        <f>IF('Raw(1)'!F2647="","",'Raw(1)'!F2647)</f>
        <v>15</v>
      </c>
    </row>
    <row r="2648" spans="1:9" x14ac:dyDescent="0.4">
      <c r="A2648">
        <f>IF('Raw(1)'!A2648="","",'Raw(1)'!A2648)</f>
        <v>2026</v>
      </c>
      <c r="B2648">
        <f>IF('Raw(1)'!B2648="","",'Raw(1)'!B2648)</f>
        <v>27</v>
      </c>
      <c r="C2648" t="str">
        <f t="shared" si="123"/>
        <v>Jul</v>
      </c>
      <c r="D2648" t="str">
        <f t="shared" si="124"/>
        <v>2026-Jul</v>
      </c>
      <c r="E2648">
        <f t="shared" si="125"/>
        <v>202607</v>
      </c>
      <c r="F2648" t="str">
        <f>IF('Raw(1)'!C2648="","",'Raw(1)'!C2648)</f>
        <v>AM</v>
      </c>
      <c r="G2648" t="str">
        <f>IF('Raw(1)'!D2648="","",'Raw(1)'!D2648)</f>
        <v>Performance</v>
      </c>
      <c r="H2648" t="str">
        <f>IF('Raw(1)'!E2648="","",'Raw(1)'!E2648)</f>
        <v>BT GT</v>
      </c>
      <c r="I2648">
        <f>IF('Raw(1)'!F2648="","",'Raw(1)'!F2648)</f>
        <v>64</v>
      </c>
    </row>
    <row r="2649" spans="1:9" x14ac:dyDescent="0.4">
      <c r="A2649">
        <f>IF('Raw(1)'!A2649="","",'Raw(1)'!A2649)</f>
        <v>2026</v>
      </c>
      <c r="B2649">
        <f>IF('Raw(1)'!B2649="","",'Raw(1)'!B2649)</f>
        <v>27</v>
      </c>
      <c r="C2649" t="str">
        <f t="shared" si="123"/>
        <v>Jul</v>
      </c>
      <c r="D2649" t="str">
        <f t="shared" si="124"/>
        <v>2026-Jul</v>
      </c>
      <c r="E2649">
        <f t="shared" si="125"/>
        <v>202607</v>
      </c>
      <c r="F2649" t="str">
        <f>IF('Raw(1)'!C2649="","",'Raw(1)'!C2649)</f>
        <v>AM</v>
      </c>
      <c r="G2649" t="str">
        <f>IF('Raw(1)'!D2649="","",'Raw(1)'!D2649)</f>
        <v>Performance</v>
      </c>
      <c r="H2649" t="str">
        <f>IF('Raw(1)'!E2649="","",'Raw(1)'!E2649)</f>
        <v>WT GT</v>
      </c>
      <c r="I2649">
        <f>IF('Raw(1)'!F2649="","",'Raw(1)'!F2649)</f>
        <v>42</v>
      </c>
    </row>
    <row r="2650" spans="1:9" x14ac:dyDescent="0.4">
      <c r="A2650">
        <f>IF('Raw(1)'!A2650="","",'Raw(1)'!A2650)</f>
        <v>2026</v>
      </c>
      <c r="B2650">
        <f>IF('Raw(1)'!B2650="","",'Raw(1)'!B2650)</f>
        <v>27</v>
      </c>
      <c r="C2650" t="str">
        <f t="shared" si="123"/>
        <v>Jul</v>
      </c>
      <c r="D2650" t="str">
        <f t="shared" si="124"/>
        <v>2026-Jul</v>
      </c>
      <c r="E2650">
        <f t="shared" si="125"/>
        <v>202607</v>
      </c>
      <c r="F2650" t="str">
        <f>IF('Raw(1)'!C2650="","",'Raw(1)'!C2650)</f>
        <v>AM</v>
      </c>
      <c r="G2650" t="str">
        <f>IF('Raw(1)'!D2650="","",'Raw(1)'!D2650)</f>
        <v>Performance</v>
      </c>
      <c r="H2650" t="str">
        <f>IF('Raw(1)'!E2650="","",'Raw(1)'!E2650)</f>
        <v>Bending</v>
      </c>
      <c r="I2650">
        <f>IF('Raw(1)'!F2650="","",'Raw(1)'!F2650)</f>
        <v>601</v>
      </c>
    </row>
    <row r="2651" spans="1:9" x14ac:dyDescent="0.4">
      <c r="A2651">
        <f>IF('Raw(1)'!A2651="","",'Raw(1)'!A2651)</f>
        <v>2026</v>
      </c>
      <c r="B2651">
        <f>IF('Raw(1)'!B2651="","",'Raw(1)'!B2651)</f>
        <v>27</v>
      </c>
      <c r="C2651" t="str">
        <f t="shared" si="123"/>
        <v>Jul</v>
      </c>
      <c r="D2651" t="str">
        <f t="shared" si="124"/>
        <v>2026-Jul</v>
      </c>
      <c r="E2651">
        <f t="shared" si="125"/>
        <v>202607</v>
      </c>
      <c r="F2651" t="str">
        <f>IF('Raw(1)'!C2651="","",'Raw(1)'!C2651)</f>
        <v>AM</v>
      </c>
      <c r="G2651" t="str">
        <f>IF('Raw(1)'!D2651="","",'Raw(1)'!D2651)</f>
        <v>Performance</v>
      </c>
      <c r="H2651" t="str">
        <f>IF('Raw(1)'!E2651="","",'Raw(1)'!E2651)</f>
        <v>L/W</v>
      </c>
      <c r="I2651">
        <f>IF('Raw(1)'!F2651="","",'Raw(1)'!F2651)</f>
        <v>584</v>
      </c>
    </row>
    <row r="2652" spans="1:9" x14ac:dyDescent="0.4">
      <c r="A2652">
        <f>IF('Raw(1)'!A2652="","",'Raw(1)'!A2652)</f>
        <v>2026</v>
      </c>
      <c r="B2652">
        <f>IF('Raw(1)'!B2652="","",'Raw(1)'!B2652)</f>
        <v>27</v>
      </c>
      <c r="C2652" t="str">
        <f t="shared" si="123"/>
        <v>Jul</v>
      </c>
      <c r="D2652" t="str">
        <f t="shared" si="124"/>
        <v>2026-Jul</v>
      </c>
      <c r="E2652">
        <f t="shared" si="125"/>
        <v>202607</v>
      </c>
      <c r="F2652" t="str">
        <f>IF('Raw(1)'!C2652="","",'Raw(1)'!C2652)</f>
        <v>AM</v>
      </c>
      <c r="G2652" t="str">
        <f>IF('Raw(1)'!D2652="","",'Raw(1)'!D2652)</f>
        <v>Performance</v>
      </c>
      <c r="H2652" t="str">
        <f>IF('Raw(1)'!E2652="","",'Raw(1)'!E2652)</f>
        <v>C/W</v>
      </c>
      <c r="I2652">
        <f>IF('Raw(1)'!F2652="","",'Raw(1)'!F2652)</f>
        <v>486</v>
      </c>
    </row>
    <row r="2653" spans="1:9" x14ac:dyDescent="0.4">
      <c r="A2653">
        <f>IF('Raw(1)'!A2653="","",'Raw(1)'!A2653)</f>
        <v>2026</v>
      </c>
      <c r="B2653">
        <f>IF('Raw(1)'!B2653="","",'Raw(1)'!B2653)</f>
        <v>27</v>
      </c>
      <c r="C2653" t="str">
        <f t="shared" si="123"/>
        <v>Jul</v>
      </c>
      <c r="D2653" t="str">
        <f t="shared" si="124"/>
        <v>2026-Jul</v>
      </c>
      <c r="E2653">
        <f t="shared" si="125"/>
        <v>202607</v>
      </c>
      <c r="F2653" t="str">
        <f>IF('Raw(1)'!C2653="","",'Raw(1)'!C2653)</f>
        <v>PT On</v>
      </c>
      <c r="G2653" t="str">
        <f>IF('Raw(1)'!D2653="","",'Raw(1)'!D2653)</f>
        <v>Machine</v>
      </c>
      <c r="H2653" t="str">
        <f>IF('Raw(1)'!E2653="","",'Raw(1)'!E2653)</f>
        <v>Growing Line</v>
      </c>
      <c r="I2653">
        <f>IF('Raw(1)'!F2653="","",'Raw(1)'!F2653)</f>
        <v>6</v>
      </c>
    </row>
    <row r="2654" spans="1:9" x14ac:dyDescent="0.4">
      <c r="A2654">
        <f>IF('Raw(1)'!A2654="","",'Raw(1)'!A2654)</f>
        <v>2026</v>
      </c>
      <c r="B2654">
        <f>IF('Raw(1)'!B2654="","",'Raw(1)'!B2654)</f>
        <v>27</v>
      </c>
      <c r="C2654" t="str">
        <f t="shared" si="123"/>
        <v>Jul</v>
      </c>
      <c r="D2654" t="str">
        <f t="shared" si="124"/>
        <v>2026-Jul</v>
      </c>
      <c r="E2654">
        <f t="shared" si="125"/>
        <v>202607</v>
      </c>
      <c r="F2654" t="str">
        <f>IF('Raw(1)'!C2654="","",'Raw(1)'!C2654)</f>
        <v>PT On</v>
      </c>
      <c r="G2654" t="str">
        <f>IF('Raw(1)'!D2654="","",'Raw(1)'!D2654)</f>
        <v>Machine</v>
      </c>
      <c r="H2654" t="str">
        <f>IF('Raw(1)'!E2654="","",'Raw(1)'!E2654)</f>
        <v>Paint Booth</v>
      </c>
      <c r="I2654">
        <f>IF('Raw(1)'!F2654="","",'Raw(1)'!F2654)</f>
        <v>4</v>
      </c>
    </row>
    <row r="2655" spans="1:9" x14ac:dyDescent="0.4">
      <c r="A2655">
        <f>IF('Raw(1)'!A2655="","",'Raw(1)'!A2655)</f>
        <v>2026</v>
      </c>
      <c r="B2655">
        <f>IF('Raw(1)'!B2655="","",'Raw(1)'!B2655)</f>
        <v>27</v>
      </c>
      <c r="C2655" t="str">
        <f t="shared" si="123"/>
        <v>Jul</v>
      </c>
      <c r="D2655" t="str">
        <f t="shared" si="124"/>
        <v>2026-Jul</v>
      </c>
      <c r="E2655">
        <f t="shared" si="125"/>
        <v>202607</v>
      </c>
      <c r="F2655" t="str">
        <f>IF('Raw(1)'!C2655="","",'Raw(1)'!C2655)</f>
        <v>PT On</v>
      </c>
      <c r="G2655" t="str">
        <f>IF('Raw(1)'!D2655="","",'Raw(1)'!D2655)</f>
        <v>Machine</v>
      </c>
      <c r="H2655" t="str">
        <f>IF('Raw(1)'!E2655="","",'Raw(1)'!E2655)</f>
        <v>Paint Line</v>
      </c>
      <c r="I2655">
        <f>IF('Raw(1)'!F2655="","",'Raw(1)'!F2655)</f>
        <v>4</v>
      </c>
    </row>
    <row r="2656" spans="1:9" x14ac:dyDescent="0.4">
      <c r="A2656">
        <f>IF('Raw(1)'!A2656="","",'Raw(1)'!A2656)</f>
        <v>2026</v>
      </c>
      <c r="B2656">
        <f>IF('Raw(1)'!B2656="","",'Raw(1)'!B2656)</f>
        <v>27</v>
      </c>
      <c r="C2656" t="str">
        <f t="shared" si="123"/>
        <v>Jul</v>
      </c>
      <c r="D2656" t="str">
        <f t="shared" si="124"/>
        <v>2026-Jul</v>
      </c>
      <c r="E2656">
        <f t="shared" si="125"/>
        <v>202607</v>
      </c>
      <c r="F2656" t="str">
        <f>IF('Raw(1)'!C2656="","",'Raw(1)'!C2656)</f>
        <v>PT On</v>
      </c>
      <c r="G2656" t="str">
        <f>IF('Raw(1)'!D2656="","",'Raw(1)'!D2656)</f>
        <v>Machine</v>
      </c>
      <c r="H2656" t="str">
        <f>IF('Raw(1)'!E2656="","",'Raw(1)'!E2656)</f>
        <v>Roll Bending Machine</v>
      </c>
      <c r="I2656">
        <f>IF('Raw(1)'!F2656="","",'Raw(1)'!F2656)</f>
        <v>3</v>
      </c>
    </row>
    <row r="2657" spans="1:9" x14ac:dyDescent="0.4">
      <c r="A2657">
        <f>IF('Raw(1)'!A2657="","",'Raw(1)'!A2657)</f>
        <v>2026</v>
      </c>
      <c r="B2657">
        <f>IF('Raw(1)'!B2657="","",'Raw(1)'!B2657)</f>
        <v>27</v>
      </c>
      <c r="C2657" t="str">
        <f t="shared" si="123"/>
        <v>Jul</v>
      </c>
      <c r="D2657" t="str">
        <f t="shared" si="124"/>
        <v>2026-Jul</v>
      </c>
      <c r="E2657">
        <f t="shared" si="125"/>
        <v>202607</v>
      </c>
      <c r="F2657" t="str">
        <f>IF('Raw(1)'!C2657="","",'Raw(1)'!C2657)</f>
        <v>PT On</v>
      </c>
      <c r="G2657" t="str">
        <f>IF('Raw(1)'!D2657="","",'Raw(1)'!D2657)</f>
        <v>Machine</v>
      </c>
      <c r="H2657" t="str">
        <f>IF('Raw(1)'!E2657="","",'Raw(1)'!E2657)</f>
        <v>L/W Machine</v>
      </c>
      <c r="I2657">
        <f>IF('Raw(1)'!F2657="","",'Raw(1)'!F2657)</f>
        <v>4</v>
      </c>
    </row>
    <row r="2658" spans="1:9" x14ac:dyDescent="0.4">
      <c r="A2658">
        <f>IF('Raw(1)'!A2658="","",'Raw(1)'!A2658)</f>
        <v>2026</v>
      </c>
      <c r="B2658">
        <f>IF('Raw(1)'!B2658="","",'Raw(1)'!B2658)</f>
        <v>27</v>
      </c>
      <c r="C2658" t="str">
        <f t="shared" si="123"/>
        <v>Jul</v>
      </c>
      <c r="D2658" t="str">
        <f t="shared" si="124"/>
        <v>2026-Jul</v>
      </c>
      <c r="E2658">
        <f t="shared" si="125"/>
        <v>202607</v>
      </c>
      <c r="F2658" t="str">
        <f>IF('Raw(1)'!C2658="","",'Raw(1)'!C2658)</f>
        <v>PT On</v>
      </c>
      <c r="G2658" t="str">
        <f>IF('Raw(1)'!D2658="","",'Raw(1)'!D2658)</f>
        <v>Machine</v>
      </c>
      <c r="H2658" t="str">
        <f>IF('Raw(1)'!E2658="","",'Raw(1)'!E2658)</f>
        <v>C/W Machine</v>
      </c>
      <c r="I2658">
        <f>IF('Raw(1)'!F2658="","",'Raw(1)'!F2658)</f>
        <v>6.5</v>
      </c>
    </row>
    <row r="2659" spans="1:9" x14ac:dyDescent="0.4">
      <c r="A2659">
        <f>IF('Raw(1)'!A2659="","",'Raw(1)'!A2659)</f>
        <v>2026</v>
      </c>
      <c r="B2659">
        <f>IF('Raw(1)'!B2659="","",'Raw(1)'!B2659)</f>
        <v>27</v>
      </c>
      <c r="C2659" t="str">
        <f t="shared" si="123"/>
        <v>Jul</v>
      </c>
      <c r="D2659" t="str">
        <f t="shared" si="124"/>
        <v>2026-Jul</v>
      </c>
      <c r="E2659">
        <f t="shared" si="125"/>
        <v>202607</v>
      </c>
      <c r="F2659" t="str">
        <f>IF('Raw(1)'!C2659="","",'Raw(1)'!C2659)</f>
        <v>PT On</v>
      </c>
      <c r="G2659" t="str">
        <f>IF('Raw(1)'!D2659="","",'Raw(1)'!D2659)</f>
        <v>Performance</v>
      </c>
      <c r="H2659" t="str">
        <f>IF('Raw(1)'!E2659="","",'Raw(1)'!E2659)</f>
        <v>BT GT</v>
      </c>
      <c r="I2659">
        <f>IF('Raw(1)'!F2659="","",'Raw(1)'!F2659)</f>
        <v>16</v>
      </c>
    </row>
    <row r="2660" spans="1:9" x14ac:dyDescent="0.4">
      <c r="A2660">
        <f>IF('Raw(1)'!A2660="","",'Raw(1)'!A2660)</f>
        <v>2026</v>
      </c>
      <c r="B2660">
        <f>IF('Raw(1)'!B2660="","",'Raw(1)'!B2660)</f>
        <v>27</v>
      </c>
      <c r="C2660" t="str">
        <f t="shared" si="123"/>
        <v>Jul</v>
      </c>
      <c r="D2660" t="str">
        <f t="shared" si="124"/>
        <v>2026-Jul</v>
      </c>
      <c r="E2660">
        <f t="shared" si="125"/>
        <v>202607</v>
      </c>
      <c r="F2660" t="str">
        <f>IF('Raw(1)'!C2660="","",'Raw(1)'!C2660)</f>
        <v>PT On</v>
      </c>
      <c r="G2660" t="str">
        <f>IF('Raw(1)'!D2660="","",'Raw(1)'!D2660)</f>
        <v>Performance</v>
      </c>
      <c r="H2660" t="str">
        <f>IF('Raw(1)'!E2660="","",'Raw(1)'!E2660)</f>
        <v>WT GT</v>
      </c>
      <c r="I2660">
        <f>IF('Raw(1)'!F2660="","",'Raw(1)'!F2660)</f>
        <v>16</v>
      </c>
    </row>
    <row r="2661" spans="1:9" x14ac:dyDescent="0.4">
      <c r="A2661">
        <f>IF('Raw(1)'!A2661="","",'Raw(1)'!A2661)</f>
        <v>2026</v>
      </c>
      <c r="B2661">
        <f>IF('Raw(1)'!B2661="","",'Raw(1)'!B2661)</f>
        <v>27</v>
      </c>
      <c r="C2661" t="str">
        <f t="shared" si="123"/>
        <v>Jul</v>
      </c>
      <c r="D2661" t="str">
        <f t="shared" si="124"/>
        <v>2026-Jul</v>
      </c>
      <c r="E2661">
        <f t="shared" si="125"/>
        <v>202607</v>
      </c>
      <c r="F2661" t="str">
        <f>IF('Raw(1)'!C2661="","",'Raw(1)'!C2661)</f>
        <v>PT On</v>
      </c>
      <c r="G2661" t="str">
        <f>IF('Raw(1)'!D2661="","",'Raw(1)'!D2661)</f>
        <v>Performance</v>
      </c>
      <c r="H2661" t="str">
        <f>IF('Raw(1)'!E2661="","",'Raw(1)'!E2661)</f>
        <v>Bending</v>
      </c>
      <c r="I2661">
        <f>IF('Raw(1)'!F2661="","",'Raw(1)'!F2661)</f>
        <v>40</v>
      </c>
    </row>
    <row r="2662" spans="1:9" x14ac:dyDescent="0.4">
      <c r="A2662">
        <f>IF('Raw(1)'!A2662="","",'Raw(1)'!A2662)</f>
        <v>2026</v>
      </c>
      <c r="B2662">
        <f>IF('Raw(1)'!B2662="","",'Raw(1)'!B2662)</f>
        <v>27</v>
      </c>
      <c r="C2662" t="str">
        <f t="shared" si="123"/>
        <v>Jul</v>
      </c>
      <c r="D2662" t="str">
        <f t="shared" si="124"/>
        <v>2026-Jul</v>
      </c>
      <c r="E2662">
        <f t="shared" si="125"/>
        <v>202607</v>
      </c>
      <c r="F2662" t="str">
        <f>IF('Raw(1)'!C2662="","",'Raw(1)'!C2662)</f>
        <v>PT On</v>
      </c>
      <c r="G2662" t="str">
        <f>IF('Raw(1)'!D2662="","",'Raw(1)'!D2662)</f>
        <v>Performance</v>
      </c>
      <c r="H2662" t="str">
        <f>IF('Raw(1)'!E2662="","",'Raw(1)'!E2662)</f>
        <v>L/W</v>
      </c>
      <c r="I2662">
        <f>IF('Raw(1)'!F2662="","",'Raw(1)'!F2662)</f>
        <v>48</v>
      </c>
    </row>
    <row r="2663" spans="1:9" x14ac:dyDescent="0.4">
      <c r="A2663">
        <f>IF('Raw(1)'!A2663="","",'Raw(1)'!A2663)</f>
        <v>2026</v>
      </c>
      <c r="B2663">
        <f>IF('Raw(1)'!B2663="","",'Raw(1)'!B2663)</f>
        <v>27</v>
      </c>
      <c r="C2663" t="str">
        <f t="shared" si="123"/>
        <v>Jul</v>
      </c>
      <c r="D2663" t="str">
        <f t="shared" si="124"/>
        <v>2026-Jul</v>
      </c>
      <c r="E2663">
        <f t="shared" si="125"/>
        <v>202607</v>
      </c>
      <c r="F2663" t="str">
        <f>IF('Raw(1)'!C2663="","",'Raw(1)'!C2663)</f>
        <v>PT On</v>
      </c>
      <c r="G2663" t="str">
        <f>IF('Raw(1)'!D2663="","",'Raw(1)'!D2663)</f>
        <v>Performance</v>
      </c>
      <c r="H2663" t="str">
        <f>IF('Raw(1)'!E2663="","",'Raw(1)'!E2663)</f>
        <v>C/W</v>
      </c>
      <c r="I2663">
        <f>IF('Raw(1)'!F2663="","",'Raw(1)'!F2663)</f>
        <v>69</v>
      </c>
    </row>
    <row r="2664" spans="1:9" x14ac:dyDescent="0.4">
      <c r="A2664">
        <f>IF('Raw(1)'!A2664="","",'Raw(1)'!A2664)</f>
        <v>2026</v>
      </c>
      <c r="B2664">
        <f>IF('Raw(1)'!B2664="","",'Raw(1)'!B2664)</f>
        <v>27</v>
      </c>
      <c r="C2664" t="str">
        <f t="shared" si="123"/>
        <v>Jul</v>
      </c>
      <c r="D2664" t="str">
        <f t="shared" si="124"/>
        <v>2026-Jul</v>
      </c>
      <c r="E2664">
        <f t="shared" si="125"/>
        <v>202607</v>
      </c>
      <c r="F2664" t="str">
        <f>IF('Raw(1)'!C2664="","",'Raw(1)'!C2664)</f>
        <v>PT Off</v>
      </c>
      <c r="G2664" t="str">
        <f>IF('Raw(1)'!D2664="","",'Raw(1)'!D2664)</f>
        <v>Machine</v>
      </c>
      <c r="H2664" t="str">
        <f>IF('Raw(1)'!E2664="","",'Raw(1)'!E2664)</f>
        <v>Growing Line</v>
      </c>
      <c r="I2664">
        <f>IF('Raw(1)'!F2664="","",'Raw(1)'!F2664)</f>
        <v>11</v>
      </c>
    </row>
    <row r="2665" spans="1:9" x14ac:dyDescent="0.4">
      <c r="A2665">
        <f>IF('Raw(1)'!A2665="","",'Raw(1)'!A2665)</f>
        <v>2026</v>
      </c>
      <c r="B2665">
        <f>IF('Raw(1)'!B2665="","",'Raw(1)'!B2665)</f>
        <v>27</v>
      </c>
      <c r="C2665" t="str">
        <f t="shared" si="123"/>
        <v>Jul</v>
      </c>
      <c r="D2665" t="str">
        <f t="shared" si="124"/>
        <v>2026-Jul</v>
      </c>
      <c r="E2665">
        <f t="shared" si="125"/>
        <v>202607</v>
      </c>
      <c r="F2665" t="str">
        <f>IF('Raw(1)'!C2665="","",'Raw(1)'!C2665)</f>
        <v>PT Off</v>
      </c>
      <c r="G2665" t="str">
        <f>IF('Raw(1)'!D2665="","",'Raw(1)'!D2665)</f>
        <v>Machine</v>
      </c>
      <c r="H2665" t="str">
        <f>IF('Raw(1)'!E2665="","",'Raw(1)'!E2665)</f>
        <v>Paint Booth</v>
      </c>
      <c r="I2665">
        <f>IF('Raw(1)'!F2665="","",'Raw(1)'!F2665)</f>
        <v>6</v>
      </c>
    </row>
    <row r="2666" spans="1:9" x14ac:dyDescent="0.4">
      <c r="A2666">
        <f>IF('Raw(1)'!A2666="","",'Raw(1)'!A2666)</f>
        <v>2026</v>
      </c>
      <c r="B2666">
        <f>IF('Raw(1)'!B2666="","",'Raw(1)'!B2666)</f>
        <v>27</v>
      </c>
      <c r="C2666" t="str">
        <f t="shared" si="123"/>
        <v>Jul</v>
      </c>
      <c r="D2666" t="str">
        <f t="shared" si="124"/>
        <v>2026-Jul</v>
      </c>
      <c r="E2666">
        <f t="shared" si="125"/>
        <v>202607</v>
      </c>
      <c r="F2666" t="str">
        <f>IF('Raw(1)'!C2666="","",'Raw(1)'!C2666)</f>
        <v>PT Off</v>
      </c>
      <c r="G2666" t="str">
        <f>IF('Raw(1)'!D2666="","",'Raw(1)'!D2666)</f>
        <v>Machine</v>
      </c>
      <c r="H2666" t="str">
        <f>IF('Raw(1)'!E2666="","",'Raw(1)'!E2666)</f>
        <v>Paint Line</v>
      </c>
      <c r="I2666">
        <f>IF('Raw(1)'!F2666="","",'Raw(1)'!F2666)</f>
        <v>4</v>
      </c>
    </row>
    <row r="2667" spans="1:9" x14ac:dyDescent="0.4">
      <c r="A2667">
        <f>IF('Raw(1)'!A2667="","",'Raw(1)'!A2667)</f>
        <v>2026</v>
      </c>
      <c r="B2667">
        <f>IF('Raw(1)'!B2667="","",'Raw(1)'!B2667)</f>
        <v>27</v>
      </c>
      <c r="C2667" t="str">
        <f t="shared" si="123"/>
        <v>Jul</v>
      </c>
      <c r="D2667" t="str">
        <f t="shared" si="124"/>
        <v>2026-Jul</v>
      </c>
      <c r="E2667">
        <f t="shared" si="125"/>
        <v>202607</v>
      </c>
      <c r="F2667" t="str">
        <f>IF('Raw(1)'!C2667="","",'Raw(1)'!C2667)</f>
        <v>PT Off</v>
      </c>
      <c r="G2667" t="str">
        <f>IF('Raw(1)'!D2667="","",'Raw(1)'!D2667)</f>
        <v>Machine</v>
      </c>
      <c r="H2667" t="str">
        <f>IF('Raw(1)'!E2667="","",'Raw(1)'!E2667)</f>
        <v>Roll Bending Machine</v>
      </c>
      <c r="I2667">
        <f>IF('Raw(1)'!F2667="","",'Raw(1)'!F2667)</f>
        <v>4</v>
      </c>
    </row>
    <row r="2668" spans="1:9" x14ac:dyDescent="0.4">
      <c r="A2668">
        <f>IF('Raw(1)'!A2668="","",'Raw(1)'!A2668)</f>
        <v>2026</v>
      </c>
      <c r="B2668">
        <f>IF('Raw(1)'!B2668="","",'Raw(1)'!B2668)</f>
        <v>27</v>
      </c>
      <c r="C2668" t="str">
        <f t="shared" si="123"/>
        <v>Jul</v>
      </c>
      <c r="D2668" t="str">
        <f t="shared" si="124"/>
        <v>2026-Jul</v>
      </c>
      <c r="E2668">
        <f t="shared" si="125"/>
        <v>202607</v>
      </c>
      <c r="F2668" t="str">
        <f>IF('Raw(1)'!C2668="","",'Raw(1)'!C2668)</f>
        <v>PT Off</v>
      </c>
      <c r="G2668" t="str">
        <f>IF('Raw(1)'!D2668="","",'Raw(1)'!D2668)</f>
        <v>Machine</v>
      </c>
      <c r="H2668" t="str">
        <f>IF('Raw(1)'!E2668="","",'Raw(1)'!E2668)</f>
        <v>L/W Machine</v>
      </c>
      <c r="I2668">
        <f>IF('Raw(1)'!F2668="","",'Raw(1)'!F2668)</f>
        <v>7</v>
      </c>
    </row>
    <row r="2669" spans="1:9" x14ac:dyDescent="0.4">
      <c r="A2669">
        <f>IF('Raw(1)'!A2669="","",'Raw(1)'!A2669)</f>
        <v>2026</v>
      </c>
      <c r="B2669">
        <f>IF('Raw(1)'!B2669="","",'Raw(1)'!B2669)</f>
        <v>27</v>
      </c>
      <c r="C2669" t="str">
        <f t="shared" si="123"/>
        <v>Jul</v>
      </c>
      <c r="D2669" t="str">
        <f t="shared" si="124"/>
        <v>2026-Jul</v>
      </c>
      <c r="E2669">
        <f t="shared" si="125"/>
        <v>202607</v>
      </c>
      <c r="F2669" t="str">
        <f>IF('Raw(1)'!C2669="","",'Raw(1)'!C2669)</f>
        <v>PT Off</v>
      </c>
      <c r="G2669" t="str">
        <f>IF('Raw(1)'!D2669="","",'Raw(1)'!D2669)</f>
        <v>Machine</v>
      </c>
      <c r="H2669" t="str">
        <f>IF('Raw(1)'!E2669="","",'Raw(1)'!E2669)</f>
        <v>C/W Machine</v>
      </c>
      <c r="I2669">
        <f>IF('Raw(1)'!F2669="","",'Raw(1)'!F2669)</f>
        <v>12.5</v>
      </c>
    </row>
    <row r="2670" spans="1:9" x14ac:dyDescent="0.4">
      <c r="A2670">
        <f>IF('Raw(1)'!A2670="","",'Raw(1)'!A2670)</f>
        <v>2026</v>
      </c>
      <c r="B2670">
        <f>IF('Raw(1)'!B2670="","",'Raw(1)'!B2670)</f>
        <v>27</v>
      </c>
      <c r="C2670" t="str">
        <f t="shared" si="123"/>
        <v>Jul</v>
      </c>
      <c r="D2670" t="str">
        <f t="shared" si="124"/>
        <v>2026-Jul</v>
      </c>
      <c r="E2670">
        <f t="shared" si="125"/>
        <v>202607</v>
      </c>
      <c r="F2670" t="str">
        <f>IF('Raw(1)'!C2670="","",'Raw(1)'!C2670)</f>
        <v>PT Off</v>
      </c>
      <c r="G2670" t="str">
        <f>IF('Raw(1)'!D2670="","",'Raw(1)'!D2670)</f>
        <v>Performance</v>
      </c>
      <c r="H2670" t="str">
        <f>IF('Raw(1)'!E2670="","",'Raw(1)'!E2670)</f>
        <v>BT GT</v>
      </c>
      <c r="I2670">
        <f>IF('Raw(1)'!F2670="","",'Raw(1)'!F2670)</f>
        <v>11</v>
      </c>
    </row>
    <row r="2671" spans="1:9" x14ac:dyDescent="0.4">
      <c r="A2671">
        <f>IF('Raw(1)'!A2671="","",'Raw(1)'!A2671)</f>
        <v>2026</v>
      </c>
      <c r="B2671">
        <f>IF('Raw(1)'!B2671="","",'Raw(1)'!B2671)</f>
        <v>27</v>
      </c>
      <c r="C2671" t="str">
        <f t="shared" si="123"/>
        <v>Jul</v>
      </c>
      <c r="D2671" t="str">
        <f t="shared" si="124"/>
        <v>2026-Jul</v>
      </c>
      <c r="E2671">
        <f t="shared" si="125"/>
        <v>202607</v>
      </c>
      <c r="F2671" t="str">
        <f>IF('Raw(1)'!C2671="","",'Raw(1)'!C2671)</f>
        <v>PT Off</v>
      </c>
      <c r="G2671" t="str">
        <f>IF('Raw(1)'!D2671="","",'Raw(1)'!D2671)</f>
        <v>Performance</v>
      </c>
      <c r="H2671" t="str">
        <f>IF('Raw(1)'!E2671="","",'Raw(1)'!E2671)</f>
        <v>WT GT</v>
      </c>
      <c r="I2671">
        <f>IF('Raw(1)'!F2671="","",'Raw(1)'!F2671)</f>
        <v>8</v>
      </c>
    </row>
    <row r="2672" spans="1:9" x14ac:dyDescent="0.4">
      <c r="A2672">
        <f>IF('Raw(1)'!A2672="","",'Raw(1)'!A2672)</f>
        <v>2026</v>
      </c>
      <c r="B2672">
        <f>IF('Raw(1)'!B2672="","",'Raw(1)'!B2672)</f>
        <v>27</v>
      </c>
      <c r="C2672" t="str">
        <f t="shared" si="123"/>
        <v>Jul</v>
      </c>
      <c r="D2672" t="str">
        <f t="shared" si="124"/>
        <v>2026-Jul</v>
      </c>
      <c r="E2672">
        <f t="shared" si="125"/>
        <v>202607</v>
      </c>
      <c r="F2672" t="str">
        <f>IF('Raw(1)'!C2672="","",'Raw(1)'!C2672)</f>
        <v>PT Off</v>
      </c>
      <c r="G2672" t="str">
        <f>IF('Raw(1)'!D2672="","",'Raw(1)'!D2672)</f>
        <v>Performance</v>
      </c>
      <c r="H2672" t="str">
        <f>IF('Raw(1)'!E2672="","",'Raw(1)'!E2672)</f>
        <v>Bending</v>
      </c>
      <c r="I2672">
        <f>IF('Raw(1)'!F2672="","",'Raw(1)'!F2672)</f>
        <v>143</v>
      </c>
    </row>
    <row r="2673" spans="1:9" x14ac:dyDescent="0.4">
      <c r="A2673">
        <f>IF('Raw(1)'!A2673="","",'Raw(1)'!A2673)</f>
        <v>2026</v>
      </c>
      <c r="B2673">
        <f>IF('Raw(1)'!B2673="","",'Raw(1)'!B2673)</f>
        <v>27</v>
      </c>
      <c r="C2673" t="str">
        <f t="shared" si="123"/>
        <v>Jul</v>
      </c>
      <c r="D2673" t="str">
        <f t="shared" si="124"/>
        <v>2026-Jul</v>
      </c>
      <c r="E2673">
        <f t="shared" si="125"/>
        <v>202607</v>
      </c>
      <c r="F2673" t="str">
        <f>IF('Raw(1)'!C2673="","",'Raw(1)'!C2673)</f>
        <v>PT Off</v>
      </c>
      <c r="G2673" t="str">
        <f>IF('Raw(1)'!D2673="","",'Raw(1)'!D2673)</f>
        <v>Performance</v>
      </c>
      <c r="H2673" t="str">
        <f>IF('Raw(1)'!E2673="","",'Raw(1)'!E2673)</f>
        <v>L/W</v>
      </c>
      <c r="I2673">
        <f>IF('Raw(1)'!F2673="","",'Raw(1)'!F2673)</f>
        <v>139</v>
      </c>
    </row>
    <row r="2674" spans="1:9" x14ac:dyDescent="0.4">
      <c r="A2674">
        <f>IF('Raw(1)'!A2674="","",'Raw(1)'!A2674)</f>
        <v>2026</v>
      </c>
      <c r="B2674">
        <f>IF('Raw(1)'!B2674="","",'Raw(1)'!B2674)</f>
        <v>27</v>
      </c>
      <c r="C2674" t="str">
        <f t="shared" si="123"/>
        <v>Jul</v>
      </c>
      <c r="D2674" t="str">
        <f t="shared" si="124"/>
        <v>2026-Jul</v>
      </c>
      <c r="E2674">
        <f t="shared" si="125"/>
        <v>202607</v>
      </c>
      <c r="F2674" t="str">
        <f>IF('Raw(1)'!C2674="","",'Raw(1)'!C2674)</f>
        <v>PT Off</v>
      </c>
      <c r="G2674" t="str">
        <f>IF('Raw(1)'!D2674="","",'Raw(1)'!D2674)</f>
        <v>Performance</v>
      </c>
      <c r="H2674" t="str">
        <f>IF('Raw(1)'!E2674="","",'Raw(1)'!E2674)</f>
        <v>C/W</v>
      </c>
      <c r="I2674">
        <f>IF('Raw(1)'!F2674="","",'Raw(1)'!F2674)</f>
        <v>130</v>
      </c>
    </row>
    <row r="2675" spans="1:9" x14ac:dyDescent="0.4">
      <c r="A2675">
        <f>IF('Raw(1)'!A2675="","",'Raw(1)'!A2675)</f>
        <v>2026</v>
      </c>
      <c r="B2675">
        <f>IF('Raw(1)'!B2675="","",'Raw(1)'!B2675)</f>
        <v>28</v>
      </c>
      <c r="C2675" t="str">
        <f t="shared" si="123"/>
        <v>Jul</v>
      </c>
      <c r="D2675" t="str">
        <f t="shared" si="124"/>
        <v>2026-Jul</v>
      </c>
      <c r="E2675">
        <f t="shared" si="125"/>
        <v>202607</v>
      </c>
      <c r="F2675" t="str">
        <f>IF('Raw(1)'!C2675="","",'Raw(1)'!C2675)</f>
        <v>VN #1</v>
      </c>
      <c r="G2675" t="str">
        <f>IF('Raw(1)'!D2675="","",'Raw(1)'!D2675)</f>
        <v>Machine</v>
      </c>
      <c r="H2675" t="str">
        <f>IF('Raw(1)'!E2675="","",'Raw(1)'!E2675)</f>
        <v>Growing Line</v>
      </c>
      <c r="I2675">
        <f>IF('Raw(1)'!F2675="","",'Raw(1)'!F2675)</f>
        <v>15</v>
      </c>
    </row>
    <row r="2676" spans="1:9" x14ac:dyDescent="0.4">
      <c r="A2676">
        <f>IF('Raw(1)'!A2676="","",'Raw(1)'!A2676)</f>
        <v>2026</v>
      </c>
      <c r="B2676">
        <f>IF('Raw(1)'!B2676="","",'Raw(1)'!B2676)</f>
        <v>28</v>
      </c>
      <c r="C2676" t="str">
        <f t="shared" si="123"/>
        <v>Jul</v>
      </c>
      <c r="D2676" t="str">
        <f t="shared" si="124"/>
        <v>2026-Jul</v>
      </c>
      <c r="E2676">
        <f t="shared" si="125"/>
        <v>202607</v>
      </c>
      <c r="F2676" t="str">
        <f>IF('Raw(1)'!C2676="","",'Raw(1)'!C2676)</f>
        <v>VN #1</v>
      </c>
      <c r="G2676" t="str">
        <f>IF('Raw(1)'!D2676="","",'Raw(1)'!D2676)</f>
        <v>Machine</v>
      </c>
      <c r="H2676" t="str">
        <f>IF('Raw(1)'!E2676="","",'Raw(1)'!E2676)</f>
        <v>Paint Booth</v>
      </c>
      <c r="I2676">
        <f>IF('Raw(1)'!F2676="","",'Raw(1)'!F2676)</f>
        <v>10</v>
      </c>
    </row>
    <row r="2677" spans="1:9" x14ac:dyDescent="0.4">
      <c r="A2677">
        <f>IF('Raw(1)'!A2677="","",'Raw(1)'!A2677)</f>
        <v>2026</v>
      </c>
      <c r="B2677">
        <f>IF('Raw(1)'!B2677="","",'Raw(1)'!B2677)</f>
        <v>28</v>
      </c>
      <c r="C2677" t="str">
        <f t="shared" si="123"/>
        <v>Jul</v>
      </c>
      <c r="D2677" t="str">
        <f t="shared" si="124"/>
        <v>2026-Jul</v>
      </c>
      <c r="E2677">
        <f t="shared" si="125"/>
        <v>202607</v>
      </c>
      <c r="F2677" t="str">
        <f>IF('Raw(1)'!C2677="","",'Raw(1)'!C2677)</f>
        <v>VN #1</v>
      </c>
      <c r="G2677" t="str">
        <f>IF('Raw(1)'!D2677="","",'Raw(1)'!D2677)</f>
        <v>Machine</v>
      </c>
      <c r="H2677" t="str">
        <f>IF('Raw(1)'!E2677="","",'Raw(1)'!E2677)</f>
        <v>Paint Line</v>
      </c>
      <c r="I2677">
        <f>IF('Raw(1)'!F2677="","",'Raw(1)'!F2677)</f>
        <v>5</v>
      </c>
    </row>
    <row r="2678" spans="1:9" x14ac:dyDescent="0.4">
      <c r="A2678">
        <f>IF('Raw(1)'!A2678="","",'Raw(1)'!A2678)</f>
        <v>2026</v>
      </c>
      <c r="B2678">
        <f>IF('Raw(1)'!B2678="","",'Raw(1)'!B2678)</f>
        <v>28</v>
      </c>
      <c r="C2678" t="str">
        <f t="shared" si="123"/>
        <v>Jul</v>
      </c>
      <c r="D2678" t="str">
        <f t="shared" si="124"/>
        <v>2026-Jul</v>
      </c>
      <c r="E2678">
        <f t="shared" si="125"/>
        <v>202607</v>
      </c>
      <c r="F2678" t="str">
        <f>IF('Raw(1)'!C2678="","",'Raw(1)'!C2678)</f>
        <v>VN #1</v>
      </c>
      <c r="G2678" t="str">
        <f>IF('Raw(1)'!D2678="","",'Raw(1)'!D2678)</f>
        <v>Machine</v>
      </c>
      <c r="H2678" t="str">
        <f>IF('Raw(1)'!E2678="","",'Raw(1)'!E2678)</f>
        <v>Roll Bending Machine</v>
      </c>
      <c r="I2678">
        <f>IF('Raw(1)'!F2678="","",'Raw(1)'!F2678)</f>
        <v>6</v>
      </c>
    </row>
    <row r="2679" spans="1:9" x14ac:dyDescent="0.4">
      <c r="A2679">
        <f>IF('Raw(1)'!A2679="","",'Raw(1)'!A2679)</f>
        <v>2026</v>
      </c>
      <c r="B2679">
        <f>IF('Raw(1)'!B2679="","",'Raw(1)'!B2679)</f>
        <v>28</v>
      </c>
      <c r="C2679" t="str">
        <f t="shared" si="123"/>
        <v>Jul</v>
      </c>
      <c r="D2679" t="str">
        <f t="shared" si="124"/>
        <v>2026-Jul</v>
      </c>
      <c r="E2679">
        <f t="shared" si="125"/>
        <v>202607</v>
      </c>
      <c r="F2679" t="str">
        <f>IF('Raw(1)'!C2679="","",'Raw(1)'!C2679)</f>
        <v>VN #1</v>
      </c>
      <c r="G2679" t="str">
        <f>IF('Raw(1)'!D2679="","",'Raw(1)'!D2679)</f>
        <v>Machine</v>
      </c>
      <c r="H2679" t="str">
        <f>IF('Raw(1)'!E2679="","",'Raw(1)'!E2679)</f>
        <v>L/W Machine</v>
      </c>
      <c r="I2679">
        <f>IF('Raw(1)'!F2679="","",'Raw(1)'!F2679)</f>
        <v>10</v>
      </c>
    </row>
    <row r="2680" spans="1:9" x14ac:dyDescent="0.4">
      <c r="A2680">
        <f>IF('Raw(1)'!A2680="","",'Raw(1)'!A2680)</f>
        <v>2026</v>
      </c>
      <c r="B2680">
        <f>IF('Raw(1)'!B2680="","",'Raw(1)'!B2680)</f>
        <v>28</v>
      </c>
      <c r="C2680" t="str">
        <f t="shared" si="123"/>
        <v>Jul</v>
      </c>
      <c r="D2680" t="str">
        <f t="shared" si="124"/>
        <v>2026-Jul</v>
      </c>
      <c r="E2680">
        <f t="shared" si="125"/>
        <v>202607</v>
      </c>
      <c r="F2680" t="str">
        <f>IF('Raw(1)'!C2680="","",'Raw(1)'!C2680)</f>
        <v>VN #1</v>
      </c>
      <c r="G2680" t="str">
        <f>IF('Raw(1)'!D2680="","",'Raw(1)'!D2680)</f>
        <v>Machine</v>
      </c>
      <c r="H2680" t="str">
        <f>IF('Raw(1)'!E2680="","",'Raw(1)'!E2680)</f>
        <v>C/W Machine</v>
      </c>
      <c r="I2680">
        <f>IF('Raw(1)'!F2680="","",'Raw(1)'!F2680)</f>
        <v>10</v>
      </c>
    </row>
    <row r="2681" spans="1:9" x14ac:dyDescent="0.4">
      <c r="A2681">
        <f>IF('Raw(1)'!A2681="","",'Raw(1)'!A2681)</f>
        <v>2026</v>
      </c>
      <c r="B2681">
        <f>IF('Raw(1)'!B2681="","",'Raw(1)'!B2681)</f>
        <v>28</v>
      </c>
      <c r="C2681" t="str">
        <f t="shared" si="123"/>
        <v>Jul</v>
      </c>
      <c r="D2681" t="str">
        <f t="shared" si="124"/>
        <v>2026-Jul</v>
      </c>
      <c r="E2681">
        <f t="shared" si="125"/>
        <v>202607</v>
      </c>
      <c r="F2681" t="str">
        <f>IF('Raw(1)'!C2681="","",'Raw(1)'!C2681)</f>
        <v>VN #1</v>
      </c>
      <c r="G2681" t="str">
        <f>IF('Raw(1)'!D2681="","",'Raw(1)'!D2681)</f>
        <v>Performance</v>
      </c>
      <c r="H2681" t="str">
        <f>IF('Raw(1)'!E2681="","",'Raw(1)'!E2681)</f>
        <v>BT GT</v>
      </c>
      <c r="I2681">
        <f>IF('Raw(1)'!F2681="","",'Raw(1)'!F2681)</f>
        <v>11</v>
      </c>
    </row>
    <row r="2682" spans="1:9" x14ac:dyDescent="0.4">
      <c r="A2682">
        <f>IF('Raw(1)'!A2682="","",'Raw(1)'!A2682)</f>
        <v>2026</v>
      </c>
      <c r="B2682">
        <f>IF('Raw(1)'!B2682="","",'Raw(1)'!B2682)</f>
        <v>28</v>
      </c>
      <c r="C2682" t="str">
        <f t="shared" si="123"/>
        <v>Jul</v>
      </c>
      <c r="D2682" t="str">
        <f t="shared" si="124"/>
        <v>2026-Jul</v>
      </c>
      <c r="E2682">
        <f t="shared" si="125"/>
        <v>202607</v>
      </c>
      <c r="F2682" t="str">
        <f>IF('Raw(1)'!C2682="","",'Raw(1)'!C2682)</f>
        <v>VN #1</v>
      </c>
      <c r="G2682" t="str">
        <f>IF('Raw(1)'!D2682="","",'Raw(1)'!D2682)</f>
        <v>Performance</v>
      </c>
      <c r="H2682" t="str">
        <f>IF('Raw(1)'!E2682="","",'Raw(1)'!E2682)</f>
        <v>WT GT</v>
      </c>
      <c r="I2682">
        <f>IF('Raw(1)'!F2682="","",'Raw(1)'!F2682)</f>
        <v>19</v>
      </c>
    </row>
    <row r="2683" spans="1:9" x14ac:dyDescent="0.4">
      <c r="A2683">
        <f>IF('Raw(1)'!A2683="","",'Raw(1)'!A2683)</f>
        <v>2026</v>
      </c>
      <c r="B2683">
        <f>IF('Raw(1)'!B2683="","",'Raw(1)'!B2683)</f>
        <v>28</v>
      </c>
      <c r="C2683" t="str">
        <f t="shared" si="123"/>
        <v>Jul</v>
      </c>
      <c r="D2683" t="str">
        <f t="shared" si="124"/>
        <v>2026-Jul</v>
      </c>
      <c r="E2683">
        <f t="shared" si="125"/>
        <v>202607</v>
      </c>
      <c r="F2683" t="str">
        <f>IF('Raw(1)'!C2683="","",'Raw(1)'!C2683)</f>
        <v>VN #1</v>
      </c>
      <c r="G2683" t="str">
        <f>IF('Raw(1)'!D2683="","",'Raw(1)'!D2683)</f>
        <v>Performance</v>
      </c>
      <c r="H2683" t="str">
        <f>IF('Raw(1)'!E2683="","",'Raw(1)'!E2683)</f>
        <v>Bending</v>
      </c>
      <c r="I2683">
        <f>IF('Raw(1)'!F2683="","",'Raw(1)'!F2683)</f>
        <v>174</v>
      </c>
    </row>
    <row r="2684" spans="1:9" x14ac:dyDescent="0.4">
      <c r="A2684">
        <f>IF('Raw(1)'!A2684="","",'Raw(1)'!A2684)</f>
        <v>2026</v>
      </c>
      <c r="B2684">
        <f>IF('Raw(1)'!B2684="","",'Raw(1)'!B2684)</f>
        <v>28</v>
      </c>
      <c r="C2684" t="str">
        <f t="shared" si="123"/>
        <v>Jul</v>
      </c>
      <c r="D2684" t="str">
        <f t="shared" si="124"/>
        <v>2026-Jul</v>
      </c>
      <c r="E2684">
        <f t="shared" si="125"/>
        <v>202607</v>
      </c>
      <c r="F2684" t="str">
        <f>IF('Raw(1)'!C2684="","",'Raw(1)'!C2684)</f>
        <v>VN #1</v>
      </c>
      <c r="G2684" t="str">
        <f>IF('Raw(1)'!D2684="","",'Raw(1)'!D2684)</f>
        <v>Performance</v>
      </c>
      <c r="H2684" t="str">
        <f>IF('Raw(1)'!E2684="","",'Raw(1)'!E2684)</f>
        <v>L/W</v>
      </c>
      <c r="I2684">
        <f>IF('Raw(1)'!F2684="","",'Raw(1)'!F2684)</f>
        <v>181</v>
      </c>
    </row>
    <row r="2685" spans="1:9" x14ac:dyDescent="0.4">
      <c r="A2685">
        <f>IF('Raw(1)'!A2685="","",'Raw(1)'!A2685)</f>
        <v>2026</v>
      </c>
      <c r="B2685">
        <f>IF('Raw(1)'!B2685="","",'Raw(1)'!B2685)</f>
        <v>28</v>
      </c>
      <c r="C2685" t="str">
        <f t="shared" si="123"/>
        <v>Jul</v>
      </c>
      <c r="D2685" t="str">
        <f t="shared" si="124"/>
        <v>2026-Jul</v>
      </c>
      <c r="E2685">
        <f t="shared" si="125"/>
        <v>202607</v>
      </c>
      <c r="F2685" t="str">
        <f>IF('Raw(1)'!C2685="","",'Raw(1)'!C2685)</f>
        <v>VN #1</v>
      </c>
      <c r="G2685" t="str">
        <f>IF('Raw(1)'!D2685="","",'Raw(1)'!D2685)</f>
        <v>Performance</v>
      </c>
      <c r="H2685" t="str">
        <f>IF('Raw(1)'!E2685="","",'Raw(1)'!E2685)</f>
        <v>C/W</v>
      </c>
      <c r="I2685">
        <f>IF('Raw(1)'!F2685="","",'Raw(1)'!F2685)</f>
        <v>168</v>
      </c>
    </row>
    <row r="2686" spans="1:9" x14ac:dyDescent="0.4">
      <c r="A2686">
        <f>IF('Raw(1)'!A2686="","",'Raw(1)'!A2686)</f>
        <v>2026</v>
      </c>
      <c r="B2686">
        <f>IF('Raw(1)'!B2686="","",'Raw(1)'!B2686)</f>
        <v>28</v>
      </c>
      <c r="C2686" t="str">
        <f t="shared" si="123"/>
        <v>Jul</v>
      </c>
      <c r="D2686" t="str">
        <f t="shared" si="124"/>
        <v>2026-Jul</v>
      </c>
      <c r="E2686">
        <f t="shared" si="125"/>
        <v>202607</v>
      </c>
      <c r="F2686" t="str">
        <f>IF('Raw(1)'!C2686="","",'Raw(1)'!C2686)</f>
        <v>VN #2</v>
      </c>
      <c r="G2686" t="str">
        <f>IF('Raw(1)'!D2686="","",'Raw(1)'!D2686)</f>
        <v>Machine</v>
      </c>
      <c r="H2686" t="str">
        <f>IF('Raw(1)'!E2686="","",'Raw(1)'!E2686)</f>
        <v>Growing Line</v>
      </c>
      <c r="I2686">
        <f>IF('Raw(1)'!F2686="","",'Raw(1)'!F2686)</f>
        <v>14</v>
      </c>
    </row>
    <row r="2687" spans="1:9" x14ac:dyDescent="0.4">
      <c r="A2687">
        <f>IF('Raw(1)'!A2687="","",'Raw(1)'!A2687)</f>
        <v>2026</v>
      </c>
      <c r="B2687">
        <f>IF('Raw(1)'!B2687="","",'Raw(1)'!B2687)</f>
        <v>28</v>
      </c>
      <c r="C2687" t="str">
        <f t="shared" si="123"/>
        <v>Jul</v>
      </c>
      <c r="D2687" t="str">
        <f t="shared" si="124"/>
        <v>2026-Jul</v>
      </c>
      <c r="E2687">
        <f t="shared" si="125"/>
        <v>202607</v>
      </c>
      <c r="F2687" t="str">
        <f>IF('Raw(1)'!C2687="","",'Raw(1)'!C2687)</f>
        <v>VN #2</v>
      </c>
      <c r="G2687" t="str">
        <f>IF('Raw(1)'!D2687="","",'Raw(1)'!D2687)</f>
        <v>Machine</v>
      </c>
      <c r="H2687" t="str">
        <f>IF('Raw(1)'!E2687="","",'Raw(1)'!E2687)</f>
        <v>Paint Booth</v>
      </c>
      <c r="I2687">
        <f>IF('Raw(1)'!F2687="","",'Raw(1)'!F2687)</f>
        <v>8</v>
      </c>
    </row>
    <row r="2688" spans="1:9" x14ac:dyDescent="0.4">
      <c r="A2688">
        <f>IF('Raw(1)'!A2688="","",'Raw(1)'!A2688)</f>
        <v>2026</v>
      </c>
      <c r="B2688">
        <f>IF('Raw(1)'!B2688="","",'Raw(1)'!B2688)</f>
        <v>28</v>
      </c>
      <c r="C2688" t="str">
        <f t="shared" si="123"/>
        <v>Jul</v>
      </c>
      <c r="D2688" t="str">
        <f t="shared" si="124"/>
        <v>2026-Jul</v>
      </c>
      <c r="E2688">
        <f t="shared" si="125"/>
        <v>202607</v>
      </c>
      <c r="F2688" t="str">
        <f>IF('Raw(1)'!C2688="","",'Raw(1)'!C2688)</f>
        <v>VN #2</v>
      </c>
      <c r="G2688" t="str">
        <f>IF('Raw(1)'!D2688="","",'Raw(1)'!D2688)</f>
        <v>Machine</v>
      </c>
      <c r="H2688" t="str">
        <f>IF('Raw(1)'!E2688="","",'Raw(1)'!E2688)</f>
        <v>Paint Line</v>
      </c>
      <c r="I2688">
        <f>IF('Raw(1)'!F2688="","",'Raw(1)'!F2688)</f>
        <v>4</v>
      </c>
    </row>
    <row r="2689" spans="1:9" x14ac:dyDescent="0.4">
      <c r="A2689">
        <f>IF('Raw(1)'!A2689="","",'Raw(1)'!A2689)</f>
        <v>2026</v>
      </c>
      <c r="B2689">
        <f>IF('Raw(1)'!B2689="","",'Raw(1)'!B2689)</f>
        <v>28</v>
      </c>
      <c r="C2689" t="str">
        <f t="shared" si="123"/>
        <v>Jul</v>
      </c>
      <c r="D2689" t="str">
        <f t="shared" si="124"/>
        <v>2026-Jul</v>
      </c>
      <c r="E2689">
        <f t="shared" si="125"/>
        <v>202607</v>
      </c>
      <c r="F2689" t="str">
        <f>IF('Raw(1)'!C2689="","",'Raw(1)'!C2689)</f>
        <v>VN #2</v>
      </c>
      <c r="G2689" t="str">
        <f>IF('Raw(1)'!D2689="","",'Raw(1)'!D2689)</f>
        <v>Machine</v>
      </c>
      <c r="H2689" t="str">
        <f>IF('Raw(1)'!E2689="","",'Raw(1)'!E2689)</f>
        <v>Roll Bending Machine</v>
      </c>
      <c r="I2689">
        <f>IF('Raw(1)'!F2689="","",'Raw(1)'!F2689)</f>
        <v>3</v>
      </c>
    </row>
    <row r="2690" spans="1:9" x14ac:dyDescent="0.4">
      <c r="A2690">
        <f>IF('Raw(1)'!A2690="","",'Raw(1)'!A2690)</f>
        <v>2026</v>
      </c>
      <c r="B2690">
        <f>IF('Raw(1)'!B2690="","",'Raw(1)'!B2690)</f>
        <v>28</v>
      </c>
      <c r="C2690" t="str">
        <f t="shared" ref="C2690:C2753" si="126">IF(OR(A2690="",B2690=""),"",TEXT(DATE(A2690,1,1)+(B2690-1)*7,"mmm"))</f>
        <v>Jul</v>
      </c>
      <c r="D2690" t="str">
        <f t="shared" ref="D2690:D2753" si="127">IF(OR(A2690="",B2690=""),"",TEXT(DATE(A2690,1,1)+(B2690-1)*7,"yyyy-mmm"))</f>
        <v>2026-Jul</v>
      </c>
      <c r="E2690">
        <f t="shared" ref="E2690:E2753" si="128">IF(OR(A2690="",B2690=""),"",YEAR(DATE(A2690,1,1)+(B2690-1)*7)*100+MONTH(DATE(A2690,1,1)+(B2690-1)*7))</f>
        <v>202607</v>
      </c>
      <c r="F2690" t="str">
        <f>IF('Raw(1)'!C2690="","",'Raw(1)'!C2690)</f>
        <v>VN #2</v>
      </c>
      <c r="G2690" t="str">
        <f>IF('Raw(1)'!D2690="","",'Raw(1)'!D2690)</f>
        <v>Machine</v>
      </c>
      <c r="H2690" t="str">
        <f>IF('Raw(1)'!E2690="","",'Raw(1)'!E2690)</f>
        <v>L/W Machine</v>
      </c>
      <c r="I2690">
        <f>IF('Raw(1)'!F2690="","",'Raw(1)'!F2690)</f>
        <v>6</v>
      </c>
    </row>
    <row r="2691" spans="1:9" x14ac:dyDescent="0.4">
      <c r="A2691">
        <f>IF('Raw(1)'!A2691="","",'Raw(1)'!A2691)</f>
        <v>2026</v>
      </c>
      <c r="B2691">
        <f>IF('Raw(1)'!B2691="","",'Raw(1)'!B2691)</f>
        <v>28</v>
      </c>
      <c r="C2691" t="str">
        <f t="shared" si="126"/>
        <v>Jul</v>
      </c>
      <c r="D2691" t="str">
        <f t="shared" si="127"/>
        <v>2026-Jul</v>
      </c>
      <c r="E2691">
        <f t="shared" si="128"/>
        <v>202607</v>
      </c>
      <c r="F2691" t="str">
        <f>IF('Raw(1)'!C2691="","",'Raw(1)'!C2691)</f>
        <v>VN #2</v>
      </c>
      <c r="G2691" t="str">
        <f>IF('Raw(1)'!D2691="","",'Raw(1)'!D2691)</f>
        <v>Machine</v>
      </c>
      <c r="H2691" t="str">
        <f>IF('Raw(1)'!E2691="","",'Raw(1)'!E2691)</f>
        <v>C/W Machine</v>
      </c>
      <c r="I2691">
        <f>IF('Raw(1)'!F2691="","",'Raw(1)'!F2691)</f>
        <v>8.8000000000000007</v>
      </c>
    </row>
    <row r="2692" spans="1:9" x14ac:dyDescent="0.4">
      <c r="A2692">
        <f>IF('Raw(1)'!A2692="","",'Raw(1)'!A2692)</f>
        <v>2026</v>
      </c>
      <c r="B2692">
        <f>IF('Raw(1)'!B2692="","",'Raw(1)'!B2692)</f>
        <v>28</v>
      </c>
      <c r="C2692" t="str">
        <f t="shared" si="126"/>
        <v>Jul</v>
      </c>
      <c r="D2692" t="str">
        <f t="shared" si="127"/>
        <v>2026-Jul</v>
      </c>
      <c r="E2692">
        <f t="shared" si="128"/>
        <v>202607</v>
      </c>
      <c r="F2692" t="str">
        <f>IF('Raw(1)'!C2692="","",'Raw(1)'!C2692)</f>
        <v>VN #2</v>
      </c>
      <c r="G2692" t="str">
        <f>IF('Raw(1)'!D2692="","",'Raw(1)'!D2692)</f>
        <v>Performance</v>
      </c>
      <c r="H2692" t="str">
        <f>IF('Raw(1)'!E2692="","",'Raw(1)'!E2692)</f>
        <v>BT GT</v>
      </c>
      <c r="I2692">
        <f>IF('Raw(1)'!F2692="","",'Raw(1)'!F2692)</f>
        <v>13</v>
      </c>
    </row>
    <row r="2693" spans="1:9" x14ac:dyDescent="0.4">
      <c r="A2693">
        <f>IF('Raw(1)'!A2693="","",'Raw(1)'!A2693)</f>
        <v>2026</v>
      </c>
      <c r="B2693">
        <f>IF('Raw(1)'!B2693="","",'Raw(1)'!B2693)</f>
        <v>28</v>
      </c>
      <c r="C2693" t="str">
        <f t="shared" si="126"/>
        <v>Jul</v>
      </c>
      <c r="D2693" t="str">
        <f t="shared" si="127"/>
        <v>2026-Jul</v>
      </c>
      <c r="E2693">
        <f t="shared" si="128"/>
        <v>202607</v>
      </c>
      <c r="F2693" t="str">
        <f>IF('Raw(1)'!C2693="","",'Raw(1)'!C2693)</f>
        <v>VN #2</v>
      </c>
      <c r="G2693" t="str">
        <f>IF('Raw(1)'!D2693="","",'Raw(1)'!D2693)</f>
        <v>Performance</v>
      </c>
      <c r="H2693" t="str">
        <f>IF('Raw(1)'!E2693="","",'Raw(1)'!E2693)</f>
        <v>WT GT</v>
      </c>
      <c r="I2693">
        <f>IF('Raw(1)'!F2693="","",'Raw(1)'!F2693)</f>
        <v>16</v>
      </c>
    </row>
    <row r="2694" spans="1:9" x14ac:dyDescent="0.4">
      <c r="A2694">
        <f>IF('Raw(1)'!A2694="","",'Raw(1)'!A2694)</f>
        <v>2026</v>
      </c>
      <c r="B2694">
        <f>IF('Raw(1)'!B2694="","",'Raw(1)'!B2694)</f>
        <v>28</v>
      </c>
      <c r="C2694" t="str">
        <f t="shared" si="126"/>
        <v>Jul</v>
      </c>
      <c r="D2694" t="str">
        <f t="shared" si="127"/>
        <v>2026-Jul</v>
      </c>
      <c r="E2694">
        <f t="shared" si="128"/>
        <v>202607</v>
      </c>
      <c r="F2694" t="str">
        <f>IF('Raw(1)'!C2694="","",'Raw(1)'!C2694)</f>
        <v>VN #2</v>
      </c>
      <c r="G2694" t="str">
        <f>IF('Raw(1)'!D2694="","",'Raw(1)'!D2694)</f>
        <v>Performance</v>
      </c>
      <c r="H2694" t="str">
        <f>IF('Raw(1)'!E2694="","",'Raw(1)'!E2694)</f>
        <v>Bending</v>
      </c>
      <c r="I2694">
        <f>IF('Raw(1)'!F2694="","",'Raw(1)'!F2694)</f>
        <v>168</v>
      </c>
    </row>
    <row r="2695" spans="1:9" x14ac:dyDescent="0.4">
      <c r="A2695">
        <f>IF('Raw(1)'!A2695="","",'Raw(1)'!A2695)</f>
        <v>2026</v>
      </c>
      <c r="B2695">
        <f>IF('Raw(1)'!B2695="","",'Raw(1)'!B2695)</f>
        <v>28</v>
      </c>
      <c r="C2695" t="str">
        <f t="shared" si="126"/>
        <v>Jul</v>
      </c>
      <c r="D2695" t="str">
        <f t="shared" si="127"/>
        <v>2026-Jul</v>
      </c>
      <c r="E2695">
        <f t="shared" si="128"/>
        <v>202607</v>
      </c>
      <c r="F2695" t="str">
        <f>IF('Raw(1)'!C2695="","",'Raw(1)'!C2695)</f>
        <v>VN #2</v>
      </c>
      <c r="G2695" t="str">
        <f>IF('Raw(1)'!D2695="","",'Raw(1)'!D2695)</f>
        <v>Performance</v>
      </c>
      <c r="H2695" t="str">
        <f>IF('Raw(1)'!E2695="","",'Raw(1)'!E2695)</f>
        <v>L/W</v>
      </c>
      <c r="I2695">
        <f>IF('Raw(1)'!F2695="","",'Raw(1)'!F2695)</f>
        <v>171</v>
      </c>
    </row>
    <row r="2696" spans="1:9" x14ac:dyDescent="0.4">
      <c r="A2696">
        <f>IF('Raw(1)'!A2696="","",'Raw(1)'!A2696)</f>
        <v>2026</v>
      </c>
      <c r="B2696">
        <f>IF('Raw(1)'!B2696="","",'Raw(1)'!B2696)</f>
        <v>28</v>
      </c>
      <c r="C2696" t="str">
        <f t="shared" si="126"/>
        <v>Jul</v>
      </c>
      <c r="D2696" t="str">
        <f t="shared" si="127"/>
        <v>2026-Jul</v>
      </c>
      <c r="E2696">
        <f t="shared" si="128"/>
        <v>202607</v>
      </c>
      <c r="F2696" t="str">
        <f>IF('Raw(1)'!C2696="","",'Raw(1)'!C2696)</f>
        <v>VN #2</v>
      </c>
      <c r="G2696" t="str">
        <f>IF('Raw(1)'!D2696="","",'Raw(1)'!D2696)</f>
        <v>Performance</v>
      </c>
      <c r="H2696" t="str">
        <f>IF('Raw(1)'!E2696="","",'Raw(1)'!E2696)</f>
        <v>C/W</v>
      </c>
      <c r="I2696">
        <f>IF('Raw(1)'!F2696="","",'Raw(1)'!F2696)</f>
        <v>173</v>
      </c>
    </row>
    <row r="2697" spans="1:9" x14ac:dyDescent="0.4">
      <c r="A2697">
        <f>IF('Raw(1)'!A2697="","",'Raw(1)'!A2697)</f>
        <v>2026</v>
      </c>
      <c r="B2697">
        <f>IF('Raw(1)'!B2697="","",'Raw(1)'!B2697)</f>
        <v>28</v>
      </c>
      <c r="C2697" t="str">
        <f t="shared" si="126"/>
        <v>Jul</v>
      </c>
      <c r="D2697" t="str">
        <f t="shared" si="127"/>
        <v>2026-Jul</v>
      </c>
      <c r="E2697">
        <f t="shared" si="128"/>
        <v>202607</v>
      </c>
      <c r="F2697" t="str">
        <f>IF('Raw(1)'!C2697="","",'Raw(1)'!C2697)</f>
        <v>TW</v>
      </c>
      <c r="G2697" t="str">
        <f>IF('Raw(1)'!D2697="","",'Raw(1)'!D2697)</f>
        <v>Machine</v>
      </c>
      <c r="H2697" t="str">
        <f>IF('Raw(1)'!E2697="","",'Raw(1)'!E2697)</f>
        <v>Growing Line</v>
      </c>
      <c r="I2697">
        <f>IF('Raw(1)'!F2697="","",'Raw(1)'!F2697)</f>
        <v>5</v>
      </c>
    </row>
    <row r="2698" spans="1:9" x14ac:dyDescent="0.4">
      <c r="A2698">
        <f>IF('Raw(1)'!A2698="","",'Raw(1)'!A2698)</f>
        <v>2026</v>
      </c>
      <c r="B2698">
        <f>IF('Raw(1)'!B2698="","",'Raw(1)'!B2698)</f>
        <v>28</v>
      </c>
      <c r="C2698" t="str">
        <f t="shared" si="126"/>
        <v>Jul</v>
      </c>
      <c r="D2698" t="str">
        <f t="shared" si="127"/>
        <v>2026-Jul</v>
      </c>
      <c r="E2698">
        <f t="shared" si="128"/>
        <v>202607</v>
      </c>
      <c r="F2698" t="str">
        <f>IF('Raw(1)'!C2698="","",'Raw(1)'!C2698)</f>
        <v>TW</v>
      </c>
      <c r="G2698" t="str">
        <f>IF('Raw(1)'!D2698="","",'Raw(1)'!D2698)</f>
        <v>Machine</v>
      </c>
      <c r="H2698" t="str">
        <f>IF('Raw(1)'!E2698="","",'Raw(1)'!E2698)</f>
        <v>Paint Booth</v>
      </c>
      <c r="I2698">
        <f>IF('Raw(1)'!F2698="","",'Raw(1)'!F2698)</f>
        <v>3</v>
      </c>
    </row>
    <row r="2699" spans="1:9" x14ac:dyDescent="0.4">
      <c r="A2699">
        <f>IF('Raw(1)'!A2699="","",'Raw(1)'!A2699)</f>
        <v>2026</v>
      </c>
      <c r="B2699">
        <f>IF('Raw(1)'!B2699="","",'Raw(1)'!B2699)</f>
        <v>28</v>
      </c>
      <c r="C2699" t="str">
        <f t="shared" si="126"/>
        <v>Jul</v>
      </c>
      <c r="D2699" t="str">
        <f t="shared" si="127"/>
        <v>2026-Jul</v>
      </c>
      <c r="E2699">
        <f t="shared" si="128"/>
        <v>202607</v>
      </c>
      <c r="F2699" t="str">
        <f>IF('Raw(1)'!C2699="","",'Raw(1)'!C2699)</f>
        <v>TW</v>
      </c>
      <c r="G2699" t="str">
        <f>IF('Raw(1)'!D2699="","",'Raw(1)'!D2699)</f>
        <v>Machine</v>
      </c>
      <c r="H2699" t="str">
        <f>IF('Raw(1)'!E2699="","",'Raw(1)'!E2699)</f>
        <v>Paint Line</v>
      </c>
      <c r="I2699">
        <f>IF('Raw(1)'!F2699="","",'Raw(1)'!F2699)</f>
        <v>2</v>
      </c>
    </row>
    <row r="2700" spans="1:9" x14ac:dyDescent="0.4">
      <c r="A2700">
        <f>IF('Raw(1)'!A2700="","",'Raw(1)'!A2700)</f>
        <v>2026</v>
      </c>
      <c r="B2700">
        <f>IF('Raw(1)'!B2700="","",'Raw(1)'!B2700)</f>
        <v>28</v>
      </c>
      <c r="C2700" t="str">
        <f t="shared" si="126"/>
        <v>Jul</v>
      </c>
      <c r="D2700" t="str">
        <f t="shared" si="127"/>
        <v>2026-Jul</v>
      </c>
      <c r="E2700">
        <f t="shared" si="128"/>
        <v>202607</v>
      </c>
      <c r="F2700" t="str">
        <f>IF('Raw(1)'!C2700="","",'Raw(1)'!C2700)</f>
        <v>TW</v>
      </c>
      <c r="G2700" t="str">
        <f>IF('Raw(1)'!D2700="","",'Raw(1)'!D2700)</f>
        <v>Machine</v>
      </c>
      <c r="H2700" t="str">
        <f>IF('Raw(1)'!E2700="","",'Raw(1)'!E2700)</f>
        <v>Roll Bending Machine</v>
      </c>
      <c r="I2700">
        <f>IF('Raw(1)'!F2700="","",'Raw(1)'!F2700)</f>
        <v>2</v>
      </c>
    </row>
    <row r="2701" spans="1:9" x14ac:dyDescent="0.4">
      <c r="A2701">
        <f>IF('Raw(1)'!A2701="","",'Raw(1)'!A2701)</f>
        <v>2026</v>
      </c>
      <c r="B2701">
        <f>IF('Raw(1)'!B2701="","",'Raw(1)'!B2701)</f>
        <v>28</v>
      </c>
      <c r="C2701" t="str">
        <f t="shared" si="126"/>
        <v>Jul</v>
      </c>
      <c r="D2701" t="str">
        <f t="shared" si="127"/>
        <v>2026-Jul</v>
      </c>
      <c r="E2701">
        <f t="shared" si="128"/>
        <v>202607</v>
      </c>
      <c r="F2701" t="str">
        <f>IF('Raw(1)'!C2701="","",'Raw(1)'!C2701)</f>
        <v>TW</v>
      </c>
      <c r="G2701" t="str">
        <f>IF('Raw(1)'!D2701="","",'Raw(1)'!D2701)</f>
        <v>Machine</v>
      </c>
      <c r="H2701" t="str">
        <f>IF('Raw(1)'!E2701="","",'Raw(1)'!E2701)</f>
        <v>L/W Machine</v>
      </c>
      <c r="I2701">
        <f>IF('Raw(1)'!F2701="","",'Raw(1)'!F2701)</f>
        <v>2</v>
      </c>
    </row>
    <row r="2702" spans="1:9" x14ac:dyDescent="0.4">
      <c r="A2702">
        <f>IF('Raw(1)'!A2702="","",'Raw(1)'!A2702)</f>
        <v>2026</v>
      </c>
      <c r="B2702">
        <f>IF('Raw(1)'!B2702="","",'Raw(1)'!B2702)</f>
        <v>28</v>
      </c>
      <c r="C2702" t="str">
        <f t="shared" si="126"/>
        <v>Jul</v>
      </c>
      <c r="D2702" t="str">
        <f t="shared" si="127"/>
        <v>2026-Jul</v>
      </c>
      <c r="E2702">
        <f t="shared" si="128"/>
        <v>202607</v>
      </c>
      <c r="F2702" t="str">
        <f>IF('Raw(1)'!C2702="","",'Raw(1)'!C2702)</f>
        <v>TW</v>
      </c>
      <c r="G2702" t="str">
        <f>IF('Raw(1)'!D2702="","",'Raw(1)'!D2702)</f>
        <v>Machine</v>
      </c>
      <c r="H2702" t="str">
        <f>IF('Raw(1)'!E2702="","",'Raw(1)'!E2702)</f>
        <v>C/W Machine</v>
      </c>
      <c r="I2702">
        <f>IF('Raw(1)'!F2702="","",'Raw(1)'!F2702)</f>
        <v>3</v>
      </c>
    </row>
    <row r="2703" spans="1:9" x14ac:dyDescent="0.4">
      <c r="A2703">
        <f>IF('Raw(1)'!A2703="","",'Raw(1)'!A2703)</f>
        <v>2026</v>
      </c>
      <c r="B2703">
        <f>IF('Raw(1)'!B2703="","",'Raw(1)'!B2703)</f>
        <v>28</v>
      </c>
      <c r="C2703" t="str">
        <f t="shared" si="126"/>
        <v>Jul</v>
      </c>
      <c r="D2703" t="str">
        <f t="shared" si="127"/>
        <v>2026-Jul</v>
      </c>
      <c r="E2703">
        <f t="shared" si="128"/>
        <v>202607</v>
      </c>
      <c r="F2703" t="str">
        <f>IF('Raw(1)'!C2703="","",'Raw(1)'!C2703)</f>
        <v>TW</v>
      </c>
      <c r="G2703" t="str">
        <f>IF('Raw(1)'!D2703="","",'Raw(1)'!D2703)</f>
        <v>Performance</v>
      </c>
      <c r="H2703" t="str">
        <f>IF('Raw(1)'!E2703="","",'Raw(1)'!E2703)</f>
        <v>BT GT</v>
      </c>
      <c r="I2703">
        <f>IF('Raw(1)'!F2703="","",'Raw(1)'!F2703)</f>
        <v>3</v>
      </c>
    </row>
    <row r="2704" spans="1:9" x14ac:dyDescent="0.4">
      <c r="A2704">
        <f>IF('Raw(1)'!A2704="","",'Raw(1)'!A2704)</f>
        <v>2026</v>
      </c>
      <c r="B2704">
        <f>IF('Raw(1)'!B2704="","",'Raw(1)'!B2704)</f>
        <v>28</v>
      </c>
      <c r="C2704" t="str">
        <f t="shared" si="126"/>
        <v>Jul</v>
      </c>
      <c r="D2704" t="str">
        <f t="shared" si="127"/>
        <v>2026-Jul</v>
      </c>
      <c r="E2704">
        <f t="shared" si="128"/>
        <v>202607</v>
      </c>
      <c r="F2704" t="str">
        <f>IF('Raw(1)'!C2704="","",'Raw(1)'!C2704)</f>
        <v>TW</v>
      </c>
      <c r="G2704" t="str">
        <f>IF('Raw(1)'!D2704="","",'Raw(1)'!D2704)</f>
        <v>Performance</v>
      </c>
      <c r="H2704" t="str">
        <f>IF('Raw(1)'!E2704="","",'Raw(1)'!E2704)</f>
        <v>WT GT</v>
      </c>
      <c r="I2704">
        <f>IF('Raw(1)'!F2704="","",'Raw(1)'!F2704)</f>
        <v>2</v>
      </c>
    </row>
    <row r="2705" spans="1:9" x14ac:dyDescent="0.4">
      <c r="A2705">
        <f>IF('Raw(1)'!A2705="","",'Raw(1)'!A2705)</f>
        <v>2026</v>
      </c>
      <c r="B2705">
        <f>IF('Raw(1)'!B2705="","",'Raw(1)'!B2705)</f>
        <v>28</v>
      </c>
      <c r="C2705" t="str">
        <f t="shared" si="126"/>
        <v>Jul</v>
      </c>
      <c r="D2705" t="str">
        <f t="shared" si="127"/>
        <v>2026-Jul</v>
      </c>
      <c r="E2705">
        <f t="shared" si="128"/>
        <v>202607</v>
      </c>
      <c r="F2705" t="str">
        <f>IF('Raw(1)'!C2705="","",'Raw(1)'!C2705)</f>
        <v>TW</v>
      </c>
      <c r="G2705" t="str">
        <f>IF('Raw(1)'!D2705="","",'Raw(1)'!D2705)</f>
        <v>Performance</v>
      </c>
      <c r="H2705" t="str">
        <f>IF('Raw(1)'!E2705="","",'Raw(1)'!E2705)</f>
        <v>Bending</v>
      </c>
      <c r="I2705">
        <f>IF('Raw(1)'!F2705="","",'Raw(1)'!F2705)</f>
        <v>28</v>
      </c>
    </row>
    <row r="2706" spans="1:9" x14ac:dyDescent="0.4">
      <c r="A2706">
        <f>IF('Raw(1)'!A2706="","",'Raw(1)'!A2706)</f>
        <v>2026</v>
      </c>
      <c r="B2706">
        <f>IF('Raw(1)'!B2706="","",'Raw(1)'!B2706)</f>
        <v>28</v>
      </c>
      <c r="C2706" t="str">
        <f t="shared" si="126"/>
        <v>Jul</v>
      </c>
      <c r="D2706" t="str">
        <f t="shared" si="127"/>
        <v>2026-Jul</v>
      </c>
      <c r="E2706">
        <f t="shared" si="128"/>
        <v>202607</v>
      </c>
      <c r="F2706" t="str">
        <f>IF('Raw(1)'!C2706="","",'Raw(1)'!C2706)</f>
        <v>TW</v>
      </c>
      <c r="G2706" t="str">
        <f>IF('Raw(1)'!D2706="","",'Raw(1)'!D2706)</f>
        <v>Performance</v>
      </c>
      <c r="H2706" t="str">
        <f>IF('Raw(1)'!E2706="","",'Raw(1)'!E2706)</f>
        <v>L/W</v>
      </c>
      <c r="I2706">
        <f>IF('Raw(1)'!F2706="","",'Raw(1)'!F2706)</f>
        <v>24.5</v>
      </c>
    </row>
    <row r="2707" spans="1:9" x14ac:dyDescent="0.4">
      <c r="A2707">
        <f>IF('Raw(1)'!A2707="","",'Raw(1)'!A2707)</f>
        <v>2026</v>
      </c>
      <c r="B2707">
        <f>IF('Raw(1)'!B2707="","",'Raw(1)'!B2707)</f>
        <v>28</v>
      </c>
      <c r="C2707" t="str">
        <f t="shared" si="126"/>
        <v>Jul</v>
      </c>
      <c r="D2707" t="str">
        <f t="shared" si="127"/>
        <v>2026-Jul</v>
      </c>
      <c r="E2707">
        <f t="shared" si="128"/>
        <v>202607</v>
      </c>
      <c r="F2707" t="str">
        <f>IF('Raw(1)'!C2707="","",'Raw(1)'!C2707)</f>
        <v>TW</v>
      </c>
      <c r="G2707" t="str">
        <f>IF('Raw(1)'!D2707="","",'Raw(1)'!D2707)</f>
        <v>Performance</v>
      </c>
      <c r="H2707" t="str">
        <f>IF('Raw(1)'!E2707="","",'Raw(1)'!E2707)</f>
        <v>C/W</v>
      </c>
      <c r="I2707">
        <f>IF('Raw(1)'!F2707="","",'Raw(1)'!F2707)</f>
        <v>25.7</v>
      </c>
    </row>
    <row r="2708" spans="1:9" x14ac:dyDescent="0.4">
      <c r="A2708">
        <f>IF('Raw(1)'!A2708="","",'Raw(1)'!A2708)</f>
        <v>2026</v>
      </c>
      <c r="B2708">
        <f>IF('Raw(1)'!B2708="","",'Raw(1)'!B2708)</f>
        <v>28</v>
      </c>
      <c r="C2708" t="str">
        <f t="shared" si="126"/>
        <v>Jul</v>
      </c>
      <c r="D2708" t="str">
        <f t="shared" si="127"/>
        <v>2026-Jul</v>
      </c>
      <c r="E2708">
        <f t="shared" si="128"/>
        <v>202607</v>
      </c>
      <c r="F2708" t="str">
        <f>IF('Raw(1)'!C2708="","",'Raw(1)'!C2708)</f>
        <v>CN</v>
      </c>
      <c r="G2708" t="str">
        <f>IF('Raw(1)'!D2708="","",'Raw(1)'!D2708)</f>
        <v>Machine</v>
      </c>
      <c r="H2708" t="str">
        <f>IF('Raw(1)'!E2708="","",'Raw(1)'!E2708)</f>
        <v>Growing Line</v>
      </c>
      <c r="I2708">
        <f>IF('Raw(1)'!F2708="","",'Raw(1)'!F2708)</f>
        <v>20</v>
      </c>
    </row>
    <row r="2709" spans="1:9" x14ac:dyDescent="0.4">
      <c r="A2709">
        <f>IF('Raw(1)'!A2709="","",'Raw(1)'!A2709)</f>
        <v>2026</v>
      </c>
      <c r="B2709">
        <f>IF('Raw(1)'!B2709="","",'Raw(1)'!B2709)</f>
        <v>28</v>
      </c>
      <c r="C2709" t="str">
        <f t="shared" si="126"/>
        <v>Jul</v>
      </c>
      <c r="D2709" t="str">
        <f t="shared" si="127"/>
        <v>2026-Jul</v>
      </c>
      <c r="E2709">
        <f t="shared" si="128"/>
        <v>202607</v>
      </c>
      <c r="F2709" t="str">
        <f>IF('Raw(1)'!C2709="","",'Raw(1)'!C2709)</f>
        <v>CN</v>
      </c>
      <c r="G2709" t="str">
        <f>IF('Raw(1)'!D2709="","",'Raw(1)'!D2709)</f>
        <v>Machine</v>
      </c>
      <c r="H2709" t="str">
        <f>IF('Raw(1)'!E2709="","",'Raw(1)'!E2709)</f>
        <v>Paint Booth</v>
      </c>
      <c r="I2709">
        <f>IF('Raw(1)'!F2709="","",'Raw(1)'!F2709)</f>
        <v>22</v>
      </c>
    </row>
    <row r="2710" spans="1:9" x14ac:dyDescent="0.4">
      <c r="A2710">
        <f>IF('Raw(1)'!A2710="","",'Raw(1)'!A2710)</f>
        <v>2026</v>
      </c>
      <c r="B2710">
        <f>IF('Raw(1)'!B2710="","",'Raw(1)'!B2710)</f>
        <v>28</v>
      </c>
      <c r="C2710" t="str">
        <f t="shared" si="126"/>
        <v>Jul</v>
      </c>
      <c r="D2710" t="str">
        <f t="shared" si="127"/>
        <v>2026-Jul</v>
      </c>
      <c r="E2710">
        <f t="shared" si="128"/>
        <v>202607</v>
      </c>
      <c r="F2710" t="str">
        <f>IF('Raw(1)'!C2710="","",'Raw(1)'!C2710)</f>
        <v>CN</v>
      </c>
      <c r="G2710" t="str">
        <f>IF('Raw(1)'!D2710="","",'Raw(1)'!D2710)</f>
        <v>Machine</v>
      </c>
      <c r="H2710" t="str">
        <f>IF('Raw(1)'!E2710="","",'Raw(1)'!E2710)</f>
        <v>Paint Line</v>
      </c>
      <c r="I2710">
        <f>IF('Raw(1)'!F2710="","",'Raw(1)'!F2710)</f>
        <v>6</v>
      </c>
    </row>
    <row r="2711" spans="1:9" x14ac:dyDescent="0.4">
      <c r="A2711">
        <f>IF('Raw(1)'!A2711="","",'Raw(1)'!A2711)</f>
        <v>2026</v>
      </c>
      <c r="B2711">
        <f>IF('Raw(1)'!B2711="","",'Raw(1)'!B2711)</f>
        <v>28</v>
      </c>
      <c r="C2711" t="str">
        <f t="shared" si="126"/>
        <v>Jul</v>
      </c>
      <c r="D2711" t="str">
        <f t="shared" si="127"/>
        <v>2026-Jul</v>
      </c>
      <c r="E2711">
        <f t="shared" si="128"/>
        <v>202607</v>
      </c>
      <c r="F2711" t="str">
        <f>IF('Raw(1)'!C2711="","",'Raw(1)'!C2711)</f>
        <v>CN</v>
      </c>
      <c r="G2711" t="str">
        <f>IF('Raw(1)'!D2711="","",'Raw(1)'!D2711)</f>
        <v>Machine</v>
      </c>
      <c r="H2711" t="str">
        <f>IF('Raw(1)'!E2711="","",'Raw(1)'!E2711)</f>
        <v>Roll Bending Machine</v>
      </c>
      <c r="I2711">
        <f>IF('Raw(1)'!F2711="","",'Raw(1)'!F2711)</f>
        <v>4</v>
      </c>
    </row>
    <row r="2712" spans="1:9" x14ac:dyDescent="0.4">
      <c r="A2712">
        <f>IF('Raw(1)'!A2712="","",'Raw(1)'!A2712)</f>
        <v>2026</v>
      </c>
      <c r="B2712">
        <f>IF('Raw(1)'!B2712="","",'Raw(1)'!B2712)</f>
        <v>28</v>
      </c>
      <c r="C2712" t="str">
        <f t="shared" si="126"/>
        <v>Jul</v>
      </c>
      <c r="D2712" t="str">
        <f t="shared" si="127"/>
        <v>2026-Jul</v>
      </c>
      <c r="E2712">
        <f t="shared" si="128"/>
        <v>202607</v>
      </c>
      <c r="F2712" t="str">
        <f>IF('Raw(1)'!C2712="","",'Raw(1)'!C2712)</f>
        <v>CN</v>
      </c>
      <c r="G2712" t="str">
        <f>IF('Raw(1)'!D2712="","",'Raw(1)'!D2712)</f>
        <v>Machine</v>
      </c>
      <c r="H2712" t="str">
        <f>IF('Raw(1)'!E2712="","",'Raw(1)'!E2712)</f>
        <v>L/W Machine</v>
      </c>
      <c r="I2712">
        <f>IF('Raw(1)'!F2712="","",'Raw(1)'!F2712)</f>
        <v>10</v>
      </c>
    </row>
    <row r="2713" spans="1:9" x14ac:dyDescent="0.4">
      <c r="A2713">
        <f>IF('Raw(1)'!A2713="","",'Raw(1)'!A2713)</f>
        <v>2026</v>
      </c>
      <c r="B2713">
        <f>IF('Raw(1)'!B2713="","",'Raw(1)'!B2713)</f>
        <v>28</v>
      </c>
      <c r="C2713" t="str">
        <f t="shared" si="126"/>
        <v>Jul</v>
      </c>
      <c r="D2713" t="str">
        <f t="shared" si="127"/>
        <v>2026-Jul</v>
      </c>
      <c r="E2713">
        <f t="shared" si="128"/>
        <v>202607</v>
      </c>
      <c r="F2713" t="str">
        <f>IF('Raw(1)'!C2713="","",'Raw(1)'!C2713)</f>
        <v>CN</v>
      </c>
      <c r="G2713" t="str">
        <f>IF('Raw(1)'!D2713="","",'Raw(1)'!D2713)</f>
        <v>Machine</v>
      </c>
      <c r="H2713" t="str">
        <f>IF('Raw(1)'!E2713="","",'Raw(1)'!E2713)</f>
        <v>C/W Machine</v>
      </c>
      <c r="I2713">
        <f>IF('Raw(1)'!F2713="","",'Raw(1)'!F2713)</f>
        <v>12</v>
      </c>
    </row>
    <row r="2714" spans="1:9" x14ac:dyDescent="0.4">
      <c r="A2714">
        <f>IF('Raw(1)'!A2714="","",'Raw(1)'!A2714)</f>
        <v>2026</v>
      </c>
      <c r="B2714">
        <f>IF('Raw(1)'!B2714="","",'Raw(1)'!B2714)</f>
        <v>28</v>
      </c>
      <c r="C2714" t="str">
        <f t="shared" si="126"/>
        <v>Jul</v>
      </c>
      <c r="D2714" t="str">
        <f t="shared" si="127"/>
        <v>2026-Jul</v>
      </c>
      <c r="E2714">
        <f t="shared" si="128"/>
        <v>202607</v>
      </c>
      <c r="F2714" t="str">
        <f>IF('Raw(1)'!C2714="","",'Raw(1)'!C2714)</f>
        <v>CN</v>
      </c>
      <c r="G2714" t="str">
        <f>IF('Raw(1)'!D2714="","",'Raw(1)'!D2714)</f>
        <v>Performance</v>
      </c>
      <c r="H2714" t="str">
        <f>IF('Raw(1)'!E2714="","",'Raw(1)'!E2714)</f>
        <v>BT GT</v>
      </c>
      <c r="I2714">
        <f>IF('Raw(1)'!F2714="","",'Raw(1)'!F2714)</f>
        <v>28</v>
      </c>
    </row>
    <row r="2715" spans="1:9" x14ac:dyDescent="0.4">
      <c r="A2715">
        <f>IF('Raw(1)'!A2715="","",'Raw(1)'!A2715)</f>
        <v>2026</v>
      </c>
      <c r="B2715">
        <f>IF('Raw(1)'!B2715="","",'Raw(1)'!B2715)</f>
        <v>28</v>
      </c>
      <c r="C2715" t="str">
        <f t="shared" si="126"/>
        <v>Jul</v>
      </c>
      <c r="D2715" t="str">
        <f t="shared" si="127"/>
        <v>2026-Jul</v>
      </c>
      <c r="E2715">
        <f t="shared" si="128"/>
        <v>202607</v>
      </c>
      <c r="F2715" t="str">
        <f>IF('Raw(1)'!C2715="","",'Raw(1)'!C2715)</f>
        <v>CN</v>
      </c>
      <c r="G2715" t="str">
        <f>IF('Raw(1)'!D2715="","",'Raw(1)'!D2715)</f>
        <v>Performance</v>
      </c>
      <c r="H2715" t="str">
        <f>IF('Raw(1)'!E2715="","",'Raw(1)'!E2715)</f>
        <v>WT GT</v>
      </c>
      <c r="I2715">
        <f>IF('Raw(1)'!F2715="","",'Raw(1)'!F2715)</f>
        <v>36</v>
      </c>
    </row>
    <row r="2716" spans="1:9" x14ac:dyDescent="0.4">
      <c r="A2716">
        <f>IF('Raw(1)'!A2716="","",'Raw(1)'!A2716)</f>
        <v>2026</v>
      </c>
      <c r="B2716">
        <f>IF('Raw(1)'!B2716="","",'Raw(1)'!B2716)</f>
        <v>28</v>
      </c>
      <c r="C2716" t="str">
        <f t="shared" si="126"/>
        <v>Jul</v>
      </c>
      <c r="D2716" t="str">
        <f t="shared" si="127"/>
        <v>2026-Jul</v>
      </c>
      <c r="E2716">
        <f t="shared" si="128"/>
        <v>202607</v>
      </c>
      <c r="F2716" t="str">
        <f>IF('Raw(1)'!C2716="","",'Raw(1)'!C2716)</f>
        <v>CN</v>
      </c>
      <c r="G2716" t="str">
        <f>IF('Raw(1)'!D2716="","",'Raw(1)'!D2716)</f>
        <v>Performance</v>
      </c>
      <c r="H2716" t="str">
        <f>IF('Raw(1)'!E2716="","",'Raw(1)'!E2716)</f>
        <v>Bending</v>
      </c>
      <c r="I2716">
        <f>IF('Raw(1)'!F2716="","",'Raw(1)'!F2716)</f>
        <v>187</v>
      </c>
    </row>
    <row r="2717" spans="1:9" x14ac:dyDescent="0.4">
      <c r="A2717">
        <f>IF('Raw(1)'!A2717="","",'Raw(1)'!A2717)</f>
        <v>2026</v>
      </c>
      <c r="B2717">
        <f>IF('Raw(1)'!B2717="","",'Raw(1)'!B2717)</f>
        <v>28</v>
      </c>
      <c r="C2717" t="str">
        <f t="shared" si="126"/>
        <v>Jul</v>
      </c>
      <c r="D2717" t="str">
        <f t="shared" si="127"/>
        <v>2026-Jul</v>
      </c>
      <c r="E2717">
        <f t="shared" si="128"/>
        <v>202607</v>
      </c>
      <c r="F2717" t="str">
        <f>IF('Raw(1)'!C2717="","",'Raw(1)'!C2717)</f>
        <v>CN</v>
      </c>
      <c r="G2717" t="str">
        <f>IF('Raw(1)'!D2717="","",'Raw(1)'!D2717)</f>
        <v>Performance</v>
      </c>
      <c r="H2717" t="str">
        <f>IF('Raw(1)'!E2717="","",'Raw(1)'!E2717)</f>
        <v>L/W</v>
      </c>
      <c r="I2717">
        <f>IF('Raw(1)'!F2717="","",'Raw(1)'!F2717)</f>
        <v>187</v>
      </c>
    </row>
    <row r="2718" spans="1:9" x14ac:dyDescent="0.4">
      <c r="A2718">
        <f>IF('Raw(1)'!A2718="","",'Raw(1)'!A2718)</f>
        <v>2026</v>
      </c>
      <c r="B2718">
        <f>IF('Raw(1)'!B2718="","",'Raw(1)'!B2718)</f>
        <v>28</v>
      </c>
      <c r="C2718" t="str">
        <f t="shared" si="126"/>
        <v>Jul</v>
      </c>
      <c r="D2718" t="str">
        <f t="shared" si="127"/>
        <v>2026-Jul</v>
      </c>
      <c r="E2718">
        <f t="shared" si="128"/>
        <v>202607</v>
      </c>
      <c r="F2718" t="str">
        <f>IF('Raw(1)'!C2718="","",'Raw(1)'!C2718)</f>
        <v>CN</v>
      </c>
      <c r="G2718" t="str">
        <f>IF('Raw(1)'!D2718="","",'Raw(1)'!D2718)</f>
        <v>Performance</v>
      </c>
      <c r="H2718" t="str">
        <f>IF('Raw(1)'!E2718="","",'Raw(1)'!E2718)</f>
        <v>C/W</v>
      </c>
      <c r="I2718">
        <f>IF('Raw(1)'!F2718="","",'Raw(1)'!F2718)</f>
        <v>178</v>
      </c>
    </row>
    <row r="2719" spans="1:9" x14ac:dyDescent="0.4">
      <c r="A2719">
        <f>IF('Raw(1)'!A2719="","",'Raw(1)'!A2719)</f>
        <v>2026</v>
      </c>
      <c r="B2719">
        <f>IF('Raw(1)'!B2719="","",'Raw(1)'!B2719)</f>
        <v>28</v>
      </c>
      <c r="C2719" t="str">
        <f t="shared" si="126"/>
        <v>Jul</v>
      </c>
      <c r="D2719" t="str">
        <f t="shared" si="127"/>
        <v>2026-Jul</v>
      </c>
      <c r="E2719">
        <f t="shared" si="128"/>
        <v>202607</v>
      </c>
      <c r="F2719" t="str">
        <f>IF('Raw(1)'!C2719="","",'Raw(1)'!C2719)</f>
        <v>TR #1</v>
      </c>
      <c r="G2719" t="str">
        <f>IF('Raw(1)'!D2719="","",'Raw(1)'!D2719)</f>
        <v>Machine</v>
      </c>
      <c r="H2719" t="str">
        <f>IF('Raw(1)'!E2719="","",'Raw(1)'!E2719)</f>
        <v>Growing Line</v>
      </c>
      <c r="I2719">
        <f>IF('Raw(1)'!F2719="","",'Raw(1)'!F2719)</f>
        <v>3</v>
      </c>
    </row>
    <row r="2720" spans="1:9" x14ac:dyDescent="0.4">
      <c r="A2720">
        <f>IF('Raw(1)'!A2720="","",'Raw(1)'!A2720)</f>
        <v>2026</v>
      </c>
      <c r="B2720">
        <f>IF('Raw(1)'!B2720="","",'Raw(1)'!B2720)</f>
        <v>28</v>
      </c>
      <c r="C2720" t="str">
        <f t="shared" si="126"/>
        <v>Jul</v>
      </c>
      <c r="D2720" t="str">
        <f t="shared" si="127"/>
        <v>2026-Jul</v>
      </c>
      <c r="E2720">
        <f t="shared" si="128"/>
        <v>202607</v>
      </c>
      <c r="F2720" t="str">
        <f>IF('Raw(1)'!C2720="","",'Raw(1)'!C2720)</f>
        <v>TR #1</v>
      </c>
      <c r="G2720" t="str">
        <f>IF('Raw(1)'!D2720="","",'Raw(1)'!D2720)</f>
        <v>Machine</v>
      </c>
      <c r="H2720" t="str">
        <f>IF('Raw(1)'!E2720="","",'Raw(1)'!E2720)</f>
        <v>Paint Booth</v>
      </c>
      <c r="I2720">
        <f>IF('Raw(1)'!F2720="","",'Raw(1)'!F2720)</f>
        <v>3</v>
      </c>
    </row>
    <row r="2721" spans="1:9" x14ac:dyDescent="0.4">
      <c r="A2721">
        <f>IF('Raw(1)'!A2721="","",'Raw(1)'!A2721)</f>
        <v>2026</v>
      </c>
      <c r="B2721">
        <f>IF('Raw(1)'!B2721="","",'Raw(1)'!B2721)</f>
        <v>28</v>
      </c>
      <c r="C2721" t="str">
        <f t="shared" si="126"/>
        <v>Jul</v>
      </c>
      <c r="D2721" t="str">
        <f t="shared" si="127"/>
        <v>2026-Jul</v>
      </c>
      <c r="E2721">
        <f t="shared" si="128"/>
        <v>202607</v>
      </c>
      <c r="F2721" t="str">
        <f>IF('Raw(1)'!C2721="","",'Raw(1)'!C2721)</f>
        <v>TR #1</v>
      </c>
      <c r="G2721" t="str">
        <f>IF('Raw(1)'!D2721="","",'Raw(1)'!D2721)</f>
        <v>Machine</v>
      </c>
      <c r="H2721" t="str">
        <f>IF('Raw(1)'!E2721="","",'Raw(1)'!E2721)</f>
        <v>Paint Line</v>
      </c>
      <c r="I2721">
        <f>IF('Raw(1)'!F2721="","",'Raw(1)'!F2721)</f>
        <v>2</v>
      </c>
    </row>
    <row r="2722" spans="1:9" x14ac:dyDescent="0.4">
      <c r="A2722">
        <f>IF('Raw(1)'!A2722="","",'Raw(1)'!A2722)</f>
        <v>2026</v>
      </c>
      <c r="B2722">
        <f>IF('Raw(1)'!B2722="","",'Raw(1)'!B2722)</f>
        <v>28</v>
      </c>
      <c r="C2722" t="str">
        <f t="shared" si="126"/>
        <v>Jul</v>
      </c>
      <c r="D2722" t="str">
        <f t="shared" si="127"/>
        <v>2026-Jul</v>
      </c>
      <c r="E2722">
        <f t="shared" si="128"/>
        <v>202607</v>
      </c>
      <c r="F2722" t="str">
        <f>IF('Raw(1)'!C2722="","",'Raw(1)'!C2722)</f>
        <v>TR #1</v>
      </c>
      <c r="G2722" t="str">
        <f>IF('Raw(1)'!D2722="","",'Raw(1)'!D2722)</f>
        <v>Machine</v>
      </c>
      <c r="H2722" t="str">
        <f>IF('Raw(1)'!E2722="","",'Raw(1)'!E2722)</f>
        <v>Roll Bending Machine</v>
      </c>
      <c r="I2722">
        <f>IF('Raw(1)'!F2722="","",'Raw(1)'!F2722)</f>
        <v>2</v>
      </c>
    </row>
    <row r="2723" spans="1:9" x14ac:dyDescent="0.4">
      <c r="A2723">
        <f>IF('Raw(1)'!A2723="","",'Raw(1)'!A2723)</f>
        <v>2026</v>
      </c>
      <c r="B2723">
        <f>IF('Raw(1)'!B2723="","",'Raw(1)'!B2723)</f>
        <v>28</v>
      </c>
      <c r="C2723" t="str">
        <f t="shared" si="126"/>
        <v>Jul</v>
      </c>
      <c r="D2723" t="str">
        <f t="shared" si="127"/>
        <v>2026-Jul</v>
      </c>
      <c r="E2723">
        <f t="shared" si="128"/>
        <v>202607</v>
      </c>
      <c r="F2723" t="str">
        <f>IF('Raw(1)'!C2723="","",'Raw(1)'!C2723)</f>
        <v>TR #1</v>
      </c>
      <c r="G2723" t="str">
        <f>IF('Raw(1)'!D2723="","",'Raw(1)'!D2723)</f>
        <v>Machine</v>
      </c>
      <c r="H2723" t="str">
        <f>IF('Raw(1)'!E2723="","",'Raw(1)'!E2723)</f>
        <v>L/W Machine</v>
      </c>
      <c r="I2723">
        <f>IF('Raw(1)'!F2723="","",'Raw(1)'!F2723)</f>
        <v>3</v>
      </c>
    </row>
    <row r="2724" spans="1:9" x14ac:dyDescent="0.4">
      <c r="A2724">
        <f>IF('Raw(1)'!A2724="","",'Raw(1)'!A2724)</f>
        <v>2026</v>
      </c>
      <c r="B2724">
        <f>IF('Raw(1)'!B2724="","",'Raw(1)'!B2724)</f>
        <v>28</v>
      </c>
      <c r="C2724" t="str">
        <f t="shared" si="126"/>
        <v>Jul</v>
      </c>
      <c r="D2724" t="str">
        <f t="shared" si="127"/>
        <v>2026-Jul</v>
      </c>
      <c r="E2724">
        <f t="shared" si="128"/>
        <v>202607</v>
      </c>
      <c r="F2724" t="str">
        <f>IF('Raw(1)'!C2724="","",'Raw(1)'!C2724)</f>
        <v>TR #1</v>
      </c>
      <c r="G2724" t="str">
        <f>IF('Raw(1)'!D2724="","",'Raw(1)'!D2724)</f>
        <v>Machine</v>
      </c>
      <c r="H2724" t="str">
        <f>IF('Raw(1)'!E2724="","",'Raw(1)'!E2724)</f>
        <v>C/W Machine</v>
      </c>
      <c r="I2724">
        <f>IF('Raw(1)'!F2724="","",'Raw(1)'!F2724)</f>
        <v>4</v>
      </c>
    </row>
    <row r="2725" spans="1:9" x14ac:dyDescent="0.4">
      <c r="A2725">
        <f>IF('Raw(1)'!A2725="","",'Raw(1)'!A2725)</f>
        <v>2026</v>
      </c>
      <c r="B2725">
        <f>IF('Raw(1)'!B2725="","",'Raw(1)'!B2725)</f>
        <v>28</v>
      </c>
      <c r="C2725" t="str">
        <f t="shared" si="126"/>
        <v>Jul</v>
      </c>
      <c r="D2725" t="str">
        <f t="shared" si="127"/>
        <v>2026-Jul</v>
      </c>
      <c r="E2725">
        <f t="shared" si="128"/>
        <v>202607</v>
      </c>
      <c r="F2725" t="str">
        <f>IF('Raw(1)'!C2725="","",'Raw(1)'!C2725)</f>
        <v>TR #1</v>
      </c>
      <c r="G2725" t="str">
        <f>IF('Raw(1)'!D2725="","",'Raw(1)'!D2725)</f>
        <v>Performance</v>
      </c>
      <c r="H2725" t="str">
        <f>IF('Raw(1)'!E2725="","",'Raw(1)'!E2725)</f>
        <v>BT GT</v>
      </c>
      <c r="I2725">
        <f>IF('Raw(1)'!F2725="","",'Raw(1)'!F2725)</f>
        <v>0</v>
      </c>
    </row>
    <row r="2726" spans="1:9" x14ac:dyDescent="0.4">
      <c r="A2726">
        <f>IF('Raw(1)'!A2726="","",'Raw(1)'!A2726)</f>
        <v>2026</v>
      </c>
      <c r="B2726">
        <f>IF('Raw(1)'!B2726="","",'Raw(1)'!B2726)</f>
        <v>28</v>
      </c>
      <c r="C2726" t="str">
        <f t="shared" si="126"/>
        <v>Jul</v>
      </c>
      <c r="D2726" t="str">
        <f t="shared" si="127"/>
        <v>2026-Jul</v>
      </c>
      <c r="E2726">
        <f t="shared" si="128"/>
        <v>202607</v>
      </c>
      <c r="F2726" t="str">
        <f>IF('Raw(1)'!C2726="","",'Raw(1)'!C2726)</f>
        <v>TR #1</v>
      </c>
      <c r="G2726" t="str">
        <f>IF('Raw(1)'!D2726="","",'Raw(1)'!D2726)</f>
        <v>Performance</v>
      </c>
      <c r="H2726" t="str">
        <f>IF('Raw(1)'!E2726="","",'Raw(1)'!E2726)</f>
        <v>WT GT</v>
      </c>
      <c r="I2726">
        <f>IF('Raw(1)'!F2726="","",'Raw(1)'!F2726)</f>
        <v>0</v>
      </c>
    </row>
    <row r="2727" spans="1:9" x14ac:dyDescent="0.4">
      <c r="A2727">
        <f>IF('Raw(1)'!A2727="","",'Raw(1)'!A2727)</f>
        <v>2026</v>
      </c>
      <c r="B2727">
        <f>IF('Raw(1)'!B2727="","",'Raw(1)'!B2727)</f>
        <v>28</v>
      </c>
      <c r="C2727" t="str">
        <f t="shared" si="126"/>
        <v>Jul</v>
      </c>
      <c r="D2727" t="str">
        <f t="shared" si="127"/>
        <v>2026-Jul</v>
      </c>
      <c r="E2727">
        <f t="shared" si="128"/>
        <v>202607</v>
      </c>
      <c r="F2727" t="str">
        <f>IF('Raw(1)'!C2727="","",'Raw(1)'!C2727)</f>
        <v>TR #1</v>
      </c>
      <c r="G2727" t="str">
        <f>IF('Raw(1)'!D2727="","",'Raw(1)'!D2727)</f>
        <v>Performance</v>
      </c>
      <c r="H2727" t="str">
        <f>IF('Raw(1)'!E2727="","",'Raw(1)'!E2727)</f>
        <v>Bending</v>
      </c>
      <c r="I2727">
        <f>IF('Raw(1)'!F2727="","",'Raw(1)'!F2727)</f>
        <v>0</v>
      </c>
    </row>
    <row r="2728" spans="1:9" x14ac:dyDescent="0.4">
      <c r="A2728">
        <f>IF('Raw(1)'!A2728="","",'Raw(1)'!A2728)</f>
        <v>2026</v>
      </c>
      <c r="B2728">
        <f>IF('Raw(1)'!B2728="","",'Raw(1)'!B2728)</f>
        <v>28</v>
      </c>
      <c r="C2728" t="str">
        <f t="shared" si="126"/>
        <v>Jul</v>
      </c>
      <c r="D2728" t="str">
        <f t="shared" si="127"/>
        <v>2026-Jul</v>
      </c>
      <c r="E2728">
        <f t="shared" si="128"/>
        <v>202607</v>
      </c>
      <c r="F2728" t="str">
        <f>IF('Raw(1)'!C2728="","",'Raw(1)'!C2728)</f>
        <v>TR #1</v>
      </c>
      <c r="G2728" t="str">
        <f>IF('Raw(1)'!D2728="","",'Raw(1)'!D2728)</f>
        <v>Performance</v>
      </c>
      <c r="H2728" t="str">
        <f>IF('Raw(1)'!E2728="","",'Raw(1)'!E2728)</f>
        <v>L/W</v>
      </c>
      <c r="I2728">
        <f>IF('Raw(1)'!F2728="","",'Raw(1)'!F2728)</f>
        <v>0</v>
      </c>
    </row>
    <row r="2729" spans="1:9" x14ac:dyDescent="0.4">
      <c r="A2729">
        <f>IF('Raw(1)'!A2729="","",'Raw(1)'!A2729)</f>
        <v>2026</v>
      </c>
      <c r="B2729">
        <f>IF('Raw(1)'!B2729="","",'Raw(1)'!B2729)</f>
        <v>28</v>
      </c>
      <c r="C2729" t="str">
        <f t="shared" si="126"/>
        <v>Jul</v>
      </c>
      <c r="D2729" t="str">
        <f t="shared" si="127"/>
        <v>2026-Jul</v>
      </c>
      <c r="E2729">
        <f t="shared" si="128"/>
        <v>202607</v>
      </c>
      <c r="F2729" t="str">
        <f>IF('Raw(1)'!C2729="","",'Raw(1)'!C2729)</f>
        <v>TR #1</v>
      </c>
      <c r="G2729" t="str">
        <f>IF('Raw(1)'!D2729="","",'Raw(1)'!D2729)</f>
        <v>Performance</v>
      </c>
      <c r="H2729" t="str">
        <f>IF('Raw(1)'!E2729="","",'Raw(1)'!E2729)</f>
        <v>C/W</v>
      </c>
      <c r="I2729">
        <f>IF('Raw(1)'!F2729="","",'Raw(1)'!F2729)</f>
        <v>0</v>
      </c>
    </row>
    <row r="2730" spans="1:9" x14ac:dyDescent="0.4">
      <c r="A2730">
        <f>IF('Raw(1)'!A2730="","",'Raw(1)'!A2730)</f>
        <v>2026</v>
      </c>
      <c r="B2730">
        <f>IF('Raw(1)'!B2730="","",'Raw(1)'!B2730)</f>
        <v>28</v>
      </c>
      <c r="C2730" t="str">
        <f t="shared" si="126"/>
        <v>Jul</v>
      </c>
      <c r="D2730" t="str">
        <f t="shared" si="127"/>
        <v>2026-Jul</v>
      </c>
      <c r="E2730">
        <f t="shared" si="128"/>
        <v>202607</v>
      </c>
      <c r="F2730" t="str">
        <f>IF('Raw(1)'!C2730="","",'Raw(1)'!C2730)</f>
        <v>TR #2</v>
      </c>
      <c r="G2730" t="str">
        <f>IF('Raw(1)'!D2730="","",'Raw(1)'!D2730)</f>
        <v>Machine</v>
      </c>
      <c r="H2730" t="str">
        <f>IF('Raw(1)'!E2730="","",'Raw(1)'!E2730)</f>
        <v>Growing Line</v>
      </c>
      <c r="I2730">
        <f>IF('Raw(1)'!F2730="","",'Raw(1)'!F2730)</f>
        <v>6</v>
      </c>
    </row>
    <row r="2731" spans="1:9" x14ac:dyDescent="0.4">
      <c r="A2731">
        <f>IF('Raw(1)'!A2731="","",'Raw(1)'!A2731)</f>
        <v>2026</v>
      </c>
      <c r="B2731">
        <f>IF('Raw(1)'!B2731="","",'Raw(1)'!B2731)</f>
        <v>28</v>
      </c>
      <c r="C2731" t="str">
        <f t="shared" si="126"/>
        <v>Jul</v>
      </c>
      <c r="D2731" t="str">
        <f t="shared" si="127"/>
        <v>2026-Jul</v>
      </c>
      <c r="E2731">
        <f t="shared" si="128"/>
        <v>202607</v>
      </c>
      <c r="F2731" t="str">
        <f>IF('Raw(1)'!C2731="","",'Raw(1)'!C2731)</f>
        <v>TR #2</v>
      </c>
      <c r="G2731" t="str">
        <f>IF('Raw(1)'!D2731="","",'Raw(1)'!D2731)</f>
        <v>Machine</v>
      </c>
      <c r="H2731" t="str">
        <f>IF('Raw(1)'!E2731="","",'Raw(1)'!E2731)</f>
        <v>Paint Booth</v>
      </c>
      <c r="I2731">
        <f>IF('Raw(1)'!F2731="","",'Raw(1)'!F2731)</f>
        <v>4</v>
      </c>
    </row>
    <row r="2732" spans="1:9" x14ac:dyDescent="0.4">
      <c r="A2732">
        <f>IF('Raw(1)'!A2732="","",'Raw(1)'!A2732)</f>
        <v>2026</v>
      </c>
      <c r="B2732">
        <f>IF('Raw(1)'!B2732="","",'Raw(1)'!B2732)</f>
        <v>28</v>
      </c>
      <c r="C2732" t="str">
        <f t="shared" si="126"/>
        <v>Jul</v>
      </c>
      <c r="D2732" t="str">
        <f t="shared" si="127"/>
        <v>2026-Jul</v>
      </c>
      <c r="E2732">
        <f t="shared" si="128"/>
        <v>202607</v>
      </c>
      <c r="F2732" t="str">
        <f>IF('Raw(1)'!C2732="","",'Raw(1)'!C2732)</f>
        <v>TR #2</v>
      </c>
      <c r="G2732" t="str">
        <f>IF('Raw(1)'!D2732="","",'Raw(1)'!D2732)</f>
        <v>Machine</v>
      </c>
      <c r="H2732" t="str">
        <f>IF('Raw(1)'!E2732="","",'Raw(1)'!E2732)</f>
        <v>Paint Line</v>
      </c>
      <c r="I2732">
        <f>IF('Raw(1)'!F2732="","",'Raw(1)'!F2732)</f>
        <v>2</v>
      </c>
    </row>
    <row r="2733" spans="1:9" x14ac:dyDescent="0.4">
      <c r="A2733">
        <f>IF('Raw(1)'!A2733="","",'Raw(1)'!A2733)</f>
        <v>2026</v>
      </c>
      <c r="B2733">
        <f>IF('Raw(1)'!B2733="","",'Raw(1)'!B2733)</f>
        <v>28</v>
      </c>
      <c r="C2733" t="str">
        <f t="shared" si="126"/>
        <v>Jul</v>
      </c>
      <c r="D2733" t="str">
        <f t="shared" si="127"/>
        <v>2026-Jul</v>
      </c>
      <c r="E2733">
        <f t="shared" si="128"/>
        <v>202607</v>
      </c>
      <c r="F2733" t="str">
        <f>IF('Raw(1)'!C2733="","",'Raw(1)'!C2733)</f>
        <v>TR #2</v>
      </c>
      <c r="G2733" t="str">
        <f>IF('Raw(1)'!D2733="","",'Raw(1)'!D2733)</f>
        <v>Machine</v>
      </c>
      <c r="H2733" t="str">
        <f>IF('Raw(1)'!E2733="","",'Raw(1)'!E2733)</f>
        <v>Roll Bending Machine</v>
      </c>
      <c r="I2733">
        <f>IF('Raw(1)'!F2733="","",'Raw(1)'!F2733)</f>
        <v>3</v>
      </c>
    </row>
    <row r="2734" spans="1:9" x14ac:dyDescent="0.4">
      <c r="A2734">
        <f>IF('Raw(1)'!A2734="","",'Raw(1)'!A2734)</f>
        <v>2026</v>
      </c>
      <c r="B2734">
        <f>IF('Raw(1)'!B2734="","",'Raw(1)'!B2734)</f>
        <v>28</v>
      </c>
      <c r="C2734" t="str">
        <f t="shared" si="126"/>
        <v>Jul</v>
      </c>
      <c r="D2734" t="str">
        <f t="shared" si="127"/>
        <v>2026-Jul</v>
      </c>
      <c r="E2734">
        <f t="shared" si="128"/>
        <v>202607</v>
      </c>
      <c r="F2734" t="str">
        <f>IF('Raw(1)'!C2734="","",'Raw(1)'!C2734)</f>
        <v>TR #2</v>
      </c>
      <c r="G2734" t="str">
        <f>IF('Raw(1)'!D2734="","",'Raw(1)'!D2734)</f>
        <v>Machine</v>
      </c>
      <c r="H2734" t="str">
        <f>IF('Raw(1)'!E2734="","",'Raw(1)'!E2734)</f>
        <v>L/W Machine</v>
      </c>
      <c r="I2734">
        <f>IF('Raw(1)'!F2734="","",'Raw(1)'!F2734)</f>
        <v>4</v>
      </c>
    </row>
    <row r="2735" spans="1:9" x14ac:dyDescent="0.4">
      <c r="A2735">
        <f>IF('Raw(1)'!A2735="","",'Raw(1)'!A2735)</f>
        <v>2026</v>
      </c>
      <c r="B2735">
        <f>IF('Raw(1)'!B2735="","",'Raw(1)'!B2735)</f>
        <v>28</v>
      </c>
      <c r="C2735" t="str">
        <f t="shared" si="126"/>
        <v>Jul</v>
      </c>
      <c r="D2735" t="str">
        <f t="shared" si="127"/>
        <v>2026-Jul</v>
      </c>
      <c r="E2735">
        <f t="shared" si="128"/>
        <v>202607</v>
      </c>
      <c r="F2735" t="str">
        <f>IF('Raw(1)'!C2735="","",'Raw(1)'!C2735)</f>
        <v>TR #2</v>
      </c>
      <c r="G2735" t="str">
        <f>IF('Raw(1)'!D2735="","",'Raw(1)'!D2735)</f>
        <v>Machine</v>
      </c>
      <c r="H2735" t="str">
        <f>IF('Raw(1)'!E2735="","",'Raw(1)'!E2735)</f>
        <v>C/W Machine</v>
      </c>
      <c r="I2735">
        <f>IF('Raw(1)'!F2735="","",'Raw(1)'!F2735)</f>
        <v>6</v>
      </c>
    </row>
    <row r="2736" spans="1:9" x14ac:dyDescent="0.4">
      <c r="A2736">
        <f>IF('Raw(1)'!A2736="","",'Raw(1)'!A2736)</f>
        <v>2026</v>
      </c>
      <c r="B2736">
        <f>IF('Raw(1)'!B2736="","",'Raw(1)'!B2736)</f>
        <v>28</v>
      </c>
      <c r="C2736" t="str">
        <f t="shared" si="126"/>
        <v>Jul</v>
      </c>
      <c r="D2736" t="str">
        <f t="shared" si="127"/>
        <v>2026-Jul</v>
      </c>
      <c r="E2736">
        <f t="shared" si="128"/>
        <v>202607</v>
      </c>
      <c r="F2736" t="str">
        <f>IF('Raw(1)'!C2736="","",'Raw(1)'!C2736)</f>
        <v>TR #2</v>
      </c>
      <c r="G2736" t="str">
        <f>IF('Raw(1)'!D2736="","",'Raw(1)'!D2736)</f>
        <v>Performance</v>
      </c>
      <c r="H2736" t="str">
        <f>IF('Raw(1)'!E2736="","",'Raw(1)'!E2736)</f>
        <v>BT GT</v>
      </c>
      <c r="I2736">
        <f>IF('Raw(1)'!F2736="","",'Raw(1)'!F2736)</f>
        <v>17</v>
      </c>
    </row>
    <row r="2737" spans="1:9" x14ac:dyDescent="0.4">
      <c r="A2737">
        <f>IF('Raw(1)'!A2737="","",'Raw(1)'!A2737)</f>
        <v>2026</v>
      </c>
      <c r="B2737">
        <f>IF('Raw(1)'!B2737="","",'Raw(1)'!B2737)</f>
        <v>28</v>
      </c>
      <c r="C2737" t="str">
        <f t="shared" si="126"/>
        <v>Jul</v>
      </c>
      <c r="D2737" t="str">
        <f t="shared" si="127"/>
        <v>2026-Jul</v>
      </c>
      <c r="E2737">
        <f t="shared" si="128"/>
        <v>202607</v>
      </c>
      <c r="F2737" t="str">
        <f>IF('Raw(1)'!C2737="","",'Raw(1)'!C2737)</f>
        <v>TR #2</v>
      </c>
      <c r="G2737" t="str">
        <f>IF('Raw(1)'!D2737="","",'Raw(1)'!D2737)</f>
        <v>Performance</v>
      </c>
      <c r="H2737" t="str">
        <f>IF('Raw(1)'!E2737="","",'Raw(1)'!E2737)</f>
        <v>WT GT</v>
      </c>
      <c r="I2737">
        <f>IF('Raw(1)'!F2737="","",'Raw(1)'!F2737)</f>
        <v>14</v>
      </c>
    </row>
    <row r="2738" spans="1:9" x14ac:dyDescent="0.4">
      <c r="A2738">
        <f>IF('Raw(1)'!A2738="","",'Raw(1)'!A2738)</f>
        <v>2026</v>
      </c>
      <c r="B2738">
        <f>IF('Raw(1)'!B2738="","",'Raw(1)'!B2738)</f>
        <v>28</v>
      </c>
      <c r="C2738" t="str">
        <f t="shared" si="126"/>
        <v>Jul</v>
      </c>
      <c r="D2738" t="str">
        <f t="shared" si="127"/>
        <v>2026-Jul</v>
      </c>
      <c r="E2738">
        <f t="shared" si="128"/>
        <v>202607</v>
      </c>
      <c r="F2738" t="str">
        <f>IF('Raw(1)'!C2738="","",'Raw(1)'!C2738)</f>
        <v>TR #2</v>
      </c>
      <c r="G2738" t="str">
        <f>IF('Raw(1)'!D2738="","",'Raw(1)'!D2738)</f>
        <v>Performance</v>
      </c>
      <c r="H2738" t="str">
        <f>IF('Raw(1)'!E2738="","",'Raw(1)'!E2738)</f>
        <v>Bending</v>
      </c>
      <c r="I2738">
        <f>IF('Raw(1)'!F2738="","",'Raw(1)'!F2738)</f>
        <v>96</v>
      </c>
    </row>
    <row r="2739" spans="1:9" x14ac:dyDescent="0.4">
      <c r="A2739">
        <f>IF('Raw(1)'!A2739="","",'Raw(1)'!A2739)</f>
        <v>2026</v>
      </c>
      <c r="B2739">
        <f>IF('Raw(1)'!B2739="","",'Raw(1)'!B2739)</f>
        <v>28</v>
      </c>
      <c r="C2739" t="str">
        <f t="shared" si="126"/>
        <v>Jul</v>
      </c>
      <c r="D2739" t="str">
        <f t="shared" si="127"/>
        <v>2026-Jul</v>
      </c>
      <c r="E2739">
        <f t="shared" si="128"/>
        <v>202607</v>
      </c>
      <c r="F2739" t="str">
        <f>IF('Raw(1)'!C2739="","",'Raw(1)'!C2739)</f>
        <v>TR #2</v>
      </c>
      <c r="G2739" t="str">
        <f>IF('Raw(1)'!D2739="","",'Raw(1)'!D2739)</f>
        <v>Performance</v>
      </c>
      <c r="H2739" t="str">
        <f>IF('Raw(1)'!E2739="","",'Raw(1)'!E2739)</f>
        <v>L/W</v>
      </c>
      <c r="I2739">
        <f>IF('Raw(1)'!F2739="","",'Raw(1)'!F2739)</f>
        <v>99</v>
      </c>
    </row>
    <row r="2740" spans="1:9" x14ac:dyDescent="0.4">
      <c r="A2740">
        <f>IF('Raw(1)'!A2740="","",'Raw(1)'!A2740)</f>
        <v>2026</v>
      </c>
      <c r="B2740">
        <f>IF('Raw(1)'!B2740="","",'Raw(1)'!B2740)</f>
        <v>28</v>
      </c>
      <c r="C2740" t="str">
        <f t="shared" si="126"/>
        <v>Jul</v>
      </c>
      <c r="D2740" t="str">
        <f t="shared" si="127"/>
        <v>2026-Jul</v>
      </c>
      <c r="E2740">
        <f t="shared" si="128"/>
        <v>202607</v>
      </c>
      <c r="F2740" t="str">
        <f>IF('Raw(1)'!C2740="","",'Raw(1)'!C2740)</f>
        <v>TR #2</v>
      </c>
      <c r="G2740" t="str">
        <f>IF('Raw(1)'!D2740="","",'Raw(1)'!D2740)</f>
        <v>Performance</v>
      </c>
      <c r="H2740" t="str">
        <f>IF('Raw(1)'!E2740="","",'Raw(1)'!E2740)</f>
        <v>C/W</v>
      </c>
      <c r="I2740">
        <f>IF('Raw(1)'!F2740="","",'Raw(1)'!F2740)</f>
        <v>115</v>
      </c>
    </row>
    <row r="2741" spans="1:9" x14ac:dyDescent="0.4">
      <c r="A2741">
        <f>IF('Raw(1)'!A2741="","",'Raw(1)'!A2741)</f>
        <v>2026</v>
      </c>
      <c r="B2741">
        <f>IF('Raw(1)'!B2741="","",'Raw(1)'!B2741)</f>
        <v>28</v>
      </c>
      <c r="C2741" t="str">
        <f t="shared" si="126"/>
        <v>Jul</v>
      </c>
      <c r="D2741" t="str">
        <f t="shared" si="127"/>
        <v>2026-Jul</v>
      </c>
      <c r="E2741">
        <f t="shared" si="128"/>
        <v>202607</v>
      </c>
      <c r="F2741" t="str">
        <f>IF('Raw(1)'!C2741="","",'Raw(1)'!C2741)</f>
        <v>AM</v>
      </c>
      <c r="G2741" t="str">
        <f>IF('Raw(1)'!D2741="","",'Raw(1)'!D2741)</f>
        <v>Machine</v>
      </c>
      <c r="H2741" t="str">
        <f>IF('Raw(1)'!E2741="","",'Raw(1)'!E2741)</f>
        <v>Growing Line</v>
      </c>
      <c r="I2741">
        <f>IF('Raw(1)'!F2741="","",'Raw(1)'!F2741)</f>
        <v>30</v>
      </c>
    </row>
    <row r="2742" spans="1:9" x14ac:dyDescent="0.4">
      <c r="A2742">
        <f>IF('Raw(1)'!A2742="","",'Raw(1)'!A2742)</f>
        <v>2026</v>
      </c>
      <c r="B2742">
        <f>IF('Raw(1)'!B2742="","",'Raw(1)'!B2742)</f>
        <v>28</v>
      </c>
      <c r="C2742" t="str">
        <f t="shared" si="126"/>
        <v>Jul</v>
      </c>
      <c r="D2742" t="str">
        <f t="shared" si="127"/>
        <v>2026-Jul</v>
      </c>
      <c r="E2742">
        <f t="shared" si="128"/>
        <v>202607</v>
      </c>
      <c r="F2742" t="str">
        <f>IF('Raw(1)'!C2742="","",'Raw(1)'!C2742)</f>
        <v>AM</v>
      </c>
      <c r="G2742" t="str">
        <f>IF('Raw(1)'!D2742="","",'Raw(1)'!D2742)</f>
        <v>Machine</v>
      </c>
      <c r="H2742" t="str">
        <f>IF('Raw(1)'!E2742="","",'Raw(1)'!E2742)</f>
        <v>Paint Booth</v>
      </c>
      <c r="I2742">
        <f>IF('Raw(1)'!F2742="","",'Raw(1)'!F2742)</f>
        <v>16</v>
      </c>
    </row>
    <row r="2743" spans="1:9" x14ac:dyDescent="0.4">
      <c r="A2743">
        <f>IF('Raw(1)'!A2743="","",'Raw(1)'!A2743)</f>
        <v>2026</v>
      </c>
      <c r="B2743">
        <f>IF('Raw(1)'!B2743="","",'Raw(1)'!B2743)</f>
        <v>28</v>
      </c>
      <c r="C2743" t="str">
        <f t="shared" si="126"/>
        <v>Jul</v>
      </c>
      <c r="D2743" t="str">
        <f t="shared" si="127"/>
        <v>2026-Jul</v>
      </c>
      <c r="E2743">
        <f t="shared" si="128"/>
        <v>202607</v>
      </c>
      <c r="F2743" t="str">
        <f>IF('Raw(1)'!C2743="","",'Raw(1)'!C2743)</f>
        <v>AM</v>
      </c>
      <c r="G2743" t="str">
        <f>IF('Raw(1)'!D2743="","",'Raw(1)'!D2743)</f>
        <v>Machine</v>
      </c>
      <c r="H2743" t="str">
        <f>IF('Raw(1)'!E2743="","",'Raw(1)'!E2743)</f>
        <v>Paint Line</v>
      </c>
      <c r="I2743">
        <f>IF('Raw(1)'!F2743="","",'Raw(1)'!F2743)</f>
        <v>8</v>
      </c>
    </row>
    <row r="2744" spans="1:9" x14ac:dyDescent="0.4">
      <c r="A2744">
        <f>IF('Raw(1)'!A2744="","",'Raw(1)'!A2744)</f>
        <v>2026</v>
      </c>
      <c r="B2744">
        <f>IF('Raw(1)'!B2744="","",'Raw(1)'!B2744)</f>
        <v>28</v>
      </c>
      <c r="C2744" t="str">
        <f t="shared" si="126"/>
        <v>Jul</v>
      </c>
      <c r="D2744" t="str">
        <f t="shared" si="127"/>
        <v>2026-Jul</v>
      </c>
      <c r="E2744">
        <f t="shared" si="128"/>
        <v>202607</v>
      </c>
      <c r="F2744" t="str">
        <f>IF('Raw(1)'!C2744="","",'Raw(1)'!C2744)</f>
        <v>AM</v>
      </c>
      <c r="G2744" t="str">
        <f>IF('Raw(1)'!D2744="","",'Raw(1)'!D2744)</f>
        <v>Machine</v>
      </c>
      <c r="H2744" t="str">
        <f>IF('Raw(1)'!E2744="","",'Raw(1)'!E2744)</f>
        <v>Roll Bending Machine</v>
      </c>
      <c r="I2744">
        <f>IF('Raw(1)'!F2744="","",'Raw(1)'!F2744)</f>
        <v>6</v>
      </c>
    </row>
    <row r="2745" spans="1:9" x14ac:dyDescent="0.4">
      <c r="A2745">
        <f>IF('Raw(1)'!A2745="","",'Raw(1)'!A2745)</f>
        <v>2026</v>
      </c>
      <c r="B2745">
        <f>IF('Raw(1)'!B2745="","",'Raw(1)'!B2745)</f>
        <v>28</v>
      </c>
      <c r="C2745" t="str">
        <f t="shared" si="126"/>
        <v>Jul</v>
      </c>
      <c r="D2745" t="str">
        <f t="shared" si="127"/>
        <v>2026-Jul</v>
      </c>
      <c r="E2745">
        <f t="shared" si="128"/>
        <v>202607</v>
      </c>
      <c r="F2745" t="str">
        <f>IF('Raw(1)'!C2745="","",'Raw(1)'!C2745)</f>
        <v>AM</v>
      </c>
      <c r="G2745" t="str">
        <f>IF('Raw(1)'!D2745="","",'Raw(1)'!D2745)</f>
        <v>Machine</v>
      </c>
      <c r="H2745" t="str">
        <f>IF('Raw(1)'!E2745="","",'Raw(1)'!E2745)</f>
        <v>L/W Machine</v>
      </c>
      <c r="I2745">
        <f>IF('Raw(1)'!F2745="","",'Raw(1)'!F2745)</f>
        <v>11</v>
      </c>
    </row>
    <row r="2746" spans="1:9" x14ac:dyDescent="0.4">
      <c r="A2746">
        <f>IF('Raw(1)'!A2746="","",'Raw(1)'!A2746)</f>
        <v>2026</v>
      </c>
      <c r="B2746">
        <f>IF('Raw(1)'!B2746="","",'Raw(1)'!B2746)</f>
        <v>28</v>
      </c>
      <c r="C2746" t="str">
        <f t="shared" si="126"/>
        <v>Jul</v>
      </c>
      <c r="D2746" t="str">
        <f t="shared" si="127"/>
        <v>2026-Jul</v>
      </c>
      <c r="E2746">
        <f t="shared" si="128"/>
        <v>202607</v>
      </c>
      <c r="F2746" t="str">
        <f>IF('Raw(1)'!C2746="","",'Raw(1)'!C2746)</f>
        <v>AM</v>
      </c>
      <c r="G2746" t="str">
        <f>IF('Raw(1)'!D2746="","",'Raw(1)'!D2746)</f>
        <v>Machine</v>
      </c>
      <c r="H2746" t="str">
        <f>IF('Raw(1)'!E2746="","",'Raw(1)'!E2746)</f>
        <v>C/W Machine</v>
      </c>
      <c r="I2746">
        <f>IF('Raw(1)'!F2746="","",'Raw(1)'!F2746)</f>
        <v>15</v>
      </c>
    </row>
    <row r="2747" spans="1:9" x14ac:dyDescent="0.4">
      <c r="A2747">
        <f>IF('Raw(1)'!A2747="","",'Raw(1)'!A2747)</f>
        <v>2026</v>
      </c>
      <c r="B2747">
        <f>IF('Raw(1)'!B2747="","",'Raw(1)'!B2747)</f>
        <v>28</v>
      </c>
      <c r="C2747" t="str">
        <f t="shared" si="126"/>
        <v>Jul</v>
      </c>
      <c r="D2747" t="str">
        <f t="shared" si="127"/>
        <v>2026-Jul</v>
      </c>
      <c r="E2747">
        <f t="shared" si="128"/>
        <v>202607</v>
      </c>
      <c r="F2747" t="str">
        <f>IF('Raw(1)'!C2747="","",'Raw(1)'!C2747)</f>
        <v>AM</v>
      </c>
      <c r="G2747" t="str">
        <f>IF('Raw(1)'!D2747="","",'Raw(1)'!D2747)</f>
        <v>Performance</v>
      </c>
      <c r="H2747" t="str">
        <f>IF('Raw(1)'!E2747="","",'Raw(1)'!E2747)</f>
        <v>BT GT</v>
      </c>
      <c r="I2747">
        <f>IF('Raw(1)'!F2747="","",'Raw(1)'!F2747)</f>
        <v>65</v>
      </c>
    </row>
    <row r="2748" spans="1:9" x14ac:dyDescent="0.4">
      <c r="A2748">
        <f>IF('Raw(1)'!A2748="","",'Raw(1)'!A2748)</f>
        <v>2026</v>
      </c>
      <c r="B2748">
        <f>IF('Raw(1)'!B2748="","",'Raw(1)'!B2748)</f>
        <v>28</v>
      </c>
      <c r="C2748" t="str">
        <f t="shared" si="126"/>
        <v>Jul</v>
      </c>
      <c r="D2748" t="str">
        <f t="shared" si="127"/>
        <v>2026-Jul</v>
      </c>
      <c r="E2748">
        <f t="shared" si="128"/>
        <v>202607</v>
      </c>
      <c r="F2748" t="str">
        <f>IF('Raw(1)'!C2748="","",'Raw(1)'!C2748)</f>
        <v>AM</v>
      </c>
      <c r="G2748" t="str">
        <f>IF('Raw(1)'!D2748="","",'Raw(1)'!D2748)</f>
        <v>Performance</v>
      </c>
      <c r="H2748" t="str">
        <f>IF('Raw(1)'!E2748="","",'Raw(1)'!E2748)</f>
        <v>WT GT</v>
      </c>
      <c r="I2748">
        <f>IF('Raw(1)'!F2748="","",'Raw(1)'!F2748)</f>
        <v>54</v>
      </c>
    </row>
    <row r="2749" spans="1:9" x14ac:dyDescent="0.4">
      <c r="A2749">
        <f>IF('Raw(1)'!A2749="","",'Raw(1)'!A2749)</f>
        <v>2026</v>
      </c>
      <c r="B2749">
        <f>IF('Raw(1)'!B2749="","",'Raw(1)'!B2749)</f>
        <v>28</v>
      </c>
      <c r="C2749" t="str">
        <f t="shared" si="126"/>
        <v>Jul</v>
      </c>
      <c r="D2749" t="str">
        <f t="shared" si="127"/>
        <v>2026-Jul</v>
      </c>
      <c r="E2749">
        <f t="shared" si="128"/>
        <v>202607</v>
      </c>
      <c r="F2749" t="str">
        <f>IF('Raw(1)'!C2749="","",'Raw(1)'!C2749)</f>
        <v>AM</v>
      </c>
      <c r="G2749" t="str">
        <f>IF('Raw(1)'!D2749="","",'Raw(1)'!D2749)</f>
        <v>Performance</v>
      </c>
      <c r="H2749" t="str">
        <f>IF('Raw(1)'!E2749="","",'Raw(1)'!E2749)</f>
        <v>Bending</v>
      </c>
      <c r="I2749">
        <f>IF('Raw(1)'!F2749="","",'Raw(1)'!F2749)</f>
        <v>561</v>
      </c>
    </row>
    <row r="2750" spans="1:9" x14ac:dyDescent="0.4">
      <c r="A2750">
        <f>IF('Raw(1)'!A2750="","",'Raw(1)'!A2750)</f>
        <v>2026</v>
      </c>
      <c r="B2750">
        <f>IF('Raw(1)'!B2750="","",'Raw(1)'!B2750)</f>
        <v>28</v>
      </c>
      <c r="C2750" t="str">
        <f t="shared" si="126"/>
        <v>Jul</v>
      </c>
      <c r="D2750" t="str">
        <f t="shared" si="127"/>
        <v>2026-Jul</v>
      </c>
      <c r="E2750">
        <f t="shared" si="128"/>
        <v>202607</v>
      </c>
      <c r="F2750" t="str">
        <f>IF('Raw(1)'!C2750="","",'Raw(1)'!C2750)</f>
        <v>AM</v>
      </c>
      <c r="G2750" t="str">
        <f>IF('Raw(1)'!D2750="","",'Raw(1)'!D2750)</f>
        <v>Performance</v>
      </c>
      <c r="H2750" t="str">
        <f>IF('Raw(1)'!E2750="","",'Raw(1)'!E2750)</f>
        <v>L/W</v>
      </c>
      <c r="I2750">
        <f>IF('Raw(1)'!F2750="","",'Raw(1)'!F2750)</f>
        <v>597</v>
      </c>
    </row>
    <row r="2751" spans="1:9" x14ac:dyDescent="0.4">
      <c r="A2751">
        <f>IF('Raw(1)'!A2751="","",'Raw(1)'!A2751)</f>
        <v>2026</v>
      </c>
      <c r="B2751">
        <f>IF('Raw(1)'!B2751="","",'Raw(1)'!B2751)</f>
        <v>28</v>
      </c>
      <c r="C2751" t="str">
        <f t="shared" si="126"/>
        <v>Jul</v>
      </c>
      <c r="D2751" t="str">
        <f t="shared" si="127"/>
        <v>2026-Jul</v>
      </c>
      <c r="E2751">
        <f t="shared" si="128"/>
        <v>202607</v>
      </c>
      <c r="F2751" t="str">
        <f>IF('Raw(1)'!C2751="","",'Raw(1)'!C2751)</f>
        <v>AM</v>
      </c>
      <c r="G2751" t="str">
        <f>IF('Raw(1)'!D2751="","",'Raw(1)'!D2751)</f>
        <v>Performance</v>
      </c>
      <c r="H2751" t="str">
        <f>IF('Raw(1)'!E2751="","",'Raw(1)'!E2751)</f>
        <v>C/W</v>
      </c>
      <c r="I2751">
        <f>IF('Raw(1)'!F2751="","",'Raw(1)'!F2751)</f>
        <v>567</v>
      </c>
    </row>
    <row r="2752" spans="1:9" x14ac:dyDescent="0.4">
      <c r="A2752">
        <f>IF('Raw(1)'!A2752="","",'Raw(1)'!A2752)</f>
        <v>2026</v>
      </c>
      <c r="B2752">
        <f>IF('Raw(1)'!B2752="","",'Raw(1)'!B2752)</f>
        <v>28</v>
      </c>
      <c r="C2752" t="str">
        <f t="shared" si="126"/>
        <v>Jul</v>
      </c>
      <c r="D2752" t="str">
        <f t="shared" si="127"/>
        <v>2026-Jul</v>
      </c>
      <c r="E2752">
        <f t="shared" si="128"/>
        <v>202607</v>
      </c>
      <c r="F2752" t="str">
        <f>IF('Raw(1)'!C2752="","",'Raw(1)'!C2752)</f>
        <v>PT On</v>
      </c>
      <c r="G2752" t="str">
        <f>IF('Raw(1)'!D2752="","",'Raw(1)'!D2752)</f>
        <v>Machine</v>
      </c>
      <c r="H2752" t="str">
        <f>IF('Raw(1)'!E2752="","",'Raw(1)'!E2752)</f>
        <v>Growing Line</v>
      </c>
      <c r="I2752">
        <f>IF('Raw(1)'!F2752="","",'Raw(1)'!F2752)</f>
        <v>6</v>
      </c>
    </row>
    <row r="2753" spans="1:9" x14ac:dyDescent="0.4">
      <c r="A2753">
        <f>IF('Raw(1)'!A2753="","",'Raw(1)'!A2753)</f>
        <v>2026</v>
      </c>
      <c r="B2753">
        <f>IF('Raw(1)'!B2753="","",'Raw(1)'!B2753)</f>
        <v>28</v>
      </c>
      <c r="C2753" t="str">
        <f t="shared" si="126"/>
        <v>Jul</v>
      </c>
      <c r="D2753" t="str">
        <f t="shared" si="127"/>
        <v>2026-Jul</v>
      </c>
      <c r="E2753">
        <f t="shared" si="128"/>
        <v>202607</v>
      </c>
      <c r="F2753" t="str">
        <f>IF('Raw(1)'!C2753="","",'Raw(1)'!C2753)</f>
        <v>PT On</v>
      </c>
      <c r="G2753" t="str">
        <f>IF('Raw(1)'!D2753="","",'Raw(1)'!D2753)</f>
        <v>Machine</v>
      </c>
      <c r="H2753" t="str">
        <f>IF('Raw(1)'!E2753="","",'Raw(1)'!E2753)</f>
        <v>Paint Booth</v>
      </c>
      <c r="I2753">
        <f>IF('Raw(1)'!F2753="","",'Raw(1)'!F2753)</f>
        <v>4</v>
      </c>
    </row>
    <row r="2754" spans="1:9" x14ac:dyDescent="0.4">
      <c r="A2754">
        <f>IF('Raw(1)'!A2754="","",'Raw(1)'!A2754)</f>
        <v>2026</v>
      </c>
      <c r="B2754">
        <f>IF('Raw(1)'!B2754="","",'Raw(1)'!B2754)</f>
        <v>28</v>
      </c>
      <c r="C2754" t="str">
        <f t="shared" ref="C2754:C2817" si="129">IF(OR(A2754="",B2754=""),"",TEXT(DATE(A2754,1,1)+(B2754-1)*7,"mmm"))</f>
        <v>Jul</v>
      </c>
      <c r="D2754" t="str">
        <f t="shared" ref="D2754:D2817" si="130">IF(OR(A2754="",B2754=""),"",TEXT(DATE(A2754,1,1)+(B2754-1)*7,"yyyy-mmm"))</f>
        <v>2026-Jul</v>
      </c>
      <c r="E2754">
        <f t="shared" ref="E2754:E2817" si="131">IF(OR(A2754="",B2754=""),"",YEAR(DATE(A2754,1,1)+(B2754-1)*7)*100+MONTH(DATE(A2754,1,1)+(B2754-1)*7))</f>
        <v>202607</v>
      </c>
      <c r="F2754" t="str">
        <f>IF('Raw(1)'!C2754="","",'Raw(1)'!C2754)</f>
        <v>PT On</v>
      </c>
      <c r="G2754" t="str">
        <f>IF('Raw(1)'!D2754="","",'Raw(1)'!D2754)</f>
        <v>Machine</v>
      </c>
      <c r="H2754" t="str">
        <f>IF('Raw(1)'!E2754="","",'Raw(1)'!E2754)</f>
        <v>Paint Line</v>
      </c>
      <c r="I2754">
        <f>IF('Raw(1)'!F2754="","",'Raw(1)'!F2754)</f>
        <v>4</v>
      </c>
    </row>
    <row r="2755" spans="1:9" x14ac:dyDescent="0.4">
      <c r="A2755">
        <f>IF('Raw(1)'!A2755="","",'Raw(1)'!A2755)</f>
        <v>2026</v>
      </c>
      <c r="B2755">
        <f>IF('Raw(1)'!B2755="","",'Raw(1)'!B2755)</f>
        <v>28</v>
      </c>
      <c r="C2755" t="str">
        <f t="shared" si="129"/>
        <v>Jul</v>
      </c>
      <c r="D2755" t="str">
        <f t="shared" si="130"/>
        <v>2026-Jul</v>
      </c>
      <c r="E2755">
        <f t="shared" si="131"/>
        <v>202607</v>
      </c>
      <c r="F2755" t="str">
        <f>IF('Raw(1)'!C2755="","",'Raw(1)'!C2755)</f>
        <v>PT On</v>
      </c>
      <c r="G2755" t="str">
        <f>IF('Raw(1)'!D2755="","",'Raw(1)'!D2755)</f>
        <v>Machine</v>
      </c>
      <c r="H2755" t="str">
        <f>IF('Raw(1)'!E2755="","",'Raw(1)'!E2755)</f>
        <v>Roll Bending Machine</v>
      </c>
      <c r="I2755">
        <f>IF('Raw(1)'!F2755="","",'Raw(1)'!F2755)</f>
        <v>3</v>
      </c>
    </row>
    <row r="2756" spans="1:9" x14ac:dyDescent="0.4">
      <c r="A2756">
        <f>IF('Raw(1)'!A2756="","",'Raw(1)'!A2756)</f>
        <v>2026</v>
      </c>
      <c r="B2756">
        <f>IF('Raw(1)'!B2756="","",'Raw(1)'!B2756)</f>
        <v>28</v>
      </c>
      <c r="C2756" t="str">
        <f t="shared" si="129"/>
        <v>Jul</v>
      </c>
      <c r="D2756" t="str">
        <f t="shared" si="130"/>
        <v>2026-Jul</v>
      </c>
      <c r="E2756">
        <f t="shared" si="131"/>
        <v>202607</v>
      </c>
      <c r="F2756" t="str">
        <f>IF('Raw(1)'!C2756="","",'Raw(1)'!C2756)</f>
        <v>PT On</v>
      </c>
      <c r="G2756" t="str">
        <f>IF('Raw(1)'!D2756="","",'Raw(1)'!D2756)</f>
        <v>Machine</v>
      </c>
      <c r="H2756" t="str">
        <f>IF('Raw(1)'!E2756="","",'Raw(1)'!E2756)</f>
        <v>L/W Machine</v>
      </c>
      <c r="I2756">
        <f>IF('Raw(1)'!F2756="","",'Raw(1)'!F2756)</f>
        <v>4</v>
      </c>
    </row>
    <row r="2757" spans="1:9" x14ac:dyDescent="0.4">
      <c r="A2757">
        <f>IF('Raw(1)'!A2757="","",'Raw(1)'!A2757)</f>
        <v>2026</v>
      </c>
      <c r="B2757">
        <f>IF('Raw(1)'!B2757="","",'Raw(1)'!B2757)</f>
        <v>28</v>
      </c>
      <c r="C2757" t="str">
        <f t="shared" si="129"/>
        <v>Jul</v>
      </c>
      <c r="D2757" t="str">
        <f t="shared" si="130"/>
        <v>2026-Jul</v>
      </c>
      <c r="E2757">
        <f t="shared" si="131"/>
        <v>202607</v>
      </c>
      <c r="F2757" t="str">
        <f>IF('Raw(1)'!C2757="","",'Raw(1)'!C2757)</f>
        <v>PT On</v>
      </c>
      <c r="G2757" t="str">
        <f>IF('Raw(1)'!D2757="","",'Raw(1)'!D2757)</f>
        <v>Machine</v>
      </c>
      <c r="H2757" t="str">
        <f>IF('Raw(1)'!E2757="","",'Raw(1)'!E2757)</f>
        <v>C/W Machine</v>
      </c>
      <c r="I2757">
        <f>IF('Raw(1)'!F2757="","",'Raw(1)'!F2757)</f>
        <v>6.5</v>
      </c>
    </row>
    <row r="2758" spans="1:9" x14ac:dyDescent="0.4">
      <c r="A2758">
        <f>IF('Raw(1)'!A2758="","",'Raw(1)'!A2758)</f>
        <v>2026</v>
      </c>
      <c r="B2758">
        <f>IF('Raw(1)'!B2758="","",'Raw(1)'!B2758)</f>
        <v>28</v>
      </c>
      <c r="C2758" t="str">
        <f t="shared" si="129"/>
        <v>Jul</v>
      </c>
      <c r="D2758" t="str">
        <f t="shared" si="130"/>
        <v>2026-Jul</v>
      </c>
      <c r="E2758">
        <f t="shared" si="131"/>
        <v>202607</v>
      </c>
      <c r="F2758" t="str">
        <f>IF('Raw(1)'!C2758="","",'Raw(1)'!C2758)</f>
        <v>PT On</v>
      </c>
      <c r="G2758" t="str">
        <f>IF('Raw(1)'!D2758="","",'Raw(1)'!D2758)</f>
        <v>Performance</v>
      </c>
      <c r="H2758" t="str">
        <f>IF('Raw(1)'!E2758="","",'Raw(1)'!E2758)</f>
        <v>BT GT</v>
      </c>
      <c r="I2758">
        <f>IF('Raw(1)'!F2758="","",'Raw(1)'!F2758)</f>
        <v>3</v>
      </c>
    </row>
    <row r="2759" spans="1:9" x14ac:dyDescent="0.4">
      <c r="A2759">
        <f>IF('Raw(1)'!A2759="","",'Raw(1)'!A2759)</f>
        <v>2026</v>
      </c>
      <c r="B2759">
        <f>IF('Raw(1)'!B2759="","",'Raw(1)'!B2759)</f>
        <v>28</v>
      </c>
      <c r="C2759" t="str">
        <f t="shared" si="129"/>
        <v>Jul</v>
      </c>
      <c r="D2759" t="str">
        <f t="shared" si="130"/>
        <v>2026-Jul</v>
      </c>
      <c r="E2759">
        <f t="shared" si="131"/>
        <v>202607</v>
      </c>
      <c r="F2759" t="str">
        <f>IF('Raw(1)'!C2759="","",'Raw(1)'!C2759)</f>
        <v>PT On</v>
      </c>
      <c r="G2759" t="str">
        <f>IF('Raw(1)'!D2759="","",'Raw(1)'!D2759)</f>
        <v>Performance</v>
      </c>
      <c r="H2759" t="str">
        <f>IF('Raw(1)'!E2759="","",'Raw(1)'!E2759)</f>
        <v>WT GT</v>
      </c>
      <c r="I2759">
        <f>IF('Raw(1)'!F2759="","",'Raw(1)'!F2759)</f>
        <v>0</v>
      </c>
    </row>
    <row r="2760" spans="1:9" x14ac:dyDescent="0.4">
      <c r="A2760">
        <f>IF('Raw(1)'!A2760="","",'Raw(1)'!A2760)</f>
        <v>2026</v>
      </c>
      <c r="B2760">
        <f>IF('Raw(1)'!B2760="","",'Raw(1)'!B2760)</f>
        <v>28</v>
      </c>
      <c r="C2760" t="str">
        <f t="shared" si="129"/>
        <v>Jul</v>
      </c>
      <c r="D2760" t="str">
        <f t="shared" si="130"/>
        <v>2026-Jul</v>
      </c>
      <c r="E2760">
        <f t="shared" si="131"/>
        <v>202607</v>
      </c>
      <c r="F2760" t="str">
        <f>IF('Raw(1)'!C2760="","",'Raw(1)'!C2760)</f>
        <v>PT On</v>
      </c>
      <c r="G2760" t="str">
        <f>IF('Raw(1)'!D2760="","",'Raw(1)'!D2760)</f>
        <v>Performance</v>
      </c>
      <c r="H2760" t="str">
        <f>IF('Raw(1)'!E2760="","",'Raw(1)'!E2760)</f>
        <v>Bending</v>
      </c>
      <c r="I2760">
        <f>IF('Raw(1)'!F2760="","",'Raw(1)'!F2760)</f>
        <v>150</v>
      </c>
    </row>
    <row r="2761" spans="1:9" x14ac:dyDescent="0.4">
      <c r="A2761">
        <f>IF('Raw(1)'!A2761="","",'Raw(1)'!A2761)</f>
        <v>2026</v>
      </c>
      <c r="B2761">
        <f>IF('Raw(1)'!B2761="","",'Raw(1)'!B2761)</f>
        <v>28</v>
      </c>
      <c r="C2761" t="str">
        <f t="shared" si="129"/>
        <v>Jul</v>
      </c>
      <c r="D2761" t="str">
        <f t="shared" si="130"/>
        <v>2026-Jul</v>
      </c>
      <c r="E2761">
        <f t="shared" si="131"/>
        <v>202607</v>
      </c>
      <c r="F2761" t="str">
        <f>IF('Raw(1)'!C2761="","",'Raw(1)'!C2761)</f>
        <v>PT On</v>
      </c>
      <c r="G2761" t="str">
        <f>IF('Raw(1)'!D2761="","",'Raw(1)'!D2761)</f>
        <v>Performance</v>
      </c>
      <c r="H2761" t="str">
        <f>IF('Raw(1)'!E2761="","",'Raw(1)'!E2761)</f>
        <v>L/W</v>
      </c>
      <c r="I2761">
        <f>IF('Raw(1)'!F2761="","",'Raw(1)'!F2761)</f>
        <v>142</v>
      </c>
    </row>
    <row r="2762" spans="1:9" x14ac:dyDescent="0.4">
      <c r="A2762">
        <f>IF('Raw(1)'!A2762="","",'Raw(1)'!A2762)</f>
        <v>2026</v>
      </c>
      <c r="B2762">
        <f>IF('Raw(1)'!B2762="","",'Raw(1)'!B2762)</f>
        <v>28</v>
      </c>
      <c r="C2762" t="str">
        <f t="shared" si="129"/>
        <v>Jul</v>
      </c>
      <c r="D2762" t="str">
        <f t="shared" si="130"/>
        <v>2026-Jul</v>
      </c>
      <c r="E2762">
        <f t="shared" si="131"/>
        <v>202607</v>
      </c>
      <c r="F2762" t="str">
        <f>IF('Raw(1)'!C2762="","",'Raw(1)'!C2762)</f>
        <v>PT On</v>
      </c>
      <c r="G2762" t="str">
        <f>IF('Raw(1)'!D2762="","",'Raw(1)'!D2762)</f>
        <v>Performance</v>
      </c>
      <c r="H2762" t="str">
        <f>IF('Raw(1)'!E2762="","",'Raw(1)'!E2762)</f>
        <v>C/W</v>
      </c>
      <c r="I2762">
        <f>IF('Raw(1)'!F2762="","",'Raw(1)'!F2762)</f>
        <v>112</v>
      </c>
    </row>
    <row r="2763" spans="1:9" x14ac:dyDescent="0.4">
      <c r="A2763">
        <f>IF('Raw(1)'!A2763="","",'Raw(1)'!A2763)</f>
        <v>2026</v>
      </c>
      <c r="B2763">
        <f>IF('Raw(1)'!B2763="","",'Raw(1)'!B2763)</f>
        <v>28</v>
      </c>
      <c r="C2763" t="str">
        <f t="shared" si="129"/>
        <v>Jul</v>
      </c>
      <c r="D2763" t="str">
        <f t="shared" si="130"/>
        <v>2026-Jul</v>
      </c>
      <c r="E2763">
        <f t="shared" si="131"/>
        <v>202607</v>
      </c>
      <c r="F2763" t="str">
        <f>IF('Raw(1)'!C2763="","",'Raw(1)'!C2763)</f>
        <v>PT Off</v>
      </c>
      <c r="G2763" t="str">
        <f>IF('Raw(1)'!D2763="","",'Raw(1)'!D2763)</f>
        <v>Machine</v>
      </c>
      <c r="H2763" t="str">
        <f>IF('Raw(1)'!E2763="","",'Raw(1)'!E2763)</f>
        <v>Growing Line</v>
      </c>
      <c r="I2763">
        <f>IF('Raw(1)'!F2763="","",'Raw(1)'!F2763)</f>
        <v>11</v>
      </c>
    </row>
    <row r="2764" spans="1:9" x14ac:dyDescent="0.4">
      <c r="A2764">
        <f>IF('Raw(1)'!A2764="","",'Raw(1)'!A2764)</f>
        <v>2026</v>
      </c>
      <c r="B2764">
        <f>IF('Raw(1)'!B2764="","",'Raw(1)'!B2764)</f>
        <v>28</v>
      </c>
      <c r="C2764" t="str">
        <f t="shared" si="129"/>
        <v>Jul</v>
      </c>
      <c r="D2764" t="str">
        <f t="shared" si="130"/>
        <v>2026-Jul</v>
      </c>
      <c r="E2764">
        <f t="shared" si="131"/>
        <v>202607</v>
      </c>
      <c r="F2764" t="str">
        <f>IF('Raw(1)'!C2764="","",'Raw(1)'!C2764)</f>
        <v>PT Off</v>
      </c>
      <c r="G2764" t="str">
        <f>IF('Raw(1)'!D2764="","",'Raw(1)'!D2764)</f>
        <v>Machine</v>
      </c>
      <c r="H2764" t="str">
        <f>IF('Raw(1)'!E2764="","",'Raw(1)'!E2764)</f>
        <v>Paint Booth</v>
      </c>
      <c r="I2764">
        <f>IF('Raw(1)'!F2764="","",'Raw(1)'!F2764)</f>
        <v>6</v>
      </c>
    </row>
    <row r="2765" spans="1:9" x14ac:dyDescent="0.4">
      <c r="A2765">
        <f>IF('Raw(1)'!A2765="","",'Raw(1)'!A2765)</f>
        <v>2026</v>
      </c>
      <c r="B2765">
        <f>IF('Raw(1)'!B2765="","",'Raw(1)'!B2765)</f>
        <v>28</v>
      </c>
      <c r="C2765" t="str">
        <f t="shared" si="129"/>
        <v>Jul</v>
      </c>
      <c r="D2765" t="str">
        <f t="shared" si="130"/>
        <v>2026-Jul</v>
      </c>
      <c r="E2765">
        <f t="shared" si="131"/>
        <v>202607</v>
      </c>
      <c r="F2765" t="str">
        <f>IF('Raw(1)'!C2765="","",'Raw(1)'!C2765)</f>
        <v>PT Off</v>
      </c>
      <c r="G2765" t="str">
        <f>IF('Raw(1)'!D2765="","",'Raw(1)'!D2765)</f>
        <v>Machine</v>
      </c>
      <c r="H2765" t="str">
        <f>IF('Raw(1)'!E2765="","",'Raw(1)'!E2765)</f>
        <v>Paint Line</v>
      </c>
      <c r="I2765">
        <f>IF('Raw(1)'!F2765="","",'Raw(1)'!F2765)</f>
        <v>4</v>
      </c>
    </row>
    <row r="2766" spans="1:9" x14ac:dyDescent="0.4">
      <c r="A2766">
        <f>IF('Raw(1)'!A2766="","",'Raw(1)'!A2766)</f>
        <v>2026</v>
      </c>
      <c r="B2766">
        <f>IF('Raw(1)'!B2766="","",'Raw(1)'!B2766)</f>
        <v>28</v>
      </c>
      <c r="C2766" t="str">
        <f t="shared" si="129"/>
        <v>Jul</v>
      </c>
      <c r="D2766" t="str">
        <f t="shared" si="130"/>
        <v>2026-Jul</v>
      </c>
      <c r="E2766">
        <f t="shared" si="131"/>
        <v>202607</v>
      </c>
      <c r="F2766" t="str">
        <f>IF('Raw(1)'!C2766="","",'Raw(1)'!C2766)</f>
        <v>PT Off</v>
      </c>
      <c r="G2766" t="str">
        <f>IF('Raw(1)'!D2766="","",'Raw(1)'!D2766)</f>
        <v>Machine</v>
      </c>
      <c r="H2766" t="str">
        <f>IF('Raw(1)'!E2766="","",'Raw(1)'!E2766)</f>
        <v>Roll Bending Machine</v>
      </c>
      <c r="I2766">
        <f>IF('Raw(1)'!F2766="","",'Raw(1)'!F2766)</f>
        <v>4</v>
      </c>
    </row>
    <row r="2767" spans="1:9" x14ac:dyDescent="0.4">
      <c r="A2767">
        <f>IF('Raw(1)'!A2767="","",'Raw(1)'!A2767)</f>
        <v>2026</v>
      </c>
      <c r="B2767">
        <f>IF('Raw(1)'!B2767="","",'Raw(1)'!B2767)</f>
        <v>28</v>
      </c>
      <c r="C2767" t="str">
        <f t="shared" si="129"/>
        <v>Jul</v>
      </c>
      <c r="D2767" t="str">
        <f t="shared" si="130"/>
        <v>2026-Jul</v>
      </c>
      <c r="E2767">
        <f t="shared" si="131"/>
        <v>202607</v>
      </c>
      <c r="F2767" t="str">
        <f>IF('Raw(1)'!C2767="","",'Raw(1)'!C2767)</f>
        <v>PT Off</v>
      </c>
      <c r="G2767" t="str">
        <f>IF('Raw(1)'!D2767="","",'Raw(1)'!D2767)</f>
        <v>Machine</v>
      </c>
      <c r="H2767" t="str">
        <f>IF('Raw(1)'!E2767="","",'Raw(1)'!E2767)</f>
        <v>L/W Machine</v>
      </c>
      <c r="I2767">
        <f>IF('Raw(1)'!F2767="","",'Raw(1)'!F2767)</f>
        <v>7</v>
      </c>
    </row>
    <row r="2768" spans="1:9" x14ac:dyDescent="0.4">
      <c r="A2768">
        <f>IF('Raw(1)'!A2768="","",'Raw(1)'!A2768)</f>
        <v>2026</v>
      </c>
      <c r="B2768">
        <f>IF('Raw(1)'!B2768="","",'Raw(1)'!B2768)</f>
        <v>28</v>
      </c>
      <c r="C2768" t="str">
        <f t="shared" si="129"/>
        <v>Jul</v>
      </c>
      <c r="D2768" t="str">
        <f t="shared" si="130"/>
        <v>2026-Jul</v>
      </c>
      <c r="E2768">
        <f t="shared" si="131"/>
        <v>202607</v>
      </c>
      <c r="F2768" t="str">
        <f>IF('Raw(1)'!C2768="","",'Raw(1)'!C2768)</f>
        <v>PT Off</v>
      </c>
      <c r="G2768" t="str">
        <f>IF('Raw(1)'!D2768="","",'Raw(1)'!D2768)</f>
        <v>Machine</v>
      </c>
      <c r="H2768" t="str">
        <f>IF('Raw(1)'!E2768="","",'Raw(1)'!E2768)</f>
        <v>C/W Machine</v>
      </c>
      <c r="I2768">
        <f>IF('Raw(1)'!F2768="","",'Raw(1)'!F2768)</f>
        <v>12.5</v>
      </c>
    </row>
    <row r="2769" spans="1:9" x14ac:dyDescent="0.4">
      <c r="A2769">
        <f>IF('Raw(1)'!A2769="","",'Raw(1)'!A2769)</f>
        <v>2026</v>
      </c>
      <c r="B2769">
        <f>IF('Raw(1)'!B2769="","",'Raw(1)'!B2769)</f>
        <v>28</v>
      </c>
      <c r="C2769" t="str">
        <f t="shared" si="129"/>
        <v>Jul</v>
      </c>
      <c r="D2769" t="str">
        <f t="shared" si="130"/>
        <v>2026-Jul</v>
      </c>
      <c r="E2769">
        <f t="shared" si="131"/>
        <v>202607</v>
      </c>
      <c r="F2769" t="str">
        <f>IF('Raw(1)'!C2769="","",'Raw(1)'!C2769)</f>
        <v>PT Off</v>
      </c>
      <c r="G2769" t="str">
        <f>IF('Raw(1)'!D2769="","",'Raw(1)'!D2769)</f>
        <v>Performance</v>
      </c>
      <c r="H2769" t="str">
        <f>IF('Raw(1)'!E2769="","",'Raw(1)'!E2769)</f>
        <v>BT GT</v>
      </c>
      <c r="I2769">
        <f>IF('Raw(1)'!F2769="","",'Raw(1)'!F2769)</f>
        <v>12</v>
      </c>
    </row>
    <row r="2770" spans="1:9" x14ac:dyDescent="0.4">
      <c r="A2770">
        <f>IF('Raw(1)'!A2770="","",'Raw(1)'!A2770)</f>
        <v>2026</v>
      </c>
      <c r="B2770">
        <f>IF('Raw(1)'!B2770="","",'Raw(1)'!B2770)</f>
        <v>28</v>
      </c>
      <c r="C2770" t="str">
        <f t="shared" si="129"/>
        <v>Jul</v>
      </c>
      <c r="D2770" t="str">
        <f t="shared" si="130"/>
        <v>2026-Jul</v>
      </c>
      <c r="E2770">
        <f t="shared" si="131"/>
        <v>202607</v>
      </c>
      <c r="F2770" t="str">
        <f>IF('Raw(1)'!C2770="","",'Raw(1)'!C2770)</f>
        <v>PT Off</v>
      </c>
      <c r="G2770" t="str">
        <f>IF('Raw(1)'!D2770="","",'Raw(1)'!D2770)</f>
        <v>Performance</v>
      </c>
      <c r="H2770" t="str">
        <f>IF('Raw(1)'!E2770="","",'Raw(1)'!E2770)</f>
        <v>WT GT</v>
      </c>
      <c r="I2770">
        <f>IF('Raw(1)'!F2770="","",'Raw(1)'!F2770)</f>
        <v>12</v>
      </c>
    </row>
    <row r="2771" spans="1:9" x14ac:dyDescent="0.4">
      <c r="A2771">
        <f>IF('Raw(1)'!A2771="","",'Raw(1)'!A2771)</f>
        <v>2026</v>
      </c>
      <c r="B2771">
        <f>IF('Raw(1)'!B2771="","",'Raw(1)'!B2771)</f>
        <v>28</v>
      </c>
      <c r="C2771" t="str">
        <f t="shared" si="129"/>
        <v>Jul</v>
      </c>
      <c r="D2771" t="str">
        <f t="shared" si="130"/>
        <v>2026-Jul</v>
      </c>
      <c r="E2771">
        <f t="shared" si="131"/>
        <v>202607</v>
      </c>
      <c r="F2771" t="str">
        <f>IF('Raw(1)'!C2771="","",'Raw(1)'!C2771)</f>
        <v>PT Off</v>
      </c>
      <c r="G2771" t="str">
        <f>IF('Raw(1)'!D2771="","",'Raw(1)'!D2771)</f>
        <v>Performance</v>
      </c>
      <c r="H2771" t="str">
        <f>IF('Raw(1)'!E2771="","",'Raw(1)'!E2771)</f>
        <v>Bending</v>
      </c>
      <c r="I2771">
        <f>IF('Raw(1)'!F2771="","",'Raw(1)'!F2771)</f>
        <v>128</v>
      </c>
    </row>
    <row r="2772" spans="1:9" x14ac:dyDescent="0.4">
      <c r="A2772">
        <f>IF('Raw(1)'!A2772="","",'Raw(1)'!A2772)</f>
        <v>2026</v>
      </c>
      <c r="B2772">
        <f>IF('Raw(1)'!B2772="","",'Raw(1)'!B2772)</f>
        <v>28</v>
      </c>
      <c r="C2772" t="str">
        <f t="shared" si="129"/>
        <v>Jul</v>
      </c>
      <c r="D2772" t="str">
        <f t="shared" si="130"/>
        <v>2026-Jul</v>
      </c>
      <c r="E2772">
        <f t="shared" si="131"/>
        <v>202607</v>
      </c>
      <c r="F2772" t="str">
        <f>IF('Raw(1)'!C2772="","",'Raw(1)'!C2772)</f>
        <v>PT Off</v>
      </c>
      <c r="G2772" t="str">
        <f>IF('Raw(1)'!D2772="","",'Raw(1)'!D2772)</f>
        <v>Performance</v>
      </c>
      <c r="H2772" t="str">
        <f>IF('Raw(1)'!E2772="","",'Raw(1)'!E2772)</f>
        <v>L/W</v>
      </c>
      <c r="I2772">
        <f>IF('Raw(1)'!F2772="","",'Raw(1)'!F2772)</f>
        <v>125</v>
      </c>
    </row>
    <row r="2773" spans="1:9" x14ac:dyDescent="0.4">
      <c r="A2773">
        <f>IF('Raw(1)'!A2773="","",'Raw(1)'!A2773)</f>
        <v>2026</v>
      </c>
      <c r="B2773">
        <f>IF('Raw(1)'!B2773="","",'Raw(1)'!B2773)</f>
        <v>28</v>
      </c>
      <c r="C2773" t="str">
        <f t="shared" si="129"/>
        <v>Jul</v>
      </c>
      <c r="D2773" t="str">
        <f t="shared" si="130"/>
        <v>2026-Jul</v>
      </c>
      <c r="E2773">
        <f t="shared" si="131"/>
        <v>202607</v>
      </c>
      <c r="F2773" t="str">
        <f>IF('Raw(1)'!C2773="","",'Raw(1)'!C2773)</f>
        <v>PT Off</v>
      </c>
      <c r="G2773" t="str">
        <f>IF('Raw(1)'!D2773="","",'Raw(1)'!D2773)</f>
        <v>Performance</v>
      </c>
      <c r="H2773" t="str">
        <f>IF('Raw(1)'!E2773="","",'Raw(1)'!E2773)</f>
        <v>C/W</v>
      </c>
      <c r="I2773">
        <f>IF('Raw(1)'!F2773="","",'Raw(1)'!F2773)</f>
        <v>141</v>
      </c>
    </row>
    <row r="2774" spans="1:9" x14ac:dyDescent="0.4">
      <c r="A2774">
        <f>IF('Raw(1)'!A2774="","",'Raw(1)'!A2774)</f>
        <v>2026</v>
      </c>
      <c r="B2774">
        <f>IF('Raw(1)'!B2774="","",'Raw(1)'!B2774)</f>
        <v>29</v>
      </c>
      <c r="C2774" t="str">
        <f t="shared" si="129"/>
        <v>Jul</v>
      </c>
      <c r="D2774" t="str">
        <f t="shared" si="130"/>
        <v>2026-Jul</v>
      </c>
      <c r="E2774">
        <f t="shared" si="131"/>
        <v>202607</v>
      </c>
      <c r="F2774" t="str">
        <f>IF('Raw(1)'!C2774="","",'Raw(1)'!C2774)</f>
        <v>VN #1</v>
      </c>
      <c r="G2774" t="str">
        <f>IF('Raw(1)'!D2774="","",'Raw(1)'!D2774)</f>
        <v>Machine</v>
      </c>
      <c r="H2774" t="str">
        <f>IF('Raw(1)'!E2774="","",'Raw(1)'!E2774)</f>
        <v>Growing Line</v>
      </c>
      <c r="I2774">
        <f>IF('Raw(1)'!F2774="","",'Raw(1)'!F2774)</f>
        <v>15</v>
      </c>
    </row>
    <row r="2775" spans="1:9" x14ac:dyDescent="0.4">
      <c r="A2775">
        <f>IF('Raw(1)'!A2775="","",'Raw(1)'!A2775)</f>
        <v>2026</v>
      </c>
      <c r="B2775">
        <f>IF('Raw(1)'!B2775="","",'Raw(1)'!B2775)</f>
        <v>29</v>
      </c>
      <c r="C2775" t="str">
        <f t="shared" si="129"/>
        <v>Jul</v>
      </c>
      <c r="D2775" t="str">
        <f t="shared" si="130"/>
        <v>2026-Jul</v>
      </c>
      <c r="E2775">
        <f t="shared" si="131"/>
        <v>202607</v>
      </c>
      <c r="F2775" t="str">
        <f>IF('Raw(1)'!C2775="","",'Raw(1)'!C2775)</f>
        <v>VN #1</v>
      </c>
      <c r="G2775" t="str">
        <f>IF('Raw(1)'!D2775="","",'Raw(1)'!D2775)</f>
        <v>Machine</v>
      </c>
      <c r="H2775" t="str">
        <f>IF('Raw(1)'!E2775="","",'Raw(1)'!E2775)</f>
        <v>Paint Booth</v>
      </c>
      <c r="I2775">
        <f>IF('Raw(1)'!F2775="","",'Raw(1)'!F2775)</f>
        <v>10</v>
      </c>
    </row>
    <row r="2776" spans="1:9" x14ac:dyDescent="0.4">
      <c r="A2776">
        <f>IF('Raw(1)'!A2776="","",'Raw(1)'!A2776)</f>
        <v>2026</v>
      </c>
      <c r="B2776">
        <f>IF('Raw(1)'!B2776="","",'Raw(1)'!B2776)</f>
        <v>29</v>
      </c>
      <c r="C2776" t="str">
        <f t="shared" si="129"/>
        <v>Jul</v>
      </c>
      <c r="D2776" t="str">
        <f t="shared" si="130"/>
        <v>2026-Jul</v>
      </c>
      <c r="E2776">
        <f t="shared" si="131"/>
        <v>202607</v>
      </c>
      <c r="F2776" t="str">
        <f>IF('Raw(1)'!C2776="","",'Raw(1)'!C2776)</f>
        <v>VN #1</v>
      </c>
      <c r="G2776" t="str">
        <f>IF('Raw(1)'!D2776="","",'Raw(1)'!D2776)</f>
        <v>Machine</v>
      </c>
      <c r="H2776" t="str">
        <f>IF('Raw(1)'!E2776="","",'Raw(1)'!E2776)</f>
        <v>Paint Line</v>
      </c>
      <c r="I2776">
        <f>IF('Raw(1)'!F2776="","",'Raw(1)'!F2776)</f>
        <v>5</v>
      </c>
    </row>
    <row r="2777" spans="1:9" x14ac:dyDescent="0.4">
      <c r="A2777">
        <f>IF('Raw(1)'!A2777="","",'Raw(1)'!A2777)</f>
        <v>2026</v>
      </c>
      <c r="B2777">
        <f>IF('Raw(1)'!B2777="","",'Raw(1)'!B2777)</f>
        <v>29</v>
      </c>
      <c r="C2777" t="str">
        <f t="shared" si="129"/>
        <v>Jul</v>
      </c>
      <c r="D2777" t="str">
        <f t="shared" si="130"/>
        <v>2026-Jul</v>
      </c>
      <c r="E2777">
        <f t="shared" si="131"/>
        <v>202607</v>
      </c>
      <c r="F2777" t="str">
        <f>IF('Raw(1)'!C2777="","",'Raw(1)'!C2777)</f>
        <v>VN #1</v>
      </c>
      <c r="G2777" t="str">
        <f>IF('Raw(1)'!D2777="","",'Raw(1)'!D2777)</f>
        <v>Machine</v>
      </c>
      <c r="H2777" t="str">
        <f>IF('Raw(1)'!E2777="","",'Raw(1)'!E2777)</f>
        <v>Roll Bending Machine</v>
      </c>
      <c r="I2777">
        <f>IF('Raw(1)'!F2777="","",'Raw(1)'!F2777)</f>
        <v>6</v>
      </c>
    </row>
    <row r="2778" spans="1:9" x14ac:dyDescent="0.4">
      <c r="A2778">
        <f>IF('Raw(1)'!A2778="","",'Raw(1)'!A2778)</f>
        <v>2026</v>
      </c>
      <c r="B2778">
        <f>IF('Raw(1)'!B2778="","",'Raw(1)'!B2778)</f>
        <v>29</v>
      </c>
      <c r="C2778" t="str">
        <f t="shared" si="129"/>
        <v>Jul</v>
      </c>
      <c r="D2778" t="str">
        <f t="shared" si="130"/>
        <v>2026-Jul</v>
      </c>
      <c r="E2778">
        <f t="shared" si="131"/>
        <v>202607</v>
      </c>
      <c r="F2778" t="str">
        <f>IF('Raw(1)'!C2778="","",'Raw(1)'!C2778)</f>
        <v>VN #1</v>
      </c>
      <c r="G2778" t="str">
        <f>IF('Raw(1)'!D2778="","",'Raw(1)'!D2778)</f>
        <v>Machine</v>
      </c>
      <c r="H2778" t="str">
        <f>IF('Raw(1)'!E2778="","",'Raw(1)'!E2778)</f>
        <v>L/W Machine</v>
      </c>
      <c r="I2778">
        <f>IF('Raw(1)'!F2778="","",'Raw(1)'!F2778)</f>
        <v>10</v>
      </c>
    </row>
    <row r="2779" spans="1:9" x14ac:dyDescent="0.4">
      <c r="A2779">
        <f>IF('Raw(1)'!A2779="","",'Raw(1)'!A2779)</f>
        <v>2026</v>
      </c>
      <c r="B2779">
        <f>IF('Raw(1)'!B2779="","",'Raw(1)'!B2779)</f>
        <v>29</v>
      </c>
      <c r="C2779" t="str">
        <f t="shared" si="129"/>
        <v>Jul</v>
      </c>
      <c r="D2779" t="str">
        <f t="shared" si="130"/>
        <v>2026-Jul</v>
      </c>
      <c r="E2779">
        <f t="shared" si="131"/>
        <v>202607</v>
      </c>
      <c r="F2779" t="str">
        <f>IF('Raw(1)'!C2779="","",'Raw(1)'!C2779)</f>
        <v>VN #1</v>
      </c>
      <c r="G2779" t="str">
        <f>IF('Raw(1)'!D2779="","",'Raw(1)'!D2779)</f>
        <v>Machine</v>
      </c>
      <c r="H2779" t="str">
        <f>IF('Raw(1)'!E2779="","",'Raw(1)'!E2779)</f>
        <v>C/W Machine</v>
      </c>
      <c r="I2779">
        <f>IF('Raw(1)'!F2779="","",'Raw(1)'!F2779)</f>
        <v>10</v>
      </c>
    </row>
    <row r="2780" spans="1:9" x14ac:dyDescent="0.4">
      <c r="A2780">
        <f>IF('Raw(1)'!A2780="","",'Raw(1)'!A2780)</f>
        <v>2026</v>
      </c>
      <c r="B2780">
        <f>IF('Raw(1)'!B2780="","",'Raw(1)'!B2780)</f>
        <v>29</v>
      </c>
      <c r="C2780" t="str">
        <f t="shared" si="129"/>
        <v>Jul</v>
      </c>
      <c r="D2780" t="str">
        <f t="shared" si="130"/>
        <v>2026-Jul</v>
      </c>
      <c r="E2780">
        <f t="shared" si="131"/>
        <v>202607</v>
      </c>
      <c r="F2780" t="str">
        <f>IF('Raw(1)'!C2780="","",'Raw(1)'!C2780)</f>
        <v>VN #1</v>
      </c>
      <c r="G2780" t="str">
        <f>IF('Raw(1)'!D2780="","",'Raw(1)'!D2780)</f>
        <v>Performance</v>
      </c>
      <c r="H2780" t="str">
        <f>IF('Raw(1)'!E2780="","",'Raw(1)'!E2780)</f>
        <v>BT GT</v>
      </c>
      <c r="I2780">
        <f>IF('Raw(1)'!F2780="","",'Raw(1)'!F2780)</f>
        <v>14</v>
      </c>
    </row>
    <row r="2781" spans="1:9" x14ac:dyDescent="0.4">
      <c r="A2781">
        <f>IF('Raw(1)'!A2781="","",'Raw(1)'!A2781)</f>
        <v>2026</v>
      </c>
      <c r="B2781">
        <f>IF('Raw(1)'!B2781="","",'Raw(1)'!B2781)</f>
        <v>29</v>
      </c>
      <c r="C2781" t="str">
        <f t="shared" si="129"/>
        <v>Jul</v>
      </c>
      <c r="D2781" t="str">
        <f t="shared" si="130"/>
        <v>2026-Jul</v>
      </c>
      <c r="E2781">
        <f t="shared" si="131"/>
        <v>202607</v>
      </c>
      <c r="F2781" t="str">
        <f>IF('Raw(1)'!C2781="","",'Raw(1)'!C2781)</f>
        <v>VN #1</v>
      </c>
      <c r="G2781" t="str">
        <f>IF('Raw(1)'!D2781="","",'Raw(1)'!D2781)</f>
        <v>Performance</v>
      </c>
      <c r="H2781" t="str">
        <f>IF('Raw(1)'!E2781="","",'Raw(1)'!E2781)</f>
        <v>WT GT</v>
      </c>
      <c r="I2781">
        <f>IF('Raw(1)'!F2781="","",'Raw(1)'!F2781)</f>
        <v>14</v>
      </c>
    </row>
    <row r="2782" spans="1:9" x14ac:dyDescent="0.4">
      <c r="A2782">
        <f>IF('Raw(1)'!A2782="","",'Raw(1)'!A2782)</f>
        <v>2026</v>
      </c>
      <c r="B2782">
        <f>IF('Raw(1)'!B2782="","",'Raw(1)'!B2782)</f>
        <v>29</v>
      </c>
      <c r="C2782" t="str">
        <f t="shared" si="129"/>
        <v>Jul</v>
      </c>
      <c r="D2782" t="str">
        <f t="shared" si="130"/>
        <v>2026-Jul</v>
      </c>
      <c r="E2782">
        <f t="shared" si="131"/>
        <v>202607</v>
      </c>
      <c r="F2782" t="str">
        <f>IF('Raw(1)'!C2782="","",'Raw(1)'!C2782)</f>
        <v>VN #1</v>
      </c>
      <c r="G2782" t="str">
        <f>IF('Raw(1)'!D2782="","",'Raw(1)'!D2782)</f>
        <v>Performance</v>
      </c>
      <c r="H2782" t="str">
        <f>IF('Raw(1)'!E2782="","",'Raw(1)'!E2782)</f>
        <v>Bending</v>
      </c>
      <c r="I2782">
        <f>IF('Raw(1)'!F2782="","",'Raw(1)'!F2782)</f>
        <v>186</v>
      </c>
    </row>
    <row r="2783" spans="1:9" x14ac:dyDescent="0.4">
      <c r="A2783">
        <f>IF('Raw(1)'!A2783="","",'Raw(1)'!A2783)</f>
        <v>2026</v>
      </c>
      <c r="B2783">
        <f>IF('Raw(1)'!B2783="","",'Raw(1)'!B2783)</f>
        <v>29</v>
      </c>
      <c r="C2783" t="str">
        <f t="shared" si="129"/>
        <v>Jul</v>
      </c>
      <c r="D2783" t="str">
        <f t="shared" si="130"/>
        <v>2026-Jul</v>
      </c>
      <c r="E2783">
        <f t="shared" si="131"/>
        <v>202607</v>
      </c>
      <c r="F2783" t="str">
        <f>IF('Raw(1)'!C2783="","",'Raw(1)'!C2783)</f>
        <v>VN #1</v>
      </c>
      <c r="G2783" t="str">
        <f>IF('Raw(1)'!D2783="","",'Raw(1)'!D2783)</f>
        <v>Performance</v>
      </c>
      <c r="H2783" t="str">
        <f>IF('Raw(1)'!E2783="","",'Raw(1)'!E2783)</f>
        <v>L/W</v>
      </c>
      <c r="I2783">
        <f>IF('Raw(1)'!F2783="","",'Raw(1)'!F2783)</f>
        <v>179</v>
      </c>
    </row>
    <row r="2784" spans="1:9" x14ac:dyDescent="0.4">
      <c r="A2784">
        <f>IF('Raw(1)'!A2784="","",'Raw(1)'!A2784)</f>
        <v>2026</v>
      </c>
      <c r="B2784">
        <f>IF('Raw(1)'!B2784="","",'Raw(1)'!B2784)</f>
        <v>29</v>
      </c>
      <c r="C2784" t="str">
        <f t="shared" si="129"/>
        <v>Jul</v>
      </c>
      <c r="D2784" t="str">
        <f t="shared" si="130"/>
        <v>2026-Jul</v>
      </c>
      <c r="E2784">
        <f t="shared" si="131"/>
        <v>202607</v>
      </c>
      <c r="F2784" t="str">
        <f>IF('Raw(1)'!C2784="","",'Raw(1)'!C2784)</f>
        <v>VN #1</v>
      </c>
      <c r="G2784" t="str">
        <f>IF('Raw(1)'!D2784="","",'Raw(1)'!D2784)</f>
        <v>Performance</v>
      </c>
      <c r="H2784" t="str">
        <f>IF('Raw(1)'!E2784="","",'Raw(1)'!E2784)</f>
        <v>C/W</v>
      </c>
      <c r="I2784">
        <f>IF('Raw(1)'!F2784="","",'Raw(1)'!F2784)</f>
        <v>184</v>
      </c>
    </row>
    <row r="2785" spans="1:9" x14ac:dyDescent="0.4">
      <c r="A2785">
        <f>IF('Raw(1)'!A2785="","",'Raw(1)'!A2785)</f>
        <v>2026</v>
      </c>
      <c r="B2785">
        <f>IF('Raw(1)'!B2785="","",'Raw(1)'!B2785)</f>
        <v>29</v>
      </c>
      <c r="C2785" t="str">
        <f t="shared" si="129"/>
        <v>Jul</v>
      </c>
      <c r="D2785" t="str">
        <f t="shared" si="130"/>
        <v>2026-Jul</v>
      </c>
      <c r="E2785">
        <f t="shared" si="131"/>
        <v>202607</v>
      </c>
      <c r="F2785" t="str">
        <f>IF('Raw(1)'!C2785="","",'Raw(1)'!C2785)</f>
        <v>VN #2</v>
      </c>
      <c r="G2785" t="str">
        <f>IF('Raw(1)'!D2785="","",'Raw(1)'!D2785)</f>
        <v>Machine</v>
      </c>
      <c r="H2785" t="str">
        <f>IF('Raw(1)'!E2785="","",'Raw(1)'!E2785)</f>
        <v>Growing Line</v>
      </c>
      <c r="I2785">
        <f>IF('Raw(1)'!F2785="","",'Raw(1)'!F2785)</f>
        <v>14</v>
      </c>
    </row>
    <row r="2786" spans="1:9" x14ac:dyDescent="0.4">
      <c r="A2786">
        <f>IF('Raw(1)'!A2786="","",'Raw(1)'!A2786)</f>
        <v>2026</v>
      </c>
      <c r="B2786">
        <f>IF('Raw(1)'!B2786="","",'Raw(1)'!B2786)</f>
        <v>29</v>
      </c>
      <c r="C2786" t="str">
        <f t="shared" si="129"/>
        <v>Jul</v>
      </c>
      <c r="D2786" t="str">
        <f t="shared" si="130"/>
        <v>2026-Jul</v>
      </c>
      <c r="E2786">
        <f t="shared" si="131"/>
        <v>202607</v>
      </c>
      <c r="F2786" t="str">
        <f>IF('Raw(1)'!C2786="","",'Raw(1)'!C2786)</f>
        <v>VN #2</v>
      </c>
      <c r="G2786" t="str">
        <f>IF('Raw(1)'!D2786="","",'Raw(1)'!D2786)</f>
        <v>Machine</v>
      </c>
      <c r="H2786" t="str">
        <f>IF('Raw(1)'!E2786="","",'Raw(1)'!E2786)</f>
        <v>Paint Booth</v>
      </c>
      <c r="I2786">
        <f>IF('Raw(1)'!F2786="","",'Raw(1)'!F2786)</f>
        <v>8</v>
      </c>
    </row>
    <row r="2787" spans="1:9" x14ac:dyDescent="0.4">
      <c r="A2787">
        <f>IF('Raw(1)'!A2787="","",'Raw(1)'!A2787)</f>
        <v>2026</v>
      </c>
      <c r="B2787">
        <f>IF('Raw(1)'!B2787="","",'Raw(1)'!B2787)</f>
        <v>29</v>
      </c>
      <c r="C2787" t="str">
        <f t="shared" si="129"/>
        <v>Jul</v>
      </c>
      <c r="D2787" t="str">
        <f t="shared" si="130"/>
        <v>2026-Jul</v>
      </c>
      <c r="E2787">
        <f t="shared" si="131"/>
        <v>202607</v>
      </c>
      <c r="F2787" t="str">
        <f>IF('Raw(1)'!C2787="","",'Raw(1)'!C2787)</f>
        <v>VN #2</v>
      </c>
      <c r="G2787" t="str">
        <f>IF('Raw(1)'!D2787="","",'Raw(1)'!D2787)</f>
        <v>Machine</v>
      </c>
      <c r="H2787" t="str">
        <f>IF('Raw(1)'!E2787="","",'Raw(1)'!E2787)</f>
        <v>Paint Line</v>
      </c>
      <c r="I2787">
        <f>IF('Raw(1)'!F2787="","",'Raw(1)'!F2787)</f>
        <v>4</v>
      </c>
    </row>
    <row r="2788" spans="1:9" x14ac:dyDescent="0.4">
      <c r="A2788">
        <f>IF('Raw(1)'!A2788="","",'Raw(1)'!A2788)</f>
        <v>2026</v>
      </c>
      <c r="B2788">
        <f>IF('Raw(1)'!B2788="","",'Raw(1)'!B2788)</f>
        <v>29</v>
      </c>
      <c r="C2788" t="str">
        <f t="shared" si="129"/>
        <v>Jul</v>
      </c>
      <c r="D2788" t="str">
        <f t="shared" si="130"/>
        <v>2026-Jul</v>
      </c>
      <c r="E2788">
        <f t="shared" si="131"/>
        <v>202607</v>
      </c>
      <c r="F2788" t="str">
        <f>IF('Raw(1)'!C2788="","",'Raw(1)'!C2788)</f>
        <v>VN #2</v>
      </c>
      <c r="G2788" t="str">
        <f>IF('Raw(1)'!D2788="","",'Raw(1)'!D2788)</f>
        <v>Machine</v>
      </c>
      <c r="H2788" t="str">
        <f>IF('Raw(1)'!E2788="","",'Raw(1)'!E2788)</f>
        <v>Roll Bending Machine</v>
      </c>
      <c r="I2788">
        <f>IF('Raw(1)'!F2788="","",'Raw(1)'!F2788)</f>
        <v>3</v>
      </c>
    </row>
    <row r="2789" spans="1:9" x14ac:dyDescent="0.4">
      <c r="A2789">
        <f>IF('Raw(1)'!A2789="","",'Raw(1)'!A2789)</f>
        <v>2026</v>
      </c>
      <c r="B2789">
        <f>IF('Raw(1)'!B2789="","",'Raw(1)'!B2789)</f>
        <v>29</v>
      </c>
      <c r="C2789" t="str">
        <f t="shared" si="129"/>
        <v>Jul</v>
      </c>
      <c r="D2789" t="str">
        <f t="shared" si="130"/>
        <v>2026-Jul</v>
      </c>
      <c r="E2789">
        <f t="shared" si="131"/>
        <v>202607</v>
      </c>
      <c r="F2789" t="str">
        <f>IF('Raw(1)'!C2789="","",'Raw(1)'!C2789)</f>
        <v>VN #2</v>
      </c>
      <c r="G2789" t="str">
        <f>IF('Raw(1)'!D2789="","",'Raw(1)'!D2789)</f>
        <v>Machine</v>
      </c>
      <c r="H2789" t="str">
        <f>IF('Raw(1)'!E2789="","",'Raw(1)'!E2789)</f>
        <v>L/W Machine</v>
      </c>
      <c r="I2789">
        <f>IF('Raw(1)'!F2789="","",'Raw(1)'!F2789)</f>
        <v>6</v>
      </c>
    </row>
    <row r="2790" spans="1:9" x14ac:dyDescent="0.4">
      <c r="A2790">
        <f>IF('Raw(1)'!A2790="","",'Raw(1)'!A2790)</f>
        <v>2026</v>
      </c>
      <c r="B2790">
        <f>IF('Raw(1)'!B2790="","",'Raw(1)'!B2790)</f>
        <v>29</v>
      </c>
      <c r="C2790" t="str">
        <f t="shared" si="129"/>
        <v>Jul</v>
      </c>
      <c r="D2790" t="str">
        <f t="shared" si="130"/>
        <v>2026-Jul</v>
      </c>
      <c r="E2790">
        <f t="shared" si="131"/>
        <v>202607</v>
      </c>
      <c r="F2790" t="str">
        <f>IF('Raw(1)'!C2790="","",'Raw(1)'!C2790)</f>
        <v>VN #2</v>
      </c>
      <c r="G2790" t="str">
        <f>IF('Raw(1)'!D2790="","",'Raw(1)'!D2790)</f>
        <v>Machine</v>
      </c>
      <c r="H2790" t="str">
        <f>IF('Raw(1)'!E2790="","",'Raw(1)'!E2790)</f>
        <v>C/W Machine</v>
      </c>
      <c r="I2790">
        <f>IF('Raw(1)'!F2790="","",'Raw(1)'!F2790)</f>
        <v>8.8000000000000007</v>
      </c>
    </row>
    <row r="2791" spans="1:9" x14ac:dyDescent="0.4">
      <c r="A2791">
        <f>IF('Raw(1)'!A2791="","",'Raw(1)'!A2791)</f>
        <v>2026</v>
      </c>
      <c r="B2791">
        <f>IF('Raw(1)'!B2791="","",'Raw(1)'!B2791)</f>
        <v>29</v>
      </c>
      <c r="C2791" t="str">
        <f t="shared" si="129"/>
        <v>Jul</v>
      </c>
      <c r="D2791" t="str">
        <f t="shared" si="130"/>
        <v>2026-Jul</v>
      </c>
      <c r="E2791">
        <f t="shared" si="131"/>
        <v>202607</v>
      </c>
      <c r="F2791" t="str">
        <f>IF('Raw(1)'!C2791="","",'Raw(1)'!C2791)</f>
        <v>VN #2</v>
      </c>
      <c r="G2791" t="str">
        <f>IF('Raw(1)'!D2791="","",'Raw(1)'!D2791)</f>
        <v>Performance</v>
      </c>
      <c r="H2791" t="str">
        <f>IF('Raw(1)'!E2791="","",'Raw(1)'!E2791)</f>
        <v>BT GT</v>
      </c>
      <c r="I2791">
        <f>IF('Raw(1)'!F2791="","",'Raw(1)'!F2791)</f>
        <v>13</v>
      </c>
    </row>
    <row r="2792" spans="1:9" x14ac:dyDescent="0.4">
      <c r="A2792">
        <f>IF('Raw(1)'!A2792="","",'Raw(1)'!A2792)</f>
        <v>2026</v>
      </c>
      <c r="B2792">
        <f>IF('Raw(1)'!B2792="","",'Raw(1)'!B2792)</f>
        <v>29</v>
      </c>
      <c r="C2792" t="str">
        <f t="shared" si="129"/>
        <v>Jul</v>
      </c>
      <c r="D2792" t="str">
        <f t="shared" si="130"/>
        <v>2026-Jul</v>
      </c>
      <c r="E2792">
        <f t="shared" si="131"/>
        <v>202607</v>
      </c>
      <c r="F2792" t="str">
        <f>IF('Raw(1)'!C2792="","",'Raw(1)'!C2792)</f>
        <v>VN #2</v>
      </c>
      <c r="G2792" t="str">
        <f>IF('Raw(1)'!D2792="","",'Raw(1)'!D2792)</f>
        <v>Performance</v>
      </c>
      <c r="H2792" t="str">
        <f>IF('Raw(1)'!E2792="","",'Raw(1)'!E2792)</f>
        <v>WT GT</v>
      </c>
      <c r="I2792">
        <f>IF('Raw(1)'!F2792="","",'Raw(1)'!F2792)</f>
        <v>14</v>
      </c>
    </row>
    <row r="2793" spans="1:9" x14ac:dyDescent="0.4">
      <c r="A2793">
        <f>IF('Raw(1)'!A2793="","",'Raw(1)'!A2793)</f>
        <v>2026</v>
      </c>
      <c r="B2793">
        <f>IF('Raw(1)'!B2793="","",'Raw(1)'!B2793)</f>
        <v>29</v>
      </c>
      <c r="C2793" t="str">
        <f t="shared" si="129"/>
        <v>Jul</v>
      </c>
      <c r="D2793" t="str">
        <f t="shared" si="130"/>
        <v>2026-Jul</v>
      </c>
      <c r="E2793">
        <f t="shared" si="131"/>
        <v>202607</v>
      </c>
      <c r="F2793" t="str">
        <f>IF('Raw(1)'!C2793="","",'Raw(1)'!C2793)</f>
        <v>VN #2</v>
      </c>
      <c r="G2793" t="str">
        <f>IF('Raw(1)'!D2793="","",'Raw(1)'!D2793)</f>
        <v>Performance</v>
      </c>
      <c r="H2793" t="str">
        <f>IF('Raw(1)'!E2793="","",'Raw(1)'!E2793)</f>
        <v>Bending</v>
      </c>
      <c r="I2793">
        <f>IF('Raw(1)'!F2793="","",'Raw(1)'!F2793)</f>
        <v>167</v>
      </c>
    </row>
    <row r="2794" spans="1:9" x14ac:dyDescent="0.4">
      <c r="A2794">
        <f>IF('Raw(1)'!A2794="","",'Raw(1)'!A2794)</f>
        <v>2026</v>
      </c>
      <c r="B2794">
        <f>IF('Raw(1)'!B2794="","",'Raw(1)'!B2794)</f>
        <v>29</v>
      </c>
      <c r="C2794" t="str">
        <f t="shared" si="129"/>
        <v>Jul</v>
      </c>
      <c r="D2794" t="str">
        <f t="shared" si="130"/>
        <v>2026-Jul</v>
      </c>
      <c r="E2794">
        <f t="shared" si="131"/>
        <v>202607</v>
      </c>
      <c r="F2794" t="str">
        <f>IF('Raw(1)'!C2794="","",'Raw(1)'!C2794)</f>
        <v>VN #2</v>
      </c>
      <c r="G2794" t="str">
        <f>IF('Raw(1)'!D2794="","",'Raw(1)'!D2794)</f>
        <v>Performance</v>
      </c>
      <c r="H2794" t="str">
        <f>IF('Raw(1)'!E2794="","",'Raw(1)'!E2794)</f>
        <v>L/W</v>
      </c>
      <c r="I2794">
        <f>IF('Raw(1)'!F2794="","",'Raw(1)'!F2794)</f>
        <v>166</v>
      </c>
    </row>
    <row r="2795" spans="1:9" x14ac:dyDescent="0.4">
      <c r="A2795">
        <f>IF('Raw(1)'!A2795="","",'Raw(1)'!A2795)</f>
        <v>2026</v>
      </c>
      <c r="B2795">
        <f>IF('Raw(1)'!B2795="","",'Raw(1)'!B2795)</f>
        <v>29</v>
      </c>
      <c r="C2795" t="str">
        <f t="shared" si="129"/>
        <v>Jul</v>
      </c>
      <c r="D2795" t="str">
        <f t="shared" si="130"/>
        <v>2026-Jul</v>
      </c>
      <c r="E2795">
        <f t="shared" si="131"/>
        <v>202607</v>
      </c>
      <c r="F2795" t="str">
        <f>IF('Raw(1)'!C2795="","",'Raw(1)'!C2795)</f>
        <v>VN #2</v>
      </c>
      <c r="G2795" t="str">
        <f>IF('Raw(1)'!D2795="","",'Raw(1)'!D2795)</f>
        <v>Performance</v>
      </c>
      <c r="H2795" t="str">
        <f>IF('Raw(1)'!E2795="","",'Raw(1)'!E2795)</f>
        <v>C/W</v>
      </c>
      <c r="I2795">
        <f>IF('Raw(1)'!F2795="","",'Raw(1)'!F2795)</f>
        <v>176</v>
      </c>
    </row>
    <row r="2796" spans="1:9" x14ac:dyDescent="0.4">
      <c r="A2796">
        <f>IF('Raw(1)'!A2796="","",'Raw(1)'!A2796)</f>
        <v>2026</v>
      </c>
      <c r="B2796">
        <f>IF('Raw(1)'!B2796="","",'Raw(1)'!B2796)</f>
        <v>29</v>
      </c>
      <c r="C2796" t="str">
        <f t="shared" si="129"/>
        <v>Jul</v>
      </c>
      <c r="D2796" t="str">
        <f t="shared" si="130"/>
        <v>2026-Jul</v>
      </c>
      <c r="E2796">
        <f t="shared" si="131"/>
        <v>202607</v>
      </c>
      <c r="F2796" t="str">
        <f>IF('Raw(1)'!C2796="","",'Raw(1)'!C2796)</f>
        <v>TW</v>
      </c>
      <c r="G2796" t="str">
        <f>IF('Raw(1)'!D2796="","",'Raw(1)'!D2796)</f>
        <v>Machine</v>
      </c>
      <c r="H2796" t="str">
        <f>IF('Raw(1)'!E2796="","",'Raw(1)'!E2796)</f>
        <v>Growing Line</v>
      </c>
      <c r="I2796">
        <f>IF('Raw(1)'!F2796="","",'Raw(1)'!F2796)</f>
        <v>5</v>
      </c>
    </row>
    <row r="2797" spans="1:9" x14ac:dyDescent="0.4">
      <c r="A2797">
        <f>IF('Raw(1)'!A2797="","",'Raw(1)'!A2797)</f>
        <v>2026</v>
      </c>
      <c r="B2797">
        <f>IF('Raw(1)'!B2797="","",'Raw(1)'!B2797)</f>
        <v>29</v>
      </c>
      <c r="C2797" t="str">
        <f t="shared" si="129"/>
        <v>Jul</v>
      </c>
      <c r="D2797" t="str">
        <f t="shared" si="130"/>
        <v>2026-Jul</v>
      </c>
      <c r="E2797">
        <f t="shared" si="131"/>
        <v>202607</v>
      </c>
      <c r="F2797" t="str">
        <f>IF('Raw(1)'!C2797="","",'Raw(1)'!C2797)</f>
        <v>TW</v>
      </c>
      <c r="G2797" t="str">
        <f>IF('Raw(1)'!D2797="","",'Raw(1)'!D2797)</f>
        <v>Machine</v>
      </c>
      <c r="H2797" t="str">
        <f>IF('Raw(1)'!E2797="","",'Raw(1)'!E2797)</f>
        <v>Paint Booth</v>
      </c>
      <c r="I2797">
        <f>IF('Raw(1)'!F2797="","",'Raw(1)'!F2797)</f>
        <v>3</v>
      </c>
    </row>
    <row r="2798" spans="1:9" x14ac:dyDescent="0.4">
      <c r="A2798">
        <f>IF('Raw(1)'!A2798="","",'Raw(1)'!A2798)</f>
        <v>2026</v>
      </c>
      <c r="B2798">
        <f>IF('Raw(1)'!B2798="","",'Raw(1)'!B2798)</f>
        <v>29</v>
      </c>
      <c r="C2798" t="str">
        <f t="shared" si="129"/>
        <v>Jul</v>
      </c>
      <c r="D2798" t="str">
        <f t="shared" si="130"/>
        <v>2026-Jul</v>
      </c>
      <c r="E2798">
        <f t="shared" si="131"/>
        <v>202607</v>
      </c>
      <c r="F2798" t="str">
        <f>IF('Raw(1)'!C2798="","",'Raw(1)'!C2798)</f>
        <v>TW</v>
      </c>
      <c r="G2798" t="str">
        <f>IF('Raw(1)'!D2798="","",'Raw(1)'!D2798)</f>
        <v>Machine</v>
      </c>
      <c r="H2798" t="str">
        <f>IF('Raw(1)'!E2798="","",'Raw(1)'!E2798)</f>
        <v>Paint Line</v>
      </c>
      <c r="I2798">
        <f>IF('Raw(1)'!F2798="","",'Raw(1)'!F2798)</f>
        <v>2</v>
      </c>
    </row>
    <row r="2799" spans="1:9" x14ac:dyDescent="0.4">
      <c r="A2799">
        <f>IF('Raw(1)'!A2799="","",'Raw(1)'!A2799)</f>
        <v>2026</v>
      </c>
      <c r="B2799">
        <f>IF('Raw(1)'!B2799="","",'Raw(1)'!B2799)</f>
        <v>29</v>
      </c>
      <c r="C2799" t="str">
        <f t="shared" si="129"/>
        <v>Jul</v>
      </c>
      <c r="D2799" t="str">
        <f t="shared" si="130"/>
        <v>2026-Jul</v>
      </c>
      <c r="E2799">
        <f t="shared" si="131"/>
        <v>202607</v>
      </c>
      <c r="F2799" t="str">
        <f>IF('Raw(1)'!C2799="","",'Raw(1)'!C2799)</f>
        <v>TW</v>
      </c>
      <c r="G2799" t="str">
        <f>IF('Raw(1)'!D2799="","",'Raw(1)'!D2799)</f>
        <v>Machine</v>
      </c>
      <c r="H2799" t="str">
        <f>IF('Raw(1)'!E2799="","",'Raw(1)'!E2799)</f>
        <v>Roll Bending Machine</v>
      </c>
      <c r="I2799">
        <f>IF('Raw(1)'!F2799="","",'Raw(1)'!F2799)</f>
        <v>2</v>
      </c>
    </row>
    <row r="2800" spans="1:9" x14ac:dyDescent="0.4">
      <c r="A2800">
        <f>IF('Raw(1)'!A2800="","",'Raw(1)'!A2800)</f>
        <v>2026</v>
      </c>
      <c r="B2800">
        <f>IF('Raw(1)'!B2800="","",'Raw(1)'!B2800)</f>
        <v>29</v>
      </c>
      <c r="C2800" t="str">
        <f t="shared" si="129"/>
        <v>Jul</v>
      </c>
      <c r="D2800" t="str">
        <f t="shared" si="130"/>
        <v>2026-Jul</v>
      </c>
      <c r="E2800">
        <f t="shared" si="131"/>
        <v>202607</v>
      </c>
      <c r="F2800" t="str">
        <f>IF('Raw(1)'!C2800="","",'Raw(1)'!C2800)</f>
        <v>TW</v>
      </c>
      <c r="G2800" t="str">
        <f>IF('Raw(1)'!D2800="","",'Raw(1)'!D2800)</f>
        <v>Machine</v>
      </c>
      <c r="H2800" t="str">
        <f>IF('Raw(1)'!E2800="","",'Raw(1)'!E2800)</f>
        <v>L/W Machine</v>
      </c>
      <c r="I2800">
        <f>IF('Raw(1)'!F2800="","",'Raw(1)'!F2800)</f>
        <v>2</v>
      </c>
    </row>
    <row r="2801" spans="1:9" x14ac:dyDescent="0.4">
      <c r="A2801">
        <f>IF('Raw(1)'!A2801="","",'Raw(1)'!A2801)</f>
        <v>2026</v>
      </c>
      <c r="B2801">
        <f>IF('Raw(1)'!B2801="","",'Raw(1)'!B2801)</f>
        <v>29</v>
      </c>
      <c r="C2801" t="str">
        <f t="shared" si="129"/>
        <v>Jul</v>
      </c>
      <c r="D2801" t="str">
        <f t="shared" si="130"/>
        <v>2026-Jul</v>
      </c>
      <c r="E2801">
        <f t="shared" si="131"/>
        <v>202607</v>
      </c>
      <c r="F2801" t="str">
        <f>IF('Raw(1)'!C2801="","",'Raw(1)'!C2801)</f>
        <v>TW</v>
      </c>
      <c r="G2801" t="str">
        <f>IF('Raw(1)'!D2801="","",'Raw(1)'!D2801)</f>
        <v>Machine</v>
      </c>
      <c r="H2801" t="str">
        <f>IF('Raw(1)'!E2801="","",'Raw(1)'!E2801)</f>
        <v>C/W Machine</v>
      </c>
      <c r="I2801">
        <f>IF('Raw(1)'!F2801="","",'Raw(1)'!F2801)</f>
        <v>3</v>
      </c>
    </row>
    <row r="2802" spans="1:9" x14ac:dyDescent="0.4">
      <c r="A2802">
        <f>IF('Raw(1)'!A2802="","",'Raw(1)'!A2802)</f>
        <v>2026</v>
      </c>
      <c r="B2802">
        <f>IF('Raw(1)'!B2802="","",'Raw(1)'!B2802)</f>
        <v>29</v>
      </c>
      <c r="C2802" t="str">
        <f t="shared" si="129"/>
        <v>Jul</v>
      </c>
      <c r="D2802" t="str">
        <f t="shared" si="130"/>
        <v>2026-Jul</v>
      </c>
      <c r="E2802">
        <f t="shared" si="131"/>
        <v>202607</v>
      </c>
      <c r="F2802" t="str">
        <f>IF('Raw(1)'!C2802="","",'Raw(1)'!C2802)</f>
        <v>TW</v>
      </c>
      <c r="G2802" t="str">
        <f>IF('Raw(1)'!D2802="","",'Raw(1)'!D2802)</f>
        <v>Performance</v>
      </c>
      <c r="H2802" t="str">
        <f>IF('Raw(1)'!E2802="","",'Raw(1)'!E2802)</f>
        <v>BT GT</v>
      </c>
      <c r="I2802">
        <f>IF('Raw(1)'!F2802="","",'Raw(1)'!F2802)</f>
        <v>2</v>
      </c>
    </row>
    <row r="2803" spans="1:9" x14ac:dyDescent="0.4">
      <c r="A2803">
        <f>IF('Raw(1)'!A2803="","",'Raw(1)'!A2803)</f>
        <v>2026</v>
      </c>
      <c r="B2803">
        <f>IF('Raw(1)'!B2803="","",'Raw(1)'!B2803)</f>
        <v>29</v>
      </c>
      <c r="C2803" t="str">
        <f t="shared" si="129"/>
        <v>Jul</v>
      </c>
      <c r="D2803" t="str">
        <f t="shared" si="130"/>
        <v>2026-Jul</v>
      </c>
      <c r="E2803">
        <f t="shared" si="131"/>
        <v>202607</v>
      </c>
      <c r="F2803" t="str">
        <f>IF('Raw(1)'!C2803="","",'Raw(1)'!C2803)</f>
        <v>TW</v>
      </c>
      <c r="G2803" t="str">
        <f>IF('Raw(1)'!D2803="","",'Raw(1)'!D2803)</f>
        <v>Performance</v>
      </c>
      <c r="H2803" t="str">
        <f>IF('Raw(1)'!E2803="","",'Raw(1)'!E2803)</f>
        <v>WT GT</v>
      </c>
      <c r="I2803">
        <f>IF('Raw(1)'!F2803="","",'Raw(1)'!F2803)</f>
        <v>2</v>
      </c>
    </row>
    <row r="2804" spans="1:9" x14ac:dyDescent="0.4">
      <c r="A2804">
        <f>IF('Raw(1)'!A2804="","",'Raw(1)'!A2804)</f>
        <v>2026</v>
      </c>
      <c r="B2804">
        <f>IF('Raw(1)'!B2804="","",'Raw(1)'!B2804)</f>
        <v>29</v>
      </c>
      <c r="C2804" t="str">
        <f t="shared" si="129"/>
        <v>Jul</v>
      </c>
      <c r="D2804" t="str">
        <f t="shared" si="130"/>
        <v>2026-Jul</v>
      </c>
      <c r="E2804">
        <f t="shared" si="131"/>
        <v>202607</v>
      </c>
      <c r="F2804" t="str">
        <f>IF('Raw(1)'!C2804="","",'Raw(1)'!C2804)</f>
        <v>TW</v>
      </c>
      <c r="G2804" t="str">
        <f>IF('Raw(1)'!D2804="","",'Raw(1)'!D2804)</f>
        <v>Performance</v>
      </c>
      <c r="H2804" t="str">
        <f>IF('Raw(1)'!E2804="","",'Raw(1)'!E2804)</f>
        <v>Bending</v>
      </c>
      <c r="I2804">
        <f>IF('Raw(1)'!F2804="","",'Raw(1)'!F2804)</f>
        <v>29</v>
      </c>
    </row>
    <row r="2805" spans="1:9" x14ac:dyDescent="0.4">
      <c r="A2805">
        <f>IF('Raw(1)'!A2805="","",'Raw(1)'!A2805)</f>
        <v>2026</v>
      </c>
      <c r="B2805">
        <f>IF('Raw(1)'!B2805="","",'Raw(1)'!B2805)</f>
        <v>29</v>
      </c>
      <c r="C2805" t="str">
        <f t="shared" si="129"/>
        <v>Jul</v>
      </c>
      <c r="D2805" t="str">
        <f t="shared" si="130"/>
        <v>2026-Jul</v>
      </c>
      <c r="E2805">
        <f t="shared" si="131"/>
        <v>202607</v>
      </c>
      <c r="F2805" t="str">
        <f>IF('Raw(1)'!C2805="","",'Raw(1)'!C2805)</f>
        <v>TW</v>
      </c>
      <c r="G2805" t="str">
        <f>IF('Raw(1)'!D2805="","",'Raw(1)'!D2805)</f>
        <v>Performance</v>
      </c>
      <c r="H2805" t="str">
        <f>IF('Raw(1)'!E2805="","",'Raw(1)'!E2805)</f>
        <v>L/W</v>
      </c>
      <c r="I2805">
        <f>IF('Raw(1)'!F2805="","",'Raw(1)'!F2805)</f>
        <v>37.5</v>
      </c>
    </row>
    <row r="2806" spans="1:9" x14ac:dyDescent="0.4">
      <c r="A2806">
        <f>IF('Raw(1)'!A2806="","",'Raw(1)'!A2806)</f>
        <v>2026</v>
      </c>
      <c r="B2806">
        <f>IF('Raw(1)'!B2806="","",'Raw(1)'!B2806)</f>
        <v>29</v>
      </c>
      <c r="C2806" t="str">
        <f t="shared" si="129"/>
        <v>Jul</v>
      </c>
      <c r="D2806" t="str">
        <f t="shared" si="130"/>
        <v>2026-Jul</v>
      </c>
      <c r="E2806">
        <f t="shared" si="131"/>
        <v>202607</v>
      </c>
      <c r="F2806" t="str">
        <f>IF('Raw(1)'!C2806="","",'Raw(1)'!C2806)</f>
        <v>TW</v>
      </c>
      <c r="G2806" t="str">
        <f>IF('Raw(1)'!D2806="","",'Raw(1)'!D2806)</f>
        <v>Performance</v>
      </c>
      <c r="H2806" t="str">
        <f>IF('Raw(1)'!E2806="","",'Raw(1)'!E2806)</f>
        <v>C/W</v>
      </c>
      <c r="I2806">
        <f>IF('Raw(1)'!F2806="","",'Raw(1)'!F2806)</f>
        <v>30.5</v>
      </c>
    </row>
    <row r="2807" spans="1:9" x14ac:dyDescent="0.4">
      <c r="A2807">
        <f>IF('Raw(1)'!A2807="","",'Raw(1)'!A2807)</f>
        <v>2026</v>
      </c>
      <c r="B2807">
        <f>IF('Raw(1)'!B2807="","",'Raw(1)'!B2807)</f>
        <v>29</v>
      </c>
      <c r="C2807" t="str">
        <f t="shared" si="129"/>
        <v>Jul</v>
      </c>
      <c r="D2807" t="str">
        <f t="shared" si="130"/>
        <v>2026-Jul</v>
      </c>
      <c r="E2807">
        <f t="shared" si="131"/>
        <v>202607</v>
      </c>
      <c r="F2807" t="str">
        <f>IF('Raw(1)'!C2807="","",'Raw(1)'!C2807)</f>
        <v>CN</v>
      </c>
      <c r="G2807" t="str">
        <f>IF('Raw(1)'!D2807="","",'Raw(1)'!D2807)</f>
        <v>Machine</v>
      </c>
      <c r="H2807" t="str">
        <f>IF('Raw(1)'!E2807="","",'Raw(1)'!E2807)</f>
        <v>Growing Line</v>
      </c>
      <c r="I2807">
        <f>IF('Raw(1)'!F2807="","",'Raw(1)'!F2807)</f>
        <v>20</v>
      </c>
    </row>
    <row r="2808" spans="1:9" x14ac:dyDescent="0.4">
      <c r="A2808">
        <f>IF('Raw(1)'!A2808="","",'Raw(1)'!A2808)</f>
        <v>2026</v>
      </c>
      <c r="B2808">
        <f>IF('Raw(1)'!B2808="","",'Raw(1)'!B2808)</f>
        <v>29</v>
      </c>
      <c r="C2808" t="str">
        <f t="shared" si="129"/>
        <v>Jul</v>
      </c>
      <c r="D2808" t="str">
        <f t="shared" si="130"/>
        <v>2026-Jul</v>
      </c>
      <c r="E2808">
        <f t="shared" si="131"/>
        <v>202607</v>
      </c>
      <c r="F2808" t="str">
        <f>IF('Raw(1)'!C2808="","",'Raw(1)'!C2808)</f>
        <v>CN</v>
      </c>
      <c r="G2808" t="str">
        <f>IF('Raw(1)'!D2808="","",'Raw(1)'!D2808)</f>
        <v>Machine</v>
      </c>
      <c r="H2808" t="str">
        <f>IF('Raw(1)'!E2808="","",'Raw(1)'!E2808)</f>
        <v>Paint Booth</v>
      </c>
      <c r="I2808">
        <f>IF('Raw(1)'!F2808="","",'Raw(1)'!F2808)</f>
        <v>22</v>
      </c>
    </row>
    <row r="2809" spans="1:9" x14ac:dyDescent="0.4">
      <c r="A2809">
        <f>IF('Raw(1)'!A2809="","",'Raw(1)'!A2809)</f>
        <v>2026</v>
      </c>
      <c r="B2809">
        <f>IF('Raw(1)'!B2809="","",'Raw(1)'!B2809)</f>
        <v>29</v>
      </c>
      <c r="C2809" t="str">
        <f t="shared" si="129"/>
        <v>Jul</v>
      </c>
      <c r="D2809" t="str">
        <f t="shared" si="130"/>
        <v>2026-Jul</v>
      </c>
      <c r="E2809">
        <f t="shared" si="131"/>
        <v>202607</v>
      </c>
      <c r="F2809" t="str">
        <f>IF('Raw(1)'!C2809="","",'Raw(1)'!C2809)</f>
        <v>CN</v>
      </c>
      <c r="G2809" t="str">
        <f>IF('Raw(1)'!D2809="","",'Raw(1)'!D2809)</f>
        <v>Machine</v>
      </c>
      <c r="H2809" t="str">
        <f>IF('Raw(1)'!E2809="","",'Raw(1)'!E2809)</f>
        <v>Paint Line</v>
      </c>
      <c r="I2809">
        <f>IF('Raw(1)'!F2809="","",'Raw(1)'!F2809)</f>
        <v>6</v>
      </c>
    </row>
    <row r="2810" spans="1:9" x14ac:dyDescent="0.4">
      <c r="A2810">
        <f>IF('Raw(1)'!A2810="","",'Raw(1)'!A2810)</f>
        <v>2026</v>
      </c>
      <c r="B2810">
        <f>IF('Raw(1)'!B2810="","",'Raw(1)'!B2810)</f>
        <v>29</v>
      </c>
      <c r="C2810" t="str">
        <f t="shared" si="129"/>
        <v>Jul</v>
      </c>
      <c r="D2810" t="str">
        <f t="shared" si="130"/>
        <v>2026-Jul</v>
      </c>
      <c r="E2810">
        <f t="shared" si="131"/>
        <v>202607</v>
      </c>
      <c r="F2810" t="str">
        <f>IF('Raw(1)'!C2810="","",'Raw(1)'!C2810)</f>
        <v>CN</v>
      </c>
      <c r="G2810" t="str">
        <f>IF('Raw(1)'!D2810="","",'Raw(1)'!D2810)</f>
        <v>Machine</v>
      </c>
      <c r="H2810" t="str">
        <f>IF('Raw(1)'!E2810="","",'Raw(1)'!E2810)</f>
        <v>Roll Bending Machine</v>
      </c>
      <c r="I2810">
        <f>IF('Raw(1)'!F2810="","",'Raw(1)'!F2810)</f>
        <v>4</v>
      </c>
    </row>
    <row r="2811" spans="1:9" x14ac:dyDescent="0.4">
      <c r="A2811">
        <f>IF('Raw(1)'!A2811="","",'Raw(1)'!A2811)</f>
        <v>2026</v>
      </c>
      <c r="B2811">
        <f>IF('Raw(1)'!B2811="","",'Raw(1)'!B2811)</f>
        <v>29</v>
      </c>
      <c r="C2811" t="str">
        <f t="shared" si="129"/>
        <v>Jul</v>
      </c>
      <c r="D2811" t="str">
        <f t="shared" si="130"/>
        <v>2026-Jul</v>
      </c>
      <c r="E2811">
        <f t="shared" si="131"/>
        <v>202607</v>
      </c>
      <c r="F2811" t="str">
        <f>IF('Raw(1)'!C2811="","",'Raw(1)'!C2811)</f>
        <v>CN</v>
      </c>
      <c r="G2811" t="str">
        <f>IF('Raw(1)'!D2811="","",'Raw(1)'!D2811)</f>
        <v>Machine</v>
      </c>
      <c r="H2811" t="str">
        <f>IF('Raw(1)'!E2811="","",'Raw(1)'!E2811)</f>
        <v>L/W Machine</v>
      </c>
      <c r="I2811">
        <f>IF('Raw(1)'!F2811="","",'Raw(1)'!F2811)</f>
        <v>10</v>
      </c>
    </row>
    <row r="2812" spans="1:9" x14ac:dyDescent="0.4">
      <c r="A2812">
        <f>IF('Raw(1)'!A2812="","",'Raw(1)'!A2812)</f>
        <v>2026</v>
      </c>
      <c r="B2812">
        <f>IF('Raw(1)'!B2812="","",'Raw(1)'!B2812)</f>
        <v>29</v>
      </c>
      <c r="C2812" t="str">
        <f t="shared" si="129"/>
        <v>Jul</v>
      </c>
      <c r="D2812" t="str">
        <f t="shared" si="130"/>
        <v>2026-Jul</v>
      </c>
      <c r="E2812">
        <f t="shared" si="131"/>
        <v>202607</v>
      </c>
      <c r="F2812" t="str">
        <f>IF('Raw(1)'!C2812="","",'Raw(1)'!C2812)</f>
        <v>CN</v>
      </c>
      <c r="G2812" t="str">
        <f>IF('Raw(1)'!D2812="","",'Raw(1)'!D2812)</f>
        <v>Machine</v>
      </c>
      <c r="H2812" t="str">
        <f>IF('Raw(1)'!E2812="","",'Raw(1)'!E2812)</f>
        <v>C/W Machine</v>
      </c>
      <c r="I2812">
        <f>IF('Raw(1)'!F2812="","",'Raw(1)'!F2812)</f>
        <v>12</v>
      </c>
    </row>
    <row r="2813" spans="1:9" x14ac:dyDescent="0.4">
      <c r="A2813">
        <f>IF('Raw(1)'!A2813="","",'Raw(1)'!A2813)</f>
        <v>2026</v>
      </c>
      <c r="B2813">
        <f>IF('Raw(1)'!B2813="","",'Raw(1)'!B2813)</f>
        <v>29</v>
      </c>
      <c r="C2813" t="str">
        <f t="shared" si="129"/>
        <v>Jul</v>
      </c>
      <c r="D2813" t="str">
        <f t="shared" si="130"/>
        <v>2026-Jul</v>
      </c>
      <c r="E2813">
        <f t="shared" si="131"/>
        <v>202607</v>
      </c>
      <c r="F2813" t="str">
        <f>IF('Raw(1)'!C2813="","",'Raw(1)'!C2813)</f>
        <v>CN</v>
      </c>
      <c r="G2813" t="str">
        <f>IF('Raw(1)'!D2813="","",'Raw(1)'!D2813)</f>
        <v>Performance</v>
      </c>
      <c r="H2813" t="str">
        <f>IF('Raw(1)'!E2813="","",'Raw(1)'!E2813)</f>
        <v>BT GT</v>
      </c>
      <c r="I2813">
        <f>IF('Raw(1)'!F2813="","",'Raw(1)'!F2813)</f>
        <v>30</v>
      </c>
    </row>
    <row r="2814" spans="1:9" x14ac:dyDescent="0.4">
      <c r="A2814">
        <f>IF('Raw(1)'!A2814="","",'Raw(1)'!A2814)</f>
        <v>2026</v>
      </c>
      <c r="B2814">
        <f>IF('Raw(1)'!B2814="","",'Raw(1)'!B2814)</f>
        <v>29</v>
      </c>
      <c r="C2814" t="str">
        <f t="shared" si="129"/>
        <v>Jul</v>
      </c>
      <c r="D2814" t="str">
        <f t="shared" si="130"/>
        <v>2026-Jul</v>
      </c>
      <c r="E2814">
        <f t="shared" si="131"/>
        <v>202607</v>
      </c>
      <c r="F2814" t="str">
        <f>IF('Raw(1)'!C2814="","",'Raw(1)'!C2814)</f>
        <v>CN</v>
      </c>
      <c r="G2814" t="str">
        <f>IF('Raw(1)'!D2814="","",'Raw(1)'!D2814)</f>
        <v>Performance</v>
      </c>
      <c r="H2814" t="str">
        <f>IF('Raw(1)'!E2814="","",'Raw(1)'!E2814)</f>
        <v>WT GT</v>
      </c>
      <c r="I2814">
        <f>IF('Raw(1)'!F2814="","",'Raw(1)'!F2814)</f>
        <v>37</v>
      </c>
    </row>
    <row r="2815" spans="1:9" x14ac:dyDescent="0.4">
      <c r="A2815">
        <f>IF('Raw(1)'!A2815="","",'Raw(1)'!A2815)</f>
        <v>2026</v>
      </c>
      <c r="B2815">
        <f>IF('Raw(1)'!B2815="","",'Raw(1)'!B2815)</f>
        <v>29</v>
      </c>
      <c r="C2815" t="str">
        <f t="shared" si="129"/>
        <v>Jul</v>
      </c>
      <c r="D2815" t="str">
        <f t="shared" si="130"/>
        <v>2026-Jul</v>
      </c>
      <c r="E2815">
        <f t="shared" si="131"/>
        <v>202607</v>
      </c>
      <c r="F2815" t="str">
        <f>IF('Raw(1)'!C2815="","",'Raw(1)'!C2815)</f>
        <v>CN</v>
      </c>
      <c r="G2815" t="str">
        <f>IF('Raw(1)'!D2815="","",'Raw(1)'!D2815)</f>
        <v>Performance</v>
      </c>
      <c r="H2815" t="str">
        <f>IF('Raw(1)'!E2815="","",'Raw(1)'!E2815)</f>
        <v>Bending</v>
      </c>
      <c r="I2815">
        <f>IF('Raw(1)'!F2815="","",'Raw(1)'!F2815)</f>
        <v>230</v>
      </c>
    </row>
    <row r="2816" spans="1:9" x14ac:dyDescent="0.4">
      <c r="A2816">
        <f>IF('Raw(1)'!A2816="","",'Raw(1)'!A2816)</f>
        <v>2026</v>
      </c>
      <c r="B2816">
        <f>IF('Raw(1)'!B2816="","",'Raw(1)'!B2816)</f>
        <v>29</v>
      </c>
      <c r="C2816" t="str">
        <f t="shared" si="129"/>
        <v>Jul</v>
      </c>
      <c r="D2816" t="str">
        <f t="shared" si="130"/>
        <v>2026-Jul</v>
      </c>
      <c r="E2816">
        <f t="shared" si="131"/>
        <v>202607</v>
      </c>
      <c r="F2816" t="str">
        <f>IF('Raw(1)'!C2816="","",'Raw(1)'!C2816)</f>
        <v>CN</v>
      </c>
      <c r="G2816" t="str">
        <f>IF('Raw(1)'!D2816="","",'Raw(1)'!D2816)</f>
        <v>Performance</v>
      </c>
      <c r="H2816" t="str">
        <f>IF('Raw(1)'!E2816="","",'Raw(1)'!E2816)</f>
        <v>L/W</v>
      </c>
      <c r="I2816">
        <f>IF('Raw(1)'!F2816="","",'Raw(1)'!F2816)</f>
        <v>230</v>
      </c>
    </row>
    <row r="2817" spans="1:9" x14ac:dyDescent="0.4">
      <c r="A2817">
        <f>IF('Raw(1)'!A2817="","",'Raw(1)'!A2817)</f>
        <v>2026</v>
      </c>
      <c r="B2817">
        <f>IF('Raw(1)'!B2817="","",'Raw(1)'!B2817)</f>
        <v>29</v>
      </c>
      <c r="C2817" t="str">
        <f t="shared" si="129"/>
        <v>Jul</v>
      </c>
      <c r="D2817" t="str">
        <f t="shared" si="130"/>
        <v>2026-Jul</v>
      </c>
      <c r="E2817">
        <f t="shared" si="131"/>
        <v>202607</v>
      </c>
      <c r="F2817" t="str">
        <f>IF('Raw(1)'!C2817="","",'Raw(1)'!C2817)</f>
        <v>CN</v>
      </c>
      <c r="G2817" t="str">
        <f>IF('Raw(1)'!D2817="","",'Raw(1)'!D2817)</f>
        <v>Performance</v>
      </c>
      <c r="H2817" t="str">
        <f>IF('Raw(1)'!E2817="","",'Raw(1)'!E2817)</f>
        <v>C/W</v>
      </c>
      <c r="I2817">
        <f>IF('Raw(1)'!F2817="","",'Raw(1)'!F2817)</f>
        <v>270</v>
      </c>
    </row>
    <row r="2818" spans="1:9" x14ac:dyDescent="0.4">
      <c r="A2818">
        <f>IF('Raw(1)'!A2818="","",'Raw(1)'!A2818)</f>
        <v>2026</v>
      </c>
      <c r="B2818">
        <f>IF('Raw(1)'!B2818="","",'Raw(1)'!B2818)</f>
        <v>29</v>
      </c>
      <c r="C2818" t="str">
        <f t="shared" ref="C2818:C2881" si="132">IF(OR(A2818="",B2818=""),"",TEXT(DATE(A2818,1,1)+(B2818-1)*7,"mmm"))</f>
        <v>Jul</v>
      </c>
      <c r="D2818" t="str">
        <f t="shared" ref="D2818:D2881" si="133">IF(OR(A2818="",B2818=""),"",TEXT(DATE(A2818,1,1)+(B2818-1)*7,"yyyy-mmm"))</f>
        <v>2026-Jul</v>
      </c>
      <c r="E2818">
        <f t="shared" ref="E2818:E2881" si="134">IF(OR(A2818="",B2818=""),"",YEAR(DATE(A2818,1,1)+(B2818-1)*7)*100+MONTH(DATE(A2818,1,1)+(B2818-1)*7))</f>
        <v>202607</v>
      </c>
      <c r="F2818" t="str">
        <f>IF('Raw(1)'!C2818="","",'Raw(1)'!C2818)</f>
        <v>TR #1</v>
      </c>
      <c r="G2818" t="str">
        <f>IF('Raw(1)'!D2818="","",'Raw(1)'!D2818)</f>
        <v>Machine</v>
      </c>
      <c r="H2818" t="str">
        <f>IF('Raw(1)'!E2818="","",'Raw(1)'!E2818)</f>
        <v>Growing Line</v>
      </c>
      <c r="I2818">
        <f>IF('Raw(1)'!F2818="","",'Raw(1)'!F2818)</f>
        <v>3</v>
      </c>
    </row>
    <row r="2819" spans="1:9" x14ac:dyDescent="0.4">
      <c r="A2819">
        <f>IF('Raw(1)'!A2819="","",'Raw(1)'!A2819)</f>
        <v>2026</v>
      </c>
      <c r="B2819">
        <f>IF('Raw(1)'!B2819="","",'Raw(1)'!B2819)</f>
        <v>29</v>
      </c>
      <c r="C2819" t="str">
        <f t="shared" si="132"/>
        <v>Jul</v>
      </c>
      <c r="D2819" t="str">
        <f t="shared" si="133"/>
        <v>2026-Jul</v>
      </c>
      <c r="E2819">
        <f t="shared" si="134"/>
        <v>202607</v>
      </c>
      <c r="F2819" t="str">
        <f>IF('Raw(1)'!C2819="","",'Raw(1)'!C2819)</f>
        <v>TR #1</v>
      </c>
      <c r="G2819" t="str">
        <f>IF('Raw(1)'!D2819="","",'Raw(1)'!D2819)</f>
        <v>Machine</v>
      </c>
      <c r="H2819" t="str">
        <f>IF('Raw(1)'!E2819="","",'Raw(1)'!E2819)</f>
        <v>Paint Booth</v>
      </c>
      <c r="I2819">
        <f>IF('Raw(1)'!F2819="","",'Raw(1)'!F2819)</f>
        <v>3</v>
      </c>
    </row>
    <row r="2820" spans="1:9" x14ac:dyDescent="0.4">
      <c r="A2820">
        <f>IF('Raw(1)'!A2820="","",'Raw(1)'!A2820)</f>
        <v>2026</v>
      </c>
      <c r="B2820">
        <f>IF('Raw(1)'!B2820="","",'Raw(1)'!B2820)</f>
        <v>29</v>
      </c>
      <c r="C2820" t="str">
        <f t="shared" si="132"/>
        <v>Jul</v>
      </c>
      <c r="D2820" t="str">
        <f t="shared" si="133"/>
        <v>2026-Jul</v>
      </c>
      <c r="E2820">
        <f t="shared" si="134"/>
        <v>202607</v>
      </c>
      <c r="F2820" t="str">
        <f>IF('Raw(1)'!C2820="","",'Raw(1)'!C2820)</f>
        <v>TR #1</v>
      </c>
      <c r="G2820" t="str">
        <f>IF('Raw(1)'!D2820="","",'Raw(1)'!D2820)</f>
        <v>Machine</v>
      </c>
      <c r="H2820" t="str">
        <f>IF('Raw(1)'!E2820="","",'Raw(1)'!E2820)</f>
        <v>Paint Line</v>
      </c>
      <c r="I2820">
        <f>IF('Raw(1)'!F2820="","",'Raw(1)'!F2820)</f>
        <v>2</v>
      </c>
    </row>
    <row r="2821" spans="1:9" x14ac:dyDescent="0.4">
      <c r="A2821">
        <f>IF('Raw(1)'!A2821="","",'Raw(1)'!A2821)</f>
        <v>2026</v>
      </c>
      <c r="B2821">
        <f>IF('Raw(1)'!B2821="","",'Raw(1)'!B2821)</f>
        <v>29</v>
      </c>
      <c r="C2821" t="str">
        <f t="shared" si="132"/>
        <v>Jul</v>
      </c>
      <c r="D2821" t="str">
        <f t="shared" si="133"/>
        <v>2026-Jul</v>
      </c>
      <c r="E2821">
        <f t="shared" si="134"/>
        <v>202607</v>
      </c>
      <c r="F2821" t="str">
        <f>IF('Raw(1)'!C2821="","",'Raw(1)'!C2821)</f>
        <v>TR #1</v>
      </c>
      <c r="G2821" t="str">
        <f>IF('Raw(1)'!D2821="","",'Raw(1)'!D2821)</f>
        <v>Machine</v>
      </c>
      <c r="H2821" t="str">
        <f>IF('Raw(1)'!E2821="","",'Raw(1)'!E2821)</f>
        <v>Roll Bending Machine</v>
      </c>
      <c r="I2821">
        <f>IF('Raw(1)'!F2821="","",'Raw(1)'!F2821)</f>
        <v>2</v>
      </c>
    </row>
    <row r="2822" spans="1:9" x14ac:dyDescent="0.4">
      <c r="A2822">
        <f>IF('Raw(1)'!A2822="","",'Raw(1)'!A2822)</f>
        <v>2026</v>
      </c>
      <c r="B2822">
        <f>IF('Raw(1)'!B2822="","",'Raw(1)'!B2822)</f>
        <v>29</v>
      </c>
      <c r="C2822" t="str">
        <f t="shared" si="132"/>
        <v>Jul</v>
      </c>
      <c r="D2822" t="str">
        <f t="shared" si="133"/>
        <v>2026-Jul</v>
      </c>
      <c r="E2822">
        <f t="shared" si="134"/>
        <v>202607</v>
      </c>
      <c r="F2822" t="str">
        <f>IF('Raw(1)'!C2822="","",'Raw(1)'!C2822)</f>
        <v>TR #1</v>
      </c>
      <c r="G2822" t="str">
        <f>IF('Raw(1)'!D2822="","",'Raw(1)'!D2822)</f>
        <v>Machine</v>
      </c>
      <c r="H2822" t="str">
        <f>IF('Raw(1)'!E2822="","",'Raw(1)'!E2822)</f>
        <v>L/W Machine</v>
      </c>
      <c r="I2822">
        <f>IF('Raw(1)'!F2822="","",'Raw(1)'!F2822)</f>
        <v>3</v>
      </c>
    </row>
    <row r="2823" spans="1:9" x14ac:dyDescent="0.4">
      <c r="A2823">
        <f>IF('Raw(1)'!A2823="","",'Raw(1)'!A2823)</f>
        <v>2026</v>
      </c>
      <c r="B2823">
        <f>IF('Raw(1)'!B2823="","",'Raw(1)'!B2823)</f>
        <v>29</v>
      </c>
      <c r="C2823" t="str">
        <f t="shared" si="132"/>
        <v>Jul</v>
      </c>
      <c r="D2823" t="str">
        <f t="shared" si="133"/>
        <v>2026-Jul</v>
      </c>
      <c r="E2823">
        <f t="shared" si="134"/>
        <v>202607</v>
      </c>
      <c r="F2823" t="str">
        <f>IF('Raw(1)'!C2823="","",'Raw(1)'!C2823)</f>
        <v>TR #1</v>
      </c>
      <c r="G2823" t="str">
        <f>IF('Raw(1)'!D2823="","",'Raw(1)'!D2823)</f>
        <v>Machine</v>
      </c>
      <c r="H2823" t="str">
        <f>IF('Raw(1)'!E2823="","",'Raw(1)'!E2823)</f>
        <v>C/W Machine</v>
      </c>
      <c r="I2823">
        <f>IF('Raw(1)'!F2823="","",'Raw(1)'!F2823)</f>
        <v>4</v>
      </c>
    </row>
    <row r="2824" spans="1:9" x14ac:dyDescent="0.4">
      <c r="A2824">
        <f>IF('Raw(1)'!A2824="","",'Raw(1)'!A2824)</f>
        <v>2026</v>
      </c>
      <c r="B2824">
        <f>IF('Raw(1)'!B2824="","",'Raw(1)'!B2824)</f>
        <v>29</v>
      </c>
      <c r="C2824" t="str">
        <f t="shared" si="132"/>
        <v>Jul</v>
      </c>
      <c r="D2824" t="str">
        <f t="shared" si="133"/>
        <v>2026-Jul</v>
      </c>
      <c r="E2824">
        <f t="shared" si="134"/>
        <v>202607</v>
      </c>
      <c r="F2824" t="str">
        <f>IF('Raw(1)'!C2824="","",'Raw(1)'!C2824)</f>
        <v>TR #1</v>
      </c>
      <c r="G2824" t="str">
        <f>IF('Raw(1)'!D2824="","",'Raw(1)'!D2824)</f>
        <v>Performance</v>
      </c>
      <c r="H2824" t="str">
        <f>IF('Raw(1)'!E2824="","",'Raw(1)'!E2824)</f>
        <v>BT GT</v>
      </c>
      <c r="I2824">
        <f>IF('Raw(1)'!F2824="","",'Raw(1)'!F2824)</f>
        <v>0</v>
      </c>
    </row>
    <row r="2825" spans="1:9" x14ac:dyDescent="0.4">
      <c r="A2825">
        <f>IF('Raw(1)'!A2825="","",'Raw(1)'!A2825)</f>
        <v>2026</v>
      </c>
      <c r="B2825">
        <f>IF('Raw(1)'!B2825="","",'Raw(1)'!B2825)</f>
        <v>29</v>
      </c>
      <c r="C2825" t="str">
        <f t="shared" si="132"/>
        <v>Jul</v>
      </c>
      <c r="D2825" t="str">
        <f t="shared" si="133"/>
        <v>2026-Jul</v>
      </c>
      <c r="E2825">
        <f t="shared" si="134"/>
        <v>202607</v>
      </c>
      <c r="F2825" t="str">
        <f>IF('Raw(1)'!C2825="","",'Raw(1)'!C2825)</f>
        <v>TR #1</v>
      </c>
      <c r="G2825" t="str">
        <f>IF('Raw(1)'!D2825="","",'Raw(1)'!D2825)</f>
        <v>Performance</v>
      </c>
      <c r="H2825" t="str">
        <f>IF('Raw(1)'!E2825="","",'Raw(1)'!E2825)</f>
        <v>WT GT</v>
      </c>
      <c r="I2825">
        <f>IF('Raw(1)'!F2825="","",'Raw(1)'!F2825)</f>
        <v>0</v>
      </c>
    </row>
    <row r="2826" spans="1:9" x14ac:dyDescent="0.4">
      <c r="A2826">
        <f>IF('Raw(1)'!A2826="","",'Raw(1)'!A2826)</f>
        <v>2026</v>
      </c>
      <c r="B2826">
        <f>IF('Raw(1)'!B2826="","",'Raw(1)'!B2826)</f>
        <v>29</v>
      </c>
      <c r="C2826" t="str">
        <f t="shared" si="132"/>
        <v>Jul</v>
      </c>
      <c r="D2826" t="str">
        <f t="shared" si="133"/>
        <v>2026-Jul</v>
      </c>
      <c r="E2826">
        <f t="shared" si="134"/>
        <v>202607</v>
      </c>
      <c r="F2826" t="str">
        <f>IF('Raw(1)'!C2826="","",'Raw(1)'!C2826)</f>
        <v>TR #1</v>
      </c>
      <c r="G2826" t="str">
        <f>IF('Raw(1)'!D2826="","",'Raw(1)'!D2826)</f>
        <v>Performance</v>
      </c>
      <c r="H2826" t="str">
        <f>IF('Raw(1)'!E2826="","",'Raw(1)'!E2826)</f>
        <v>Bending</v>
      </c>
      <c r="I2826">
        <f>IF('Raw(1)'!F2826="","",'Raw(1)'!F2826)</f>
        <v>0</v>
      </c>
    </row>
    <row r="2827" spans="1:9" x14ac:dyDescent="0.4">
      <c r="A2827">
        <f>IF('Raw(1)'!A2827="","",'Raw(1)'!A2827)</f>
        <v>2026</v>
      </c>
      <c r="B2827">
        <f>IF('Raw(1)'!B2827="","",'Raw(1)'!B2827)</f>
        <v>29</v>
      </c>
      <c r="C2827" t="str">
        <f t="shared" si="132"/>
        <v>Jul</v>
      </c>
      <c r="D2827" t="str">
        <f t="shared" si="133"/>
        <v>2026-Jul</v>
      </c>
      <c r="E2827">
        <f t="shared" si="134"/>
        <v>202607</v>
      </c>
      <c r="F2827" t="str">
        <f>IF('Raw(1)'!C2827="","",'Raw(1)'!C2827)</f>
        <v>TR #1</v>
      </c>
      <c r="G2827" t="str">
        <f>IF('Raw(1)'!D2827="","",'Raw(1)'!D2827)</f>
        <v>Performance</v>
      </c>
      <c r="H2827" t="str">
        <f>IF('Raw(1)'!E2827="","",'Raw(1)'!E2827)</f>
        <v>L/W</v>
      </c>
      <c r="I2827">
        <f>IF('Raw(1)'!F2827="","",'Raw(1)'!F2827)</f>
        <v>0</v>
      </c>
    </row>
    <row r="2828" spans="1:9" x14ac:dyDescent="0.4">
      <c r="A2828">
        <f>IF('Raw(1)'!A2828="","",'Raw(1)'!A2828)</f>
        <v>2026</v>
      </c>
      <c r="B2828">
        <f>IF('Raw(1)'!B2828="","",'Raw(1)'!B2828)</f>
        <v>29</v>
      </c>
      <c r="C2828" t="str">
        <f t="shared" si="132"/>
        <v>Jul</v>
      </c>
      <c r="D2828" t="str">
        <f t="shared" si="133"/>
        <v>2026-Jul</v>
      </c>
      <c r="E2828">
        <f t="shared" si="134"/>
        <v>202607</v>
      </c>
      <c r="F2828" t="str">
        <f>IF('Raw(1)'!C2828="","",'Raw(1)'!C2828)</f>
        <v>TR #1</v>
      </c>
      <c r="G2828" t="str">
        <f>IF('Raw(1)'!D2828="","",'Raw(1)'!D2828)</f>
        <v>Performance</v>
      </c>
      <c r="H2828" t="str">
        <f>IF('Raw(1)'!E2828="","",'Raw(1)'!E2828)</f>
        <v>C/W</v>
      </c>
      <c r="I2828">
        <f>IF('Raw(1)'!F2828="","",'Raw(1)'!F2828)</f>
        <v>0</v>
      </c>
    </row>
    <row r="2829" spans="1:9" x14ac:dyDescent="0.4">
      <c r="A2829">
        <f>IF('Raw(1)'!A2829="","",'Raw(1)'!A2829)</f>
        <v>2026</v>
      </c>
      <c r="B2829">
        <f>IF('Raw(1)'!B2829="","",'Raw(1)'!B2829)</f>
        <v>29</v>
      </c>
      <c r="C2829" t="str">
        <f t="shared" si="132"/>
        <v>Jul</v>
      </c>
      <c r="D2829" t="str">
        <f t="shared" si="133"/>
        <v>2026-Jul</v>
      </c>
      <c r="E2829">
        <f t="shared" si="134"/>
        <v>202607</v>
      </c>
      <c r="F2829" t="str">
        <f>IF('Raw(1)'!C2829="","",'Raw(1)'!C2829)</f>
        <v>TR #2</v>
      </c>
      <c r="G2829" t="str">
        <f>IF('Raw(1)'!D2829="","",'Raw(1)'!D2829)</f>
        <v>Machine</v>
      </c>
      <c r="H2829" t="str">
        <f>IF('Raw(1)'!E2829="","",'Raw(1)'!E2829)</f>
        <v>Growing Line</v>
      </c>
      <c r="I2829">
        <f>IF('Raw(1)'!F2829="","",'Raw(1)'!F2829)</f>
        <v>6</v>
      </c>
    </row>
    <row r="2830" spans="1:9" x14ac:dyDescent="0.4">
      <c r="A2830">
        <f>IF('Raw(1)'!A2830="","",'Raw(1)'!A2830)</f>
        <v>2026</v>
      </c>
      <c r="B2830">
        <f>IF('Raw(1)'!B2830="","",'Raw(1)'!B2830)</f>
        <v>29</v>
      </c>
      <c r="C2830" t="str">
        <f t="shared" si="132"/>
        <v>Jul</v>
      </c>
      <c r="D2830" t="str">
        <f t="shared" si="133"/>
        <v>2026-Jul</v>
      </c>
      <c r="E2830">
        <f t="shared" si="134"/>
        <v>202607</v>
      </c>
      <c r="F2830" t="str">
        <f>IF('Raw(1)'!C2830="","",'Raw(1)'!C2830)</f>
        <v>TR #2</v>
      </c>
      <c r="G2830" t="str">
        <f>IF('Raw(1)'!D2830="","",'Raw(1)'!D2830)</f>
        <v>Machine</v>
      </c>
      <c r="H2830" t="str">
        <f>IF('Raw(1)'!E2830="","",'Raw(1)'!E2830)</f>
        <v>Paint Booth</v>
      </c>
      <c r="I2830">
        <f>IF('Raw(1)'!F2830="","",'Raw(1)'!F2830)</f>
        <v>4</v>
      </c>
    </row>
    <row r="2831" spans="1:9" x14ac:dyDescent="0.4">
      <c r="A2831">
        <f>IF('Raw(1)'!A2831="","",'Raw(1)'!A2831)</f>
        <v>2026</v>
      </c>
      <c r="B2831">
        <f>IF('Raw(1)'!B2831="","",'Raw(1)'!B2831)</f>
        <v>29</v>
      </c>
      <c r="C2831" t="str">
        <f t="shared" si="132"/>
        <v>Jul</v>
      </c>
      <c r="D2831" t="str">
        <f t="shared" si="133"/>
        <v>2026-Jul</v>
      </c>
      <c r="E2831">
        <f t="shared" si="134"/>
        <v>202607</v>
      </c>
      <c r="F2831" t="str">
        <f>IF('Raw(1)'!C2831="","",'Raw(1)'!C2831)</f>
        <v>TR #2</v>
      </c>
      <c r="G2831" t="str">
        <f>IF('Raw(1)'!D2831="","",'Raw(1)'!D2831)</f>
        <v>Machine</v>
      </c>
      <c r="H2831" t="str">
        <f>IF('Raw(1)'!E2831="","",'Raw(1)'!E2831)</f>
        <v>Paint Line</v>
      </c>
      <c r="I2831">
        <f>IF('Raw(1)'!F2831="","",'Raw(1)'!F2831)</f>
        <v>2</v>
      </c>
    </row>
    <row r="2832" spans="1:9" x14ac:dyDescent="0.4">
      <c r="A2832">
        <f>IF('Raw(1)'!A2832="","",'Raw(1)'!A2832)</f>
        <v>2026</v>
      </c>
      <c r="B2832">
        <f>IF('Raw(1)'!B2832="","",'Raw(1)'!B2832)</f>
        <v>29</v>
      </c>
      <c r="C2832" t="str">
        <f t="shared" si="132"/>
        <v>Jul</v>
      </c>
      <c r="D2832" t="str">
        <f t="shared" si="133"/>
        <v>2026-Jul</v>
      </c>
      <c r="E2832">
        <f t="shared" si="134"/>
        <v>202607</v>
      </c>
      <c r="F2832" t="str">
        <f>IF('Raw(1)'!C2832="","",'Raw(1)'!C2832)</f>
        <v>TR #2</v>
      </c>
      <c r="G2832" t="str">
        <f>IF('Raw(1)'!D2832="","",'Raw(1)'!D2832)</f>
        <v>Machine</v>
      </c>
      <c r="H2832" t="str">
        <f>IF('Raw(1)'!E2832="","",'Raw(1)'!E2832)</f>
        <v>Roll Bending Machine</v>
      </c>
      <c r="I2832">
        <f>IF('Raw(1)'!F2832="","",'Raw(1)'!F2832)</f>
        <v>3</v>
      </c>
    </row>
    <row r="2833" spans="1:9" x14ac:dyDescent="0.4">
      <c r="A2833">
        <f>IF('Raw(1)'!A2833="","",'Raw(1)'!A2833)</f>
        <v>2026</v>
      </c>
      <c r="B2833">
        <f>IF('Raw(1)'!B2833="","",'Raw(1)'!B2833)</f>
        <v>29</v>
      </c>
      <c r="C2833" t="str">
        <f t="shared" si="132"/>
        <v>Jul</v>
      </c>
      <c r="D2833" t="str">
        <f t="shared" si="133"/>
        <v>2026-Jul</v>
      </c>
      <c r="E2833">
        <f t="shared" si="134"/>
        <v>202607</v>
      </c>
      <c r="F2833" t="str">
        <f>IF('Raw(1)'!C2833="","",'Raw(1)'!C2833)</f>
        <v>TR #2</v>
      </c>
      <c r="G2833" t="str">
        <f>IF('Raw(1)'!D2833="","",'Raw(1)'!D2833)</f>
        <v>Machine</v>
      </c>
      <c r="H2833" t="str">
        <f>IF('Raw(1)'!E2833="","",'Raw(1)'!E2833)</f>
        <v>L/W Machine</v>
      </c>
      <c r="I2833">
        <f>IF('Raw(1)'!F2833="","",'Raw(1)'!F2833)</f>
        <v>4</v>
      </c>
    </row>
    <row r="2834" spans="1:9" x14ac:dyDescent="0.4">
      <c r="A2834">
        <f>IF('Raw(1)'!A2834="","",'Raw(1)'!A2834)</f>
        <v>2026</v>
      </c>
      <c r="B2834">
        <f>IF('Raw(1)'!B2834="","",'Raw(1)'!B2834)</f>
        <v>29</v>
      </c>
      <c r="C2834" t="str">
        <f t="shared" si="132"/>
        <v>Jul</v>
      </c>
      <c r="D2834" t="str">
        <f t="shared" si="133"/>
        <v>2026-Jul</v>
      </c>
      <c r="E2834">
        <f t="shared" si="134"/>
        <v>202607</v>
      </c>
      <c r="F2834" t="str">
        <f>IF('Raw(1)'!C2834="","",'Raw(1)'!C2834)</f>
        <v>TR #2</v>
      </c>
      <c r="G2834" t="str">
        <f>IF('Raw(1)'!D2834="","",'Raw(1)'!D2834)</f>
        <v>Machine</v>
      </c>
      <c r="H2834" t="str">
        <f>IF('Raw(1)'!E2834="","",'Raw(1)'!E2834)</f>
        <v>C/W Machine</v>
      </c>
      <c r="I2834">
        <f>IF('Raw(1)'!F2834="","",'Raw(1)'!F2834)</f>
        <v>6</v>
      </c>
    </row>
    <row r="2835" spans="1:9" x14ac:dyDescent="0.4">
      <c r="A2835">
        <f>IF('Raw(1)'!A2835="","",'Raw(1)'!A2835)</f>
        <v>2026</v>
      </c>
      <c r="B2835">
        <f>IF('Raw(1)'!B2835="","",'Raw(1)'!B2835)</f>
        <v>29</v>
      </c>
      <c r="C2835" t="str">
        <f t="shared" si="132"/>
        <v>Jul</v>
      </c>
      <c r="D2835" t="str">
        <f t="shared" si="133"/>
        <v>2026-Jul</v>
      </c>
      <c r="E2835">
        <f t="shared" si="134"/>
        <v>202607</v>
      </c>
      <c r="F2835" t="str">
        <f>IF('Raw(1)'!C2835="","",'Raw(1)'!C2835)</f>
        <v>TR #2</v>
      </c>
      <c r="G2835" t="str">
        <f>IF('Raw(1)'!D2835="","",'Raw(1)'!D2835)</f>
        <v>Performance</v>
      </c>
      <c r="H2835" t="str">
        <f>IF('Raw(1)'!E2835="","",'Raw(1)'!E2835)</f>
        <v>BT GT</v>
      </c>
      <c r="I2835">
        <f>IF('Raw(1)'!F2835="","",'Raw(1)'!F2835)</f>
        <v>21</v>
      </c>
    </row>
    <row r="2836" spans="1:9" x14ac:dyDescent="0.4">
      <c r="A2836">
        <f>IF('Raw(1)'!A2836="","",'Raw(1)'!A2836)</f>
        <v>2026</v>
      </c>
      <c r="B2836">
        <f>IF('Raw(1)'!B2836="","",'Raw(1)'!B2836)</f>
        <v>29</v>
      </c>
      <c r="C2836" t="str">
        <f t="shared" si="132"/>
        <v>Jul</v>
      </c>
      <c r="D2836" t="str">
        <f t="shared" si="133"/>
        <v>2026-Jul</v>
      </c>
      <c r="E2836">
        <f t="shared" si="134"/>
        <v>202607</v>
      </c>
      <c r="F2836" t="str">
        <f>IF('Raw(1)'!C2836="","",'Raw(1)'!C2836)</f>
        <v>TR #2</v>
      </c>
      <c r="G2836" t="str">
        <f>IF('Raw(1)'!D2836="","",'Raw(1)'!D2836)</f>
        <v>Performance</v>
      </c>
      <c r="H2836" t="str">
        <f>IF('Raw(1)'!E2836="","",'Raw(1)'!E2836)</f>
        <v>WT GT</v>
      </c>
      <c r="I2836">
        <f>IF('Raw(1)'!F2836="","",'Raw(1)'!F2836)</f>
        <v>22</v>
      </c>
    </row>
    <row r="2837" spans="1:9" x14ac:dyDescent="0.4">
      <c r="A2837">
        <f>IF('Raw(1)'!A2837="","",'Raw(1)'!A2837)</f>
        <v>2026</v>
      </c>
      <c r="B2837">
        <f>IF('Raw(1)'!B2837="","",'Raw(1)'!B2837)</f>
        <v>29</v>
      </c>
      <c r="C2837" t="str">
        <f t="shared" si="132"/>
        <v>Jul</v>
      </c>
      <c r="D2837" t="str">
        <f t="shared" si="133"/>
        <v>2026-Jul</v>
      </c>
      <c r="E2837">
        <f t="shared" si="134"/>
        <v>202607</v>
      </c>
      <c r="F2837" t="str">
        <f>IF('Raw(1)'!C2837="","",'Raw(1)'!C2837)</f>
        <v>TR #2</v>
      </c>
      <c r="G2837" t="str">
        <f>IF('Raw(1)'!D2837="","",'Raw(1)'!D2837)</f>
        <v>Performance</v>
      </c>
      <c r="H2837" t="str">
        <f>IF('Raw(1)'!E2837="","",'Raw(1)'!E2837)</f>
        <v>Bending</v>
      </c>
      <c r="I2837">
        <f>IF('Raw(1)'!F2837="","",'Raw(1)'!F2837)</f>
        <v>191</v>
      </c>
    </row>
    <row r="2838" spans="1:9" x14ac:dyDescent="0.4">
      <c r="A2838">
        <f>IF('Raw(1)'!A2838="","",'Raw(1)'!A2838)</f>
        <v>2026</v>
      </c>
      <c r="B2838">
        <f>IF('Raw(1)'!B2838="","",'Raw(1)'!B2838)</f>
        <v>29</v>
      </c>
      <c r="C2838" t="str">
        <f t="shared" si="132"/>
        <v>Jul</v>
      </c>
      <c r="D2838" t="str">
        <f t="shared" si="133"/>
        <v>2026-Jul</v>
      </c>
      <c r="E2838">
        <f t="shared" si="134"/>
        <v>202607</v>
      </c>
      <c r="F2838" t="str">
        <f>IF('Raw(1)'!C2838="","",'Raw(1)'!C2838)</f>
        <v>TR #2</v>
      </c>
      <c r="G2838" t="str">
        <f>IF('Raw(1)'!D2838="","",'Raw(1)'!D2838)</f>
        <v>Performance</v>
      </c>
      <c r="H2838" t="str">
        <f>IF('Raw(1)'!E2838="","",'Raw(1)'!E2838)</f>
        <v>L/W</v>
      </c>
      <c r="I2838">
        <f>IF('Raw(1)'!F2838="","",'Raw(1)'!F2838)</f>
        <v>190</v>
      </c>
    </row>
    <row r="2839" spans="1:9" x14ac:dyDescent="0.4">
      <c r="A2839">
        <f>IF('Raw(1)'!A2839="","",'Raw(1)'!A2839)</f>
        <v>2026</v>
      </c>
      <c r="B2839">
        <f>IF('Raw(1)'!B2839="","",'Raw(1)'!B2839)</f>
        <v>29</v>
      </c>
      <c r="C2839" t="str">
        <f t="shared" si="132"/>
        <v>Jul</v>
      </c>
      <c r="D2839" t="str">
        <f t="shared" si="133"/>
        <v>2026-Jul</v>
      </c>
      <c r="E2839">
        <f t="shared" si="134"/>
        <v>202607</v>
      </c>
      <c r="F2839" t="str">
        <f>IF('Raw(1)'!C2839="","",'Raw(1)'!C2839)</f>
        <v>TR #2</v>
      </c>
      <c r="G2839" t="str">
        <f>IF('Raw(1)'!D2839="","",'Raw(1)'!D2839)</f>
        <v>Performance</v>
      </c>
      <c r="H2839" t="str">
        <f>IF('Raw(1)'!E2839="","",'Raw(1)'!E2839)</f>
        <v>C/W</v>
      </c>
      <c r="I2839">
        <f>IF('Raw(1)'!F2839="","",'Raw(1)'!F2839)</f>
        <v>171</v>
      </c>
    </row>
    <row r="2840" spans="1:9" x14ac:dyDescent="0.4">
      <c r="A2840">
        <f>IF('Raw(1)'!A2840="","",'Raw(1)'!A2840)</f>
        <v>2026</v>
      </c>
      <c r="B2840">
        <f>IF('Raw(1)'!B2840="","",'Raw(1)'!B2840)</f>
        <v>29</v>
      </c>
      <c r="C2840" t="str">
        <f t="shared" si="132"/>
        <v>Jul</v>
      </c>
      <c r="D2840" t="str">
        <f t="shared" si="133"/>
        <v>2026-Jul</v>
      </c>
      <c r="E2840">
        <f t="shared" si="134"/>
        <v>202607</v>
      </c>
      <c r="F2840" t="str">
        <f>IF('Raw(1)'!C2840="","",'Raw(1)'!C2840)</f>
        <v>AM</v>
      </c>
      <c r="G2840" t="str">
        <f>IF('Raw(1)'!D2840="","",'Raw(1)'!D2840)</f>
        <v>Machine</v>
      </c>
      <c r="H2840" t="str">
        <f>IF('Raw(1)'!E2840="","",'Raw(1)'!E2840)</f>
        <v>Growing Line</v>
      </c>
      <c r="I2840">
        <f>IF('Raw(1)'!F2840="","",'Raw(1)'!F2840)</f>
        <v>30</v>
      </c>
    </row>
    <row r="2841" spans="1:9" x14ac:dyDescent="0.4">
      <c r="A2841">
        <f>IF('Raw(1)'!A2841="","",'Raw(1)'!A2841)</f>
        <v>2026</v>
      </c>
      <c r="B2841">
        <f>IF('Raw(1)'!B2841="","",'Raw(1)'!B2841)</f>
        <v>29</v>
      </c>
      <c r="C2841" t="str">
        <f t="shared" si="132"/>
        <v>Jul</v>
      </c>
      <c r="D2841" t="str">
        <f t="shared" si="133"/>
        <v>2026-Jul</v>
      </c>
      <c r="E2841">
        <f t="shared" si="134"/>
        <v>202607</v>
      </c>
      <c r="F2841" t="str">
        <f>IF('Raw(1)'!C2841="","",'Raw(1)'!C2841)</f>
        <v>AM</v>
      </c>
      <c r="G2841" t="str">
        <f>IF('Raw(1)'!D2841="","",'Raw(1)'!D2841)</f>
        <v>Machine</v>
      </c>
      <c r="H2841" t="str">
        <f>IF('Raw(1)'!E2841="","",'Raw(1)'!E2841)</f>
        <v>Paint Booth</v>
      </c>
      <c r="I2841">
        <f>IF('Raw(1)'!F2841="","",'Raw(1)'!F2841)</f>
        <v>16</v>
      </c>
    </row>
    <row r="2842" spans="1:9" x14ac:dyDescent="0.4">
      <c r="A2842">
        <f>IF('Raw(1)'!A2842="","",'Raw(1)'!A2842)</f>
        <v>2026</v>
      </c>
      <c r="B2842">
        <f>IF('Raw(1)'!B2842="","",'Raw(1)'!B2842)</f>
        <v>29</v>
      </c>
      <c r="C2842" t="str">
        <f t="shared" si="132"/>
        <v>Jul</v>
      </c>
      <c r="D2842" t="str">
        <f t="shared" si="133"/>
        <v>2026-Jul</v>
      </c>
      <c r="E2842">
        <f t="shared" si="134"/>
        <v>202607</v>
      </c>
      <c r="F2842" t="str">
        <f>IF('Raw(1)'!C2842="","",'Raw(1)'!C2842)</f>
        <v>AM</v>
      </c>
      <c r="G2842" t="str">
        <f>IF('Raw(1)'!D2842="","",'Raw(1)'!D2842)</f>
        <v>Machine</v>
      </c>
      <c r="H2842" t="str">
        <f>IF('Raw(1)'!E2842="","",'Raw(1)'!E2842)</f>
        <v>Paint Line</v>
      </c>
      <c r="I2842">
        <f>IF('Raw(1)'!F2842="","",'Raw(1)'!F2842)</f>
        <v>8</v>
      </c>
    </row>
    <row r="2843" spans="1:9" x14ac:dyDescent="0.4">
      <c r="A2843">
        <f>IF('Raw(1)'!A2843="","",'Raw(1)'!A2843)</f>
        <v>2026</v>
      </c>
      <c r="B2843">
        <f>IF('Raw(1)'!B2843="","",'Raw(1)'!B2843)</f>
        <v>29</v>
      </c>
      <c r="C2843" t="str">
        <f t="shared" si="132"/>
        <v>Jul</v>
      </c>
      <c r="D2843" t="str">
        <f t="shared" si="133"/>
        <v>2026-Jul</v>
      </c>
      <c r="E2843">
        <f t="shared" si="134"/>
        <v>202607</v>
      </c>
      <c r="F2843" t="str">
        <f>IF('Raw(1)'!C2843="","",'Raw(1)'!C2843)</f>
        <v>AM</v>
      </c>
      <c r="G2843" t="str">
        <f>IF('Raw(1)'!D2843="","",'Raw(1)'!D2843)</f>
        <v>Machine</v>
      </c>
      <c r="H2843" t="str">
        <f>IF('Raw(1)'!E2843="","",'Raw(1)'!E2843)</f>
        <v>Roll Bending Machine</v>
      </c>
      <c r="I2843">
        <f>IF('Raw(1)'!F2843="","",'Raw(1)'!F2843)</f>
        <v>6</v>
      </c>
    </row>
    <row r="2844" spans="1:9" x14ac:dyDescent="0.4">
      <c r="A2844">
        <f>IF('Raw(1)'!A2844="","",'Raw(1)'!A2844)</f>
        <v>2026</v>
      </c>
      <c r="B2844">
        <f>IF('Raw(1)'!B2844="","",'Raw(1)'!B2844)</f>
        <v>29</v>
      </c>
      <c r="C2844" t="str">
        <f t="shared" si="132"/>
        <v>Jul</v>
      </c>
      <c r="D2844" t="str">
        <f t="shared" si="133"/>
        <v>2026-Jul</v>
      </c>
      <c r="E2844">
        <f t="shared" si="134"/>
        <v>202607</v>
      </c>
      <c r="F2844" t="str">
        <f>IF('Raw(1)'!C2844="","",'Raw(1)'!C2844)</f>
        <v>AM</v>
      </c>
      <c r="G2844" t="str">
        <f>IF('Raw(1)'!D2844="","",'Raw(1)'!D2844)</f>
        <v>Machine</v>
      </c>
      <c r="H2844" t="str">
        <f>IF('Raw(1)'!E2844="","",'Raw(1)'!E2844)</f>
        <v>L/W Machine</v>
      </c>
      <c r="I2844">
        <f>IF('Raw(1)'!F2844="","",'Raw(1)'!F2844)</f>
        <v>11</v>
      </c>
    </row>
    <row r="2845" spans="1:9" x14ac:dyDescent="0.4">
      <c r="A2845">
        <f>IF('Raw(1)'!A2845="","",'Raw(1)'!A2845)</f>
        <v>2026</v>
      </c>
      <c r="B2845">
        <f>IF('Raw(1)'!B2845="","",'Raw(1)'!B2845)</f>
        <v>29</v>
      </c>
      <c r="C2845" t="str">
        <f t="shared" si="132"/>
        <v>Jul</v>
      </c>
      <c r="D2845" t="str">
        <f t="shared" si="133"/>
        <v>2026-Jul</v>
      </c>
      <c r="E2845">
        <f t="shared" si="134"/>
        <v>202607</v>
      </c>
      <c r="F2845" t="str">
        <f>IF('Raw(1)'!C2845="","",'Raw(1)'!C2845)</f>
        <v>AM</v>
      </c>
      <c r="G2845" t="str">
        <f>IF('Raw(1)'!D2845="","",'Raw(1)'!D2845)</f>
        <v>Machine</v>
      </c>
      <c r="H2845" t="str">
        <f>IF('Raw(1)'!E2845="","",'Raw(1)'!E2845)</f>
        <v>C/W Machine</v>
      </c>
      <c r="I2845">
        <f>IF('Raw(1)'!F2845="","",'Raw(1)'!F2845)</f>
        <v>15</v>
      </c>
    </row>
    <row r="2846" spans="1:9" x14ac:dyDescent="0.4">
      <c r="A2846">
        <f>IF('Raw(1)'!A2846="","",'Raw(1)'!A2846)</f>
        <v>2026</v>
      </c>
      <c r="B2846">
        <f>IF('Raw(1)'!B2846="","",'Raw(1)'!B2846)</f>
        <v>29</v>
      </c>
      <c r="C2846" t="str">
        <f t="shared" si="132"/>
        <v>Jul</v>
      </c>
      <c r="D2846" t="str">
        <f t="shared" si="133"/>
        <v>2026-Jul</v>
      </c>
      <c r="E2846">
        <f t="shared" si="134"/>
        <v>202607</v>
      </c>
      <c r="F2846" t="str">
        <f>IF('Raw(1)'!C2846="","",'Raw(1)'!C2846)</f>
        <v>AM</v>
      </c>
      <c r="G2846" t="str">
        <f>IF('Raw(1)'!D2846="","",'Raw(1)'!D2846)</f>
        <v>Performance</v>
      </c>
      <c r="H2846" t="str">
        <f>IF('Raw(1)'!E2846="","",'Raw(1)'!E2846)</f>
        <v>BT GT</v>
      </c>
      <c r="I2846">
        <f>IF('Raw(1)'!F2846="","",'Raw(1)'!F2846)</f>
        <v>65</v>
      </c>
    </row>
    <row r="2847" spans="1:9" x14ac:dyDescent="0.4">
      <c r="A2847">
        <f>IF('Raw(1)'!A2847="","",'Raw(1)'!A2847)</f>
        <v>2026</v>
      </c>
      <c r="B2847">
        <f>IF('Raw(1)'!B2847="","",'Raw(1)'!B2847)</f>
        <v>29</v>
      </c>
      <c r="C2847" t="str">
        <f t="shared" si="132"/>
        <v>Jul</v>
      </c>
      <c r="D2847" t="str">
        <f t="shared" si="133"/>
        <v>2026-Jul</v>
      </c>
      <c r="E2847">
        <f t="shared" si="134"/>
        <v>202607</v>
      </c>
      <c r="F2847" t="str">
        <f>IF('Raw(1)'!C2847="","",'Raw(1)'!C2847)</f>
        <v>AM</v>
      </c>
      <c r="G2847" t="str">
        <f>IF('Raw(1)'!D2847="","",'Raw(1)'!D2847)</f>
        <v>Performance</v>
      </c>
      <c r="H2847" t="str">
        <f>IF('Raw(1)'!E2847="","",'Raw(1)'!E2847)</f>
        <v>WT GT</v>
      </c>
      <c r="I2847">
        <f>IF('Raw(1)'!F2847="","",'Raw(1)'!F2847)</f>
        <v>79</v>
      </c>
    </row>
    <row r="2848" spans="1:9" x14ac:dyDescent="0.4">
      <c r="A2848">
        <f>IF('Raw(1)'!A2848="","",'Raw(1)'!A2848)</f>
        <v>2026</v>
      </c>
      <c r="B2848">
        <f>IF('Raw(1)'!B2848="","",'Raw(1)'!B2848)</f>
        <v>29</v>
      </c>
      <c r="C2848" t="str">
        <f t="shared" si="132"/>
        <v>Jul</v>
      </c>
      <c r="D2848" t="str">
        <f t="shared" si="133"/>
        <v>2026-Jul</v>
      </c>
      <c r="E2848">
        <f t="shared" si="134"/>
        <v>202607</v>
      </c>
      <c r="F2848" t="str">
        <f>IF('Raw(1)'!C2848="","",'Raw(1)'!C2848)</f>
        <v>AM</v>
      </c>
      <c r="G2848" t="str">
        <f>IF('Raw(1)'!D2848="","",'Raw(1)'!D2848)</f>
        <v>Performance</v>
      </c>
      <c r="H2848" t="str">
        <f>IF('Raw(1)'!E2848="","",'Raw(1)'!E2848)</f>
        <v>Bending</v>
      </c>
      <c r="I2848">
        <f>IF('Raw(1)'!F2848="","",'Raw(1)'!F2848)</f>
        <v>674</v>
      </c>
    </row>
    <row r="2849" spans="1:9" x14ac:dyDescent="0.4">
      <c r="A2849">
        <f>IF('Raw(1)'!A2849="","",'Raw(1)'!A2849)</f>
        <v>2026</v>
      </c>
      <c r="B2849">
        <f>IF('Raw(1)'!B2849="","",'Raw(1)'!B2849)</f>
        <v>29</v>
      </c>
      <c r="C2849" t="str">
        <f t="shared" si="132"/>
        <v>Jul</v>
      </c>
      <c r="D2849" t="str">
        <f t="shared" si="133"/>
        <v>2026-Jul</v>
      </c>
      <c r="E2849">
        <f t="shared" si="134"/>
        <v>202607</v>
      </c>
      <c r="F2849" t="str">
        <f>IF('Raw(1)'!C2849="","",'Raw(1)'!C2849)</f>
        <v>AM</v>
      </c>
      <c r="G2849" t="str">
        <f>IF('Raw(1)'!D2849="","",'Raw(1)'!D2849)</f>
        <v>Performance</v>
      </c>
      <c r="H2849" t="str">
        <f>IF('Raw(1)'!E2849="","",'Raw(1)'!E2849)</f>
        <v>L/W</v>
      </c>
      <c r="I2849">
        <f>IF('Raw(1)'!F2849="","",'Raw(1)'!F2849)</f>
        <v>656</v>
      </c>
    </row>
    <row r="2850" spans="1:9" x14ac:dyDescent="0.4">
      <c r="A2850">
        <f>IF('Raw(1)'!A2850="","",'Raw(1)'!A2850)</f>
        <v>2026</v>
      </c>
      <c r="B2850">
        <f>IF('Raw(1)'!B2850="","",'Raw(1)'!B2850)</f>
        <v>29</v>
      </c>
      <c r="C2850" t="str">
        <f t="shared" si="132"/>
        <v>Jul</v>
      </c>
      <c r="D2850" t="str">
        <f t="shared" si="133"/>
        <v>2026-Jul</v>
      </c>
      <c r="E2850">
        <f t="shared" si="134"/>
        <v>202607</v>
      </c>
      <c r="F2850" t="str">
        <f>IF('Raw(1)'!C2850="","",'Raw(1)'!C2850)</f>
        <v>AM</v>
      </c>
      <c r="G2850" t="str">
        <f>IF('Raw(1)'!D2850="","",'Raw(1)'!D2850)</f>
        <v>Performance</v>
      </c>
      <c r="H2850" t="str">
        <f>IF('Raw(1)'!E2850="","",'Raw(1)'!E2850)</f>
        <v>C/W</v>
      </c>
      <c r="I2850">
        <f>IF('Raw(1)'!F2850="","",'Raw(1)'!F2850)</f>
        <v>540</v>
      </c>
    </row>
    <row r="2851" spans="1:9" x14ac:dyDescent="0.4">
      <c r="A2851">
        <f>IF('Raw(1)'!A2851="","",'Raw(1)'!A2851)</f>
        <v>2026</v>
      </c>
      <c r="B2851">
        <f>IF('Raw(1)'!B2851="","",'Raw(1)'!B2851)</f>
        <v>29</v>
      </c>
      <c r="C2851" t="str">
        <f t="shared" si="132"/>
        <v>Jul</v>
      </c>
      <c r="D2851" t="str">
        <f t="shared" si="133"/>
        <v>2026-Jul</v>
      </c>
      <c r="E2851">
        <f t="shared" si="134"/>
        <v>202607</v>
      </c>
      <c r="F2851" t="str">
        <f>IF('Raw(1)'!C2851="","",'Raw(1)'!C2851)</f>
        <v>PT On</v>
      </c>
      <c r="G2851" t="str">
        <f>IF('Raw(1)'!D2851="","",'Raw(1)'!D2851)</f>
        <v>Machine</v>
      </c>
      <c r="H2851" t="str">
        <f>IF('Raw(1)'!E2851="","",'Raw(1)'!E2851)</f>
        <v>Growing Line</v>
      </c>
      <c r="I2851">
        <f>IF('Raw(1)'!F2851="","",'Raw(1)'!F2851)</f>
        <v>6</v>
      </c>
    </row>
    <row r="2852" spans="1:9" x14ac:dyDescent="0.4">
      <c r="A2852">
        <f>IF('Raw(1)'!A2852="","",'Raw(1)'!A2852)</f>
        <v>2026</v>
      </c>
      <c r="B2852">
        <f>IF('Raw(1)'!B2852="","",'Raw(1)'!B2852)</f>
        <v>29</v>
      </c>
      <c r="C2852" t="str">
        <f t="shared" si="132"/>
        <v>Jul</v>
      </c>
      <c r="D2852" t="str">
        <f t="shared" si="133"/>
        <v>2026-Jul</v>
      </c>
      <c r="E2852">
        <f t="shared" si="134"/>
        <v>202607</v>
      </c>
      <c r="F2852" t="str">
        <f>IF('Raw(1)'!C2852="","",'Raw(1)'!C2852)</f>
        <v>PT On</v>
      </c>
      <c r="G2852" t="str">
        <f>IF('Raw(1)'!D2852="","",'Raw(1)'!D2852)</f>
        <v>Machine</v>
      </c>
      <c r="H2852" t="str">
        <f>IF('Raw(1)'!E2852="","",'Raw(1)'!E2852)</f>
        <v>Paint Booth</v>
      </c>
      <c r="I2852">
        <f>IF('Raw(1)'!F2852="","",'Raw(1)'!F2852)</f>
        <v>4</v>
      </c>
    </row>
    <row r="2853" spans="1:9" x14ac:dyDescent="0.4">
      <c r="A2853">
        <f>IF('Raw(1)'!A2853="","",'Raw(1)'!A2853)</f>
        <v>2026</v>
      </c>
      <c r="B2853">
        <f>IF('Raw(1)'!B2853="","",'Raw(1)'!B2853)</f>
        <v>29</v>
      </c>
      <c r="C2853" t="str">
        <f t="shared" si="132"/>
        <v>Jul</v>
      </c>
      <c r="D2853" t="str">
        <f t="shared" si="133"/>
        <v>2026-Jul</v>
      </c>
      <c r="E2853">
        <f t="shared" si="134"/>
        <v>202607</v>
      </c>
      <c r="F2853" t="str">
        <f>IF('Raw(1)'!C2853="","",'Raw(1)'!C2853)</f>
        <v>PT On</v>
      </c>
      <c r="G2853" t="str">
        <f>IF('Raw(1)'!D2853="","",'Raw(1)'!D2853)</f>
        <v>Machine</v>
      </c>
      <c r="H2853" t="str">
        <f>IF('Raw(1)'!E2853="","",'Raw(1)'!E2853)</f>
        <v>Paint Line</v>
      </c>
      <c r="I2853">
        <f>IF('Raw(1)'!F2853="","",'Raw(1)'!F2853)</f>
        <v>4</v>
      </c>
    </row>
    <row r="2854" spans="1:9" x14ac:dyDescent="0.4">
      <c r="A2854">
        <f>IF('Raw(1)'!A2854="","",'Raw(1)'!A2854)</f>
        <v>2026</v>
      </c>
      <c r="B2854">
        <f>IF('Raw(1)'!B2854="","",'Raw(1)'!B2854)</f>
        <v>29</v>
      </c>
      <c r="C2854" t="str">
        <f t="shared" si="132"/>
        <v>Jul</v>
      </c>
      <c r="D2854" t="str">
        <f t="shared" si="133"/>
        <v>2026-Jul</v>
      </c>
      <c r="E2854">
        <f t="shared" si="134"/>
        <v>202607</v>
      </c>
      <c r="F2854" t="str">
        <f>IF('Raw(1)'!C2854="","",'Raw(1)'!C2854)</f>
        <v>PT On</v>
      </c>
      <c r="G2854" t="str">
        <f>IF('Raw(1)'!D2854="","",'Raw(1)'!D2854)</f>
        <v>Machine</v>
      </c>
      <c r="H2854" t="str">
        <f>IF('Raw(1)'!E2854="","",'Raw(1)'!E2854)</f>
        <v>Roll Bending Machine</v>
      </c>
      <c r="I2854">
        <f>IF('Raw(1)'!F2854="","",'Raw(1)'!F2854)</f>
        <v>3</v>
      </c>
    </row>
    <row r="2855" spans="1:9" x14ac:dyDescent="0.4">
      <c r="A2855">
        <f>IF('Raw(1)'!A2855="","",'Raw(1)'!A2855)</f>
        <v>2026</v>
      </c>
      <c r="B2855">
        <f>IF('Raw(1)'!B2855="","",'Raw(1)'!B2855)</f>
        <v>29</v>
      </c>
      <c r="C2855" t="str">
        <f t="shared" si="132"/>
        <v>Jul</v>
      </c>
      <c r="D2855" t="str">
        <f t="shared" si="133"/>
        <v>2026-Jul</v>
      </c>
      <c r="E2855">
        <f t="shared" si="134"/>
        <v>202607</v>
      </c>
      <c r="F2855" t="str">
        <f>IF('Raw(1)'!C2855="","",'Raw(1)'!C2855)</f>
        <v>PT On</v>
      </c>
      <c r="G2855" t="str">
        <f>IF('Raw(1)'!D2855="","",'Raw(1)'!D2855)</f>
        <v>Machine</v>
      </c>
      <c r="H2855" t="str">
        <f>IF('Raw(1)'!E2855="","",'Raw(1)'!E2855)</f>
        <v>L/W Machine</v>
      </c>
      <c r="I2855">
        <f>IF('Raw(1)'!F2855="","",'Raw(1)'!F2855)</f>
        <v>4</v>
      </c>
    </row>
    <row r="2856" spans="1:9" x14ac:dyDescent="0.4">
      <c r="A2856">
        <f>IF('Raw(1)'!A2856="","",'Raw(1)'!A2856)</f>
        <v>2026</v>
      </c>
      <c r="B2856">
        <f>IF('Raw(1)'!B2856="","",'Raw(1)'!B2856)</f>
        <v>29</v>
      </c>
      <c r="C2856" t="str">
        <f t="shared" si="132"/>
        <v>Jul</v>
      </c>
      <c r="D2856" t="str">
        <f t="shared" si="133"/>
        <v>2026-Jul</v>
      </c>
      <c r="E2856">
        <f t="shared" si="134"/>
        <v>202607</v>
      </c>
      <c r="F2856" t="str">
        <f>IF('Raw(1)'!C2856="","",'Raw(1)'!C2856)</f>
        <v>PT On</v>
      </c>
      <c r="G2856" t="str">
        <f>IF('Raw(1)'!D2856="","",'Raw(1)'!D2856)</f>
        <v>Machine</v>
      </c>
      <c r="H2856" t="str">
        <f>IF('Raw(1)'!E2856="","",'Raw(1)'!E2856)</f>
        <v>C/W Machine</v>
      </c>
      <c r="I2856">
        <f>IF('Raw(1)'!F2856="","",'Raw(1)'!F2856)</f>
        <v>6.5</v>
      </c>
    </row>
    <row r="2857" spans="1:9" x14ac:dyDescent="0.4">
      <c r="A2857">
        <f>IF('Raw(1)'!A2857="","",'Raw(1)'!A2857)</f>
        <v>2026</v>
      </c>
      <c r="B2857">
        <f>IF('Raw(1)'!B2857="","",'Raw(1)'!B2857)</f>
        <v>29</v>
      </c>
      <c r="C2857" t="str">
        <f t="shared" si="132"/>
        <v>Jul</v>
      </c>
      <c r="D2857" t="str">
        <f t="shared" si="133"/>
        <v>2026-Jul</v>
      </c>
      <c r="E2857">
        <f t="shared" si="134"/>
        <v>202607</v>
      </c>
      <c r="F2857" t="str">
        <f>IF('Raw(1)'!C2857="","",'Raw(1)'!C2857)</f>
        <v>PT On</v>
      </c>
      <c r="G2857" t="str">
        <f>IF('Raw(1)'!D2857="","",'Raw(1)'!D2857)</f>
        <v>Performance</v>
      </c>
      <c r="H2857" t="str">
        <f>IF('Raw(1)'!E2857="","",'Raw(1)'!E2857)</f>
        <v>BT GT</v>
      </c>
      <c r="I2857">
        <f>IF('Raw(1)'!F2857="","",'Raw(1)'!F2857)</f>
        <v>16</v>
      </c>
    </row>
    <row r="2858" spans="1:9" x14ac:dyDescent="0.4">
      <c r="A2858">
        <f>IF('Raw(1)'!A2858="","",'Raw(1)'!A2858)</f>
        <v>2026</v>
      </c>
      <c r="B2858">
        <f>IF('Raw(1)'!B2858="","",'Raw(1)'!B2858)</f>
        <v>29</v>
      </c>
      <c r="C2858" t="str">
        <f t="shared" si="132"/>
        <v>Jul</v>
      </c>
      <c r="D2858" t="str">
        <f t="shared" si="133"/>
        <v>2026-Jul</v>
      </c>
      <c r="E2858">
        <f t="shared" si="134"/>
        <v>202607</v>
      </c>
      <c r="F2858" t="str">
        <f>IF('Raw(1)'!C2858="","",'Raw(1)'!C2858)</f>
        <v>PT On</v>
      </c>
      <c r="G2858" t="str">
        <f>IF('Raw(1)'!D2858="","",'Raw(1)'!D2858)</f>
        <v>Performance</v>
      </c>
      <c r="H2858" t="str">
        <f>IF('Raw(1)'!E2858="","",'Raw(1)'!E2858)</f>
        <v>WT GT</v>
      </c>
      <c r="I2858">
        <f>IF('Raw(1)'!F2858="","",'Raw(1)'!F2858)</f>
        <v>16</v>
      </c>
    </row>
    <row r="2859" spans="1:9" x14ac:dyDescent="0.4">
      <c r="A2859">
        <f>IF('Raw(1)'!A2859="","",'Raw(1)'!A2859)</f>
        <v>2026</v>
      </c>
      <c r="B2859">
        <f>IF('Raw(1)'!B2859="","",'Raw(1)'!B2859)</f>
        <v>29</v>
      </c>
      <c r="C2859" t="str">
        <f t="shared" si="132"/>
        <v>Jul</v>
      </c>
      <c r="D2859" t="str">
        <f t="shared" si="133"/>
        <v>2026-Jul</v>
      </c>
      <c r="E2859">
        <f t="shared" si="134"/>
        <v>202607</v>
      </c>
      <c r="F2859" t="str">
        <f>IF('Raw(1)'!C2859="","",'Raw(1)'!C2859)</f>
        <v>PT On</v>
      </c>
      <c r="G2859" t="str">
        <f>IF('Raw(1)'!D2859="","",'Raw(1)'!D2859)</f>
        <v>Performance</v>
      </c>
      <c r="H2859" t="str">
        <f>IF('Raw(1)'!E2859="","",'Raw(1)'!E2859)</f>
        <v>Bending</v>
      </c>
      <c r="I2859">
        <f>IF('Raw(1)'!F2859="","",'Raw(1)'!F2859)</f>
        <v>137</v>
      </c>
    </row>
    <row r="2860" spans="1:9" x14ac:dyDescent="0.4">
      <c r="A2860">
        <f>IF('Raw(1)'!A2860="","",'Raw(1)'!A2860)</f>
        <v>2026</v>
      </c>
      <c r="B2860">
        <f>IF('Raw(1)'!B2860="","",'Raw(1)'!B2860)</f>
        <v>29</v>
      </c>
      <c r="C2860" t="str">
        <f t="shared" si="132"/>
        <v>Jul</v>
      </c>
      <c r="D2860" t="str">
        <f t="shared" si="133"/>
        <v>2026-Jul</v>
      </c>
      <c r="E2860">
        <f t="shared" si="134"/>
        <v>202607</v>
      </c>
      <c r="F2860" t="str">
        <f>IF('Raw(1)'!C2860="","",'Raw(1)'!C2860)</f>
        <v>PT On</v>
      </c>
      <c r="G2860" t="str">
        <f>IF('Raw(1)'!D2860="","",'Raw(1)'!D2860)</f>
        <v>Performance</v>
      </c>
      <c r="H2860" t="str">
        <f>IF('Raw(1)'!E2860="","",'Raw(1)'!E2860)</f>
        <v>L/W</v>
      </c>
      <c r="I2860">
        <f>IF('Raw(1)'!F2860="","",'Raw(1)'!F2860)</f>
        <v>150</v>
      </c>
    </row>
    <row r="2861" spans="1:9" x14ac:dyDescent="0.4">
      <c r="A2861">
        <f>IF('Raw(1)'!A2861="","",'Raw(1)'!A2861)</f>
        <v>2026</v>
      </c>
      <c r="B2861">
        <f>IF('Raw(1)'!B2861="","",'Raw(1)'!B2861)</f>
        <v>29</v>
      </c>
      <c r="C2861" t="str">
        <f t="shared" si="132"/>
        <v>Jul</v>
      </c>
      <c r="D2861" t="str">
        <f t="shared" si="133"/>
        <v>2026-Jul</v>
      </c>
      <c r="E2861">
        <f t="shared" si="134"/>
        <v>202607</v>
      </c>
      <c r="F2861" t="str">
        <f>IF('Raw(1)'!C2861="","",'Raw(1)'!C2861)</f>
        <v>PT On</v>
      </c>
      <c r="G2861" t="str">
        <f>IF('Raw(1)'!D2861="","",'Raw(1)'!D2861)</f>
        <v>Performance</v>
      </c>
      <c r="H2861" t="str">
        <f>IF('Raw(1)'!E2861="","",'Raw(1)'!E2861)</f>
        <v>C/W</v>
      </c>
      <c r="I2861">
        <f>IF('Raw(1)'!F2861="","",'Raw(1)'!F2861)</f>
        <v>150</v>
      </c>
    </row>
    <row r="2862" spans="1:9" x14ac:dyDescent="0.4">
      <c r="A2862">
        <f>IF('Raw(1)'!A2862="","",'Raw(1)'!A2862)</f>
        <v>2026</v>
      </c>
      <c r="B2862">
        <f>IF('Raw(1)'!B2862="","",'Raw(1)'!B2862)</f>
        <v>29</v>
      </c>
      <c r="C2862" t="str">
        <f t="shared" si="132"/>
        <v>Jul</v>
      </c>
      <c r="D2862" t="str">
        <f t="shared" si="133"/>
        <v>2026-Jul</v>
      </c>
      <c r="E2862">
        <f t="shared" si="134"/>
        <v>202607</v>
      </c>
      <c r="F2862" t="str">
        <f>IF('Raw(1)'!C2862="","",'Raw(1)'!C2862)</f>
        <v>PT Off</v>
      </c>
      <c r="G2862" t="str">
        <f>IF('Raw(1)'!D2862="","",'Raw(1)'!D2862)</f>
        <v>Machine</v>
      </c>
      <c r="H2862" t="str">
        <f>IF('Raw(1)'!E2862="","",'Raw(1)'!E2862)</f>
        <v>Growing Line</v>
      </c>
      <c r="I2862">
        <f>IF('Raw(1)'!F2862="","",'Raw(1)'!F2862)</f>
        <v>11</v>
      </c>
    </row>
    <row r="2863" spans="1:9" x14ac:dyDescent="0.4">
      <c r="A2863">
        <f>IF('Raw(1)'!A2863="","",'Raw(1)'!A2863)</f>
        <v>2026</v>
      </c>
      <c r="B2863">
        <f>IF('Raw(1)'!B2863="","",'Raw(1)'!B2863)</f>
        <v>29</v>
      </c>
      <c r="C2863" t="str">
        <f t="shared" si="132"/>
        <v>Jul</v>
      </c>
      <c r="D2863" t="str">
        <f t="shared" si="133"/>
        <v>2026-Jul</v>
      </c>
      <c r="E2863">
        <f t="shared" si="134"/>
        <v>202607</v>
      </c>
      <c r="F2863" t="str">
        <f>IF('Raw(1)'!C2863="","",'Raw(1)'!C2863)</f>
        <v>PT Off</v>
      </c>
      <c r="G2863" t="str">
        <f>IF('Raw(1)'!D2863="","",'Raw(1)'!D2863)</f>
        <v>Machine</v>
      </c>
      <c r="H2863" t="str">
        <f>IF('Raw(1)'!E2863="","",'Raw(1)'!E2863)</f>
        <v>Paint Booth</v>
      </c>
      <c r="I2863">
        <f>IF('Raw(1)'!F2863="","",'Raw(1)'!F2863)</f>
        <v>6</v>
      </c>
    </row>
    <row r="2864" spans="1:9" x14ac:dyDescent="0.4">
      <c r="A2864">
        <f>IF('Raw(1)'!A2864="","",'Raw(1)'!A2864)</f>
        <v>2026</v>
      </c>
      <c r="B2864">
        <f>IF('Raw(1)'!B2864="","",'Raw(1)'!B2864)</f>
        <v>29</v>
      </c>
      <c r="C2864" t="str">
        <f t="shared" si="132"/>
        <v>Jul</v>
      </c>
      <c r="D2864" t="str">
        <f t="shared" si="133"/>
        <v>2026-Jul</v>
      </c>
      <c r="E2864">
        <f t="shared" si="134"/>
        <v>202607</v>
      </c>
      <c r="F2864" t="str">
        <f>IF('Raw(1)'!C2864="","",'Raw(1)'!C2864)</f>
        <v>PT Off</v>
      </c>
      <c r="G2864" t="str">
        <f>IF('Raw(1)'!D2864="","",'Raw(1)'!D2864)</f>
        <v>Machine</v>
      </c>
      <c r="H2864" t="str">
        <f>IF('Raw(1)'!E2864="","",'Raw(1)'!E2864)</f>
        <v>Paint Line</v>
      </c>
      <c r="I2864">
        <f>IF('Raw(1)'!F2864="","",'Raw(1)'!F2864)</f>
        <v>4</v>
      </c>
    </row>
    <row r="2865" spans="1:9" x14ac:dyDescent="0.4">
      <c r="A2865">
        <f>IF('Raw(1)'!A2865="","",'Raw(1)'!A2865)</f>
        <v>2026</v>
      </c>
      <c r="B2865">
        <f>IF('Raw(1)'!B2865="","",'Raw(1)'!B2865)</f>
        <v>29</v>
      </c>
      <c r="C2865" t="str">
        <f t="shared" si="132"/>
        <v>Jul</v>
      </c>
      <c r="D2865" t="str">
        <f t="shared" si="133"/>
        <v>2026-Jul</v>
      </c>
      <c r="E2865">
        <f t="shared" si="134"/>
        <v>202607</v>
      </c>
      <c r="F2865" t="str">
        <f>IF('Raw(1)'!C2865="","",'Raw(1)'!C2865)</f>
        <v>PT Off</v>
      </c>
      <c r="G2865" t="str">
        <f>IF('Raw(1)'!D2865="","",'Raw(1)'!D2865)</f>
        <v>Machine</v>
      </c>
      <c r="H2865" t="str">
        <f>IF('Raw(1)'!E2865="","",'Raw(1)'!E2865)</f>
        <v>Roll Bending Machine</v>
      </c>
      <c r="I2865">
        <f>IF('Raw(1)'!F2865="","",'Raw(1)'!F2865)</f>
        <v>4</v>
      </c>
    </row>
    <row r="2866" spans="1:9" x14ac:dyDescent="0.4">
      <c r="A2866">
        <f>IF('Raw(1)'!A2866="","",'Raw(1)'!A2866)</f>
        <v>2026</v>
      </c>
      <c r="B2866">
        <f>IF('Raw(1)'!B2866="","",'Raw(1)'!B2866)</f>
        <v>29</v>
      </c>
      <c r="C2866" t="str">
        <f t="shared" si="132"/>
        <v>Jul</v>
      </c>
      <c r="D2866" t="str">
        <f t="shared" si="133"/>
        <v>2026-Jul</v>
      </c>
      <c r="E2866">
        <f t="shared" si="134"/>
        <v>202607</v>
      </c>
      <c r="F2866" t="str">
        <f>IF('Raw(1)'!C2866="","",'Raw(1)'!C2866)</f>
        <v>PT Off</v>
      </c>
      <c r="G2866" t="str">
        <f>IF('Raw(1)'!D2866="","",'Raw(1)'!D2866)</f>
        <v>Machine</v>
      </c>
      <c r="H2866" t="str">
        <f>IF('Raw(1)'!E2866="","",'Raw(1)'!E2866)</f>
        <v>L/W Machine</v>
      </c>
      <c r="I2866">
        <f>IF('Raw(1)'!F2866="","",'Raw(1)'!F2866)</f>
        <v>7</v>
      </c>
    </row>
    <row r="2867" spans="1:9" x14ac:dyDescent="0.4">
      <c r="A2867">
        <f>IF('Raw(1)'!A2867="","",'Raw(1)'!A2867)</f>
        <v>2026</v>
      </c>
      <c r="B2867">
        <f>IF('Raw(1)'!B2867="","",'Raw(1)'!B2867)</f>
        <v>29</v>
      </c>
      <c r="C2867" t="str">
        <f t="shared" si="132"/>
        <v>Jul</v>
      </c>
      <c r="D2867" t="str">
        <f t="shared" si="133"/>
        <v>2026-Jul</v>
      </c>
      <c r="E2867">
        <f t="shared" si="134"/>
        <v>202607</v>
      </c>
      <c r="F2867" t="str">
        <f>IF('Raw(1)'!C2867="","",'Raw(1)'!C2867)</f>
        <v>PT Off</v>
      </c>
      <c r="G2867" t="str">
        <f>IF('Raw(1)'!D2867="","",'Raw(1)'!D2867)</f>
        <v>Machine</v>
      </c>
      <c r="H2867" t="str">
        <f>IF('Raw(1)'!E2867="","",'Raw(1)'!E2867)</f>
        <v>C/W Machine</v>
      </c>
      <c r="I2867">
        <f>IF('Raw(1)'!F2867="","",'Raw(1)'!F2867)</f>
        <v>12.5</v>
      </c>
    </row>
    <row r="2868" spans="1:9" x14ac:dyDescent="0.4">
      <c r="A2868">
        <f>IF('Raw(1)'!A2868="","",'Raw(1)'!A2868)</f>
        <v>2026</v>
      </c>
      <c r="B2868">
        <f>IF('Raw(1)'!B2868="","",'Raw(1)'!B2868)</f>
        <v>29</v>
      </c>
      <c r="C2868" t="str">
        <f t="shared" si="132"/>
        <v>Jul</v>
      </c>
      <c r="D2868" t="str">
        <f t="shared" si="133"/>
        <v>2026-Jul</v>
      </c>
      <c r="E2868">
        <f t="shared" si="134"/>
        <v>202607</v>
      </c>
      <c r="F2868" t="str">
        <f>IF('Raw(1)'!C2868="","",'Raw(1)'!C2868)</f>
        <v>PT Off</v>
      </c>
      <c r="G2868" t="str">
        <f>IF('Raw(1)'!D2868="","",'Raw(1)'!D2868)</f>
        <v>Performance</v>
      </c>
      <c r="H2868" t="str">
        <f>IF('Raw(1)'!E2868="","",'Raw(1)'!E2868)</f>
        <v>BT GT</v>
      </c>
      <c r="I2868">
        <f>IF('Raw(1)'!F2868="","",'Raw(1)'!F2868)</f>
        <v>13</v>
      </c>
    </row>
    <row r="2869" spans="1:9" x14ac:dyDescent="0.4">
      <c r="A2869">
        <f>IF('Raw(1)'!A2869="","",'Raw(1)'!A2869)</f>
        <v>2026</v>
      </c>
      <c r="B2869">
        <f>IF('Raw(1)'!B2869="","",'Raw(1)'!B2869)</f>
        <v>29</v>
      </c>
      <c r="C2869" t="str">
        <f t="shared" si="132"/>
        <v>Jul</v>
      </c>
      <c r="D2869" t="str">
        <f t="shared" si="133"/>
        <v>2026-Jul</v>
      </c>
      <c r="E2869">
        <f t="shared" si="134"/>
        <v>202607</v>
      </c>
      <c r="F2869" t="str">
        <f>IF('Raw(1)'!C2869="","",'Raw(1)'!C2869)</f>
        <v>PT Off</v>
      </c>
      <c r="G2869" t="str">
        <f>IF('Raw(1)'!D2869="","",'Raw(1)'!D2869)</f>
        <v>Performance</v>
      </c>
      <c r="H2869" t="str">
        <f>IF('Raw(1)'!E2869="","",'Raw(1)'!E2869)</f>
        <v>WT GT</v>
      </c>
      <c r="I2869">
        <f>IF('Raw(1)'!F2869="","",'Raw(1)'!F2869)</f>
        <v>13</v>
      </c>
    </row>
    <row r="2870" spans="1:9" x14ac:dyDescent="0.4">
      <c r="A2870">
        <f>IF('Raw(1)'!A2870="","",'Raw(1)'!A2870)</f>
        <v>2026</v>
      </c>
      <c r="B2870">
        <f>IF('Raw(1)'!B2870="","",'Raw(1)'!B2870)</f>
        <v>29</v>
      </c>
      <c r="C2870" t="str">
        <f t="shared" si="132"/>
        <v>Jul</v>
      </c>
      <c r="D2870" t="str">
        <f t="shared" si="133"/>
        <v>2026-Jul</v>
      </c>
      <c r="E2870">
        <f t="shared" si="134"/>
        <v>202607</v>
      </c>
      <c r="F2870" t="str">
        <f>IF('Raw(1)'!C2870="","",'Raw(1)'!C2870)</f>
        <v>PT Off</v>
      </c>
      <c r="G2870" t="str">
        <f>IF('Raw(1)'!D2870="","",'Raw(1)'!D2870)</f>
        <v>Performance</v>
      </c>
      <c r="H2870" t="str">
        <f>IF('Raw(1)'!E2870="","",'Raw(1)'!E2870)</f>
        <v>Bending</v>
      </c>
      <c r="I2870">
        <f>IF('Raw(1)'!F2870="","",'Raw(1)'!F2870)</f>
        <v>128</v>
      </c>
    </row>
    <row r="2871" spans="1:9" x14ac:dyDescent="0.4">
      <c r="A2871">
        <f>IF('Raw(1)'!A2871="","",'Raw(1)'!A2871)</f>
        <v>2026</v>
      </c>
      <c r="B2871">
        <f>IF('Raw(1)'!B2871="","",'Raw(1)'!B2871)</f>
        <v>29</v>
      </c>
      <c r="C2871" t="str">
        <f t="shared" si="132"/>
        <v>Jul</v>
      </c>
      <c r="D2871" t="str">
        <f t="shared" si="133"/>
        <v>2026-Jul</v>
      </c>
      <c r="E2871">
        <f t="shared" si="134"/>
        <v>202607</v>
      </c>
      <c r="F2871" t="str">
        <f>IF('Raw(1)'!C2871="","",'Raw(1)'!C2871)</f>
        <v>PT Off</v>
      </c>
      <c r="G2871" t="str">
        <f>IF('Raw(1)'!D2871="","",'Raw(1)'!D2871)</f>
        <v>Performance</v>
      </c>
      <c r="H2871" t="str">
        <f>IF('Raw(1)'!E2871="","",'Raw(1)'!E2871)</f>
        <v>L/W</v>
      </c>
      <c r="I2871">
        <f>IF('Raw(1)'!F2871="","",'Raw(1)'!F2871)</f>
        <v>137</v>
      </c>
    </row>
    <row r="2872" spans="1:9" x14ac:dyDescent="0.4">
      <c r="A2872">
        <f>IF('Raw(1)'!A2872="","",'Raw(1)'!A2872)</f>
        <v>2026</v>
      </c>
      <c r="B2872">
        <f>IF('Raw(1)'!B2872="","",'Raw(1)'!B2872)</f>
        <v>29</v>
      </c>
      <c r="C2872" t="str">
        <f t="shared" si="132"/>
        <v>Jul</v>
      </c>
      <c r="D2872" t="str">
        <f t="shared" si="133"/>
        <v>2026-Jul</v>
      </c>
      <c r="E2872">
        <f t="shared" si="134"/>
        <v>202607</v>
      </c>
      <c r="F2872" t="str">
        <f>IF('Raw(1)'!C2872="","",'Raw(1)'!C2872)</f>
        <v>PT Off</v>
      </c>
      <c r="G2872" t="str">
        <f>IF('Raw(1)'!D2872="","",'Raw(1)'!D2872)</f>
        <v>Performance</v>
      </c>
      <c r="H2872" t="str">
        <f>IF('Raw(1)'!E2872="","",'Raw(1)'!E2872)</f>
        <v>C/W</v>
      </c>
      <c r="I2872">
        <f>IF('Raw(1)'!F2872="","",'Raw(1)'!F2872)</f>
        <v>155</v>
      </c>
    </row>
    <row r="2873" spans="1:9" x14ac:dyDescent="0.4">
      <c r="A2873">
        <f>IF('Raw(1)'!A2873="","",'Raw(1)'!A2873)</f>
        <v>2026</v>
      </c>
      <c r="B2873">
        <f>IF('Raw(1)'!B2873="","",'Raw(1)'!B2873)</f>
        <v>30</v>
      </c>
      <c r="C2873" t="str">
        <f t="shared" si="132"/>
        <v>Jul</v>
      </c>
      <c r="D2873" t="str">
        <f t="shared" si="133"/>
        <v>2026-Jul</v>
      </c>
      <c r="E2873">
        <f t="shared" si="134"/>
        <v>202607</v>
      </c>
      <c r="F2873" t="str">
        <f>IF('Raw(1)'!C2873="","",'Raw(1)'!C2873)</f>
        <v>VN #1</v>
      </c>
      <c r="G2873" t="str">
        <f>IF('Raw(1)'!D2873="","",'Raw(1)'!D2873)</f>
        <v>Machine</v>
      </c>
      <c r="H2873" t="str">
        <f>IF('Raw(1)'!E2873="","",'Raw(1)'!E2873)</f>
        <v>Growing Line</v>
      </c>
      <c r="I2873">
        <f>IF('Raw(1)'!F2873="","",'Raw(1)'!F2873)</f>
        <v>15</v>
      </c>
    </row>
    <row r="2874" spans="1:9" x14ac:dyDescent="0.4">
      <c r="A2874">
        <f>IF('Raw(1)'!A2874="","",'Raw(1)'!A2874)</f>
        <v>2026</v>
      </c>
      <c r="B2874">
        <f>IF('Raw(1)'!B2874="","",'Raw(1)'!B2874)</f>
        <v>30</v>
      </c>
      <c r="C2874" t="str">
        <f t="shared" si="132"/>
        <v>Jul</v>
      </c>
      <c r="D2874" t="str">
        <f t="shared" si="133"/>
        <v>2026-Jul</v>
      </c>
      <c r="E2874">
        <f t="shared" si="134"/>
        <v>202607</v>
      </c>
      <c r="F2874" t="str">
        <f>IF('Raw(1)'!C2874="","",'Raw(1)'!C2874)</f>
        <v>VN #1</v>
      </c>
      <c r="G2874" t="str">
        <f>IF('Raw(1)'!D2874="","",'Raw(1)'!D2874)</f>
        <v>Machine</v>
      </c>
      <c r="H2874" t="str">
        <f>IF('Raw(1)'!E2874="","",'Raw(1)'!E2874)</f>
        <v>Paint Booth</v>
      </c>
      <c r="I2874">
        <f>IF('Raw(1)'!F2874="","",'Raw(1)'!F2874)</f>
        <v>10</v>
      </c>
    </row>
    <row r="2875" spans="1:9" x14ac:dyDescent="0.4">
      <c r="A2875">
        <f>IF('Raw(1)'!A2875="","",'Raw(1)'!A2875)</f>
        <v>2026</v>
      </c>
      <c r="B2875">
        <f>IF('Raw(1)'!B2875="","",'Raw(1)'!B2875)</f>
        <v>30</v>
      </c>
      <c r="C2875" t="str">
        <f t="shared" si="132"/>
        <v>Jul</v>
      </c>
      <c r="D2875" t="str">
        <f t="shared" si="133"/>
        <v>2026-Jul</v>
      </c>
      <c r="E2875">
        <f t="shared" si="134"/>
        <v>202607</v>
      </c>
      <c r="F2875" t="str">
        <f>IF('Raw(1)'!C2875="","",'Raw(1)'!C2875)</f>
        <v>VN #1</v>
      </c>
      <c r="G2875" t="str">
        <f>IF('Raw(1)'!D2875="","",'Raw(1)'!D2875)</f>
        <v>Machine</v>
      </c>
      <c r="H2875" t="str">
        <f>IF('Raw(1)'!E2875="","",'Raw(1)'!E2875)</f>
        <v>Paint Line</v>
      </c>
      <c r="I2875">
        <f>IF('Raw(1)'!F2875="","",'Raw(1)'!F2875)</f>
        <v>5</v>
      </c>
    </row>
    <row r="2876" spans="1:9" x14ac:dyDescent="0.4">
      <c r="A2876">
        <f>IF('Raw(1)'!A2876="","",'Raw(1)'!A2876)</f>
        <v>2026</v>
      </c>
      <c r="B2876">
        <f>IF('Raw(1)'!B2876="","",'Raw(1)'!B2876)</f>
        <v>30</v>
      </c>
      <c r="C2876" t="str">
        <f t="shared" si="132"/>
        <v>Jul</v>
      </c>
      <c r="D2876" t="str">
        <f t="shared" si="133"/>
        <v>2026-Jul</v>
      </c>
      <c r="E2876">
        <f t="shared" si="134"/>
        <v>202607</v>
      </c>
      <c r="F2876" t="str">
        <f>IF('Raw(1)'!C2876="","",'Raw(1)'!C2876)</f>
        <v>VN #1</v>
      </c>
      <c r="G2876" t="str">
        <f>IF('Raw(1)'!D2876="","",'Raw(1)'!D2876)</f>
        <v>Machine</v>
      </c>
      <c r="H2876" t="str">
        <f>IF('Raw(1)'!E2876="","",'Raw(1)'!E2876)</f>
        <v>Roll Bending Machine</v>
      </c>
      <c r="I2876">
        <f>IF('Raw(1)'!F2876="","",'Raw(1)'!F2876)</f>
        <v>6</v>
      </c>
    </row>
    <row r="2877" spans="1:9" x14ac:dyDescent="0.4">
      <c r="A2877">
        <f>IF('Raw(1)'!A2877="","",'Raw(1)'!A2877)</f>
        <v>2026</v>
      </c>
      <c r="B2877">
        <f>IF('Raw(1)'!B2877="","",'Raw(1)'!B2877)</f>
        <v>30</v>
      </c>
      <c r="C2877" t="str">
        <f t="shared" si="132"/>
        <v>Jul</v>
      </c>
      <c r="D2877" t="str">
        <f t="shared" si="133"/>
        <v>2026-Jul</v>
      </c>
      <c r="E2877">
        <f t="shared" si="134"/>
        <v>202607</v>
      </c>
      <c r="F2877" t="str">
        <f>IF('Raw(1)'!C2877="","",'Raw(1)'!C2877)</f>
        <v>VN #1</v>
      </c>
      <c r="G2877" t="str">
        <f>IF('Raw(1)'!D2877="","",'Raw(1)'!D2877)</f>
        <v>Machine</v>
      </c>
      <c r="H2877" t="str">
        <f>IF('Raw(1)'!E2877="","",'Raw(1)'!E2877)</f>
        <v>L/W Machine</v>
      </c>
      <c r="I2877">
        <f>IF('Raw(1)'!F2877="","",'Raw(1)'!F2877)</f>
        <v>10</v>
      </c>
    </row>
    <row r="2878" spans="1:9" x14ac:dyDescent="0.4">
      <c r="A2878">
        <f>IF('Raw(1)'!A2878="","",'Raw(1)'!A2878)</f>
        <v>2026</v>
      </c>
      <c r="B2878">
        <f>IF('Raw(1)'!B2878="","",'Raw(1)'!B2878)</f>
        <v>30</v>
      </c>
      <c r="C2878" t="str">
        <f t="shared" si="132"/>
        <v>Jul</v>
      </c>
      <c r="D2878" t="str">
        <f t="shared" si="133"/>
        <v>2026-Jul</v>
      </c>
      <c r="E2878">
        <f t="shared" si="134"/>
        <v>202607</v>
      </c>
      <c r="F2878" t="str">
        <f>IF('Raw(1)'!C2878="","",'Raw(1)'!C2878)</f>
        <v>VN #1</v>
      </c>
      <c r="G2878" t="str">
        <f>IF('Raw(1)'!D2878="","",'Raw(1)'!D2878)</f>
        <v>Machine</v>
      </c>
      <c r="H2878" t="str">
        <f>IF('Raw(1)'!E2878="","",'Raw(1)'!E2878)</f>
        <v>C/W Machine</v>
      </c>
      <c r="I2878">
        <f>IF('Raw(1)'!F2878="","",'Raw(1)'!F2878)</f>
        <v>10</v>
      </c>
    </row>
    <row r="2879" spans="1:9" x14ac:dyDescent="0.4">
      <c r="A2879">
        <f>IF('Raw(1)'!A2879="","",'Raw(1)'!A2879)</f>
        <v>2026</v>
      </c>
      <c r="B2879">
        <f>IF('Raw(1)'!B2879="","",'Raw(1)'!B2879)</f>
        <v>30</v>
      </c>
      <c r="C2879" t="str">
        <f t="shared" si="132"/>
        <v>Jul</v>
      </c>
      <c r="D2879" t="str">
        <f t="shared" si="133"/>
        <v>2026-Jul</v>
      </c>
      <c r="E2879">
        <f t="shared" si="134"/>
        <v>202607</v>
      </c>
      <c r="F2879" t="str">
        <f>IF('Raw(1)'!C2879="","",'Raw(1)'!C2879)</f>
        <v>VN #1</v>
      </c>
      <c r="G2879" t="str">
        <f>IF('Raw(1)'!D2879="","",'Raw(1)'!D2879)</f>
        <v>Performance</v>
      </c>
      <c r="H2879" t="str">
        <f>IF('Raw(1)'!E2879="","",'Raw(1)'!E2879)</f>
        <v>BT GT</v>
      </c>
      <c r="I2879">
        <f>IF('Raw(1)'!F2879="","",'Raw(1)'!F2879)</f>
        <v>17</v>
      </c>
    </row>
    <row r="2880" spans="1:9" x14ac:dyDescent="0.4">
      <c r="A2880">
        <f>IF('Raw(1)'!A2880="","",'Raw(1)'!A2880)</f>
        <v>2026</v>
      </c>
      <c r="B2880">
        <f>IF('Raw(1)'!B2880="","",'Raw(1)'!B2880)</f>
        <v>30</v>
      </c>
      <c r="C2880" t="str">
        <f t="shared" si="132"/>
        <v>Jul</v>
      </c>
      <c r="D2880" t="str">
        <f t="shared" si="133"/>
        <v>2026-Jul</v>
      </c>
      <c r="E2880">
        <f t="shared" si="134"/>
        <v>202607</v>
      </c>
      <c r="F2880" t="str">
        <f>IF('Raw(1)'!C2880="","",'Raw(1)'!C2880)</f>
        <v>VN #1</v>
      </c>
      <c r="G2880" t="str">
        <f>IF('Raw(1)'!D2880="","",'Raw(1)'!D2880)</f>
        <v>Performance</v>
      </c>
      <c r="H2880" t="str">
        <f>IF('Raw(1)'!E2880="","",'Raw(1)'!E2880)</f>
        <v>WT GT</v>
      </c>
      <c r="I2880">
        <f>IF('Raw(1)'!F2880="","",'Raw(1)'!F2880)</f>
        <v>15</v>
      </c>
    </row>
    <row r="2881" spans="1:9" x14ac:dyDescent="0.4">
      <c r="A2881">
        <f>IF('Raw(1)'!A2881="","",'Raw(1)'!A2881)</f>
        <v>2026</v>
      </c>
      <c r="B2881">
        <f>IF('Raw(1)'!B2881="","",'Raw(1)'!B2881)</f>
        <v>30</v>
      </c>
      <c r="C2881" t="str">
        <f t="shared" si="132"/>
        <v>Jul</v>
      </c>
      <c r="D2881" t="str">
        <f t="shared" si="133"/>
        <v>2026-Jul</v>
      </c>
      <c r="E2881">
        <f t="shared" si="134"/>
        <v>202607</v>
      </c>
      <c r="F2881" t="str">
        <f>IF('Raw(1)'!C2881="","",'Raw(1)'!C2881)</f>
        <v>VN #1</v>
      </c>
      <c r="G2881" t="str">
        <f>IF('Raw(1)'!D2881="","",'Raw(1)'!D2881)</f>
        <v>Performance</v>
      </c>
      <c r="H2881" t="str">
        <f>IF('Raw(1)'!E2881="","",'Raw(1)'!E2881)</f>
        <v>Bending</v>
      </c>
      <c r="I2881">
        <f>IF('Raw(1)'!F2881="","",'Raw(1)'!F2881)</f>
        <v>185</v>
      </c>
    </row>
    <row r="2882" spans="1:9" x14ac:dyDescent="0.4">
      <c r="A2882">
        <f>IF('Raw(1)'!A2882="","",'Raw(1)'!A2882)</f>
        <v>2026</v>
      </c>
      <c r="B2882">
        <f>IF('Raw(1)'!B2882="","",'Raw(1)'!B2882)</f>
        <v>30</v>
      </c>
      <c r="C2882" t="str">
        <f t="shared" ref="C2882:C2945" si="135">IF(OR(A2882="",B2882=""),"",TEXT(DATE(A2882,1,1)+(B2882-1)*7,"mmm"))</f>
        <v>Jul</v>
      </c>
      <c r="D2882" t="str">
        <f t="shared" ref="D2882:D2945" si="136">IF(OR(A2882="",B2882=""),"",TEXT(DATE(A2882,1,1)+(B2882-1)*7,"yyyy-mmm"))</f>
        <v>2026-Jul</v>
      </c>
      <c r="E2882">
        <f t="shared" ref="E2882:E2945" si="137">IF(OR(A2882="",B2882=""),"",YEAR(DATE(A2882,1,1)+(B2882-1)*7)*100+MONTH(DATE(A2882,1,1)+(B2882-1)*7))</f>
        <v>202607</v>
      </c>
      <c r="F2882" t="str">
        <f>IF('Raw(1)'!C2882="","",'Raw(1)'!C2882)</f>
        <v>VN #1</v>
      </c>
      <c r="G2882" t="str">
        <f>IF('Raw(1)'!D2882="","",'Raw(1)'!D2882)</f>
        <v>Performance</v>
      </c>
      <c r="H2882" t="str">
        <f>IF('Raw(1)'!E2882="","",'Raw(1)'!E2882)</f>
        <v>L/W</v>
      </c>
      <c r="I2882">
        <f>IF('Raw(1)'!F2882="","",'Raw(1)'!F2882)</f>
        <v>203</v>
      </c>
    </row>
    <row r="2883" spans="1:9" x14ac:dyDescent="0.4">
      <c r="A2883">
        <f>IF('Raw(1)'!A2883="","",'Raw(1)'!A2883)</f>
        <v>2026</v>
      </c>
      <c r="B2883">
        <f>IF('Raw(1)'!B2883="","",'Raw(1)'!B2883)</f>
        <v>30</v>
      </c>
      <c r="C2883" t="str">
        <f t="shared" si="135"/>
        <v>Jul</v>
      </c>
      <c r="D2883" t="str">
        <f t="shared" si="136"/>
        <v>2026-Jul</v>
      </c>
      <c r="E2883">
        <f t="shared" si="137"/>
        <v>202607</v>
      </c>
      <c r="F2883" t="str">
        <f>IF('Raw(1)'!C2883="","",'Raw(1)'!C2883)</f>
        <v>VN #1</v>
      </c>
      <c r="G2883" t="str">
        <f>IF('Raw(1)'!D2883="","",'Raw(1)'!D2883)</f>
        <v>Performance</v>
      </c>
      <c r="H2883" t="str">
        <f>IF('Raw(1)'!E2883="","",'Raw(1)'!E2883)</f>
        <v>C/W</v>
      </c>
      <c r="I2883">
        <f>IF('Raw(1)'!F2883="","",'Raw(1)'!F2883)</f>
        <v>208</v>
      </c>
    </row>
    <row r="2884" spans="1:9" x14ac:dyDescent="0.4">
      <c r="A2884">
        <f>IF('Raw(1)'!A2884="","",'Raw(1)'!A2884)</f>
        <v>2026</v>
      </c>
      <c r="B2884">
        <f>IF('Raw(1)'!B2884="","",'Raw(1)'!B2884)</f>
        <v>30</v>
      </c>
      <c r="C2884" t="str">
        <f t="shared" si="135"/>
        <v>Jul</v>
      </c>
      <c r="D2884" t="str">
        <f t="shared" si="136"/>
        <v>2026-Jul</v>
      </c>
      <c r="E2884">
        <f t="shared" si="137"/>
        <v>202607</v>
      </c>
      <c r="F2884" t="str">
        <f>IF('Raw(1)'!C2884="","",'Raw(1)'!C2884)</f>
        <v>VN #2</v>
      </c>
      <c r="G2884" t="str">
        <f>IF('Raw(1)'!D2884="","",'Raw(1)'!D2884)</f>
        <v>Machine</v>
      </c>
      <c r="H2884" t="str">
        <f>IF('Raw(1)'!E2884="","",'Raw(1)'!E2884)</f>
        <v>Growing Line</v>
      </c>
      <c r="I2884">
        <f>IF('Raw(1)'!F2884="","",'Raw(1)'!F2884)</f>
        <v>14</v>
      </c>
    </row>
    <row r="2885" spans="1:9" x14ac:dyDescent="0.4">
      <c r="A2885">
        <f>IF('Raw(1)'!A2885="","",'Raw(1)'!A2885)</f>
        <v>2026</v>
      </c>
      <c r="B2885">
        <f>IF('Raw(1)'!B2885="","",'Raw(1)'!B2885)</f>
        <v>30</v>
      </c>
      <c r="C2885" t="str">
        <f t="shared" si="135"/>
        <v>Jul</v>
      </c>
      <c r="D2885" t="str">
        <f t="shared" si="136"/>
        <v>2026-Jul</v>
      </c>
      <c r="E2885">
        <f t="shared" si="137"/>
        <v>202607</v>
      </c>
      <c r="F2885" t="str">
        <f>IF('Raw(1)'!C2885="","",'Raw(1)'!C2885)</f>
        <v>VN #2</v>
      </c>
      <c r="G2885" t="str">
        <f>IF('Raw(1)'!D2885="","",'Raw(1)'!D2885)</f>
        <v>Machine</v>
      </c>
      <c r="H2885" t="str">
        <f>IF('Raw(1)'!E2885="","",'Raw(1)'!E2885)</f>
        <v>Paint Booth</v>
      </c>
      <c r="I2885">
        <f>IF('Raw(1)'!F2885="","",'Raw(1)'!F2885)</f>
        <v>8</v>
      </c>
    </row>
    <row r="2886" spans="1:9" x14ac:dyDescent="0.4">
      <c r="A2886">
        <f>IF('Raw(1)'!A2886="","",'Raw(1)'!A2886)</f>
        <v>2026</v>
      </c>
      <c r="B2886">
        <f>IF('Raw(1)'!B2886="","",'Raw(1)'!B2886)</f>
        <v>30</v>
      </c>
      <c r="C2886" t="str">
        <f t="shared" si="135"/>
        <v>Jul</v>
      </c>
      <c r="D2886" t="str">
        <f t="shared" si="136"/>
        <v>2026-Jul</v>
      </c>
      <c r="E2886">
        <f t="shared" si="137"/>
        <v>202607</v>
      </c>
      <c r="F2886" t="str">
        <f>IF('Raw(1)'!C2886="","",'Raw(1)'!C2886)</f>
        <v>VN #2</v>
      </c>
      <c r="G2886" t="str">
        <f>IF('Raw(1)'!D2886="","",'Raw(1)'!D2886)</f>
        <v>Machine</v>
      </c>
      <c r="H2886" t="str">
        <f>IF('Raw(1)'!E2886="","",'Raw(1)'!E2886)</f>
        <v>Paint Line</v>
      </c>
      <c r="I2886">
        <f>IF('Raw(1)'!F2886="","",'Raw(1)'!F2886)</f>
        <v>4</v>
      </c>
    </row>
    <row r="2887" spans="1:9" x14ac:dyDescent="0.4">
      <c r="A2887">
        <f>IF('Raw(1)'!A2887="","",'Raw(1)'!A2887)</f>
        <v>2026</v>
      </c>
      <c r="B2887">
        <f>IF('Raw(1)'!B2887="","",'Raw(1)'!B2887)</f>
        <v>30</v>
      </c>
      <c r="C2887" t="str">
        <f t="shared" si="135"/>
        <v>Jul</v>
      </c>
      <c r="D2887" t="str">
        <f t="shared" si="136"/>
        <v>2026-Jul</v>
      </c>
      <c r="E2887">
        <f t="shared" si="137"/>
        <v>202607</v>
      </c>
      <c r="F2887" t="str">
        <f>IF('Raw(1)'!C2887="","",'Raw(1)'!C2887)</f>
        <v>VN #2</v>
      </c>
      <c r="G2887" t="str">
        <f>IF('Raw(1)'!D2887="","",'Raw(1)'!D2887)</f>
        <v>Machine</v>
      </c>
      <c r="H2887" t="str">
        <f>IF('Raw(1)'!E2887="","",'Raw(1)'!E2887)</f>
        <v>Roll Bending Machine</v>
      </c>
      <c r="I2887">
        <f>IF('Raw(1)'!F2887="","",'Raw(1)'!F2887)</f>
        <v>3</v>
      </c>
    </row>
    <row r="2888" spans="1:9" x14ac:dyDescent="0.4">
      <c r="A2888">
        <f>IF('Raw(1)'!A2888="","",'Raw(1)'!A2888)</f>
        <v>2026</v>
      </c>
      <c r="B2888">
        <f>IF('Raw(1)'!B2888="","",'Raw(1)'!B2888)</f>
        <v>30</v>
      </c>
      <c r="C2888" t="str">
        <f t="shared" si="135"/>
        <v>Jul</v>
      </c>
      <c r="D2888" t="str">
        <f t="shared" si="136"/>
        <v>2026-Jul</v>
      </c>
      <c r="E2888">
        <f t="shared" si="137"/>
        <v>202607</v>
      </c>
      <c r="F2888" t="str">
        <f>IF('Raw(1)'!C2888="","",'Raw(1)'!C2888)</f>
        <v>VN #2</v>
      </c>
      <c r="G2888" t="str">
        <f>IF('Raw(1)'!D2888="","",'Raw(1)'!D2888)</f>
        <v>Machine</v>
      </c>
      <c r="H2888" t="str">
        <f>IF('Raw(1)'!E2888="","",'Raw(1)'!E2888)</f>
        <v>L/W Machine</v>
      </c>
      <c r="I2888">
        <f>IF('Raw(1)'!F2888="","",'Raw(1)'!F2888)</f>
        <v>6</v>
      </c>
    </row>
    <row r="2889" spans="1:9" x14ac:dyDescent="0.4">
      <c r="A2889">
        <f>IF('Raw(1)'!A2889="","",'Raw(1)'!A2889)</f>
        <v>2026</v>
      </c>
      <c r="B2889">
        <f>IF('Raw(1)'!B2889="","",'Raw(1)'!B2889)</f>
        <v>30</v>
      </c>
      <c r="C2889" t="str">
        <f t="shared" si="135"/>
        <v>Jul</v>
      </c>
      <c r="D2889" t="str">
        <f t="shared" si="136"/>
        <v>2026-Jul</v>
      </c>
      <c r="E2889">
        <f t="shared" si="137"/>
        <v>202607</v>
      </c>
      <c r="F2889" t="str">
        <f>IF('Raw(1)'!C2889="","",'Raw(1)'!C2889)</f>
        <v>VN #2</v>
      </c>
      <c r="G2889" t="str">
        <f>IF('Raw(1)'!D2889="","",'Raw(1)'!D2889)</f>
        <v>Machine</v>
      </c>
      <c r="H2889" t="str">
        <f>IF('Raw(1)'!E2889="","",'Raw(1)'!E2889)</f>
        <v>C/W Machine</v>
      </c>
      <c r="I2889">
        <f>IF('Raw(1)'!F2889="","",'Raw(1)'!F2889)</f>
        <v>8.8000000000000007</v>
      </c>
    </row>
    <row r="2890" spans="1:9" x14ac:dyDescent="0.4">
      <c r="A2890">
        <f>IF('Raw(1)'!A2890="","",'Raw(1)'!A2890)</f>
        <v>2026</v>
      </c>
      <c r="B2890">
        <f>IF('Raw(1)'!B2890="","",'Raw(1)'!B2890)</f>
        <v>30</v>
      </c>
      <c r="C2890" t="str">
        <f t="shared" si="135"/>
        <v>Jul</v>
      </c>
      <c r="D2890" t="str">
        <f t="shared" si="136"/>
        <v>2026-Jul</v>
      </c>
      <c r="E2890">
        <f t="shared" si="137"/>
        <v>202607</v>
      </c>
      <c r="F2890" t="str">
        <f>IF('Raw(1)'!C2890="","",'Raw(1)'!C2890)</f>
        <v>VN #2</v>
      </c>
      <c r="G2890" t="str">
        <f>IF('Raw(1)'!D2890="","",'Raw(1)'!D2890)</f>
        <v>Performance</v>
      </c>
      <c r="H2890" t="str">
        <f>IF('Raw(1)'!E2890="","",'Raw(1)'!E2890)</f>
        <v>BT GT</v>
      </c>
      <c r="I2890">
        <f>IF('Raw(1)'!F2890="","",'Raw(1)'!F2890)</f>
        <v>18</v>
      </c>
    </row>
    <row r="2891" spans="1:9" x14ac:dyDescent="0.4">
      <c r="A2891">
        <f>IF('Raw(1)'!A2891="","",'Raw(1)'!A2891)</f>
        <v>2026</v>
      </c>
      <c r="B2891">
        <f>IF('Raw(1)'!B2891="","",'Raw(1)'!B2891)</f>
        <v>30</v>
      </c>
      <c r="C2891" t="str">
        <f t="shared" si="135"/>
        <v>Jul</v>
      </c>
      <c r="D2891" t="str">
        <f t="shared" si="136"/>
        <v>2026-Jul</v>
      </c>
      <c r="E2891">
        <f t="shared" si="137"/>
        <v>202607</v>
      </c>
      <c r="F2891" t="str">
        <f>IF('Raw(1)'!C2891="","",'Raw(1)'!C2891)</f>
        <v>VN #2</v>
      </c>
      <c r="G2891" t="str">
        <f>IF('Raw(1)'!D2891="","",'Raw(1)'!D2891)</f>
        <v>Performance</v>
      </c>
      <c r="H2891" t="str">
        <f>IF('Raw(1)'!E2891="","",'Raw(1)'!E2891)</f>
        <v>WT GT</v>
      </c>
      <c r="I2891">
        <f>IF('Raw(1)'!F2891="","",'Raw(1)'!F2891)</f>
        <v>15</v>
      </c>
    </row>
    <row r="2892" spans="1:9" x14ac:dyDescent="0.4">
      <c r="A2892">
        <f>IF('Raw(1)'!A2892="","",'Raw(1)'!A2892)</f>
        <v>2026</v>
      </c>
      <c r="B2892">
        <f>IF('Raw(1)'!B2892="","",'Raw(1)'!B2892)</f>
        <v>30</v>
      </c>
      <c r="C2892" t="str">
        <f t="shared" si="135"/>
        <v>Jul</v>
      </c>
      <c r="D2892" t="str">
        <f t="shared" si="136"/>
        <v>2026-Jul</v>
      </c>
      <c r="E2892">
        <f t="shared" si="137"/>
        <v>202607</v>
      </c>
      <c r="F2892" t="str">
        <f>IF('Raw(1)'!C2892="","",'Raw(1)'!C2892)</f>
        <v>VN #2</v>
      </c>
      <c r="G2892" t="str">
        <f>IF('Raw(1)'!D2892="","",'Raw(1)'!D2892)</f>
        <v>Performance</v>
      </c>
      <c r="H2892" t="str">
        <f>IF('Raw(1)'!E2892="","",'Raw(1)'!E2892)</f>
        <v>Bending</v>
      </c>
      <c r="I2892">
        <f>IF('Raw(1)'!F2892="","",'Raw(1)'!F2892)</f>
        <v>175</v>
      </c>
    </row>
    <row r="2893" spans="1:9" x14ac:dyDescent="0.4">
      <c r="A2893">
        <f>IF('Raw(1)'!A2893="","",'Raw(1)'!A2893)</f>
        <v>2026</v>
      </c>
      <c r="B2893">
        <f>IF('Raw(1)'!B2893="","",'Raw(1)'!B2893)</f>
        <v>30</v>
      </c>
      <c r="C2893" t="str">
        <f t="shared" si="135"/>
        <v>Jul</v>
      </c>
      <c r="D2893" t="str">
        <f t="shared" si="136"/>
        <v>2026-Jul</v>
      </c>
      <c r="E2893">
        <f t="shared" si="137"/>
        <v>202607</v>
      </c>
      <c r="F2893" t="str">
        <f>IF('Raw(1)'!C2893="","",'Raw(1)'!C2893)</f>
        <v>VN #2</v>
      </c>
      <c r="G2893" t="str">
        <f>IF('Raw(1)'!D2893="","",'Raw(1)'!D2893)</f>
        <v>Performance</v>
      </c>
      <c r="H2893" t="str">
        <f>IF('Raw(1)'!E2893="","",'Raw(1)'!E2893)</f>
        <v>L/W</v>
      </c>
      <c r="I2893">
        <f>IF('Raw(1)'!F2893="","",'Raw(1)'!F2893)</f>
        <v>172</v>
      </c>
    </row>
    <row r="2894" spans="1:9" x14ac:dyDescent="0.4">
      <c r="A2894">
        <f>IF('Raw(1)'!A2894="","",'Raw(1)'!A2894)</f>
        <v>2026</v>
      </c>
      <c r="B2894">
        <f>IF('Raw(1)'!B2894="","",'Raw(1)'!B2894)</f>
        <v>30</v>
      </c>
      <c r="C2894" t="str">
        <f t="shared" si="135"/>
        <v>Jul</v>
      </c>
      <c r="D2894" t="str">
        <f t="shared" si="136"/>
        <v>2026-Jul</v>
      </c>
      <c r="E2894">
        <f t="shared" si="137"/>
        <v>202607</v>
      </c>
      <c r="F2894" t="str">
        <f>IF('Raw(1)'!C2894="","",'Raw(1)'!C2894)</f>
        <v>VN #2</v>
      </c>
      <c r="G2894" t="str">
        <f>IF('Raw(1)'!D2894="","",'Raw(1)'!D2894)</f>
        <v>Performance</v>
      </c>
      <c r="H2894" t="str">
        <f>IF('Raw(1)'!E2894="","",'Raw(1)'!E2894)</f>
        <v>C/W</v>
      </c>
      <c r="I2894">
        <f>IF('Raw(1)'!F2894="","",'Raw(1)'!F2894)</f>
        <v>179</v>
      </c>
    </row>
    <row r="2895" spans="1:9" x14ac:dyDescent="0.4">
      <c r="A2895">
        <f>IF('Raw(1)'!A2895="","",'Raw(1)'!A2895)</f>
        <v>2026</v>
      </c>
      <c r="B2895">
        <f>IF('Raw(1)'!B2895="","",'Raw(1)'!B2895)</f>
        <v>30</v>
      </c>
      <c r="C2895" t="str">
        <f t="shared" si="135"/>
        <v>Jul</v>
      </c>
      <c r="D2895" t="str">
        <f t="shared" si="136"/>
        <v>2026-Jul</v>
      </c>
      <c r="E2895">
        <f t="shared" si="137"/>
        <v>202607</v>
      </c>
      <c r="F2895" t="str">
        <f>IF('Raw(1)'!C2895="","",'Raw(1)'!C2895)</f>
        <v>TW</v>
      </c>
      <c r="G2895" t="str">
        <f>IF('Raw(1)'!D2895="","",'Raw(1)'!D2895)</f>
        <v>Machine</v>
      </c>
      <c r="H2895" t="str">
        <f>IF('Raw(1)'!E2895="","",'Raw(1)'!E2895)</f>
        <v>Growing Line</v>
      </c>
      <c r="I2895">
        <f>IF('Raw(1)'!F2895="","",'Raw(1)'!F2895)</f>
        <v>5</v>
      </c>
    </row>
    <row r="2896" spans="1:9" x14ac:dyDescent="0.4">
      <c r="A2896">
        <f>IF('Raw(1)'!A2896="","",'Raw(1)'!A2896)</f>
        <v>2026</v>
      </c>
      <c r="B2896">
        <f>IF('Raw(1)'!B2896="","",'Raw(1)'!B2896)</f>
        <v>30</v>
      </c>
      <c r="C2896" t="str">
        <f t="shared" si="135"/>
        <v>Jul</v>
      </c>
      <c r="D2896" t="str">
        <f t="shared" si="136"/>
        <v>2026-Jul</v>
      </c>
      <c r="E2896">
        <f t="shared" si="137"/>
        <v>202607</v>
      </c>
      <c r="F2896" t="str">
        <f>IF('Raw(1)'!C2896="","",'Raw(1)'!C2896)</f>
        <v>TW</v>
      </c>
      <c r="G2896" t="str">
        <f>IF('Raw(1)'!D2896="","",'Raw(1)'!D2896)</f>
        <v>Machine</v>
      </c>
      <c r="H2896" t="str">
        <f>IF('Raw(1)'!E2896="","",'Raw(1)'!E2896)</f>
        <v>Paint Booth</v>
      </c>
      <c r="I2896">
        <f>IF('Raw(1)'!F2896="","",'Raw(1)'!F2896)</f>
        <v>3</v>
      </c>
    </row>
    <row r="2897" spans="1:9" x14ac:dyDescent="0.4">
      <c r="A2897">
        <f>IF('Raw(1)'!A2897="","",'Raw(1)'!A2897)</f>
        <v>2026</v>
      </c>
      <c r="B2897">
        <f>IF('Raw(1)'!B2897="","",'Raw(1)'!B2897)</f>
        <v>30</v>
      </c>
      <c r="C2897" t="str">
        <f t="shared" si="135"/>
        <v>Jul</v>
      </c>
      <c r="D2897" t="str">
        <f t="shared" si="136"/>
        <v>2026-Jul</v>
      </c>
      <c r="E2897">
        <f t="shared" si="137"/>
        <v>202607</v>
      </c>
      <c r="F2897" t="str">
        <f>IF('Raw(1)'!C2897="","",'Raw(1)'!C2897)</f>
        <v>TW</v>
      </c>
      <c r="G2897" t="str">
        <f>IF('Raw(1)'!D2897="","",'Raw(1)'!D2897)</f>
        <v>Machine</v>
      </c>
      <c r="H2897" t="str">
        <f>IF('Raw(1)'!E2897="","",'Raw(1)'!E2897)</f>
        <v>Paint Line</v>
      </c>
      <c r="I2897">
        <f>IF('Raw(1)'!F2897="","",'Raw(1)'!F2897)</f>
        <v>2</v>
      </c>
    </row>
    <row r="2898" spans="1:9" x14ac:dyDescent="0.4">
      <c r="A2898">
        <f>IF('Raw(1)'!A2898="","",'Raw(1)'!A2898)</f>
        <v>2026</v>
      </c>
      <c r="B2898">
        <f>IF('Raw(1)'!B2898="","",'Raw(1)'!B2898)</f>
        <v>30</v>
      </c>
      <c r="C2898" t="str">
        <f t="shared" si="135"/>
        <v>Jul</v>
      </c>
      <c r="D2898" t="str">
        <f t="shared" si="136"/>
        <v>2026-Jul</v>
      </c>
      <c r="E2898">
        <f t="shared" si="137"/>
        <v>202607</v>
      </c>
      <c r="F2898" t="str">
        <f>IF('Raw(1)'!C2898="","",'Raw(1)'!C2898)</f>
        <v>TW</v>
      </c>
      <c r="G2898" t="str">
        <f>IF('Raw(1)'!D2898="","",'Raw(1)'!D2898)</f>
        <v>Machine</v>
      </c>
      <c r="H2898" t="str">
        <f>IF('Raw(1)'!E2898="","",'Raw(1)'!E2898)</f>
        <v>Roll Bending Machine</v>
      </c>
      <c r="I2898">
        <f>IF('Raw(1)'!F2898="","",'Raw(1)'!F2898)</f>
        <v>2</v>
      </c>
    </row>
    <row r="2899" spans="1:9" x14ac:dyDescent="0.4">
      <c r="A2899">
        <f>IF('Raw(1)'!A2899="","",'Raw(1)'!A2899)</f>
        <v>2026</v>
      </c>
      <c r="B2899">
        <f>IF('Raw(1)'!B2899="","",'Raw(1)'!B2899)</f>
        <v>30</v>
      </c>
      <c r="C2899" t="str">
        <f t="shared" si="135"/>
        <v>Jul</v>
      </c>
      <c r="D2899" t="str">
        <f t="shared" si="136"/>
        <v>2026-Jul</v>
      </c>
      <c r="E2899">
        <f t="shared" si="137"/>
        <v>202607</v>
      </c>
      <c r="F2899" t="str">
        <f>IF('Raw(1)'!C2899="","",'Raw(1)'!C2899)</f>
        <v>TW</v>
      </c>
      <c r="G2899" t="str">
        <f>IF('Raw(1)'!D2899="","",'Raw(1)'!D2899)</f>
        <v>Machine</v>
      </c>
      <c r="H2899" t="str">
        <f>IF('Raw(1)'!E2899="","",'Raw(1)'!E2899)</f>
        <v>L/W Machine</v>
      </c>
      <c r="I2899">
        <f>IF('Raw(1)'!F2899="","",'Raw(1)'!F2899)</f>
        <v>2</v>
      </c>
    </row>
    <row r="2900" spans="1:9" x14ac:dyDescent="0.4">
      <c r="A2900">
        <f>IF('Raw(1)'!A2900="","",'Raw(1)'!A2900)</f>
        <v>2026</v>
      </c>
      <c r="B2900">
        <f>IF('Raw(1)'!B2900="","",'Raw(1)'!B2900)</f>
        <v>30</v>
      </c>
      <c r="C2900" t="str">
        <f t="shared" si="135"/>
        <v>Jul</v>
      </c>
      <c r="D2900" t="str">
        <f t="shared" si="136"/>
        <v>2026-Jul</v>
      </c>
      <c r="E2900">
        <f t="shared" si="137"/>
        <v>202607</v>
      </c>
      <c r="F2900" t="str">
        <f>IF('Raw(1)'!C2900="","",'Raw(1)'!C2900)</f>
        <v>TW</v>
      </c>
      <c r="G2900" t="str">
        <f>IF('Raw(1)'!D2900="","",'Raw(1)'!D2900)</f>
        <v>Machine</v>
      </c>
      <c r="H2900" t="str">
        <f>IF('Raw(1)'!E2900="","",'Raw(1)'!E2900)</f>
        <v>C/W Machine</v>
      </c>
      <c r="I2900">
        <f>IF('Raw(1)'!F2900="","",'Raw(1)'!F2900)</f>
        <v>3</v>
      </c>
    </row>
    <row r="2901" spans="1:9" x14ac:dyDescent="0.4">
      <c r="A2901">
        <f>IF('Raw(1)'!A2901="","",'Raw(1)'!A2901)</f>
        <v>2026</v>
      </c>
      <c r="B2901">
        <f>IF('Raw(1)'!B2901="","",'Raw(1)'!B2901)</f>
        <v>30</v>
      </c>
      <c r="C2901" t="str">
        <f t="shared" si="135"/>
        <v>Jul</v>
      </c>
      <c r="D2901" t="str">
        <f t="shared" si="136"/>
        <v>2026-Jul</v>
      </c>
      <c r="E2901">
        <f t="shared" si="137"/>
        <v>202607</v>
      </c>
      <c r="F2901" t="str">
        <f>IF('Raw(1)'!C2901="","",'Raw(1)'!C2901)</f>
        <v>TW</v>
      </c>
      <c r="G2901" t="str">
        <f>IF('Raw(1)'!D2901="","",'Raw(1)'!D2901)</f>
        <v>Performance</v>
      </c>
      <c r="H2901" t="str">
        <f>IF('Raw(1)'!E2901="","",'Raw(1)'!E2901)</f>
        <v>BT GT</v>
      </c>
      <c r="I2901">
        <f>IF('Raw(1)'!F2901="","",'Raw(1)'!F2901)</f>
        <v>3</v>
      </c>
    </row>
    <row r="2902" spans="1:9" x14ac:dyDescent="0.4">
      <c r="A2902">
        <f>IF('Raw(1)'!A2902="","",'Raw(1)'!A2902)</f>
        <v>2026</v>
      </c>
      <c r="B2902">
        <f>IF('Raw(1)'!B2902="","",'Raw(1)'!B2902)</f>
        <v>30</v>
      </c>
      <c r="C2902" t="str">
        <f t="shared" si="135"/>
        <v>Jul</v>
      </c>
      <c r="D2902" t="str">
        <f t="shared" si="136"/>
        <v>2026-Jul</v>
      </c>
      <c r="E2902">
        <f t="shared" si="137"/>
        <v>202607</v>
      </c>
      <c r="F2902" t="str">
        <f>IF('Raw(1)'!C2902="","",'Raw(1)'!C2902)</f>
        <v>TW</v>
      </c>
      <c r="G2902" t="str">
        <f>IF('Raw(1)'!D2902="","",'Raw(1)'!D2902)</f>
        <v>Performance</v>
      </c>
      <c r="H2902" t="str">
        <f>IF('Raw(1)'!E2902="","",'Raw(1)'!E2902)</f>
        <v>WT GT</v>
      </c>
      <c r="I2902">
        <f>IF('Raw(1)'!F2902="","",'Raw(1)'!F2902)</f>
        <v>3</v>
      </c>
    </row>
    <row r="2903" spans="1:9" x14ac:dyDescent="0.4">
      <c r="A2903">
        <f>IF('Raw(1)'!A2903="","",'Raw(1)'!A2903)</f>
        <v>2026</v>
      </c>
      <c r="B2903">
        <f>IF('Raw(1)'!B2903="","",'Raw(1)'!B2903)</f>
        <v>30</v>
      </c>
      <c r="C2903" t="str">
        <f t="shared" si="135"/>
        <v>Jul</v>
      </c>
      <c r="D2903" t="str">
        <f t="shared" si="136"/>
        <v>2026-Jul</v>
      </c>
      <c r="E2903">
        <f t="shared" si="137"/>
        <v>202607</v>
      </c>
      <c r="F2903" t="str">
        <f>IF('Raw(1)'!C2903="","",'Raw(1)'!C2903)</f>
        <v>TW</v>
      </c>
      <c r="G2903" t="str">
        <f>IF('Raw(1)'!D2903="","",'Raw(1)'!D2903)</f>
        <v>Performance</v>
      </c>
      <c r="H2903" t="str">
        <f>IF('Raw(1)'!E2903="","",'Raw(1)'!E2903)</f>
        <v>Bending</v>
      </c>
      <c r="I2903">
        <f>IF('Raw(1)'!F2903="","",'Raw(1)'!F2903)</f>
        <v>27</v>
      </c>
    </row>
    <row r="2904" spans="1:9" x14ac:dyDescent="0.4">
      <c r="A2904">
        <f>IF('Raw(1)'!A2904="","",'Raw(1)'!A2904)</f>
        <v>2026</v>
      </c>
      <c r="B2904">
        <f>IF('Raw(1)'!B2904="","",'Raw(1)'!B2904)</f>
        <v>30</v>
      </c>
      <c r="C2904" t="str">
        <f t="shared" si="135"/>
        <v>Jul</v>
      </c>
      <c r="D2904" t="str">
        <f t="shared" si="136"/>
        <v>2026-Jul</v>
      </c>
      <c r="E2904">
        <f t="shared" si="137"/>
        <v>202607</v>
      </c>
      <c r="F2904" t="str">
        <f>IF('Raw(1)'!C2904="","",'Raw(1)'!C2904)</f>
        <v>TW</v>
      </c>
      <c r="G2904" t="str">
        <f>IF('Raw(1)'!D2904="","",'Raw(1)'!D2904)</f>
        <v>Performance</v>
      </c>
      <c r="H2904" t="str">
        <f>IF('Raw(1)'!E2904="","",'Raw(1)'!E2904)</f>
        <v>L/W</v>
      </c>
      <c r="I2904">
        <f>IF('Raw(1)'!F2904="","",'Raw(1)'!F2904)</f>
        <v>27.5</v>
      </c>
    </row>
    <row r="2905" spans="1:9" x14ac:dyDescent="0.4">
      <c r="A2905">
        <f>IF('Raw(1)'!A2905="","",'Raw(1)'!A2905)</f>
        <v>2026</v>
      </c>
      <c r="B2905">
        <f>IF('Raw(1)'!B2905="","",'Raw(1)'!B2905)</f>
        <v>30</v>
      </c>
      <c r="C2905" t="str">
        <f t="shared" si="135"/>
        <v>Jul</v>
      </c>
      <c r="D2905" t="str">
        <f t="shared" si="136"/>
        <v>2026-Jul</v>
      </c>
      <c r="E2905">
        <f t="shared" si="137"/>
        <v>202607</v>
      </c>
      <c r="F2905" t="str">
        <f>IF('Raw(1)'!C2905="","",'Raw(1)'!C2905)</f>
        <v>TW</v>
      </c>
      <c r="G2905" t="str">
        <f>IF('Raw(1)'!D2905="","",'Raw(1)'!D2905)</f>
        <v>Performance</v>
      </c>
      <c r="H2905" t="str">
        <f>IF('Raw(1)'!E2905="","",'Raw(1)'!E2905)</f>
        <v>C/W</v>
      </c>
      <c r="I2905">
        <f>IF('Raw(1)'!F2905="","",'Raw(1)'!F2905)</f>
        <v>24.3</v>
      </c>
    </row>
    <row r="2906" spans="1:9" x14ac:dyDescent="0.4">
      <c r="A2906">
        <f>IF('Raw(1)'!A2906="","",'Raw(1)'!A2906)</f>
        <v>2026</v>
      </c>
      <c r="B2906">
        <f>IF('Raw(1)'!B2906="","",'Raw(1)'!B2906)</f>
        <v>30</v>
      </c>
      <c r="C2906" t="str">
        <f t="shared" si="135"/>
        <v>Jul</v>
      </c>
      <c r="D2906" t="str">
        <f t="shared" si="136"/>
        <v>2026-Jul</v>
      </c>
      <c r="E2906">
        <f t="shared" si="137"/>
        <v>202607</v>
      </c>
      <c r="F2906" t="str">
        <f>IF('Raw(1)'!C2906="","",'Raw(1)'!C2906)</f>
        <v>CN</v>
      </c>
      <c r="G2906" t="str">
        <f>IF('Raw(1)'!D2906="","",'Raw(1)'!D2906)</f>
        <v>Machine</v>
      </c>
      <c r="H2906" t="str">
        <f>IF('Raw(1)'!E2906="","",'Raw(1)'!E2906)</f>
        <v>Growing Line</v>
      </c>
      <c r="I2906">
        <f>IF('Raw(1)'!F2906="","",'Raw(1)'!F2906)</f>
        <v>20</v>
      </c>
    </row>
    <row r="2907" spans="1:9" x14ac:dyDescent="0.4">
      <c r="A2907">
        <f>IF('Raw(1)'!A2907="","",'Raw(1)'!A2907)</f>
        <v>2026</v>
      </c>
      <c r="B2907">
        <f>IF('Raw(1)'!B2907="","",'Raw(1)'!B2907)</f>
        <v>30</v>
      </c>
      <c r="C2907" t="str">
        <f t="shared" si="135"/>
        <v>Jul</v>
      </c>
      <c r="D2907" t="str">
        <f t="shared" si="136"/>
        <v>2026-Jul</v>
      </c>
      <c r="E2907">
        <f t="shared" si="137"/>
        <v>202607</v>
      </c>
      <c r="F2907" t="str">
        <f>IF('Raw(1)'!C2907="","",'Raw(1)'!C2907)</f>
        <v>CN</v>
      </c>
      <c r="G2907" t="str">
        <f>IF('Raw(1)'!D2907="","",'Raw(1)'!D2907)</f>
        <v>Machine</v>
      </c>
      <c r="H2907" t="str">
        <f>IF('Raw(1)'!E2907="","",'Raw(1)'!E2907)</f>
        <v>Paint Booth</v>
      </c>
      <c r="I2907">
        <f>IF('Raw(1)'!F2907="","",'Raw(1)'!F2907)</f>
        <v>22</v>
      </c>
    </row>
    <row r="2908" spans="1:9" x14ac:dyDescent="0.4">
      <c r="A2908">
        <f>IF('Raw(1)'!A2908="","",'Raw(1)'!A2908)</f>
        <v>2026</v>
      </c>
      <c r="B2908">
        <f>IF('Raw(1)'!B2908="","",'Raw(1)'!B2908)</f>
        <v>30</v>
      </c>
      <c r="C2908" t="str">
        <f t="shared" si="135"/>
        <v>Jul</v>
      </c>
      <c r="D2908" t="str">
        <f t="shared" si="136"/>
        <v>2026-Jul</v>
      </c>
      <c r="E2908">
        <f t="shared" si="137"/>
        <v>202607</v>
      </c>
      <c r="F2908" t="str">
        <f>IF('Raw(1)'!C2908="","",'Raw(1)'!C2908)</f>
        <v>CN</v>
      </c>
      <c r="G2908" t="str">
        <f>IF('Raw(1)'!D2908="","",'Raw(1)'!D2908)</f>
        <v>Machine</v>
      </c>
      <c r="H2908" t="str">
        <f>IF('Raw(1)'!E2908="","",'Raw(1)'!E2908)</f>
        <v>Paint Line</v>
      </c>
      <c r="I2908">
        <f>IF('Raw(1)'!F2908="","",'Raw(1)'!F2908)</f>
        <v>6</v>
      </c>
    </row>
    <row r="2909" spans="1:9" x14ac:dyDescent="0.4">
      <c r="A2909">
        <f>IF('Raw(1)'!A2909="","",'Raw(1)'!A2909)</f>
        <v>2026</v>
      </c>
      <c r="B2909">
        <f>IF('Raw(1)'!B2909="","",'Raw(1)'!B2909)</f>
        <v>30</v>
      </c>
      <c r="C2909" t="str">
        <f t="shared" si="135"/>
        <v>Jul</v>
      </c>
      <c r="D2909" t="str">
        <f t="shared" si="136"/>
        <v>2026-Jul</v>
      </c>
      <c r="E2909">
        <f t="shared" si="137"/>
        <v>202607</v>
      </c>
      <c r="F2909" t="str">
        <f>IF('Raw(1)'!C2909="","",'Raw(1)'!C2909)</f>
        <v>CN</v>
      </c>
      <c r="G2909" t="str">
        <f>IF('Raw(1)'!D2909="","",'Raw(1)'!D2909)</f>
        <v>Machine</v>
      </c>
      <c r="H2909" t="str">
        <f>IF('Raw(1)'!E2909="","",'Raw(1)'!E2909)</f>
        <v>Roll Bending Machine</v>
      </c>
      <c r="I2909">
        <f>IF('Raw(1)'!F2909="","",'Raw(1)'!F2909)</f>
        <v>4</v>
      </c>
    </row>
    <row r="2910" spans="1:9" x14ac:dyDescent="0.4">
      <c r="A2910">
        <f>IF('Raw(1)'!A2910="","",'Raw(1)'!A2910)</f>
        <v>2026</v>
      </c>
      <c r="B2910">
        <f>IF('Raw(1)'!B2910="","",'Raw(1)'!B2910)</f>
        <v>30</v>
      </c>
      <c r="C2910" t="str">
        <f t="shared" si="135"/>
        <v>Jul</v>
      </c>
      <c r="D2910" t="str">
        <f t="shared" si="136"/>
        <v>2026-Jul</v>
      </c>
      <c r="E2910">
        <f t="shared" si="137"/>
        <v>202607</v>
      </c>
      <c r="F2910" t="str">
        <f>IF('Raw(1)'!C2910="","",'Raw(1)'!C2910)</f>
        <v>CN</v>
      </c>
      <c r="G2910" t="str">
        <f>IF('Raw(1)'!D2910="","",'Raw(1)'!D2910)</f>
        <v>Machine</v>
      </c>
      <c r="H2910" t="str">
        <f>IF('Raw(1)'!E2910="","",'Raw(1)'!E2910)</f>
        <v>L/W Machine</v>
      </c>
      <c r="I2910">
        <f>IF('Raw(1)'!F2910="","",'Raw(1)'!F2910)</f>
        <v>10</v>
      </c>
    </row>
    <row r="2911" spans="1:9" x14ac:dyDescent="0.4">
      <c r="A2911">
        <f>IF('Raw(1)'!A2911="","",'Raw(1)'!A2911)</f>
        <v>2026</v>
      </c>
      <c r="B2911">
        <f>IF('Raw(1)'!B2911="","",'Raw(1)'!B2911)</f>
        <v>30</v>
      </c>
      <c r="C2911" t="str">
        <f t="shared" si="135"/>
        <v>Jul</v>
      </c>
      <c r="D2911" t="str">
        <f t="shared" si="136"/>
        <v>2026-Jul</v>
      </c>
      <c r="E2911">
        <f t="shared" si="137"/>
        <v>202607</v>
      </c>
      <c r="F2911" t="str">
        <f>IF('Raw(1)'!C2911="","",'Raw(1)'!C2911)</f>
        <v>CN</v>
      </c>
      <c r="G2911" t="str">
        <f>IF('Raw(1)'!D2911="","",'Raw(1)'!D2911)</f>
        <v>Machine</v>
      </c>
      <c r="H2911" t="str">
        <f>IF('Raw(1)'!E2911="","",'Raw(1)'!E2911)</f>
        <v>C/W Machine</v>
      </c>
      <c r="I2911">
        <f>IF('Raw(1)'!F2911="","",'Raw(1)'!F2911)</f>
        <v>12</v>
      </c>
    </row>
    <row r="2912" spans="1:9" x14ac:dyDescent="0.4">
      <c r="A2912">
        <f>IF('Raw(1)'!A2912="","",'Raw(1)'!A2912)</f>
        <v>2026</v>
      </c>
      <c r="B2912">
        <f>IF('Raw(1)'!B2912="","",'Raw(1)'!B2912)</f>
        <v>30</v>
      </c>
      <c r="C2912" t="str">
        <f t="shared" si="135"/>
        <v>Jul</v>
      </c>
      <c r="D2912" t="str">
        <f t="shared" si="136"/>
        <v>2026-Jul</v>
      </c>
      <c r="E2912">
        <f t="shared" si="137"/>
        <v>202607</v>
      </c>
      <c r="F2912" t="str">
        <f>IF('Raw(1)'!C2912="","",'Raw(1)'!C2912)</f>
        <v>CN</v>
      </c>
      <c r="G2912" t="str">
        <f>IF('Raw(1)'!D2912="","",'Raw(1)'!D2912)</f>
        <v>Performance</v>
      </c>
      <c r="H2912" t="str">
        <f>IF('Raw(1)'!E2912="","",'Raw(1)'!E2912)</f>
        <v>BT GT</v>
      </c>
      <c r="I2912">
        <f>IF('Raw(1)'!F2912="","",'Raw(1)'!F2912)</f>
        <v>35</v>
      </c>
    </row>
    <row r="2913" spans="1:9" x14ac:dyDescent="0.4">
      <c r="A2913">
        <f>IF('Raw(1)'!A2913="","",'Raw(1)'!A2913)</f>
        <v>2026</v>
      </c>
      <c r="B2913">
        <f>IF('Raw(1)'!B2913="","",'Raw(1)'!B2913)</f>
        <v>30</v>
      </c>
      <c r="C2913" t="str">
        <f t="shared" si="135"/>
        <v>Jul</v>
      </c>
      <c r="D2913" t="str">
        <f t="shared" si="136"/>
        <v>2026-Jul</v>
      </c>
      <c r="E2913">
        <f t="shared" si="137"/>
        <v>202607</v>
      </c>
      <c r="F2913" t="str">
        <f>IF('Raw(1)'!C2913="","",'Raw(1)'!C2913)</f>
        <v>CN</v>
      </c>
      <c r="G2913" t="str">
        <f>IF('Raw(1)'!D2913="","",'Raw(1)'!D2913)</f>
        <v>Performance</v>
      </c>
      <c r="H2913" t="str">
        <f>IF('Raw(1)'!E2913="","",'Raw(1)'!E2913)</f>
        <v>WT GT</v>
      </c>
      <c r="I2913">
        <f>IF('Raw(1)'!F2913="","",'Raw(1)'!F2913)</f>
        <v>37</v>
      </c>
    </row>
    <row r="2914" spans="1:9" x14ac:dyDescent="0.4">
      <c r="A2914">
        <f>IF('Raw(1)'!A2914="","",'Raw(1)'!A2914)</f>
        <v>2026</v>
      </c>
      <c r="B2914">
        <f>IF('Raw(1)'!B2914="","",'Raw(1)'!B2914)</f>
        <v>30</v>
      </c>
      <c r="C2914" t="str">
        <f t="shared" si="135"/>
        <v>Jul</v>
      </c>
      <c r="D2914" t="str">
        <f t="shared" si="136"/>
        <v>2026-Jul</v>
      </c>
      <c r="E2914">
        <f t="shared" si="137"/>
        <v>202607</v>
      </c>
      <c r="F2914" t="str">
        <f>IF('Raw(1)'!C2914="","",'Raw(1)'!C2914)</f>
        <v>CN</v>
      </c>
      <c r="G2914" t="str">
        <f>IF('Raw(1)'!D2914="","",'Raw(1)'!D2914)</f>
        <v>Performance</v>
      </c>
      <c r="H2914" t="str">
        <f>IF('Raw(1)'!E2914="","",'Raw(1)'!E2914)</f>
        <v>Bending</v>
      </c>
      <c r="I2914">
        <f>IF('Raw(1)'!F2914="","",'Raw(1)'!F2914)</f>
        <v>238</v>
      </c>
    </row>
    <row r="2915" spans="1:9" x14ac:dyDescent="0.4">
      <c r="A2915">
        <f>IF('Raw(1)'!A2915="","",'Raw(1)'!A2915)</f>
        <v>2026</v>
      </c>
      <c r="B2915">
        <f>IF('Raw(1)'!B2915="","",'Raw(1)'!B2915)</f>
        <v>30</v>
      </c>
      <c r="C2915" t="str">
        <f t="shared" si="135"/>
        <v>Jul</v>
      </c>
      <c r="D2915" t="str">
        <f t="shared" si="136"/>
        <v>2026-Jul</v>
      </c>
      <c r="E2915">
        <f t="shared" si="137"/>
        <v>202607</v>
      </c>
      <c r="F2915" t="str">
        <f>IF('Raw(1)'!C2915="","",'Raw(1)'!C2915)</f>
        <v>CN</v>
      </c>
      <c r="G2915" t="str">
        <f>IF('Raw(1)'!D2915="","",'Raw(1)'!D2915)</f>
        <v>Performance</v>
      </c>
      <c r="H2915" t="str">
        <f>IF('Raw(1)'!E2915="","",'Raw(1)'!E2915)</f>
        <v>L/W</v>
      </c>
      <c r="I2915">
        <f>IF('Raw(1)'!F2915="","",'Raw(1)'!F2915)</f>
        <v>238</v>
      </c>
    </row>
    <row r="2916" spans="1:9" x14ac:dyDescent="0.4">
      <c r="A2916">
        <f>IF('Raw(1)'!A2916="","",'Raw(1)'!A2916)</f>
        <v>2026</v>
      </c>
      <c r="B2916">
        <f>IF('Raw(1)'!B2916="","",'Raw(1)'!B2916)</f>
        <v>30</v>
      </c>
      <c r="C2916" t="str">
        <f t="shared" si="135"/>
        <v>Jul</v>
      </c>
      <c r="D2916" t="str">
        <f t="shared" si="136"/>
        <v>2026-Jul</v>
      </c>
      <c r="E2916">
        <f t="shared" si="137"/>
        <v>202607</v>
      </c>
      <c r="F2916" t="str">
        <f>IF('Raw(1)'!C2916="","",'Raw(1)'!C2916)</f>
        <v>CN</v>
      </c>
      <c r="G2916" t="str">
        <f>IF('Raw(1)'!D2916="","",'Raw(1)'!D2916)</f>
        <v>Performance</v>
      </c>
      <c r="H2916" t="str">
        <f>IF('Raw(1)'!E2916="","",'Raw(1)'!E2916)</f>
        <v>C/W</v>
      </c>
      <c r="I2916">
        <f>IF('Raw(1)'!F2916="","",'Raw(1)'!F2916)</f>
        <v>256</v>
      </c>
    </row>
    <row r="2917" spans="1:9" x14ac:dyDescent="0.4">
      <c r="A2917">
        <f>IF('Raw(1)'!A2917="","",'Raw(1)'!A2917)</f>
        <v>2026</v>
      </c>
      <c r="B2917">
        <f>IF('Raw(1)'!B2917="","",'Raw(1)'!B2917)</f>
        <v>30</v>
      </c>
      <c r="C2917" t="str">
        <f t="shared" si="135"/>
        <v>Jul</v>
      </c>
      <c r="D2917" t="str">
        <f t="shared" si="136"/>
        <v>2026-Jul</v>
      </c>
      <c r="E2917">
        <f t="shared" si="137"/>
        <v>202607</v>
      </c>
      <c r="F2917" t="str">
        <f>IF('Raw(1)'!C2917="","",'Raw(1)'!C2917)</f>
        <v>TR #1</v>
      </c>
      <c r="G2917" t="str">
        <f>IF('Raw(1)'!D2917="","",'Raw(1)'!D2917)</f>
        <v>Machine</v>
      </c>
      <c r="H2917" t="str">
        <f>IF('Raw(1)'!E2917="","",'Raw(1)'!E2917)</f>
        <v>Growing Line</v>
      </c>
      <c r="I2917">
        <f>IF('Raw(1)'!F2917="","",'Raw(1)'!F2917)</f>
        <v>3</v>
      </c>
    </row>
    <row r="2918" spans="1:9" x14ac:dyDescent="0.4">
      <c r="A2918">
        <f>IF('Raw(1)'!A2918="","",'Raw(1)'!A2918)</f>
        <v>2026</v>
      </c>
      <c r="B2918">
        <f>IF('Raw(1)'!B2918="","",'Raw(1)'!B2918)</f>
        <v>30</v>
      </c>
      <c r="C2918" t="str">
        <f t="shared" si="135"/>
        <v>Jul</v>
      </c>
      <c r="D2918" t="str">
        <f t="shared" si="136"/>
        <v>2026-Jul</v>
      </c>
      <c r="E2918">
        <f t="shared" si="137"/>
        <v>202607</v>
      </c>
      <c r="F2918" t="str">
        <f>IF('Raw(1)'!C2918="","",'Raw(1)'!C2918)</f>
        <v>TR #1</v>
      </c>
      <c r="G2918" t="str">
        <f>IF('Raw(1)'!D2918="","",'Raw(1)'!D2918)</f>
        <v>Machine</v>
      </c>
      <c r="H2918" t="str">
        <f>IF('Raw(1)'!E2918="","",'Raw(1)'!E2918)</f>
        <v>Paint Booth</v>
      </c>
      <c r="I2918">
        <f>IF('Raw(1)'!F2918="","",'Raw(1)'!F2918)</f>
        <v>3</v>
      </c>
    </row>
    <row r="2919" spans="1:9" x14ac:dyDescent="0.4">
      <c r="A2919">
        <f>IF('Raw(1)'!A2919="","",'Raw(1)'!A2919)</f>
        <v>2026</v>
      </c>
      <c r="B2919">
        <f>IF('Raw(1)'!B2919="","",'Raw(1)'!B2919)</f>
        <v>30</v>
      </c>
      <c r="C2919" t="str">
        <f t="shared" si="135"/>
        <v>Jul</v>
      </c>
      <c r="D2919" t="str">
        <f t="shared" si="136"/>
        <v>2026-Jul</v>
      </c>
      <c r="E2919">
        <f t="shared" si="137"/>
        <v>202607</v>
      </c>
      <c r="F2919" t="str">
        <f>IF('Raw(1)'!C2919="","",'Raw(1)'!C2919)</f>
        <v>TR #1</v>
      </c>
      <c r="G2919" t="str">
        <f>IF('Raw(1)'!D2919="","",'Raw(1)'!D2919)</f>
        <v>Machine</v>
      </c>
      <c r="H2919" t="str">
        <f>IF('Raw(1)'!E2919="","",'Raw(1)'!E2919)</f>
        <v>Paint Line</v>
      </c>
      <c r="I2919">
        <f>IF('Raw(1)'!F2919="","",'Raw(1)'!F2919)</f>
        <v>2</v>
      </c>
    </row>
    <row r="2920" spans="1:9" x14ac:dyDescent="0.4">
      <c r="A2920">
        <f>IF('Raw(1)'!A2920="","",'Raw(1)'!A2920)</f>
        <v>2026</v>
      </c>
      <c r="B2920">
        <f>IF('Raw(1)'!B2920="","",'Raw(1)'!B2920)</f>
        <v>30</v>
      </c>
      <c r="C2920" t="str">
        <f t="shared" si="135"/>
        <v>Jul</v>
      </c>
      <c r="D2920" t="str">
        <f t="shared" si="136"/>
        <v>2026-Jul</v>
      </c>
      <c r="E2920">
        <f t="shared" si="137"/>
        <v>202607</v>
      </c>
      <c r="F2920" t="str">
        <f>IF('Raw(1)'!C2920="","",'Raw(1)'!C2920)</f>
        <v>TR #1</v>
      </c>
      <c r="G2920" t="str">
        <f>IF('Raw(1)'!D2920="","",'Raw(1)'!D2920)</f>
        <v>Machine</v>
      </c>
      <c r="H2920" t="str">
        <f>IF('Raw(1)'!E2920="","",'Raw(1)'!E2920)</f>
        <v>Roll Bending Machine</v>
      </c>
      <c r="I2920">
        <f>IF('Raw(1)'!F2920="","",'Raw(1)'!F2920)</f>
        <v>2</v>
      </c>
    </row>
    <row r="2921" spans="1:9" x14ac:dyDescent="0.4">
      <c r="A2921">
        <f>IF('Raw(1)'!A2921="","",'Raw(1)'!A2921)</f>
        <v>2026</v>
      </c>
      <c r="B2921">
        <f>IF('Raw(1)'!B2921="","",'Raw(1)'!B2921)</f>
        <v>30</v>
      </c>
      <c r="C2921" t="str">
        <f t="shared" si="135"/>
        <v>Jul</v>
      </c>
      <c r="D2921" t="str">
        <f t="shared" si="136"/>
        <v>2026-Jul</v>
      </c>
      <c r="E2921">
        <f t="shared" si="137"/>
        <v>202607</v>
      </c>
      <c r="F2921" t="str">
        <f>IF('Raw(1)'!C2921="","",'Raw(1)'!C2921)</f>
        <v>TR #1</v>
      </c>
      <c r="G2921" t="str">
        <f>IF('Raw(1)'!D2921="","",'Raw(1)'!D2921)</f>
        <v>Machine</v>
      </c>
      <c r="H2921" t="str">
        <f>IF('Raw(1)'!E2921="","",'Raw(1)'!E2921)</f>
        <v>L/W Machine</v>
      </c>
      <c r="I2921">
        <f>IF('Raw(1)'!F2921="","",'Raw(1)'!F2921)</f>
        <v>3</v>
      </c>
    </row>
    <row r="2922" spans="1:9" x14ac:dyDescent="0.4">
      <c r="A2922">
        <f>IF('Raw(1)'!A2922="","",'Raw(1)'!A2922)</f>
        <v>2026</v>
      </c>
      <c r="B2922">
        <f>IF('Raw(1)'!B2922="","",'Raw(1)'!B2922)</f>
        <v>30</v>
      </c>
      <c r="C2922" t="str">
        <f t="shared" si="135"/>
        <v>Jul</v>
      </c>
      <c r="D2922" t="str">
        <f t="shared" si="136"/>
        <v>2026-Jul</v>
      </c>
      <c r="E2922">
        <f t="shared" si="137"/>
        <v>202607</v>
      </c>
      <c r="F2922" t="str">
        <f>IF('Raw(1)'!C2922="","",'Raw(1)'!C2922)</f>
        <v>TR #1</v>
      </c>
      <c r="G2922" t="str">
        <f>IF('Raw(1)'!D2922="","",'Raw(1)'!D2922)</f>
        <v>Machine</v>
      </c>
      <c r="H2922" t="str">
        <f>IF('Raw(1)'!E2922="","",'Raw(1)'!E2922)</f>
        <v>C/W Machine</v>
      </c>
      <c r="I2922">
        <f>IF('Raw(1)'!F2922="","",'Raw(1)'!F2922)</f>
        <v>4</v>
      </c>
    </row>
    <row r="2923" spans="1:9" x14ac:dyDescent="0.4">
      <c r="A2923">
        <f>IF('Raw(1)'!A2923="","",'Raw(1)'!A2923)</f>
        <v>2026</v>
      </c>
      <c r="B2923">
        <f>IF('Raw(1)'!B2923="","",'Raw(1)'!B2923)</f>
        <v>30</v>
      </c>
      <c r="C2923" t="str">
        <f t="shared" si="135"/>
        <v>Jul</v>
      </c>
      <c r="D2923" t="str">
        <f t="shared" si="136"/>
        <v>2026-Jul</v>
      </c>
      <c r="E2923">
        <f t="shared" si="137"/>
        <v>202607</v>
      </c>
      <c r="F2923" t="str">
        <f>IF('Raw(1)'!C2923="","",'Raw(1)'!C2923)</f>
        <v>TR #1</v>
      </c>
      <c r="G2923" t="str">
        <f>IF('Raw(1)'!D2923="","",'Raw(1)'!D2923)</f>
        <v>Performance</v>
      </c>
      <c r="H2923" t="str">
        <f>IF('Raw(1)'!E2923="","",'Raw(1)'!E2923)</f>
        <v>BT GT</v>
      </c>
      <c r="I2923">
        <f>IF('Raw(1)'!F2923="","",'Raw(1)'!F2923)</f>
        <v>0</v>
      </c>
    </row>
    <row r="2924" spans="1:9" x14ac:dyDescent="0.4">
      <c r="A2924">
        <f>IF('Raw(1)'!A2924="","",'Raw(1)'!A2924)</f>
        <v>2026</v>
      </c>
      <c r="B2924">
        <f>IF('Raw(1)'!B2924="","",'Raw(1)'!B2924)</f>
        <v>30</v>
      </c>
      <c r="C2924" t="str">
        <f t="shared" si="135"/>
        <v>Jul</v>
      </c>
      <c r="D2924" t="str">
        <f t="shared" si="136"/>
        <v>2026-Jul</v>
      </c>
      <c r="E2924">
        <f t="shared" si="137"/>
        <v>202607</v>
      </c>
      <c r="F2924" t="str">
        <f>IF('Raw(1)'!C2924="","",'Raw(1)'!C2924)</f>
        <v>TR #1</v>
      </c>
      <c r="G2924" t="str">
        <f>IF('Raw(1)'!D2924="","",'Raw(1)'!D2924)</f>
        <v>Performance</v>
      </c>
      <c r="H2924" t="str">
        <f>IF('Raw(1)'!E2924="","",'Raw(1)'!E2924)</f>
        <v>WT GT</v>
      </c>
      <c r="I2924">
        <f>IF('Raw(1)'!F2924="","",'Raw(1)'!F2924)</f>
        <v>0</v>
      </c>
    </row>
    <row r="2925" spans="1:9" x14ac:dyDescent="0.4">
      <c r="A2925">
        <f>IF('Raw(1)'!A2925="","",'Raw(1)'!A2925)</f>
        <v>2026</v>
      </c>
      <c r="B2925">
        <f>IF('Raw(1)'!B2925="","",'Raw(1)'!B2925)</f>
        <v>30</v>
      </c>
      <c r="C2925" t="str">
        <f t="shared" si="135"/>
        <v>Jul</v>
      </c>
      <c r="D2925" t="str">
        <f t="shared" si="136"/>
        <v>2026-Jul</v>
      </c>
      <c r="E2925">
        <f t="shared" si="137"/>
        <v>202607</v>
      </c>
      <c r="F2925" t="str">
        <f>IF('Raw(1)'!C2925="","",'Raw(1)'!C2925)</f>
        <v>TR #1</v>
      </c>
      <c r="G2925" t="str">
        <f>IF('Raw(1)'!D2925="","",'Raw(1)'!D2925)</f>
        <v>Performance</v>
      </c>
      <c r="H2925" t="str">
        <f>IF('Raw(1)'!E2925="","",'Raw(1)'!E2925)</f>
        <v>Bending</v>
      </c>
      <c r="I2925">
        <f>IF('Raw(1)'!F2925="","",'Raw(1)'!F2925)</f>
        <v>0</v>
      </c>
    </row>
    <row r="2926" spans="1:9" x14ac:dyDescent="0.4">
      <c r="A2926">
        <f>IF('Raw(1)'!A2926="","",'Raw(1)'!A2926)</f>
        <v>2026</v>
      </c>
      <c r="B2926">
        <f>IF('Raw(1)'!B2926="","",'Raw(1)'!B2926)</f>
        <v>30</v>
      </c>
      <c r="C2926" t="str">
        <f t="shared" si="135"/>
        <v>Jul</v>
      </c>
      <c r="D2926" t="str">
        <f t="shared" si="136"/>
        <v>2026-Jul</v>
      </c>
      <c r="E2926">
        <f t="shared" si="137"/>
        <v>202607</v>
      </c>
      <c r="F2926" t="str">
        <f>IF('Raw(1)'!C2926="","",'Raw(1)'!C2926)</f>
        <v>TR #1</v>
      </c>
      <c r="G2926" t="str">
        <f>IF('Raw(1)'!D2926="","",'Raw(1)'!D2926)</f>
        <v>Performance</v>
      </c>
      <c r="H2926" t="str">
        <f>IF('Raw(1)'!E2926="","",'Raw(1)'!E2926)</f>
        <v>L/W</v>
      </c>
      <c r="I2926">
        <f>IF('Raw(1)'!F2926="","",'Raw(1)'!F2926)</f>
        <v>0</v>
      </c>
    </row>
    <row r="2927" spans="1:9" x14ac:dyDescent="0.4">
      <c r="A2927">
        <f>IF('Raw(1)'!A2927="","",'Raw(1)'!A2927)</f>
        <v>2026</v>
      </c>
      <c r="B2927">
        <f>IF('Raw(1)'!B2927="","",'Raw(1)'!B2927)</f>
        <v>30</v>
      </c>
      <c r="C2927" t="str">
        <f t="shared" si="135"/>
        <v>Jul</v>
      </c>
      <c r="D2927" t="str">
        <f t="shared" si="136"/>
        <v>2026-Jul</v>
      </c>
      <c r="E2927">
        <f t="shared" si="137"/>
        <v>202607</v>
      </c>
      <c r="F2927" t="str">
        <f>IF('Raw(1)'!C2927="","",'Raw(1)'!C2927)</f>
        <v>TR #1</v>
      </c>
      <c r="G2927" t="str">
        <f>IF('Raw(1)'!D2927="","",'Raw(1)'!D2927)</f>
        <v>Performance</v>
      </c>
      <c r="H2927" t="str">
        <f>IF('Raw(1)'!E2927="","",'Raw(1)'!E2927)</f>
        <v>C/W</v>
      </c>
      <c r="I2927">
        <f>IF('Raw(1)'!F2927="","",'Raw(1)'!F2927)</f>
        <v>0</v>
      </c>
    </row>
    <row r="2928" spans="1:9" x14ac:dyDescent="0.4">
      <c r="A2928">
        <f>IF('Raw(1)'!A2928="","",'Raw(1)'!A2928)</f>
        <v>2026</v>
      </c>
      <c r="B2928">
        <f>IF('Raw(1)'!B2928="","",'Raw(1)'!B2928)</f>
        <v>30</v>
      </c>
      <c r="C2928" t="str">
        <f t="shared" si="135"/>
        <v>Jul</v>
      </c>
      <c r="D2928" t="str">
        <f t="shared" si="136"/>
        <v>2026-Jul</v>
      </c>
      <c r="E2928">
        <f t="shared" si="137"/>
        <v>202607</v>
      </c>
      <c r="F2928" t="str">
        <f>IF('Raw(1)'!C2928="","",'Raw(1)'!C2928)</f>
        <v>TR #2</v>
      </c>
      <c r="G2928" t="str">
        <f>IF('Raw(1)'!D2928="","",'Raw(1)'!D2928)</f>
        <v>Machine</v>
      </c>
      <c r="H2928" t="str">
        <f>IF('Raw(1)'!E2928="","",'Raw(1)'!E2928)</f>
        <v>Growing Line</v>
      </c>
      <c r="I2928">
        <f>IF('Raw(1)'!F2928="","",'Raw(1)'!F2928)</f>
        <v>6</v>
      </c>
    </row>
    <row r="2929" spans="1:9" x14ac:dyDescent="0.4">
      <c r="A2929">
        <f>IF('Raw(1)'!A2929="","",'Raw(1)'!A2929)</f>
        <v>2026</v>
      </c>
      <c r="B2929">
        <f>IF('Raw(1)'!B2929="","",'Raw(1)'!B2929)</f>
        <v>30</v>
      </c>
      <c r="C2929" t="str">
        <f t="shared" si="135"/>
        <v>Jul</v>
      </c>
      <c r="D2929" t="str">
        <f t="shared" si="136"/>
        <v>2026-Jul</v>
      </c>
      <c r="E2929">
        <f t="shared" si="137"/>
        <v>202607</v>
      </c>
      <c r="F2929" t="str">
        <f>IF('Raw(1)'!C2929="","",'Raw(1)'!C2929)</f>
        <v>TR #2</v>
      </c>
      <c r="G2929" t="str">
        <f>IF('Raw(1)'!D2929="","",'Raw(1)'!D2929)</f>
        <v>Machine</v>
      </c>
      <c r="H2929" t="str">
        <f>IF('Raw(1)'!E2929="","",'Raw(1)'!E2929)</f>
        <v>Paint Booth</v>
      </c>
      <c r="I2929">
        <f>IF('Raw(1)'!F2929="","",'Raw(1)'!F2929)</f>
        <v>4</v>
      </c>
    </row>
    <row r="2930" spans="1:9" x14ac:dyDescent="0.4">
      <c r="A2930">
        <f>IF('Raw(1)'!A2930="","",'Raw(1)'!A2930)</f>
        <v>2026</v>
      </c>
      <c r="B2930">
        <f>IF('Raw(1)'!B2930="","",'Raw(1)'!B2930)</f>
        <v>30</v>
      </c>
      <c r="C2930" t="str">
        <f t="shared" si="135"/>
        <v>Jul</v>
      </c>
      <c r="D2930" t="str">
        <f t="shared" si="136"/>
        <v>2026-Jul</v>
      </c>
      <c r="E2930">
        <f t="shared" si="137"/>
        <v>202607</v>
      </c>
      <c r="F2930" t="str">
        <f>IF('Raw(1)'!C2930="","",'Raw(1)'!C2930)</f>
        <v>TR #2</v>
      </c>
      <c r="G2930" t="str">
        <f>IF('Raw(1)'!D2930="","",'Raw(1)'!D2930)</f>
        <v>Machine</v>
      </c>
      <c r="H2930" t="str">
        <f>IF('Raw(1)'!E2930="","",'Raw(1)'!E2930)</f>
        <v>Paint Line</v>
      </c>
      <c r="I2930">
        <f>IF('Raw(1)'!F2930="","",'Raw(1)'!F2930)</f>
        <v>2</v>
      </c>
    </row>
    <row r="2931" spans="1:9" x14ac:dyDescent="0.4">
      <c r="A2931">
        <f>IF('Raw(1)'!A2931="","",'Raw(1)'!A2931)</f>
        <v>2026</v>
      </c>
      <c r="B2931">
        <f>IF('Raw(1)'!B2931="","",'Raw(1)'!B2931)</f>
        <v>30</v>
      </c>
      <c r="C2931" t="str">
        <f t="shared" si="135"/>
        <v>Jul</v>
      </c>
      <c r="D2931" t="str">
        <f t="shared" si="136"/>
        <v>2026-Jul</v>
      </c>
      <c r="E2931">
        <f t="shared" si="137"/>
        <v>202607</v>
      </c>
      <c r="F2931" t="str">
        <f>IF('Raw(1)'!C2931="","",'Raw(1)'!C2931)</f>
        <v>TR #2</v>
      </c>
      <c r="G2931" t="str">
        <f>IF('Raw(1)'!D2931="","",'Raw(1)'!D2931)</f>
        <v>Machine</v>
      </c>
      <c r="H2931" t="str">
        <f>IF('Raw(1)'!E2931="","",'Raw(1)'!E2931)</f>
        <v>Roll Bending Machine</v>
      </c>
      <c r="I2931">
        <f>IF('Raw(1)'!F2931="","",'Raw(1)'!F2931)</f>
        <v>3</v>
      </c>
    </row>
    <row r="2932" spans="1:9" x14ac:dyDescent="0.4">
      <c r="A2932">
        <f>IF('Raw(1)'!A2932="","",'Raw(1)'!A2932)</f>
        <v>2026</v>
      </c>
      <c r="B2932">
        <f>IF('Raw(1)'!B2932="","",'Raw(1)'!B2932)</f>
        <v>30</v>
      </c>
      <c r="C2932" t="str">
        <f t="shared" si="135"/>
        <v>Jul</v>
      </c>
      <c r="D2932" t="str">
        <f t="shared" si="136"/>
        <v>2026-Jul</v>
      </c>
      <c r="E2932">
        <f t="shared" si="137"/>
        <v>202607</v>
      </c>
      <c r="F2932" t="str">
        <f>IF('Raw(1)'!C2932="","",'Raw(1)'!C2932)</f>
        <v>TR #2</v>
      </c>
      <c r="G2932" t="str">
        <f>IF('Raw(1)'!D2932="","",'Raw(1)'!D2932)</f>
        <v>Machine</v>
      </c>
      <c r="H2932" t="str">
        <f>IF('Raw(1)'!E2932="","",'Raw(1)'!E2932)</f>
        <v>L/W Machine</v>
      </c>
      <c r="I2932">
        <f>IF('Raw(1)'!F2932="","",'Raw(1)'!F2932)</f>
        <v>4</v>
      </c>
    </row>
    <row r="2933" spans="1:9" x14ac:dyDescent="0.4">
      <c r="A2933">
        <f>IF('Raw(1)'!A2933="","",'Raw(1)'!A2933)</f>
        <v>2026</v>
      </c>
      <c r="B2933">
        <f>IF('Raw(1)'!B2933="","",'Raw(1)'!B2933)</f>
        <v>30</v>
      </c>
      <c r="C2933" t="str">
        <f t="shared" si="135"/>
        <v>Jul</v>
      </c>
      <c r="D2933" t="str">
        <f t="shared" si="136"/>
        <v>2026-Jul</v>
      </c>
      <c r="E2933">
        <f t="shared" si="137"/>
        <v>202607</v>
      </c>
      <c r="F2933" t="str">
        <f>IF('Raw(1)'!C2933="","",'Raw(1)'!C2933)</f>
        <v>TR #2</v>
      </c>
      <c r="G2933" t="str">
        <f>IF('Raw(1)'!D2933="","",'Raw(1)'!D2933)</f>
        <v>Machine</v>
      </c>
      <c r="H2933" t="str">
        <f>IF('Raw(1)'!E2933="","",'Raw(1)'!E2933)</f>
        <v>C/W Machine</v>
      </c>
      <c r="I2933">
        <f>IF('Raw(1)'!F2933="","",'Raw(1)'!F2933)</f>
        <v>6</v>
      </c>
    </row>
    <row r="2934" spans="1:9" x14ac:dyDescent="0.4">
      <c r="A2934">
        <f>IF('Raw(1)'!A2934="","",'Raw(1)'!A2934)</f>
        <v>2026</v>
      </c>
      <c r="B2934">
        <f>IF('Raw(1)'!B2934="","",'Raw(1)'!B2934)</f>
        <v>30</v>
      </c>
      <c r="C2934" t="str">
        <f t="shared" si="135"/>
        <v>Jul</v>
      </c>
      <c r="D2934" t="str">
        <f t="shared" si="136"/>
        <v>2026-Jul</v>
      </c>
      <c r="E2934">
        <f t="shared" si="137"/>
        <v>202607</v>
      </c>
      <c r="F2934" t="str">
        <f>IF('Raw(1)'!C2934="","",'Raw(1)'!C2934)</f>
        <v>TR #2</v>
      </c>
      <c r="G2934" t="str">
        <f>IF('Raw(1)'!D2934="","",'Raw(1)'!D2934)</f>
        <v>Performance</v>
      </c>
      <c r="H2934" t="str">
        <f>IF('Raw(1)'!E2934="","",'Raw(1)'!E2934)</f>
        <v>BT GT</v>
      </c>
      <c r="I2934">
        <f>IF('Raw(1)'!F2934="","",'Raw(1)'!F2934)</f>
        <v>20</v>
      </c>
    </row>
    <row r="2935" spans="1:9" x14ac:dyDescent="0.4">
      <c r="A2935">
        <f>IF('Raw(1)'!A2935="","",'Raw(1)'!A2935)</f>
        <v>2026</v>
      </c>
      <c r="B2935">
        <f>IF('Raw(1)'!B2935="","",'Raw(1)'!B2935)</f>
        <v>30</v>
      </c>
      <c r="C2935" t="str">
        <f t="shared" si="135"/>
        <v>Jul</v>
      </c>
      <c r="D2935" t="str">
        <f t="shared" si="136"/>
        <v>2026-Jul</v>
      </c>
      <c r="E2935">
        <f t="shared" si="137"/>
        <v>202607</v>
      </c>
      <c r="F2935" t="str">
        <f>IF('Raw(1)'!C2935="","",'Raw(1)'!C2935)</f>
        <v>TR #2</v>
      </c>
      <c r="G2935" t="str">
        <f>IF('Raw(1)'!D2935="","",'Raw(1)'!D2935)</f>
        <v>Performance</v>
      </c>
      <c r="H2935" t="str">
        <f>IF('Raw(1)'!E2935="","",'Raw(1)'!E2935)</f>
        <v>WT GT</v>
      </c>
      <c r="I2935">
        <f>IF('Raw(1)'!F2935="","",'Raw(1)'!F2935)</f>
        <v>21</v>
      </c>
    </row>
    <row r="2936" spans="1:9" x14ac:dyDescent="0.4">
      <c r="A2936">
        <f>IF('Raw(1)'!A2936="","",'Raw(1)'!A2936)</f>
        <v>2026</v>
      </c>
      <c r="B2936">
        <f>IF('Raw(1)'!B2936="","",'Raw(1)'!B2936)</f>
        <v>30</v>
      </c>
      <c r="C2936" t="str">
        <f t="shared" si="135"/>
        <v>Jul</v>
      </c>
      <c r="D2936" t="str">
        <f t="shared" si="136"/>
        <v>2026-Jul</v>
      </c>
      <c r="E2936">
        <f t="shared" si="137"/>
        <v>202607</v>
      </c>
      <c r="F2936" t="str">
        <f>IF('Raw(1)'!C2936="","",'Raw(1)'!C2936)</f>
        <v>TR #2</v>
      </c>
      <c r="G2936" t="str">
        <f>IF('Raw(1)'!D2936="","",'Raw(1)'!D2936)</f>
        <v>Performance</v>
      </c>
      <c r="H2936" t="str">
        <f>IF('Raw(1)'!E2936="","",'Raw(1)'!E2936)</f>
        <v>Bending</v>
      </c>
      <c r="I2936">
        <f>IF('Raw(1)'!F2936="","",'Raw(1)'!F2936)</f>
        <v>186</v>
      </c>
    </row>
    <row r="2937" spans="1:9" x14ac:dyDescent="0.4">
      <c r="A2937">
        <f>IF('Raw(1)'!A2937="","",'Raw(1)'!A2937)</f>
        <v>2026</v>
      </c>
      <c r="B2937">
        <f>IF('Raw(1)'!B2937="","",'Raw(1)'!B2937)</f>
        <v>30</v>
      </c>
      <c r="C2937" t="str">
        <f t="shared" si="135"/>
        <v>Jul</v>
      </c>
      <c r="D2937" t="str">
        <f t="shared" si="136"/>
        <v>2026-Jul</v>
      </c>
      <c r="E2937">
        <f t="shared" si="137"/>
        <v>202607</v>
      </c>
      <c r="F2937" t="str">
        <f>IF('Raw(1)'!C2937="","",'Raw(1)'!C2937)</f>
        <v>TR #2</v>
      </c>
      <c r="G2937" t="str">
        <f>IF('Raw(1)'!D2937="","",'Raw(1)'!D2937)</f>
        <v>Performance</v>
      </c>
      <c r="H2937" t="str">
        <f>IF('Raw(1)'!E2937="","",'Raw(1)'!E2937)</f>
        <v>L/W</v>
      </c>
      <c r="I2937">
        <f>IF('Raw(1)'!F2937="","",'Raw(1)'!F2937)</f>
        <v>183</v>
      </c>
    </row>
    <row r="2938" spans="1:9" x14ac:dyDescent="0.4">
      <c r="A2938">
        <f>IF('Raw(1)'!A2938="","",'Raw(1)'!A2938)</f>
        <v>2026</v>
      </c>
      <c r="B2938">
        <f>IF('Raw(1)'!B2938="","",'Raw(1)'!B2938)</f>
        <v>30</v>
      </c>
      <c r="C2938" t="str">
        <f t="shared" si="135"/>
        <v>Jul</v>
      </c>
      <c r="D2938" t="str">
        <f t="shared" si="136"/>
        <v>2026-Jul</v>
      </c>
      <c r="E2938">
        <f t="shared" si="137"/>
        <v>202607</v>
      </c>
      <c r="F2938" t="str">
        <f>IF('Raw(1)'!C2938="","",'Raw(1)'!C2938)</f>
        <v>TR #2</v>
      </c>
      <c r="G2938" t="str">
        <f>IF('Raw(1)'!D2938="","",'Raw(1)'!D2938)</f>
        <v>Performance</v>
      </c>
      <c r="H2938" t="str">
        <f>IF('Raw(1)'!E2938="","",'Raw(1)'!E2938)</f>
        <v>C/W</v>
      </c>
      <c r="I2938">
        <f>IF('Raw(1)'!F2938="","",'Raw(1)'!F2938)</f>
        <v>213</v>
      </c>
    </row>
    <row r="2939" spans="1:9" x14ac:dyDescent="0.4">
      <c r="A2939">
        <f>IF('Raw(1)'!A2939="","",'Raw(1)'!A2939)</f>
        <v>2026</v>
      </c>
      <c r="B2939">
        <f>IF('Raw(1)'!B2939="","",'Raw(1)'!B2939)</f>
        <v>30</v>
      </c>
      <c r="C2939" t="str">
        <f t="shared" si="135"/>
        <v>Jul</v>
      </c>
      <c r="D2939" t="str">
        <f t="shared" si="136"/>
        <v>2026-Jul</v>
      </c>
      <c r="E2939">
        <f t="shared" si="137"/>
        <v>202607</v>
      </c>
      <c r="F2939" t="str">
        <f>IF('Raw(1)'!C2939="","",'Raw(1)'!C2939)</f>
        <v>AM</v>
      </c>
      <c r="G2939" t="str">
        <f>IF('Raw(1)'!D2939="","",'Raw(1)'!D2939)</f>
        <v>Machine</v>
      </c>
      <c r="H2939" t="str">
        <f>IF('Raw(1)'!E2939="","",'Raw(1)'!E2939)</f>
        <v>Growing Line</v>
      </c>
      <c r="I2939">
        <f>IF('Raw(1)'!F2939="","",'Raw(1)'!F2939)</f>
        <v>30</v>
      </c>
    </row>
    <row r="2940" spans="1:9" x14ac:dyDescent="0.4">
      <c r="A2940">
        <f>IF('Raw(1)'!A2940="","",'Raw(1)'!A2940)</f>
        <v>2026</v>
      </c>
      <c r="B2940">
        <f>IF('Raw(1)'!B2940="","",'Raw(1)'!B2940)</f>
        <v>30</v>
      </c>
      <c r="C2940" t="str">
        <f t="shared" si="135"/>
        <v>Jul</v>
      </c>
      <c r="D2940" t="str">
        <f t="shared" si="136"/>
        <v>2026-Jul</v>
      </c>
      <c r="E2940">
        <f t="shared" si="137"/>
        <v>202607</v>
      </c>
      <c r="F2940" t="str">
        <f>IF('Raw(1)'!C2940="","",'Raw(1)'!C2940)</f>
        <v>AM</v>
      </c>
      <c r="G2940" t="str">
        <f>IF('Raw(1)'!D2940="","",'Raw(1)'!D2940)</f>
        <v>Machine</v>
      </c>
      <c r="H2940" t="str">
        <f>IF('Raw(1)'!E2940="","",'Raw(1)'!E2940)</f>
        <v>Paint Booth</v>
      </c>
      <c r="I2940">
        <f>IF('Raw(1)'!F2940="","",'Raw(1)'!F2940)</f>
        <v>16</v>
      </c>
    </row>
    <row r="2941" spans="1:9" x14ac:dyDescent="0.4">
      <c r="A2941">
        <f>IF('Raw(1)'!A2941="","",'Raw(1)'!A2941)</f>
        <v>2026</v>
      </c>
      <c r="B2941">
        <f>IF('Raw(1)'!B2941="","",'Raw(1)'!B2941)</f>
        <v>30</v>
      </c>
      <c r="C2941" t="str">
        <f t="shared" si="135"/>
        <v>Jul</v>
      </c>
      <c r="D2941" t="str">
        <f t="shared" si="136"/>
        <v>2026-Jul</v>
      </c>
      <c r="E2941">
        <f t="shared" si="137"/>
        <v>202607</v>
      </c>
      <c r="F2941" t="str">
        <f>IF('Raw(1)'!C2941="","",'Raw(1)'!C2941)</f>
        <v>AM</v>
      </c>
      <c r="G2941" t="str">
        <f>IF('Raw(1)'!D2941="","",'Raw(1)'!D2941)</f>
        <v>Machine</v>
      </c>
      <c r="H2941" t="str">
        <f>IF('Raw(1)'!E2941="","",'Raw(1)'!E2941)</f>
        <v>Paint Line</v>
      </c>
      <c r="I2941">
        <f>IF('Raw(1)'!F2941="","",'Raw(1)'!F2941)</f>
        <v>8</v>
      </c>
    </row>
    <row r="2942" spans="1:9" x14ac:dyDescent="0.4">
      <c r="A2942">
        <f>IF('Raw(1)'!A2942="","",'Raw(1)'!A2942)</f>
        <v>2026</v>
      </c>
      <c r="B2942">
        <f>IF('Raw(1)'!B2942="","",'Raw(1)'!B2942)</f>
        <v>30</v>
      </c>
      <c r="C2942" t="str">
        <f t="shared" si="135"/>
        <v>Jul</v>
      </c>
      <c r="D2942" t="str">
        <f t="shared" si="136"/>
        <v>2026-Jul</v>
      </c>
      <c r="E2942">
        <f t="shared" si="137"/>
        <v>202607</v>
      </c>
      <c r="F2942" t="str">
        <f>IF('Raw(1)'!C2942="","",'Raw(1)'!C2942)</f>
        <v>AM</v>
      </c>
      <c r="G2942" t="str">
        <f>IF('Raw(1)'!D2942="","",'Raw(1)'!D2942)</f>
        <v>Machine</v>
      </c>
      <c r="H2942" t="str">
        <f>IF('Raw(1)'!E2942="","",'Raw(1)'!E2942)</f>
        <v>Roll Bending Machine</v>
      </c>
      <c r="I2942">
        <f>IF('Raw(1)'!F2942="","",'Raw(1)'!F2942)</f>
        <v>6</v>
      </c>
    </row>
    <row r="2943" spans="1:9" x14ac:dyDescent="0.4">
      <c r="A2943">
        <f>IF('Raw(1)'!A2943="","",'Raw(1)'!A2943)</f>
        <v>2026</v>
      </c>
      <c r="B2943">
        <f>IF('Raw(1)'!B2943="","",'Raw(1)'!B2943)</f>
        <v>30</v>
      </c>
      <c r="C2943" t="str">
        <f t="shared" si="135"/>
        <v>Jul</v>
      </c>
      <c r="D2943" t="str">
        <f t="shared" si="136"/>
        <v>2026-Jul</v>
      </c>
      <c r="E2943">
        <f t="shared" si="137"/>
        <v>202607</v>
      </c>
      <c r="F2943" t="str">
        <f>IF('Raw(1)'!C2943="","",'Raw(1)'!C2943)</f>
        <v>AM</v>
      </c>
      <c r="G2943" t="str">
        <f>IF('Raw(1)'!D2943="","",'Raw(1)'!D2943)</f>
        <v>Machine</v>
      </c>
      <c r="H2943" t="str">
        <f>IF('Raw(1)'!E2943="","",'Raw(1)'!E2943)</f>
        <v>L/W Machine</v>
      </c>
      <c r="I2943">
        <f>IF('Raw(1)'!F2943="","",'Raw(1)'!F2943)</f>
        <v>11</v>
      </c>
    </row>
    <row r="2944" spans="1:9" x14ac:dyDescent="0.4">
      <c r="A2944">
        <f>IF('Raw(1)'!A2944="","",'Raw(1)'!A2944)</f>
        <v>2026</v>
      </c>
      <c r="B2944">
        <f>IF('Raw(1)'!B2944="","",'Raw(1)'!B2944)</f>
        <v>30</v>
      </c>
      <c r="C2944" t="str">
        <f t="shared" si="135"/>
        <v>Jul</v>
      </c>
      <c r="D2944" t="str">
        <f t="shared" si="136"/>
        <v>2026-Jul</v>
      </c>
      <c r="E2944">
        <f t="shared" si="137"/>
        <v>202607</v>
      </c>
      <c r="F2944" t="str">
        <f>IF('Raw(1)'!C2944="","",'Raw(1)'!C2944)</f>
        <v>AM</v>
      </c>
      <c r="G2944" t="str">
        <f>IF('Raw(1)'!D2944="","",'Raw(1)'!D2944)</f>
        <v>Machine</v>
      </c>
      <c r="H2944" t="str">
        <f>IF('Raw(1)'!E2944="","",'Raw(1)'!E2944)</f>
        <v>C/W Machine</v>
      </c>
      <c r="I2944">
        <f>IF('Raw(1)'!F2944="","",'Raw(1)'!F2944)</f>
        <v>15</v>
      </c>
    </row>
    <row r="2945" spans="1:9" x14ac:dyDescent="0.4">
      <c r="A2945">
        <f>IF('Raw(1)'!A2945="","",'Raw(1)'!A2945)</f>
        <v>2026</v>
      </c>
      <c r="B2945">
        <f>IF('Raw(1)'!B2945="","",'Raw(1)'!B2945)</f>
        <v>30</v>
      </c>
      <c r="C2945" t="str">
        <f t="shared" si="135"/>
        <v>Jul</v>
      </c>
      <c r="D2945" t="str">
        <f t="shared" si="136"/>
        <v>2026-Jul</v>
      </c>
      <c r="E2945">
        <f t="shared" si="137"/>
        <v>202607</v>
      </c>
      <c r="F2945" t="str">
        <f>IF('Raw(1)'!C2945="","",'Raw(1)'!C2945)</f>
        <v>AM</v>
      </c>
      <c r="G2945" t="str">
        <f>IF('Raw(1)'!D2945="","",'Raw(1)'!D2945)</f>
        <v>Performance</v>
      </c>
      <c r="H2945" t="str">
        <f>IF('Raw(1)'!E2945="","",'Raw(1)'!E2945)</f>
        <v>BT GT</v>
      </c>
      <c r="I2945">
        <f>IF('Raw(1)'!F2945="","",'Raw(1)'!F2945)</f>
        <v>70</v>
      </c>
    </row>
    <row r="2946" spans="1:9" x14ac:dyDescent="0.4">
      <c r="A2946">
        <f>IF('Raw(1)'!A2946="","",'Raw(1)'!A2946)</f>
        <v>2026</v>
      </c>
      <c r="B2946">
        <f>IF('Raw(1)'!B2946="","",'Raw(1)'!B2946)</f>
        <v>30</v>
      </c>
      <c r="C2946" t="str">
        <f t="shared" ref="C2946:C3009" si="138">IF(OR(A2946="",B2946=""),"",TEXT(DATE(A2946,1,1)+(B2946-1)*7,"mmm"))</f>
        <v>Jul</v>
      </c>
      <c r="D2946" t="str">
        <f t="shared" ref="D2946:D3009" si="139">IF(OR(A2946="",B2946=""),"",TEXT(DATE(A2946,1,1)+(B2946-1)*7,"yyyy-mmm"))</f>
        <v>2026-Jul</v>
      </c>
      <c r="E2946">
        <f t="shared" ref="E2946:E3009" si="140">IF(OR(A2946="",B2946=""),"",YEAR(DATE(A2946,1,1)+(B2946-1)*7)*100+MONTH(DATE(A2946,1,1)+(B2946-1)*7))</f>
        <v>202607</v>
      </c>
      <c r="F2946" t="str">
        <f>IF('Raw(1)'!C2946="","",'Raw(1)'!C2946)</f>
        <v>AM</v>
      </c>
      <c r="G2946" t="str">
        <f>IF('Raw(1)'!D2946="","",'Raw(1)'!D2946)</f>
        <v>Performance</v>
      </c>
      <c r="H2946" t="str">
        <f>IF('Raw(1)'!E2946="","",'Raw(1)'!E2946)</f>
        <v>WT GT</v>
      </c>
      <c r="I2946">
        <f>IF('Raw(1)'!F2946="","",'Raw(1)'!F2946)</f>
        <v>65</v>
      </c>
    </row>
    <row r="2947" spans="1:9" x14ac:dyDescent="0.4">
      <c r="A2947">
        <f>IF('Raw(1)'!A2947="","",'Raw(1)'!A2947)</f>
        <v>2026</v>
      </c>
      <c r="B2947">
        <f>IF('Raw(1)'!B2947="","",'Raw(1)'!B2947)</f>
        <v>30</v>
      </c>
      <c r="C2947" t="str">
        <f t="shared" si="138"/>
        <v>Jul</v>
      </c>
      <c r="D2947" t="str">
        <f t="shared" si="139"/>
        <v>2026-Jul</v>
      </c>
      <c r="E2947">
        <f t="shared" si="140"/>
        <v>202607</v>
      </c>
      <c r="F2947" t="str">
        <f>IF('Raw(1)'!C2947="","",'Raw(1)'!C2947)</f>
        <v>AM</v>
      </c>
      <c r="G2947" t="str">
        <f>IF('Raw(1)'!D2947="","",'Raw(1)'!D2947)</f>
        <v>Performance</v>
      </c>
      <c r="H2947" t="str">
        <f>IF('Raw(1)'!E2947="","",'Raw(1)'!E2947)</f>
        <v>Bending</v>
      </c>
      <c r="I2947">
        <f>IF('Raw(1)'!F2947="","",'Raw(1)'!F2947)</f>
        <v>625</v>
      </c>
    </row>
    <row r="2948" spans="1:9" x14ac:dyDescent="0.4">
      <c r="A2948">
        <f>IF('Raw(1)'!A2948="","",'Raw(1)'!A2948)</f>
        <v>2026</v>
      </c>
      <c r="B2948">
        <f>IF('Raw(1)'!B2948="","",'Raw(1)'!B2948)</f>
        <v>30</v>
      </c>
      <c r="C2948" t="str">
        <f t="shared" si="138"/>
        <v>Jul</v>
      </c>
      <c r="D2948" t="str">
        <f t="shared" si="139"/>
        <v>2026-Jul</v>
      </c>
      <c r="E2948">
        <f t="shared" si="140"/>
        <v>202607</v>
      </c>
      <c r="F2948" t="str">
        <f>IF('Raw(1)'!C2948="","",'Raw(1)'!C2948)</f>
        <v>AM</v>
      </c>
      <c r="G2948" t="str">
        <f>IF('Raw(1)'!D2948="","",'Raw(1)'!D2948)</f>
        <v>Performance</v>
      </c>
      <c r="H2948" t="str">
        <f>IF('Raw(1)'!E2948="","",'Raw(1)'!E2948)</f>
        <v>L/W</v>
      </c>
      <c r="I2948">
        <f>IF('Raw(1)'!F2948="","",'Raw(1)'!F2948)</f>
        <v>639</v>
      </c>
    </row>
    <row r="2949" spans="1:9" x14ac:dyDescent="0.4">
      <c r="A2949">
        <f>IF('Raw(1)'!A2949="","",'Raw(1)'!A2949)</f>
        <v>2026</v>
      </c>
      <c r="B2949">
        <f>IF('Raw(1)'!B2949="","",'Raw(1)'!B2949)</f>
        <v>30</v>
      </c>
      <c r="C2949" t="str">
        <f t="shared" si="138"/>
        <v>Jul</v>
      </c>
      <c r="D2949" t="str">
        <f t="shared" si="139"/>
        <v>2026-Jul</v>
      </c>
      <c r="E2949">
        <f t="shared" si="140"/>
        <v>202607</v>
      </c>
      <c r="F2949" t="str">
        <f>IF('Raw(1)'!C2949="","",'Raw(1)'!C2949)</f>
        <v>AM</v>
      </c>
      <c r="G2949" t="str">
        <f>IF('Raw(1)'!D2949="","",'Raw(1)'!D2949)</f>
        <v>Performance</v>
      </c>
      <c r="H2949" t="str">
        <f>IF('Raw(1)'!E2949="","",'Raw(1)'!E2949)</f>
        <v>C/W</v>
      </c>
      <c r="I2949">
        <f>IF('Raw(1)'!F2949="","",'Raw(1)'!F2949)</f>
        <v>529</v>
      </c>
    </row>
    <row r="2950" spans="1:9" x14ac:dyDescent="0.4">
      <c r="A2950">
        <f>IF('Raw(1)'!A2950="","",'Raw(1)'!A2950)</f>
        <v>2026</v>
      </c>
      <c r="B2950">
        <f>IF('Raw(1)'!B2950="","",'Raw(1)'!B2950)</f>
        <v>30</v>
      </c>
      <c r="C2950" t="str">
        <f t="shared" si="138"/>
        <v>Jul</v>
      </c>
      <c r="D2950" t="str">
        <f t="shared" si="139"/>
        <v>2026-Jul</v>
      </c>
      <c r="E2950">
        <f t="shared" si="140"/>
        <v>202607</v>
      </c>
      <c r="F2950" t="str">
        <f>IF('Raw(1)'!C2950="","",'Raw(1)'!C2950)</f>
        <v>PT On</v>
      </c>
      <c r="G2950" t="str">
        <f>IF('Raw(1)'!D2950="","",'Raw(1)'!D2950)</f>
        <v>Machine</v>
      </c>
      <c r="H2950" t="str">
        <f>IF('Raw(1)'!E2950="","",'Raw(1)'!E2950)</f>
        <v>Growing Line</v>
      </c>
      <c r="I2950">
        <f>IF('Raw(1)'!F2950="","",'Raw(1)'!F2950)</f>
        <v>6</v>
      </c>
    </row>
    <row r="2951" spans="1:9" x14ac:dyDescent="0.4">
      <c r="A2951">
        <f>IF('Raw(1)'!A2951="","",'Raw(1)'!A2951)</f>
        <v>2026</v>
      </c>
      <c r="B2951">
        <f>IF('Raw(1)'!B2951="","",'Raw(1)'!B2951)</f>
        <v>30</v>
      </c>
      <c r="C2951" t="str">
        <f t="shared" si="138"/>
        <v>Jul</v>
      </c>
      <c r="D2951" t="str">
        <f t="shared" si="139"/>
        <v>2026-Jul</v>
      </c>
      <c r="E2951">
        <f t="shared" si="140"/>
        <v>202607</v>
      </c>
      <c r="F2951" t="str">
        <f>IF('Raw(1)'!C2951="","",'Raw(1)'!C2951)</f>
        <v>PT On</v>
      </c>
      <c r="G2951" t="str">
        <f>IF('Raw(1)'!D2951="","",'Raw(1)'!D2951)</f>
        <v>Machine</v>
      </c>
      <c r="H2951" t="str">
        <f>IF('Raw(1)'!E2951="","",'Raw(1)'!E2951)</f>
        <v>Paint Booth</v>
      </c>
      <c r="I2951">
        <f>IF('Raw(1)'!F2951="","",'Raw(1)'!F2951)</f>
        <v>4</v>
      </c>
    </row>
    <row r="2952" spans="1:9" x14ac:dyDescent="0.4">
      <c r="A2952">
        <f>IF('Raw(1)'!A2952="","",'Raw(1)'!A2952)</f>
        <v>2026</v>
      </c>
      <c r="B2952">
        <f>IF('Raw(1)'!B2952="","",'Raw(1)'!B2952)</f>
        <v>30</v>
      </c>
      <c r="C2952" t="str">
        <f t="shared" si="138"/>
        <v>Jul</v>
      </c>
      <c r="D2952" t="str">
        <f t="shared" si="139"/>
        <v>2026-Jul</v>
      </c>
      <c r="E2952">
        <f t="shared" si="140"/>
        <v>202607</v>
      </c>
      <c r="F2952" t="str">
        <f>IF('Raw(1)'!C2952="","",'Raw(1)'!C2952)</f>
        <v>PT On</v>
      </c>
      <c r="G2952" t="str">
        <f>IF('Raw(1)'!D2952="","",'Raw(1)'!D2952)</f>
        <v>Machine</v>
      </c>
      <c r="H2952" t="str">
        <f>IF('Raw(1)'!E2952="","",'Raw(1)'!E2952)</f>
        <v>Paint Line</v>
      </c>
      <c r="I2952">
        <f>IF('Raw(1)'!F2952="","",'Raw(1)'!F2952)</f>
        <v>4</v>
      </c>
    </row>
    <row r="2953" spans="1:9" x14ac:dyDescent="0.4">
      <c r="A2953">
        <f>IF('Raw(1)'!A2953="","",'Raw(1)'!A2953)</f>
        <v>2026</v>
      </c>
      <c r="B2953">
        <f>IF('Raw(1)'!B2953="","",'Raw(1)'!B2953)</f>
        <v>30</v>
      </c>
      <c r="C2953" t="str">
        <f t="shared" si="138"/>
        <v>Jul</v>
      </c>
      <c r="D2953" t="str">
        <f t="shared" si="139"/>
        <v>2026-Jul</v>
      </c>
      <c r="E2953">
        <f t="shared" si="140"/>
        <v>202607</v>
      </c>
      <c r="F2953" t="str">
        <f>IF('Raw(1)'!C2953="","",'Raw(1)'!C2953)</f>
        <v>PT On</v>
      </c>
      <c r="G2953" t="str">
        <f>IF('Raw(1)'!D2953="","",'Raw(1)'!D2953)</f>
        <v>Machine</v>
      </c>
      <c r="H2953" t="str">
        <f>IF('Raw(1)'!E2953="","",'Raw(1)'!E2953)</f>
        <v>Roll Bending Machine</v>
      </c>
      <c r="I2953">
        <f>IF('Raw(1)'!F2953="","",'Raw(1)'!F2953)</f>
        <v>3</v>
      </c>
    </row>
    <row r="2954" spans="1:9" x14ac:dyDescent="0.4">
      <c r="A2954">
        <f>IF('Raw(1)'!A2954="","",'Raw(1)'!A2954)</f>
        <v>2026</v>
      </c>
      <c r="B2954">
        <f>IF('Raw(1)'!B2954="","",'Raw(1)'!B2954)</f>
        <v>30</v>
      </c>
      <c r="C2954" t="str">
        <f t="shared" si="138"/>
        <v>Jul</v>
      </c>
      <c r="D2954" t="str">
        <f t="shared" si="139"/>
        <v>2026-Jul</v>
      </c>
      <c r="E2954">
        <f t="shared" si="140"/>
        <v>202607</v>
      </c>
      <c r="F2954" t="str">
        <f>IF('Raw(1)'!C2954="","",'Raw(1)'!C2954)</f>
        <v>PT On</v>
      </c>
      <c r="G2954" t="str">
        <f>IF('Raw(1)'!D2954="","",'Raw(1)'!D2954)</f>
        <v>Machine</v>
      </c>
      <c r="H2954" t="str">
        <f>IF('Raw(1)'!E2954="","",'Raw(1)'!E2954)</f>
        <v>L/W Machine</v>
      </c>
      <c r="I2954">
        <f>IF('Raw(1)'!F2954="","",'Raw(1)'!F2954)</f>
        <v>4</v>
      </c>
    </row>
    <row r="2955" spans="1:9" x14ac:dyDescent="0.4">
      <c r="A2955">
        <f>IF('Raw(1)'!A2955="","",'Raw(1)'!A2955)</f>
        <v>2026</v>
      </c>
      <c r="B2955">
        <f>IF('Raw(1)'!B2955="","",'Raw(1)'!B2955)</f>
        <v>30</v>
      </c>
      <c r="C2955" t="str">
        <f t="shared" si="138"/>
        <v>Jul</v>
      </c>
      <c r="D2955" t="str">
        <f t="shared" si="139"/>
        <v>2026-Jul</v>
      </c>
      <c r="E2955">
        <f t="shared" si="140"/>
        <v>202607</v>
      </c>
      <c r="F2955" t="str">
        <f>IF('Raw(1)'!C2955="","",'Raw(1)'!C2955)</f>
        <v>PT On</v>
      </c>
      <c r="G2955" t="str">
        <f>IF('Raw(1)'!D2955="","",'Raw(1)'!D2955)</f>
        <v>Machine</v>
      </c>
      <c r="H2955" t="str">
        <f>IF('Raw(1)'!E2955="","",'Raw(1)'!E2955)</f>
        <v>C/W Machine</v>
      </c>
      <c r="I2955">
        <f>IF('Raw(1)'!F2955="","",'Raw(1)'!F2955)</f>
        <v>6.5</v>
      </c>
    </row>
    <row r="2956" spans="1:9" x14ac:dyDescent="0.4">
      <c r="A2956">
        <f>IF('Raw(1)'!A2956="","",'Raw(1)'!A2956)</f>
        <v>2026</v>
      </c>
      <c r="B2956">
        <f>IF('Raw(1)'!B2956="","",'Raw(1)'!B2956)</f>
        <v>30</v>
      </c>
      <c r="C2956" t="str">
        <f t="shared" si="138"/>
        <v>Jul</v>
      </c>
      <c r="D2956" t="str">
        <f t="shared" si="139"/>
        <v>2026-Jul</v>
      </c>
      <c r="E2956">
        <f t="shared" si="140"/>
        <v>202607</v>
      </c>
      <c r="F2956" t="str">
        <f>IF('Raw(1)'!C2956="","",'Raw(1)'!C2956)</f>
        <v>PT On</v>
      </c>
      <c r="G2956" t="str">
        <f>IF('Raw(1)'!D2956="","",'Raw(1)'!D2956)</f>
        <v>Performance</v>
      </c>
      <c r="H2956" t="str">
        <f>IF('Raw(1)'!E2956="","",'Raw(1)'!E2956)</f>
        <v>BT GT</v>
      </c>
      <c r="I2956">
        <f>IF('Raw(1)'!F2956="","",'Raw(1)'!F2956)</f>
        <v>18</v>
      </c>
    </row>
    <row r="2957" spans="1:9" x14ac:dyDescent="0.4">
      <c r="A2957">
        <f>IF('Raw(1)'!A2957="","",'Raw(1)'!A2957)</f>
        <v>2026</v>
      </c>
      <c r="B2957">
        <f>IF('Raw(1)'!B2957="","",'Raw(1)'!B2957)</f>
        <v>30</v>
      </c>
      <c r="C2957" t="str">
        <f t="shared" si="138"/>
        <v>Jul</v>
      </c>
      <c r="D2957" t="str">
        <f t="shared" si="139"/>
        <v>2026-Jul</v>
      </c>
      <c r="E2957">
        <f t="shared" si="140"/>
        <v>202607</v>
      </c>
      <c r="F2957" t="str">
        <f>IF('Raw(1)'!C2957="","",'Raw(1)'!C2957)</f>
        <v>PT On</v>
      </c>
      <c r="G2957" t="str">
        <f>IF('Raw(1)'!D2957="","",'Raw(1)'!D2957)</f>
        <v>Performance</v>
      </c>
      <c r="H2957" t="str">
        <f>IF('Raw(1)'!E2957="","",'Raw(1)'!E2957)</f>
        <v>WT GT</v>
      </c>
      <c r="I2957">
        <f>IF('Raw(1)'!F2957="","",'Raw(1)'!F2957)</f>
        <v>18</v>
      </c>
    </row>
    <row r="2958" spans="1:9" x14ac:dyDescent="0.4">
      <c r="A2958">
        <f>IF('Raw(1)'!A2958="","",'Raw(1)'!A2958)</f>
        <v>2026</v>
      </c>
      <c r="B2958">
        <f>IF('Raw(1)'!B2958="","",'Raw(1)'!B2958)</f>
        <v>30</v>
      </c>
      <c r="C2958" t="str">
        <f t="shared" si="138"/>
        <v>Jul</v>
      </c>
      <c r="D2958" t="str">
        <f t="shared" si="139"/>
        <v>2026-Jul</v>
      </c>
      <c r="E2958">
        <f t="shared" si="140"/>
        <v>202607</v>
      </c>
      <c r="F2958" t="str">
        <f>IF('Raw(1)'!C2958="","",'Raw(1)'!C2958)</f>
        <v>PT On</v>
      </c>
      <c r="G2958" t="str">
        <f>IF('Raw(1)'!D2958="","",'Raw(1)'!D2958)</f>
        <v>Performance</v>
      </c>
      <c r="H2958" t="str">
        <f>IF('Raw(1)'!E2958="","",'Raw(1)'!E2958)</f>
        <v>Bending</v>
      </c>
      <c r="I2958">
        <f>IF('Raw(1)'!F2958="","",'Raw(1)'!F2958)</f>
        <v>143</v>
      </c>
    </row>
    <row r="2959" spans="1:9" x14ac:dyDescent="0.4">
      <c r="A2959">
        <f>IF('Raw(1)'!A2959="","",'Raw(1)'!A2959)</f>
        <v>2026</v>
      </c>
      <c r="B2959">
        <f>IF('Raw(1)'!B2959="","",'Raw(1)'!B2959)</f>
        <v>30</v>
      </c>
      <c r="C2959" t="str">
        <f t="shared" si="138"/>
        <v>Jul</v>
      </c>
      <c r="D2959" t="str">
        <f t="shared" si="139"/>
        <v>2026-Jul</v>
      </c>
      <c r="E2959">
        <f t="shared" si="140"/>
        <v>202607</v>
      </c>
      <c r="F2959" t="str">
        <f>IF('Raw(1)'!C2959="","",'Raw(1)'!C2959)</f>
        <v>PT On</v>
      </c>
      <c r="G2959" t="str">
        <f>IF('Raw(1)'!D2959="","",'Raw(1)'!D2959)</f>
        <v>Performance</v>
      </c>
      <c r="H2959" t="str">
        <f>IF('Raw(1)'!E2959="","",'Raw(1)'!E2959)</f>
        <v>L/W</v>
      </c>
      <c r="I2959">
        <f>IF('Raw(1)'!F2959="","",'Raw(1)'!F2959)</f>
        <v>144</v>
      </c>
    </row>
    <row r="2960" spans="1:9" x14ac:dyDescent="0.4">
      <c r="A2960">
        <f>IF('Raw(1)'!A2960="","",'Raw(1)'!A2960)</f>
        <v>2026</v>
      </c>
      <c r="B2960">
        <f>IF('Raw(1)'!B2960="","",'Raw(1)'!B2960)</f>
        <v>30</v>
      </c>
      <c r="C2960" t="str">
        <f t="shared" si="138"/>
        <v>Jul</v>
      </c>
      <c r="D2960" t="str">
        <f t="shared" si="139"/>
        <v>2026-Jul</v>
      </c>
      <c r="E2960">
        <f t="shared" si="140"/>
        <v>202607</v>
      </c>
      <c r="F2960" t="str">
        <f>IF('Raw(1)'!C2960="","",'Raw(1)'!C2960)</f>
        <v>PT On</v>
      </c>
      <c r="G2960" t="str">
        <f>IF('Raw(1)'!D2960="","",'Raw(1)'!D2960)</f>
        <v>Performance</v>
      </c>
      <c r="H2960" t="str">
        <f>IF('Raw(1)'!E2960="","",'Raw(1)'!E2960)</f>
        <v>C/W</v>
      </c>
      <c r="I2960">
        <f>IF('Raw(1)'!F2960="","",'Raw(1)'!F2960)</f>
        <v>170</v>
      </c>
    </row>
    <row r="2961" spans="1:9" x14ac:dyDescent="0.4">
      <c r="A2961">
        <f>IF('Raw(1)'!A2961="","",'Raw(1)'!A2961)</f>
        <v>2026</v>
      </c>
      <c r="B2961">
        <f>IF('Raw(1)'!B2961="","",'Raw(1)'!B2961)</f>
        <v>30</v>
      </c>
      <c r="C2961" t="str">
        <f t="shared" si="138"/>
        <v>Jul</v>
      </c>
      <c r="D2961" t="str">
        <f t="shared" si="139"/>
        <v>2026-Jul</v>
      </c>
      <c r="E2961">
        <f t="shared" si="140"/>
        <v>202607</v>
      </c>
      <c r="F2961" t="str">
        <f>IF('Raw(1)'!C2961="","",'Raw(1)'!C2961)</f>
        <v>PT Off</v>
      </c>
      <c r="G2961" t="str">
        <f>IF('Raw(1)'!D2961="","",'Raw(1)'!D2961)</f>
        <v>Machine</v>
      </c>
      <c r="H2961" t="str">
        <f>IF('Raw(1)'!E2961="","",'Raw(1)'!E2961)</f>
        <v>Growing Line</v>
      </c>
      <c r="I2961">
        <f>IF('Raw(1)'!F2961="","",'Raw(1)'!F2961)</f>
        <v>11</v>
      </c>
    </row>
    <row r="2962" spans="1:9" x14ac:dyDescent="0.4">
      <c r="A2962">
        <f>IF('Raw(1)'!A2962="","",'Raw(1)'!A2962)</f>
        <v>2026</v>
      </c>
      <c r="B2962">
        <f>IF('Raw(1)'!B2962="","",'Raw(1)'!B2962)</f>
        <v>30</v>
      </c>
      <c r="C2962" t="str">
        <f t="shared" si="138"/>
        <v>Jul</v>
      </c>
      <c r="D2962" t="str">
        <f t="shared" si="139"/>
        <v>2026-Jul</v>
      </c>
      <c r="E2962">
        <f t="shared" si="140"/>
        <v>202607</v>
      </c>
      <c r="F2962" t="str">
        <f>IF('Raw(1)'!C2962="","",'Raw(1)'!C2962)</f>
        <v>PT Off</v>
      </c>
      <c r="G2962" t="str">
        <f>IF('Raw(1)'!D2962="","",'Raw(1)'!D2962)</f>
        <v>Machine</v>
      </c>
      <c r="H2962" t="str">
        <f>IF('Raw(1)'!E2962="","",'Raw(1)'!E2962)</f>
        <v>Paint Booth</v>
      </c>
      <c r="I2962">
        <f>IF('Raw(1)'!F2962="","",'Raw(1)'!F2962)</f>
        <v>6</v>
      </c>
    </row>
    <row r="2963" spans="1:9" x14ac:dyDescent="0.4">
      <c r="A2963">
        <f>IF('Raw(1)'!A2963="","",'Raw(1)'!A2963)</f>
        <v>2026</v>
      </c>
      <c r="B2963">
        <f>IF('Raw(1)'!B2963="","",'Raw(1)'!B2963)</f>
        <v>30</v>
      </c>
      <c r="C2963" t="str">
        <f t="shared" si="138"/>
        <v>Jul</v>
      </c>
      <c r="D2963" t="str">
        <f t="shared" si="139"/>
        <v>2026-Jul</v>
      </c>
      <c r="E2963">
        <f t="shared" si="140"/>
        <v>202607</v>
      </c>
      <c r="F2963" t="str">
        <f>IF('Raw(1)'!C2963="","",'Raw(1)'!C2963)</f>
        <v>PT Off</v>
      </c>
      <c r="G2963" t="str">
        <f>IF('Raw(1)'!D2963="","",'Raw(1)'!D2963)</f>
        <v>Machine</v>
      </c>
      <c r="H2963" t="str">
        <f>IF('Raw(1)'!E2963="","",'Raw(1)'!E2963)</f>
        <v>Paint Line</v>
      </c>
      <c r="I2963">
        <f>IF('Raw(1)'!F2963="","",'Raw(1)'!F2963)</f>
        <v>4</v>
      </c>
    </row>
    <row r="2964" spans="1:9" x14ac:dyDescent="0.4">
      <c r="A2964">
        <f>IF('Raw(1)'!A2964="","",'Raw(1)'!A2964)</f>
        <v>2026</v>
      </c>
      <c r="B2964">
        <f>IF('Raw(1)'!B2964="","",'Raw(1)'!B2964)</f>
        <v>30</v>
      </c>
      <c r="C2964" t="str">
        <f t="shared" si="138"/>
        <v>Jul</v>
      </c>
      <c r="D2964" t="str">
        <f t="shared" si="139"/>
        <v>2026-Jul</v>
      </c>
      <c r="E2964">
        <f t="shared" si="140"/>
        <v>202607</v>
      </c>
      <c r="F2964" t="str">
        <f>IF('Raw(1)'!C2964="","",'Raw(1)'!C2964)</f>
        <v>PT Off</v>
      </c>
      <c r="G2964" t="str">
        <f>IF('Raw(1)'!D2964="","",'Raw(1)'!D2964)</f>
        <v>Machine</v>
      </c>
      <c r="H2964" t="str">
        <f>IF('Raw(1)'!E2964="","",'Raw(1)'!E2964)</f>
        <v>Roll Bending Machine</v>
      </c>
      <c r="I2964">
        <f>IF('Raw(1)'!F2964="","",'Raw(1)'!F2964)</f>
        <v>4</v>
      </c>
    </row>
    <row r="2965" spans="1:9" x14ac:dyDescent="0.4">
      <c r="A2965">
        <f>IF('Raw(1)'!A2965="","",'Raw(1)'!A2965)</f>
        <v>2026</v>
      </c>
      <c r="B2965">
        <f>IF('Raw(1)'!B2965="","",'Raw(1)'!B2965)</f>
        <v>30</v>
      </c>
      <c r="C2965" t="str">
        <f t="shared" si="138"/>
        <v>Jul</v>
      </c>
      <c r="D2965" t="str">
        <f t="shared" si="139"/>
        <v>2026-Jul</v>
      </c>
      <c r="E2965">
        <f t="shared" si="140"/>
        <v>202607</v>
      </c>
      <c r="F2965" t="str">
        <f>IF('Raw(1)'!C2965="","",'Raw(1)'!C2965)</f>
        <v>PT Off</v>
      </c>
      <c r="G2965" t="str">
        <f>IF('Raw(1)'!D2965="","",'Raw(1)'!D2965)</f>
        <v>Machine</v>
      </c>
      <c r="H2965" t="str">
        <f>IF('Raw(1)'!E2965="","",'Raw(1)'!E2965)</f>
        <v>L/W Machine</v>
      </c>
      <c r="I2965">
        <f>IF('Raw(1)'!F2965="","",'Raw(1)'!F2965)</f>
        <v>7</v>
      </c>
    </row>
    <row r="2966" spans="1:9" x14ac:dyDescent="0.4">
      <c r="A2966">
        <f>IF('Raw(1)'!A2966="","",'Raw(1)'!A2966)</f>
        <v>2026</v>
      </c>
      <c r="B2966">
        <f>IF('Raw(1)'!B2966="","",'Raw(1)'!B2966)</f>
        <v>30</v>
      </c>
      <c r="C2966" t="str">
        <f t="shared" si="138"/>
        <v>Jul</v>
      </c>
      <c r="D2966" t="str">
        <f t="shared" si="139"/>
        <v>2026-Jul</v>
      </c>
      <c r="E2966">
        <f t="shared" si="140"/>
        <v>202607</v>
      </c>
      <c r="F2966" t="str">
        <f>IF('Raw(1)'!C2966="","",'Raw(1)'!C2966)</f>
        <v>PT Off</v>
      </c>
      <c r="G2966" t="str">
        <f>IF('Raw(1)'!D2966="","",'Raw(1)'!D2966)</f>
        <v>Machine</v>
      </c>
      <c r="H2966" t="str">
        <f>IF('Raw(1)'!E2966="","",'Raw(1)'!E2966)</f>
        <v>C/W Machine</v>
      </c>
      <c r="I2966">
        <f>IF('Raw(1)'!F2966="","",'Raw(1)'!F2966)</f>
        <v>12.5</v>
      </c>
    </row>
    <row r="2967" spans="1:9" x14ac:dyDescent="0.4">
      <c r="A2967">
        <f>IF('Raw(1)'!A2967="","",'Raw(1)'!A2967)</f>
        <v>2026</v>
      </c>
      <c r="B2967">
        <f>IF('Raw(1)'!B2967="","",'Raw(1)'!B2967)</f>
        <v>30</v>
      </c>
      <c r="C2967" t="str">
        <f t="shared" si="138"/>
        <v>Jul</v>
      </c>
      <c r="D2967" t="str">
        <f t="shared" si="139"/>
        <v>2026-Jul</v>
      </c>
      <c r="E2967">
        <f t="shared" si="140"/>
        <v>202607</v>
      </c>
      <c r="F2967" t="str">
        <f>IF('Raw(1)'!C2967="","",'Raw(1)'!C2967)</f>
        <v>PT Off</v>
      </c>
      <c r="G2967" t="str">
        <f>IF('Raw(1)'!D2967="","",'Raw(1)'!D2967)</f>
        <v>Performance</v>
      </c>
      <c r="H2967" t="str">
        <f>IF('Raw(1)'!E2967="","",'Raw(1)'!E2967)</f>
        <v>BT GT</v>
      </c>
      <c r="I2967">
        <f>IF('Raw(1)'!F2967="","",'Raw(1)'!F2967)</f>
        <v>14</v>
      </c>
    </row>
    <row r="2968" spans="1:9" x14ac:dyDescent="0.4">
      <c r="A2968">
        <f>IF('Raw(1)'!A2968="","",'Raw(1)'!A2968)</f>
        <v>2026</v>
      </c>
      <c r="B2968">
        <f>IF('Raw(1)'!B2968="","",'Raw(1)'!B2968)</f>
        <v>30</v>
      </c>
      <c r="C2968" t="str">
        <f t="shared" si="138"/>
        <v>Jul</v>
      </c>
      <c r="D2968" t="str">
        <f t="shared" si="139"/>
        <v>2026-Jul</v>
      </c>
      <c r="E2968">
        <f t="shared" si="140"/>
        <v>202607</v>
      </c>
      <c r="F2968" t="str">
        <f>IF('Raw(1)'!C2968="","",'Raw(1)'!C2968)</f>
        <v>PT Off</v>
      </c>
      <c r="G2968" t="str">
        <f>IF('Raw(1)'!D2968="","",'Raw(1)'!D2968)</f>
        <v>Performance</v>
      </c>
      <c r="H2968" t="str">
        <f>IF('Raw(1)'!E2968="","",'Raw(1)'!E2968)</f>
        <v>WT GT</v>
      </c>
      <c r="I2968">
        <f>IF('Raw(1)'!F2968="","",'Raw(1)'!F2968)</f>
        <v>13</v>
      </c>
    </row>
    <row r="2969" spans="1:9" x14ac:dyDescent="0.4">
      <c r="A2969">
        <f>IF('Raw(1)'!A2969="","",'Raw(1)'!A2969)</f>
        <v>2026</v>
      </c>
      <c r="B2969">
        <f>IF('Raw(1)'!B2969="","",'Raw(1)'!B2969)</f>
        <v>30</v>
      </c>
      <c r="C2969" t="str">
        <f t="shared" si="138"/>
        <v>Jul</v>
      </c>
      <c r="D2969" t="str">
        <f t="shared" si="139"/>
        <v>2026-Jul</v>
      </c>
      <c r="E2969">
        <f t="shared" si="140"/>
        <v>202607</v>
      </c>
      <c r="F2969" t="str">
        <f>IF('Raw(1)'!C2969="","",'Raw(1)'!C2969)</f>
        <v>PT Off</v>
      </c>
      <c r="G2969" t="str">
        <f>IF('Raw(1)'!D2969="","",'Raw(1)'!D2969)</f>
        <v>Performance</v>
      </c>
      <c r="H2969" t="str">
        <f>IF('Raw(1)'!E2969="","",'Raw(1)'!E2969)</f>
        <v>Bending</v>
      </c>
      <c r="I2969">
        <f>IF('Raw(1)'!F2969="","",'Raw(1)'!F2969)</f>
        <v>138</v>
      </c>
    </row>
    <row r="2970" spans="1:9" x14ac:dyDescent="0.4">
      <c r="A2970">
        <f>IF('Raw(1)'!A2970="","",'Raw(1)'!A2970)</f>
        <v>2026</v>
      </c>
      <c r="B2970">
        <f>IF('Raw(1)'!B2970="","",'Raw(1)'!B2970)</f>
        <v>30</v>
      </c>
      <c r="C2970" t="str">
        <f t="shared" si="138"/>
        <v>Jul</v>
      </c>
      <c r="D2970" t="str">
        <f t="shared" si="139"/>
        <v>2026-Jul</v>
      </c>
      <c r="E2970">
        <f t="shared" si="140"/>
        <v>202607</v>
      </c>
      <c r="F2970" t="str">
        <f>IF('Raw(1)'!C2970="","",'Raw(1)'!C2970)</f>
        <v>PT Off</v>
      </c>
      <c r="G2970" t="str">
        <f>IF('Raw(1)'!D2970="","",'Raw(1)'!D2970)</f>
        <v>Performance</v>
      </c>
      <c r="H2970" t="str">
        <f>IF('Raw(1)'!E2970="","",'Raw(1)'!E2970)</f>
        <v>L/W</v>
      </c>
      <c r="I2970">
        <f>IF('Raw(1)'!F2970="","",'Raw(1)'!F2970)</f>
        <v>141</v>
      </c>
    </row>
    <row r="2971" spans="1:9" x14ac:dyDescent="0.4">
      <c r="A2971">
        <f>IF('Raw(1)'!A2971="","",'Raw(1)'!A2971)</f>
        <v>2026</v>
      </c>
      <c r="B2971">
        <f>IF('Raw(1)'!B2971="","",'Raw(1)'!B2971)</f>
        <v>30</v>
      </c>
      <c r="C2971" t="str">
        <f t="shared" si="138"/>
        <v>Jul</v>
      </c>
      <c r="D2971" t="str">
        <f t="shared" si="139"/>
        <v>2026-Jul</v>
      </c>
      <c r="E2971">
        <f t="shared" si="140"/>
        <v>202607</v>
      </c>
      <c r="F2971" t="str">
        <f>IF('Raw(1)'!C2971="","",'Raw(1)'!C2971)</f>
        <v>PT Off</v>
      </c>
      <c r="G2971" t="str">
        <f>IF('Raw(1)'!D2971="","",'Raw(1)'!D2971)</f>
        <v>Performance</v>
      </c>
      <c r="H2971" t="str">
        <f>IF('Raw(1)'!E2971="","",'Raw(1)'!E2971)</f>
        <v>C/W</v>
      </c>
      <c r="I2971">
        <f>IF('Raw(1)'!F2971="","",'Raw(1)'!F2971)</f>
        <v>173</v>
      </c>
    </row>
    <row r="2972" spans="1:9" x14ac:dyDescent="0.4">
      <c r="A2972">
        <f>IF('Raw(1)'!A2972="","",'Raw(1)'!A2972)</f>
        <v>2026</v>
      </c>
      <c r="B2972">
        <f>IF('Raw(1)'!B2972="","",'Raw(1)'!B2972)</f>
        <v>31</v>
      </c>
      <c r="C2972" t="str">
        <f t="shared" si="138"/>
        <v>Jul</v>
      </c>
      <c r="D2972" t="str">
        <f t="shared" si="139"/>
        <v>2026-Jul</v>
      </c>
      <c r="E2972">
        <f t="shared" si="140"/>
        <v>202607</v>
      </c>
      <c r="F2972" t="str">
        <f>IF('Raw(1)'!C2972="","",'Raw(1)'!C2972)</f>
        <v>VN #1</v>
      </c>
      <c r="G2972" t="str">
        <f>IF('Raw(1)'!D2972="","",'Raw(1)'!D2972)</f>
        <v>Machine</v>
      </c>
      <c r="H2972" t="str">
        <f>IF('Raw(1)'!E2972="","",'Raw(1)'!E2972)</f>
        <v>Growing Line</v>
      </c>
      <c r="I2972">
        <f>IF('Raw(1)'!F2972="","",'Raw(1)'!F2972)</f>
        <v>15</v>
      </c>
    </row>
    <row r="2973" spans="1:9" x14ac:dyDescent="0.4">
      <c r="A2973">
        <f>IF('Raw(1)'!A2973="","",'Raw(1)'!A2973)</f>
        <v>2026</v>
      </c>
      <c r="B2973">
        <f>IF('Raw(1)'!B2973="","",'Raw(1)'!B2973)</f>
        <v>31</v>
      </c>
      <c r="C2973" t="str">
        <f t="shared" si="138"/>
        <v>Jul</v>
      </c>
      <c r="D2973" t="str">
        <f t="shared" si="139"/>
        <v>2026-Jul</v>
      </c>
      <c r="E2973">
        <f t="shared" si="140"/>
        <v>202607</v>
      </c>
      <c r="F2973" t="str">
        <f>IF('Raw(1)'!C2973="","",'Raw(1)'!C2973)</f>
        <v>VN #1</v>
      </c>
      <c r="G2973" t="str">
        <f>IF('Raw(1)'!D2973="","",'Raw(1)'!D2973)</f>
        <v>Machine</v>
      </c>
      <c r="H2973" t="str">
        <f>IF('Raw(1)'!E2973="","",'Raw(1)'!E2973)</f>
        <v>Paint Booth</v>
      </c>
      <c r="I2973">
        <f>IF('Raw(1)'!F2973="","",'Raw(1)'!F2973)</f>
        <v>10</v>
      </c>
    </row>
    <row r="2974" spans="1:9" x14ac:dyDescent="0.4">
      <c r="A2974">
        <f>IF('Raw(1)'!A2974="","",'Raw(1)'!A2974)</f>
        <v>2026</v>
      </c>
      <c r="B2974">
        <f>IF('Raw(1)'!B2974="","",'Raw(1)'!B2974)</f>
        <v>31</v>
      </c>
      <c r="C2974" t="str">
        <f t="shared" si="138"/>
        <v>Jul</v>
      </c>
      <c r="D2974" t="str">
        <f t="shared" si="139"/>
        <v>2026-Jul</v>
      </c>
      <c r="E2974">
        <f t="shared" si="140"/>
        <v>202607</v>
      </c>
      <c r="F2974" t="str">
        <f>IF('Raw(1)'!C2974="","",'Raw(1)'!C2974)</f>
        <v>VN #1</v>
      </c>
      <c r="G2974" t="str">
        <f>IF('Raw(1)'!D2974="","",'Raw(1)'!D2974)</f>
        <v>Machine</v>
      </c>
      <c r="H2974" t="str">
        <f>IF('Raw(1)'!E2974="","",'Raw(1)'!E2974)</f>
        <v>Paint Line</v>
      </c>
      <c r="I2974">
        <f>IF('Raw(1)'!F2974="","",'Raw(1)'!F2974)</f>
        <v>5</v>
      </c>
    </row>
    <row r="2975" spans="1:9" x14ac:dyDescent="0.4">
      <c r="A2975">
        <f>IF('Raw(1)'!A2975="","",'Raw(1)'!A2975)</f>
        <v>2026</v>
      </c>
      <c r="B2975">
        <f>IF('Raw(1)'!B2975="","",'Raw(1)'!B2975)</f>
        <v>31</v>
      </c>
      <c r="C2975" t="str">
        <f t="shared" si="138"/>
        <v>Jul</v>
      </c>
      <c r="D2975" t="str">
        <f t="shared" si="139"/>
        <v>2026-Jul</v>
      </c>
      <c r="E2975">
        <f t="shared" si="140"/>
        <v>202607</v>
      </c>
      <c r="F2975" t="str">
        <f>IF('Raw(1)'!C2975="","",'Raw(1)'!C2975)</f>
        <v>VN #1</v>
      </c>
      <c r="G2975" t="str">
        <f>IF('Raw(1)'!D2975="","",'Raw(1)'!D2975)</f>
        <v>Machine</v>
      </c>
      <c r="H2975" t="str">
        <f>IF('Raw(1)'!E2975="","",'Raw(1)'!E2975)</f>
        <v>Roll Bending Machine</v>
      </c>
      <c r="I2975">
        <f>IF('Raw(1)'!F2975="","",'Raw(1)'!F2975)</f>
        <v>6</v>
      </c>
    </row>
    <row r="2976" spans="1:9" x14ac:dyDescent="0.4">
      <c r="A2976">
        <f>IF('Raw(1)'!A2976="","",'Raw(1)'!A2976)</f>
        <v>2026</v>
      </c>
      <c r="B2976">
        <f>IF('Raw(1)'!B2976="","",'Raw(1)'!B2976)</f>
        <v>31</v>
      </c>
      <c r="C2976" t="str">
        <f t="shared" si="138"/>
        <v>Jul</v>
      </c>
      <c r="D2976" t="str">
        <f t="shared" si="139"/>
        <v>2026-Jul</v>
      </c>
      <c r="E2976">
        <f t="shared" si="140"/>
        <v>202607</v>
      </c>
      <c r="F2976" t="str">
        <f>IF('Raw(1)'!C2976="","",'Raw(1)'!C2976)</f>
        <v>VN #1</v>
      </c>
      <c r="G2976" t="str">
        <f>IF('Raw(1)'!D2976="","",'Raw(1)'!D2976)</f>
        <v>Machine</v>
      </c>
      <c r="H2976" t="str">
        <f>IF('Raw(1)'!E2976="","",'Raw(1)'!E2976)</f>
        <v>L/W Machine</v>
      </c>
      <c r="I2976">
        <f>IF('Raw(1)'!F2976="","",'Raw(1)'!F2976)</f>
        <v>10</v>
      </c>
    </row>
    <row r="2977" spans="1:9" x14ac:dyDescent="0.4">
      <c r="A2977">
        <f>IF('Raw(1)'!A2977="","",'Raw(1)'!A2977)</f>
        <v>2026</v>
      </c>
      <c r="B2977">
        <f>IF('Raw(1)'!B2977="","",'Raw(1)'!B2977)</f>
        <v>31</v>
      </c>
      <c r="C2977" t="str">
        <f t="shared" si="138"/>
        <v>Jul</v>
      </c>
      <c r="D2977" t="str">
        <f t="shared" si="139"/>
        <v>2026-Jul</v>
      </c>
      <c r="E2977">
        <f t="shared" si="140"/>
        <v>202607</v>
      </c>
      <c r="F2977" t="str">
        <f>IF('Raw(1)'!C2977="","",'Raw(1)'!C2977)</f>
        <v>VN #1</v>
      </c>
      <c r="G2977" t="str">
        <f>IF('Raw(1)'!D2977="","",'Raw(1)'!D2977)</f>
        <v>Machine</v>
      </c>
      <c r="H2977" t="str">
        <f>IF('Raw(1)'!E2977="","",'Raw(1)'!E2977)</f>
        <v>C/W Machine</v>
      </c>
      <c r="I2977">
        <f>IF('Raw(1)'!F2977="","",'Raw(1)'!F2977)</f>
        <v>10</v>
      </c>
    </row>
    <row r="2978" spans="1:9" x14ac:dyDescent="0.4">
      <c r="A2978">
        <f>IF('Raw(1)'!A2978="","",'Raw(1)'!A2978)</f>
        <v>2026</v>
      </c>
      <c r="B2978">
        <f>IF('Raw(1)'!B2978="","",'Raw(1)'!B2978)</f>
        <v>31</v>
      </c>
      <c r="C2978" t="str">
        <f t="shared" si="138"/>
        <v>Jul</v>
      </c>
      <c r="D2978" t="str">
        <f t="shared" si="139"/>
        <v>2026-Jul</v>
      </c>
      <c r="E2978">
        <f t="shared" si="140"/>
        <v>202607</v>
      </c>
      <c r="F2978" t="str">
        <f>IF('Raw(1)'!C2978="","",'Raw(1)'!C2978)</f>
        <v>VN #1</v>
      </c>
      <c r="G2978" t="str">
        <f>IF('Raw(1)'!D2978="","",'Raw(1)'!D2978)</f>
        <v>Performance</v>
      </c>
      <c r="H2978" t="str">
        <f>IF('Raw(1)'!E2978="","",'Raw(1)'!E2978)</f>
        <v>BT GT</v>
      </c>
      <c r="I2978">
        <f>IF('Raw(1)'!F2978="","",'Raw(1)'!F2978)</f>
        <v>20</v>
      </c>
    </row>
    <row r="2979" spans="1:9" x14ac:dyDescent="0.4">
      <c r="A2979">
        <f>IF('Raw(1)'!A2979="","",'Raw(1)'!A2979)</f>
        <v>2026</v>
      </c>
      <c r="B2979">
        <f>IF('Raw(1)'!B2979="","",'Raw(1)'!B2979)</f>
        <v>31</v>
      </c>
      <c r="C2979" t="str">
        <f t="shared" si="138"/>
        <v>Jul</v>
      </c>
      <c r="D2979" t="str">
        <f t="shared" si="139"/>
        <v>2026-Jul</v>
      </c>
      <c r="E2979">
        <f t="shared" si="140"/>
        <v>202607</v>
      </c>
      <c r="F2979" t="str">
        <f>IF('Raw(1)'!C2979="","",'Raw(1)'!C2979)</f>
        <v>VN #1</v>
      </c>
      <c r="G2979" t="str">
        <f>IF('Raw(1)'!D2979="","",'Raw(1)'!D2979)</f>
        <v>Performance</v>
      </c>
      <c r="H2979" t="str">
        <f>IF('Raw(1)'!E2979="","",'Raw(1)'!E2979)</f>
        <v>WT GT</v>
      </c>
      <c r="I2979">
        <f>IF('Raw(1)'!F2979="","",'Raw(1)'!F2979)</f>
        <v>19</v>
      </c>
    </row>
    <row r="2980" spans="1:9" x14ac:dyDescent="0.4">
      <c r="A2980">
        <f>IF('Raw(1)'!A2980="","",'Raw(1)'!A2980)</f>
        <v>2026</v>
      </c>
      <c r="B2980">
        <f>IF('Raw(1)'!B2980="","",'Raw(1)'!B2980)</f>
        <v>31</v>
      </c>
      <c r="C2980" t="str">
        <f t="shared" si="138"/>
        <v>Jul</v>
      </c>
      <c r="D2980" t="str">
        <f t="shared" si="139"/>
        <v>2026-Jul</v>
      </c>
      <c r="E2980">
        <f t="shared" si="140"/>
        <v>202607</v>
      </c>
      <c r="F2980" t="str">
        <f>IF('Raw(1)'!C2980="","",'Raw(1)'!C2980)</f>
        <v>VN #1</v>
      </c>
      <c r="G2980" t="str">
        <f>IF('Raw(1)'!D2980="","",'Raw(1)'!D2980)</f>
        <v>Performance</v>
      </c>
      <c r="H2980" t="str">
        <f>IF('Raw(1)'!E2980="","",'Raw(1)'!E2980)</f>
        <v>Bending</v>
      </c>
      <c r="I2980">
        <f>IF('Raw(1)'!F2980="","",'Raw(1)'!F2980)</f>
        <v>185</v>
      </c>
    </row>
    <row r="2981" spans="1:9" x14ac:dyDescent="0.4">
      <c r="A2981">
        <f>IF('Raw(1)'!A2981="","",'Raw(1)'!A2981)</f>
        <v>2026</v>
      </c>
      <c r="B2981">
        <f>IF('Raw(1)'!B2981="","",'Raw(1)'!B2981)</f>
        <v>31</v>
      </c>
      <c r="C2981" t="str">
        <f t="shared" si="138"/>
        <v>Jul</v>
      </c>
      <c r="D2981" t="str">
        <f t="shared" si="139"/>
        <v>2026-Jul</v>
      </c>
      <c r="E2981">
        <f t="shared" si="140"/>
        <v>202607</v>
      </c>
      <c r="F2981" t="str">
        <f>IF('Raw(1)'!C2981="","",'Raw(1)'!C2981)</f>
        <v>VN #1</v>
      </c>
      <c r="G2981" t="str">
        <f>IF('Raw(1)'!D2981="","",'Raw(1)'!D2981)</f>
        <v>Performance</v>
      </c>
      <c r="H2981" t="str">
        <f>IF('Raw(1)'!E2981="","",'Raw(1)'!E2981)</f>
        <v>L/W</v>
      </c>
      <c r="I2981">
        <f>IF('Raw(1)'!F2981="","",'Raw(1)'!F2981)</f>
        <v>200</v>
      </c>
    </row>
    <row r="2982" spans="1:9" x14ac:dyDescent="0.4">
      <c r="A2982">
        <f>IF('Raw(1)'!A2982="","",'Raw(1)'!A2982)</f>
        <v>2026</v>
      </c>
      <c r="B2982">
        <f>IF('Raw(1)'!B2982="","",'Raw(1)'!B2982)</f>
        <v>31</v>
      </c>
      <c r="C2982" t="str">
        <f t="shared" si="138"/>
        <v>Jul</v>
      </c>
      <c r="D2982" t="str">
        <f t="shared" si="139"/>
        <v>2026-Jul</v>
      </c>
      <c r="E2982">
        <f t="shared" si="140"/>
        <v>202607</v>
      </c>
      <c r="F2982" t="str">
        <f>IF('Raw(1)'!C2982="","",'Raw(1)'!C2982)</f>
        <v>VN #1</v>
      </c>
      <c r="G2982" t="str">
        <f>IF('Raw(1)'!D2982="","",'Raw(1)'!D2982)</f>
        <v>Performance</v>
      </c>
      <c r="H2982" t="str">
        <f>IF('Raw(1)'!E2982="","",'Raw(1)'!E2982)</f>
        <v>C/W</v>
      </c>
      <c r="I2982">
        <f>IF('Raw(1)'!F2982="","",'Raw(1)'!F2982)</f>
        <v>238</v>
      </c>
    </row>
    <row r="2983" spans="1:9" x14ac:dyDescent="0.4">
      <c r="A2983">
        <f>IF('Raw(1)'!A2983="","",'Raw(1)'!A2983)</f>
        <v>2026</v>
      </c>
      <c r="B2983">
        <f>IF('Raw(1)'!B2983="","",'Raw(1)'!B2983)</f>
        <v>31</v>
      </c>
      <c r="C2983" t="str">
        <f t="shared" si="138"/>
        <v>Jul</v>
      </c>
      <c r="D2983" t="str">
        <f t="shared" si="139"/>
        <v>2026-Jul</v>
      </c>
      <c r="E2983">
        <f t="shared" si="140"/>
        <v>202607</v>
      </c>
      <c r="F2983" t="str">
        <f>IF('Raw(1)'!C2983="","",'Raw(1)'!C2983)</f>
        <v>VN #2</v>
      </c>
      <c r="G2983" t="str">
        <f>IF('Raw(1)'!D2983="","",'Raw(1)'!D2983)</f>
        <v>Machine</v>
      </c>
      <c r="H2983" t="str">
        <f>IF('Raw(1)'!E2983="","",'Raw(1)'!E2983)</f>
        <v>Growing Line</v>
      </c>
      <c r="I2983">
        <f>IF('Raw(1)'!F2983="","",'Raw(1)'!F2983)</f>
        <v>14</v>
      </c>
    </row>
    <row r="2984" spans="1:9" x14ac:dyDescent="0.4">
      <c r="A2984">
        <f>IF('Raw(1)'!A2984="","",'Raw(1)'!A2984)</f>
        <v>2026</v>
      </c>
      <c r="B2984">
        <f>IF('Raw(1)'!B2984="","",'Raw(1)'!B2984)</f>
        <v>31</v>
      </c>
      <c r="C2984" t="str">
        <f t="shared" si="138"/>
        <v>Jul</v>
      </c>
      <c r="D2984" t="str">
        <f t="shared" si="139"/>
        <v>2026-Jul</v>
      </c>
      <c r="E2984">
        <f t="shared" si="140"/>
        <v>202607</v>
      </c>
      <c r="F2984" t="str">
        <f>IF('Raw(1)'!C2984="","",'Raw(1)'!C2984)</f>
        <v>VN #2</v>
      </c>
      <c r="G2984" t="str">
        <f>IF('Raw(1)'!D2984="","",'Raw(1)'!D2984)</f>
        <v>Machine</v>
      </c>
      <c r="H2984" t="str">
        <f>IF('Raw(1)'!E2984="","",'Raw(1)'!E2984)</f>
        <v>Paint Booth</v>
      </c>
      <c r="I2984">
        <f>IF('Raw(1)'!F2984="","",'Raw(1)'!F2984)</f>
        <v>8</v>
      </c>
    </row>
    <row r="2985" spans="1:9" x14ac:dyDescent="0.4">
      <c r="A2985">
        <f>IF('Raw(1)'!A2985="","",'Raw(1)'!A2985)</f>
        <v>2026</v>
      </c>
      <c r="B2985">
        <f>IF('Raw(1)'!B2985="","",'Raw(1)'!B2985)</f>
        <v>31</v>
      </c>
      <c r="C2985" t="str">
        <f t="shared" si="138"/>
        <v>Jul</v>
      </c>
      <c r="D2985" t="str">
        <f t="shared" si="139"/>
        <v>2026-Jul</v>
      </c>
      <c r="E2985">
        <f t="shared" si="140"/>
        <v>202607</v>
      </c>
      <c r="F2985" t="str">
        <f>IF('Raw(1)'!C2985="","",'Raw(1)'!C2985)</f>
        <v>VN #2</v>
      </c>
      <c r="G2985" t="str">
        <f>IF('Raw(1)'!D2985="","",'Raw(1)'!D2985)</f>
        <v>Machine</v>
      </c>
      <c r="H2985" t="str">
        <f>IF('Raw(1)'!E2985="","",'Raw(1)'!E2985)</f>
        <v>Paint Line</v>
      </c>
      <c r="I2985">
        <f>IF('Raw(1)'!F2985="","",'Raw(1)'!F2985)</f>
        <v>4</v>
      </c>
    </row>
    <row r="2986" spans="1:9" x14ac:dyDescent="0.4">
      <c r="A2986">
        <f>IF('Raw(1)'!A2986="","",'Raw(1)'!A2986)</f>
        <v>2026</v>
      </c>
      <c r="B2986">
        <f>IF('Raw(1)'!B2986="","",'Raw(1)'!B2986)</f>
        <v>31</v>
      </c>
      <c r="C2986" t="str">
        <f t="shared" si="138"/>
        <v>Jul</v>
      </c>
      <c r="D2986" t="str">
        <f t="shared" si="139"/>
        <v>2026-Jul</v>
      </c>
      <c r="E2986">
        <f t="shared" si="140"/>
        <v>202607</v>
      </c>
      <c r="F2986" t="str">
        <f>IF('Raw(1)'!C2986="","",'Raw(1)'!C2986)</f>
        <v>VN #2</v>
      </c>
      <c r="G2986" t="str">
        <f>IF('Raw(1)'!D2986="","",'Raw(1)'!D2986)</f>
        <v>Machine</v>
      </c>
      <c r="H2986" t="str">
        <f>IF('Raw(1)'!E2986="","",'Raw(1)'!E2986)</f>
        <v>Roll Bending Machine</v>
      </c>
      <c r="I2986">
        <f>IF('Raw(1)'!F2986="","",'Raw(1)'!F2986)</f>
        <v>3</v>
      </c>
    </row>
    <row r="2987" spans="1:9" x14ac:dyDescent="0.4">
      <c r="A2987">
        <f>IF('Raw(1)'!A2987="","",'Raw(1)'!A2987)</f>
        <v>2026</v>
      </c>
      <c r="B2987">
        <f>IF('Raw(1)'!B2987="","",'Raw(1)'!B2987)</f>
        <v>31</v>
      </c>
      <c r="C2987" t="str">
        <f t="shared" si="138"/>
        <v>Jul</v>
      </c>
      <c r="D2987" t="str">
        <f t="shared" si="139"/>
        <v>2026-Jul</v>
      </c>
      <c r="E2987">
        <f t="shared" si="140"/>
        <v>202607</v>
      </c>
      <c r="F2987" t="str">
        <f>IF('Raw(1)'!C2987="","",'Raw(1)'!C2987)</f>
        <v>VN #2</v>
      </c>
      <c r="G2987" t="str">
        <f>IF('Raw(1)'!D2987="","",'Raw(1)'!D2987)</f>
        <v>Machine</v>
      </c>
      <c r="H2987" t="str">
        <f>IF('Raw(1)'!E2987="","",'Raw(1)'!E2987)</f>
        <v>L/W Machine</v>
      </c>
      <c r="I2987">
        <f>IF('Raw(1)'!F2987="","",'Raw(1)'!F2987)</f>
        <v>6</v>
      </c>
    </row>
    <row r="2988" spans="1:9" x14ac:dyDescent="0.4">
      <c r="A2988">
        <f>IF('Raw(1)'!A2988="","",'Raw(1)'!A2988)</f>
        <v>2026</v>
      </c>
      <c r="B2988">
        <f>IF('Raw(1)'!B2988="","",'Raw(1)'!B2988)</f>
        <v>31</v>
      </c>
      <c r="C2988" t="str">
        <f t="shared" si="138"/>
        <v>Jul</v>
      </c>
      <c r="D2988" t="str">
        <f t="shared" si="139"/>
        <v>2026-Jul</v>
      </c>
      <c r="E2988">
        <f t="shared" si="140"/>
        <v>202607</v>
      </c>
      <c r="F2988" t="str">
        <f>IF('Raw(1)'!C2988="","",'Raw(1)'!C2988)</f>
        <v>VN #2</v>
      </c>
      <c r="G2988" t="str">
        <f>IF('Raw(1)'!D2988="","",'Raw(1)'!D2988)</f>
        <v>Machine</v>
      </c>
      <c r="H2988" t="str">
        <f>IF('Raw(1)'!E2988="","",'Raw(1)'!E2988)</f>
        <v>C/W Machine</v>
      </c>
      <c r="I2988">
        <f>IF('Raw(1)'!F2988="","",'Raw(1)'!F2988)</f>
        <v>8.8000000000000007</v>
      </c>
    </row>
    <row r="2989" spans="1:9" x14ac:dyDescent="0.4">
      <c r="A2989">
        <f>IF('Raw(1)'!A2989="","",'Raw(1)'!A2989)</f>
        <v>2026</v>
      </c>
      <c r="B2989">
        <f>IF('Raw(1)'!B2989="","",'Raw(1)'!B2989)</f>
        <v>31</v>
      </c>
      <c r="C2989" t="str">
        <f t="shared" si="138"/>
        <v>Jul</v>
      </c>
      <c r="D2989" t="str">
        <f t="shared" si="139"/>
        <v>2026-Jul</v>
      </c>
      <c r="E2989">
        <f t="shared" si="140"/>
        <v>202607</v>
      </c>
      <c r="F2989" t="str">
        <f>IF('Raw(1)'!C2989="","",'Raw(1)'!C2989)</f>
        <v>VN #2</v>
      </c>
      <c r="G2989" t="str">
        <f>IF('Raw(1)'!D2989="","",'Raw(1)'!D2989)</f>
        <v>Performance</v>
      </c>
      <c r="H2989" t="str">
        <f>IF('Raw(1)'!E2989="","",'Raw(1)'!E2989)</f>
        <v>BT GT</v>
      </c>
      <c r="I2989">
        <f>IF('Raw(1)'!F2989="","",'Raw(1)'!F2989)</f>
        <v>19</v>
      </c>
    </row>
    <row r="2990" spans="1:9" x14ac:dyDescent="0.4">
      <c r="A2990">
        <f>IF('Raw(1)'!A2990="","",'Raw(1)'!A2990)</f>
        <v>2026</v>
      </c>
      <c r="B2990">
        <f>IF('Raw(1)'!B2990="","",'Raw(1)'!B2990)</f>
        <v>31</v>
      </c>
      <c r="C2990" t="str">
        <f t="shared" si="138"/>
        <v>Jul</v>
      </c>
      <c r="D2990" t="str">
        <f t="shared" si="139"/>
        <v>2026-Jul</v>
      </c>
      <c r="E2990">
        <f t="shared" si="140"/>
        <v>202607</v>
      </c>
      <c r="F2990" t="str">
        <f>IF('Raw(1)'!C2990="","",'Raw(1)'!C2990)</f>
        <v>VN #2</v>
      </c>
      <c r="G2990" t="str">
        <f>IF('Raw(1)'!D2990="","",'Raw(1)'!D2990)</f>
        <v>Performance</v>
      </c>
      <c r="H2990" t="str">
        <f>IF('Raw(1)'!E2990="","",'Raw(1)'!E2990)</f>
        <v>WT GT</v>
      </c>
      <c r="I2990">
        <f>IF('Raw(1)'!F2990="","",'Raw(1)'!F2990)</f>
        <v>19</v>
      </c>
    </row>
    <row r="2991" spans="1:9" x14ac:dyDescent="0.4">
      <c r="A2991">
        <f>IF('Raw(1)'!A2991="","",'Raw(1)'!A2991)</f>
        <v>2026</v>
      </c>
      <c r="B2991">
        <f>IF('Raw(1)'!B2991="","",'Raw(1)'!B2991)</f>
        <v>31</v>
      </c>
      <c r="C2991" t="str">
        <f t="shared" si="138"/>
        <v>Jul</v>
      </c>
      <c r="D2991" t="str">
        <f t="shared" si="139"/>
        <v>2026-Jul</v>
      </c>
      <c r="E2991">
        <f t="shared" si="140"/>
        <v>202607</v>
      </c>
      <c r="F2991" t="str">
        <f>IF('Raw(1)'!C2991="","",'Raw(1)'!C2991)</f>
        <v>VN #2</v>
      </c>
      <c r="G2991" t="str">
        <f>IF('Raw(1)'!D2991="","",'Raw(1)'!D2991)</f>
        <v>Performance</v>
      </c>
      <c r="H2991" t="str">
        <f>IF('Raw(1)'!E2991="","",'Raw(1)'!E2991)</f>
        <v>Bending</v>
      </c>
      <c r="I2991">
        <f>IF('Raw(1)'!F2991="","",'Raw(1)'!F2991)</f>
        <v>161</v>
      </c>
    </row>
    <row r="2992" spans="1:9" x14ac:dyDescent="0.4">
      <c r="A2992">
        <f>IF('Raw(1)'!A2992="","",'Raw(1)'!A2992)</f>
        <v>2026</v>
      </c>
      <c r="B2992">
        <f>IF('Raw(1)'!B2992="","",'Raw(1)'!B2992)</f>
        <v>31</v>
      </c>
      <c r="C2992" t="str">
        <f t="shared" si="138"/>
        <v>Jul</v>
      </c>
      <c r="D2992" t="str">
        <f t="shared" si="139"/>
        <v>2026-Jul</v>
      </c>
      <c r="E2992">
        <f t="shared" si="140"/>
        <v>202607</v>
      </c>
      <c r="F2992" t="str">
        <f>IF('Raw(1)'!C2992="","",'Raw(1)'!C2992)</f>
        <v>VN #2</v>
      </c>
      <c r="G2992" t="str">
        <f>IF('Raw(1)'!D2992="","",'Raw(1)'!D2992)</f>
        <v>Performance</v>
      </c>
      <c r="H2992" t="str">
        <f>IF('Raw(1)'!E2992="","",'Raw(1)'!E2992)</f>
        <v>L/W</v>
      </c>
      <c r="I2992">
        <f>IF('Raw(1)'!F2992="","",'Raw(1)'!F2992)</f>
        <v>158</v>
      </c>
    </row>
    <row r="2993" spans="1:9" x14ac:dyDescent="0.4">
      <c r="A2993">
        <f>IF('Raw(1)'!A2993="","",'Raw(1)'!A2993)</f>
        <v>2026</v>
      </c>
      <c r="B2993">
        <f>IF('Raw(1)'!B2993="","",'Raw(1)'!B2993)</f>
        <v>31</v>
      </c>
      <c r="C2993" t="str">
        <f t="shared" si="138"/>
        <v>Jul</v>
      </c>
      <c r="D2993" t="str">
        <f t="shared" si="139"/>
        <v>2026-Jul</v>
      </c>
      <c r="E2993">
        <f t="shared" si="140"/>
        <v>202607</v>
      </c>
      <c r="F2993" t="str">
        <f>IF('Raw(1)'!C2993="","",'Raw(1)'!C2993)</f>
        <v>VN #2</v>
      </c>
      <c r="G2993" t="str">
        <f>IF('Raw(1)'!D2993="","",'Raw(1)'!D2993)</f>
        <v>Performance</v>
      </c>
      <c r="H2993" t="str">
        <f>IF('Raw(1)'!E2993="","",'Raw(1)'!E2993)</f>
        <v>C/W</v>
      </c>
      <c r="I2993">
        <f>IF('Raw(1)'!F2993="","",'Raw(1)'!F2993)</f>
        <v>176</v>
      </c>
    </row>
    <row r="2994" spans="1:9" x14ac:dyDescent="0.4">
      <c r="A2994">
        <f>IF('Raw(1)'!A2994="","",'Raw(1)'!A2994)</f>
        <v>2026</v>
      </c>
      <c r="B2994">
        <f>IF('Raw(1)'!B2994="","",'Raw(1)'!B2994)</f>
        <v>31</v>
      </c>
      <c r="C2994" t="str">
        <f t="shared" si="138"/>
        <v>Jul</v>
      </c>
      <c r="D2994" t="str">
        <f t="shared" si="139"/>
        <v>2026-Jul</v>
      </c>
      <c r="E2994">
        <f t="shared" si="140"/>
        <v>202607</v>
      </c>
      <c r="F2994" t="str">
        <f>IF('Raw(1)'!C2994="","",'Raw(1)'!C2994)</f>
        <v>TW</v>
      </c>
      <c r="G2994" t="str">
        <f>IF('Raw(1)'!D2994="","",'Raw(1)'!D2994)</f>
        <v>Machine</v>
      </c>
      <c r="H2994" t="str">
        <f>IF('Raw(1)'!E2994="","",'Raw(1)'!E2994)</f>
        <v>Growing Line</v>
      </c>
      <c r="I2994">
        <f>IF('Raw(1)'!F2994="","",'Raw(1)'!F2994)</f>
        <v>5</v>
      </c>
    </row>
    <row r="2995" spans="1:9" x14ac:dyDescent="0.4">
      <c r="A2995">
        <f>IF('Raw(1)'!A2995="","",'Raw(1)'!A2995)</f>
        <v>2026</v>
      </c>
      <c r="B2995">
        <f>IF('Raw(1)'!B2995="","",'Raw(1)'!B2995)</f>
        <v>31</v>
      </c>
      <c r="C2995" t="str">
        <f t="shared" si="138"/>
        <v>Jul</v>
      </c>
      <c r="D2995" t="str">
        <f t="shared" si="139"/>
        <v>2026-Jul</v>
      </c>
      <c r="E2995">
        <f t="shared" si="140"/>
        <v>202607</v>
      </c>
      <c r="F2995" t="str">
        <f>IF('Raw(1)'!C2995="","",'Raw(1)'!C2995)</f>
        <v>TW</v>
      </c>
      <c r="G2995" t="str">
        <f>IF('Raw(1)'!D2995="","",'Raw(1)'!D2995)</f>
        <v>Machine</v>
      </c>
      <c r="H2995" t="str">
        <f>IF('Raw(1)'!E2995="","",'Raw(1)'!E2995)</f>
        <v>Paint Booth</v>
      </c>
      <c r="I2995">
        <f>IF('Raw(1)'!F2995="","",'Raw(1)'!F2995)</f>
        <v>3</v>
      </c>
    </row>
    <row r="2996" spans="1:9" x14ac:dyDescent="0.4">
      <c r="A2996">
        <f>IF('Raw(1)'!A2996="","",'Raw(1)'!A2996)</f>
        <v>2026</v>
      </c>
      <c r="B2996">
        <f>IF('Raw(1)'!B2996="","",'Raw(1)'!B2996)</f>
        <v>31</v>
      </c>
      <c r="C2996" t="str">
        <f t="shared" si="138"/>
        <v>Jul</v>
      </c>
      <c r="D2996" t="str">
        <f t="shared" si="139"/>
        <v>2026-Jul</v>
      </c>
      <c r="E2996">
        <f t="shared" si="140"/>
        <v>202607</v>
      </c>
      <c r="F2996" t="str">
        <f>IF('Raw(1)'!C2996="","",'Raw(1)'!C2996)</f>
        <v>TW</v>
      </c>
      <c r="G2996" t="str">
        <f>IF('Raw(1)'!D2996="","",'Raw(1)'!D2996)</f>
        <v>Machine</v>
      </c>
      <c r="H2996" t="str">
        <f>IF('Raw(1)'!E2996="","",'Raw(1)'!E2996)</f>
        <v>Paint Line</v>
      </c>
      <c r="I2996">
        <f>IF('Raw(1)'!F2996="","",'Raw(1)'!F2996)</f>
        <v>2</v>
      </c>
    </row>
    <row r="2997" spans="1:9" x14ac:dyDescent="0.4">
      <c r="A2997">
        <f>IF('Raw(1)'!A2997="","",'Raw(1)'!A2997)</f>
        <v>2026</v>
      </c>
      <c r="B2997">
        <f>IF('Raw(1)'!B2997="","",'Raw(1)'!B2997)</f>
        <v>31</v>
      </c>
      <c r="C2997" t="str">
        <f t="shared" si="138"/>
        <v>Jul</v>
      </c>
      <c r="D2997" t="str">
        <f t="shared" si="139"/>
        <v>2026-Jul</v>
      </c>
      <c r="E2997">
        <f t="shared" si="140"/>
        <v>202607</v>
      </c>
      <c r="F2997" t="str">
        <f>IF('Raw(1)'!C2997="","",'Raw(1)'!C2997)</f>
        <v>TW</v>
      </c>
      <c r="G2997" t="str">
        <f>IF('Raw(1)'!D2997="","",'Raw(1)'!D2997)</f>
        <v>Machine</v>
      </c>
      <c r="H2997" t="str">
        <f>IF('Raw(1)'!E2997="","",'Raw(1)'!E2997)</f>
        <v>Roll Bending Machine</v>
      </c>
      <c r="I2997">
        <f>IF('Raw(1)'!F2997="","",'Raw(1)'!F2997)</f>
        <v>2</v>
      </c>
    </row>
    <row r="2998" spans="1:9" x14ac:dyDescent="0.4">
      <c r="A2998">
        <f>IF('Raw(1)'!A2998="","",'Raw(1)'!A2998)</f>
        <v>2026</v>
      </c>
      <c r="B2998">
        <f>IF('Raw(1)'!B2998="","",'Raw(1)'!B2998)</f>
        <v>31</v>
      </c>
      <c r="C2998" t="str">
        <f t="shared" si="138"/>
        <v>Jul</v>
      </c>
      <c r="D2998" t="str">
        <f t="shared" si="139"/>
        <v>2026-Jul</v>
      </c>
      <c r="E2998">
        <f t="shared" si="140"/>
        <v>202607</v>
      </c>
      <c r="F2998" t="str">
        <f>IF('Raw(1)'!C2998="","",'Raw(1)'!C2998)</f>
        <v>TW</v>
      </c>
      <c r="G2998" t="str">
        <f>IF('Raw(1)'!D2998="","",'Raw(1)'!D2998)</f>
        <v>Machine</v>
      </c>
      <c r="H2998" t="str">
        <f>IF('Raw(1)'!E2998="","",'Raw(1)'!E2998)</f>
        <v>L/W Machine</v>
      </c>
      <c r="I2998">
        <f>IF('Raw(1)'!F2998="","",'Raw(1)'!F2998)</f>
        <v>2</v>
      </c>
    </row>
    <row r="2999" spans="1:9" x14ac:dyDescent="0.4">
      <c r="A2999">
        <f>IF('Raw(1)'!A2999="","",'Raw(1)'!A2999)</f>
        <v>2026</v>
      </c>
      <c r="B2999">
        <f>IF('Raw(1)'!B2999="","",'Raw(1)'!B2999)</f>
        <v>31</v>
      </c>
      <c r="C2999" t="str">
        <f t="shared" si="138"/>
        <v>Jul</v>
      </c>
      <c r="D2999" t="str">
        <f t="shared" si="139"/>
        <v>2026-Jul</v>
      </c>
      <c r="E2999">
        <f t="shared" si="140"/>
        <v>202607</v>
      </c>
      <c r="F2999" t="str">
        <f>IF('Raw(1)'!C2999="","",'Raw(1)'!C2999)</f>
        <v>TW</v>
      </c>
      <c r="G2999" t="str">
        <f>IF('Raw(1)'!D2999="","",'Raw(1)'!D2999)</f>
        <v>Machine</v>
      </c>
      <c r="H2999" t="str">
        <f>IF('Raw(1)'!E2999="","",'Raw(1)'!E2999)</f>
        <v>C/W Machine</v>
      </c>
      <c r="I2999">
        <f>IF('Raw(1)'!F2999="","",'Raw(1)'!F2999)</f>
        <v>3</v>
      </c>
    </row>
    <row r="3000" spans="1:9" x14ac:dyDescent="0.4">
      <c r="A3000">
        <f>IF('Raw(1)'!A3000="","",'Raw(1)'!A3000)</f>
        <v>2026</v>
      </c>
      <c r="B3000">
        <f>IF('Raw(1)'!B3000="","",'Raw(1)'!B3000)</f>
        <v>31</v>
      </c>
      <c r="C3000" t="str">
        <f t="shared" si="138"/>
        <v>Jul</v>
      </c>
      <c r="D3000" t="str">
        <f t="shared" si="139"/>
        <v>2026-Jul</v>
      </c>
      <c r="E3000">
        <f t="shared" si="140"/>
        <v>202607</v>
      </c>
      <c r="F3000" t="str">
        <f>IF('Raw(1)'!C3000="","",'Raw(1)'!C3000)</f>
        <v>TW</v>
      </c>
      <c r="G3000" t="str">
        <f>IF('Raw(1)'!D3000="","",'Raw(1)'!D3000)</f>
        <v>Performance</v>
      </c>
      <c r="H3000" t="str">
        <f>IF('Raw(1)'!E3000="","",'Raw(1)'!E3000)</f>
        <v>BT GT</v>
      </c>
      <c r="I3000">
        <f>IF('Raw(1)'!F3000="","",'Raw(1)'!F3000)</f>
        <v>3</v>
      </c>
    </row>
    <row r="3001" spans="1:9" x14ac:dyDescent="0.4">
      <c r="A3001">
        <f>IF('Raw(1)'!A3001="","",'Raw(1)'!A3001)</f>
        <v>2026</v>
      </c>
      <c r="B3001">
        <f>IF('Raw(1)'!B3001="","",'Raw(1)'!B3001)</f>
        <v>31</v>
      </c>
      <c r="C3001" t="str">
        <f t="shared" si="138"/>
        <v>Jul</v>
      </c>
      <c r="D3001" t="str">
        <f t="shared" si="139"/>
        <v>2026-Jul</v>
      </c>
      <c r="E3001">
        <f t="shared" si="140"/>
        <v>202607</v>
      </c>
      <c r="F3001" t="str">
        <f>IF('Raw(1)'!C3001="","",'Raw(1)'!C3001)</f>
        <v>TW</v>
      </c>
      <c r="G3001" t="str">
        <f>IF('Raw(1)'!D3001="","",'Raw(1)'!D3001)</f>
        <v>Performance</v>
      </c>
      <c r="H3001" t="str">
        <f>IF('Raw(1)'!E3001="","",'Raw(1)'!E3001)</f>
        <v>WT GT</v>
      </c>
      <c r="I3001">
        <f>IF('Raw(1)'!F3001="","",'Raw(1)'!F3001)</f>
        <v>3</v>
      </c>
    </row>
    <row r="3002" spans="1:9" x14ac:dyDescent="0.4">
      <c r="A3002">
        <f>IF('Raw(1)'!A3002="","",'Raw(1)'!A3002)</f>
        <v>2026</v>
      </c>
      <c r="B3002">
        <f>IF('Raw(1)'!B3002="","",'Raw(1)'!B3002)</f>
        <v>31</v>
      </c>
      <c r="C3002" t="str">
        <f t="shared" si="138"/>
        <v>Jul</v>
      </c>
      <c r="D3002" t="str">
        <f t="shared" si="139"/>
        <v>2026-Jul</v>
      </c>
      <c r="E3002">
        <f t="shared" si="140"/>
        <v>202607</v>
      </c>
      <c r="F3002" t="str">
        <f>IF('Raw(1)'!C3002="","",'Raw(1)'!C3002)</f>
        <v>TW</v>
      </c>
      <c r="G3002" t="str">
        <f>IF('Raw(1)'!D3002="","",'Raw(1)'!D3002)</f>
        <v>Performance</v>
      </c>
      <c r="H3002" t="str">
        <f>IF('Raw(1)'!E3002="","",'Raw(1)'!E3002)</f>
        <v>Bending</v>
      </c>
      <c r="I3002">
        <f>IF('Raw(1)'!F3002="","",'Raw(1)'!F3002)</f>
        <v>38</v>
      </c>
    </row>
    <row r="3003" spans="1:9" x14ac:dyDescent="0.4">
      <c r="A3003">
        <f>IF('Raw(1)'!A3003="","",'Raw(1)'!A3003)</f>
        <v>2026</v>
      </c>
      <c r="B3003">
        <f>IF('Raw(1)'!B3003="","",'Raw(1)'!B3003)</f>
        <v>31</v>
      </c>
      <c r="C3003" t="str">
        <f t="shared" si="138"/>
        <v>Jul</v>
      </c>
      <c r="D3003" t="str">
        <f t="shared" si="139"/>
        <v>2026-Jul</v>
      </c>
      <c r="E3003">
        <f t="shared" si="140"/>
        <v>202607</v>
      </c>
      <c r="F3003" t="str">
        <f>IF('Raw(1)'!C3003="","",'Raw(1)'!C3003)</f>
        <v>TW</v>
      </c>
      <c r="G3003" t="str">
        <f>IF('Raw(1)'!D3003="","",'Raw(1)'!D3003)</f>
        <v>Performance</v>
      </c>
      <c r="H3003" t="str">
        <f>IF('Raw(1)'!E3003="","",'Raw(1)'!E3003)</f>
        <v>L/W</v>
      </c>
      <c r="I3003">
        <f>IF('Raw(1)'!F3003="","",'Raw(1)'!F3003)</f>
        <v>34</v>
      </c>
    </row>
    <row r="3004" spans="1:9" x14ac:dyDescent="0.4">
      <c r="A3004">
        <f>IF('Raw(1)'!A3004="","",'Raw(1)'!A3004)</f>
        <v>2026</v>
      </c>
      <c r="B3004">
        <f>IF('Raw(1)'!B3004="","",'Raw(1)'!B3004)</f>
        <v>31</v>
      </c>
      <c r="C3004" t="str">
        <f t="shared" si="138"/>
        <v>Jul</v>
      </c>
      <c r="D3004" t="str">
        <f t="shared" si="139"/>
        <v>2026-Jul</v>
      </c>
      <c r="E3004">
        <f t="shared" si="140"/>
        <v>202607</v>
      </c>
      <c r="F3004" t="str">
        <f>IF('Raw(1)'!C3004="","",'Raw(1)'!C3004)</f>
        <v>TW</v>
      </c>
      <c r="G3004" t="str">
        <f>IF('Raw(1)'!D3004="","",'Raw(1)'!D3004)</f>
        <v>Performance</v>
      </c>
      <c r="H3004" t="str">
        <f>IF('Raw(1)'!E3004="","",'Raw(1)'!E3004)</f>
        <v>C/W</v>
      </c>
      <c r="I3004">
        <f>IF('Raw(1)'!F3004="","",'Raw(1)'!F3004)</f>
        <v>29.5</v>
      </c>
    </row>
    <row r="3005" spans="1:9" x14ac:dyDescent="0.4">
      <c r="A3005">
        <f>IF('Raw(1)'!A3005="","",'Raw(1)'!A3005)</f>
        <v>2026</v>
      </c>
      <c r="B3005">
        <f>IF('Raw(1)'!B3005="","",'Raw(1)'!B3005)</f>
        <v>31</v>
      </c>
      <c r="C3005" t="str">
        <f t="shared" si="138"/>
        <v>Jul</v>
      </c>
      <c r="D3005" t="str">
        <f t="shared" si="139"/>
        <v>2026-Jul</v>
      </c>
      <c r="E3005">
        <f t="shared" si="140"/>
        <v>202607</v>
      </c>
      <c r="F3005" t="str">
        <f>IF('Raw(1)'!C3005="","",'Raw(1)'!C3005)</f>
        <v>CN</v>
      </c>
      <c r="G3005" t="str">
        <f>IF('Raw(1)'!D3005="","",'Raw(1)'!D3005)</f>
        <v>Machine</v>
      </c>
      <c r="H3005" t="str">
        <f>IF('Raw(1)'!E3005="","",'Raw(1)'!E3005)</f>
        <v>Growing Line</v>
      </c>
      <c r="I3005">
        <f>IF('Raw(1)'!F3005="","",'Raw(1)'!F3005)</f>
        <v>20</v>
      </c>
    </row>
    <row r="3006" spans="1:9" x14ac:dyDescent="0.4">
      <c r="A3006">
        <f>IF('Raw(1)'!A3006="","",'Raw(1)'!A3006)</f>
        <v>2026</v>
      </c>
      <c r="B3006">
        <f>IF('Raw(1)'!B3006="","",'Raw(1)'!B3006)</f>
        <v>31</v>
      </c>
      <c r="C3006" t="str">
        <f t="shared" si="138"/>
        <v>Jul</v>
      </c>
      <c r="D3006" t="str">
        <f t="shared" si="139"/>
        <v>2026-Jul</v>
      </c>
      <c r="E3006">
        <f t="shared" si="140"/>
        <v>202607</v>
      </c>
      <c r="F3006" t="str">
        <f>IF('Raw(1)'!C3006="","",'Raw(1)'!C3006)</f>
        <v>CN</v>
      </c>
      <c r="G3006" t="str">
        <f>IF('Raw(1)'!D3006="","",'Raw(1)'!D3006)</f>
        <v>Machine</v>
      </c>
      <c r="H3006" t="str">
        <f>IF('Raw(1)'!E3006="","",'Raw(1)'!E3006)</f>
        <v>Paint Booth</v>
      </c>
      <c r="I3006">
        <f>IF('Raw(1)'!F3006="","",'Raw(1)'!F3006)</f>
        <v>22</v>
      </c>
    </row>
    <row r="3007" spans="1:9" x14ac:dyDescent="0.4">
      <c r="A3007">
        <f>IF('Raw(1)'!A3007="","",'Raw(1)'!A3007)</f>
        <v>2026</v>
      </c>
      <c r="B3007">
        <f>IF('Raw(1)'!B3007="","",'Raw(1)'!B3007)</f>
        <v>31</v>
      </c>
      <c r="C3007" t="str">
        <f t="shared" si="138"/>
        <v>Jul</v>
      </c>
      <c r="D3007" t="str">
        <f t="shared" si="139"/>
        <v>2026-Jul</v>
      </c>
      <c r="E3007">
        <f t="shared" si="140"/>
        <v>202607</v>
      </c>
      <c r="F3007" t="str">
        <f>IF('Raw(1)'!C3007="","",'Raw(1)'!C3007)</f>
        <v>CN</v>
      </c>
      <c r="G3007" t="str">
        <f>IF('Raw(1)'!D3007="","",'Raw(1)'!D3007)</f>
        <v>Machine</v>
      </c>
      <c r="H3007" t="str">
        <f>IF('Raw(1)'!E3007="","",'Raw(1)'!E3007)</f>
        <v>Paint Line</v>
      </c>
      <c r="I3007">
        <f>IF('Raw(1)'!F3007="","",'Raw(1)'!F3007)</f>
        <v>6</v>
      </c>
    </row>
    <row r="3008" spans="1:9" x14ac:dyDescent="0.4">
      <c r="A3008">
        <f>IF('Raw(1)'!A3008="","",'Raw(1)'!A3008)</f>
        <v>2026</v>
      </c>
      <c r="B3008">
        <f>IF('Raw(1)'!B3008="","",'Raw(1)'!B3008)</f>
        <v>31</v>
      </c>
      <c r="C3008" t="str">
        <f t="shared" si="138"/>
        <v>Jul</v>
      </c>
      <c r="D3008" t="str">
        <f t="shared" si="139"/>
        <v>2026-Jul</v>
      </c>
      <c r="E3008">
        <f t="shared" si="140"/>
        <v>202607</v>
      </c>
      <c r="F3008" t="str">
        <f>IF('Raw(1)'!C3008="","",'Raw(1)'!C3008)</f>
        <v>CN</v>
      </c>
      <c r="G3008" t="str">
        <f>IF('Raw(1)'!D3008="","",'Raw(1)'!D3008)</f>
        <v>Machine</v>
      </c>
      <c r="H3008" t="str">
        <f>IF('Raw(1)'!E3008="","",'Raw(1)'!E3008)</f>
        <v>Roll Bending Machine</v>
      </c>
      <c r="I3008">
        <f>IF('Raw(1)'!F3008="","",'Raw(1)'!F3008)</f>
        <v>4</v>
      </c>
    </row>
    <row r="3009" spans="1:9" x14ac:dyDescent="0.4">
      <c r="A3009">
        <f>IF('Raw(1)'!A3009="","",'Raw(1)'!A3009)</f>
        <v>2026</v>
      </c>
      <c r="B3009">
        <f>IF('Raw(1)'!B3009="","",'Raw(1)'!B3009)</f>
        <v>31</v>
      </c>
      <c r="C3009" t="str">
        <f t="shared" si="138"/>
        <v>Jul</v>
      </c>
      <c r="D3009" t="str">
        <f t="shared" si="139"/>
        <v>2026-Jul</v>
      </c>
      <c r="E3009">
        <f t="shared" si="140"/>
        <v>202607</v>
      </c>
      <c r="F3009" t="str">
        <f>IF('Raw(1)'!C3009="","",'Raw(1)'!C3009)</f>
        <v>CN</v>
      </c>
      <c r="G3009" t="str">
        <f>IF('Raw(1)'!D3009="","",'Raw(1)'!D3009)</f>
        <v>Machine</v>
      </c>
      <c r="H3009" t="str">
        <f>IF('Raw(1)'!E3009="","",'Raw(1)'!E3009)</f>
        <v>L/W Machine</v>
      </c>
      <c r="I3009">
        <f>IF('Raw(1)'!F3009="","",'Raw(1)'!F3009)</f>
        <v>10</v>
      </c>
    </row>
    <row r="3010" spans="1:9" x14ac:dyDescent="0.4">
      <c r="A3010">
        <f>IF('Raw(1)'!A3010="","",'Raw(1)'!A3010)</f>
        <v>2026</v>
      </c>
      <c r="B3010">
        <f>IF('Raw(1)'!B3010="","",'Raw(1)'!B3010)</f>
        <v>31</v>
      </c>
      <c r="C3010" t="str">
        <f t="shared" ref="C3010:C3073" si="141">IF(OR(A3010="",B3010=""),"",TEXT(DATE(A3010,1,1)+(B3010-1)*7,"mmm"))</f>
        <v>Jul</v>
      </c>
      <c r="D3010" t="str">
        <f t="shared" ref="D3010:D3073" si="142">IF(OR(A3010="",B3010=""),"",TEXT(DATE(A3010,1,1)+(B3010-1)*7,"yyyy-mmm"))</f>
        <v>2026-Jul</v>
      </c>
      <c r="E3010">
        <f t="shared" ref="E3010:E3073" si="143">IF(OR(A3010="",B3010=""),"",YEAR(DATE(A3010,1,1)+(B3010-1)*7)*100+MONTH(DATE(A3010,1,1)+(B3010-1)*7))</f>
        <v>202607</v>
      </c>
      <c r="F3010" t="str">
        <f>IF('Raw(1)'!C3010="","",'Raw(1)'!C3010)</f>
        <v>CN</v>
      </c>
      <c r="G3010" t="str">
        <f>IF('Raw(1)'!D3010="","",'Raw(1)'!D3010)</f>
        <v>Machine</v>
      </c>
      <c r="H3010" t="str">
        <f>IF('Raw(1)'!E3010="","",'Raw(1)'!E3010)</f>
        <v>C/W Machine</v>
      </c>
      <c r="I3010">
        <f>IF('Raw(1)'!F3010="","",'Raw(1)'!F3010)</f>
        <v>12</v>
      </c>
    </row>
    <row r="3011" spans="1:9" x14ac:dyDescent="0.4">
      <c r="A3011">
        <f>IF('Raw(1)'!A3011="","",'Raw(1)'!A3011)</f>
        <v>2026</v>
      </c>
      <c r="B3011">
        <f>IF('Raw(1)'!B3011="","",'Raw(1)'!B3011)</f>
        <v>31</v>
      </c>
      <c r="C3011" t="str">
        <f t="shared" si="141"/>
        <v>Jul</v>
      </c>
      <c r="D3011" t="str">
        <f t="shared" si="142"/>
        <v>2026-Jul</v>
      </c>
      <c r="E3011">
        <f t="shared" si="143"/>
        <v>202607</v>
      </c>
      <c r="F3011" t="str">
        <f>IF('Raw(1)'!C3011="","",'Raw(1)'!C3011)</f>
        <v>CN</v>
      </c>
      <c r="G3011" t="str">
        <f>IF('Raw(1)'!D3011="","",'Raw(1)'!D3011)</f>
        <v>Performance</v>
      </c>
      <c r="H3011" t="str">
        <f>IF('Raw(1)'!E3011="","",'Raw(1)'!E3011)</f>
        <v>BT GT</v>
      </c>
      <c r="I3011">
        <f>IF('Raw(1)'!F3011="","",'Raw(1)'!F3011)</f>
        <v>34</v>
      </c>
    </row>
    <row r="3012" spans="1:9" x14ac:dyDescent="0.4">
      <c r="A3012">
        <f>IF('Raw(1)'!A3012="","",'Raw(1)'!A3012)</f>
        <v>2026</v>
      </c>
      <c r="B3012">
        <f>IF('Raw(1)'!B3012="","",'Raw(1)'!B3012)</f>
        <v>31</v>
      </c>
      <c r="C3012" t="str">
        <f t="shared" si="141"/>
        <v>Jul</v>
      </c>
      <c r="D3012" t="str">
        <f t="shared" si="142"/>
        <v>2026-Jul</v>
      </c>
      <c r="E3012">
        <f t="shared" si="143"/>
        <v>202607</v>
      </c>
      <c r="F3012" t="str">
        <f>IF('Raw(1)'!C3012="","",'Raw(1)'!C3012)</f>
        <v>CN</v>
      </c>
      <c r="G3012" t="str">
        <f>IF('Raw(1)'!D3012="","",'Raw(1)'!D3012)</f>
        <v>Performance</v>
      </c>
      <c r="H3012" t="str">
        <f>IF('Raw(1)'!E3012="","",'Raw(1)'!E3012)</f>
        <v>WT GT</v>
      </c>
      <c r="I3012">
        <f>IF('Raw(1)'!F3012="","",'Raw(1)'!F3012)</f>
        <v>37</v>
      </c>
    </row>
    <row r="3013" spans="1:9" x14ac:dyDescent="0.4">
      <c r="A3013">
        <f>IF('Raw(1)'!A3013="","",'Raw(1)'!A3013)</f>
        <v>2026</v>
      </c>
      <c r="B3013">
        <f>IF('Raw(1)'!B3013="","",'Raw(1)'!B3013)</f>
        <v>31</v>
      </c>
      <c r="C3013" t="str">
        <f t="shared" si="141"/>
        <v>Jul</v>
      </c>
      <c r="D3013" t="str">
        <f t="shared" si="142"/>
        <v>2026-Jul</v>
      </c>
      <c r="E3013">
        <f t="shared" si="143"/>
        <v>202607</v>
      </c>
      <c r="F3013" t="str">
        <f>IF('Raw(1)'!C3013="","",'Raw(1)'!C3013)</f>
        <v>CN</v>
      </c>
      <c r="G3013" t="str">
        <f>IF('Raw(1)'!D3013="","",'Raw(1)'!D3013)</f>
        <v>Performance</v>
      </c>
      <c r="H3013" t="str">
        <f>IF('Raw(1)'!E3013="","",'Raw(1)'!E3013)</f>
        <v>Bending</v>
      </c>
      <c r="I3013">
        <f>IF('Raw(1)'!F3013="","",'Raw(1)'!F3013)</f>
        <v>220</v>
      </c>
    </row>
    <row r="3014" spans="1:9" x14ac:dyDescent="0.4">
      <c r="A3014">
        <f>IF('Raw(1)'!A3014="","",'Raw(1)'!A3014)</f>
        <v>2026</v>
      </c>
      <c r="B3014">
        <f>IF('Raw(1)'!B3014="","",'Raw(1)'!B3014)</f>
        <v>31</v>
      </c>
      <c r="C3014" t="str">
        <f t="shared" si="141"/>
        <v>Jul</v>
      </c>
      <c r="D3014" t="str">
        <f t="shared" si="142"/>
        <v>2026-Jul</v>
      </c>
      <c r="E3014">
        <f t="shared" si="143"/>
        <v>202607</v>
      </c>
      <c r="F3014" t="str">
        <f>IF('Raw(1)'!C3014="","",'Raw(1)'!C3014)</f>
        <v>CN</v>
      </c>
      <c r="G3014" t="str">
        <f>IF('Raw(1)'!D3014="","",'Raw(1)'!D3014)</f>
        <v>Performance</v>
      </c>
      <c r="H3014" t="str">
        <f>IF('Raw(1)'!E3014="","",'Raw(1)'!E3014)</f>
        <v>L/W</v>
      </c>
      <c r="I3014">
        <f>IF('Raw(1)'!F3014="","",'Raw(1)'!F3014)</f>
        <v>220</v>
      </c>
    </row>
    <row r="3015" spans="1:9" x14ac:dyDescent="0.4">
      <c r="A3015">
        <f>IF('Raw(1)'!A3015="","",'Raw(1)'!A3015)</f>
        <v>2026</v>
      </c>
      <c r="B3015">
        <f>IF('Raw(1)'!B3015="","",'Raw(1)'!B3015)</f>
        <v>31</v>
      </c>
      <c r="C3015" t="str">
        <f t="shared" si="141"/>
        <v>Jul</v>
      </c>
      <c r="D3015" t="str">
        <f t="shared" si="142"/>
        <v>2026-Jul</v>
      </c>
      <c r="E3015">
        <f t="shared" si="143"/>
        <v>202607</v>
      </c>
      <c r="F3015" t="str">
        <f>IF('Raw(1)'!C3015="","",'Raw(1)'!C3015)</f>
        <v>CN</v>
      </c>
      <c r="G3015" t="str">
        <f>IF('Raw(1)'!D3015="","",'Raw(1)'!D3015)</f>
        <v>Performance</v>
      </c>
      <c r="H3015" t="str">
        <f>IF('Raw(1)'!E3015="","",'Raw(1)'!E3015)</f>
        <v>C/W</v>
      </c>
      <c r="I3015">
        <f>IF('Raw(1)'!F3015="","",'Raw(1)'!F3015)</f>
        <v>242</v>
      </c>
    </row>
    <row r="3016" spans="1:9" x14ac:dyDescent="0.4">
      <c r="A3016">
        <f>IF('Raw(1)'!A3016="","",'Raw(1)'!A3016)</f>
        <v>2026</v>
      </c>
      <c r="B3016">
        <f>IF('Raw(1)'!B3016="","",'Raw(1)'!B3016)</f>
        <v>31</v>
      </c>
      <c r="C3016" t="str">
        <f t="shared" si="141"/>
        <v>Jul</v>
      </c>
      <c r="D3016" t="str">
        <f t="shared" si="142"/>
        <v>2026-Jul</v>
      </c>
      <c r="E3016">
        <f t="shared" si="143"/>
        <v>202607</v>
      </c>
      <c r="F3016" t="str">
        <f>IF('Raw(1)'!C3016="","",'Raw(1)'!C3016)</f>
        <v>TR #1</v>
      </c>
      <c r="G3016" t="str">
        <f>IF('Raw(1)'!D3016="","",'Raw(1)'!D3016)</f>
        <v>Machine</v>
      </c>
      <c r="H3016" t="str">
        <f>IF('Raw(1)'!E3016="","",'Raw(1)'!E3016)</f>
        <v>Growing Line</v>
      </c>
      <c r="I3016">
        <f>IF('Raw(1)'!F3016="","",'Raw(1)'!F3016)</f>
        <v>3</v>
      </c>
    </row>
    <row r="3017" spans="1:9" x14ac:dyDescent="0.4">
      <c r="A3017">
        <f>IF('Raw(1)'!A3017="","",'Raw(1)'!A3017)</f>
        <v>2026</v>
      </c>
      <c r="B3017">
        <f>IF('Raw(1)'!B3017="","",'Raw(1)'!B3017)</f>
        <v>31</v>
      </c>
      <c r="C3017" t="str">
        <f t="shared" si="141"/>
        <v>Jul</v>
      </c>
      <c r="D3017" t="str">
        <f t="shared" si="142"/>
        <v>2026-Jul</v>
      </c>
      <c r="E3017">
        <f t="shared" si="143"/>
        <v>202607</v>
      </c>
      <c r="F3017" t="str">
        <f>IF('Raw(1)'!C3017="","",'Raw(1)'!C3017)</f>
        <v>TR #1</v>
      </c>
      <c r="G3017" t="str">
        <f>IF('Raw(1)'!D3017="","",'Raw(1)'!D3017)</f>
        <v>Machine</v>
      </c>
      <c r="H3017" t="str">
        <f>IF('Raw(1)'!E3017="","",'Raw(1)'!E3017)</f>
        <v>Paint Booth</v>
      </c>
      <c r="I3017">
        <f>IF('Raw(1)'!F3017="","",'Raw(1)'!F3017)</f>
        <v>3</v>
      </c>
    </row>
    <row r="3018" spans="1:9" x14ac:dyDescent="0.4">
      <c r="A3018">
        <f>IF('Raw(1)'!A3018="","",'Raw(1)'!A3018)</f>
        <v>2026</v>
      </c>
      <c r="B3018">
        <f>IF('Raw(1)'!B3018="","",'Raw(1)'!B3018)</f>
        <v>31</v>
      </c>
      <c r="C3018" t="str">
        <f t="shared" si="141"/>
        <v>Jul</v>
      </c>
      <c r="D3018" t="str">
        <f t="shared" si="142"/>
        <v>2026-Jul</v>
      </c>
      <c r="E3018">
        <f t="shared" si="143"/>
        <v>202607</v>
      </c>
      <c r="F3018" t="str">
        <f>IF('Raw(1)'!C3018="","",'Raw(1)'!C3018)</f>
        <v>TR #1</v>
      </c>
      <c r="G3018" t="str">
        <f>IF('Raw(1)'!D3018="","",'Raw(1)'!D3018)</f>
        <v>Machine</v>
      </c>
      <c r="H3018" t="str">
        <f>IF('Raw(1)'!E3018="","",'Raw(1)'!E3018)</f>
        <v>Paint Line</v>
      </c>
      <c r="I3018">
        <f>IF('Raw(1)'!F3018="","",'Raw(1)'!F3018)</f>
        <v>2</v>
      </c>
    </row>
    <row r="3019" spans="1:9" x14ac:dyDescent="0.4">
      <c r="A3019">
        <f>IF('Raw(1)'!A3019="","",'Raw(1)'!A3019)</f>
        <v>2026</v>
      </c>
      <c r="B3019">
        <f>IF('Raw(1)'!B3019="","",'Raw(1)'!B3019)</f>
        <v>31</v>
      </c>
      <c r="C3019" t="str">
        <f t="shared" si="141"/>
        <v>Jul</v>
      </c>
      <c r="D3019" t="str">
        <f t="shared" si="142"/>
        <v>2026-Jul</v>
      </c>
      <c r="E3019">
        <f t="shared" si="143"/>
        <v>202607</v>
      </c>
      <c r="F3019" t="str">
        <f>IF('Raw(1)'!C3019="","",'Raw(1)'!C3019)</f>
        <v>TR #1</v>
      </c>
      <c r="G3019" t="str">
        <f>IF('Raw(1)'!D3019="","",'Raw(1)'!D3019)</f>
        <v>Machine</v>
      </c>
      <c r="H3019" t="str">
        <f>IF('Raw(1)'!E3019="","",'Raw(1)'!E3019)</f>
        <v>Roll Bending Machine</v>
      </c>
      <c r="I3019">
        <f>IF('Raw(1)'!F3019="","",'Raw(1)'!F3019)</f>
        <v>2</v>
      </c>
    </row>
    <row r="3020" spans="1:9" x14ac:dyDescent="0.4">
      <c r="A3020">
        <f>IF('Raw(1)'!A3020="","",'Raw(1)'!A3020)</f>
        <v>2026</v>
      </c>
      <c r="B3020">
        <f>IF('Raw(1)'!B3020="","",'Raw(1)'!B3020)</f>
        <v>31</v>
      </c>
      <c r="C3020" t="str">
        <f t="shared" si="141"/>
        <v>Jul</v>
      </c>
      <c r="D3020" t="str">
        <f t="shared" si="142"/>
        <v>2026-Jul</v>
      </c>
      <c r="E3020">
        <f t="shared" si="143"/>
        <v>202607</v>
      </c>
      <c r="F3020" t="str">
        <f>IF('Raw(1)'!C3020="","",'Raw(1)'!C3020)</f>
        <v>TR #1</v>
      </c>
      <c r="G3020" t="str">
        <f>IF('Raw(1)'!D3020="","",'Raw(1)'!D3020)</f>
        <v>Machine</v>
      </c>
      <c r="H3020" t="str">
        <f>IF('Raw(1)'!E3020="","",'Raw(1)'!E3020)</f>
        <v>L/W Machine</v>
      </c>
      <c r="I3020">
        <f>IF('Raw(1)'!F3020="","",'Raw(1)'!F3020)</f>
        <v>3</v>
      </c>
    </row>
    <row r="3021" spans="1:9" x14ac:dyDescent="0.4">
      <c r="A3021">
        <f>IF('Raw(1)'!A3021="","",'Raw(1)'!A3021)</f>
        <v>2026</v>
      </c>
      <c r="B3021">
        <f>IF('Raw(1)'!B3021="","",'Raw(1)'!B3021)</f>
        <v>31</v>
      </c>
      <c r="C3021" t="str">
        <f t="shared" si="141"/>
        <v>Jul</v>
      </c>
      <c r="D3021" t="str">
        <f t="shared" si="142"/>
        <v>2026-Jul</v>
      </c>
      <c r="E3021">
        <f t="shared" si="143"/>
        <v>202607</v>
      </c>
      <c r="F3021" t="str">
        <f>IF('Raw(1)'!C3021="","",'Raw(1)'!C3021)</f>
        <v>TR #1</v>
      </c>
      <c r="G3021" t="str">
        <f>IF('Raw(1)'!D3021="","",'Raw(1)'!D3021)</f>
        <v>Machine</v>
      </c>
      <c r="H3021" t="str">
        <f>IF('Raw(1)'!E3021="","",'Raw(1)'!E3021)</f>
        <v>C/W Machine</v>
      </c>
      <c r="I3021">
        <f>IF('Raw(1)'!F3021="","",'Raw(1)'!F3021)</f>
        <v>4</v>
      </c>
    </row>
    <row r="3022" spans="1:9" x14ac:dyDescent="0.4">
      <c r="A3022">
        <f>IF('Raw(1)'!A3022="","",'Raw(1)'!A3022)</f>
        <v>2026</v>
      </c>
      <c r="B3022">
        <f>IF('Raw(1)'!B3022="","",'Raw(1)'!B3022)</f>
        <v>31</v>
      </c>
      <c r="C3022" t="str">
        <f t="shared" si="141"/>
        <v>Jul</v>
      </c>
      <c r="D3022" t="str">
        <f t="shared" si="142"/>
        <v>2026-Jul</v>
      </c>
      <c r="E3022">
        <f t="shared" si="143"/>
        <v>202607</v>
      </c>
      <c r="F3022" t="str">
        <f>IF('Raw(1)'!C3022="","",'Raw(1)'!C3022)</f>
        <v>TR #1</v>
      </c>
      <c r="G3022" t="str">
        <f>IF('Raw(1)'!D3022="","",'Raw(1)'!D3022)</f>
        <v>Performance</v>
      </c>
      <c r="H3022" t="str">
        <f>IF('Raw(1)'!E3022="","",'Raw(1)'!E3022)</f>
        <v>BT GT</v>
      </c>
      <c r="I3022">
        <f>IF('Raw(1)'!F3022="","",'Raw(1)'!F3022)</f>
        <v>0</v>
      </c>
    </row>
    <row r="3023" spans="1:9" x14ac:dyDescent="0.4">
      <c r="A3023">
        <f>IF('Raw(1)'!A3023="","",'Raw(1)'!A3023)</f>
        <v>2026</v>
      </c>
      <c r="B3023">
        <f>IF('Raw(1)'!B3023="","",'Raw(1)'!B3023)</f>
        <v>31</v>
      </c>
      <c r="C3023" t="str">
        <f t="shared" si="141"/>
        <v>Jul</v>
      </c>
      <c r="D3023" t="str">
        <f t="shared" si="142"/>
        <v>2026-Jul</v>
      </c>
      <c r="E3023">
        <f t="shared" si="143"/>
        <v>202607</v>
      </c>
      <c r="F3023" t="str">
        <f>IF('Raw(1)'!C3023="","",'Raw(1)'!C3023)</f>
        <v>TR #1</v>
      </c>
      <c r="G3023" t="str">
        <f>IF('Raw(1)'!D3023="","",'Raw(1)'!D3023)</f>
        <v>Performance</v>
      </c>
      <c r="H3023" t="str">
        <f>IF('Raw(1)'!E3023="","",'Raw(1)'!E3023)</f>
        <v>WT GT</v>
      </c>
      <c r="I3023">
        <f>IF('Raw(1)'!F3023="","",'Raw(1)'!F3023)</f>
        <v>0</v>
      </c>
    </row>
    <row r="3024" spans="1:9" x14ac:dyDescent="0.4">
      <c r="A3024">
        <f>IF('Raw(1)'!A3024="","",'Raw(1)'!A3024)</f>
        <v>2026</v>
      </c>
      <c r="B3024">
        <f>IF('Raw(1)'!B3024="","",'Raw(1)'!B3024)</f>
        <v>31</v>
      </c>
      <c r="C3024" t="str">
        <f t="shared" si="141"/>
        <v>Jul</v>
      </c>
      <c r="D3024" t="str">
        <f t="shared" si="142"/>
        <v>2026-Jul</v>
      </c>
      <c r="E3024">
        <f t="shared" si="143"/>
        <v>202607</v>
      </c>
      <c r="F3024" t="str">
        <f>IF('Raw(1)'!C3024="","",'Raw(1)'!C3024)</f>
        <v>TR #1</v>
      </c>
      <c r="G3024" t="str">
        <f>IF('Raw(1)'!D3024="","",'Raw(1)'!D3024)</f>
        <v>Performance</v>
      </c>
      <c r="H3024" t="str">
        <f>IF('Raw(1)'!E3024="","",'Raw(1)'!E3024)</f>
        <v>Bending</v>
      </c>
      <c r="I3024">
        <f>IF('Raw(1)'!F3024="","",'Raw(1)'!F3024)</f>
        <v>0</v>
      </c>
    </row>
    <row r="3025" spans="1:9" x14ac:dyDescent="0.4">
      <c r="A3025">
        <f>IF('Raw(1)'!A3025="","",'Raw(1)'!A3025)</f>
        <v>2026</v>
      </c>
      <c r="B3025">
        <f>IF('Raw(1)'!B3025="","",'Raw(1)'!B3025)</f>
        <v>31</v>
      </c>
      <c r="C3025" t="str">
        <f t="shared" si="141"/>
        <v>Jul</v>
      </c>
      <c r="D3025" t="str">
        <f t="shared" si="142"/>
        <v>2026-Jul</v>
      </c>
      <c r="E3025">
        <f t="shared" si="143"/>
        <v>202607</v>
      </c>
      <c r="F3025" t="str">
        <f>IF('Raw(1)'!C3025="","",'Raw(1)'!C3025)</f>
        <v>TR #1</v>
      </c>
      <c r="G3025" t="str">
        <f>IF('Raw(1)'!D3025="","",'Raw(1)'!D3025)</f>
        <v>Performance</v>
      </c>
      <c r="H3025" t="str">
        <f>IF('Raw(1)'!E3025="","",'Raw(1)'!E3025)</f>
        <v>L/W</v>
      </c>
      <c r="I3025">
        <f>IF('Raw(1)'!F3025="","",'Raw(1)'!F3025)</f>
        <v>0</v>
      </c>
    </row>
    <row r="3026" spans="1:9" x14ac:dyDescent="0.4">
      <c r="A3026">
        <f>IF('Raw(1)'!A3026="","",'Raw(1)'!A3026)</f>
        <v>2026</v>
      </c>
      <c r="B3026">
        <f>IF('Raw(1)'!B3026="","",'Raw(1)'!B3026)</f>
        <v>31</v>
      </c>
      <c r="C3026" t="str">
        <f t="shared" si="141"/>
        <v>Jul</v>
      </c>
      <c r="D3026" t="str">
        <f t="shared" si="142"/>
        <v>2026-Jul</v>
      </c>
      <c r="E3026">
        <f t="shared" si="143"/>
        <v>202607</v>
      </c>
      <c r="F3026" t="str">
        <f>IF('Raw(1)'!C3026="","",'Raw(1)'!C3026)</f>
        <v>TR #1</v>
      </c>
      <c r="G3026" t="str">
        <f>IF('Raw(1)'!D3026="","",'Raw(1)'!D3026)</f>
        <v>Performance</v>
      </c>
      <c r="H3026" t="str">
        <f>IF('Raw(1)'!E3026="","",'Raw(1)'!E3026)</f>
        <v>C/W</v>
      </c>
      <c r="I3026">
        <f>IF('Raw(1)'!F3026="","",'Raw(1)'!F3026)</f>
        <v>0</v>
      </c>
    </row>
    <row r="3027" spans="1:9" x14ac:dyDescent="0.4">
      <c r="A3027">
        <f>IF('Raw(1)'!A3027="","",'Raw(1)'!A3027)</f>
        <v>2026</v>
      </c>
      <c r="B3027">
        <f>IF('Raw(1)'!B3027="","",'Raw(1)'!B3027)</f>
        <v>31</v>
      </c>
      <c r="C3027" t="str">
        <f t="shared" si="141"/>
        <v>Jul</v>
      </c>
      <c r="D3027" t="str">
        <f t="shared" si="142"/>
        <v>2026-Jul</v>
      </c>
      <c r="E3027">
        <f t="shared" si="143"/>
        <v>202607</v>
      </c>
      <c r="F3027" t="str">
        <f>IF('Raw(1)'!C3027="","",'Raw(1)'!C3027)</f>
        <v>TR #2</v>
      </c>
      <c r="G3027" t="str">
        <f>IF('Raw(1)'!D3027="","",'Raw(1)'!D3027)</f>
        <v>Machine</v>
      </c>
      <c r="H3027" t="str">
        <f>IF('Raw(1)'!E3027="","",'Raw(1)'!E3027)</f>
        <v>Growing Line</v>
      </c>
      <c r="I3027">
        <f>IF('Raw(1)'!F3027="","",'Raw(1)'!F3027)</f>
        <v>6</v>
      </c>
    </row>
    <row r="3028" spans="1:9" x14ac:dyDescent="0.4">
      <c r="A3028">
        <f>IF('Raw(1)'!A3028="","",'Raw(1)'!A3028)</f>
        <v>2026</v>
      </c>
      <c r="B3028">
        <f>IF('Raw(1)'!B3028="","",'Raw(1)'!B3028)</f>
        <v>31</v>
      </c>
      <c r="C3028" t="str">
        <f t="shared" si="141"/>
        <v>Jul</v>
      </c>
      <c r="D3028" t="str">
        <f t="shared" si="142"/>
        <v>2026-Jul</v>
      </c>
      <c r="E3028">
        <f t="shared" si="143"/>
        <v>202607</v>
      </c>
      <c r="F3028" t="str">
        <f>IF('Raw(1)'!C3028="","",'Raw(1)'!C3028)</f>
        <v>TR #2</v>
      </c>
      <c r="G3028" t="str">
        <f>IF('Raw(1)'!D3028="","",'Raw(1)'!D3028)</f>
        <v>Machine</v>
      </c>
      <c r="H3028" t="str">
        <f>IF('Raw(1)'!E3028="","",'Raw(1)'!E3028)</f>
        <v>Paint Booth</v>
      </c>
      <c r="I3028">
        <f>IF('Raw(1)'!F3028="","",'Raw(1)'!F3028)</f>
        <v>4</v>
      </c>
    </row>
    <row r="3029" spans="1:9" x14ac:dyDescent="0.4">
      <c r="A3029">
        <f>IF('Raw(1)'!A3029="","",'Raw(1)'!A3029)</f>
        <v>2026</v>
      </c>
      <c r="B3029">
        <f>IF('Raw(1)'!B3029="","",'Raw(1)'!B3029)</f>
        <v>31</v>
      </c>
      <c r="C3029" t="str">
        <f t="shared" si="141"/>
        <v>Jul</v>
      </c>
      <c r="D3029" t="str">
        <f t="shared" si="142"/>
        <v>2026-Jul</v>
      </c>
      <c r="E3029">
        <f t="shared" si="143"/>
        <v>202607</v>
      </c>
      <c r="F3029" t="str">
        <f>IF('Raw(1)'!C3029="","",'Raw(1)'!C3029)</f>
        <v>TR #2</v>
      </c>
      <c r="G3029" t="str">
        <f>IF('Raw(1)'!D3029="","",'Raw(1)'!D3029)</f>
        <v>Machine</v>
      </c>
      <c r="H3029" t="str">
        <f>IF('Raw(1)'!E3029="","",'Raw(1)'!E3029)</f>
        <v>Paint Line</v>
      </c>
      <c r="I3029">
        <f>IF('Raw(1)'!F3029="","",'Raw(1)'!F3029)</f>
        <v>2</v>
      </c>
    </row>
    <row r="3030" spans="1:9" x14ac:dyDescent="0.4">
      <c r="A3030">
        <f>IF('Raw(1)'!A3030="","",'Raw(1)'!A3030)</f>
        <v>2026</v>
      </c>
      <c r="B3030">
        <f>IF('Raw(1)'!B3030="","",'Raw(1)'!B3030)</f>
        <v>31</v>
      </c>
      <c r="C3030" t="str">
        <f t="shared" si="141"/>
        <v>Jul</v>
      </c>
      <c r="D3030" t="str">
        <f t="shared" si="142"/>
        <v>2026-Jul</v>
      </c>
      <c r="E3030">
        <f t="shared" si="143"/>
        <v>202607</v>
      </c>
      <c r="F3030" t="str">
        <f>IF('Raw(1)'!C3030="","",'Raw(1)'!C3030)</f>
        <v>TR #2</v>
      </c>
      <c r="G3030" t="str">
        <f>IF('Raw(1)'!D3030="","",'Raw(1)'!D3030)</f>
        <v>Machine</v>
      </c>
      <c r="H3030" t="str">
        <f>IF('Raw(1)'!E3030="","",'Raw(1)'!E3030)</f>
        <v>Roll Bending Machine</v>
      </c>
      <c r="I3030">
        <f>IF('Raw(1)'!F3030="","",'Raw(1)'!F3030)</f>
        <v>3</v>
      </c>
    </row>
    <row r="3031" spans="1:9" x14ac:dyDescent="0.4">
      <c r="A3031">
        <f>IF('Raw(1)'!A3031="","",'Raw(1)'!A3031)</f>
        <v>2026</v>
      </c>
      <c r="B3031">
        <f>IF('Raw(1)'!B3031="","",'Raw(1)'!B3031)</f>
        <v>31</v>
      </c>
      <c r="C3031" t="str">
        <f t="shared" si="141"/>
        <v>Jul</v>
      </c>
      <c r="D3031" t="str">
        <f t="shared" si="142"/>
        <v>2026-Jul</v>
      </c>
      <c r="E3031">
        <f t="shared" si="143"/>
        <v>202607</v>
      </c>
      <c r="F3031" t="str">
        <f>IF('Raw(1)'!C3031="","",'Raw(1)'!C3031)</f>
        <v>TR #2</v>
      </c>
      <c r="G3031" t="str">
        <f>IF('Raw(1)'!D3031="","",'Raw(1)'!D3031)</f>
        <v>Machine</v>
      </c>
      <c r="H3031" t="str">
        <f>IF('Raw(1)'!E3031="","",'Raw(1)'!E3031)</f>
        <v>L/W Machine</v>
      </c>
      <c r="I3031">
        <f>IF('Raw(1)'!F3031="","",'Raw(1)'!F3031)</f>
        <v>4</v>
      </c>
    </row>
    <row r="3032" spans="1:9" x14ac:dyDescent="0.4">
      <c r="A3032">
        <f>IF('Raw(1)'!A3032="","",'Raw(1)'!A3032)</f>
        <v>2026</v>
      </c>
      <c r="B3032">
        <f>IF('Raw(1)'!B3032="","",'Raw(1)'!B3032)</f>
        <v>31</v>
      </c>
      <c r="C3032" t="str">
        <f t="shared" si="141"/>
        <v>Jul</v>
      </c>
      <c r="D3032" t="str">
        <f t="shared" si="142"/>
        <v>2026-Jul</v>
      </c>
      <c r="E3032">
        <f t="shared" si="143"/>
        <v>202607</v>
      </c>
      <c r="F3032" t="str">
        <f>IF('Raw(1)'!C3032="","",'Raw(1)'!C3032)</f>
        <v>TR #2</v>
      </c>
      <c r="G3032" t="str">
        <f>IF('Raw(1)'!D3032="","",'Raw(1)'!D3032)</f>
        <v>Machine</v>
      </c>
      <c r="H3032" t="str">
        <f>IF('Raw(1)'!E3032="","",'Raw(1)'!E3032)</f>
        <v>C/W Machine</v>
      </c>
      <c r="I3032">
        <f>IF('Raw(1)'!F3032="","",'Raw(1)'!F3032)</f>
        <v>6</v>
      </c>
    </row>
    <row r="3033" spans="1:9" x14ac:dyDescent="0.4">
      <c r="A3033">
        <f>IF('Raw(1)'!A3033="","",'Raw(1)'!A3033)</f>
        <v>2026</v>
      </c>
      <c r="B3033">
        <f>IF('Raw(1)'!B3033="","",'Raw(1)'!B3033)</f>
        <v>31</v>
      </c>
      <c r="C3033" t="str">
        <f t="shared" si="141"/>
        <v>Jul</v>
      </c>
      <c r="D3033" t="str">
        <f t="shared" si="142"/>
        <v>2026-Jul</v>
      </c>
      <c r="E3033">
        <f t="shared" si="143"/>
        <v>202607</v>
      </c>
      <c r="F3033" t="str">
        <f>IF('Raw(1)'!C3033="","",'Raw(1)'!C3033)</f>
        <v>TR #2</v>
      </c>
      <c r="G3033" t="str">
        <f>IF('Raw(1)'!D3033="","",'Raw(1)'!D3033)</f>
        <v>Performance</v>
      </c>
      <c r="H3033" t="str">
        <f>IF('Raw(1)'!E3033="","",'Raw(1)'!E3033)</f>
        <v>BT GT</v>
      </c>
      <c r="I3033">
        <f>IF('Raw(1)'!F3033="","",'Raw(1)'!F3033)</f>
        <v>23</v>
      </c>
    </row>
    <row r="3034" spans="1:9" x14ac:dyDescent="0.4">
      <c r="A3034">
        <f>IF('Raw(1)'!A3034="","",'Raw(1)'!A3034)</f>
        <v>2026</v>
      </c>
      <c r="B3034">
        <f>IF('Raw(1)'!B3034="","",'Raw(1)'!B3034)</f>
        <v>31</v>
      </c>
      <c r="C3034" t="str">
        <f t="shared" si="141"/>
        <v>Jul</v>
      </c>
      <c r="D3034" t="str">
        <f t="shared" si="142"/>
        <v>2026-Jul</v>
      </c>
      <c r="E3034">
        <f t="shared" si="143"/>
        <v>202607</v>
      </c>
      <c r="F3034" t="str">
        <f>IF('Raw(1)'!C3034="","",'Raw(1)'!C3034)</f>
        <v>TR #2</v>
      </c>
      <c r="G3034" t="str">
        <f>IF('Raw(1)'!D3034="","",'Raw(1)'!D3034)</f>
        <v>Performance</v>
      </c>
      <c r="H3034" t="str">
        <f>IF('Raw(1)'!E3034="","",'Raw(1)'!E3034)</f>
        <v>WT GT</v>
      </c>
      <c r="I3034">
        <f>IF('Raw(1)'!F3034="","",'Raw(1)'!F3034)</f>
        <v>24</v>
      </c>
    </row>
    <row r="3035" spans="1:9" x14ac:dyDescent="0.4">
      <c r="A3035">
        <f>IF('Raw(1)'!A3035="","",'Raw(1)'!A3035)</f>
        <v>2026</v>
      </c>
      <c r="B3035">
        <f>IF('Raw(1)'!B3035="","",'Raw(1)'!B3035)</f>
        <v>31</v>
      </c>
      <c r="C3035" t="str">
        <f t="shared" si="141"/>
        <v>Jul</v>
      </c>
      <c r="D3035" t="str">
        <f t="shared" si="142"/>
        <v>2026-Jul</v>
      </c>
      <c r="E3035">
        <f t="shared" si="143"/>
        <v>202607</v>
      </c>
      <c r="F3035" t="str">
        <f>IF('Raw(1)'!C3035="","",'Raw(1)'!C3035)</f>
        <v>TR #2</v>
      </c>
      <c r="G3035" t="str">
        <f>IF('Raw(1)'!D3035="","",'Raw(1)'!D3035)</f>
        <v>Performance</v>
      </c>
      <c r="H3035" t="str">
        <f>IF('Raw(1)'!E3035="","",'Raw(1)'!E3035)</f>
        <v>Bending</v>
      </c>
      <c r="I3035">
        <f>IF('Raw(1)'!F3035="","",'Raw(1)'!F3035)</f>
        <v>186</v>
      </c>
    </row>
    <row r="3036" spans="1:9" x14ac:dyDescent="0.4">
      <c r="A3036">
        <f>IF('Raw(1)'!A3036="","",'Raw(1)'!A3036)</f>
        <v>2026</v>
      </c>
      <c r="B3036">
        <f>IF('Raw(1)'!B3036="","",'Raw(1)'!B3036)</f>
        <v>31</v>
      </c>
      <c r="C3036" t="str">
        <f t="shared" si="141"/>
        <v>Jul</v>
      </c>
      <c r="D3036" t="str">
        <f t="shared" si="142"/>
        <v>2026-Jul</v>
      </c>
      <c r="E3036">
        <f t="shared" si="143"/>
        <v>202607</v>
      </c>
      <c r="F3036" t="str">
        <f>IF('Raw(1)'!C3036="","",'Raw(1)'!C3036)</f>
        <v>TR #2</v>
      </c>
      <c r="G3036" t="str">
        <f>IF('Raw(1)'!D3036="","",'Raw(1)'!D3036)</f>
        <v>Performance</v>
      </c>
      <c r="H3036" t="str">
        <f>IF('Raw(1)'!E3036="","",'Raw(1)'!E3036)</f>
        <v>L/W</v>
      </c>
      <c r="I3036">
        <f>IF('Raw(1)'!F3036="","",'Raw(1)'!F3036)</f>
        <v>184</v>
      </c>
    </row>
    <row r="3037" spans="1:9" x14ac:dyDescent="0.4">
      <c r="A3037">
        <f>IF('Raw(1)'!A3037="","",'Raw(1)'!A3037)</f>
        <v>2026</v>
      </c>
      <c r="B3037">
        <f>IF('Raw(1)'!B3037="","",'Raw(1)'!B3037)</f>
        <v>31</v>
      </c>
      <c r="C3037" t="str">
        <f t="shared" si="141"/>
        <v>Jul</v>
      </c>
      <c r="D3037" t="str">
        <f t="shared" si="142"/>
        <v>2026-Jul</v>
      </c>
      <c r="E3037">
        <f t="shared" si="143"/>
        <v>202607</v>
      </c>
      <c r="F3037" t="str">
        <f>IF('Raw(1)'!C3037="","",'Raw(1)'!C3037)</f>
        <v>TR #2</v>
      </c>
      <c r="G3037" t="str">
        <f>IF('Raw(1)'!D3037="","",'Raw(1)'!D3037)</f>
        <v>Performance</v>
      </c>
      <c r="H3037" t="str">
        <f>IF('Raw(1)'!E3037="","",'Raw(1)'!E3037)</f>
        <v>C/W</v>
      </c>
      <c r="I3037">
        <f>IF('Raw(1)'!F3037="","",'Raw(1)'!F3037)</f>
        <v>205</v>
      </c>
    </row>
    <row r="3038" spans="1:9" x14ac:dyDescent="0.4">
      <c r="A3038">
        <f>IF('Raw(1)'!A3038="","",'Raw(1)'!A3038)</f>
        <v>2026</v>
      </c>
      <c r="B3038">
        <f>IF('Raw(1)'!B3038="","",'Raw(1)'!B3038)</f>
        <v>31</v>
      </c>
      <c r="C3038" t="str">
        <f t="shared" si="141"/>
        <v>Jul</v>
      </c>
      <c r="D3038" t="str">
        <f t="shared" si="142"/>
        <v>2026-Jul</v>
      </c>
      <c r="E3038">
        <f t="shared" si="143"/>
        <v>202607</v>
      </c>
      <c r="F3038" t="str">
        <f>IF('Raw(1)'!C3038="","",'Raw(1)'!C3038)</f>
        <v>AM</v>
      </c>
      <c r="G3038" t="str">
        <f>IF('Raw(1)'!D3038="","",'Raw(1)'!D3038)</f>
        <v>Machine</v>
      </c>
      <c r="H3038" t="str">
        <f>IF('Raw(1)'!E3038="","",'Raw(1)'!E3038)</f>
        <v>Growing Line</v>
      </c>
      <c r="I3038">
        <f>IF('Raw(1)'!F3038="","",'Raw(1)'!F3038)</f>
        <v>30</v>
      </c>
    </row>
    <row r="3039" spans="1:9" x14ac:dyDescent="0.4">
      <c r="A3039">
        <f>IF('Raw(1)'!A3039="","",'Raw(1)'!A3039)</f>
        <v>2026</v>
      </c>
      <c r="B3039">
        <f>IF('Raw(1)'!B3039="","",'Raw(1)'!B3039)</f>
        <v>31</v>
      </c>
      <c r="C3039" t="str">
        <f t="shared" si="141"/>
        <v>Jul</v>
      </c>
      <c r="D3039" t="str">
        <f t="shared" si="142"/>
        <v>2026-Jul</v>
      </c>
      <c r="E3039">
        <f t="shared" si="143"/>
        <v>202607</v>
      </c>
      <c r="F3039" t="str">
        <f>IF('Raw(1)'!C3039="","",'Raw(1)'!C3039)</f>
        <v>AM</v>
      </c>
      <c r="G3039" t="str">
        <f>IF('Raw(1)'!D3039="","",'Raw(1)'!D3039)</f>
        <v>Machine</v>
      </c>
      <c r="H3039" t="str">
        <f>IF('Raw(1)'!E3039="","",'Raw(1)'!E3039)</f>
        <v>Paint Booth</v>
      </c>
      <c r="I3039">
        <f>IF('Raw(1)'!F3039="","",'Raw(1)'!F3039)</f>
        <v>16</v>
      </c>
    </row>
    <row r="3040" spans="1:9" x14ac:dyDescent="0.4">
      <c r="A3040">
        <f>IF('Raw(1)'!A3040="","",'Raw(1)'!A3040)</f>
        <v>2026</v>
      </c>
      <c r="B3040">
        <f>IF('Raw(1)'!B3040="","",'Raw(1)'!B3040)</f>
        <v>31</v>
      </c>
      <c r="C3040" t="str">
        <f t="shared" si="141"/>
        <v>Jul</v>
      </c>
      <c r="D3040" t="str">
        <f t="shared" si="142"/>
        <v>2026-Jul</v>
      </c>
      <c r="E3040">
        <f t="shared" si="143"/>
        <v>202607</v>
      </c>
      <c r="F3040" t="str">
        <f>IF('Raw(1)'!C3040="","",'Raw(1)'!C3040)</f>
        <v>AM</v>
      </c>
      <c r="G3040" t="str">
        <f>IF('Raw(1)'!D3040="","",'Raw(1)'!D3040)</f>
        <v>Machine</v>
      </c>
      <c r="H3040" t="str">
        <f>IF('Raw(1)'!E3040="","",'Raw(1)'!E3040)</f>
        <v>Paint Line</v>
      </c>
      <c r="I3040">
        <f>IF('Raw(1)'!F3040="","",'Raw(1)'!F3040)</f>
        <v>8</v>
      </c>
    </row>
    <row r="3041" spans="1:9" x14ac:dyDescent="0.4">
      <c r="A3041">
        <f>IF('Raw(1)'!A3041="","",'Raw(1)'!A3041)</f>
        <v>2026</v>
      </c>
      <c r="B3041">
        <f>IF('Raw(1)'!B3041="","",'Raw(1)'!B3041)</f>
        <v>31</v>
      </c>
      <c r="C3041" t="str">
        <f t="shared" si="141"/>
        <v>Jul</v>
      </c>
      <c r="D3041" t="str">
        <f t="shared" si="142"/>
        <v>2026-Jul</v>
      </c>
      <c r="E3041">
        <f t="shared" si="143"/>
        <v>202607</v>
      </c>
      <c r="F3041" t="str">
        <f>IF('Raw(1)'!C3041="","",'Raw(1)'!C3041)</f>
        <v>AM</v>
      </c>
      <c r="G3041" t="str">
        <f>IF('Raw(1)'!D3041="","",'Raw(1)'!D3041)</f>
        <v>Machine</v>
      </c>
      <c r="H3041" t="str">
        <f>IF('Raw(1)'!E3041="","",'Raw(1)'!E3041)</f>
        <v>Roll Bending Machine</v>
      </c>
      <c r="I3041">
        <f>IF('Raw(1)'!F3041="","",'Raw(1)'!F3041)</f>
        <v>6</v>
      </c>
    </row>
    <row r="3042" spans="1:9" x14ac:dyDescent="0.4">
      <c r="A3042">
        <f>IF('Raw(1)'!A3042="","",'Raw(1)'!A3042)</f>
        <v>2026</v>
      </c>
      <c r="B3042">
        <f>IF('Raw(1)'!B3042="","",'Raw(1)'!B3042)</f>
        <v>31</v>
      </c>
      <c r="C3042" t="str">
        <f t="shared" si="141"/>
        <v>Jul</v>
      </c>
      <c r="D3042" t="str">
        <f t="shared" si="142"/>
        <v>2026-Jul</v>
      </c>
      <c r="E3042">
        <f t="shared" si="143"/>
        <v>202607</v>
      </c>
      <c r="F3042" t="str">
        <f>IF('Raw(1)'!C3042="","",'Raw(1)'!C3042)</f>
        <v>AM</v>
      </c>
      <c r="G3042" t="str">
        <f>IF('Raw(1)'!D3042="","",'Raw(1)'!D3042)</f>
        <v>Machine</v>
      </c>
      <c r="H3042" t="str">
        <f>IF('Raw(1)'!E3042="","",'Raw(1)'!E3042)</f>
        <v>L/W Machine</v>
      </c>
      <c r="I3042">
        <f>IF('Raw(1)'!F3042="","",'Raw(1)'!F3042)</f>
        <v>11</v>
      </c>
    </row>
    <row r="3043" spans="1:9" x14ac:dyDescent="0.4">
      <c r="A3043">
        <f>IF('Raw(1)'!A3043="","",'Raw(1)'!A3043)</f>
        <v>2026</v>
      </c>
      <c r="B3043">
        <f>IF('Raw(1)'!B3043="","",'Raw(1)'!B3043)</f>
        <v>31</v>
      </c>
      <c r="C3043" t="str">
        <f t="shared" si="141"/>
        <v>Jul</v>
      </c>
      <c r="D3043" t="str">
        <f t="shared" si="142"/>
        <v>2026-Jul</v>
      </c>
      <c r="E3043">
        <f t="shared" si="143"/>
        <v>202607</v>
      </c>
      <c r="F3043" t="str">
        <f>IF('Raw(1)'!C3043="","",'Raw(1)'!C3043)</f>
        <v>AM</v>
      </c>
      <c r="G3043" t="str">
        <f>IF('Raw(1)'!D3043="","",'Raw(1)'!D3043)</f>
        <v>Machine</v>
      </c>
      <c r="H3043" t="str">
        <f>IF('Raw(1)'!E3043="","",'Raw(1)'!E3043)</f>
        <v>C/W Machine</v>
      </c>
      <c r="I3043">
        <f>IF('Raw(1)'!F3043="","",'Raw(1)'!F3043)</f>
        <v>15</v>
      </c>
    </row>
    <row r="3044" spans="1:9" x14ac:dyDescent="0.4">
      <c r="A3044">
        <f>IF('Raw(1)'!A3044="","",'Raw(1)'!A3044)</f>
        <v>2026</v>
      </c>
      <c r="B3044">
        <f>IF('Raw(1)'!B3044="","",'Raw(1)'!B3044)</f>
        <v>31</v>
      </c>
      <c r="C3044" t="str">
        <f t="shared" si="141"/>
        <v>Jul</v>
      </c>
      <c r="D3044" t="str">
        <f t="shared" si="142"/>
        <v>2026-Jul</v>
      </c>
      <c r="E3044">
        <f t="shared" si="143"/>
        <v>202607</v>
      </c>
      <c r="F3044" t="str">
        <f>IF('Raw(1)'!C3044="","",'Raw(1)'!C3044)</f>
        <v>AM</v>
      </c>
      <c r="G3044" t="str">
        <f>IF('Raw(1)'!D3044="","",'Raw(1)'!D3044)</f>
        <v>Performance</v>
      </c>
      <c r="H3044" t="str">
        <f>IF('Raw(1)'!E3044="","",'Raw(1)'!E3044)</f>
        <v>BT GT</v>
      </c>
      <c r="I3044">
        <f>IF('Raw(1)'!F3044="","",'Raw(1)'!F3044)</f>
        <v>16</v>
      </c>
    </row>
    <row r="3045" spans="1:9" x14ac:dyDescent="0.4">
      <c r="A3045">
        <f>IF('Raw(1)'!A3045="","",'Raw(1)'!A3045)</f>
        <v>2026</v>
      </c>
      <c r="B3045">
        <f>IF('Raw(1)'!B3045="","",'Raw(1)'!B3045)</f>
        <v>31</v>
      </c>
      <c r="C3045" t="str">
        <f t="shared" si="141"/>
        <v>Jul</v>
      </c>
      <c r="D3045" t="str">
        <f t="shared" si="142"/>
        <v>2026-Jul</v>
      </c>
      <c r="E3045">
        <f t="shared" si="143"/>
        <v>202607</v>
      </c>
      <c r="F3045" t="str">
        <f>IF('Raw(1)'!C3045="","",'Raw(1)'!C3045)</f>
        <v>AM</v>
      </c>
      <c r="G3045" t="str">
        <f>IF('Raw(1)'!D3045="","",'Raw(1)'!D3045)</f>
        <v>Performance</v>
      </c>
      <c r="H3045" t="str">
        <f>IF('Raw(1)'!E3045="","",'Raw(1)'!E3045)</f>
        <v>WT GT</v>
      </c>
      <c r="I3045">
        <f>IF('Raw(1)'!F3045="","",'Raw(1)'!F3045)</f>
        <v>14</v>
      </c>
    </row>
    <row r="3046" spans="1:9" x14ac:dyDescent="0.4">
      <c r="A3046">
        <f>IF('Raw(1)'!A3046="","",'Raw(1)'!A3046)</f>
        <v>2026</v>
      </c>
      <c r="B3046">
        <f>IF('Raw(1)'!B3046="","",'Raw(1)'!B3046)</f>
        <v>31</v>
      </c>
      <c r="C3046" t="str">
        <f t="shared" si="141"/>
        <v>Jul</v>
      </c>
      <c r="D3046" t="str">
        <f t="shared" si="142"/>
        <v>2026-Jul</v>
      </c>
      <c r="E3046">
        <f t="shared" si="143"/>
        <v>202607</v>
      </c>
      <c r="F3046" t="str">
        <f>IF('Raw(1)'!C3046="","",'Raw(1)'!C3046)</f>
        <v>AM</v>
      </c>
      <c r="G3046" t="str">
        <f>IF('Raw(1)'!D3046="","",'Raw(1)'!D3046)</f>
        <v>Performance</v>
      </c>
      <c r="H3046" t="str">
        <f>IF('Raw(1)'!E3046="","",'Raw(1)'!E3046)</f>
        <v>Bending</v>
      </c>
      <c r="I3046">
        <f>IF('Raw(1)'!F3046="","",'Raw(1)'!F3046)</f>
        <v>135</v>
      </c>
    </row>
    <row r="3047" spans="1:9" x14ac:dyDescent="0.4">
      <c r="A3047">
        <f>IF('Raw(1)'!A3047="","",'Raw(1)'!A3047)</f>
        <v>2026</v>
      </c>
      <c r="B3047">
        <f>IF('Raw(1)'!B3047="","",'Raw(1)'!B3047)</f>
        <v>31</v>
      </c>
      <c r="C3047" t="str">
        <f t="shared" si="141"/>
        <v>Jul</v>
      </c>
      <c r="D3047" t="str">
        <f t="shared" si="142"/>
        <v>2026-Jul</v>
      </c>
      <c r="E3047">
        <f t="shared" si="143"/>
        <v>202607</v>
      </c>
      <c r="F3047" t="str">
        <f>IF('Raw(1)'!C3047="","",'Raw(1)'!C3047)</f>
        <v>AM</v>
      </c>
      <c r="G3047" t="str">
        <f>IF('Raw(1)'!D3047="","",'Raw(1)'!D3047)</f>
        <v>Performance</v>
      </c>
      <c r="H3047" t="str">
        <f>IF('Raw(1)'!E3047="","",'Raw(1)'!E3047)</f>
        <v>L/W</v>
      </c>
      <c r="I3047">
        <f>IF('Raw(1)'!F3047="","",'Raw(1)'!F3047)</f>
        <v>136</v>
      </c>
    </row>
    <row r="3048" spans="1:9" x14ac:dyDescent="0.4">
      <c r="A3048">
        <f>IF('Raw(1)'!A3048="","",'Raw(1)'!A3048)</f>
        <v>2026</v>
      </c>
      <c r="B3048">
        <f>IF('Raw(1)'!B3048="","",'Raw(1)'!B3048)</f>
        <v>31</v>
      </c>
      <c r="C3048" t="str">
        <f t="shared" si="141"/>
        <v>Jul</v>
      </c>
      <c r="D3048" t="str">
        <f t="shared" si="142"/>
        <v>2026-Jul</v>
      </c>
      <c r="E3048">
        <f t="shared" si="143"/>
        <v>202607</v>
      </c>
      <c r="F3048" t="str">
        <f>IF('Raw(1)'!C3048="","",'Raw(1)'!C3048)</f>
        <v>AM</v>
      </c>
      <c r="G3048" t="str">
        <f>IF('Raw(1)'!D3048="","",'Raw(1)'!D3048)</f>
        <v>Performance</v>
      </c>
      <c r="H3048" t="str">
        <f>IF('Raw(1)'!E3048="","",'Raw(1)'!E3048)</f>
        <v>C/W</v>
      </c>
      <c r="I3048">
        <f>IF('Raw(1)'!F3048="","",'Raw(1)'!F3048)</f>
        <v>150</v>
      </c>
    </row>
    <row r="3049" spans="1:9" x14ac:dyDescent="0.4">
      <c r="A3049">
        <f>IF('Raw(1)'!A3049="","",'Raw(1)'!A3049)</f>
        <v>2026</v>
      </c>
      <c r="B3049">
        <f>IF('Raw(1)'!B3049="","",'Raw(1)'!B3049)</f>
        <v>31</v>
      </c>
      <c r="C3049" t="str">
        <f t="shared" si="141"/>
        <v>Jul</v>
      </c>
      <c r="D3049" t="str">
        <f t="shared" si="142"/>
        <v>2026-Jul</v>
      </c>
      <c r="E3049">
        <f t="shared" si="143"/>
        <v>202607</v>
      </c>
      <c r="F3049" t="str">
        <f>IF('Raw(1)'!C3049="","",'Raw(1)'!C3049)</f>
        <v>PT On</v>
      </c>
      <c r="G3049" t="str">
        <f>IF('Raw(1)'!D3049="","",'Raw(1)'!D3049)</f>
        <v>Machine</v>
      </c>
      <c r="H3049" t="str">
        <f>IF('Raw(1)'!E3049="","",'Raw(1)'!E3049)</f>
        <v>Growing Line</v>
      </c>
      <c r="I3049">
        <f>IF('Raw(1)'!F3049="","",'Raw(1)'!F3049)</f>
        <v>6</v>
      </c>
    </row>
    <row r="3050" spans="1:9" x14ac:dyDescent="0.4">
      <c r="A3050">
        <f>IF('Raw(1)'!A3050="","",'Raw(1)'!A3050)</f>
        <v>2026</v>
      </c>
      <c r="B3050">
        <f>IF('Raw(1)'!B3050="","",'Raw(1)'!B3050)</f>
        <v>31</v>
      </c>
      <c r="C3050" t="str">
        <f t="shared" si="141"/>
        <v>Jul</v>
      </c>
      <c r="D3050" t="str">
        <f t="shared" si="142"/>
        <v>2026-Jul</v>
      </c>
      <c r="E3050">
        <f t="shared" si="143"/>
        <v>202607</v>
      </c>
      <c r="F3050" t="str">
        <f>IF('Raw(1)'!C3050="","",'Raw(1)'!C3050)</f>
        <v>PT On</v>
      </c>
      <c r="G3050" t="str">
        <f>IF('Raw(1)'!D3050="","",'Raw(1)'!D3050)</f>
        <v>Machine</v>
      </c>
      <c r="H3050" t="str">
        <f>IF('Raw(1)'!E3050="","",'Raw(1)'!E3050)</f>
        <v>Paint Booth</v>
      </c>
      <c r="I3050">
        <f>IF('Raw(1)'!F3050="","",'Raw(1)'!F3050)</f>
        <v>4</v>
      </c>
    </row>
    <row r="3051" spans="1:9" x14ac:dyDescent="0.4">
      <c r="A3051">
        <f>IF('Raw(1)'!A3051="","",'Raw(1)'!A3051)</f>
        <v>2026</v>
      </c>
      <c r="B3051">
        <f>IF('Raw(1)'!B3051="","",'Raw(1)'!B3051)</f>
        <v>31</v>
      </c>
      <c r="C3051" t="str">
        <f t="shared" si="141"/>
        <v>Jul</v>
      </c>
      <c r="D3051" t="str">
        <f t="shared" si="142"/>
        <v>2026-Jul</v>
      </c>
      <c r="E3051">
        <f t="shared" si="143"/>
        <v>202607</v>
      </c>
      <c r="F3051" t="str">
        <f>IF('Raw(1)'!C3051="","",'Raw(1)'!C3051)</f>
        <v>PT On</v>
      </c>
      <c r="G3051" t="str">
        <f>IF('Raw(1)'!D3051="","",'Raw(1)'!D3051)</f>
        <v>Machine</v>
      </c>
      <c r="H3051" t="str">
        <f>IF('Raw(1)'!E3051="","",'Raw(1)'!E3051)</f>
        <v>Paint Line</v>
      </c>
      <c r="I3051">
        <f>IF('Raw(1)'!F3051="","",'Raw(1)'!F3051)</f>
        <v>4</v>
      </c>
    </row>
    <row r="3052" spans="1:9" x14ac:dyDescent="0.4">
      <c r="A3052">
        <f>IF('Raw(1)'!A3052="","",'Raw(1)'!A3052)</f>
        <v>2026</v>
      </c>
      <c r="B3052">
        <f>IF('Raw(1)'!B3052="","",'Raw(1)'!B3052)</f>
        <v>31</v>
      </c>
      <c r="C3052" t="str">
        <f t="shared" si="141"/>
        <v>Jul</v>
      </c>
      <c r="D3052" t="str">
        <f t="shared" si="142"/>
        <v>2026-Jul</v>
      </c>
      <c r="E3052">
        <f t="shared" si="143"/>
        <v>202607</v>
      </c>
      <c r="F3052" t="str">
        <f>IF('Raw(1)'!C3052="","",'Raw(1)'!C3052)</f>
        <v>PT On</v>
      </c>
      <c r="G3052" t="str">
        <f>IF('Raw(1)'!D3052="","",'Raw(1)'!D3052)</f>
        <v>Machine</v>
      </c>
      <c r="H3052" t="str">
        <f>IF('Raw(1)'!E3052="","",'Raw(1)'!E3052)</f>
        <v>Roll Bending Machine</v>
      </c>
      <c r="I3052">
        <f>IF('Raw(1)'!F3052="","",'Raw(1)'!F3052)</f>
        <v>3</v>
      </c>
    </row>
    <row r="3053" spans="1:9" x14ac:dyDescent="0.4">
      <c r="A3053">
        <f>IF('Raw(1)'!A3053="","",'Raw(1)'!A3053)</f>
        <v>2026</v>
      </c>
      <c r="B3053">
        <f>IF('Raw(1)'!B3053="","",'Raw(1)'!B3053)</f>
        <v>31</v>
      </c>
      <c r="C3053" t="str">
        <f t="shared" si="141"/>
        <v>Jul</v>
      </c>
      <c r="D3053" t="str">
        <f t="shared" si="142"/>
        <v>2026-Jul</v>
      </c>
      <c r="E3053">
        <f t="shared" si="143"/>
        <v>202607</v>
      </c>
      <c r="F3053" t="str">
        <f>IF('Raw(1)'!C3053="","",'Raw(1)'!C3053)</f>
        <v>PT On</v>
      </c>
      <c r="G3053" t="str">
        <f>IF('Raw(1)'!D3053="","",'Raw(1)'!D3053)</f>
        <v>Machine</v>
      </c>
      <c r="H3053" t="str">
        <f>IF('Raw(1)'!E3053="","",'Raw(1)'!E3053)</f>
        <v>L/W Machine</v>
      </c>
      <c r="I3053">
        <f>IF('Raw(1)'!F3053="","",'Raw(1)'!F3053)</f>
        <v>4</v>
      </c>
    </row>
    <row r="3054" spans="1:9" x14ac:dyDescent="0.4">
      <c r="A3054">
        <f>IF('Raw(1)'!A3054="","",'Raw(1)'!A3054)</f>
        <v>2026</v>
      </c>
      <c r="B3054">
        <f>IF('Raw(1)'!B3054="","",'Raw(1)'!B3054)</f>
        <v>31</v>
      </c>
      <c r="C3054" t="str">
        <f t="shared" si="141"/>
        <v>Jul</v>
      </c>
      <c r="D3054" t="str">
        <f t="shared" si="142"/>
        <v>2026-Jul</v>
      </c>
      <c r="E3054">
        <f t="shared" si="143"/>
        <v>202607</v>
      </c>
      <c r="F3054" t="str">
        <f>IF('Raw(1)'!C3054="","",'Raw(1)'!C3054)</f>
        <v>PT On</v>
      </c>
      <c r="G3054" t="str">
        <f>IF('Raw(1)'!D3054="","",'Raw(1)'!D3054)</f>
        <v>Machine</v>
      </c>
      <c r="H3054" t="str">
        <f>IF('Raw(1)'!E3054="","",'Raw(1)'!E3054)</f>
        <v>C/W Machine</v>
      </c>
      <c r="I3054">
        <f>IF('Raw(1)'!F3054="","",'Raw(1)'!F3054)</f>
        <v>6.5</v>
      </c>
    </row>
    <row r="3055" spans="1:9" x14ac:dyDescent="0.4">
      <c r="A3055">
        <f>IF('Raw(1)'!A3055="","",'Raw(1)'!A3055)</f>
        <v>2026</v>
      </c>
      <c r="B3055">
        <f>IF('Raw(1)'!B3055="","",'Raw(1)'!B3055)</f>
        <v>31</v>
      </c>
      <c r="C3055" t="str">
        <f t="shared" si="141"/>
        <v>Jul</v>
      </c>
      <c r="D3055" t="str">
        <f t="shared" si="142"/>
        <v>2026-Jul</v>
      </c>
      <c r="E3055">
        <f t="shared" si="143"/>
        <v>202607</v>
      </c>
      <c r="F3055" t="str">
        <f>IF('Raw(1)'!C3055="","",'Raw(1)'!C3055)</f>
        <v>PT On</v>
      </c>
      <c r="G3055" t="str">
        <f>IF('Raw(1)'!D3055="","",'Raw(1)'!D3055)</f>
        <v>Performance</v>
      </c>
      <c r="H3055" t="str">
        <f>IF('Raw(1)'!E3055="","",'Raw(1)'!E3055)</f>
        <v>BT GT</v>
      </c>
      <c r="I3055">
        <f>IF('Raw(1)'!F3055="","",'Raw(1)'!F3055)</f>
        <v>20</v>
      </c>
    </row>
    <row r="3056" spans="1:9" x14ac:dyDescent="0.4">
      <c r="A3056">
        <f>IF('Raw(1)'!A3056="","",'Raw(1)'!A3056)</f>
        <v>2026</v>
      </c>
      <c r="B3056">
        <f>IF('Raw(1)'!B3056="","",'Raw(1)'!B3056)</f>
        <v>31</v>
      </c>
      <c r="C3056" t="str">
        <f t="shared" si="141"/>
        <v>Jul</v>
      </c>
      <c r="D3056" t="str">
        <f t="shared" si="142"/>
        <v>2026-Jul</v>
      </c>
      <c r="E3056">
        <f t="shared" si="143"/>
        <v>202607</v>
      </c>
      <c r="F3056" t="str">
        <f>IF('Raw(1)'!C3056="","",'Raw(1)'!C3056)</f>
        <v>PT On</v>
      </c>
      <c r="G3056" t="str">
        <f>IF('Raw(1)'!D3056="","",'Raw(1)'!D3056)</f>
        <v>Performance</v>
      </c>
      <c r="H3056" t="str">
        <f>IF('Raw(1)'!E3056="","",'Raw(1)'!E3056)</f>
        <v>WT GT</v>
      </c>
      <c r="I3056">
        <f>IF('Raw(1)'!F3056="","",'Raw(1)'!F3056)</f>
        <v>20</v>
      </c>
    </row>
    <row r="3057" spans="1:9" x14ac:dyDescent="0.4">
      <c r="A3057">
        <f>IF('Raw(1)'!A3057="","",'Raw(1)'!A3057)</f>
        <v>2026</v>
      </c>
      <c r="B3057">
        <f>IF('Raw(1)'!B3057="","",'Raw(1)'!B3057)</f>
        <v>31</v>
      </c>
      <c r="C3057" t="str">
        <f t="shared" si="141"/>
        <v>Jul</v>
      </c>
      <c r="D3057" t="str">
        <f t="shared" si="142"/>
        <v>2026-Jul</v>
      </c>
      <c r="E3057">
        <f t="shared" si="143"/>
        <v>202607</v>
      </c>
      <c r="F3057" t="str">
        <f>IF('Raw(1)'!C3057="","",'Raw(1)'!C3057)</f>
        <v>PT On</v>
      </c>
      <c r="G3057" t="str">
        <f>IF('Raw(1)'!D3057="","",'Raw(1)'!D3057)</f>
        <v>Performance</v>
      </c>
      <c r="H3057" t="str">
        <f>IF('Raw(1)'!E3057="","",'Raw(1)'!E3057)</f>
        <v>Bending</v>
      </c>
      <c r="I3057">
        <f>IF('Raw(1)'!F3057="","",'Raw(1)'!F3057)</f>
        <v>151</v>
      </c>
    </row>
    <row r="3058" spans="1:9" x14ac:dyDescent="0.4">
      <c r="A3058">
        <f>IF('Raw(1)'!A3058="","",'Raw(1)'!A3058)</f>
        <v>2026</v>
      </c>
      <c r="B3058">
        <f>IF('Raw(1)'!B3058="","",'Raw(1)'!B3058)</f>
        <v>31</v>
      </c>
      <c r="C3058" t="str">
        <f t="shared" si="141"/>
        <v>Jul</v>
      </c>
      <c r="D3058" t="str">
        <f t="shared" si="142"/>
        <v>2026-Jul</v>
      </c>
      <c r="E3058">
        <f t="shared" si="143"/>
        <v>202607</v>
      </c>
      <c r="F3058" t="str">
        <f>IF('Raw(1)'!C3058="","",'Raw(1)'!C3058)</f>
        <v>PT On</v>
      </c>
      <c r="G3058" t="str">
        <f>IF('Raw(1)'!D3058="","",'Raw(1)'!D3058)</f>
        <v>Performance</v>
      </c>
      <c r="H3058" t="str">
        <f>IF('Raw(1)'!E3058="","",'Raw(1)'!E3058)</f>
        <v>L/W</v>
      </c>
      <c r="I3058">
        <f>IF('Raw(1)'!F3058="","",'Raw(1)'!F3058)</f>
        <v>154</v>
      </c>
    </row>
    <row r="3059" spans="1:9" x14ac:dyDescent="0.4">
      <c r="A3059">
        <f>IF('Raw(1)'!A3059="","",'Raw(1)'!A3059)</f>
        <v>2026</v>
      </c>
      <c r="B3059">
        <f>IF('Raw(1)'!B3059="","",'Raw(1)'!B3059)</f>
        <v>31</v>
      </c>
      <c r="C3059" t="str">
        <f t="shared" si="141"/>
        <v>Jul</v>
      </c>
      <c r="D3059" t="str">
        <f t="shared" si="142"/>
        <v>2026-Jul</v>
      </c>
      <c r="E3059">
        <f t="shared" si="143"/>
        <v>202607</v>
      </c>
      <c r="F3059" t="str">
        <f>IF('Raw(1)'!C3059="","",'Raw(1)'!C3059)</f>
        <v>PT On</v>
      </c>
      <c r="G3059" t="str">
        <f>IF('Raw(1)'!D3059="","",'Raw(1)'!D3059)</f>
        <v>Performance</v>
      </c>
      <c r="H3059" t="str">
        <f>IF('Raw(1)'!E3059="","",'Raw(1)'!E3059)</f>
        <v>C/W</v>
      </c>
      <c r="I3059">
        <f>IF('Raw(1)'!F3059="","",'Raw(1)'!F3059)</f>
        <v>152</v>
      </c>
    </row>
    <row r="3060" spans="1:9" x14ac:dyDescent="0.4">
      <c r="A3060">
        <f>IF('Raw(1)'!A3060="","",'Raw(1)'!A3060)</f>
        <v>2026</v>
      </c>
      <c r="B3060">
        <f>IF('Raw(1)'!B3060="","",'Raw(1)'!B3060)</f>
        <v>31</v>
      </c>
      <c r="C3060" t="str">
        <f t="shared" si="141"/>
        <v>Jul</v>
      </c>
      <c r="D3060" t="str">
        <f t="shared" si="142"/>
        <v>2026-Jul</v>
      </c>
      <c r="E3060">
        <f t="shared" si="143"/>
        <v>202607</v>
      </c>
      <c r="F3060" t="str">
        <f>IF('Raw(1)'!C3060="","",'Raw(1)'!C3060)</f>
        <v>PT Off</v>
      </c>
      <c r="G3060" t="str">
        <f>IF('Raw(1)'!D3060="","",'Raw(1)'!D3060)</f>
        <v>Machine</v>
      </c>
      <c r="H3060" t="str">
        <f>IF('Raw(1)'!E3060="","",'Raw(1)'!E3060)</f>
        <v>Growing Line</v>
      </c>
      <c r="I3060">
        <f>IF('Raw(1)'!F3060="","",'Raw(1)'!F3060)</f>
        <v>11</v>
      </c>
    </row>
    <row r="3061" spans="1:9" x14ac:dyDescent="0.4">
      <c r="A3061">
        <f>IF('Raw(1)'!A3061="","",'Raw(1)'!A3061)</f>
        <v>2026</v>
      </c>
      <c r="B3061">
        <f>IF('Raw(1)'!B3061="","",'Raw(1)'!B3061)</f>
        <v>31</v>
      </c>
      <c r="C3061" t="str">
        <f t="shared" si="141"/>
        <v>Jul</v>
      </c>
      <c r="D3061" t="str">
        <f t="shared" si="142"/>
        <v>2026-Jul</v>
      </c>
      <c r="E3061">
        <f t="shared" si="143"/>
        <v>202607</v>
      </c>
      <c r="F3061" t="str">
        <f>IF('Raw(1)'!C3061="","",'Raw(1)'!C3061)</f>
        <v>PT Off</v>
      </c>
      <c r="G3061" t="str">
        <f>IF('Raw(1)'!D3061="","",'Raw(1)'!D3061)</f>
        <v>Machine</v>
      </c>
      <c r="H3061" t="str">
        <f>IF('Raw(1)'!E3061="","",'Raw(1)'!E3061)</f>
        <v>Paint Booth</v>
      </c>
      <c r="I3061">
        <f>IF('Raw(1)'!F3061="","",'Raw(1)'!F3061)</f>
        <v>6</v>
      </c>
    </row>
    <row r="3062" spans="1:9" x14ac:dyDescent="0.4">
      <c r="A3062">
        <f>IF('Raw(1)'!A3062="","",'Raw(1)'!A3062)</f>
        <v>2026</v>
      </c>
      <c r="B3062">
        <f>IF('Raw(1)'!B3062="","",'Raw(1)'!B3062)</f>
        <v>31</v>
      </c>
      <c r="C3062" t="str">
        <f t="shared" si="141"/>
        <v>Jul</v>
      </c>
      <c r="D3062" t="str">
        <f t="shared" si="142"/>
        <v>2026-Jul</v>
      </c>
      <c r="E3062">
        <f t="shared" si="143"/>
        <v>202607</v>
      </c>
      <c r="F3062" t="str">
        <f>IF('Raw(1)'!C3062="","",'Raw(1)'!C3062)</f>
        <v>PT Off</v>
      </c>
      <c r="G3062" t="str">
        <f>IF('Raw(1)'!D3062="","",'Raw(1)'!D3062)</f>
        <v>Machine</v>
      </c>
      <c r="H3062" t="str">
        <f>IF('Raw(1)'!E3062="","",'Raw(1)'!E3062)</f>
        <v>Paint Line</v>
      </c>
      <c r="I3062">
        <f>IF('Raw(1)'!F3062="","",'Raw(1)'!F3062)</f>
        <v>4</v>
      </c>
    </row>
    <row r="3063" spans="1:9" x14ac:dyDescent="0.4">
      <c r="A3063">
        <f>IF('Raw(1)'!A3063="","",'Raw(1)'!A3063)</f>
        <v>2026</v>
      </c>
      <c r="B3063">
        <f>IF('Raw(1)'!B3063="","",'Raw(1)'!B3063)</f>
        <v>31</v>
      </c>
      <c r="C3063" t="str">
        <f t="shared" si="141"/>
        <v>Jul</v>
      </c>
      <c r="D3063" t="str">
        <f t="shared" si="142"/>
        <v>2026-Jul</v>
      </c>
      <c r="E3063">
        <f t="shared" si="143"/>
        <v>202607</v>
      </c>
      <c r="F3063" t="str">
        <f>IF('Raw(1)'!C3063="","",'Raw(1)'!C3063)</f>
        <v>PT Off</v>
      </c>
      <c r="G3063" t="str">
        <f>IF('Raw(1)'!D3063="","",'Raw(1)'!D3063)</f>
        <v>Machine</v>
      </c>
      <c r="H3063" t="str">
        <f>IF('Raw(1)'!E3063="","",'Raw(1)'!E3063)</f>
        <v>Roll Bending Machine</v>
      </c>
      <c r="I3063">
        <f>IF('Raw(1)'!F3063="","",'Raw(1)'!F3063)</f>
        <v>4</v>
      </c>
    </row>
    <row r="3064" spans="1:9" x14ac:dyDescent="0.4">
      <c r="A3064">
        <f>IF('Raw(1)'!A3064="","",'Raw(1)'!A3064)</f>
        <v>2026</v>
      </c>
      <c r="B3064">
        <f>IF('Raw(1)'!B3064="","",'Raw(1)'!B3064)</f>
        <v>31</v>
      </c>
      <c r="C3064" t="str">
        <f t="shared" si="141"/>
        <v>Jul</v>
      </c>
      <c r="D3064" t="str">
        <f t="shared" si="142"/>
        <v>2026-Jul</v>
      </c>
      <c r="E3064">
        <f t="shared" si="143"/>
        <v>202607</v>
      </c>
      <c r="F3064" t="str">
        <f>IF('Raw(1)'!C3064="","",'Raw(1)'!C3064)</f>
        <v>PT Off</v>
      </c>
      <c r="G3064" t="str">
        <f>IF('Raw(1)'!D3064="","",'Raw(1)'!D3064)</f>
        <v>Machine</v>
      </c>
      <c r="H3064" t="str">
        <f>IF('Raw(1)'!E3064="","",'Raw(1)'!E3064)</f>
        <v>L/W Machine</v>
      </c>
      <c r="I3064">
        <f>IF('Raw(1)'!F3064="","",'Raw(1)'!F3064)</f>
        <v>7</v>
      </c>
    </row>
    <row r="3065" spans="1:9" x14ac:dyDescent="0.4">
      <c r="A3065">
        <f>IF('Raw(1)'!A3065="","",'Raw(1)'!A3065)</f>
        <v>2026</v>
      </c>
      <c r="B3065">
        <f>IF('Raw(1)'!B3065="","",'Raw(1)'!B3065)</f>
        <v>31</v>
      </c>
      <c r="C3065" t="str">
        <f t="shared" si="141"/>
        <v>Jul</v>
      </c>
      <c r="D3065" t="str">
        <f t="shared" si="142"/>
        <v>2026-Jul</v>
      </c>
      <c r="E3065">
        <f t="shared" si="143"/>
        <v>202607</v>
      </c>
      <c r="F3065" t="str">
        <f>IF('Raw(1)'!C3065="","",'Raw(1)'!C3065)</f>
        <v>PT Off</v>
      </c>
      <c r="G3065" t="str">
        <f>IF('Raw(1)'!D3065="","",'Raw(1)'!D3065)</f>
        <v>Machine</v>
      </c>
      <c r="H3065" t="str">
        <f>IF('Raw(1)'!E3065="","",'Raw(1)'!E3065)</f>
        <v>C/W Machine</v>
      </c>
      <c r="I3065">
        <f>IF('Raw(1)'!F3065="","",'Raw(1)'!F3065)</f>
        <v>12.5</v>
      </c>
    </row>
    <row r="3066" spans="1:9" x14ac:dyDescent="0.4">
      <c r="A3066">
        <f>IF('Raw(1)'!A3066="","",'Raw(1)'!A3066)</f>
        <v>2026</v>
      </c>
      <c r="B3066">
        <f>IF('Raw(1)'!B3066="","",'Raw(1)'!B3066)</f>
        <v>31</v>
      </c>
      <c r="C3066" t="str">
        <f t="shared" si="141"/>
        <v>Jul</v>
      </c>
      <c r="D3066" t="str">
        <f t="shared" si="142"/>
        <v>2026-Jul</v>
      </c>
      <c r="E3066">
        <f t="shared" si="143"/>
        <v>202607</v>
      </c>
      <c r="F3066" t="str">
        <f>IF('Raw(1)'!C3066="","",'Raw(1)'!C3066)</f>
        <v>PT Off</v>
      </c>
      <c r="G3066" t="str">
        <f>IF('Raw(1)'!D3066="","",'Raw(1)'!D3066)</f>
        <v>Performance</v>
      </c>
      <c r="H3066" t="str">
        <f>IF('Raw(1)'!E3066="","",'Raw(1)'!E3066)</f>
        <v>BT GT</v>
      </c>
      <c r="I3066">
        <f>IF('Raw(1)'!F3066="","",'Raw(1)'!F3066)</f>
        <v>73</v>
      </c>
    </row>
    <row r="3067" spans="1:9" x14ac:dyDescent="0.4">
      <c r="A3067">
        <f>IF('Raw(1)'!A3067="","",'Raw(1)'!A3067)</f>
        <v>2026</v>
      </c>
      <c r="B3067">
        <f>IF('Raw(1)'!B3067="","",'Raw(1)'!B3067)</f>
        <v>31</v>
      </c>
      <c r="C3067" t="str">
        <f t="shared" si="141"/>
        <v>Jul</v>
      </c>
      <c r="D3067" t="str">
        <f t="shared" si="142"/>
        <v>2026-Jul</v>
      </c>
      <c r="E3067">
        <f t="shared" si="143"/>
        <v>202607</v>
      </c>
      <c r="F3067" t="str">
        <f>IF('Raw(1)'!C3067="","",'Raw(1)'!C3067)</f>
        <v>PT Off</v>
      </c>
      <c r="G3067" t="str">
        <f>IF('Raw(1)'!D3067="","",'Raw(1)'!D3067)</f>
        <v>Performance</v>
      </c>
      <c r="H3067" t="str">
        <f>IF('Raw(1)'!E3067="","",'Raw(1)'!E3067)</f>
        <v>WT GT</v>
      </c>
      <c r="I3067">
        <f>IF('Raw(1)'!F3067="","",'Raw(1)'!F3067)</f>
        <v>73</v>
      </c>
    </row>
    <row r="3068" spans="1:9" x14ac:dyDescent="0.4">
      <c r="A3068">
        <f>IF('Raw(1)'!A3068="","",'Raw(1)'!A3068)</f>
        <v>2026</v>
      </c>
      <c r="B3068">
        <f>IF('Raw(1)'!B3068="","",'Raw(1)'!B3068)</f>
        <v>31</v>
      </c>
      <c r="C3068" t="str">
        <f t="shared" si="141"/>
        <v>Jul</v>
      </c>
      <c r="D3068" t="str">
        <f t="shared" si="142"/>
        <v>2026-Jul</v>
      </c>
      <c r="E3068">
        <f t="shared" si="143"/>
        <v>202607</v>
      </c>
      <c r="F3068" t="str">
        <f>IF('Raw(1)'!C3068="","",'Raw(1)'!C3068)</f>
        <v>PT Off</v>
      </c>
      <c r="G3068" t="str">
        <f>IF('Raw(1)'!D3068="","",'Raw(1)'!D3068)</f>
        <v>Performance</v>
      </c>
      <c r="H3068" t="str">
        <f>IF('Raw(1)'!E3068="","",'Raw(1)'!E3068)</f>
        <v>Bending</v>
      </c>
      <c r="I3068">
        <f>IF('Raw(1)'!F3068="","",'Raw(1)'!F3068)</f>
        <v>654</v>
      </c>
    </row>
    <row r="3069" spans="1:9" x14ac:dyDescent="0.4">
      <c r="A3069">
        <f>IF('Raw(1)'!A3069="","",'Raw(1)'!A3069)</f>
        <v>2026</v>
      </c>
      <c r="B3069">
        <f>IF('Raw(1)'!B3069="","",'Raw(1)'!B3069)</f>
        <v>31</v>
      </c>
      <c r="C3069" t="str">
        <f t="shared" si="141"/>
        <v>Jul</v>
      </c>
      <c r="D3069" t="str">
        <f t="shared" si="142"/>
        <v>2026-Jul</v>
      </c>
      <c r="E3069">
        <f t="shared" si="143"/>
        <v>202607</v>
      </c>
      <c r="F3069" t="str">
        <f>IF('Raw(1)'!C3069="","",'Raw(1)'!C3069)</f>
        <v>PT Off</v>
      </c>
      <c r="G3069" t="str">
        <f>IF('Raw(1)'!D3069="","",'Raw(1)'!D3069)</f>
        <v>Performance</v>
      </c>
      <c r="H3069" t="str">
        <f>IF('Raw(1)'!E3069="","",'Raw(1)'!E3069)</f>
        <v>L/W</v>
      </c>
      <c r="I3069">
        <f>IF('Raw(1)'!F3069="","",'Raw(1)'!F3069)</f>
        <v>635</v>
      </c>
    </row>
    <row r="3070" spans="1:9" x14ac:dyDescent="0.4">
      <c r="A3070">
        <f>IF('Raw(1)'!A3070="","",'Raw(1)'!A3070)</f>
        <v>2026</v>
      </c>
      <c r="B3070">
        <f>IF('Raw(1)'!B3070="","",'Raw(1)'!B3070)</f>
        <v>31</v>
      </c>
      <c r="C3070" t="str">
        <f t="shared" si="141"/>
        <v>Jul</v>
      </c>
      <c r="D3070" t="str">
        <f t="shared" si="142"/>
        <v>2026-Jul</v>
      </c>
      <c r="E3070">
        <f t="shared" si="143"/>
        <v>202607</v>
      </c>
      <c r="F3070" t="str">
        <f>IF('Raw(1)'!C3070="","",'Raw(1)'!C3070)</f>
        <v>PT Off</v>
      </c>
      <c r="G3070" t="str">
        <f>IF('Raw(1)'!D3070="","",'Raw(1)'!D3070)</f>
        <v>Performance</v>
      </c>
      <c r="H3070" t="str">
        <f>IF('Raw(1)'!E3070="","",'Raw(1)'!E3070)</f>
        <v>C/W</v>
      </c>
      <c r="I3070">
        <f>IF('Raw(1)'!F3070="","",'Raw(1)'!F3070)</f>
        <v>560</v>
      </c>
    </row>
    <row r="3071" spans="1:9" x14ac:dyDescent="0.4">
      <c r="A3071">
        <f>IF('Raw(1)'!A3071="","",'Raw(1)'!A3071)</f>
        <v>2026</v>
      </c>
      <c r="B3071">
        <f>IF('Raw(1)'!B3071="","",'Raw(1)'!B3071)</f>
        <v>32</v>
      </c>
      <c r="C3071" t="str">
        <f t="shared" si="141"/>
        <v>Aug</v>
      </c>
      <c r="D3071" t="str">
        <f t="shared" si="142"/>
        <v>2026-Aug</v>
      </c>
      <c r="E3071">
        <f t="shared" si="143"/>
        <v>202608</v>
      </c>
      <c r="F3071" t="str">
        <f>IF('Raw(1)'!C3071="","",'Raw(1)'!C3071)</f>
        <v>VN #1</v>
      </c>
      <c r="G3071" t="str">
        <f>IF('Raw(1)'!D3071="","",'Raw(1)'!D3071)</f>
        <v>Machine</v>
      </c>
      <c r="H3071" t="str">
        <f>IF('Raw(1)'!E3071="","",'Raw(1)'!E3071)</f>
        <v>Growing Line</v>
      </c>
      <c r="I3071">
        <f>IF('Raw(1)'!F3071="","",'Raw(1)'!F3071)</f>
        <v>15</v>
      </c>
    </row>
    <row r="3072" spans="1:9" x14ac:dyDescent="0.4">
      <c r="A3072">
        <f>IF('Raw(1)'!A3072="","",'Raw(1)'!A3072)</f>
        <v>2026</v>
      </c>
      <c r="B3072">
        <f>IF('Raw(1)'!B3072="","",'Raw(1)'!B3072)</f>
        <v>32</v>
      </c>
      <c r="C3072" t="str">
        <f t="shared" si="141"/>
        <v>Aug</v>
      </c>
      <c r="D3072" t="str">
        <f t="shared" si="142"/>
        <v>2026-Aug</v>
      </c>
      <c r="E3072">
        <f t="shared" si="143"/>
        <v>202608</v>
      </c>
      <c r="F3072" t="str">
        <f>IF('Raw(1)'!C3072="","",'Raw(1)'!C3072)</f>
        <v>VN #1</v>
      </c>
      <c r="G3072" t="str">
        <f>IF('Raw(1)'!D3072="","",'Raw(1)'!D3072)</f>
        <v>Machine</v>
      </c>
      <c r="H3072" t="str">
        <f>IF('Raw(1)'!E3072="","",'Raw(1)'!E3072)</f>
        <v>Paint Booth</v>
      </c>
      <c r="I3072">
        <f>IF('Raw(1)'!F3072="","",'Raw(1)'!F3072)</f>
        <v>10</v>
      </c>
    </row>
    <row r="3073" spans="1:9" x14ac:dyDescent="0.4">
      <c r="A3073">
        <f>IF('Raw(1)'!A3073="","",'Raw(1)'!A3073)</f>
        <v>2026</v>
      </c>
      <c r="B3073">
        <f>IF('Raw(1)'!B3073="","",'Raw(1)'!B3073)</f>
        <v>32</v>
      </c>
      <c r="C3073" t="str">
        <f t="shared" si="141"/>
        <v>Aug</v>
      </c>
      <c r="D3073" t="str">
        <f t="shared" si="142"/>
        <v>2026-Aug</v>
      </c>
      <c r="E3073">
        <f t="shared" si="143"/>
        <v>202608</v>
      </c>
      <c r="F3073" t="str">
        <f>IF('Raw(1)'!C3073="","",'Raw(1)'!C3073)</f>
        <v>VN #1</v>
      </c>
      <c r="G3073" t="str">
        <f>IF('Raw(1)'!D3073="","",'Raw(1)'!D3073)</f>
        <v>Machine</v>
      </c>
      <c r="H3073" t="str">
        <f>IF('Raw(1)'!E3073="","",'Raw(1)'!E3073)</f>
        <v>Paint Line</v>
      </c>
      <c r="I3073">
        <f>IF('Raw(1)'!F3073="","",'Raw(1)'!F3073)</f>
        <v>5</v>
      </c>
    </row>
    <row r="3074" spans="1:9" x14ac:dyDescent="0.4">
      <c r="A3074">
        <f>IF('Raw(1)'!A3074="","",'Raw(1)'!A3074)</f>
        <v>2026</v>
      </c>
      <c r="B3074">
        <f>IF('Raw(1)'!B3074="","",'Raw(1)'!B3074)</f>
        <v>32</v>
      </c>
      <c r="C3074" t="str">
        <f t="shared" ref="C3074:C3137" si="144">IF(OR(A3074="",B3074=""),"",TEXT(DATE(A3074,1,1)+(B3074-1)*7,"mmm"))</f>
        <v>Aug</v>
      </c>
      <c r="D3074" t="str">
        <f t="shared" ref="D3074:D3137" si="145">IF(OR(A3074="",B3074=""),"",TEXT(DATE(A3074,1,1)+(B3074-1)*7,"yyyy-mmm"))</f>
        <v>2026-Aug</v>
      </c>
      <c r="E3074">
        <f t="shared" ref="E3074:E3137" si="146">IF(OR(A3074="",B3074=""),"",YEAR(DATE(A3074,1,1)+(B3074-1)*7)*100+MONTH(DATE(A3074,1,1)+(B3074-1)*7))</f>
        <v>202608</v>
      </c>
      <c r="F3074" t="str">
        <f>IF('Raw(1)'!C3074="","",'Raw(1)'!C3074)</f>
        <v>VN #1</v>
      </c>
      <c r="G3074" t="str">
        <f>IF('Raw(1)'!D3074="","",'Raw(1)'!D3074)</f>
        <v>Machine</v>
      </c>
      <c r="H3074" t="str">
        <f>IF('Raw(1)'!E3074="","",'Raw(1)'!E3074)</f>
        <v>Roll Bending Machine</v>
      </c>
      <c r="I3074">
        <f>IF('Raw(1)'!F3074="","",'Raw(1)'!F3074)</f>
        <v>6</v>
      </c>
    </row>
    <row r="3075" spans="1:9" x14ac:dyDescent="0.4">
      <c r="A3075">
        <f>IF('Raw(1)'!A3075="","",'Raw(1)'!A3075)</f>
        <v>2026</v>
      </c>
      <c r="B3075">
        <f>IF('Raw(1)'!B3075="","",'Raw(1)'!B3075)</f>
        <v>32</v>
      </c>
      <c r="C3075" t="str">
        <f t="shared" si="144"/>
        <v>Aug</v>
      </c>
      <c r="D3075" t="str">
        <f t="shared" si="145"/>
        <v>2026-Aug</v>
      </c>
      <c r="E3075">
        <f t="shared" si="146"/>
        <v>202608</v>
      </c>
      <c r="F3075" t="str">
        <f>IF('Raw(1)'!C3075="","",'Raw(1)'!C3075)</f>
        <v>VN #1</v>
      </c>
      <c r="G3075" t="str">
        <f>IF('Raw(1)'!D3075="","",'Raw(1)'!D3075)</f>
        <v>Machine</v>
      </c>
      <c r="H3075" t="str">
        <f>IF('Raw(1)'!E3075="","",'Raw(1)'!E3075)</f>
        <v>L/W Machine</v>
      </c>
      <c r="I3075">
        <f>IF('Raw(1)'!F3075="","",'Raw(1)'!F3075)</f>
        <v>10</v>
      </c>
    </row>
    <row r="3076" spans="1:9" x14ac:dyDescent="0.4">
      <c r="A3076">
        <f>IF('Raw(1)'!A3076="","",'Raw(1)'!A3076)</f>
        <v>2026</v>
      </c>
      <c r="B3076">
        <f>IF('Raw(1)'!B3076="","",'Raw(1)'!B3076)</f>
        <v>32</v>
      </c>
      <c r="C3076" t="str">
        <f t="shared" si="144"/>
        <v>Aug</v>
      </c>
      <c r="D3076" t="str">
        <f t="shared" si="145"/>
        <v>2026-Aug</v>
      </c>
      <c r="E3076">
        <f t="shared" si="146"/>
        <v>202608</v>
      </c>
      <c r="F3076" t="str">
        <f>IF('Raw(1)'!C3076="","",'Raw(1)'!C3076)</f>
        <v>VN #1</v>
      </c>
      <c r="G3076" t="str">
        <f>IF('Raw(1)'!D3076="","",'Raw(1)'!D3076)</f>
        <v>Machine</v>
      </c>
      <c r="H3076" t="str">
        <f>IF('Raw(1)'!E3076="","",'Raw(1)'!E3076)</f>
        <v>C/W Machine</v>
      </c>
      <c r="I3076">
        <f>IF('Raw(1)'!F3076="","",'Raw(1)'!F3076)</f>
        <v>10</v>
      </c>
    </row>
    <row r="3077" spans="1:9" x14ac:dyDescent="0.4">
      <c r="A3077">
        <f>IF('Raw(1)'!A3077="","",'Raw(1)'!A3077)</f>
        <v>2026</v>
      </c>
      <c r="B3077">
        <f>IF('Raw(1)'!B3077="","",'Raw(1)'!B3077)</f>
        <v>32</v>
      </c>
      <c r="C3077" t="str">
        <f t="shared" si="144"/>
        <v>Aug</v>
      </c>
      <c r="D3077" t="str">
        <f t="shared" si="145"/>
        <v>2026-Aug</v>
      </c>
      <c r="E3077">
        <f t="shared" si="146"/>
        <v>202608</v>
      </c>
      <c r="F3077" t="str">
        <f>IF('Raw(1)'!C3077="","",'Raw(1)'!C3077)</f>
        <v>VN #1</v>
      </c>
      <c r="G3077" t="str">
        <f>IF('Raw(1)'!D3077="","",'Raw(1)'!D3077)</f>
        <v>Performance</v>
      </c>
      <c r="H3077" t="str">
        <f>IF('Raw(1)'!E3077="","",'Raw(1)'!E3077)</f>
        <v>BT GT</v>
      </c>
      <c r="I3077">
        <f>IF('Raw(1)'!F3077="","",'Raw(1)'!F3077)</f>
        <v>20</v>
      </c>
    </row>
    <row r="3078" spans="1:9" x14ac:dyDescent="0.4">
      <c r="A3078">
        <f>IF('Raw(1)'!A3078="","",'Raw(1)'!A3078)</f>
        <v>2026</v>
      </c>
      <c r="B3078">
        <f>IF('Raw(1)'!B3078="","",'Raw(1)'!B3078)</f>
        <v>32</v>
      </c>
      <c r="C3078" t="str">
        <f t="shared" si="144"/>
        <v>Aug</v>
      </c>
      <c r="D3078" t="str">
        <f t="shared" si="145"/>
        <v>2026-Aug</v>
      </c>
      <c r="E3078">
        <f t="shared" si="146"/>
        <v>202608</v>
      </c>
      <c r="F3078" t="str">
        <f>IF('Raw(1)'!C3078="","",'Raw(1)'!C3078)</f>
        <v>VN #1</v>
      </c>
      <c r="G3078" t="str">
        <f>IF('Raw(1)'!D3078="","",'Raw(1)'!D3078)</f>
        <v>Performance</v>
      </c>
      <c r="H3078" t="str">
        <f>IF('Raw(1)'!E3078="","",'Raw(1)'!E3078)</f>
        <v>WT GT</v>
      </c>
      <c r="I3078">
        <f>IF('Raw(1)'!F3078="","",'Raw(1)'!F3078)</f>
        <v>20</v>
      </c>
    </row>
    <row r="3079" spans="1:9" x14ac:dyDescent="0.4">
      <c r="A3079">
        <f>IF('Raw(1)'!A3079="","",'Raw(1)'!A3079)</f>
        <v>2026</v>
      </c>
      <c r="B3079">
        <f>IF('Raw(1)'!B3079="","",'Raw(1)'!B3079)</f>
        <v>32</v>
      </c>
      <c r="C3079" t="str">
        <f t="shared" si="144"/>
        <v>Aug</v>
      </c>
      <c r="D3079" t="str">
        <f t="shared" si="145"/>
        <v>2026-Aug</v>
      </c>
      <c r="E3079">
        <f t="shared" si="146"/>
        <v>202608</v>
      </c>
      <c r="F3079" t="str">
        <f>IF('Raw(1)'!C3079="","",'Raw(1)'!C3079)</f>
        <v>VN #1</v>
      </c>
      <c r="G3079" t="str">
        <f>IF('Raw(1)'!D3079="","",'Raw(1)'!D3079)</f>
        <v>Performance</v>
      </c>
      <c r="H3079" t="str">
        <f>IF('Raw(1)'!E3079="","",'Raw(1)'!E3079)</f>
        <v>Bending</v>
      </c>
      <c r="I3079">
        <f>IF('Raw(1)'!F3079="","",'Raw(1)'!F3079)</f>
        <v>118</v>
      </c>
    </row>
    <row r="3080" spans="1:9" x14ac:dyDescent="0.4">
      <c r="A3080">
        <f>IF('Raw(1)'!A3080="","",'Raw(1)'!A3080)</f>
        <v>2026</v>
      </c>
      <c r="B3080">
        <f>IF('Raw(1)'!B3080="","",'Raw(1)'!B3080)</f>
        <v>32</v>
      </c>
      <c r="C3080" t="str">
        <f t="shared" si="144"/>
        <v>Aug</v>
      </c>
      <c r="D3080" t="str">
        <f t="shared" si="145"/>
        <v>2026-Aug</v>
      </c>
      <c r="E3080">
        <f t="shared" si="146"/>
        <v>202608</v>
      </c>
      <c r="F3080" t="str">
        <f>IF('Raw(1)'!C3080="","",'Raw(1)'!C3080)</f>
        <v>VN #1</v>
      </c>
      <c r="G3080" t="str">
        <f>IF('Raw(1)'!D3080="","",'Raw(1)'!D3080)</f>
        <v>Performance</v>
      </c>
      <c r="H3080" t="str">
        <f>IF('Raw(1)'!E3080="","",'Raw(1)'!E3080)</f>
        <v>L/W</v>
      </c>
      <c r="I3080">
        <f>IF('Raw(1)'!F3080="","",'Raw(1)'!F3080)</f>
        <v>129</v>
      </c>
    </row>
    <row r="3081" spans="1:9" x14ac:dyDescent="0.4">
      <c r="A3081">
        <f>IF('Raw(1)'!A3081="","",'Raw(1)'!A3081)</f>
        <v>2026</v>
      </c>
      <c r="B3081">
        <f>IF('Raw(1)'!B3081="","",'Raw(1)'!B3081)</f>
        <v>32</v>
      </c>
      <c r="C3081" t="str">
        <f t="shared" si="144"/>
        <v>Aug</v>
      </c>
      <c r="D3081" t="str">
        <f t="shared" si="145"/>
        <v>2026-Aug</v>
      </c>
      <c r="E3081">
        <f t="shared" si="146"/>
        <v>202608</v>
      </c>
      <c r="F3081" t="str">
        <f>IF('Raw(1)'!C3081="","",'Raw(1)'!C3081)</f>
        <v>VN #1</v>
      </c>
      <c r="G3081" t="str">
        <f>IF('Raw(1)'!D3081="","",'Raw(1)'!D3081)</f>
        <v>Performance</v>
      </c>
      <c r="H3081" t="str">
        <f>IF('Raw(1)'!E3081="","",'Raw(1)'!E3081)</f>
        <v>C/W</v>
      </c>
      <c r="I3081">
        <f>IF('Raw(1)'!F3081="","",'Raw(1)'!F3081)</f>
        <v>139</v>
      </c>
    </row>
    <row r="3082" spans="1:9" x14ac:dyDescent="0.4">
      <c r="A3082">
        <f>IF('Raw(1)'!A3082="","",'Raw(1)'!A3082)</f>
        <v>2026</v>
      </c>
      <c r="B3082">
        <f>IF('Raw(1)'!B3082="","",'Raw(1)'!B3082)</f>
        <v>32</v>
      </c>
      <c r="C3082" t="str">
        <f t="shared" si="144"/>
        <v>Aug</v>
      </c>
      <c r="D3082" t="str">
        <f t="shared" si="145"/>
        <v>2026-Aug</v>
      </c>
      <c r="E3082">
        <f t="shared" si="146"/>
        <v>202608</v>
      </c>
      <c r="F3082" t="str">
        <f>IF('Raw(1)'!C3082="","",'Raw(1)'!C3082)</f>
        <v>VN #2</v>
      </c>
      <c r="G3082" t="str">
        <f>IF('Raw(1)'!D3082="","",'Raw(1)'!D3082)</f>
        <v>Machine</v>
      </c>
      <c r="H3082" t="str">
        <f>IF('Raw(1)'!E3082="","",'Raw(1)'!E3082)</f>
        <v>Growing Line</v>
      </c>
      <c r="I3082">
        <f>IF('Raw(1)'!F3082="","",'Raw(1)'!F3082)</f>
        <v>14</v>
      </c>
    </row>
    <row r="3083" spans="1:9" x14ac:dyDescent="0.4">
      <c r="A3083">
        <f>IF('Raw(1)'!A3083="","",'Raw(1)'!A3083)</f>
        <v>2026</v>
      </c>
      <c r="B3083">
        <f>IF('Raw(1)'!B3083="","",'Raw(1)'!B3083)</f>
        <v>32</v>
      </c>
      <c r="C3083" t="str">
        <f t="shared" si="144"/>
        <v>Aug</v>
      </c>
      <c r="D3083" t="str">
        <f t="shared" si="145"/>
        <v>2026-Aug</v>
      </c>
      <c r="E3083">
        <f t="shared" si="146"/>
        <v>202608</v>
      </c>
      <c r="F3083" t="str">
        <f>IF('Raw(1)'!C3083="","",'Raw(1)'!C3083)</f>
        <v>VN #2</v>
      </c>
      <c r="G3083" t="str">
        <f>IF('Raw(1)'!D3083="","",'Raw(1)'!D3083)</f>
        <v>Machine</v>
      </c>
      <c r="H3083" t="str">
        <f>IF('Raw(1)'!E3083="","",'Raw(1)'!E3083)</f>
        <v>Paint Booth</v>
      </c>
      <c r="I3083">
        <f>IF('Raw(1)'!F3083="","",'Raw(1)'!F3083)</f>
        <v>8</v>
      </c>
    </row>
    <row r="3084" spans="1:9" x14ac:dyDescent="0.4">
      <c r="A3084">
        <f>IF('Raw(1)'!A3084="","",'Raw(1)'!A3084)</f>
        <v>2026</v>
      </c>
      <c r="B3084">
        <f>IF('Raw(1)'!B3084="","",'Raw(1)'!B3084)</f>
        <v>32</v>
      </c>
      <c r="C3084" t="str">
        <f t="shared" si="144"/>
        <v>Aug</v>
      </c>
      <c r="D3084" t="str">
        <f t="shared" si="145"/>
        <v>2026-Aug</v>
      </c>
      <c r="E3084">
        <f t="shared" si="146"/>
        <v>202608</v>
      </c>
      <c r="F3084" t="str">
        <f>IF('Raw(1)'!C3084="","",'Raw(1)'!C3084)</f>
        <v>VN #2</v>
      </c>
      <c r="G3084" t="str">
        <f>IF('Raw(1)'!D3084="","",'Raw(1)'!D3084)</f>
        <v>Machine</v>
      </c>
      <c r="H3084" t="str">
        <f>IF('Raw(1)'!E3084="","",'Raw(1)'!E3084)</f>
        <v>Paint Line</v>
      </c>
      <c r="I3084">
        <f>IF('Raw(1)'!F3084="","",'Raw(1)'!F3084)</f>
        <v>4</v>
      </c>
    </row>
    <row r="3085" spans="1:9" x14ac:dyDescent="0.4">
      <c r="A3085">
        <f>IF('Raw(1)'!A3085="","",'Raw(1)'!A3085)</f>
        <v>2026</v>
      </c>
      <c r="B3085">
        <f>IF('Raw(1)'!B3085="","",'Raw(1)'!B3085)</f>
        <v>32</v>
      </c>
      <c r="C3085" t="str">
        <f t="shared" si="144"/>
        <v>Aug</v>
      </c>
      <c r="D3085" t="str">
        <f t="shared" si="145"/>
        <v>2026-Aug</v>
      </c>
      <c r="E3085">
        <f t="shared" si="146"/>
        <v>202608</v>
      </c>
      <c r="F3085" t="str">
        <f>IF('Raw(1)'!C3085="","",'Raw(1)'!C3085)</f>
        <v>VN #2</v>
      </c>
      <c r="G3085" t="str">
        <f>IF('Raw(1)'!D3085="","",'Raw(1)'!D3085)</f>
        <v>Machine</v>
      </c>
      <c r="H3085" t="str">
        <f>IF('Raw(1)'!E3085="","",'Raw(1)'!E3085)</f>
        <v>Roll Bending Machine</v>
      </c>
      <c r="I3085">
        <f>IF('Raw(1)'!F3085="","",'Raw(1)'!F3085)</f>
        <v>3</v>
      </c>
    </row>
    <row r="3086" spans="1:9" x14ac:dyDescent="0.4">
      <c r="A3086">
        <f>IF('Raw(1)'!A3086="","",'Raw(1)'!A3086)</f>
        <v>2026</v>
      </c>
      <c r="B3086">
        <f>IF('Raw(1)'!B3086="","",'Raw(1)'!B3086)</f>
        <v>32</v>
      </c>
      <c r="C3086" t="str">
        <f t="shared" si="144"/>
        <v>Aug</v>
      </c>
      <c r="D3086" t="str">
        <f t="shared" si="145"/>
        <v>2026-Aug</v>
      </c>
      <c r="E3086">
        <f t="shared" si="146"/>
        <v>202608</v>
      </c>
      <c r="F3086" t="str">
        <f>IF('Raw(1)'!C3086="","",'Raw(1)'!C3086)</f>
        <v>VN #2</v>
      </c>
      <c r="G3086" t="str">
        <f>IF('Raw(1)'!D3086="","",'Raw(1)'!D3086)</f>
        <v>Machine</v>
      </c>
      <c r="H3086" t="str">
        <f>IF('Raw(1)'!E3086="","",'Raw(1)'!E3086)</f>
        <v>L/W Machine</v>
      </c>
      <c r="I3086">
        <f>IF('Raw(1)'!F3086="","",'Raw(1)'!F3086)</f>
        <v>6</v>
      </c>
    </row>
    <row r="3087" spans="1:9" x14ac:dyDescent="0.4">
      <c r="A3087">
        <f>IF('Raw(1)'!A3087="","",'Raw(1)'!A3087)</f>
        <v>2026</v>
      </c>
      <c r="B3087">
        <f>IF('Raw(1)'!B3087="","",'Raw(1)'!B3087)</f>
        <v>32</v>
      </c>
      <c r="C3087" t="str">
        <f t="shared" si="144"/>
        <v>Aug</v>
      </c>
      <c r="D3087" t="str">
        <f t="shared" si="145"/>
        <v>2026-Aug</v>
      </c>
      <c r="E3087">
        <f t="shared" si="146"/>
        <v>202608</v>
      </c>
      <c r="F3087" t="str">
        <f>IF('Raw(1)'!C3087="","",'Raw(1)'!C3087)</f>
        <v>VN #2</v>
      </c>
      <c r="G3087" t="str">
        <f>IF('Raw(1)'!D3087="","",'Raw(1)'!D3087)</f>
        <v>Machine</v>
      </c>
      <c r="H3087" t="str">
        <f>IF('Raw(1)'!E3087="","",'Raw(1)'!E3087)</f>
        <v>C/W Machine</v>
      </c>
      <c r="I3087">
        <f>IF('Raw(1)'!F3087="","",'Raw(1)'!F3087)</f>
        <v>8.8000000000000007</v>
      </c>
    </row>
    <row r="3088" spans="1:9" x14ac:dyDescent="0.4">
      <c r="A3088">
        <f>IF('Raw(1)'!A3088="","",'Raw(1)'!A3088)</f>
        <v>2026</v>
      </c>
      <c r="B3088">
        <f>IF('Raw(1)'!B3088="","",'Raw(1)'!B3088)</f>
        <v>32</v>
      </c>
      <c r="C3088" t="str">
        <f t="shared" si="144"/>
        <v>Aug</v>
      </c>
      <c r="D3088" t="str">
        <f t="shared" si="145"/>
        <v>2026-Aug</v>
      </c>
      <c r="E3088">
        <f t="shared" si="146"/>
        <v>202608</v>
      </c>
      <c r="F3088" t="str">
        <f>IF('Raw(1)'!C3088="","",'Raw(1)'!C3088)</f>
        <v>VN #2</v>
      </c>
      <c r="G3088" t="str">
        <f>IF('Raw(1)'!D3088="","",'Raw(1)'!D3088)</f>
        <v>Performance</v>
      </c>
      <c r="H3088" t="str">
        <f>IF('Raw(1)'!E3088="","",'Raw(1)'!E3088)</f>
        <v>BT GT</v>
      </c>
      <c r="I3088">
        <f>IF('Raw(1)'!F3088="","",'Raw(1)'!F3088)</f>
        <v>19</v>
      </c>
    </row>
    <row r="3089" spans="1:9" x14ac:dyDescent="0.4">
      <c r="A3089">
        <f>IF('Raw(1)'!A3089="","",'Raw(1)'!A3089)</f>
        <v>2026</v>
      </c>
      <c r="B3089">
        <f>IF('Raw(1)'!B3089="","",'Raw(1)'!B3089)</f>
        <v>32</v>
      </c>
      <c r="C3089" t="str">
        <f t="shared" si="144"/>
        <v>Aug</v>
      </c>
      <c r="D3089" t="str">
        <f t="shared" si="145"/>
        <v>2026-Aug</v>
      </c>
      <c r="E3089">
        <f t="shared" si="146"/>
        <v>202608</v>
      </c>
      <c r="F3089" t="str">
        <f>IF('Raw(1)'!C3089="","",'Raw(1)'!C3089)</f>
        <v>VN #2</v>
      </c>
      <c r="G3089" t="str">
        <f>IF('Raw(1)'!D3089="","",'Raw(1)'!D3089)</f>
        <v>Performance</v>
      </c>
      <c r="H3089" t="str">
        <f>IF('Raw(1)'!E3089="","",'Raw(1)'!E3089)</f>
        <v>WT GT</v>
      </c>
      <c r="I3089">
        <f>IF('Raw(1)'!F3089="","",'Raw(1)'!F3089)</f>
        <v>19</v>
      </c>
    </row>
    <row r="3090" spans="1:9" x14ac:dyDescent="0.4">
      <c r="A3090">
        <f>IF('Raw(1)'!A3090="","",'Raw(1)'!A3090)</f>
        <v>2026</v>
      </c>
      <c r="B3090">
        <f>IF('Raw(1)'!B3090="","",'Raw(1)'!B3090)</f>
        <v>32</v>
      </c>
      <c r="C3090" t="str">
        <f t="shared" si="144"/>
        <v>Aug</v>
      </c>
      <c r="D3090" t="str">
        <f t="shared" si="145"/>
        <v>2026-Aug</v>
      </c>
      <c r="E3090">
        <f t="shared" si="146"/>
        <v>202608</v>
      </c>
      <c r="F3090" t="str">
        <f>IF('Raw(1)'!C3090="","",'Raw(1)'!C3090)</f>
        <v>VN #2</v>
      </c>
      <c r="G3090" t="str">
        <f>IF('Raw(1)'!D3090="","",'Raw(1)'!D3090)</f>
        <v>Performance</v>
      </c>
      <c r="H3090" t="str">
        <f>IF('Raw(1)'!E3090="","",'Raw(1)'!E3090)</f>
        <v>Bending</v>
      </c>
      <c r="I3090">
        <f>IF('Raw(1)'!F3090="","",'Raw(1)'!F3090)</f>
        <v>143</v>
      </c>
    </row>
    <row r="3091" spans="1:9" x14ac:dyDescent="0.4">
      <c r="A3091">
        <f>IF('Raw(1)'!A3091="","",'Raw(1)'!A3091)</f>
        <v>2026</v>
      </c>
      <c r="B3091">
        <f>IF('Raw(1)'!B3091="","",'Raw(1)'!B3091)</f>
        <v>32</v>
      </c>
      <c r="C3091" t="str">
        <f t="shared" si="144"/>
        <v>Aug</v>
      </c>
      <c r="D3091" t="str">
        <f t="shared" si="145"/>
        <v>2026-Aug</v>
      </c>
      <c r="E3091">
        <f t="shared" si="146"/>
        <v>202608</v>
      </c>
      <c r="F3091" t="str">
        <f>IF('Raw(1)'!C3091="","",'Raw(1)'!C3091)</f>
        <v>VN #2</v>
      </c>
      <c r="G3091" t="str">
        <f>IF('Raw(1)'!D3091="","",'Raw(1)'!D3091)</f>
        <v>Performance</v>
      </c>
      <c r="H3091" t="str">
        <f>IF('Raw(1)'!E3091="","",'Raw(1)'!E3091)</f>
        <v>L/W</v>
      </c>
      <c r="I3091">
        <f>IF('Raw(1)'!F3091="","",'Raw(1)'!F3091)</f>
        <v>150</v>
      </c>
    </row>
    <row r="3092" spans="1:9" x14ac:dyDescent="0.4">
      <c r="A3092">
        <f>IF('Raw(1)'!A3092="","",'Raw(1)'!A3092)</f>
        <v>2026</v>
      </c>
      <c r="B3092">
        <f>IF('Raw(1)'!B3092="","",'Raw(1)'!B3092)</f>
        <v>32</v>
      </c>
      <c r="C3092" t="str">
        <f t="shared" si="144"/>
        <v>Aug</v>
      </c>
      <c r="D3092" t="str">
        <f t="shared" si="145"/>
        <v>2026-Aug</v>
      </c>
      <c r="E3092">
        <f t="shared" si="146"/>
        <v>202608</v>
      </c>
      <c r="F3092" t="str">
        <f>IF('Raw(1)'!C3092="","",'Raw(1)'!C3092)</f>
        <v>VN #2</v>
      </c>
      <c r="G3092" t="str">
        <f>IF('Raw(1)'!D3092="","",'Raw(1)'!D3092)</f>
        <v>Performance</v>
      </c>
      <c r="H3092" t="str">
        <f>IF('Raw(1)'!E3092="","",'Raw(1)'!E3092)</f>
        <v>C/W</v>
      </c>
      <c r="I3092">
        <f>IF('Raw(1)'!F3092="","",'Raw(1)'!F3092)</f>
        <v>157</v>
      </c>
    </row>
    <row r="3093" spans="1:9" x14ac:dyDescent="0.4">
      <c r="A3093">
        <f>IF('Raw(1)'!A3093="","",'Raw(1)'!A3093)</f>
        <v>2026</v>
      </c>
      <c r="B3093">
        <f>IF('Raw(1)'!B3093="","",'Raw(1)'!B3093)</f>
        <v>32</v>
      </c>
      <c r="C3093" t="str">
        <f t="shared" si="144"/>
        <v>Aug</v>
      </c>
      <c r="D3093" t="str">
        <f t="shared" si="145"/>
        <v>2026-Aug</v>
      </c>
      <c r="E3093">
        <f t="shared" si="146"/>
        <v>202608</v>
      </c>
      <c r="F3093" t="str">
        <f>IF('Raw(1)'!C3093="","",'Raw(1)'!C3093)</f>
        <v>TW</v>
      </c>
      <c r="G3093" t="str">
        <f>IF('Raw(1)'!D3093="","",'Raw(1)'!D3093)</f>
        <v>Machine</v>
      </c>
      <c r="H3093" t="str">
        <f>IF('Raw(1)'!E3093="","",'Raw(1)'!E3093)</f>
        <v>Growing Line</v>
      </c>
      <c r="I3093">
        <f>IF('Raw(1)'!F3093="","",'Raw(1)'!F3093)</f>
        <v>5</v>
      </c>
    </row>
    <row r="3094" spans="1:9" x14ac:dyDescent="0.4">
      <c r="A3094">
        <f>IF('Raw(1)'!A3094="","",'Raw(1)'!A3094)</f>
        <v>2026</v>
      </c>
      <c r="B3094">
        <f>IF('Raw(1)'!B3094="","",'Raw(1)'!B3094)</f>
        <v>32</v>
      </c>
      <c r="C3094" t="str">
        <f t="shared" si="144"/>
        <v>Aug</v>
      </c>
      <c r="D3094" t="str">
        <f t="shared" si="145"/>
        <v>2026-Aug</v>
      </c>
      <c r="E3094">
        <f t="shared" si="146"/>
        <v>202608</v>
      </c>
      <c r="F3094" t="str">
        <f>IF('Raw(1)'!C3094="","",'Raw(1)'!C3094)</f>
        <v>TW</v>
      </c>
      <c r="G3094" t="str">
        <f>IF('Raw(1)'!D3094="","",'Raw(1)'!D3094)</f>
        <v>Machine</v>
      </c>
      <c r="H3094" t="str">
        <f>IF('Raw(1)'!E3094="","",'Raw(1)'!E3094)</f>
        <v>Paint Booth</v>
      </c>
      <c r="I3094">
        <f>IF('Raw(1)'!F3094="","",'Raw(1)'!F3094)</f>
        <v>3</v>
      </c>
    </row>
    <row r="3095" spans="1:9" x14ac:dyDescent="0.4">
      <c r="A3095">
        <f>IF('Raw(1)'!A3095="","",'Raw(1)'!A3095)</f>
        <v>2026</v>
      </c>
      <c r="B3095">
        <f>IF('Raw(1)'!B3095="","",'Raw(1)'!B3095)</f>
        <v>32</v>
      </c>
      <c r="C3095" t="str">
        <f t="shared" si="144"/>
        <v>Aug</v>
      </c>
      <c r="D3095" t="str">
        <f t="shared" si="145"/>
        <v>2026-Aug</v>
      </c>
      <c r="E3095">
        <f t="shared" si="146"/>
        <v>202608</v>
      </c>
      <c r="F3095" t="str">
        <f>IF('Raw(1)'!C3095="","",'Raw(1)'!C3095)</f>
        <v>TW</v>
      </c>
      <c r="G3095" t="str">
        <f>IF('Raw(1)'!D3095="","",'Raw(1)'!D3095)</f>
        <v>Machine</v>
      </c>
      <c r="H3095" t="str">
        <f>IF('Raw(1)'!E3095="","",'Raw(1)'!E3095)</f>
        <v>Paint Line</v>
      </c>
      <c r="I3095">
        <f>IF('Raw(1)'!F3095="","",'Raw(1)'!F3095)</f>
        <v>2</v>
      </c>
    </row>
    <row r="3096" spans="1:9" x14ac:dyDescent="0.4">
      <c r="A3096">
        <f>IF('Raw(1)'!A3096="","",'Raw(1)'!A3096)</f>
        <v>2026</v>
      </c>
      <c r="B3096">
        <f>IF('Raw(1)'!B3096="","",'Raw(1)'!B3096)</f>
        <v>32</v>
      </c>
      <c r="C3096" t="str">
        <f t="shared" si="144"/>
        <v>Aug</v>
      </c>
      <c r="D3096" t="str">
        <f t="shared" si="145"/>
        <v>2026-Aug</v>
      </c>
      <c r="E3096">
        <f t="shared" si="146"/>
        <v>202608</v>
      </c>
      <c r="F3096" t="str">
        <f>IF('Raw(1)'!C3096="","",'Raw(1)'!C3096)</f>
        <v>TW</v>
      </c>
      <c r="G3096" t="str">
        <f>IF('Raw(1)'!D3096="","",'Raw(1)'!D3096)</f>
        <v>Machine</v>
      </c>
      <c r="H3096" t="str">
        <f>IF('Raw(1)'!E3096="","",'Raw(1)'!E3096)</f>
        <v>Roll Bending Machine</v>
      </c>
      <c r="I3096">
        <f>IF('Raw(1)'!F3096="","",'Raw(1)'!F3096)</f>
        <v>2</v>
      </c>
    </row>
    <row r="3097" spans="1:9" x14ac:dyDescent="0.4">
      <c r="A3097">
        <f>IF('Raw(1)'!A3097="","",'Raw(1)'!A3097)</f>
        <v>2026</v>
      </c>
      <c r="B3097">
        <f>IF('Raw(1)'!B3097="","",'Raw(1)'!B3097)</f>
        <v>32</v>
      </c>
      <c r="C3097" t="str">
        <f t="shared" si="144"/>
        <v>Aug</v>
      </c>
      <c r="D3097" t="str">
        <f t="shared" si="145"/>
        <v>2026-Aug</v>
      </c>
      <c r="E3097">
        <f t="shared" si="146"/>
        <v>202608</v>
      </c>
      <c r="F3097" t="str">
        <f>IF('Raw(1)'!C3097="","",'Raw(1)'!C3097)</f>
        <v>TW</v>
      </c>
      <c r="G3097" t="str">
        <f>IF('Raw(1)'!D3097="","",'Raw(1)'!D3097)</f>
        <v>Machine</v>
      </c>
      <c r="H3097" t="str">
        <f>IF('Raw(1)'!E3097="","",'Raw(1)'!E3097)</f>
        <v>L/W Machine</v>
      </c>
      <c r="I3097">
        <f>IF('Raw(1)'!F3097="","",'Raw(1)'!F3097)</f>
        <v>2</v>
      </c>
    </row>
    <row r="3098" spans="1:9" x14ac:dyDescent="0.4">
      <c r="A3098">
        <f>IF('Raw(1)'!A3098="","",'Raw(1)'!A3098)</f>
        <v>2026</v>
      </c>
      <c r="B3098">
        <f>IF('Raw(1)'!B3098="","",'Raw(1)'!B3098)</f>
        <v>32</v>
      </c>
      <c r="C3098" t="str">
        <f t="shared" si="144"/>
        <v>Aug</v>
      </c>
      <c r="D3098" t="str">
        <f t="shared" si="145"/>
        <v>2026-Aug</v>
      </c>
      <c r="E3098">
        <f t="shared" si="146"/>
        <v>202608</v>
      </c>
      <c r="F3098" t="str">
        <f>IF('Raw(1)'!C3098="","",'Raw(1)'!C3098)</f>
        <v>TW</v>
      </c>
      <c r="G3098" t="str">
        <f>IF('Raw(1)'!D3098="","",'Raw(1)'!D3098)</f>
        <v>Machine</v>
      </c>
      <c r="H3098" t="str">
        <f>IF('Raw(1)'!E3098="","",'Raw(1)'!E3098)</f>
        <v>C/W Machine</v>
      </c>
      <c r="I3098">
        <f>IF('Raw(1)'!F3098="","",'Raw(1)'!F3098)</f>
        <v>3</v>
      </c>
    </row>
    <row r="3099" spans="1:9" x14ac:dyDescent="0.4">
      <c r="A3099">
        <f>IF('Raw(1)'!A3099="","",'Raw(1)'!A3099)</f>
        <v>2026</v>
      </c>
      <c r="B3099">
        <f>IF('Raw(1)'!B3099="","",'Raw(1)'!B3099)</f>
        <v>32</v>
      </c>
      <c r="C3099" t="str">
        <f t="shared" si="144"/>
        <v>Aug</v>
      </c>
      <c r="D3099" t="str">
        <f t="shared" si="145"/>
        <v>2026-Aug</v>
      </c>
      <c r="E3099">
        <f t="shared" si="146"/>
        <v>202608</v>
      </c>
      <c r="F3099" t="str">
        <f>IF('Raw(1)'!C3099="","",'Raw(1)'!C3099)</f>
        <v>TW</v>
      </c>
      <c r="G3099" t="str">
        <f>IF('Raw(1)'!D3099="","",'Raw(1)'!D3099)</f>
        <v>Performance</v>
      </c>
      <c r="H3099" t="str">
        <f>IF('Raw(1)'!E3099="","",'Raw(1)'!E3099)</f>
        <v>BT GT</v>
      </c>
      <c r="I3099">
        <f>IF('Raw(1)'!F3099="","",'Raw(1)'!F3099)</f>
        <v>1</v>
      </c>
    </row>
    <row r="3100" spans="1:9" x14ac:dyDescent="0.4">
      <c r="A3100">
        <f>IF('Raw(1)'!A3100="","",'Raw(1)'!A3100)</f>
        <v>2026</v>
      </c>
      <c r="B3100">
        <f>IF('Raw(1)'!B3100="","",'Raw(1)'!B3100)</f>
        <v>32</v>
      </c>
      <c r="C3100" t="str">
        <f t="shared" si="144"/>
        <v>Aug</v>
      </c>
      <c r="D3100" t="str">
        <f t="shared" si="145"/>
        <v>2026-Aug</v>
      </c>
      <c r="E3100">
        <f t="shared" si="146"/>
        <v>202608</v>
      </c>
      <c r="F3100" t="str">
        <f>IF('Raw(1)'!C3100="","",'Raw(1)'!C3100)</f>
        <v>TW</v>
      </c>
      <c r="G3100" t="str">
        <f>IF('Raw(1)'!D3100="","",'Raw(1)'!D3100)</f>
        <v>Performance</v>
      </c>
      <c r="H3100" t="str">
        <f>IF('Raw(1)'!E3100="","",'Raw(1)'!E3100)</f>
        <v>WT GT</v>
      </c>
      <c r="I3100">
        <f>IF('Raw(1)'!F3100="","",'Raw(1)'!F3100)</f>
        <v>0</v>
      </c>
    </row>
    <row r="3101" spans="1:9" x14ac:dyDescent="0.4">
      <c r="A3101">
        <f>IF('Raw(1)'!A3101="","",'Raw(1)'!A3101)</f>
        <v>2026</v>
      </c>
      <c r="B3101">
        <f>IF('Raw(1)'!B3101="","",'Raw(1)'!B3101)</f>
        <v>32</v>
      </c>
      <c r="C3101" t="str">
        <f t="shared" si="144"/>
        <v>Aug</v>
      </c>
      <c r="D3101" t="str">
        <f t="shared" si="145"/>
        <v>2026-Aug</v>
      </c>
      <c r="E3101">
        <f t="shared" si="146"/>
        <v>202608</v>
      </c>
      <c r="F3101" t="str">
        <f>IF('Raw(1)'!C3101="","",'Raw(1)'!C3101)</f>
        <v>TW</v>
      </c>
      <c r="G3101" t="str">
        <f>IF('Raw(1)'!D3101="","",'Raw(1)'!D3101)</f>
        <v>Performance</v>
      </c>
      <c r="H3101" t="str">
        <f>IF('Raw(1)'!E3101="","",'Raw(1)'!E3101)</f>
        <v>Bending</v>
      </c>
      <c r="I3101">
        <f>IF('Raw(1)'!F3101="","",'Raw(1)'!F3101)</f>
        <v>8</v>
      </c>
    </row>
    <row r="3102" spans="1:9" x14ac:dyDescent="0.4">
      <c r="A3102">
        <f>IF('Raw(1)'!A3102="","",'Raw(1)'!A3102)</f>
        <v>2026</v>
      </c>
      <c r="B3102">
        <f>IF('Raw(1)'!B3102="","",'Raw(1)'!B3102)</f>
        <v>32</v>
      </c>
      <c r="C3102" t="str">
        <f t="shared" si="144"/>
        <v>Aug</v>
      </c>
      <c r="D3102" t="str">
        <f t="shared" si="145"/>
        <v>2026-Aug</v>
      </c>
      <c r="E3102">
        <f t="shared" si="146"/>
        <v>202608</v>
      </c>
      <c r="F3102" t="str">
        <f>IF('Raw(1)'!C3102="","",'Raw(1)'!C3102)</f>
        <v>TW</v>
      </c>
      <c r="G3102" t="str">
        <f>IF('Raw(1)'!D3102="","",'Raw(1)'!D3102)</f>
        <v>Performance</v>
      </c>
      <c r="H3102" t="str">
        <f>IF('Raw(1)'!E3102="","",'Raw(1)'!E3102)</f>
        <v>L/W</v>
      </c>
      <c r="I3102">
        <f>IF('Raw(1)'!F3102="","",'Raw(1)'!F3102)</f>
        <v>7</v>
      </c>
    </row>
    <row r="3103" spans="1:9" x14ac:dyDescent="0.4">
      <c r="A3103">
        <f>IF('Raw(1)'!A3103="","",'Raw(1)'!A3103)</f>
        <v>2026</v>
      </c>
      <c r="B3103">
        <f>IF('Raw(1)'!B3103="","",'Raw(1)'!B3103)</f>
        <v>32</v>
      </c>
      <c r="C3103" t="str">
        <f t="shared" si="144"/>
        <v>Aug</v>
      </c>
      <c r="D3103" t="str">
        <f t="shared" si="145"/>
        <v>2026-Aug</v>
      </c>
      <c r="E3103">
        <f t="shared" si="146"/>
        <v>202608</v>
      </c>
      <c r="F3103" t="str">
        <f>IF('Raw(1)'!C3103="","",'Raw(1)'!C3103)</f>
        <v>TW</v>
      </c>
      <c r="G3103" t="str">
        <f>IF('Raw(1)'!D3103="","",'Raw(1)'!D3103)</f>
        <v>Performance</v>
      </c>
      <c r="H3103" t="str">
        <f>IF('Raw(1)'!E3103="","",'Raw(1)'!E3103)</f>
        <v>C/W</v>
      </c>
      <c r="I3103">
        <f>IF('Raw(1)'!F3103="","",'Raw(1)'!F3103)</f>
        <v>4.7</v>
      </c>
    </row>
    <row r="3104" spans="1:9" x14ac:dyDescent="0.4">
      <c r="A3104">
        <f>IF('Raw(1)'!A3104="","",'Raw(1)'!A3104)</f>
        <v>2026</v>
      </c>
      <c r="B3104">
        <f>IF('Raw(1)'!B3104="","",'Raw(1)'!B3104)</f>
        <v>32</v>
      </c>
      <c r="C3104" t="str">
        <f t="shared" si="144"/>
        <v>Aug</v>
      </c>
      <c r="D3104" t="str">
        <f t="shared" si="145"/>
        <v>2026-Aug</v>
      </c>
      <c r="E3104">
        <f t="shared" si="146"/>
        <v>202608</v>
      </c>
      <c r="F3104" t="str">
        <f>IF('Raw(1)'!C3104="","",'Raw(1)'!C3104)</f>
        <v>CN</v>
      </c>
      <c r="G3104" t="str">
        <f>IF('Raw(1)'!D3104="","",'Raw(1)'!D3104)</f>
        <v>Machine</v>
      </c>
      <c r="H3104" t="str">
        <f>IF('Raw(1)'!E3104="","",'Raw(1)'!E3104)</f>
        <v>Growing Line</v>
      </c>
      <c r="I3104">
        <f>IF('Raw(1)'!F3104="","",'Raw(1)'!F3104)</f>
        <v>20</v>
      </c>
    </row>
    <row r="3105" spans="1:9" x14ac:dyDescent="0.4">
      <c r="A3105">
        <f>IF('Raw(1)'!A3105="","",'Raw(1)'!A3105)</f>
        <v>2026</v>
      </c>
      <c r="B3105">
        <f>IF('Raw(1)'!B3105="","",'Raw(1)'!B3105)</f>
        <v>32</v>
      </c>
      <c r="C3105" t="str">
        <f t="shared" si="144"/>
        <v>Aug</v>
      </c>
      <c r="D3105" t="str">
        <f t="shared" si="145"/>
        <v>2026-Aug</v>
      </c>
      <c r="E3105">
        <f t="shared" si="146"/>
        <v>202608</v>
      </c>
      <c r="F3105" t="str">
        <f>IF('Raw(1)'!C3105="","",'Raw(1)'!C3105)</f>
        <v>CN</v>
      </c>
      <c r="G3105" t="str">
        <f>IF('Raw(1)'!D3105="","",'Raw(1)'!D3105)</f>
        <v>Machine</v>
      </c>
      <c r="H3105" t="str">
        <f>IF('Raw(1)'!E3105="","",'Raw(1)'!E3105)</f>
        <v>Paint Booth</v>
      </c>
      <c r="I3105">
        <f>IF('Raw(1)'!F3105="","",'Raw(1)'!F3105)</f>
        <v>22</v>
      </c>
    </row>
    <row r="3106" spans="1:9" x14ac:dyDescent="0.4">
      <c r="A3106">
        <f>IF('Raw(1)'!A3106="","",'Raw(1)'!A3106)</f>
        <v>2026</v>
      </c>
      <c r="B3106">
        <f>IF('Raw(1)'!B3106="","",'Raw(1)'!B3106)</f>
        <v>32</v>
      </c>
      <c r="C3106" t="str">
        <f t="shared" si="144"/>
        <v>Aug</v>
      </c>
      <c r="D3106" t="str">
        <f t="shared" si="145"/>
        <v>2026-Aug</v>
      </c>
      <c r="E3106">
        <f t="shared" si="146"/>
        <v>202608</v>
      </c>
      <c r="F3106" t="str">
        <f>IF('Raw(1)'!C3106="","",'Raw(1)'!C3106)</f>
        <v>CN</v>
      </c>
      <c r="G3106" t="str">
        <f>IF('Raw(1)'!D3106="","",'Raw(1)'!D3106)</f>
        <v>Machine</v>
      </c>
      <c r="H3106" t="str">
        <f>IF('Raw(1)'!E3106="","",'Raw(1)'!E3106)</f>
        <v>Paint Line</v>
      </c>
      <c r="I3106">
        <f>IF('Raw(1)'!F3106="","",'Raw(1)'!F3106)</f>
        <v>6</v>
      </c>
    </row>
    <row r="3107" spans="1:9" x14ac:dyDescent="0.4">
      <c r="A3107">
        <f>IF('Raw(1)'!A3107="","",'Raw(1)'!A3107)</f>
        <v>2026</v>
      </c>
      <c r="B3107">
        <f>IF('Raw(1)'!B3107="","",'Raw(1)'!B3107)</f>
        <v>32</v>
      </c>
      <c r="C3107" t="str">
        <f t="shared" si="144"/>
        <v>Aug</v>
      </c>
      <c r="D3107" t="str">
        <f t="shared" si="145"/>
        <v>2026-Aug</v>
      </c>
      <c r="E3107">
        <f t="shared" si="146"/>
        <v>202608</v>
      </c>
      <c r="F3107" t="str">
        <f>IF('Raw(1)'!C3107="","",'Raw(1)'!C3107)</f>
        <v>CN</v>
      </c>
      <c r="G3107" t="str">
        <f>IF('Raw(1)'!D3107="","",'Raw(1)'!D3107)</f>
        <v>Machine</v>
      </c>
      <c r="H3107" t="str">
        <f>IF('Raw(1)'!E3107="","",'Raw(1)'!E3107)</f>
        <v>Roll Bending Machine</v>
      </c>
      <c r="I3107">
        <f>IF('Raw(1)'!F3107="","",'Raw(1)'!F3107)</f>
        <v>4</v>
      </c>
    </row>
    <row r="3108" spans="1:9" x14ac:dyDescent="0.4">
      <c r="A3108">
        <f>IF('Raw(1)'!A3108="","",'Raw(1)'!A3108)</f>
        <v>2026</v>
      </c>
      <c r="B3108">
        <f>IF('Raw(1)'!B3108="","",'Raw(1)'!B3108)</f>
        <v>32</v>
      </c>
      <c r="C3108" t="str">
        <f t="shared" si="144"/>
        <v>Aug</v>
      </c>
      <c r="D3108" t="str">
        <f t="shared" si="145"/>
        <v>2026-Aug</v>
      </c>
      <c r="E3108">
        <f t="shared" si="146"/>
        <v>202608</v>
      </c>
      <c r="F3108" t="str">
        <f>IF('Raw(1)'!C3108="","",'Raw(1)'!C3108)</f>
        <v>CN</v>
      </c>
      <c r="G3108" t="str">
        <f>IF('Raw(1)'!D3108="","",'Raw(1)'!D3108)</f>
        <v>Machine</v>
      </c>
      <c r="H3108" t="str">
        <f>IF('Raw(1)'!E3108="","",'Raw(1)'!E3108)</f>
        <v>L/W Machine</v>
      </c>
      <c r="I3108">
        <f>IF('Raw(1)'!F3108="","",'Raw(1)'!F3108)</f>
        <v>10</v>
      </c>
    </row>
    <row r="3109" spans="1:9" x14ac:dyDescent="0.4">
      <c r="A3109">
        <f>IF('Raw(1)'!A3109="","",'Raw(1)'!A3109)</f>
        <v>2026</v>
      </c>
      <c r="B3109">
        <f>IF('Raw(1)'!B3109="","",'Raw(1)'!B3109)</f>
        <v>32</v>
      </c>
      <c r="C3109" t="str">
        <f t="shared" si="144"/>
        <v>Aug</v>
      </c>
      <c r="D3109" t="str">
        <f t="shared" si="145"/>
        <v>2026-Aug</v>
      </c>
      <c r="E3109">
        <f t="shared" si="146"/>
        <v>202608</v>
      </c>
      <c r="F3109" t="str">
        <f>IF('Raw(1)'!C3109="","",'Raw(1)'!C3109)</f>
        <v>CN</v>
      </c>
      <c r="G3109" t="str">
        <f>IF('Raw(1)'!D3109="","",'Raw(1)'!D3109)</f>
        <v>Machine</v>
      </c>
      <c r="H3109" t="str">
        <f>IF('Raw(1)'!E3109="","",'Raw(1)'!E3109)</f>
        <v>C/W Machine</v>
      </c>
      <c r="I3109">
        <f>IF('Raw(1)'!F3109="","",'Raw(1)'!F3109)</f>
        <v>12</v>
      </c>
    </row>
    <row r="3110" spans="1:9" x14ac:dyDescent="0.4">
      <c r="A3110">
        <f>IF('Raw(1)'!A3110="","",'Raw(1)'!A3110)</f>
        <v>2026</v>
      </c>
      <c r="B3110">
        <f>IF('Raw(1)'!B3110="","",'Raw(1)'!B3110)</f>
        <v>32</v>
      </c>
      <c r="C3110" t="str">
        <f t="shared" si="144"/>
        <v>Aug</v>
      </c>
      <c r="D3110" t="str">
        <f t="shared" si="145"/>
        <v>2026-Aug</v>
      </c>
      <c r="E3110">
        <f t="shared" si="146"/>
        <v>202608</v>
      </c>
      <c r="F3110" t="str">
        <f>IF('Raw(1)'!C3110="","",'Raw(1)'!C3110)</f>
        <v>CN</v>
      </c>
      <c r="G3110" t="str">
        <f>IF('Raw(1)'!D3110="","",'Raw(1)'!D3110)</f>
        <v>Performance</v>
      </c>
      <c r="H3110" t="str">
        <f>IF('Raw(1)'!E3110="","",'Raw(1)'!E3110)</f>
        <v>BT GT</v>
      </c>
      <c r="I3110">
        <f>IF('Raw(1)'!F3110="","",'Raw(1)'!F3110)</f>
        <v>37</v>
      </c>
    </row>
    <row r="3111" spans="1:9" x14ac:dyDescent="0.4">
      <c r="A3111">
        <f>IF('Raw(1)'!A3111="","",'Raw(1)'!A3111)</f>
        <v>2026</v>
      </c>
      <c r="B3111">
        <f>IF('Raw(1)'!B3111="","",'Raw(1)'!B3111)</f>
        <v>32</v>
      </c>
      <c r="C3111" t="str">
        <f t="shared" si="144"/>
        <v>Aug</v>
      </c>
      <c r="D3111" t="str">
        <f t="shared" si="145"/>
        <v>2026-Aug</v>
      </c>
      <c r="E3111">
        <f t="shared" si="146"/>
        <v>202608</v>
      </c>
      <c r="F3111" t="str">
        <f>IF('Raw(1)'!C3111="","",'Raw(1)'!C3111)</f>
        <v>CN</v>
      </c>
      <c r="G3111" t="str">
        <f>IF('Raw(1)'!D3111="","",'Raw(1)'!D3111)</f>
        <v>Performance</v>
      </c>
      <c r="H3111" t="str">
        <f>IF('Raw(1)'!E3111="","",'Raw(1)'!E3111)</f>
        <v>WT GT</v>
      </c>
      <c r="I3111">
        <f>IF('Raw(1)'!F3111="","",'Raw(1)'!F3111)</f>
        <v>37</v>
      </c>
    </row>
    <row r="3112" spans="1:9" x14ac:dyDescent="0.4">
      <c r="A3112">
        <f>IF('Raw(1)'!A3112="","",'Raw(1)'!A3112)</f>
        <v>2026</v>
      </c>
      <c r="B3112">
        <f>IF('Raw(1)'!B3112="","",'Raw(1)'!B3112)</f>
        <v>32</v>
      </c>
      <c r="C3112" t="str">
        <f t="shared" si="144"/>
        <v>Aug</v>
      </c>
      <c r="D3112" t="str">
        <f t="shared" si="145"/>
        <v>2026-Aug</v>
      </c>
      <c r="E3112">
        <f t="shared" si="146"/>
        <v>202608</v>
      </c>
      <c r="F3112" t="str">
        <f>IF('Raw(1)'!C3112="","",'Raw(1)'!C3112)</f>
        <v>CN</v>
      </c>
      <c r="G3112" t="str">
        <f>IF('Raw(1)'!D3112="","",'Raw(1)'!D3112)</f>
        <v>Performance</v>
      </c>
      <c r="H3112" t="str">
        <f>IF('Raw(1)'!E3112="","",'Raw(1)'!E3112)</f>
        <v>Bending</v>
      </c>
      <c r="I3112">
        <f>IF('Raw(1)'!F3112="","",'Raw(1)'!F3112)</f>
        <v>240</v>
      </c>
    </row>
    <row r="3113" spans="1:9" x14ac:dyDescent="0.4">
      <c r="A3113">
        <f>IF('Raw(1)'!A3113="","",'Raw(1)'!A3113)</f>
        <v>2026</v>
      </c>
      <c r="B3113">
        <f>IF('Raw(1)'!B3113="","",'Raw(1)'!B3113)</f>
        <v>32</v>
      </c>
      <c r="C3113" t="str">
        <f t="shared" si="144"/>
        <v>Aug</v>
      </c>
      <c r="D3113" t="str">
        <f t="shared" si="145"/>
        <v>2026-Aug</v>
      </c>
      <c r="E3113">
        <f t="shared" si="146"/>
        <v>202608</v>
      </c>
      <c r="F3113" t="str">
        <f>IF('Raw(1)'!C3113="","",'Raw(1)'!C3113)</f>
        <v>CN</v>
      </c>
      <c r="G3113" t="str">
        <f>IF('Raw(1)'!D3113="","",'Raw(1)'!D3113)</f>
        <v>Performance</v>
      </c>
      <c r="H3113" t="str">
        <f>IF('Raw(1)'!E3113="","",'Raw(1)'!E3113)</f>
        <v>L/W</v>
      </c>
      <c r="I3113">
        <f>IF('Raw(1)'!F3113="","",'Raw(1)'!F3113)</f>
        <v>240</v>
      </c>
    </row>
    <row r="3114" spans="1:9" x14ac:dyDescent="0.4">
      <c r="A3114">
        <f>IF('Raw(1)'!A3114="","",'Raw(1)'!A3114)</f>
        <v>2026</v>
      </c>
      <c r="B3114">
        <f>IF('Raw(1)'!B3114="","",'Raw(1)'!B3114)</f>
        <v>32</v>
      </c>
      <c r="C3114" t="str">
        <f t="shared" si="144"/>
        <v>Aug</v>
      </c>
      <c r="D3114" t="str">
        <f t="shared" si="145"/>
        <v>2026-Aug</v>
      </c>
      <c r="E3114">
        <f t="shared" si="146"/>
        <v>202608</v>
      </c>
      <c r="F3114" t="str">
        <f>IF('Raw(1)'!C3114="","",'Raw(1)'!C3114)</f>
        <v>CN</v>
      </c>
      <c r="G3114" t="str">
        <f>IF('Raw(1)'!D3114="","",'Raw(1)'!D3114)</f>
        <v>Performance</v>
      </c>
      <c r="H3114" t="str">
        <f>IF('Raw(1)'!E3114="","",'Raw(1)'!E3114)</f>
        <v>C/W</v>
      </c>
      <c r="I3114">
        <f>IF('Raw(1)'!F3114="","",'Raw(1)'!F3114)</f>
        <v>285</v>
      </c>
    </row>
    <row r="3115" spans="1:9" x14ac:dyDescent="0.4">
      <c r="A3115">
        <f>IF('Raw(1)'!A3115="","",'Raw(1)'!A3115)</f>
        <v>2026</v>
      </c>
      <c r="B3115">
        <f>IF('Raw(1)'!B3115="","",'Raw(1)'!B3115)</f>
        <v>32</v>
      </c>
      <c r="C3115" t="str">
        <f t="shared" si="144"/>
        <v>Aug</v>
      </c>
      <c r="D3115" t="str">
        <f t="shared" si="145"/>
        <v>2026-Aug</v>
      </c>
      <c r="E3115">
        <f t="shared" si="146"/>
        <v>202608</v>
      </c>
      <c r="F3115" t="str">
        <f>IF('Raw(1)'!C3115="","",'Raw(1)'!C3115)</f>
        <v>TR #1</v>
      </c>
      <c r="G3115" t="str">
        <f>IF('Raw(1)'!D3115="","",'Raw(1)'!D3115)</f>
        <v>Machine</v>
      </c>
      <c r="H3115" t="str">
        <f>IF('Raw(1)'!E3115="","",'Raw(1)'!E3115)</f>
        <v>Growing Line</v>
      </c>
      <c r="I3115">
        <f>IF('Raw(1)'!F3115="","",'Raw(1)'!F3115)</f>
        <v>3</v>
      </c>
    </row>
    <row r="3116" spans="1:9" x14ac:dyDescent="0.4">
      <c r="A3116">
        <f>IF('Raw(1)'!A3116="","",'Raw(1)'!A3116)</f>
        <v>2026</v>
      </c>
      <c r="B3116">
        <f>IF('Raw(1)'!B3116="","",'Raw(1)'!B3116)</f>
        <v>32</v>
      </c>
      <c r="C3116" t="str">
        <f t="shared" si="144"/>
        <v>Aug</v>
      </c>
      <c r="D3116" t="str">
        <f t="shared" si="145"/>
        <v>2026-Aug</v>
      </c>
      <c r="E3116">
        <f t="shared" si="146"/>
        <v>202608</v>
      </c>
      <c r="F3116" t="str">
        <f>IF('Raw(1)'!C3116="","",'Raw(1)'!C3116)</f>
        <v>TR #1</v>
      </c>
      <c r="G3116" t="str">
        <f>IF('Raw(1)'!D3116="","",'Raw(1)'!D3116)</f>
        <v>Machine</v>
      </c>
      <c r="H3116" t="str">
        <f>IF('Raw(1)'!E3116="","",'Raw(1)'!E3116)</f>
        <v>Paint Booth</v>
      </c>
      <c r="I3116">
        <f>IF('Raw(1)'!F3116="","",'Raw(1)'!F3116)</f>
        <v>3</v>
      </c>
    </row>
    <row r="3117" spans="1:9" x14ac:dyDescent="0.4">
      <c r="A3117">
        <f>IF('Raw(1)'!A3117="","",'Raw(1)'!A3117)</f>
        <v>2026</v>
      </c>
      <c r="B3117">
        <f>IF('Raw(1)'!B3117="","",'Raw(1)'!B3117)</f>
        <v>32</v>
      </c>
      <c r="C3117" t="str">
        <f t="shared" si="144"/>
        <v>Aug</v>
      </c>
      <c r="D3117" t="str">
        <f t="shared" si="145"/>
        <v>2026-Aug</v>
      </c>
      <c r="E3117">
        <f t="shared" si="146"/>
        <v>202608</v>
      </c>
      <c r="F3117" t="str">
        <f>IF('Raw(1)'!C3117="","",'Raw(1)'!C3117)</f>
        <v>TR #1</v>
      </c>
      <c r="G3117" t="str">
        <f>IF('Raw(1)'!D3117="","",'Raw(1)'!D3117)</f>
        <v>Machine</v>
      </c>
      <c r="H3117" t="str">
        <f>IF('Raw(1)'!E3117="","",'Raw(1)'!E3117)</f>
        <v>Paint Line</v>
      </c>
      <c r="I3117">
        <f>IF('Raw(1)'!F3117="","",'Raw(1)'!F3117)</f>
        <v>2</v>
      </c>
    </row>
    <row r="3118" spans="1:9" x14ac:dyDescent="0.4">
      <c r="A3118">
        <f>IF('Raw(1)'!A3118="","",'Raw(1)'!A3118)</f>
        <v>2026</v>
      </c>
      <c r="B3118">
        <f>IF('Raw(1)'!B3118="","",'Raw(1)'!B3118)</f>
        <v>32</v>
      </c>
      <c r="C3118" t="str">
        <f t="shared" si="144"/>
        <v>Aug</v>
      </c>
      <c r="D3118" t="str">
        <f t="shared" si="145"/>
        <v>2026-Aug</v>
      </c>
      <c r="E3118">
        <f t="shared" si="146"/>
        <v>202608</v>
      </c>
      <c r="F3118" t="str">
        <f>IF('Raw(1)'!C3118="","",'Raw(1)'!C3118)</f>
        <v>TR #1</v>
      </c>
      <c r="G3118" t="str">
        <f>IF('Raw(1)'!D3118="","",'Raw(1)'!D3118)</f>
        <v>Machine</v>
      </c>
      <c r="H3118" t="str">
        <f>IF('Raw(1)'!E3118="","",'Raw(1)'!E3118)</f>
        <v>Roll Bending Machine</v>
      </c>
      <c r="I3118">
        <f>IF('Raw(1)'!F3118="","",'Raw(1)'!F3118)</f>
        <v>2</v>
      </c>
    </row>
    <row r="3119" spans="1:9" x14ac:dyDescent="0.4">
      <c r="A3119">
        <f>IF('Raw(1)'!A3119="","",'Raw(1)'!A3119)</f>
        <v>2026</v>
      </c>
      <c r="B3119">
        <f>IF('Raw(1)'!B3119="","",'Raw(1)'!B3119)</f>
        <v>32</v>
      </c>
      <c r="C3119" t="str">
        <f t="shared" si="144"/>
        <v>Aug</v>
      </c>
      <c r="D3119" t="str">
        <f t="shared" si="145"/>
        <v>2026-Aug</v>
      </c>
      <c r="E3119">
        <f t="shared" si="146"/>
        <v>202608</v>
      </c>
      <c r="F3119" t="str">
        <f>IF('Raw(1)'!C3119="","",'Raw(1)'!C3119)</f>
        <v>TR #1</v>
      </c>
      <c r="G3119" t="str">
        <f>IF('Raw(1)'!D3119="","",'Raw(1)'!D3119)</f>
        <v>Machine</v>
      </c>
      <c r="H3119" t="str">
        <f>IF('Raw(1)'!E3119="","",'Raw(1)'!E3119)</f>
        <v>L/W Machine</v>
      </c>
      <c r="I3119">
        <f>IF('Raw(1)'!F3119="","",'Raw(1)'!F3119)</f>
        <v>3</v>
      </c>
    </row>
    <row r="3120" spans="1:9" x14ac:dyDescent="0.4">
      <c r="A3120">
        <f>IF('Raw(1)'!A3120="","",'Raw(1)'!A3120)</f>
        <v>2026</v>
      </c>
      <c r="B3120">
        <f>IF('Raw(1)'!B3120="","",'Raw(1)'!B3120)</f>
        <v>32</v>
      </c>
      <c r="C3120" t="str">
        <f t="shared" si="144"/>
        <v>Aug</v>
      </c>
      <c r="D3120" t="str">
        <f t="shared" si="145"/>
        <v>2026-Aug</v>
      </c>
      <c r="E3120">
        <f t="shared" si="146"/>
        <v>202608</v>
      </c>
      <c r="F3120" t="str">
        <f>IF('Raw(1)'!C3120="","",'Raw(1)'!C3120)</f>
        <v>TR #1</v>
      </c>
      <c r="G3120" t="str">
        <f>IF('Raw(1)'!D3120="","",'Raw(1)'!D3120)</f>
        <v>Machine</v>
      </c>
      <c r="H3120" t="str">
        <f>IF('Raw(1)'!E3120="","",'Raw(1)'!E3120)</f>
        <v>C/W Machine</v>
      </c>
      <c r="I3120">
        <f>IF('Raw(1)'!F3120="","",'Raw(1)'!F3120)</f>
        <v>4</v>
      </c>
    </row>
    <row r="3121" spans="1:9" x14ac:dyDescent="0.4">
      <c r="A3121">
        <f>IF('Raw(1)'!A3121="","",'Raw(1)'!A3121)</f>
        <v>2026</v>
      </c>
      <c r="B3121">
        <f>IF('Raw(1)'!B3121="","",'Raw(1)'!B3121)</f>
        <v>32</v>
      </c>
      <c r="C3121" t="str">
        <f t="shared" si="144"/>
        <v>Aug</v>
      </c>
      <c r="D3121" t="str">
        <f t="shared" si="145"/>
        <v>2026-Aug</v>
      </c>
      <c r="E3121">
        <f t="shared" si="146"/>
        <v>202608</v>
      </c>
      <c r="F3121" t="str">
        <f>IF('Raw(1)'!C3121="","",'Raw(1)'!C3121)</f>
        <v>TR #1</v>
      </c>
      <c r="G3121" t="str">
        <f>IF('Raw(1)'!D3121="","",'Raw(1)'!D3121)</f>
        <v>Performance</v>
      </c>
      <c r="H3121" t="str">
        <f>IF('Raw(1)'!E3121="","",'Raw(1)'!E3121)</f>
        <v>BT GT</v>
      </c>
      <c r="I3121">
        <f>IF('Raw(1)'!F3121="","",'Raw(1)'!F3121)</f>
        <v>0</v>
      </c>
    </row>
    <row r="3122" spans="1:9" x14ac:dyDescent="0.4">
      <c r="A3122">
        <f>IF('Raw(1)'!A3122="","",'Raw(1)'!A3122)</f>
        <v>2026</v>
      </c>
      <c r="B3122">
        <f>IF('Raw(1)'!B3122="","",'Raw(1)'!B3122)</f>
        <v>32</v>
      </c>
      <c r="C3122" t="str">
        <f t="shared" si="144"/>
        <v>Aug</v>
      </c>
      <c r="D3122" t="str">
        <f t="shared" si="145"/>
        <v>2026-Aug</v>
      </c>
      <c r="E3122">
        <f t="shared" si="146"/>
        <v>202608</v>
      </c>
      <c r="F3122" t="str">
        <f>IF('Raw(1)'!C3122="","",'Raw(1)'!C3122)</f>
        <v>TR #1</v>
      </c>
      <c r="G3122" t="str">
        <f>IF('Raw(1)'!D3122="","",'Raw(1)'!D3122)</f>
        <v>Performance</v>
      </c>
      <c r="H3122" t="str">
        <f>IF('Raw(1)'!E3122="","",'Raw(1)'!E3122)</f>
        <v>WT GT</v>
      </c>
      <c r="I3122">
        <f>IF('Raw(1)'!F3122="","",'Raw(1)'!F3122)</f>
        <v>0</v>
      </c>
    </row>
    <row r="3123" spans="1:9" x14ac:dyDescent="0.4">
      <c r="A3123">
        <f>IF('Raw(1)'!A3123="","",'Raw(1)'!A3123)</f>
        <v>2026</v>
      </c>
      <c r="B3123">
        <f>IF('Raw(1)'!B3123="","",'Raw(1)'!B3123)</f>
        <v>32</v>
      </c>
      <c r="C3123" t="str">
        <f t="shared" si="144"/>
        <v>Aug</v>
      </c>
      <c r="D3123" t="str">
        <f t="shared" si="145"/>
        <v>2026-Aug</v>
      </c>
      <c r="E3123">
        <f t="shared" si="146"/>
        <v>202608</v>
      </c>
      <c r="F3123" t="str">
        <f>IF('Raw(1)'!C3123="","",'Raw(1)'!C3123)</f>
        <v>TR #1</v>
      </c>
      <c r="G3123" t="str">
        <f>IF('Raw(1)'!D3123="","",'Raw(1)'!D3123)</f>
        <v>Performance</v>
      </c>
      <c r="H3123" t="str">
        <f>IF('Raw(1)'!E3123="","",'Raw(1)'!E3123)</f>
        <v>Bending</v>
      </c>
      <c r="I3123">
        <f>IF('Raw(1)'!F3123="","",'Raw(1)'!F3123)</f>
        <v>0</v>
      </c>
    </row>
    <row r="3124" spans="1:9" x14ac:dyDescent="0.4">
      <c r="A3124">
        <f>IF('Raw(1)'!A3124="","",'Raw(1)'!A3124)</f>
        <v>2026</v>
      </c>
      <c r="B3124">
        <f>IF('Raw(1)'!B3124="","",'Raw(1)'!B3124)</f>
        <v>32</v>
      </c>
      <c r="C3124" t="str">
        <f t="shared" si="144"/>
        <v>Aug</v>
      </c>
      <c r="D3124" t="str">
        <f t="shared" si="145"/>
        <v>2026-Aug</v>
      </c>
      <c r="E3124">
        <f t="shared" si="146"/>
        <v>202608</v>
      </c>
      <c r="F3124" t="str">
        <f>IF('Raw(1)'!C3124="","",'Raw(1)'!C3124)</f>
        <v>TR #1</v>
      </c>
      <c r="G3124" t="str">
        <f>IF('Raw(1)'!D3124="","",'Raw(1)'!D3124)</f>
        <v>Performance</v>
      </c>
      <c r="H3124" t="str">
        <f>IF('Raw(1)'!E3124="","",'Raw(1)'!E3124)</f>
        <v>L/W</v>
      </c>
      <c r="I3124">
        <f>IF('Raw(1)'!F3124="","",'Raw(1)'!F3124)</f>
        <v>0</v>
      </c>
    </row>
    <row r="3125" spans="1:9" x14ac:dyDescent="0.4">
      <c r="A3125">
        <f>IF('Raw(1)'!A3125="","",'Raw(1)'!A3125)</f>
        <v>2026</v>
      </c>
      <c r="B3125">
        <f>IF('Raw(1)'!B3125="","",'Raw(1)'!B3125)</f>
        <v>32</v>
      </c>
      <c r="C3125" t="str">
        <f t="shared" si="144"/>
        <v>Aug</v>
      </c>
      <c r="D3125" t="str">
        <f t="shared" si="145"/>
        <v>2026-Aug</v>
      </c>
      <c r="E3125">
        <f t="shared" si="146"/>
        <v>202608</v>
      </c>
      <c r="F3125" t="str">
        <f>IF('Raw(1)'!C3125="","",'Raw(1)'!C3125)</f>
        <v>TR #1</v>
      </c>
      <c r="G3125" t="str">
        <f>IF('Raw(1)'!D3125="","",'Raw(1)'!D3125)</f>
        <v>Performance</v>
      </c>
      <c r="H3125" t="str">
        <f>IF('Raw(1)'!E3125="","",'Raw(1)'!E3125)</f>
        <v>C/W</v>
      </c>
      <c r="I3125">
        <f>IF('Raw(1)'!F3125="","",'Raw(1)'!F3125)</f>
        <v>0</v>
      </c>
    </row>
    <row r="3126" spans="1:9" x14ac:dyDescent="0.4">
      <c r="A3126">
        <f>IF('Raw(1)'!A3126="","",'Raw(1)'!A3126)</f>
        <v>2026</v>
      </c>
      <c r="B3126">
        <f>IF('Raw(1)'!B3126="","",'Raw(1)'!B3126)</f>
        <v>32</v>
      </c>
      <c r="C3126" t="str">
        <f t="shared" si="144"/>
        <v>Aug</v>
      </c>
      <c r="D3126" t="str">
        <f t="shared" si="145"/>
        <v>2026-Aug</v>
      </c>
      <c r="E3126">
        <f t="shared" si="146"/>
        <v>202608</v>
      </c>
      <c r="F3126" t="str">
        <f>IF('Raw(1)'!C3126="","",'Raw(1)'!C3126)</f>
        <v>TR #2</v>
      </c>
      <c r="G3126" t="str">
        <f>IF('Raw(1)'!D3126="","",'Raw(1)'!D3126)</f>
        <v>Machine</v>
      </c>
      <c r="H3126" t="str">
        <f>IF('Raw(1)'!E3126="","",'Raw(1)'!E3126)</f>
        <v>Growing Line</v>
      </c>
      <c r="I3126">
        <f>IF('Raw(1)'!F3126="","",'Raw(1)'!F3126)</f>
        <v>6</v>
      </c>
    </row>
    <row r="3127" spans="1:9" x14ac:dyDescent="0.4">
      <c r="A3127">
        <f>IF('Raw(1)'!A3127="","",'Raw(1)'!A3127)</f>
        <v>2026</v>
      </c>
      <c r="B3127">
        <f>IF('Raw(1)'!B3127="","",'Raw(1)'!B3127)</f>
        <v>32</v>
      </c>
      <c r="C3127" t="str">
        <f t="shared" si="144"/>
        <v>Aug</v>
      </c>
      <c r="D3127" t="str">
        <f t="shared" si="145"/>
        <v>2026-Aug</v>
      </c>
      <c r="E3127">
        <f t="shared" si="146"/>
        <v>202608</v>
      </c>
      <c r="F3127" t="str">
        <f>IF('Raw(1)'!C3127="","",'Raw(1)'!C3127)</f>
        <v>TR #2</v>
      </c>
      <c r="G3127" t="str">
        <f>IF('Raw(1)'!D3127="","",'Raw(1)'!D3127)</f>
        <v>Machine</v>
      </c>
      <c r="H3127" t="str">
        <f>IF('Raw(1)'!E3127="","",'Raw(1)'!E3127)</f>
        <v>Paint Booth</v>
      </c>
      <c r="I3127">
        <f>IF('Raw(1)'!F3127="","",'Raw(1)'!F3127)</f>
        <v>4</v>
      </c>
    </row>
    <row r="3128" spans="1:9" x14ac:dyDescent="0.4">
      <c r="A3128">
        <f>IF('Raw(1)'!A3128="","",'Raw(1)'!A3128)</f>
        <v>2026</v>
      </c>
      <c r="B3128">
        <f>IF('Raw(1)'!B3128="","",'Raw(1)'!B3128)</f>
        <v>32</v>
      </c>
      <c r="C3128" t="str">
        <f t="shared" si="144"/>
        <v>Aug</v>
      </c>
      <c r="D3128" t="str">
        <f t="shared" si="145"/>
        <v>2026-Aug</v>
      </c>
      <c r="E3128">
        <f t="shared" si="146"/>
        <v>202608</v>
      </c>
      <c r="F3128" t="str">
        <f>IF('Raw(1)'!C3128="","",'Raw(1)'!C3128)</f>
        <v>TR #2</v>
      </c>
      <c r="G3128" t="str">
        <f>IF('Raw(1)'!D3128="","",'Raw(1)'!D3128)</f>
        <v>Machine</v>
      </c>
      <c r="H3128" t="str">
        <f>IF('Raw(1)'!E3128="","",'Raw(1)'!E3128)</f>
        <v>Paint Line</v>
      </c>
      <c r="I3128">
        <f>IF('Raw(1)'!F3128="","",'Raw(1)'!F3128)</f>
        <v>2</v>
      </c>
    </row>
    <row r="3129" spans="1:9" x14ac:dyDescent="0.4">
      <c r="A3129">
        <f>IF('Raw(1)'!A3129="","",'Raw(1)'!A3129)</f>
        <v>2026</v>
      </c>
      <c r="B3129">
        <f>IF('Raw(1)'!B3129="","",'Raw(1)'!B3129)</f>
        <v>32</v>
      </c>
      <c r="C3129" t="str">
        <f t="shared" si="144"/>
        <v>Aug</v>
      </c>
      <c r="D3129" t="str">
        <f t="shared" si="145"/>
        <v>2026-Aug</v>
      </c>
      <c r="E3129">
        <f t="shared" si="146"/>
        <v>202608</v>
      </c>
      <c r="F3129" t="str">
        <f>IF('Raw(1)'!C3129="","",'Raw(1)'!C3129)</f>
        <v>TR #2</v>
      </c>
      <c r="G3129" t="str">
        <f>IF('Raw(1)'!D3129="","",'Raw(1)'!D3129)</f>
        <v>Machine</v>
      </c>
      <c r="H3129" t="str">
        <f>IF('Raw(1)'!E3129="","",'Raw(1)'!E3129)</f>
        <v>Roll Bending Machine</v>
      </c>
      <c r="I3129">
        <f>IF('Raw(1)'!F3129="","",'Raw(1)'!F3129)</f>
        <v>3</v>
      </c>
    </row>
    <row r="3130" spans="1:9" x14ac:dyDescent="0.4">
      <c r="A3130">
        <f>IF('Raw(1)'!A3130="","",'Raw(1)'!A3130)</f>
        <v>2026</v>
      </c>
      <c r="B3130">
        <f>IF('Raw(1)'!B3130="","",'Raw(1)'!B3130)</f>
        <v>32</v>
      </c>
      <c r="C3130" t="str">
        <f t="shared" si="144"/>
        <v>Aug</v>
      </c>
      <c r="D3130" t="str">
        <f t="shared" si="145"/>
        <v>2026-Aug</v>
      </c>
      <c r="E3130">
        <f t="shared" si="146"/>
        <v>202608</v>
      </c>
      <c r="F3130" t="str">
        <f>IF('Raw(1)'!C3130="","",'Raw(1)'!C3130)</f>
        <v>TR #2</v>
      </c>
      <c r="G3130" t="str">
        <f>IF('Raw(1)'!D3130="","",'Raw(1)'!D3130)</f>
        <v>Machine</v>
      </c>
      <c r="H3130" t="str">
        <f>IF('Raw(1)'!E3130="","",'Raw(1)'!E3130)</f>
        <v>L/W Machine</v>
      </c>
      <c r="I3130">
        <f>IF('Raw(1)'!F3130="","",'Raw(1)'!F3130)</f>
        <v>4</v>
      </c>
    </row>
    <row r="3131" spans="1:9" x14ac:dyDescent="0.4">
      <c r="A3131">
        <f>IF('Raw(1)'!A3131="","",'Raw(1)'!A3131)</f>
        <v>2026</v>
      </c>
      <c r="B3131">
        <f>IF('Raw(1)'!B3131="","",'Raw(1)'!B3131)</f>
        <v>32</v>
      </c>
      <c r="C3131" t="str">
        <f t="shared" si="144"/>
        <v>Aug</v>
      </c>
      <c r="D3131" t="str">
        <f t="shared" si="145"/>
        <v>2026-Aug</v>
      </c>
      <c r="E3131">
        <f t="shared" si="146"/>
        <v>202608</v>
      </c>
      <c r="F3131" t="str">
        <f>IF('Raw(1)'!C3131="","",'Raw(1)'!C3131)</f>
        <v>TR #2</v>
      </c>
      <c r="G3131" t="str">
        <f>IF('Raw(1)'!D3131="","",'Raw(1)'!D3131)</f>
        <v>Machine</v>
      </c>
      <c r="H3131" t="str">
        <f>IF('Raw(1)'!E3131="","",'Raw(1)'!E3131)</f>
        <v>C/W Machine</v>
      </c>
      <c r="I3131">
        <f>IF('Raw(1)'!F3131="","",'Raw(1)'!F3131)</f>
        <v>6</v>
      </c>
    </row>
    <row r="3132" spans="1:9" x14ac:dyDescent="0.4">
      <c r="A3132">
        <f>IF('Raw(1)'!A3132="","",'Raw(1)'!A3132)</f>
        <v>2026</v>
      </c>
      <c r="B3132">
        <f>IF('Raw(1)'!B3132="","",'Raw(1)'!B3132)</f>
        <v>32</v>
      </c>
      <c r="C3132" t="str">
        <f t="shared" si="144"/>
        <v>Aug</v>
      </c>
      <c r="D3132" t="str">
        <f t="shared" si="145"/>
        <v>2026-Aug</v>
      </c>
      <c r="E3132">
        <f t="shared" si="146"/>
        <v>202608</v>
      </c>
      <c r="F3132" t="str">
        <f>IF('Raw(1)'!C3132="","",'Raw(1)'!C3132)</f>
        <v>TR #2</v>
      </c>
      <c r="G3132" t="str">
        <f>IF('Raw(1)'!D3132="","",'Raw(1)'!D3132)</f>
        <v>Performance</v>
      </c>
      <c r="H3132" t="str">
        <f>IF('Raw(1)'!E3132="","",'Raw(1)'!E3132)</f>
        <v>BT GT</v>
      </c>
      <c r="I3132">
        <f>IF('Raw(1)'!F3132="","",'Raw(1)'!F3132)</f>
        <v>18</v>
      </c>
    </row>
    <row r="3133" spans="1:9" x14ac:dyDescent="0.4">
      <c r="A3133">
        <f>IF('Raw(1)'!A3133="","",'Raw(1)'!A3133)</f>
        <v>2026</v>
      </c>
      <c r="B3133">
        <f>IF('Raw(1)'!B3133="","",'Raw(1)'!B3133)</f>
        <v>32</v>
      </c>
      <c r="C3133" t="str">
        <f t="shared" si="144"/>
        <v>Aug</v>
      </c>
      <c r="D3133" t="str">
        <f t="shared" si="145"/>
        <v>2026-Aug</v>
      </c>
      <c r="E3133">
        <f t="shared" si="146"/>
        <v>202608</v>
      </c>
      <c r="F3133" t="str">
        <f>IF('Raw(1)'!C3133="","",'Raw(1)'!C3133)</f>
        <v>TR #2</v>
      </c>
      <c r="G3133" t="str">
        <f>IF('Raw(1)'!D3133="","",'Raw(1)'!D3133)</f>
        <v>Performance</v>
      </c>
      <c r="H3133" t="str">
        <f>IF('Raw(1)'!E3133="","",'Raw(1)'!E3133)</f>
        <v>WT GT</v>
      </c>
      <c r="I3133">
        <f>IF('Raw(1)'!F3133="","",'Raw(1)'!F3133)</f>
        <v>20</v>
      </c>
    </row>
    <row r="3134" spans="1:9" x14ac:dyDescent="0.4">
      <c r="A3134">
        <f>IF('Raw(1)'!A3134="","",'Raw(1)'!A3134)</f>
        <v>2026</v>
      </c>
      <c r="B3134">
        <f>IF('Raw(1)'!B3134="","",'Raw(1)'!B3134)</f>
        <v>32</v>
      </c>
      <c r="C3134" t="str">
        <f t="shared" si="144"/>
        <v>Aug</v>
      </c>
      <c r="D3134" t="str">
        <f t="shared" si="145"/>
        <v>2026-Aug</v>
      </c>
      <c r="E3134">
        <f t="shared" si="146"/>
        <v>202608</v>
      </c>
      <c r="F3134" t="str">
        <f>IF('Raw(1)'!C3134="","",'Raw(1)'!C3134)</f>
        <v>TR #2</v>
      </c>
      <c r="G3134" t="str">
        <f>IF('Raw(1)'!D3134="","",'Raw(1)'!D3134)</f>
        <v>Performance</v>
      </c>
      <c r="H3134" t="str">
        <f>IF('Raw(1)'!E3134="","",'Raw(1)'!E3134)</f>
        <v>Bending</v>
      </c>
      <c r="I3134">
        <f>IF('Raw(1)'!F3134="","",'Raw(1)'!F3134)</f>
        <v>184</v>
      </c>
    </row>
    <row r="3135" spans="1:9" x14ac:dyDescent="0.4">
      <c r="A3135">
        <f>IF('Raw(1)'!A3135="","",'Raw(1)'!A3135)</f>
        <v>2026</v>
      </c>
      <c r="B3135">
        <f>IF('Raw(1)'!B3135="","",'Raw(1)'!B3135)</f>
        <v>32</v>
      </c>
      <c r="C3135" t="str">
        <f t="shared" si="144"/>
        <v>Aug</v>
      </c>
      <c r="D3135" t="str">
        <f t="shared" si="145"/>
        <v>2026-Aug</v>
      </c>
      <c r="E3135">
        <f t="shared" si="146"/>
        <v>202608</v>
      </c>
      <c r="F3135" t="str">
        <f>IF('Raw(1)'!C3135="","",'Raw(1)'!C3135)</f>
        <v>TR #2</v>
      </c>
      <c r="G3135" t="str">
        <f>IF('Raw(1)'!D3135="","",'Raw(1)'!D3135)</f>
        <v>Performance</v>
      </c>
      <c r="H3135" t="str">
        <f>IF('Raw(1)'!E3135="","",'Raw(1)'!E3135)</f>
        <v>L/W</v>
      </c>
      <c r="I3135">
        <f>IF('Raw(1)'!F3135="","",'Raw(1)'!F3135)</f>
        <v>183</v>
      </c>
    </row>
    <row r="3136" spans="1:9" x14ac:dyDescent="0.4">
      <c r="A3136">
        <f>IF('Raw(1)'!A3136="","",'Raw(1)'!A3136)</f>
        <v>2026</v>
      </c>
      <c r="B3136">
        <f>IF('Raw(1)'!B3136="","",'Raw(1)'!B3136)</f>
        <v>32</v>
      </c>
      <c r="C3136" t="str">
        <f t="shared" si="144"/>
        <v>Aug</v>
      </c>
      <c r="D3136" t="str">
        <f t="shared" si="145"/>
        <v>2026-Aug</v>
      </c>
      <c r="E3136">
        <f t="shared" si="146"/>
        <v>202608</v>
      </c>
      <c r="F3136" t="str">
        <f>IF('Raw(1)'!C3136="","",'Raw(1)'!C3136)</f>
        <v>TR #2</v>
      </c>
      <c r="G3136" t="str">
        <f>IF('Raw(1)'!D3136="","",'Raw(1)'!D3136)</f>
        <v>Performance</v>
      </c>
      <c r="H3136" t="str">
        <f>IF('Raw(1)'!E3136="","",'Raw(1)'!E3136)</f>
        <v>C/W</v>
      </c>
      <c r="I3136">
        <f>IF('Raw(1)'!F3136="","",'Raw(1)'!F3136)</f>
        <v>197</v>
      </c>
    </row>
    <row r="3137" spans="1:9" x14ac:dyDescent="0.4">
      <c r="A3137">
        <f>IF('Raw(1)'!A3137="","",'Raw(1)'!A3137)</f>
        <v>2026</v>
      </c>
      <c r="B3137">
        <f>IF('Raw(1)'!B3137="","",'Raw(1)'!B3137)</f>
        <v>32</v>
      </c>
      <c r="C3137" t="str">
        <f t="shared" si="144"/>
        <v>Aug</v>
      </c>
      <c r="D3137" t="str">
        <f t="shared" si="145"/>
        <v>2026-Aug</v>
      </c>
      <c r="E3137">
        <f t="shared" si="146"/>
        <v>202608</v>
      </c>
      <c r="F3137" t="str">
        <f>IF('Raw(1)'!C3137="","",'Raw(1)'!C3137)</f>
        <v>AM</v>
      </c>
      <c r="G3137" t="str">
        <f>IF('Raw(1)'!D3137="","",'Raw(1)'!D3137)</f>
        <v>Machine</v>
      </c>
      <c r="H3137" t="str">
        <f>IF('Raw(1)'!E3137="","",'Raw(1)'!E3137)</f>
        <v>Growing Line</v>
      </c>
      <c r="I3137">
        <f>IF('Raw(1)'!F3137="","",'Raw(1)'!F3137)</f>
        <v>30</v>
      </c>
    </row>
    <row r="3138" spans="1:9" x14ac:dyDescent="0.4">
      <c r="A3138">
        <f>IF('Raw(1)'!A3138="","",'Raw(1)'!A3138)</f>
        <v>2026</v>
      </c>
      <c r="B3138">
        <f>IF('Raw(1)'!B3138="","",'Raw(1)'!B3138)</f>
        <v>32</v>
      </c>
      <c r="C3138" t="str">
        <f t="shared" ref="C3138:C3201" si="147">IF(OR(A3138="",B3138=""),"",TEXT(DATE(A3138,1,1)+(B3138-1)*7,"mmm"))</f>
        <v>Aug</v>
      </c>
      <c r="D3138" t="str">
        <f t="shared" ref="D3138:D3201" si="148">IF(OR(A3138="",B3138=""),"",TEXT(DATE(A3138,1,1)+(B3138-1)*7,"yyyy-mmm"))</f>
        <v>2026-Aug</v>
      </c>
      <c r="E3138">
        <f t="shared" ref="E3138:E3201" si="149">IF(OR(A3138="",B3138=""),"",YEAR(DATE(A3138,1,1)+(B3138-1)*7)*100+MONTH(DATE(A3138,1,1)+(B3138-1)*7))</f>
        <v>202608</v>
      </c>
      <c r="F3138" t="str">
        <f>IF('Raw(1)'!C3138="","",'Raw(1)'!C3138)</f>
        <v>AM</v>
      </c>
      <c r="G3138" t="str">
        <f>IF('Raw(1)'!D3138="","",'Raw(1)'!D3138)</f>
        <v>Machine</v>
      </c>
      <c r="H3138" t="str">
        <f>IF('Raw(1)'!E3138="","",'Raw(1)'!E3138)</f>
        <v>Paint Booth</v>
      </c>
      <c r="I3138">
        <f>IF('Raw(1)'!F3138="","",'Raw(1)'!F3138)</f>
        <v>16</v>
      </c>
    </row>
    <row r="3139" spans="1:9" x14ac:dyDescent="0.4">
      <c r="A3139">
        <f>IF('Raw(1)'!A3139="","",'Raw(1)'!A3139)</f>
        <v>2026</v>
      </c>
      <c r="B3139">
        <f>IF('Raw(1)'!B3139="","",'Raw(1)'!B3139)</f>
        <v>32</v>
      </c>
      <c r="C3139" t="str">
        <f t="shared" si="147"/>
        <v>Aug</v>
      </c>
      <c r="D3139" t="str">
        <f t="shared" si="148"/>
        <v>2026-Aug</v>
      </c>
      <c r="E3139">
        <f t="shared" si="149"/>
        <v>202608</v>
      </c>
      <c r="F3139" t="str">
        <f>IF('Raw(1)'!C3139="","",'Raw(1)'!C3139)</f>
        <v>AM</v>
      </c>
      <c r="G3139" t="str">
        <f>IF('Raw(1)'!D3139="","",'Raw(1)'!D3139)</f>
        <v>Machine</v>
      </c>
      <c r="H3139" t="str">
        <f>IF('Raw(1)'!E3139="","",'Raw(1)'!E3139)</f>
        <v>Paint Line</v>
      </c>
      <c r="I3139">
        <f>IF('Raw(1)'!F3139="","",'Raw(1)'!F3139)</f>
        <v>8</v>
      </c>
    </row>
    <row r="3140" spans="1:9" x14ac:dyDescent="0.4">
      <c r="A3140">
        <f>IF('Raw(1)'!A3140="","",'Raw(1)'!A3140)</f>
        <v>2026</v>
      </c>
      <c r="B3140">
        <f>IF('Raw(1)'!B3140="","",'Raw(1)'!B3140)</f>
        <v>32</v>
      </c>
      <c r="C3140" t="str">
        <f t="shared" si="147"/>
        <v>Aug</v>
      </c>
      <c r="D3140" t="str">
        <f t="shared" si="148"/>
        <v>2026-Aug</v>
      </c>
      <c r="E3140">
        <f t="shared" si="149"/>
        <v>202608</v>
      </c>
      <c r="F3140" t="str">
        <f>IF('Raw(1)'!C3140="","",'Raw(1)'!C3140)</f>
        <v>AM</v>
      </c>
      <c r="G3140" t="str">
        <f>IF('Raw(1)'!D3140="","",'Raw(1)'!D3140)</f>
        <v>Machine</v>
      </c>
      <c r="H3140" t="str">
        <f>IF('Raw(1)'!E3140="","",'Raw(1)'!E3140)</f>
        <v>Roll Bending Machine</v>
      </c>
      <c r="I3140">
        <f>IF('Raw(1)'!F3140="","",'Raw(1)'!F3140)</f>
        <v>6</v>
      </c>
    </row>
    <row r="3141" spans="1:9" x14ac:dyDescent="0.4">
      <c r="A3141">
        <f>IF('Raw(1)'!A3141="","",'Raw(1)'!A3141)</f>
        <v>2026</v>
      </c>
      <c r="B3141">
        <f>IF('Raw(1)'!B3141="","",'Raw(1)'!B3141)</f>
        <v>32</v>
      </c>
      <c r="C3141" t="str">
        <f t="shared" si="147"/>
        <v>Aug</v>
      </c>
      <c r="D3141" t="str">
        <f t="shared" si="148"/>
        <v>2026-Aug</v>
      </c>
      <c r="E3141">
        <f t="shared" si="149"/>
        <v>202608</v>
      </c>
      <c r="F3141" t="str">
        <f>IF('Raw(1)'!C3141="","",'Raw(1)'!C3141)</f>
        <v>AM</v>
      </c>
      <c r="G3141" t="str">
        <f>IF('Raw(1)'!D3141="","",'Raw(1)'!D3141)</f>
        <v>Machine</v>
      </c>
      <c r="H3141" t="str">
        <f>IF('Raw(1)'!E3141="","",'Raw(1)'!E3141)</f>
        <v>L/W Machine</v>
      </c>
      <c r="I3141">
        <f>IF('Raw(1)'!F3141="","",'Raw(1)'!F3141)</f>
        <v>11</v>
      </c>
    </row>
    <row r="3142" spans="1:9" x14ac:dyDescent="0.4">
      <c r="A3142">
        <f>IF('Raw(1)'!A3142="","",'Raw(1)'!A3142)</f>
        <v>2026</v>
      </c>
      <c r="B3142">
        <f>IF('Raw(1)'!B3142="","",'Raw(1)'!B3142)</f>
        <v>32</v>
      </c>
      <c r="C3142" t="str">
        <f t="shared" si="147"/>
        <v>Aug</v>
      </c>
      <c r="D3142" t="str">
        <f t="shared" si="148"/>
        <v>2026-Aug</v>
      </c>
      <c r="E3142">
        <f t="shared" si="149"/>
        <v>202608</v>
      </c>
      <c r="F3142" t="str">
        <f>IF('Raw(1)'!C3142="","",'Raw(1)'!C3142)</f>
        <v>AM</v>
      </c>
      <c r="G3142" t="str">
        <f>IF('Raw(1)'!D3142="","",'Raw(1)'!D3142)</f>
        <v>Machine</v>
      </c>
      <c r="H3142" t="str">
        <f>IF('Raw(1)'!E3142="","",'Raw(1)'!E3142)</f>
        <v>C/W Machine</v>
      </c>
      <c r="I3142">
        <f>IF('Raw(1)'!F3142="","",'Raw(1)'!F3142)</f>
        <v>15</v>
      </c>
    </row>
    <row r="3143" spans="1:9" x14ac:dyDescent="0.4">
      <c r="A3143">
        <f>IF('Raw(1)'!A3143="","",'Raw(1)'!A3143)</f>
        <v>2026</v>
      </c>
      <c r="B3143">
        <f>IF('Raw(1)'!B3143="","",'Raw(1)'!B3143)</f>
        <v>32</v>
      </c>
      <c r="C3143" t="str">
        <f t="shared" si="147"/>
        <v>Aug</v>
      </c>
      <c r="D3143" t="str">
        <f t="shared" si="148"/>
        <v>2026-Aug</v>
      </c>
      <c r="E3143">
        <f t="shared" si="149"/>
        <v>202608</v>
      </c>
      <c r="F3143" t="str">
        <f>IF('Raw(1)'!C3143="","",'Raw(1)'!C3143)</f>
        <v>AM</v>
      </c>
      <c r="G3143" t="str">
        <f>IF('Raw(1)'!D3143="","",'Raw(1)'!D3143)</f>
        <v>Performance</v>
      </c>
      <c r="H3143" t="str">
        <f>IF('Raw(1)'!E3143="","",'Raw(1)'!E3143)</f>
        <v>BT GT</v>
      </c>
      <c r="I3143">
        <f>IF('Raw(1)'!F3143="","",'Raw(1)'!F3143)</f>
        <v>75</v>
      </c>
    </row>
    <row r="3144" spans="1:9" x14ac:dyDescent="0.4">
      <c r="A3144">
        <f>IF('Raw(1)'!A3144="","",'Raw(1)'!A3144)</f>
        <v>2026</v>
      </c>
      <c r="B3144">
        <f>IF('Raw(1)'!B3144="","",'Raw(1)'!B3144)</f>
        <v>32</v>
      </c>
      <c r="C3144" t="str">
        <f t="shared" si="147"/>
        <v>Aug</v>
      </c>
      <c r="D3144" t="str">
        <f t="shared" si="148"/>
        <v>2026-Aug</v>
      </c>
      <c r="E3144">
        <f t="shared" si="149"/>
        <v>202608</v>
      </c>
      <c r="F3144" t="str">
        <f>IF('Raw(1)'!C3144="","",'Raw(1)'!C3144)</f>
        <v>AM</v>
      </c>
      <c r="G3144" t="str">
        <f>IF('Raw(1)'!D3144="","",'Raw(1)'!D3144)</f>
        <v>Performance</v>
      </c>
      <c r="H3144" t="str">
        <f>IF('Raw(1)'!E3144="","",'Raw(1)'!E3144)</f>
        <v>WT GT</v>
      </c>
      <c r="I3144">
        <f>IF('Raw(1)'!F3144="","",'Raw(1)'!F3144)</f>
        <v>70</v>
      </c>
    </row>
    <row r="3145" spans="1:9" x14ac:dyDescent="0.4">
      <c r="A3145">
        <f>IF('Raw(1)'!A3145="","",'Raw(1)'!A3145)</f>
        <v>2026</v>
      </c>
      <c r="B3145">
        <f>IF('Raw(1)'!B3145="","",'Raw(1)'!B3145)</f>
        <v>32</v>
      </c>
      <c r="C3145" t="str">
        <f t="shared" si="147"/>
        <v>Aug</v>
      </c>
      <c r="D3145" t="str">
        <f t="shared" si="148"/>
        <v>2026-Aug</v>
      </c>
      <c r="E3145">
        <f t="shared" si="149"/>
        <v>202608</v>
      </c>
      <c r="F3145" t="str">
        <f>IF('Raw(1)'!C3145="","",'Raw(1)'!C3145)</f>
        <v>AM</v>
      </c>
      <c r="G3145" t="str">
        <f>IF('Raw(1)'!D3145="","",'Raw(1)'!D3145)</f>
        <v>Performance</v>
      </c>
      <c r="H3145" t="str">
        <f>IF('Raw(1)'!E3145="","",'Raw(1)'!E3145)</f>
        <v>Bending</v>
      </c>
      <c r="I3145">
        <f>IF('Raw(1)'!F3145="","",'Raw(1)'!F3145)</f>
        <v>677</v>
      </c>
    </row>
    <row r="3146" spans="1:9" x14ac:dyDescent="0.4">
      <c r="A3146">
        <f>IF('Raw(1)'!A3146="","",'Raw(1)'!A3146)</f>
        <v>2026</v>
      </c>
      <c r="B3146">
        <f>IF('Raw(1)'!B3146="","",'Raw(1)'!B3146)</f>
        <v>32</v>
      </c>
      <c r="C3146" t="str">
        <f t="shared" si="147"/>
        <v>Aug</v>
      </c>
      <c r="D3146" t="str">
        <f t="shared" si="148"/>
        <v>2026-Aug</v>
      </c>
      <c r="E3146">
        <f t="shared" si="149"/>
        <v>202608</v>
      </c>
      <c r="F3146" t="str">
        <f>IF('Raw(1)'!C3146="","",'Raw(1)'!C3146)</f>
        <v>AM</v>
      </c>
      <c r="G3146" t="str">
        <f>IF('Raw(1)'!D3146="","",'Raw(1)'!D3146)</f>
        <v>Performance</v>
      </c>
      <c r="H3146" t="str">
        <f>IF('Raw(1)'!E3146="","",'Raw(1)'!E3146)</f>
        <v>L/W</v>
      </c>
      <c r="I3146">
        <f>IF('Raw(1)'!F3146="","",'Raw(1)'!F3146)</f>
        <v>684</v>
      </c>
    </row>
    <row r="3147" spans="1:9" x14ac:dyDescent="0.4">
      <c r="A3147">
        <f>IF('Raw(1)'!A3147="","",'Raw(1)'!A3147)</f>
        <v>2026</v>
      </c>
      <c r="B3147">
        <f>IF('Raw(1)'!B3147="","",'Raw(1)'!B3147)</f>
        <v>32</v>
      </c>
      <c r="C3147" t="str">
        <f t="shared" si="147"/>
        <v>Aug</v>
      </c>
      <c r="D3147" t="str">
        <f t="shared" si="148"/>
        <v>2026-Aug</v>
      </c>
      <c r="E3147">
        <f t="shared" si="149"/>
        <v>202608</v>
      </c>
      <c r="F3147" t="str">
        <f>IF('Raw(1)'!C3147="","",'Raw(1)'!C3147)</f>
        <v>AM</v>
      </c>
      <c r="G3147" t="str">
        <f>IF('Raw(1)'!D3147="","",'Raw(1)'!D3147)</f>
        <v>Performance</v>
      </c>
      <c r="H3147" t="str">
        <f>IF('Raw(1)'!E3147="","",'Raw(1)'!E3147)</f>
        <v>C/W</v>
      </c>
      <c r="I3147">
        <f>IF('Raw(1)'!F3147="","",'Raw(1)'!F3147)</f>
        <v>626</v>
      </c>
    </row>
    <row r="3148" spans="1:9" x14ac:dyDescent="0.4">
      <c r="A3148">
        <f>IF('Raw(1)'!A3148="","",'Raw(1)'!A3148)</f>
        <v>2026</v>
      </c>
      <c r="B3148">
        <f>IF('Raw(1)'!B3148="","",'Raw(1)'!B3148)</f>
        <v>32</v>
      </c>
      <c r="C3148" t="str">
        <f t="shared" si="147"/>
        <v>Aug</v>
      </c>
      <c r="D3148" t="str">
        <f t="shared" si="148"/>
        <v>2026-Aug</v>
      </c>
      <c r="E3148">
        <f t="shared" si="149"/>
        <v>202608</v>
      </c>
      <c r="F3148" t="str">
        <f>IF('Raw(1)'!C3148="","",'Raw(1)'!C3148)</f>
        <v>PT On</v>
      </c>
      <c r="G3148" t="str">
        <f>IF('Raw(1)'!D3148="","",'Raw(1)'!D3148)</f>
        <v>Machine</v>
      </c>
      <c r="H3148" t="str">
        <f>IF('Raw(1)'!E3148="","",'Raw(1)'!E3148)</f>
        <v>Growing Line</v>
      </c>
      <c r="I3148">
        <f>IF('Raw(1)'!F3148="","",'Raw(1)'!F3148)</f>
        <v>6</v>
      </c>
    </row>
    <row r="3149" spans="1:9" x14ac:dyDescent="0.4">
      <c r="A3149">
        <f>IF('Raw(1)'!A3149="","",'Raw(1)'!A3149)</f>
        <v>2026</v>
      </c>
      <c r="B3149">
        <f>IF('Raw(1)'!B3149="","",'Raw(1)'!B3149)</f>
        <v>32</v>
      </c>
      <c r="C3149" t="str">
        <f t="shared" si="147"/>
        <v>Aug</v>
      </c>
      <c r="D3149" t="str">
        <f t="shared" si="148"/>
        <v>2026-Aug</v>
      </c>
      <c r="E3149">
        <f t="shared" si="149"/>
        <v>202608</v>
      </c>
      <c r="F3149" t="str">
        <f>IF('Raw(1)'!C3149="","",'Raw(1)'!C3149)</f>
        <v>PT On</v>
      </c>
      <c r="G3149" t="str">
        <f>IF('Raw(1)'!D3149="","",'Raw(1)'!D3149)</f>
        <v>Machine</v>
      </c>
      <c r="H3149" t="str">
        <f>IF('Raw(1)'!E3149="","",'Raw(1)'!E3149)</f>
        <v>Paint Booth</v>
      </c>
      <c r="I3149">
        <f>IF('Raw(1)'!F3149="","",'Raw(1)'!F3149)</f>
        <v>4</v>
      </c>
    </row>
    <row r="3150" spans="1:9" x14ac:dyDescent="0.4">
      <c r="A3150">
        <f>IF('Raw(1)'!A3150="","",'Raw(1)'!A3150)</f>
        <v>2026</v>
      </c>
      <c r="B3150">
        <f>IF('Raw(1)'!B3150="","",'Raw(1)'!B3150)</f>
        <v>32</v>
      </c>
      <c r="C3150" t="str">
        <f t="shared" si="147"/>
        <v>Aug</v>
      </c>
      <c r="D3150" t="str">
        <f t="shared" si="148"/>
        <v>2026-Aug</v>
      </c>
      <c r="E3150">
        <f t="shared" si="149"/>
        <v>202608</v>
      </c>
      <c r="F3150" t="str">
        <f>IF('Raw(1)'!C3150="","",'Raw(1)'!C3150)</f>
        <v>PT On</v>
      </c>
      <c r="G3150" t="str">
        <f>IF('Raw(1)'!D3150="","",'Raw(1)'!D3150)</f>
        <v>Machine</v>
      </c>
      <c r="H3150" t="str">
        <f>IF('Raw(1)'!E3150="","",'Raw(1)'!E3150)</f>
        <v>Paint Line</v>
      </c>
      <c r="I3150">
        <f>IF('Raw(1)'!F3150="","",'Raw(1)'!F3150)</f>
        <v>4</v>
      </c>
    </row>
    <row r="3151" spans="1:9" x14ac:dyDescent="0.4">
      <c r="A3151">
        <f>IF('Raw(1)'!A3151="","",'Raw(1)'!A3151)</f>
        <v>2026</v>
      </c>
      <c r="B3151">
        <f>IF('Raw(1)'!B3151="","",'Raw(1)'!B3151)</f>
        <v>32</v>
      </c>
      <c r="C3151" t="str">
        <f t="shared" si="147"/>
        <v>Aug</v>
      </c>
      <c r="D3151" t="str">
        <f t="shared" si="148"/>
        <v>2026-Aug</v>
      </c>
      <c r="E3151">
        <f t="shared" si="149"/>
        <v>202608</v>
      </c>
      <c r="F3151" t="str">
        <f>IF('Raw(1)'!C3151="","",'Raw(1)'!C3151)</f>
        <v>PT On</v>
      </c>
      <c r="G3151" t="str">
        <f>IF('Raw(1)'!D3151="","",'Raw(1)'!D3151)</f>
        <v>Machine</v>
      </c>
      <c r="H3151" t="str">
        <f>IF('Raw(1)'!E3151="","",'Raw(1)'!E3151)</f>
        <v>Roll Bending Machine</v>
      </c>
      <c r="I3151">
        <f>IF('Raw(1)'!F3151="","",'Raw(1)'!F3151)</f>
        <v>3</v>
      </c>
    </row>
    <row r="3152" spans="1:9" x14ac:dyDescent="0.4">
      <c r="A3152">
        <f>IF('Raw(1)'!A3152="","",'Raw(1)'!A3152)</f>
        <v>2026</v>
      </c>
      <c r="B3152">
        <f>IF('Raw(1)'!B3152="","",'Raw(1)'!B3152)</f>
        <v>32</v>
      </c>
      <c r="C3152" t="str">
        <f t="shared" si="147"/>
        <v>Aug</v>
      </c>
      <c r="D3152" t="str">
        <f t="shared" si="148"/>
        <v>2026-Aug</v>
      </c>
      <c r="E3152">
        <f t="shared" si="149"/>
        <v>202608</v>
      </c>
      <c r="F3152" t="str">
        <f>IF('Raw(1)'!C3152="","",'Raw(1)'!C3152)</f>
        <v>PT On</v>
      </c>
      <c r="G3152" t="str">
        <f>IF('Raw(1)'!D3152="","",'Raw(1)'!D3152)</f>
        <v>Machine</v>
      </c>
      <c r="H3152" t="str">
        <f>IF('Raw(1)'!E3152="","",'Raw(1)'!E3152)</f>
        <v>L/W Machine</v>
      </c>
      <c r="I3152">
        <f>IF('Raw(1)'!F3152="","",'Raw(1)'!F3152)</f>
        <v>4</v>
      </c>
    </row>
    <row r="3153" spans="1:9" x14ac:dyDescent="0.4">
      <c r="A3153">
        <f>IF('Raw(1)'!A3153="","",'Raw(1)'!A3153)</f>
        <v>2026</v>
      </c>
      <c r="B3153">
        <f>IF('Raw(1)'!B3153="","",'Raw(1)'!B3153)</f>
        <v>32</v>
      </c>
      <c r="C3153" t="str">
        <f t="shared" si="147"/>
        <v>Aug</v>
      </c>
      <c r="D3153" t="str">
        <f t="shared" si="148"/>
        <v>2026-Aug</v>
      </c>
      <c r="E3153">
        <f t="shared" si="149"/>
        <v>202608</v>
      </c>
      <c r="F3153" t="str">
        <f>IF('Raw(1)'!C3153="","",'Raw(1)'!C3153)</f>
        <v>PT On</v>
      </c>
      <c r="G3153" t="str">
        <f>IF('Raw(1)'!D3153="","",'Raw(1)'!D3153)</f>
        <v>Machine</v>
      </c>
      <c r="H3153" t="str">
        <f>IF('Raw(1)'!E3153="","",'Raw(1)'!E3153)</f>
        <v>C/W Machine</v>
      </c>
      <c r="I3153">
        <f>IF('Raw(1)'!F3153="","",'Raw(1)'!F3153)</f>
        <v>6.5</v>
      </c>
    </row>
    <row r="3154" spans="1:9" x14ac:dyDescent="0.4">
      <c r="A3154">
        <f>IF('Raw(1)'!A3154="","",'Raw(1)'!A3154)</f>
        <v>2026</v>
      </c>
      <c r="B3154">
        <f>IF('Raw(1)'!B3154="","",'Raw(1)'!B3154)</f>
        <v>32</v>
      </c>
      <c r="C3154" t="str">
        <f t="shared" si="147"/>
        <v>Aug</v>
      </c>
      <c r="D3154" t="str">
        <f t="shared" si="148"/>
        <v>2026-Aug</v>
      </c>
      <c r="E3154">
        <f t="shared" si="149"/>
        <v>202608</v>
      </c>
      <c r="F3154" t="str">
        <f>IF('Raw(1)'!C3154="","",'Raw(1)'!C3154)</f>
        <v>PT On</v>
      </c>
      <c r="G3154" t="str">
        <f>IF('Raw(1)'!D3154="","",'Raw(1)'!D3154)</f>
        <v>Performance</v>
      </c>
      <c r="H3154" t="str">
        <f>IF('Raw(1)'!E3154="","",'Raw(1)'!E3154)</f>
        <v>BT GT</v>
      </c>
      <c r="I3154">
        <f>IF('Raw(1)'!F3154="","",'Raw(1)'!F3154)</f>
        <v>10</v>
      </c>
    </row>
    <row r="3155" spans="1:9" x14ac:dyDescent="0.4">
      <c r="A3155">
        <f>IF('Raw(1)'!A3155="","",'Raw(1)'!A3155)</f>
        <v>2026</v>
      </c>
      <c r="B3155">
        <f>IF('Raw(1)'!B3155="","",'Raw(1)'!B3155)</f>
        <v>32</v>
      </c>
      <c r="C3155" t="str">
        <f t="shared" si="147"/>
        <v>Aug</v>
      </c>
      <c r="D3155" t="str">
        <f t="shared" si="148"/>
        <v>2026-Aug</v>
      </c>
      <c r="E3155">
        <f t="shared" si="149"/>
        <v>202608</v>
      </c>
      <c r="F3155" t="str">
        <f>IF('Raw(1)'!C3155="","",'Raw(1)'!C3155)</f>
        <v>PT On</v>
      </c>
      <c r="G3155" t="str">
        <f>IF('Raw(1)'!D3155="","",'Raw(1)'!D3155)</f>
        <v>Performance</v>
      </c>
      <c r="H3155" t="str">
        <f>IF('Raw(1)'!E3155="","",'Raw(1)'!E3155)</f>
        <v>WT GT</v>
      </c>
      <c r="I3155">
        <f>IF('Raw(1)'!F3155="","",'Raw(1)'!F3155)</f>
        <v>10</v>
      </c>
    </row>
    <row r="3156" spans="1:9" x14ac:dyDescent="0.4">
      <c r="A3156">
        <f>IF('Raw(1)'!A3156="","",'Raw(1)'!A3156)</f>
        <v>2026</v>
      </c>
      <c r="B3156">
        <f>IF('Raw(1)'!B3156="","",'Raw(1)'!B3156)</f>
        <v>32</v>
      </c>
      <c r="C3156" t="str">
        <f t="shared" si="147"/>
        <v>Aug</v>
      </c>
      <c r="D3156" t="str">
        <f t="shared" si="148"/>
        <v>2026-Aug</v>
      </c>
      <c r="E3156">
        <f t="shared" si="149"/>
        <v>202608</v>
      </c>
      <c r="F3156" t="str">
        <f>IF('Raw(1)'!C3156="","",'Raw(1)'!C3156)</f>
        <v>PT On</v>
      </c>
      <c r="G3156" t="str">
        <f>IF('Raw(1)'!D3156="","",'Raw(1)'!D3156)</f>
        <v>Performance</v>
      </c>
      <c r="H3156" t="str">
        <f>IF('Raw(1)'!E3156="","",'Raw(1)'!E3156)</f>
        <v>Bending</v>
      </c>
      <c r="I3156">
        <f>IF('Raw(1)'!F3156="","",'Raw(1)'!F3156)</f>
        <v>87</v>
      </c>
    </row>
    <row r="3157" spans="1:9" x14ac:dyDescent="0.4">
      <c r="A3157">
        <f>IF('Raw(1)'!A3157="","",'Raw(1)'!A3157)</f>
        <v>2026</v>
      </c>
      <c r="B3157">
        <f>IF('Raw(1)'!B3157="","",'Raw(1)'!B3157)</f>
        <v>32</v>
      </c>
      <c r="C3157" t="str">
        <f t="shared" si="147"/>
        <v>Aug</v>
      </c>
      <c r="D3157" t="str">
        <f t="shared" si="148"/>
        <v>2026-Aug</v>
      </c>
      <c r="E3157">
        <f t="shared" si="149"/>
        <v>202608</v>
      </c>
      <c r="F3157" t="str">
        <f>IF('Raw(1)'!C3157="","",'Raw(1)'!C3157)</f>
        <v>PT On</v>
      </c>
      <c r="G3157" t="str">
        <f>IF('Raw(1)'!D3157="","",'Raw(1)'!D3157)</f>
        <v>Performance</v>
      </c>
      <c r="H3157" t="str">
        <f>IF('Raw(1)'!E3157="","",'Raw(1)'!E3157)</f>
        <v>L/W</v>
      </c>
      <c r="I3157">
        <f>IF('Raw(1)'!F3157="","",'Raw(1)'!F3157)</f>
        <v>96</v>
      </c>
    </row>
    <row r="3158" spans="1:9" x14ac:dyDescent="0.4">
      <c r="A3158">
        <f>IF('Raw(1)'!A3158="","",'Raw(1)'!A3158)</f>
        <v>2026</v>
      </c>
      <c r="B3158">
        <f>IF('Raw(1)'!B3158="","",'Raw(1)'!B3158)</f>
        <v>32</v>
      </c>
      <c r="C3158" t="str">
        <f t="shared" si="147"/>
        <v>Aug</v>
      </c>
      <c r="D3158" t="str">
        <f t="shared" si="148"/>
        <v>2026-Aug</v>
      </c>
      <c r="E3158">
        <f t="shared" si="149"/>
        <v>202608</v>
      </c>
      <c r="F3158" t="str">
        <f>IF('Raw(1)'!C3158="","",'Raw(1)'!C3158)</f>
        <v>PT On</v>
      </c>
      <c r="G3158" t="str">
        <f>IF('Raw(1)'!D3158="","",'Raw(1)'!D3158)</f>
        <v>Performance</v>
      </c>
      <c r="H3158" t="str">
        <f>IF('Raw(1)'!E3158="","",'Raw(1)'!E3158)</f>
        <v>C/W</v>
      </c>
      <c r="I3158">
        <f>IF('Raw(1)'!F3158="","",'Raw(1)'!F3158)</f>
        <v>130</v>
      </c>
    </row>
    <row r="3159" spans="1:9" x14ac:dyDescent="0.4">
      <c r="A3159">
        <f>IF('Raw(1)'!A3159="","",'Raw(1)'!A3159)</f>
        <v>2026</v>
      </c>
      <c r="B3159">
        <f>IF('Raw(1)'!B3159="","",'Raw(1)'!B3159)</f>
        <v>32</v>
      </c>
      <c r="C3159" t="str">
        <f t="shared" si="147"/>
        <v>Aug</v>
      </c>
      <c r="D3159" t="str">
        <f t="shared" si="148"/>
        <v>2026-Aug</v>
      </c>
      <c r="E3159">
        <f t="shared" si="149"/>
        <v>202608</v>
      </c>
      <c r="F3159" t="str">
        <f>IF('Raw(1)'!C3159="","",'Raw(1)'!C3159)</f>
        <v>PT Off</v>
      </c>
      <c r="G3159" t="str">
        <f>IF('Raw(1)'!D3159="","",'Raw(1)'!D3159)</f>
        <v>Machine</v>
      </c>
      <c r="H3159" t="str">
        <f>IF('Raw(1)'!E3159="","",'Raw(1)'!E3159)</f>
        <v>Growing Line</v>
      </c>
      <c r="I3159">
        <f>IF('Raw(1)'!F3159="","",'Raw(1)'!F3159)</f>
        <v>11</v>
      </c>
    </row>
    <row r="3160" spans="1:9" x14ac:dyDescent="0.4">
      <c r="A3160">
        <f>IF('Raw(1)'!A3160="","",'Raw(1)'!A3160)</f>
        <v>2026</v>
      </c>
      <c r="B3160">
        <f>IF('Raw(1)'!B3160="","",'Raw(1)'!B3160)</f>
        <v>32</v>
      </c>
      <c r="C3160" t="str">
        <f t="shared" si="147"/>
        <v>Aug</v>
      </c>
      <c r="D3160" t="str">
        <f t="shared" si="148"/>
        <v>2026-Aug</v>
      </c>
      <c r="E3160">
        <f t="shared" si="149"/>
        <v>202608</v>
      </c>
      <c r="F3160" t="str">
        <f>IF('Raw(1)'!C3160="","",'Raw(1)'!C3160)</f>
        <v>PT Off</v>
      </c>
      <c r="G3160" t="str">
        <f>IF('Raw(1)'!D3160="","",'Raw(1)'!D3160)</f>
        <v>Machine</v>
      </c>
      <c r="H3160" t="str">
        <f>IF('Raw(1)'!E3160="","",'Raw(1)'!E3160)</f>
        <v>Paint Booth</v>
      </c>
      <c r="I3160">
        <f>IF('Raw(1)'!F3160="","",'Raw(1)'!F3160)</f>
        <v>6</v>
      </c>
    </row>
    <row r="3161" spans="1:9" x14ac:dyDescent="0.4">
      <c r="A3161">
        <f>IF('Raw(1)'!A3161="","",'Raw(1)'!A3161)</f>
        <v>2026</v>
      </c>
      <c r="B3161">
        <f>IF('Raw(1)'!B3161="","",'Raw(1)'!B3161)</f>
        <v>32</v>
      </c>
      <c r="C3161" t="str">
        <f t="shared" si="147"/>
        <v>Aug</v>
      </c>
      <c r="D3161" t="str">
        <f t="shared" si="148"/>
        <v>2026-Aug</v>
      </c>
      <c r="E3161">
        <f t="shared" si="149"/>
        <v>202608</v>
      </c>
      <c r="F3161" t="str">
        <f>IF('Raw(1)'!C3161="","",'Raw(1)'!C3161)</f>
        <v>PT Off</v>
      </c>
      <c r="G3161" t="str">
        <f>IF('Raw(1)'!D3161="","",'Raw(1)'!D3161)</f>
        <v>Machine</v>
      </c>
      <c r="H3161" t="str">
        <f>IF('Raw(1)'!E3161="","",'Raw(1)'!E3161)</f>
        <v>Paint Line</v>
      </c>
      <c r="I3161">
        <f>IF('Raw(1)'!F3161="","",'Raw(1)'!F3161)</f>
        <v>4</v>
      </c>
    </row>
    <row r="3162" spans="1:9" x14ac:dyDescent="0.4">
      <c r="A3162">
        <f>IF('Raw(1)'!A3162="","",'Raw(1)'!A3162)</f>
        <v>2026</v>
      </c>
      <c r="B3162">
        <f>IF('Raw(1)'!B3162="","",'Raw(1)'!B3162)</f>
        <v>32</v>
      </c>
      <c r="C3162" t="str">
        <f t="shared" si="147"/>
        <v>Aug</v>
      </c>
      <c r="D3162" t="str">
        <f t="shared" si="148"/>
        <v>2026-Aug</v>
      </c>
      <c r="E3162">
        <f t="shared" si="149"/>
        <v>202608</v>
      </c>
      <c r="F3162" t="str">
        <f>IF('Raw(1)'!C3162="","",'Raw(1)'!C3162)</f>
        <v>PT Off</v>
      </c>
      <c r="G3162" t="str">
        <f>IF('Raw(1)'!D3162="","",'Raw(1)'!D3162)</f>
        <v>Machine</v>
      </c>
      <c r="H3162" t="str">
        <f>IF('Raw(1)'!E3162="","",'Raw(1)'!E3162)</f>
        <v>Roll Bending Machine</v>
      </c>
      <c r="I3162">
        <f>IF('Raw(1)'!F3162="","",'Raw(1)'!F3162)</f>
        <v>4</v>
      </c>
    </row>
    <row r="3163" spans="1:9" x14ac:dyDescent="0.4">
      <c r="A3163">
        <f>IF('Raw(1)'!A3163="","",'Raw(1)'!A3163)</f>
        <v>2026</v>
      </c>
      <c r="B3163">
        <f>IF('Raw(1)'!B3163="","",'Raw(1)'!B3163)</f>
        <v>32</v>
      </c>
      <c r="C3163" t="str">
        <f t="shared" si="147"/>
        <v>Aug</v>
      </c>
      <c r="D3163" t="str">
        <f t="shared" si="148"/>
        <v>2026-Aug</v>
      </c>
      <c r="E3163">
        <f t="shared" si="149"/>
        <v>202608</v>
      </c>
      <c r="F3163" t="str">
        <f>IF('Raw(1)'!C3163="","",'Raw(1)'!C3163)</f>
        <v>PT Off</v>
      </c>
      <c r="G3163" t="str">
        <f>IF('Raw(1)'!D3163="","",'Raw(1)'!D3163)</f>
        <v>Machine</v>
      </c>
      <c r="H3163" t="str">
        <f>IF('Raw(1)'!E3163="","",'Raw(1)'!E3163)</f>
        <v>L/W Machine</v>
      </c>
      <c r="I3163">
        <f>IF('Raw(1)'!F3163="","",'Raw(1)'!F3163)</f>
        <v>7</v>
      </c>
    </row>
    <row r="3164" spans="1:9" x14ac:dyDescent="0.4">
      <c r="A3164">
        <f>IF('Raw(1)'!A3164="","",'Raw(1)'!A3164)</f>
        <v>2026</v>
      </c>
      <c r="B3164">
        <f>IF('Raw(1)'!B3164="","",'Raw(1)'!B3164)</f>
        <v>32</v>
      </c>
      <c r="C3164" t="str">
        <f t="shared" si="147"/>
        <v>Aug</v>
      </c>
      <c r="D3164" t="str">
        <f t="shared" si="148"/>
        <v>2026-Aug</v>
      </c>
      <c r="E3164">
        <f t="shared" si="149"/>
        <v>202608</v>
      </c>
      <c r="F3164" t="str">
        <f>IF('Raw(1)'!C3164="","",'Raw(1)'!C3164)</f>
        <v>PT Off</v>
      </c>
      <c r="G3164" t="str">
        <f>IF('Raw(1)'!D3164="","",'Raw(1)'!D3164)</f>
        <v>Machine</v>
      </c>
      <c r="H3164" t="str">
        <f>IF('Raw(1)'!E3164="","",'Raw(1)'!E3164)</f>
        <v>C/W Machine</v>
      </c>
      <c r="I3164">
        <f>IF('Raw(1)'!F3164="","",'Raw(1)'!F3164)</f>
        <v>12.5</v>
      </c>
    </row>
    <row r="3165" spans="1:9" x14ac:dyDescent="0.4">
      <c r="A3165">
        <f>IF('Raw(1)'!A3165="","",'Raw(1)'!A3165)</f>
        <v>2026</v>
      </c>
      <c r="B3165">
        <f>IF('Raw(1)'!B3165="","",'Raw(1)'!B3165)</f>
        <v>32</v>
      </c>
      <c r="C3165" t="str">
        <f t="shared" si="147"/>
        <v>Aug</v>
      </c>
      <c r="D3165" t="str">
        <f t="shared" si="148"/>
        <v>2026-Aug</v>
      </c>
      <c r="E3165">
        <f t="shared" si="149"/>
        <v>202608</v>
      </c>
      <c r="F3165" t="str">
        <f>IF('Raw(1)'!C3165="","",'Raw(1)'!C3165)</f>
        <v>PT Off</v>
      </c>
      <c r="G3165" t="str">
        <f>IF('Raw(1)'!D3165="","",'Raw(1)'!D3165)</f>
        <v>Performance</v>
      </c>
      <c r="H3165" t="str">
        <f>IF('Raw(1)'!E3165="","",'Raw(1)'!E3165)</f>
        <v>BT GT</v>
      </c>
      <c r="I3165">
        <f>IF('Raw(1)'!F3165="","",'Raw(1)'!F3165)</f>
        <v>0</v>
      </c>
    </row>
    <row r="3166" spans="1:9" x14ac:dyDescent="0.4">
      <c r="A3166">
        <f>IF('Raw(1)'!A3166="","",'Raw(1)'!A3166)</f>
        <v>2026</v>
      </c>
      <c r="B3166">
        <f>IF('Raw(1)'!B3166="","",'Raw(1)'!B3166)</f>
        <v>32</v>
      </c>
      <c r="C3166" t="str">
        <f t="shared" si="147"/>
        <v>Aug</v>
      </c>
      <c r="D3166" t="str">
        <f t="shared" si="148"/>
        <v>2026-Aug</v>
      </c>
      <c r="E3166">
        <f t="shared" si="149"/>
        <v>202608</v>
      </c>
      <c r="F3166" t="str">
        <f>IF('Raw(1)'!C3166="","",'Raw(1)'!C3166)</f>
        <v>PT Off</v>
      </c>
      <c r="G3166" t="str">
        <f>IF('Raw(1)'!D3166="","",'Raw(1)'!D3166)</f>
        <v>Performance</v>
      </c>
      <c r="H3166" t="str">
        <f>IF('Raw(1)'!E3166="","",'Raw(1)'!E3166)</f>
        <v>WT GT</v>
      </c>
      <c r="I3166">
        <f>IF('Raw(1)'!F3166="","",'Raw(1)'!F3166)</f>
        <v>0</v>
      </c>
    </row>
    <row r="3167" spans="1:9" x14ac:dyDescent="0.4">
      <c r="A3167">
        <f>IF('Raw(1)'!A3167="","",'Raw(1)'!A3167)</f>
        <v>2026</v>
      </c>
      <c r="B3167">
        <f>IF('Raw(1)'!B3167="","",'Raw(1)'!B3167)</f>
        <v>32</v>
      </c>
      <c r="C3167" t="str">
        <f t="shared" si="147"/>
        <v>Aug</v>
      </c>
      <c r="D3167" t="str">
        <f t="shared" si="148"/>
        <v>2026-Aug</v>
      </c>
      <c r="E3167">
        <f t="shared" si="149"/>
        <v>202608</v>
      </c>
      <c r="F3167" t="str">
        <f>IF('Raw(1)'!C3167="","",'Raw(1)'!C3167)</f>
        <v>PT Off</v>
      </c>
      <c r="G3167" t="str">
        <f>IF('Raw(1)'!D3167="","",'Raw(1)'!D3167)</f>
        <v>Performance</v>
      </c>
      <c r="H3167" t="str">
        <f>IF('Raw(1)'!E3167="","",'Raw(1)'!E3167)</f>
        <v>Bending</v>
      </c>
      <c r="I3167">
        <f>IF('Raw(1)'!F3167="","",'Raw(1)'!F3167)</f>
        <v>0</v>
      </c>
    </row>
    <row r="3168" spans="1:9" x14ac:dyDescent="0.4">
      <c r="A3168">
        <f>IF('Raw(1)'!A3168="","",'Raw(1)'!A3168)</f>
        <v>2026</v>
      </c>
      <c r="B3168">
        <f>IF('Raw(1)'!B3168="","",'Raw(1)'!B3168)</f>
        <v>32</v>
      </c>
      <c r="C3168" t="str">
        <f t="shared" si="147"/>
        <v>Aug</v>
      </c>
      <c r="D3168" t="str">
        <f t="shared" si="148"/>
        <v>2026-Aug</v>
      </c>
      <c r="E3168">
        <f t="shared" si="149"/>
        <v>202608</v>
      </c>
      <c r="F3168" t="str">
        <f>IF('Raw(1)'!C3168="","",'Raw(1)'!C3168)</f>
        <v>PT Off</v>
      </c>
      <c r="G3168" t="str">
        <f>IF('Raw(1)'!D3168="","",'Raw(1)'!D3168)</f>
        <v>Performance</v>
      </c>
      <c r="H3168" t="str">
        <f>IF('Raw(1)'!E3168="","",'Raw(1)'!E3168)</f>
        <v>L/W</v>
      </c>
      <c r="I3168">
        <f>IF('Raw(1)'!F3168="","",'Raw(1)'!F3168)</f>
        <v>0</v>
      </c>
    </row>
    <row r="3169" spans="1:9" x14ac:dyDescent="0.4">
      <c r="A3169">
        <f>IF('Raw(1)'!A3169="","",'Raw(1)'!A3169)</f>
        <v>2026</v>
      </c>
      <c r="B3169">
        <f>IF('Raw(1)'!B3169="","",'Raw(1)'!B3169)</f>
        <v>32</v>
      </c>
      <c r="C3169" t="str">
        <f t="shared" si="147"/>
        <v>Aug</v>
      </c>
      <c r="D3169" t="str">
        <f t="shared" si="148"/>
        <v>2026-Aug</v>
      </c>
      <c r="E3169">
        <f t="shared" si="149"/>
        <v>202608</v>
      </c>
      <c r="F3169" t="str">
        <f>IF('Raw(1)'!C3169="","",'Raw(1)'!C3169)</f>
        <v>PT Off</v>
      </c>
      <c r="G3169" t="str">
        <f>IF('Raw(1)'!D3169="","",'Raw(1)'!D3169)</f>
        <v>Performance</v>
      </c>
      <c r="H3169" t="str">
        <f>IF('Raw(1)'!E3169="","",'Raw(1)'!E3169)</f>
        <v>C/W</v>
      </c>
      <c r="I3169">
        <f>IF('Raw(1)'!F3169="","",'Raw(1)'!F3169)</f>
        <v>0</v>
      </c>
    </row>
    <row r="3170" spans="1:9" x14ac:dyDescent="0.4">
      <c r="A3170">
        <f>IF('Raw(1)'!A3170="","",'Raw(1)'!A3170)</f>
        <v>2026</v>
      </c>
      <c r="B3170">
        <f>IF('Raw(1)'!B3170="","",'Raw(1)'!B3170)</f>
        <v>33</v>
      </c>
      <c r="C3170" t="str">
        <f t="shared" si="147"/>
        <v>Aug</v>
      </c>
      <c r="D3170" t="str">
        <f t="shared" si="148"/>
        <v>2026-Aug</v>
      </c>
      <c r="E3170">
        <f t="shared" si="149"/>
        <v>202608</v>
      </c>
      <c r="F3170" t="str">
        <f>IF('Raw(1)'!C3170="","",'Raw(1)'!C3170)</f>
        <v>VN #1</v>
      </c>
      <c r="G3170" t="str">
        <f>IF('Raw(1)'!D3170="","",'Raw(1)'!D3170)</f>
        <v>Machine</v>
      </c>
      <c r="H3170" t="str">
        <f>IF('Raw(1)'!E3170="","",'Raw(1)'!E3170)</f>
        <v>Growing Line</v>
      </c>
      <c r="I3170">
        <f>IF('Raw(1)'!F3170="","",'Raw(1)'!F3170)</f>
        <v>15</v>
      </c>
    </row>
    <row r="3171" spans="1:9" x14ac:dyDescent="0.4">
      <c r="A3171">
        <f>IF('Raw(1)'!A3171="","",'Raw(1)'!A3171)</f>
        <v>2026</v>
      </c>
      <c r="B3171">
        <f>IF('Raw(1)'!B3171="","",'Raw(1)'!B3171)</f>
        <v>33</v>
      </c>
      <c r="C3171" t="str">
        <f t="shared" si="147"/>
        <v>Aug</v>
      </c>
      <c r="D3171" t="str">
        <f t="shared" si="148"/>
        <v>2026-Aug</v>
      </c>
      <c r="E3171">
        <f t="shared" si="149"/>
        <v>202608</v>
      </c>
      <c r="F3171" t="str">
        <f>IF('Raw(1)'!C3171="","",'Raw(1)'!C3171)</f>
        <v>VN #1</v>
      </c>
      <c r="G3171" t="str">
        <f>IF('Raw(1)'!D3171="","",'Raw(1)'!D3171)</f>
        <v>Machine</v>
      </c>
      <c r="H3171" t="str">
        <f>IF('Raw(1)'!E3171="","",'Raw(1)'!E3171)</f>
        <v>Paint Booth</v>
      </c>
      <c r="I3171">
        <f>IF('Raw(1)'!F3171="","",'Raw(1)'!F3171)</f>
        <v>10</v>
      </c>
    </row>
    <row r="3172" spans="1:9" x14ac:dyDescent="0.4">
      <c r="A3172">
        <f>IF('Raw(1)'!A3172="","",'Raw(1)'!A3172)</f>
        <v>2026</v>
      </c>
      <c r="B3172">
        <f>IF('Raw(1)'!B3172="","",'Raw(1)'!B3172)</f>
        <v>33</v>
      </c>
      <c r="C3172" t="str">
        <f t="shared" si="147"/>
        <v>Aug</v>
      </c>
      <c r="D3172" t="str">
        <f t="shared" si="148"/>
        <v>2026-Aug</v>
      </c>
      <c r="E3172">
        <f t="shared" si="149"/>
        <v>202608</v>
      </c>
      <c r="F3172" t="str">
        <f>IF('Raw(1)'!C3172="","",'Raw(1)'!C3172)</f>
        <v>VN #1</v>
      </c>
      <c r="G3172" t="str">
        <f>IF('Raw(1)'!D3172="","",'Raw(1)'!D3172)</f>
        <v>Machine</v>
      </c>
      <c r="H3172" t="str">
        <f>IF('Raw(1)'!E3172="","",'Raw(1)'!E3172)</f>
        <v>Paint Line</v>
      </c>
      <c r="I3172">
        <f>IF('Raw(1)'!F3172="","",'Raw(1)'!F3172)</f>
        <v>5</v>
      </c>
    </row>
    <row r="3173" spans="1:9" x14ac:dyDescent="0.4">
      <c r="A3173">
        <f>IF('Raw(1)'!A3173="","",'Raw(1)'!A3173)</f>
        <v>2026</v>
      </c>
      <c r="B3173">
        <f>IF('Raw(1)'!B3173="","",'Raw(1)'!B3173)</f>
        <v>33</v>
      </c>
      <c r="C3173" t="str">
        <f t="shared" si="147"/>
        <v>Aug</v>
      </c>
      <c r="D3173" t="str">
        <f t="shared" si="148"/>
        <v>2026-Aug</v>
      </c>
      <c r="E3173">
        <f t="shared" si="149"/>
        <v>202608</v>
      </c>
      <c r="F3173" t="str">
        <f>IF('Raw(1)'!C3173="","",'Raw(1)'!C3173)</f>
        <v>VN #1</v>
      </c>
      <c r="G3173" t="str">
        <f>IF('Raw(1)'!D3173="","",'Raw(1)'!D3173)</f>
        <v>Machine</v>
      </c>
      <c r="H3173" t="str">
        <f>IF('Raw(1)'!E3173="","",'Raw(1)'!E3173)</f>
        <v>Roll Bending Machine</v>
      </c>
      <c r="I3173">
        <f>IF('Raw(1)'!F3173="","",'Raw(1)'!F3173)</f>
        <v>6</v>
      </c>
    </row>
    <row r="3174" spans="1:9" x14ac:dyDescent="0.4">
      <c r="A3174">
        <f>IF('Raw(1)'!A3174="","",'Raw(1)'!A3174)</f>
        <v>2026</v>
      </c>
      <c r="B3174">
        <f>IF('Raw(1)'!B3174="","",'Raw(1)'!B3174)</f>
        <v>33</v>
      </c>
      <c r="C3174" t="str">
        <f t="shared" si="147"/>
        <v>Aug</v>
      </c>
      <c r="D3174" t="str">
        <f t="shared" si="148"/>
        <v>2026-Aug</v>
      </c>
      <c r="E3174">
        <f t="shared" si="149"/>
        <v>202608</v>
      </c>
      <c r="F3174" t="str">
        <f>IF('Raw(1)'!C3174="","",'Raw(1)'!C3174)</f>
        <v>VN #1</v>
      </c>
      <c r="G3174" t="str">
        <f>IF('Raw(1)'!D3174="","",'Raw(1)'!D3174)</f>
        <v>Machine</v>
      </c>
      <c r="H3174" t="str">
        <f>IF('Raw(1)'!E3174="","",'Raw(1)'!E3174)</f>
        <v>L/W Machine</v>
      </c>
      <c r="I3174">
        <f>IF('Raw(1)'!F3174="","",'Raw(1)'!F3174)</f>
        <v>10</v>
      </c>
    </row>
    <row r="3175" spans="1:9" x14ac:dyDescent="0.4">
      <c r="A3175">
        <f>IF('Raw(1)'!A3175="","",'Raw(1)'!A3175)</f>
        <v>2026</v>
      </c>
      <c r="B3175">
        <f>IF('Raw(1)'!B3175="","",'Raw(1)'!B3175)</f>
        <v>33</v>
      </c>
      <c r="C3175" t="str">
        <f t="shared" si="147"/>
        <v>Aug</v>
      </c>
      <c r="D3175" t="str">
        <f t="shared" si="148"/>
        <v>2026-Aug</v>
      </c>
      <c r="E3175">
        <f t="shared" si="149"/>
        <v>202608</v>
      </c>
      <c r="F3175" t="str">
        <f>IF('Raw(1)'!C3175="","",'Raw(1)'!C3175)</f>
        <v>VN #1</v>
      </c>
      <c r="G3175" t="str">
        <f>IF('Raw(1)'!D3175="","",'Raw(1)'!D3175)</f>
        <v>Machine</v>
      </c>
      <c r="H3175" t="str">
        <f>IF('Raw(1)'!E3175="","",'Raw(1)'!E3175)</f>
        <v>C/W Machine</v>
      </c>
      <c r="I3175">
        <f>IF('Raw(1)'!F3175="","",'Raw(1)'!F3175)</f>
        <v>10</v>
      </c>
    </row>
    <row r="3176" spans="1:9" x14ac:dyDescent="0.4">
      <c r="A3176">
        <f>IF('Raw(1)'!A3176="","",'Raw(1)'!A3176)</f>
        <v>2026</v>
      </c>
      <c r="B3176">
        <f>IF('Raw(1)'!B3176="","",'Raw(1)'!B3176)</f>
        <v>33</v>
      </c>
      <c r="C3176" t="str">
        <f t="shared" si="147"/>
        <v>Aug</v>
      </c>
      <c r="D3176" t="str">
        <f t="shared" si="148"/>
        <v>2026-Aug</v>
      </c>
      <c r="E3176">
        <f t="shared" si="149"/>
        <v>202608</v>
      </c>
      <c r="F3176" t="str">
        <f>IF('Raw(1)'!C3176="","",'Raw(1)'!C3176)</f>
        <v>VN #1</v>
      </c>
      <c r="G3176" t="str">
        <f>IF('Raw(1)'!D3176="","",'Raw(1)'!D3176)</f>
        <v>Performance</v>
      </c>
      <c r="H3176" t="str">
        <f>IF('Raw(1)'!E3176="","",'Raw(1)'!E3176)</f>
        <v>BT GT</v>
      </c>
      <c r="I3176">
        <f>IF('Raw(1)'!F3176="","",'Raw(1)'!F3176)</f>
        <v>19</v>
      </c>
    </row>
    <row r="3177" spans="1:9" x14ac:dyDescent="0.4">
      <c r="A3177">
        <f>IF('Raw(1)'!A3177="","",'Raw(1)'!A3177)</f>
        <v>2026</v>
      </c>
      <c r="B3177">
        <f>IF('Raw(1)'!B3177="","",'Raw(1)'!B3177)</f>
        <v>33</v>
      </c>
      <c r="C3177" t="str">
        <f t="shared" si="147"/>
        <v>Aug</v>
      </c>
      <c r="D3177" t="str">
        <f t="shared" si="148"/>
        <v>2026-Aug</v>
      </c>
      <c r="E3177">
        <f t="shared" si="149"/>
        <v>202608</v>
      </c>
      <c r="F3177" t="str">
        <f>IF('Raw(1)'!C3177="","",'Raw(1)'!C3177)</f>
        <v>VN #1</v>
      </c>
      <c r="G3177" t="str">
        <f>IF('Raw(1)'!D3177="","",'Raw(1)'!D3177)</f>
        <v>Performance</v>
      </c>
      <c r="H3177" t="str">
        <f>IF('Raw(1)'!E3177="","",'Raw(1)'!E3177)</f>
        <v>WT GT</v>
      </c>
      <c r="I3177">
        <f>IF('Raw(1)'!F3177="","",'Raw(1)'!F3177)</f>
        <v>23</v>
      </c>
    </row>
    <row r="3178" spans="1:9" x14ac:dyDescent="0.4">
      <c r="A3178">
        <f>IF('Raw(1)'!A3178="","",'Raw(1)'!A3178)</f>
        <v>2026</v>
      </c>
      <c r="B3178">
        <f>IF('Raw(1)'!B3178="","",'Raw(1)'!B3178)</f>
        <v>33</v>
      </c>
      <c r="C3178" t="str">
        <f t="shared" si="147"/>
        <v>Aug</v>
      </c>
      <c r="D3178" t="str">
        <f t="shared" si="148"/>
        <v>2026-Aug</v>
      </c>
      <c r="E3178">
        <f t="shared" si="149"/>
        <v>202608</v>
      </c>
      <c r="F3178" t="str">
        <f>IF('Raw(1)'!C3178="","",'Raw(1)'!C3178)</f>
        <v>VN #1</v>
      </c>
      <c r="G3178" t="str">
        <f>IF('Raw(1)'!D3178="","",'Raw(1)'!D3178)</f>
        <v>Performance</v>
      </c>
      <c r="H3178" t="str">
        <f>IF('Raw(1)'!E3178="","",'Raw(1)'!E3178)</f>
        <v>Bending</v>
      </c>
      <c r="I3178">
        <f>IF('Raw(1)'!F3178="","",'Raw(1)'!F3178)</f>
        <v>88</v>
      </c>
    </row>
    <row r="3179" spans="1:9" x14ac:dyDescent="0.4">
      <c r="A3179">
        <f>IF('Raw(1)'!A3179="","",'Raw(1)'!A3179)</f>
        <v>2026</v>
      </c>
      <c r="B3179">
        <f>IF('Raw(1)'!B3179="","",'Raw(1)'!B3179)</f>
        <v>33</v>
      </c>
      <c r="C3179" t="str">
        <f t="shared" si="147"/>
        <v>Aug</v>
      </c>
      <c r="D3179" t="str">
        <f t="shared" si="148"/>
        <v>2026-Aug</v>
      </c>
      <c r="E3179">
        <f t="shared" si="149"/>
        <v>202608</v>
      </c>
      <c r="F3179" t="str">
        <f>IF('Raw(1)'!C3179="","",'Raw(1)'!C3179)</f>
        <v>VN #1</v>
      </c>
      <c r="G3179" t="str">
        <f>IF('Raw(1)'!D3179="","",'Raw(1)'!D3179)</f>
        <v>Performance</v>
      </c>
      <c r="H3179" t="str">
        <f>IF('Raw(1)'!E3179="","",'Raw(1)'!E3179)</f>
        <v>L/W</v>
      </c>
      <c r="I3179">
        <f>IF('Raw(1)'!F3179="","",'Raw(1)'!F3179)</f>
        <v>90</v>
      </c>
    </row>
    <row r="3180" spans="1:9" x14ac:dyDescent="0.4">
      <c r="A3180">
        <f>IF('Raw(1)'!A3180="","",'Raw(1)'!A3180)</f>
        <v>2026</v>
      </c>
      <c r="B3180">
        <f>IF('Raw(1)'!B3180="","",'Raw(1)'!B3180)</f>
        <v>33</v>
      </c>
      <c r="C3180" t="str">
        <f t="shared" si="147"/>
        <v>Aug</v>
      </c>
      <c r="D3180" t="str">
        <f t="shared" si="148"/>
        <v>2026-Aug</v>
      </c>
      <c r="E3180">
        <f t="shared" si="149"/>
        <v>202608</v>
      </c>
      <c r="F3180" t="str">
        <f>IF('Raw(1)'!C3180="","",'Raw(1)'!C3180)</f>
        <v>VN #1</v>
      </c>
      <c r="G3180" t="str">
        <f>IF('Raw(1)'!D3180="","",'Raw(1)'!D3180)</f>
        <v>Performance</v>
      </c>
      <c r="H3180" t="str">
        <f>IF('Raw(1)'!E3180="","",'Raw(1)'!E3180)</f>
        <v>C/W</v>
      </c>
      <c r="I3180">
        <f>IF('Raw(1)'!F3180="","",'Raw(1)'!F3180)</f>
        <v>107</v>
      </c>
    </row>
    <row r="3181" spans="1:9" x14ac:dyDescent="0.4">
      <c r="A3181">
        <f>IF('Raw(1)'!A3181="","",'Raw(1)'!A3181)</f>
        <v>2026</v>
      </c>
      <c r="B3181">
        <f>IF('Raw(1)'!B3181="","",'Raw(1)'!B3181)</f>
        <v>33</v>
      </c>
      <c r="C3181" t="str">
        <f t="shared" si="147"/>
        <v>Aug</v>
      </c>
      <c r="D3181" t="str">
        <f t="shared" si="148"/>
        <v>2026-Aug</v>
      </c>
      <c r="E3181">
        <f t="shared" si="149"/>
        <v>202608</v>
      </c>
      <c r="F3181" t="str">
        <f>IF('Raw(1)'!C3181="","",'Raw(1)'!C3181)</f>
        <v>VN #2</v>
      </c>
      <c r="G3181" t="str">
        <f>IF('Raw(1)'!D3181="","",'Raw(1)'!D3181)</f>
        <v>Machine</v>
      </c>
      <c r="H3181" t="str">
        <f>IF('Raw(1)'!E3181="","",'Raw(1)'!E3181)</f>
        <v>Growing Line</v>
      </c>
      <c r="I3181">
        <f>IF('Raw(1)'!F3181="","",'Raw(1)'!F3181)</f>
        <v>14</v>
      </c>
    </row>
    <row r="3182" spans="1:9" x14ac:dyDescent="0.4">
      <c r="A3182">
        <f>IF('Raw(1)'!A3182="","",'Raw(1)'!A3182)</f>
        <v>2026</v>
      </c>
      <c r="B3182">
        <f>IF('Raw(1)'!B3182="","",'Raw(1)'!B3182)</f>
        <v>33</v>
      </c>
      <c r="C3182" t="str">
        <f t="shared" si="147"/>
        <v>Aug</v>
      </c>
      <c r="D3182" t="str">
        <f t="shared" si="148"/>
        <v>2026-Aug</v>
      </c>
      <c r="E3182">
        <f t="shared" si="149"/>
        <v>202608</v>
      </c>
      <c r="F3182" t="str">
        <f>IF('Raw(1)'!C3182="","",'Raw(1)'!C3182)</f>
        <v>VN #2</v>
      </c>
      <c r="G3182" t="str">
        <f>IF('Raw(1)'!D3182="","",'Raw(1)'!D3182)</f>
        <v>Machine</v>
      </c>
      <c r="H3182" t="str">
        <f>IF('Raw(1)'!E3182="","",'Raw(1)'!E3182)</f>
        <v>Paint Booth</v>
      </c>
      <c r="I3182">
        <f>IF('Raw(1)'!F3182="","",'Raw(1)'!F3182)</f>
        <v>8</v>
      </c>
    </row>
    <row r="3183" spans="1:9" x14ac:dyDescent="0.4">
      <c r="A3183">
        <f>IF('Raw(1)'!A3183="","",'Raw(1)'!A3183)</f>
        <v>2026</v>
      </c>
      <c r="B3183">
        <f>IF('Raw(1)'!B3183="","",'Raw(1)'!B3183)</f>
        <v>33</v>
      </c>
      <c r="C3183" t="str">
        <f t="shared" si="147"/>
        <v>Aug</v>
      </c>
      <c r="D3183" t="str">
        <f t="shared" si="148"/>
        <v>2026-Aug</v>
      </c>
      <c r="E3183">
        <f t="shared" si="149"/>
        <v>202608</v>
      </c>
      <c r="F3183" t="str">
        <f>IF('Raw(1)'!C3183="","",'Raw(1)'!C3183)</f>
        <v>VN #2</v>
      </c>
      <c r="G3183" t="str">
        <f>IF('Raw(1)'!D3183="","",'Raw(1)'!D3183)</f>
        <v>Machine</v>
      </c>
      <c r="H3183" t="str">
        <f>IF('Raw(1)'!E3183="","",'Raw(1)'!E3183)</f>
        <v>Paint Line</v>
      </c>
      <c r="I3183">
        <f>IF('Raw(1)'!F3183="","",'Raw(1)'!F3183)</f>
        <v>4</v>
      </c>
    </row>
    <row r="3184" spans="1:9" x14ac:dyDescent="0.4">
      <c r="A3184">
        <f>IF('Raw(1)'!A3184="","",'Raw(1)'!A3184)</f>
        <v>2026</v>
      </c>
      <c r="B3184">
        <f>IF('Raw(1)'!B3184="","",'Raw(1)'!B3184)</f>
        <v>33</v>
      </c>
      <c r="C3184" t="str">
        <f t="shared" si="147"/>
        <v>Aug</v>
      </c>
      <c r="D3184" t="str">
        <f t="shared" si="148"/>
        <v>2026-Aug</v>
      </c>
      <c r="E3184">
        <f t="shared" si="149"/>
        <v>202608</v>
      </c>
      <c r="F3184" t="str">
        <f>IF('Raw(1)'!C3184="","",'Raw(1)'!C3184)</f>
        <v>VN #2</v>
      </c>
      <c r="G3184" t="str">
        <f>IF('Raw(1)'!D3184="","",'Raw(1)'!D3184)</f>
        <v>Machine</v>
      </c>
      <c r="H3184" t="str">
        <f>IF('Raw(1)'!E3184="","",'Raw(1)'!E3184)</f>
        <v>Roll Bending Machine</v>
      </c>
      <c r="I3184">
        <f>IF('Raw(1)'!F3184="","",'Raw(1)'!F3184)</f>
        <v>3</v>
      </c>
    </row>
    <row r="3185" spans="1:9" x14ac:dyDescent="0.4">
      <c r="A3185">
        <f>IF('Raw(1)'!A3185="","",'Raw(1)'!A3185)</f>
        <v>2026</v>
      </c>
      <c r="B3185">
        <f>IF('Raw(1)'!B3185="","",'Raw(1)'!B3185)</f>
        <v>33</v>
      </c>
      <c r="C3185" t="str">
        <f t="shared" si="147"/>
        <v>Aug</v>
      </c>
      <c r="D3185" t="str">
        <f t="shared" si="148"/>
        <v>2026-Aug</v>
      </c>
      <c r="E3185">
        <f t="shared" si="149"/>
        <v>202608</v>
      </c>
      <c r="F3185" t="str">
        <f>IF('Raw(1)'!C3185="","",'Raw(1)'!C3185)</f>
        <v>VN #2</v>
      </c>
      <c r="G3185" t="str">
        <f>IF('Raw(1)'!D3185="","",'Raw(1)'!D3185)</f>
        <v>Machine</v>
      </c>
      <c r="H3185" t="str">
        <f>IF('Raw(1)'!E3185="","",'Raw(1)'!E3185)</f>
        <v>L/W Machine</v>
      </c>
      <c r="I3185">
        <f>IF('Raw(1)'!F3185="","",'Raw(1)'!F3185)</f>
        <v>6</v>
      </c>
    </row>
    <row r="3186" spans="1:9" x14ac:dyDescent="0.4">
      <c r="A3186">
        <f>IF('Raw(1)'!A3186="","",'Raw(1)'!A3186)</f>
        <v>2026</v>
      </c>
      <c r="B3186">
        <f>IF('Raw(1)'!B3186="","",'Raw(1)'!B3186)</f>
        <v>33</v>
      </c>
      <c r="C3186" t="str">
        <f t="shared" si="147"/>
        <v>Aug</v>
      </c>
      <c r="D3186" t="str">
        <f t="shared" si="148"/>
        <v>2026-Aug</v>
      </c>
      <c r="E3186">
        <f t="shared" si="149"/>
        <v>202608</v>
      </c>
      <c r="F3186" t="str">
        <f>IF('Raw(1)'!C3186="","",'Raw(1)'!C3186)</f>
        <v>VN #2</v>
      </c>
      <c r="G3186" t="str">
        <f>IF('Raw(1)'!D3186="","",'Raw(1)'!D3186)</f>
        <v>Machine</v>
      </c>
      <c r="H3186" t="str">
        <f>IF('Raw(1)'!E3186="","",'Raw(1)'!E3186)</f>
        <v>C/W Machine</v>
      </c>
      <c r="I3186">
        <f>IF('Raw(1)'!F3186="","",'Raw(1)'!F3186)</f>
        <v>8.8000000000000007</v>
      </c>
    </row>
    <row r="3187" spans="1:9" x14ac:dyDescent="0.4">
      <c r="A3187">
        <f>IF('Raw(1)'!A3187="","",'Raw(1)'!A3187)</f>
        <v>2026</v>
      </c>
      <c r="B3187">
        <f>IF('Raw(1)'!B3187="","",'Raw(1)'!B3187)</f>
        <v>33</v>
      </c>
      <c r="C3187" t="str">
        <f t="shared" si="147"/>
        <v>Aug</v>
      </c>
      <c r="D3187" t="str">
        <f t="shared" si="148"/>
        <v>2026-Aug</v>
      </c>
      <c r="E3187">
        <f t="shared" si="149"/>
        <v>202608</v>
      </c>
      <c r="F3187" t="str">
        <f>IF('Raw(1)'!C3187="","",'Raw(1)'!C3187)</f>
        <v>VN #2</v>
      </c>
      <c r="G3187" t="str">
        <f>IF('Raw(1)'!D3187="","",'Raw(1)'!D3187)</f>
        <v>Performance</v>
      </c>
      <c r="H3187" t="str">
        <f>IF('Raw(1)'!E3187="","",'Raw(1)'!E3187)</f>
        <v>BT GT</v>
      </c>
      <c r="I3187">
        <f>IF('Raw(1)'!F3187="","",'Raw(1)'!F3187)</f>
        <v>17</v>
      </c>
    </row>
    <row r="3188" spans="1:9" x14ac:dyDescent="0.4">
      <c r="A3188">
        <f>IF('Raw(1)'!A3188="","",'Raw(1)'!A3188)</f>
        <v>2026</v>
      </c>
      <c r="B3188">
        <f>IF('Raw(1)'!B3188="","",'Raw(1)'!B3188)</f>
        <v>33</v>
      </c>
      <c r="C3188" t="str">
        <f t="shared" si="147"/>
        <v>Aug</v>
      </c>
      <c r="D3188" t="str">
        <f t="shared" si="148"/>
        <v>2026-Aug</v>
      </c>
      <c r="E3188">
        <f t="shared" si="149"/>
        <v>202608</v>
      </c>
      <c r="F3188" t="str">
        <f>IF('Raw(1)'!C3188="","",'Raw(1)'!C3188)</f>
        <v>VN #2</v>
      </c>
      <c r="G3188" t="str">
        <f>IF('Raw(1)'!D3188="","",'Raw(1)'!D3188)</f>
        <v>Performance</v>
      </c>
      <c r="H3188" t="str">
        <f>IF('Raw(1)'!E3188="","",'Raw(1)'!E3188)</f>
        <v>WT GT</v>
      </c>
      <c r="I3188">
        <f>IF('Raw(1)'!F3188="","",'Raw(1)'!F3188)</f>
        <v>19</v>
      </c>
    </row>
    <row r="3189" spans="1:9" x14ac:dyDescent="0.4">
      <c r="A3189">
        <f>IF('Raw(1)'!A3189="","",'Raw(1)'!A3189)</f>
        <v>2026</v>
      </c>
      <c r="B3189">
        <f>IF('Raw(1)'!B3189="","",'Raw(1)'!B3189)</f>
        <v>33</v>
      </c>
      <c r="C3189" t="str">
        <f t="shared" si="147"/>
        <v>Aug</v>
      </c>
      <c r="D3189" t="str">
        <f t="shared" si="148"/>
        <v>2026-Aug</v>
      </c>
      <c r="E3189">
        <f t="shared" si="149"/>
        <v>202608</v>
      </c>
      <c r="F3189" t="str">
        <f>IF('Raw(1)'!C3189="","",'Raw(1)'!C3189)</f>
        <v>VN #2</v>
      </c>
      <c r="G3189" t="str">
        <f>IF('Raw(1)'!D3189="","",'Raw(1)'!D3189)</f>
        <v>Performance</v>
      </c>
      <c r="H3189" t="str">
        <f>IF('Raw(1)'!E3189="","",'Raw(1)'!E3189)</f>
        <v>Bending</v>
      </c>
      <c r="I3189">
        <f>IF('Raw(1)'!F3189="","",'Raw(1)'!F3189)</f>
        <v>129</v>
      </c>
    </row>
    <row r="3190" spans="1:9" x14ac:dyDescent="0.4">
      <c r="A3190">
        <f>IF('Raw(1)'!A3190="","",'Raw(1)'!A3190)</f>
        <v>2026</v>
      </c>
      <c r="B3190">
        <f>IF('Raw(1)'!B3190="","",'Raw(1)'!B3190)</f>
        <v>33</v>
      </c>
      <c r="C3190" t="str">
        <f t="shared" si="147"/>
        <v>Aug</v>
      </c>
      <c r="D3190" t="str">
        <f t="shared" si="148"/>
        <v>2026-Aug</v>
      </c>
      <c r="E3190">
        <f t="shared" si="149"/>
        <v>202608</v>
      </c>
      <c r="F3190" t="str">
        <f>IF('Raw(1)'!C3190="","",'Raw(1)'!C3190)</f>
        <v>VN #2</v>
      </c>
      <c r="G3190" t="str">
        <f>IF('Raw(1)'!D3190="","",'Raw(1)'!D3190)</f>
        <v>Performance</v>
      </c>
      <c r="H3190" t="str">
        <f>IF('Raw(1)'!E3190="","",'Raw(1)'!E3190)</f>
        <v>L/W</v>
      </c>
      <c r="I3190">
        <f>IF('Raw(1)'!F3190="","",'Raw(1)'!F3190)</f>
        <v>131</v>
      </c>
    </row>
    <row r="3191" spans="1:9" x14ac:dyDescent="0.4">
      <c r="A3191">
        <f>IF('Raw(1)'!A3191="","",'Raw(1)'!A3191)</f>
        <v>2026</v>
      </c>
      <c r="B3191">
        <f>IF('Raw(1)'!B3191="","",'Raw(1)'!B3191)</f>
        <v>33</v>
      </c>
      <c r="C3191" t="str">
        <f t="shared" si="147"/>
        <v>Aug</v>
      </c>
      <c r="D3191" t="str">
        <f t="shared" si="148"/>
        <v>2026-Aug</v>
      </c>
      <c r="E3191">
        <f t="shared" si="149"/>
        <v>202608</v>
      </c>
      <c r="F3191" t="str">
        <f>IF('Raw(1)'!C3191="","",'Raw(1)'!C3191)</f>
        <v>VN #2</v>
      </c>
      <c r="G3191" t="str">
        <f>IF('Raw(1)'!D3191="","",'Raw(1)'!D3191)</f>
        <v>Performance</v>
      </c>
      <c r="H3191" t="str">
        <f>IF('Raw(1)'!E3191="","",'Raw(1)'!E3191)</f>
        <v>C/W</v>
      </c>
      <c r="I3191">
        <f>IF('Raw(1)'!F3191="","",'Raw(1)'!F3191)</f>
        <v>137</v>
      </c>
    </row>
    <row r="3192" spans="1:9" x14ac:dyDescent="0.4">
      <c r="A3192">
        <f>IF('Raw(1)'!A3192="","",'Raw(1)'!A3192)</f>
        <v>2026</v>
      </c>
      <c r="B3192">
        <f>IF('Raw(1)'!B3192="","",'Raw(1)'!B3192)</f>
        <v>33</v>
      </c>
      <c r="C3192" t="str">
        <f t="shared" si="147"/>
        <v>Aug</v>
      </c>
      <c r="D3192" t="str">
        <f t="shared" si="148"/>
        <v>2026-Aug</v>
      </c>
      <c r="E3192">
        <f t="shared" si="149"/>
        <v>202608</v>
      </c>
      <c r="F3192" t="str">
        <f>IF('Raw(1)'!C3192="","",'Raw(1)'!C3192)</f>
        <v>TW</v>
      </c>
      <c r="G3192" t="str">
        <f>IF('Raw(1)'!D3192="","",'Raw(1)'!D3192)</f>
        <v>Machine</v>
      </c>
      <c r="H3192" t="str">
        <f>IF('Raw(1)'!E3192="","",'Raw(1)'!E3192)</f>
        <v>Growing Line</v>
      </c>
      <c r="I3192">
        <f>IF('Raw(1)'!F3192="","",'Raw(1)'!F3192)</f>
        <v>5</v>
      </c>
    </row>
    <row r="3193" spans="1:9" x14ac:dyDescent="0.4">
      <c r="A3193">
        <f>IF('Raw(1)'!A3193="","",'Raw(1)'!A3193)</f>
        <v>2026</v>
      </c>
      <c r="B3193">
        <f>IF('Raw(1)'!B3193="","",'Raw(1)'!B3193)</f>
        <v>33</v>
      </c>
      <c r="C3193" t="str">
        <f t="shared" si="147"/>
        <v>Aug</v>
      </c>
      <c r="D3193" t="str">
        <f t="shared" si="148"/>
        <v>2026-Aug</v>
      </c>
      <c r="E3193">
        <f t="shared" si="149"/>
        <v>202608</v>
      </c>
      <c r="F3193" t="str">
        <f>IF('Raw(1)'!C3193="","",'Raw(1)'!C3193)</f>
        <v>TW</v>
      </c>
      <c r="G3193" t="str">
        <f>IF('Raw(1)'!D3193="","",'Raw(1)'!D3193)</f>
        <v>Machine</v>
      </c>
      <c r="H3193" t="str">
        <f>IF('Raw(1)'!E3193="","",'Raw(1)'!E3193)</f>
        <v>Paint Booth</v>
      </c>
      <c r="I3193">
        <f>IF('Raw(1)'!F3193="","",'Raw(1)'!F3193)</f>
        <v>3</v>
      </c>
    </row>
    <row r="3194" spans="1:9" x14ac:dyDescent="0.4">
      <c r="A3194">
        <f>IF('Raw(1)'!A3194="","",'Raw(1)'!A3194)</f>
        <v>2026</v>
      </c>
      <c r="B3194">
        <f>IF('Raw(1)'!B3194="","",'Raw(1)'!B3194)</f>
        <v>33</v>
      </c>
      <c r="C3194" t="str">
        <f t="shared" si="147"/>
        <v>Aug</v>
      </c>
      <c r="D3194" t="str">
        <f t="shared" si="148"/>
        <v>2026-Aug</v>
      </c>
      <c r="E3194">
        <f t="shared" si="149"/>
        <v>202608</v>
      </c>
      <c r="F3194" t="str">
        <f>IF('Raw(1)'!C3194="","",'Raw(1)'!C3194)</f>
        <v>TW</v>
      </c>
      <c r="G3194" t="str">
        <f>IF('Raw(1)'!D3194="","",'Raw(1)'!D3194)</f>
        <v>Machine</v>
      </c>
      <c r="H3194" t="str">
        <f>IF('Raw(1)'!E3194="","",'Raw(1)'!E3194)</f>
        <v>Paint Line</v>
      </c>
      <c r="I3194">
        <f>IF('Raw(1)'!F3194="","",'Raw(1)'!F3194)</f>
        <v>2</v>
      </c>
    </row>
    <row r="3195" spans="1:9" x14ac:dyDescent="0.4">
      <c r="A3195">
        <f>IF('Raw(1)'!A3195="","",'Raw(1)'!A3195)</f>
        <v>2026</v>
      </c>
      <c r="B3195">
        <f>IF('Raw(1)'!B3195="","",'Raw(1)'!B3195)</f>
        <v>33</v>
      </c>
      <c r="C3195" t="str">
        <f t="shared" si="147"/>
        <v>Aug</v>
      </c>
      <c r="D3195" t="str">
        <f t="shared" si="148"/>
        <v>2026-Aug</v>
      </c>
      <c r="E3195">
        <f t="shared" si="149"/>
        <v>202608</v>
      </c>
      <c r="F3195" t="str">
        <f>IF('Raw(1)'!C3195="","",'Raw(1)'!C3195)</f>
        <v>TW</v>
      </c>
      <c r="G3195" t="str">
        <f>IF('Raw(1)'!D3195="","",'Raw(1)'!D3195)</f>
        <v>Machine</v>
      </c>
      <c r="H3195" t="str">
        <f>IF('Raw(1)'!E3195="","",'Raw(1)'!E3195)</f>
        <v>Roll Bending Machine</v>
      </c>
      <c r="I3195">
        <f>IF('Raw(1)'!F3195="","",'Raw(1)'!F3195)</f>
        <v>2</v>
      </c>
    </row>
    <row r="3196" spans="1:9" x14ac:dyDescent="0.4">
      <c r="A3196">
        <f>IF('Raw(1)'!A3196="","",'Raw(1)'!A3196)</f>
        <v>2026</v>
      </c>
      <c r="B3196">
        <f>IF('Raw(1)'!B3196="","",'Raw(1)'!B3196)</f>
        <v>33</v>
      </c>
      <c r="C3196" t="str">
        <f t="shared" si="147"/>
        <v>Aug</v>
      </c>
      <c r="D3196" t="str">
        <f t="shared" si="148"/>
        <v>2026-Aug</v>
      </c>
      <c r="E3196">
        <f t="shared" si="149"/>
        <v>202608</v>
      </c>
      <c r="F3196" t="str">
        <f>IF('Raw(1)'!C3196="","",'Raw(1)'!C3196)</f>
        <v>TW</v>
      </c>
      <c r="G3196" t="str">
        <f>IF('Raw(1)'!D3196="","",'Raw(1)'!D3196)</f>
        <v>Machine</v>
      </c>
      <c r="H3196" t="str">
        <f>IF('Raw(1)'!E3196="","",'Raw(1)'!E3196)</f>
        <v>L/W Machine</v>
      </c>
      <c r="I3196">
        <f>IF('Raw(1)'!F3196="","",'Raw(1)'!F3196)</f>
        <v>2</v>
      </c>
    </row>
    <row r="3197" spans="1:9" x14ac:dyDescent="0.4">
      <c r="A3197">
        <f>IF('Raw(1)'!A3197="","",'Raw(1)'!A3197)</f>
        <v>2026</v>
      </c>
      <c r="B3197">
        <f>IF('Raw(1)'!B3197="","",'Raw(1)'!B3197)</f>
        <v>33</v>
      </c>
      <c r="C3197" t="str">
        <f t="shared" si="147"/>
        <v>Aug</v>
      </c>
      <c r="D3197" t="str">
        <f t="shared" si="148"/>
        <v>2026-Aug</v>
      </c>
      <c r="E3197">
        <f t="shared" si="149"/>
        <v>202608</v>
      </c>
      <c r="F3197" t="str">
        <f>IF('Raw(1)'!C3197="","",'Raw(1)'!C3197)</f>
        <v>TW</v>
      </c>
      <c r="G3197" t="str">
        <f>IF('Raw(1)'!D3197="","",'Raw(1)'!D3197)</f>
        <v>Machine</v>
      </c>
      <c r="H3197" t="str">
        <f>IF('Raw(1)'!E3197="","",'Raw(1)'!E3197)</f>
        <v>C/W Machine</v>
      </c>
      <c r="I3197">
        <f>IF('Raw(1)'!F3197="","",'Raw(1)'!F3197)</f>
        <v>3</v>
      </c>
    </row>
    <row r="3198" spans="1:9" x14ac:dyDescent="0.4">
      <c r="A3198">
        <f>IF('Raw(1)'!A3198="","",'Raw(1)'!A3198)</f>
        <v>2026</v>
      </c>
      <c r="B3198">
        <f>IF('Raw(1)'!B3198="","",'Raw(1)'!B3198)</f>
        <v>33</v>
      </c>
      <c r="C3198" t="str">
        <f t="shared" si="147"/>
        <v>Aug</v>
      </c>
      <c r="D3198" t="str">
        <f t="shared" si="148"/>
        <v>2026-Aug</v>
      </c>
      <c r="E3198">
        <f t="shared" si="149"/>
        <v>202608</v>
      </c>
      <c r="F3198" t="str">
        <f>IF('Raw(1)'!C3198="","",'Raw(1)'!C3198)</f>
        <v>TW</v>
      </c>
      <c r="G3198" t="str">
        <f>IF('Raw(1)'!D3198="","",'Raw(1)'!D3198)</f>
        <v>Performance</v>
      </c>
      <c r="H3198" t="str">
        <f>IF('Raw(1)'!E3198="","",'Raw(1)'!E3198)</f>
        <v>BT GT</v>
      </c>
      <c r="I3198">
        <f>IF('Raw(1)'!F3198="","",'Raw(1)'!F3198)</f>
        <v>3</v>
      </c>
    </row>
    <row r="3199" spans="1:9" x14ac:dyDescent="0.4">
      <c r="A3199">
        <f>IF('Raw(1)'!A3199="","",'Raw(1)'!A3199)</f>
        <v>2026</v>
      </c>
      <c r="B3199">
        <f>IF('Raw(1)'!B3199="","",'Raw(1)'!B3199)</f>
        <v>33</v>
      </c>
      <c r="C3199" t="str">
        <f t="shared" si="147"/>
        <v>Aug</v>
      </c>
      <c r="D3199" t="str">
        <f t="shared" si="148"/>
        <v>2026-Aug</v>
      </c>
      <c r="E3199">
        <f t="shared" si="149"/>
        <v>202608</v>
      </c>
      <c r="F3199" t="str">
        <f>IF('Raw(1)'!C3199="","",'Raw(1)'!C3199)</f>
        <v>TW</v>
      </c>
      <c r="G3199" t="str">
        <f>IF('Raw(1)'!D3199="","",'Raw(1)'!D3199)</f>
        <v>Performance</v>
      </c>
      <c r="H3199" t="str">
        <f>IF('Raw(1)'!E3199="","",'Raw(1)'!E3199)</f>
        <v>WT GT</v>
      </c>
      <c r="I3199">
        <f>IF('Raw(1)'!F3199="","",'Raw(1)'!F3199)</f>
        <v>3</v>
      </c>
    </row>
    <row r="3200" spans="1:9" x14ac:dyDescent="0.4">
      <c r="A3200">
        <f>IF('Raw(1)'!A3200="","",'Raw(1)'!A3200)</f>
        <v>2026</v>
      </c>
      <c r="B3200">
        <f>IF('Raw(1)'!B3200="","",'Raw(1)'!B3200)</f>
        <v>33</v>
      </c>
      <c r="C3200" t="str">
        <f t="shared" si="147"/>
        <v>Aug</v>
      </c>
      <c r="D3200" t="str">
        <f t="shared" si="148"/>
        <v>2026-Aug</v>
      </c>
      <c r="E3200">
        <f t="shared" si="149"/>
        <v>202608</v>
      </c>
      <c r="F3200" t="str">
        <f>IF('Raw(1)'!C3200="","",'Raw(1)'!C3200)</f>
        <v>TW</v>
      </c>
      <c r="G3200" t="str">
        <f>IF('Raw(1)'!D3200="","",'Raw(1)'!D3200)</f>
        <v>Performance</v>
      </c>
      <c r="H3200" t="str">
        <f>IF('Raw(1)'!E3200="","",'Raw(1)'!E3200)</f>
        <v>Bending</v>
      </c>
      <c r="I3200">
        <f>IF('Raw(1)'!F3200="","",'Raw(1)'!F3200)</f>
        <v>31</v>
      </c>
    </row>
    <row r="3201" spans="1:9" x14ac:dyDescent="0.4">
      <c r="A3201">
        <f>IF('Raw(1)'!A3201="","",'Raw(1)'!A3201)</f>
        <v>2026</v>
      </c>
      <c r="B3201">
        <f>IF('Raw(1)'!B3201="","",'Raw(1)'!B3201)</f>
        <v>33</v>
      </c>
      <c r="C3201" t="str">
        <f t="shared" si="147"/>
        <v>Aug</v>
      </c>
      <c r="D3201" t="str">
        <f t="shared" si="148"/>
        <v>2026-Aug</v>
      </c>
      <c r="E3201">
        <f t="shared" si="149"/>
        <v>202608</v>
      </c>
      <c r="F3201" t="str">
        <f>IF('Raw(1)'!C3201="","",'Raw(1)'!C3201)</f>
        <v>TW</v>
      </c>
      <c r="G3201" t="str">
        <f>IF('Raw(1)'!D3201="","",'Raw(1)'!D3201)</f>
        <v>Performance</v>
      </c>
      <c r="H3201" t="str">
        <f>IF('Raw(1)'!E3201="","",'Raw(1)'!E3201)</f>
        <v>L/W</v>
      </c>
      <c r="I3201">
        <f>IF('Raw(1)'!F3201="","",'Raw(1)'!F3201)</f>
        <v>28</v>
      </c>
    </row>
    <row r="3202" spans="1:9" x14ac:dyDescent="0.4">
      <c r="A3202">
        <f>IF('Raw(1)'!A3202="","",'Raw(1)'!A3202)</f>
        <v>2026</v>
      </c>
      <c r="B3202">
        <f>IF('Raw(1)'!B3202="","",'Raw(1)'!B3202)</f>
        <v>33</v>
      </c>
      <c r="C3202" t="str">
        <f t="shared" ref="C3202:C3265" si="150">IF(OR(A3202="",B3202=""),"",TEXT(DATE(A3202,1,1)+(B3202-1)*7,"mmm"))</f>
        <v>Aug</v>
      </c>
      <c r="D3202" t="str">
        <f t="shared" ref="D3202:D3265" si="151">IF(OR(A3202="",B3202=""),"",TEXT(DATE(A3202,1,1)+(B3202-1)*7,"yyyy-mmm"))</f>
        <v>2026-Aug</v>
      </c>
      <c r="E3202">
        <f t="shared" ref="E3202:E3265" si="152">IF(OR(A3202="",B3202=""),"",YEAR(DATE(A3202,1,1)+(B3202-1)*7)*100+MONTH(DATE(A3202,1,1)+(B3202-1)*7))</f>
        <v>202608</v>
      </c>
      <c r="F3202" t="str">
        <f>IF('Raw(1)'!C3202="","",'Raw(1)'!C3202)</f>
        <v>TW</v>
      </c>
      <c r="G3202" t="str">
        <f>IF('Raw(1)'!D3202="","",'Raw(1)'!D3202)</f>
        <v>Performance</v>
      </c>
      <c r="H3202" t="str">
        <f>IF('Raw(1)'!E3202="","",'Raw(1)'!E3202)</f>
        <v>C/W</v>
      </c>
      <c r="I3202">
        <f>IF('Raw(1)'!F3202="","",'Raw(1)'!F3202)</f>
        <v>32</v>
      </c>
    </row>
    <row r="3203" spans="1:9" x14ac:dyDescent="0.4">
      <c r="A3203">
        <f>IF('Raw(1)'!A3203="","",'Raw(1)'!A3203)</f>
        <v>2026</v>
      </c>
      <c r="B3203">
        <f>IF('Raw(1)'!B3203="","",'Raw(1)'!B3203)</f>
        <v>33</v>
      </c>
      <c r="C3203" t="str">
        <f t="shared" si="150"/>
        <v>Aug</v>
      </c>
      <c r="D3203" t="str">
        <f t="shared" si="151"/>
        <v>2026-Aug</v>
      </c>
      <c r="E3203">
        <f t="shared" si="152"/>
        <v>202608</v>
      </c>
      <c r="F3203" t="str">
        <f>IF('Raw(1)'!C3203="","",'Raw(1)'!C3203)</f>
        <v>CN</v>
      </c>
      <c r="G3203" t="str">
        <f>IF('Raw(1)'!D3203="","",'Raw(1)'!D3203)</f>
        <v>Machine</v>
      </c>
      <c r="H3203" t="str">
        <f>IF('Raw(1)'!E3203="","",'Raw(1)'!E3203)</f>
        <v>Growing Line</v>
      </c>
      <c r="I3203">
        <f>IF('Raw(1)'!F3203="","",'Raw(1)'!F3203)</f>
        <v>20</v>
      </c>
    </row>
    <row r="3204" spans="1:9" x14ac:dyDescent="0.4">
      <c r="A3204">
        <f>IF('Raw(1)'!A3204="","",'Raw(1)'!A3204)</f>
        <v>2026</v>
      </c>
      <c r="B3204">
        <f>IF('Raw(1)'!B3204="","",'Raw(1)'!B3204)</f>
        <v>33</v>
      </c>
      <c r="C3204" t="str">
        <f t="shared" si="150"/>
        <v>Aug</v>
      </c>
      <c r="D3204" t="str">
        <f t="shared" si="151"/>
        <v>2026-Aug</v>
      </c>
      <c r="E3204">
        <f t="shared" si="152"/>
        <v>202608</v>
      </c>
      <c r="F3204" t="str">
        <f>IF('Raw(1)'!C3204="","",'Raw(1)'!C3204)</f>
        <v>CN</v>
      </c>
      <c r="G3204" t="str">
        <f>IF('Raw(1)'!D3204="","",'Raw(1)'!D3204)</f>
        <v>Machine</v>
      </c>
      <c r="H3204" t="str">
        <f>IF('Raw(1)'!E3204="","",'Raw(1)'!E3204)</f>
        <v>Paint Booth</v>
      </c>
      <c r="I3204">
        <f>IF('Raw(1)'!F3204="","",'Raw(1)'!F3204)</f>
        <v>22</v>
      </c>
    </row>
    <row r="3205" spans="1:9" x14ac:dyDescent="0.4">
      <c r="A3205">
        <f>IF('Raw(1)'!A3205="","",'Raw(1)'!A3205)</f>
        <v>2026</v>
      </c>
      <c r="B3205">
        <f>IF('Raw(1)'!B3205="","",'Raw(1)'!B3205)</f>
        <v>33</v>
      </c>
      <c r="C3205" t="str">
        <f t="shared" si="150"/>
        <v>Aug</v>
      </c>
      <c r="D3205" t="str">
        <f t="shared" si="151"/>
        <v>2026-Aug</v>
      </c>
      <c r="E3205">
        <f t="shared" si="152"/>
        <v>202608</v>
      </c>
      <c r="F3205" t="str">
        <f>IF('Raw(1)'!C3205="","",'Raw(1)'!C3205)</f>
        <v>CN</v>
      </c>
      <c r="G3205" t="str">
        <f>IF('Raw(1)'!D3205="","",'Raw(1)'!D3205)</f>
        <v>Machine</v>
      </c>
      <c r="H3205" t="str">
        <f>IF('Raw(1)'!E3205="","",'Raw(1)'!E3205)</f>
        <v>Paint Line</v>
      </c>
      <c r="I3205">
        <f>IF('Raw(1)'!F3205="","",'Raw(1)'!F3205)</f>
        <v>6</v>
      </c>
    </row>
    <row r="3206" spans="1:9" x14ac:dyDescent="0.4">
      <c r="A3206">
        <f>IF('Raw(1)'!A3206="","",'Raw(1)'!A3206)</f>
        <v>2026</v>
      </c>
      <c r="B3206">
        <f>IF('Raw(1)'!B3206="","",'Raw(1)'!B3206)</f>
        <v>33</v>
      </c>
      <c r="C3206" t="str">
        <f t="shared" si="150"/>
        <v>Aug</v>
      </c>
      <c r="D3206" t="str">
        <f t="shared" si="151"/>
        <v>2026-Aug</v>
      </c>
      <c r="E3206">
        <f t="shared" si="152"/>
        <v>202608</v>
      </c>
      <c r="F3206" t="str">
        <f>IF('Raw(1)'!C3206="","",'Raw(1)'!C3206)</f>
        <v>CN</v>
      </c>
      <c r="G3206" t="str">
        <f>IF('Raw(1)'!D3206="","",'Raw(1)'!D3206)</f>
        <v>Machine</v>
      </c>
      <c r="H3206" t="str">
        <f>IF('Raw(1)'!E3206="","",'Raw(1)'!E3206)</f>
        <v>Roll Bending Machine</v>
      </c>
      <c r="I3206">
        <f>IF('Raw(1)'!F3206="","",'Raw(1)'!F3206)</f>
        <v>4</v>
      </c>
    </row>
    <row r="3207" spans="1:9" x14ac:dyDescent="0.4">
      <c r="A3207">
        <f>IF('Raw(1)'!A3207="","",'Raw(1)'!A3207)</f>
        <v>2026</v>
      </c>
      <c r="B3207">
        <f>IF('Raw(1)'!B3207="","",'Raw(1)'!B3207)</f>
        <v>33</v>
      </c>
      <c r="C3207" t="str">
        <f t="shared" si="150"/>
        <v>Aug</v>
      </c>
      <c r="D3207" t="str">
        <f t="shared" si="151"/>
        <v>2026-Aug</v>
      </c>
      <c r="E3207">
        <f t="shared" si="152"/>
        <v>202608</v>
      </c>
      <c r="F3207" t="str">
        <f>IF('Raw(1)'!C3207="","",'Raw(1)'!C3207)</f>
        <v>CN</v>
      </c>
      <c r="G3207" t="str">
        <f>IF('Raw(1)'!D3207="","",'Raw(1)'!D3207)</f>
        <v>Machine</v>
      </c>
      <c r="H3207" t="str">
        <f>IF('Raw(1)'!E3207="","",'Raw(1)'!E3207)</f>
        <v>L/W Machine</v>
      </c>
      <c r="I3207">
        <f>IF('Raw(1)'!F3207="","",'Raw(1)'!F3207)</f>
        <v>10</v>
      </c>
    </row>
    <row r="3208" spans="1:9" x14ac:dyDescent="0.4">
      <c r="A3208">
        <f>IF('Raw(1)'!A3208="","",'Raw(1)'!A3208)</f>
        <v>2026</v>
      </c>
      <c r="B3208">
        <f>IF('Raw(1)'!B3208="","",'Raw(1)'!B3208)</f>
        <v>33</v>
      </c>
      <c r="C3208" t="str">
        <f t="shared" si="150"/>
        <v>Aug</v>
      </c>
      <c r="D3208" t="str">
        <f t="shared" si="151"/>
        <v>2026-Aug</v>
      </c>
      <c r="E3208">
        <f t="shared" si="152"/>
        <v>202608</v>
      </c>
      <c r="F3208" t="str">
        <f>IF('Raw(1)'!C3208="","",'Raw(1)'!C3208)</f>
        <v>CN</v>
      </c>
      <c r="G3208" t="str">
        <f>IF('Raw(1)'!D3208="","",'Raw(1)'!D3208)</f>
        <v>Machine</v>
      </c>
      <c r="H3208" t="str">
        <f>IF('Raw(1)'!E3208="","",'Raw(1)'!E3208)</f>
        <v>C/W Machine</v>
      </c>
      <c r="I3208">
        <f>IF('Raw(1)'!F3208="","",'Raw(1)'!F3208)</f>
        <v>12</v>
      </c>
    </row>
    <row r="3209" spans="1:9" x14ac:dyDescent="0.4">
      <c r="A3209">
        <f>IF('Raw(1)'!A3209="","",'Raw(1)'!A3209)</f>
        <v>2026</v>
      </c>
      <c r="B3209">
        <f>IF('Raw(1)'!B3209="","",'Raw(1)'!B3209)</f>
        <v>33</v>
      </c>
      <c r="C3209" t="str">
        <f t="shared" si="150"/>
        <v>Aug</v>
      </c>
      <c r="D3209" t="str">
        <f t="shared" si="151"/>
        <v>2026-Aug</v>
      </c>
      <c r="E3209">
        <f t="shared" si="152"/>
        <v>202608</v>
      </c>
      <c r="F3209" t="str">
        <f>IF('Raw(1)'!C3209="","",'Raw(1)'!C3209)</f>
        <v>CN</v>
      </c>
      <c r="G3209" t="str">
        <f>IF('Raw(1)'!D3209="","",'Raw(1)'!D3209)</f>
        <v>Performance</v>
      </c>
      <c r="H3209" t="str">
        <f>IF('Raw(1)'!E3209="","",'Raw(1)'!E3209)</f>
        <v>BT GT</v>
      </c>
      <c r="I3209">
        <f>IF('Raw(1)'!F3209="","",'Raw(1)'!F3209)</f>
        <v>39</v>
      </c>
    </row>
    <row r="3210" spans="1:9" x14ac:dyDescent="0.4">
      <c r="A3210">
        <f>IF('Raw(1)'!A3210="","",'Raw(1)'!A3210)</f>
        <v>2026</v>
      </c>
      <c r="B3210">
        <f>IF('Raw(1)'!B3210="","",'Raw(1)'!B3210)</f>
        <v>33</v>
      </c>
      <c r="C3210" t="str">
        <f t="shared" si="150"/>
        <v>Aug</v>
      </c>
      <c r="D3210" t="str">
        <f t="shared" si="151"/>
        <v>2026-Aug</v>
      </c>
      <c r="E3210">
        <f t="shared" si="152"/>
        <v>202608</v>
      </c>
      <c r="F3210" t="str">
        <f>IF('Raw(1)'!C3210="","",'Raw(1)'!C3210)</f>
        <v>CN</v>
      </c>
      <c r="G3210" t="str">
        <f>IF('Raw(1)'!D3210="","",'Raw(1)'!D3210)</f>
        <v>Performance</v>
      </c>
      <c r="H3210" t="str">
        <f>IF('Raw(1)'!E3210="","",'Raw(1)'!E3210)</f>
        <v>WT GT</v>
      </c>
      <c r="I3210">
        <f>IF('Raw(1)'!F3210="","",'Raw(1)'!F3210)</f>
        <v>37</v>
      </c>
    </row>
    <row r="3211" spans="1:9" x14ac:dyDescent="0.4">
      <c r="A3211">
        <f>IF('Raw(1)'!A3211="","",'Raw(1)'!A3211)</f>
        <v>2026</v>
      </c>
      <c r="B3211">
        <f>IF('Raw(1)'!B3211="","",'Raw(1)'!B3211)</f>
        <v>33</v>
      </c>
      <c r="C3211" t="str">
        <f t="shared" si="150"/>
        <v>Aug</v>
      </c>
      <c r="D3211" t="str">
        <f t="shared" si="151"/>
        <v>2026-Aug</v>
      </c>
      <c r="E3211">
        <f t="shared" si="152"/>
        <v>202608</v>
      </c>
      <c r="F3211" t="str">
        <f>IF('Raw(1)'!C3211="","",'Raw(1)'!C3211)</f>
        <v>CN</v>
      </c>
      <c r="G3211" t="str">
        <f>IF('Raw(1)'!D3211="","",'Raw(1)'!D3211)</f>
        <v>Performance</v>
      </c>
      <c r="H3211" t="str">
        <f>IF('Raw(1)'!E3211="","",'Raw(1)'!E3211)</f>
        <v>Bending</v>
      </c>
      <c r="I3211">
        <f>IF('Raw(1)'!F3211="","",'Raw(1)'!F3211)</f>
        <v>257</v>
      </c>
    </row>
    <row r="3212" spans="1:9" x14ac:dyDescent="0.4">
      <c r="A3212">
        <f>IF('Raw(1)'!A3212="","",'Raw(1)'!A3212)</f>
        <v>2026</v>
      </c>
      <c r="B3212">
        <f>IF('Raw(1)'!B3212="","",'Raw(1)'!B3212)</f>
        <v>33</v>
      </c>
      <c r="C3212" t="str">
        <f t="shared" si="150"/>
        <v>Aug</v>
      </c>
      <c r="D3212" t="str">
        <f t="shared" si="151"/>
        <v>2026-Aug</v>
      </c>
      <c r="E3212">
        <f t="shared" si="152"/>
        <v>202608</v>
      </c>
      <c r="F3212" t="str">
        <f>IF('Raw(1)'!C3212="","",'Raw(1)'!C3212)</f>
        <v>CN</v>
      </c>
      <c r="G3212" t="str">
        <f>IF('Raw(1)'!D3212="","",'Raw(1)'!D3212)</f>
        <v>Performance</v>
      </c>
      <c r="H3212" t="str">
        <f>IF('Raw(1)'!E3212="","",'Raw(1)'!E3212)</f>
        <v>L/W</v>
      </c>
      <c r="I3212">
        <f>IF('Raw(1)'!F3212="","",'Raw(1)'!F3212)</f>
        <v>257</v>
      </c>
    </row>
    <row r="3213" spans="1:9" x14ac:dyDescent="0.4">
      <c r="A3213">
        <f>IF('Raw(1)'!A3213="","",'Raw(1)'!A3213)</f>
        <v>2026</v>
      </c>
      <c r="B3213">
        <f>IF('Raw(1)'!B3213="","",'Raw(1)'!B3213)</f>
        <v>33</v>
      </c>
      <c r="C3213" t="str">
        <f t="shared" si="150"/>
        <v>Aug</v>
      </c>
      <c r="D3213" t="str">
        <f t="shared" si="151"/>
        <v>2026-Aug</v>
      </c>
      <c r="E3213">
        <f t="shared" si="152"/>
        <v>202608</v>
      </c>
      <c r="F3213" t="str">
        <f>IF('Raw(1)'!C3213="","",'Raw(1)'!C3213)</f>
        <v>CN</v>
      </c>
      <c r="G3213" t="str">
        <f>IF('Raw(1)'!D3213="","",'Raw(1)'!D3213)</f>
        <v>Performance</v>
      </c>
      <c r="H3213" t="str">
        <f>IF('Raw(1)'!E3213="","",'Raw(1)'!E3213)</f>
        <v>C/W</v>
      </c>
      <c r="I3213">
        <f>IF('Raw(1)'!F3213="","",'Raw(1)'!F3213)</f>
        <v>274</v>
      </c>
    </row>
    <row r="3214" spans="1:9" x14ac:dyDescent="0.4">
      <c r="A3214">
        <f>IF('Raw(1)'!A3214="","",'Raw(1)'!A3214)</f>
        <v>2026</v>
      </c>
      <c r="B3214">
        <f>IF('Raw(1)'!B3214="","",'Raw(1)'!B3214)</f>
        <v>33</v>
      </c>
      <c r="C3214" t="str">
        <f t="shared" si="150"/>
        <v>Aug</v>
      </c>
      <c r="D3214" t="str">
        <f t="shared" si="151"/>
        <v>2026-Aug</v>
      </c>
      <c r="E3214">
        <f t="shared" si="152"/>
        <v>202608</v>
      </c>
      <c r="F3214" t="str">
        <f>IF('Raw(1)'!C3214="","",'Raw(1)'!C3214)</f>
        <v>TR #1</v>
      </c>
      <c r="G3214" t="str">
        <f>IF('Raw(1)'!D3214="","",'Raw(1)'!D3214)</f>
        <v>Machine</v>
      </c>
      <c r="H3214" t="str">
        <f>IF('Raw(1)'!E3214="","",'Raw(1)'!E3214)</f>
        <v>Growing Line</v>
      </c>
      <c r="I3214">
        <f>IF('Raw(1)'!F3214="","",'Raw(1)'!F3214)</f>
        <v>3</v>
      </c>
    </row>
    <row r="3215" spans="1:9" x14ac:dyDescent="0.4">
      <c r="A3215">
        <f>IF('Raw(1)'!A3215="","",'Raw(1)'!A3215)</f>
        <v>2026</v>
      </c>
      <c r="B3215">
        <f>IF('Raw(1)'!B3215="","",'Raw(1)'!B3215)</f>
        <v>33</v>
      </c>
      <c r="C3215" t="str">
        <f t="shared" si="150"/>
        <v>Aug</v>
      </c>
      <c r="D3215" t="str">
        <f t="shared" si="151"/>
        <v>2026-Aug</v>
      </c>
      <c r="E3215">
        <f t="shared" si="152"/>
        <v>202608</v>
      </c>
      <c r="F3215" t="str">
        <f>IF('Raw(1)'!C3215="","",'Raw(1)'!C3215)</f>
        <v>TR #1</v>
      </c>
      <c r="G3215" t="str">
        <f>IF('Raw(1)'!D3215="","",'Raw(1)'!D3215)</f>
        <v>Machine</v>
      </c>
      <c r="H3215" t="str">
        <f>IF('Raw(1)'!E3215="","",'Raw(1)'!E3215)</f>
        <v>Paint Booth</v>
      </c>
      <c r="I3215">
        <f>IF('Raw(1)'!F3215="","",'Raw(1)'!F3215)</f>
        <v>3</v>
      </c>
    </row>
    <row r="3216" spans="1:9" x14ac:dyDescent="0.4">
      <c r="A3216">
        <f>IF('Raw(1)'!A3216="","",'Raw(1)'!A3216)</f>
        <v>2026</v>
      </c>
      <c r="B3216">
        <f>IF('Raw(1)'!B3216="","",'Raw(1)'!B3216)</f>
        <v>33</v>
      </c>
      <c r="C3216" t="str">
        <f t="shared" si="150"/>
        <v>Aug</v>
      </c>
      <c r="D3216" t="str">
        <f t="shared" si="151"/>
        <v>2026-Aug</v>
      </c>
      <c r="E3216">
        <f t="shared" si="152"/>
        <v>202608</v>
      </c>
      <c r="F3216" t="str">
        <f>IF('Raw(1)'!C3216="","",'Raw(1)'!C3216)</f>
        <v>TR #1</v>
      </c>
      <c r="G3216" t="str">
        <f>IF('Raw(1)'!D3216="","",'Raw(1)'!D3216)</f>
        <v>Machine</v>
      </c>
      <c r="H3216" t="str">
        <f>IF('Raw(1)'!E3216="","",'Raw(1)'!E3216)</f>
        <v>Paint Line</v>
      </c>
      <c r="I3216">
        <f>IF('Raw(1)'!F3216="","",'Raw(1)'!F3216)</f>
        <v>2</v>
      </c>
    </row>
    <row r="3217" spans="1:9" x14ac:dyDescent="0.4">
      <c r="A3217">
        <f>IF('Raw(1)'!A3217="","",'Raw(1)'!A3217)</f>
        <v>2026</v>
      </c>
      <c r="B3217">
        <f>IF('Raw(1)'!B3217="","",'Raw(1)'!B3217)</f>
        <v>33</v>
      </c>
      <c r="C3217" t="str">
        <f t="shared" si="150"/>
        <v>Aug</v>
      </c>
      <c r="D3217" t="str">
        <f t="shared" si="151"/>
        <v>2026-Aug</v>
      </c>
      <c r="E3217">
        <f t="shared" si="152"/>
        <v>202608</v>
      </c>
      <c r="F3217" t="str">
        <f>IF('Raw(1)'!C3217="","",'Raw(1)'!C3217)</f>
        <v>TR #1</v>
      </c>
      <c r="G3217" t="str">
        <f>IF('Raw(1)'!D3217="","",'Raw(1)'!D3217)</f>
        <v>Machine</v>
      </c>
      <c r="H3217" t="str">
        <f>IF('Raw(1)'!E3217="","",'Raw(1)'!E3217)</f>
        <v>Roll Bending Machine</v>
      </c>
      <c r="I3217">
        <f>IF('Raw(1)'!F3217="","",'Raw(1)'!F3217)</f>
        <v>2</v>
      </c>
    </row>
    <row r="3218" spans="1:9" x14ac:dyDescent="0.4">
      <c r="A3218">
        <f>IF('Raw(1)'!A3218="","",'Raw(1)'!A3218)</f>
        <v>2026</v>
      </c>
      <c r="B3218">
        <f>IF('Raw(1)'!B3218="","",'Raw(1)'!B3218)</f>
        <v>33</v>
      </c>
      <c r="C3218" t="str">
        <f t="shared" si="150"/>
        <v>Aug</v>
      </c>
      <c r="D3218" t="str">
        <f t="shared" si="151"/>
        <v>2026-Aug</v>
      </c>
      <c r="E3218">
        <f t="shared" si="152"/>
        <v>202608</v>
      </c>
      <c r="F3218" t="str">
        <f>IF('Raw(1)'!C3218="","",'Raw(1)'!C3218)</f>
        <v>TR #1</v>
      </c>
      <c r="G3218" t="str">
        <f>IF('Raw(1)'!D3218="","",'Raw(1)'!D3218)</f>
        <v>Machine</v>
      </c>
      <c r="H3218" t="str">
        <f>IF('Raw(1)'!E3218="","",'Raw(1)'!E3218)</f>
        <v>L/W Machine</v>
      </c>
      <c r="I3218">
        <f>IF('Raw(1)'!F3218="","",'Raw(1)'!F3218)</f>
        <v>3</v>
      </c>
    </row>
    <row r="3219" spans="1:9" x14ac:dyDescent="0.4">
      <c r="A3219">
        <f>IF('Raw(1)'!A3219="","",'Raw(1)'!A3219)</f>
        <v>2026</v>
      </c>
      <c r="B3219">
        <f>IF('Raw(1)'!B3219="","",'Raw(1)'!B3219)</f>
        <v>33</v>
      </c>
      <c r="C3219" t="str">
        <f t="shared" si="150"/>
        <v>Aug</v>
      </c>
      <c r="D3219" t="str">
        <f t="shared" si="151"/>
        <v>2026-Aug</v>
      </c>
      <c r="E3219">
        <f t="shared" si="152"/>
        <v>202608</v>
      </c>
      <c r="F3219" t="str">
        <f>IF('Raw(1)'!C3219="","",'Raw(1)'!C3219)</f>
        <v>TR #1</v>
      </c>
      <c r="G3219" t="str">
        <f>IF('Raw(1)'!D3219="","",'Raw(1)'!D3219)</f>
        <v>Machine</v>
      </c>
      <c r="H3219" t="str">
        <f>IF('Raw(1)'!E3219="","",'Raw(1)'!E3219)</f>
        <v>C/W Machine</v>
      </c>
      <c r="I3219">
        <f>IF('Raw(1)'!F3219="","",'Raw(1)'!F3219)</f>
        <v>4</v>
      </c>
    </row>
    <row r="3220" spans="1:9" x14ac:dyDescent="0.4">
      <c r="A3220">
        <f>IF('Raw(1)'!A3220="","",'Raw(1)'!A3220)</f>
        <v>2026</v>
      </c>
      <c r="B3220">
        <f>IF('Raw(1)'!B3220="","",'Raw(1)'!B3220)</f>
        <v>33</v>
      </c>
      <c r="C3220" t="str">
        <f t="shared" si="150"/>
        <v>Aug</v>
      </c>
      <c r="D3220" t="str">
        <f t="shared" si="151"/>
        <v>2026-Aug</v>
      </c>
      <c r="E3220">
        <f t="shared" si="152"/>
        <v>202608</v>
      </c>
      <c r="F3220" t="str">
        <f>IF('Raw(1)'!C3220="","",'Raw(1)'!C3220)</f>
        <v>TR #1</v>
      </c>
      <c r="G3220" t="str">
        <f>IF('Raw(1)'!D3220="","",'Raw(1)'!D3220)</f>
        <v>Performance</v>
      </c>
      <c r="H3220" t="str">
        <f>IF('Raw(1)'!E3220="","",'Raw(1)'!E3220)</f>
        <v>BT GT</v>
      </c>
      <c r="I3220">
        <f>IF('Raw(1)'!F3220="","",'Raw(1)'!F3220)</f>
        <v>0</v>
      </c>
    </row>
    <row r="3221" spans="1:9" x14ac:dyDescent="0.4">
      <c r="A3221">
        <f>IF('Raw(1)'!A3221="","",'Raw(1)'!A3221)</f>
        <v>2026</v>
      </c>
      <c r="B3221">
        <f>IF('Raw(1)'!B3221="","",'Raw(1)'!B3221)</f>
        <v>33</v>
      </c>
      <c r="C3221" t="str">
        <f t="shared" si="150"/>
        <v>Aug</v>
      </c>
      <c r="D3221" t="str">
        <f t="shared" si="151"/>
        <v>2026-Aug</v>
      </c>
      <c r="E3221">
        <f t="shared" si="152"/>
        <v>202608</v>
      </c>
      <c r="F3221" t="str">
        <f>IF('Raw(1)'!C3221="","",'Raw(1)'!C3221)</f>
        <v>TR #1</v>
      </c>
      <c r="G3221" t="str">
        <f>IF('Raw(1)'!D3221="","",'Raw(1)'!D3221)</f>
        <v>Performance</v>
      </c>
      <c r="H3221" t="str">
        <f>IF('Raw(1)'!E3221="","",'Raw(1)'!E3221)</f>
        <v>WT GT</v>
      </c>
      <c r="I3221">
        <f>IF('Raw(1)'!F3221="","",'Raw(1)'!F3221)</f>
        <v>0</v>
      </c>
    </row>
    <row r="3222" spans="1:9" x14ac:dyDescent="0.4">
      <c r="A3222">
        <f>IF('Raw(1)'!A3222="","",'Raw(1)'!A3222)</f>
        <v>2026</v>
      </c>
      <c r="B3222">
        <f>IF('Raw(1)'!B3222="","",'Raw(1)'!B3222)</f>
        <v>33</v>
      </c>
      <c r="C3222" t="str">
        <f t="shared" si="150"/>
        <v>Aug</v>
      </c>
      <c r="D3222" t="str">
        <f t="shared" si="151"/>
        <v>2026-Aug</v>
      </c>
      <c r="E3222">
        <f t="shared" si="152"/>
        <v>202608</v>
      </c>
      <c r="F3222" t="str">
        <f>IF('Raw(1)'!C3222="","",'Raw(1)'!C3222)</f>
        <v>TR #1</v>
      </c>
      <c r="G3222" t="str">
        <f>IF('Raw(1)'!D3222="","",'Raw(1)'!D3222)</f>
        <v>Performance</v>
      </c>
      <c r="H3222" t="str">
        <f>IF('Raw(1)'!E3222="","",'Raw(1)'!E3222)</f>
        <v>Bending</v>
      </c>
      <c r="I3222">
        <f>IF('Raw(1)'!F3222="","",'Raw(1)'!F3222)</f>
        <v>0</v>
      </c>
    </row>
    <row r="3223" spans="1:9" x14ac:dyDescent="0.4">
      <c r="A3223">
        <f>IF('Raw(1)'!A3223="","",'Raw(1)'!A3223)</f>
        <v>2026</v>
      </c>
      <c r="B3223">
        <f>IF('Raw(1)'!B3223="","",'Raw(1)'!B3223)</f>
        <v>33</v>
      </c>
      <c r="C3223" t="str">
        <f t="shared" si="150"/>
        <v>Aug</v>
      </c>
      <c r="D3223" t="str">
        <f t="shared" si="151"/>
        <v>2026-Aug</v>
      </c>
      <c r="E3223">
        <f t="shared" si="152"/>
        <v>202608</v>
      </c>
      <c r="F3223" t="str">
        <f>IF('Raw(1)'!C3223="","",'Raw(1)'!C3223)</f>
        <v>TR #1</v>
      </c>
      <c r="G3223" t="str">
        <f>IF('Raw(1)'!D3223="","",'Raw(1)'!D3223)</f>
        <v>Performance</v>
      </c>
      <c r="H3223" t="str">
        <f>IF('Raw(1)'!E3223="","",'Raw(1)'!E3223)</f>
        <v>L/W</v>
      </c>
      <c r="I3223">
        <f>IF('Raw(1)'!F3223="","",'Raw(1)'!F3223)</f>
        <v>0</v>
      </c>
    </row>
    <row r="3224" spans="1:9" x14ac:dyDescent="0.4">
      <c r="A3224">
        <f>IF('Raw(1)'!A3224="","",'Raw(1)'!A3224)</f>
        <v>2026</v>
      </c>
      <c r="B3224">
        <f>IF('Raw(1)'!B3224="","",'Raw(1)'!B3224)</f>
        <v>33</v>
      </c>
      <c r="C3224" t="str">
        <f t="shared" si="150"/>
        <v>Aug</v>
      </c>
      <c r="D3224" t="str">
        <f t="shared" si="151"/>
        <v>2026-Aug</v>
      </c>
      <c r="E3224">
        <f t="shared" si="152"/>
        <v>202608</v>
      </c>
      <c r="F3224" t="str">
        <f>IF('Raw(1)'!C3224="","",'Raw(1)'!C3224)</f>
        <v>TR #1</v>
      </c>
      <c r="G3224" t="str">
        <f>IF('Raw(1)'!D3224="","",'Raw(1)'!D3224)</f>
        <v>Performance</v>
      </c>
      <c r="H3224" t="str">
        <f>IF('Raw(1)'!E3224="","",'Raw(1)'!E3224)</f>
        <v>C/W</v>
      </c>
      <c r="I3224">
        <f>IF('Raw(1)'!F3224="","",'Raw(1)'!F3224)</f>
        <v>0</v>
      </c>
    </row>
    <row r="3225" spans="1:9" x14ac:dyDescent="0.4">
      <c r="A3225">
        <f>IF('Raw(1)'!A3225="","",'Raw(1)'!A3225)</f>
        <v>2026</v>
      </c>
      <c r="B3225">
        <f>IF('Raw(1)'!B3225="","",'Raw(1)'!B3225)</f>
        <v>33</v>
      </c>
      <c r="C3225" t="str">
        <f t="shared" si="150"/>
        <v>Aug</v>
      </c>
      <c r="D3225" t="str">
        <f t="shared" si="151"/>
        <v>2026-Aug</v>
      </c>
      <c r="E3225">
        <f t="shared" si="152"/>
        <v>202608</v>
      </c>
      <c r="F3225" t="str">
        <f>IF('Raw(1)'!C3225="","",'Raw(1)'!C3225)</f>
        <v>TR #2</v>
      </c>
      <c r="G3225" t="str">
        <f>IF('Raw(1)'!D3225="","",'Raw(1)'!D3225)</f>
        <v>Machine</v>
      </c>
      <c r="H3225" t="str">
        <f>IF('Raw(1)'!E3225="","",'Raw(1)'!E3225)</f>
        <v>Growing Line</v>
      </c>
      <c r="I3225">
        <f>IF('Raw(1)'!F3225="","",'Raw(1)'!F3225)</f>
        <v>6</v>
      </c>
    </row>
    <row r="3226" spans="1:9" x14ac:dyDescent="0.4">
      <c r="A3226">
        <f>IF('Raw(1)'!A3226="","",'Raw(1)'!A3226)</f>
        <v>2026</v>
      </c>
      <c r="B3226">
        <f>IF('Raw(1)'!B3226="","",'Raw(1)'!B3226)</f>
        <v>33</v>
      </c>
      <c r="C3226" t="str">
        <f t="shared" si="150"/>
        <v>Aug</v>
      </c>
      <c r="D3226" t="str">
        <f t="shared" si="151"/>
        <v>2026-Aug</v>
      </c>
      <c r="E3226">
        <f t="shared" si="152"/>
        <v>202608</v>
      </c>
      <c r="F3226" t="str">
        <f>IF('Raw(1)'!C3226="","",'Raw(1)'!C3226)</f>
        <v>TR #2</v>
      </c>
      <c r="G3226" t="str">
        <f>IF('Raw(1)'!D3226="","",'Raw(1)'!D3226)</f>
        <v>Machine</v>
      </c>
      <c r="H3226" t="str">
        <f>IF('Raw(1)'!E3226="","",'Raw(1)'!E3226)</f>
        <v>Paint Booth</v>
      </c>
      <c r="I3226">
        <f>IF('Raw(1)'!F3226="","",'Raw(1)'!F3226)</f>
        <v>4</v>
      </c>
    </row>
    <row r="3227" spans="1:9" x14ac:dyDescent="0.4">
      <c r="A3227">
        <f>IF('Raw(1)'!A3227="","",'Raw(1)'!A3227)</f>
        <v>2026</v>
      </c>
      <c r="B3227">
        <f>IF('Raw(1)'!B3227="","",'Raw(1)'!B3227)</f>
        <v>33</v>
      </c>
      <c r="C3227" t="str">
        <f t="shared" si="150"/>
        <v>Aug</v>
      </c>
      <c r="D3227" t="str">
        <f t="shared" si="151"/>
        <v>2026-Aug</v>
      </c>
      <c r="E3227">
        <f t="shared" si="152"/>
        <v>202608</v>
      </c>
      <c r="F3227" t="str">
        <f>IF('Raw(1)'!C3227="","",'Raw(1)'!C3227)</f>
        <v>TR #2</v>
      </c>
      <c r="G3227" t="str">
        <f>IF('Raw(1)'!D3227="","",'Raw(1)'!D3227)</f>
        <v>Machine</v>
      </c>
      <c r="H3227" t="str">
        <f>IF('Raw(1)'!E3227="","",'Raw(1)'!E3227)</f>
        <v>Paint Line</v>
      </c>
      <c r="I3227">
        <f>IF('Raw(1)'!F3227="","",'Raw(1)'!F3227)</f>
        <v>2</v>
      </c>
    </row>
    <row r="3228" spans="1:9" x14ac:dyDescent="0.4">
      <c r="A3228">
        <f>IF('Raw(1)'!A3228="","",'Raw(1)'!A3228)</f>
        <v>2026</v>
      </c>
      <c r="B3228">
        <f>IF('Raw(1)'!B3228="","",'Raw(1)'!B3228)</f>
        <v>33</v>
      </c>
      <c r="C3228" t="str">
        <f t="shared" si="150"/>
        <v>Aug</v>
      </c>
      <c r="D3228" t="str">
        <f t="shared" si="151"/>
        <v>2026-Aug</v>
      </c>
      <c r="E3228">
        <f t="shared" si="152"/>
        <v>202608</v>
      </c>
      <c r="F3228" t="str">
        <f>IF('Raw(1)'!C3228="","",'Raw(1)'!C3228)</f>
        <v>TR #2</v>
      </c>
      <c r="G3228" t="str">
        <f>IF('Raw(1)'!D3228="","",'Raw(1)'!D3228)</f>
        <v>Machine</v>
      </c>
      <c r="H3228" t="str">
        <f>IF('Raw(1)'!E3228="","",'Raw(1)'!E3228)</f>
        <v>Roll Bending Machine</v>
      </c>
      <c r="I3228">
        <f>IF('Raw(1)'!F3228="","",'Raw(1)'!F3228)</f>
        <v>3</v>
      </c>
    </row>
    <row r="3229" spans="1:9" x14ac:dyDescent="0.4">
      <c r="A3229">
        <f>IF('Raw(1)'!A3229="","",'Raw(1)'!A3229)</f>
        <v>2026</v>
      </c>
      <c r="B3229">
        <f>IF('Raw(1)'!B3229="","",'Raw(1)'!B3229)</f>
        <v>33</v>
      </c>
      <c r="C3229" t="str">
        <f t="shared" si="150"/>
        <v>Aug</v>
      </c>
      <c r="D3229" t="str">
        <f t="shared" si="151"/>
        <v>2026-Aug</v>
      </c>
      <c r="E3229">
        <f t="shared" si="152"/>
        <v>202608</v>
      </c>
      <c r="F3229" t="str">
        <f>IF('Raw(1)'!C3229="","",'Raw(1)'!C3229)</f>
        <v>TR #2</v>
      </c>
      <c r="G3229" t="str">
        <f>IF('Raw(1)'!D3229="","",'Raw(1)'!D3229)</f>
        <v>Machine</v>
      </c>
      <c r="H3229" t="str">
        <f>IF('Raw(1)'!E3229="","",'Raw(1)'!E3229)</f>
        <v>L/W Machine</v>
      </c>
      <c r="I3229">
        <f>IF('Raw(1)'!F3229="","",'Raw(1)'!F3229)</f>
        <v>4</v>
      </c>
    </row>
    <row r="3230" spans="1:9" x14ac:dyDescent="0.4">
      <c r="A3230">
        <f>IF('Raw(1)'!A3230="","",'Raw(1)'!A3230)</f>
        <v>2026</v>
      </c>
      <c r="B3230">
        <f>IF('Raw(1)'!B3230="","",'Raw(1)'!B3230)</f>
        <v>33</v>
      </c>
      <c r="C3230" t="str">
        <f t="shared" si="150"/>
        <v>Aug</v>
      </c>
      <c r="D3230" t="str">
        <f t="shared" si="151"/>
        <v>2026-Aug</v>
      </c>
      <c r="E3230">
        <f t="shared" si="152"/>
        <v>202608</v>
      </c>
      <c r="F3230" t="str">
        <f>IF('Raw(1)'!C3230="","",'Raw(1)'!C3230)</f>
        <v>TR #2</v>
      </c>
      <c r="G3230" t="str">
        <f>IF('Raw(1)'!D3230="","",'Raw(1)'!D3230)</f>
        <v>Machine</v>
      </c>
      <c r="H3230" t="str">
        <f>IF('Raw(1)'!E3230="","",'Raw(1)'!E3230)</f>
        <v>C/W Machine</v>
      </c>
      <c r="I3230">
        <f>IF('Raw(1)'!F3230="","",'Raw(1)'!F3230)</f>
        <v>6</v>
      </c>
    </row>
    <row r="3231" spans="1:9" x14ac:dyDescent="0.4">
      <c r="A3231">
        <f>IF('Raw(1)'!A3231="","",'Raw(1)'!A3231)</f>
        <v>2026</v>
      </c>
      <c r="B3231">
        <f>IF('Raw(1)'!B3231="","",'Raw(1)'!B3231)</f>
        <v>33</v>
      </c>
      <c r="C3231" t="str">
        <f t="shared" si="150"/>
        <v>Aug</v>
      </c>
      <c r="D3231" t="str">
        <f t="shared" si="151"/>
        <v>2026-Aug</v>
      </c>
      <c r="E3231">
        <f t="shared" si="152"/>
        <v>202608</v>
      </c>
      <c r="F3231" t="str">
        <f>IF('Raw(1)'!C3231="","",'Raw(1)'!C3231)</f>
        <v>TR #2</v>
      </c>
      <c r="G3231" t="str">
        <f>IF('Raw(1)'!D3231="","",'Raw(1)'!D3231)</f>
        <v>Performance</v>
      </c>
      <c r="H3231" t="str">
        <f>IF('Raw(1)'!E3231="","",'Raw(1)'!E3231)</f>
        <v>BT GT</v>
      </c>
      <c r="I3231">
        <f>IF('Raw(1)'!F3231="","",'Raw(1)'!F3231)</f>
        <v>21</v>
      </c>
    </row>
    <row r="3232" spans="1:9" x14ac:dyDescent="0.4">
      <c r="A3232">
        <f>IF('Raw(1)'!A3232="","",'Raw(1)'!A3232)</f>
        <v>2026</v>
      </c>
      <c r="B3232">
        <f>IF('Raw(1)'!B3232="","",'Raw(1)'!B3232)</f>
        <v>33</v>
      </c>
      <c r="C3232" t="str">
        <f t="shared" si="150"/>
        <v>Aug</v>
      </c>
      <c r="D3232" t="str">
        <f t="shared" si="151"/>
        <v>2026-Aug</v>
      </c>
      <c r="E3232">
        <f t="shared" si="152"/>
        <v>202608</v>
      </c>
      <c r="F3232" t="str">
        <f>IF('Raw(1)'!C3232="","",'Raw(1)'!C3232)</f>
        <v>TR #2</v>
      </c>
      <c r="G3232" t="str">
        <f>IF('Raw(1)'!D3232="","",'Raw(1)'!D3232)</f>
        <v>Performance</v>
      </c>
      <c r="H3232" t="str">
        <f>IF('Raw(1)'!E3232="","",'Raw(1)'!E3232)</f>
        <v>WT GT</v>
      </c>
      <c r="I3232">
        <f>IF('Raw(1)'!F3232="","",'Raw(1)'!F3232)</f>
        <v>17</v>
      </c>
    </row>
    <row r="3233" spans="1:9" x14ac:dyDescent="0.4">
      <c r="A3233">
        <f>IF('Raw(1)'!A3233="","",'Raw(1)'!A3233)</f>
        <v>2026</v>
      </c>
      <c r="B3233">
        <f>IF('Raw(1)'!B3233="","",'Raw(1)'!B3233)</f>
        <v>33</v>
      </c>
      <c r="C3233" t="str">
        <f t="shared" si="150"/>
        <v>Aug</v>
      </c>
      <c r="D3233" t="str">
        <f t="shared" si="151"/>
        <v>2026-Aug</v>
      </c>
      <c r="E3233">
        <f t="shared" si="152"/>
        <v>202608</v>
      </c>
      <c r="F3233" t="str">
        <f>IF('Raw(1)'!C3233="","",'Raw(1)'!C3233)</f>
        <v>TR #2</v>
      </c>
      <c r="G3233" t="str">
        <f>IF('Raw(1)'!D3233="","",'Raw(1)'!D3233)</f>
        <v>Performance</v>
      </c>
      <c r="H3233" t="str">
        <f>IF('Raw(1)'!E3233="","",'Raw(1)'!E3233)</f>
        <v>Bending</v>
      </c>
      <c r="I3233">
        <f>IF('Raw(1)'!F3233="","",'Raw(1)'!F3233)</f>
        <v>167</v>
      </c>
    </row>
    <row r="3234" spans="1:9" x14ac:dyDescent="0.4">
      <c r="A3234">
        <f>IF('Raw(1)'!A3234="","",'Raw(1)'!A3234)</f>
        <v>2026</v>
      </c>
      <c r="B3234">
        <f>IF('Raw(1)'!B3234="","",'Raw(1)'!B3234)</f>
        <v>33</v>
      </c>
      <c r="C3234" t="str">
        <f t="shared" si="150"/>
        <v>Aug</v>
      </c>
      <c r="D3234" t="str">
        <f t="shared" si="151"/>
        <v>2026-Aug</v>
      </c>
      <c r="E3234">
        <f t="shared" si="152"/>
        <v>202608</v>
      </c>
      <c r="F3234" t="str">
        <f>IF('Raw(1)'!C3234="","",'Raw(1)'!C3234)</f>
        <v>TR #2</v>
      </c>
      <c r="G3234" t="str">
        <f>IF('Raw(1)'!D3234="","",'Raw(1)'!D3234)</f>
        <v>Performance</v>
      </c>
      <c r="H3234" t="str">
        <f>IF('Raw(1)'!E3234="","",'Raw(1)'!E3234)</f>
        <v>L/W</v>
      </c>
      <c r="I3234">
        <f>IF('Raw(1)'!F3234="","",'Raw(1)'!F3234)</f>
        <v>174</v>
      </c>
    </row>
    <row r="3235" spans="1:9" x14ac:dyDescent="0.4">
      <c r="A3235">
        <f>IF('Raw(1)'!A3235="","",'Raw(1)'!A3235)</f>
        <v>2026</v>
      </c>
      <c r="B3235">
        <f>IF('Raw(1)'!B3235="","",'Raw(1)'!B3235)</f>
        <v>33</v>
      </c>
      <c r="C3235" t="str">
        <f t="shared" si="150"/>
        <v>Aug</v>
      </c>
      <c r="D3235" t="str">
        <f t="shared" si="151"/>
        <v>2026-Aug</v>
      </c>
      <c r="E3235">
        <f t="shared" si="152"/>
        <v>202608</v>
      </c>
      <c r="F3235" t="str">
        <f>IF('Raw(1)'!C3235="","",'Raw(1)'!C3235)</f>
        <v>TR #2</v>
      </c>
      <c r="G3235" t="str">
        <f>IF('Raw(1)'!D3235="","",'Raw(1)'!D3235)</f>
        <v>Performance</v>
      </c>
      <c r="H3235" t="str">
        <f>IF('Raw(1)'!E3235="","",'Raw(1)'!E3235)</f>
        <v>C/W</v>
      </c>
      <c r="I3235">
        <f>IF('Raw(1)'!F3235="","",'Raw(1)'!F3235)</f>
        <v>191</v>
      </c>
    </row>
    <row r="3236" spans="1:9" x14ac:dyDescent="0.4">
      <c r="A3236">
        <f>IF('Raw(1)'!A3236="","",'Raw(1)'!A3236)</f>
        <v>2026</v>
      </c>
      <c r="B3236">
        <f>IF('Raw(1)'!B3236="","",'Raw(1)'!B3236)</f>
        <v>33</v>
      </c>
      <c r="C3236" t="str">
        <f t="shared" si="150"/>
        <v>Aug</v>
      </c>
      <c r="D3236" t="str">
        <f t="shared" si="151"/>
        <v>2026-Aug</v>
      </c>
      <c r="E3236">
        <f t="shared" si="152"/>
        <v>202608</v>
      </c>
      <c r="F3236" t="str">
        <f>IF('Raw(1)'!C3236="","",'Raw(1)'!C3236)</f>
        <v>AM</v>
      </c>
      <c r="G3236" t="str">
        <f>IF('Raw(1)'!D3236="","",'Raw(1)'!D3236)</f>
        <v>Machine</v>
      </c>
      <c r="H3236" t="str">
        <f>IF('Raw(1)'!E3236="","",'Raw(1)'!E3236)</f>
        <v>Growing Line</v>
      </c>
      <c r="I3236">
        <f>IF('Raw(1)'!F3236="","",'Raw(1)'!F3236)</f>
        <v>30</v>
      </c>
    </row>
    <row r="3237" spans="1:9" x14ac:dyDescent="0.4">
      <c r="A3237">
        <f>IF('Raw(1)'!A3237="","",'Raw(1)'!A3237)</f>
        <v>2026</v>
      </c>
      <c r="B3237">
        <f>IF('Raw(1)'!B3237="","",'Raw(1)'!B3237)</f>
        <v>33</v>
      </c>
      <c r="C3237" t="str">
        <f t="shared" si="150"/>
        <v>Aug</v>
      </c>
      <c r="D3237" t="str">
        <f t="shared" si="151"/>
        <v>2026-Aug</v>
      </c>
      <c r="E3237">
        <f t="shared" si="152"/>
        <v>202608</v>
      </c>
      <c r="F3237" t="str">
        <f>IF('Raw(1)'!C3237="","",'Raw(1)'!C3237)</f>
        <v>AM</v>
      </c>
      <c r="G3237" t="str">
        <f>IF('Raw(1)'!D3237="","",'Raw(1)'!D3237)</f>
        <v>Machine</v>
      </c>
      <c r="H3237" t="str">
        <f>IF('Raw(1)'!E3237="","",'Raw(1)'!E3237)</f>
        <v>Paint Booth</v>
      </c>
      <c r="I3237">
        <f>IF('Raw(1)'!F3237="","",'Raw(1)'!F3237)</f>
        <v>16</v>
      </c>
    </row>
    <row r="3238" spans="1:9" x14ac:dyDescent="0.4">
      <c r="A3238">
        <f>IF('Raw(1)'!A3238="","",'Raw(1)'!A3238)</f>
        <v>2026</v>
      </c>
      <c r="B3238">
        <f>IF('Raw(1)'!B3238="","",'Raw(1)'!B3238)</f>
        <v>33</v>
      </c>
      <c r="C3238" t="str">
        <f t="shared" si="150"/>
        <v>Aug</v>
      </c>
      <c r="D3238" t="str">
        <f t="shared" si="151"/>
        <v>2026-Aug</v>
      </c>
      <c r="E3238">
        <f t="shared" si="152"/>
        <v>202608</v>
      </c>
      <c r="F3238" t="str">
        <f>IF('Raw(1)'!C3238="","",'Raw(1)'!C3238)</f>
        <v>AM</v>
      </c>
      <c r="G3238" t="str">
        <f>IF('Raw(1)'!D3238="","",'Raw(1)'!D3238)</f>
        <v>Machine</v>
      </c>
      <c r="H3238" t="str">
        <f>IF('Raw(1)'!E3238="","",'Raw(1)'!E3238)</f>
        <v>Paint Line</v>
      </c>
      <c r="I3238">
        <f>IF('Raw(1)'!F3238="","",'Raw(1)'!F3238)</f>
        <v>8</v>
      </c>
    </row>
    <row r="3239" spans="1:9" x14ac:dyDescent="0.4">
      <c r="A3239">
        <f>IF('Raw(1)'!A3239="","",'Raw(1)'!A3239)</f>
        <v>2026</v>
      </c>
      <c r="B3239">
        <f>IF('Raw(1)'!B3239="","",'Raw(1)'!B3239)</f>
        <v>33</v>
      </c>
      <c r="C3239" t="str">
        <f t="shared" si="150"/>
        <v>Aug</v>
      </c>
      <c r="D3239" t="str">
        <f t="shared" si="151"/>
        <v>2026-Aug</v>
      </c>
      <c r="E3239">
        <f t="shared" si="152"/>
        <v>202608</v>
      </c>
      <c r="F3239" t="str">
        <f>IF('Raw(1)'!C3239="","",'Raw(1)'!C3239)</f>
        <v>AM</v>
      </c>
      <c r="G3239" t="str">
        <f>IF('Raw(1)'!D3239="","",'Raw(1)'!D3239)</f>
        <v>Machine</v>
      </c>
      <c r="H3239" t="str">
        <f>IF('Raw(1)'!E3239="","",'Raw(1)'!E3239)</f>
        <v>Roll Bending Machine</v>
      </c>
      <c r="I3239">
        <f>IF('Raw(1)'!F3239="","",'Raw(1)'!F3239)</f>
        <v>6</v>
      </c>
    </row>
    <row r="3240" spans="1:9" x14ac:dyDescent="0.4">
      <c r="A3240">
        <f>IF('Raw(1)'!A3240="","",'Raw(1)'!A3240)</f>
        <v>2026</v>
      </c>
      <c r="B3240">
        <f>IF('Raw(1)'!B3240="","",'Raw(1)'!B3240)</f>
        <v>33</v>
      </c>
      <c r="C3240" t="str">
        <f t="shared" si="150"/>
        <v>Aug</v>
      </c>
      <c r="D3240" t="str">
        <f t="shared" si="151"/>
        <v>2026-Aug</v>
      </c>
      <c r="E3240">
        <f t="shared" si="152"/>
        <v>202608</v>
      </c>
      <c r="F3240" t="str">
        <f>IF('Raw(1)'!C3240="","",'Raw(1)'!C3240)</f>
        <v>AM</v>
      </c>
      <c r="G3240" t="str">
        <f>IF('Raw(1)'!D3240="","",'Raw(1)'!D3240)</f>
        <v>Machine</v>
      </c>
      <c r="H3240" t="str">
        <f>IF('Raw(1)'!E3240="","",'Raw(1)'!E3240)</f>
        <v>L/W Machine</v>
      </c>
      <c r="I3240">
        <f>IF('Raw(1)'!F3240="","",'Raw(1)'!F3240)</f>
        <v>11</v>
      </c>
    </row>
    <row r="3241" spans="1:9" x14ac:dyDescent="0.4">
      <c r="A3241">
        <f>IF('Raw(1)'!A3241="","",'Raw(1)'!A3241)</f>
        <v>2026</v>
      </c>
      <c r="B3241">
        <f>IF('Raw(1)'!B3241="","",'Raw(1)'!B3241)</f>
        <v>33</v>
      </c>
      <c r="C3241" t="str">
        <f t="shared" si="150"/>
        <v>Aug</v>
      </c>
      <c r="D3241" t="str">
        <f t="shared" si="151"/>
        <v>2026-Aug</v>
      </c>
      <c r="E3241">
        <f t="shared" si="152"/>
        <v>202608</v>
      </c>
      <c r="F3241" t="str">
        <f>IF('Raw(1)'!C3241="","",'Raw(1)'!C3241)</f>
        <v>AM</v>
      </c>
      <c r="G3241" t="str">
        <f>IF('Raw(1)'!D3241="","",'Raw(1)'!D3241)</f>
        <v>Machine</v>
      </c>
      <c r="H3241" t="str">
        <f>IF('Raw(1)'!E3241="","",'Raw(1)'!E3241)</f>
        <v>C/W Machine</v>
      </c>
      <c r="I3241">
        <f>IF('Raw(1)'!F3241="","",'Raw(1)'!F3241)</f>
        <v>15</v>
      </c>
    </row>
    <row r="3242" spans="1:9" x14ac:dyDescent="0.4">
      <c r="A3242">
        <f>IF('Raw(1)'!A3242="","",'Raw(1)'!A3242)</f>
        <v>2026</v>
      </c>
      <c r="B3242">
        <f>IF('Raw(1)'!B3242="","",'Raw(1)'!B3242)</f>
        <v>33</v>
      </c>
      <c r="C3242" t="str">
        <f t="shared" si="150"/>
        <v>Aug</v>
      </c>
      <c r="D3242" t="str">
        <f t="shared" si="151"/>
        <v>2026-Aug</v>
      </c>
      <c r="E3242">
        <f t="shared" si="152"/>
        <v>202608</v>
      </c>
      <c r="F3242" t="str">
        <f>IF('Raw(1)'!C3242="","",'Raw(1)'!C3242)</f>
        <v>AM</v>
      </c>
      <c r="G3242" t="str">
        <f>IF('Raw(1)'!D3242="","",'Raw(1)'!D3242)</f>
        <v>Performance</v>
      </c>
      <c r="H3242" t="str">
        <f>IF('Raw(1)'!E3242="","",'Raw(1)'!E3242)</f>
        <v>BT GT</v>
      </c>
      <c r="I3242">
        <f>IF('Raw(1)'!F3242="","",'Raw(1)'!F3242)</f>
        <v>78</v>
      </c>
    </row>
    <row r="3243" spans="1:9" x14ac:dyDescent="0.4">
      <c r="A3243">
        <f>IF('Raw(1)'!A3243="","",'Raw(1)'!A3243)</f>
        <v>2026</v>
      </c>
      <c r="B3243">
        <f>IF('Raw(1)'!B3243="","",'Raw(1)'!B3243)</f>
        <v>33</v>
      </c>
      <c r="C3243" t="str">
        <f t="shared" si="150"/>
        <v>Aug</v>
      </c>
      <c r="D3243" t="str">
        <f t="shared" si="151"/>
        <v>2026-Aug</v>
      </c>
      <c r="E3243">
        <f t="shared" si="152"/>
        <v>202608</v>
      </c>
      <c r="F3243" t="str">
        <f>IF('Raw(1)'!C3243="","",'Raw(1)'!C3243)</f>
        <v>AM</v>
      </c>
      <c r="G3243" t="str">
        <f>IF('Raw(1)'!D3243="","",'Raw(1)'!D3243)</f>
        <v>Performance</v>
      </c>
      <c r="H3243" t="str">
        <f>IF('Raw(1)'!E3243="","",'Raw(1)'!E3243)</f>
        <v>WT GT</v>
      </c>
      <c r="I3243">
        <f>IF('Raw(1)'!F3243="","",'Raw(1)'!F3243)</f>
        <v>57</v>
      </c>
    </row>
    <row r="3244" spans="1:9" x14ac:dyDescent="0.4">
      <c r="A3244">
        <f>IF('Raw(1)'!A3244="","",'Raw(1)'!A3244)</f>
        <v>2026</v>
      </c>
      <c r="B3244">
        <f>IF('Raw(1)'!B3244="","",'Raw(1)'!B3244)</f>
        <v>33</v>
      </c>
      <c r="C3244" t="str">
        <f t="shared" si="150"/>
        <v>Aug</v>
      </c>
      <c r="D3244" t="str">
        <f t="shared" si="151"/>
        <v>2026-Aug</v>
      </c>
      <c r="E3244">
        <f t="shared" si="152"/>
        <v>202608</v>
      </c>
      <c r="F3244" t="str">
        <f>IF('Raw(1)'!C3244="","",'Raw(1)'!C3244)</f>
        <v>AM</v>
      </c>
      <c r="G3244" t="str">
        <f>IF('Raw(1)'!D3244="","",'Raw(1)'!D3244)</f>
        <v>Performance</v>
      </c>
      <c r="H3244" t="str">
        <f>IF('Raw(1)'!E3244="","",'Raw(1)'!E3244)</f>
        <v>Bending</v>
      </c>
      <c r="I3244">
        <f>IF('Raw(1)'!F3244="","",'Raw(1)'!F3244)</f>
        <v>648</v>
      </c>
    </row>
    <row r="3245" spans="1:9" x14ac:dyDescent="0.4">
      <c r="A3245">
        <f>IF('Raw(1)'!A3245="","",'Raw(1)'!A3245)</f>
        <v>2026</v>
      </c>
      <c r="B3245">
        <f>IF('Raw(1)'!B3245="","",'Raw(1)'!B3245)</f>
        <v>33</v>
      </c>
      <c r="C3245" t="str">
        <f t="shared" si="150"/>
        <v>Aug</v>
      </c>
      <c r="D3245" t="str">
        <f t="shared" si="151"/>
        <v>2026-Aug</v>
      </c>
      <c r="E3245">
        <f t="shared" si="152"/>
        <v>202608</v>
      </c>
      <c r="F3245" t="str">
        <f>IF('Raw(1)'!C3245="","",'Raw(1)'!C3245)</f>
        <v>AM</v>
      </c>
      <c r="G3245" t="str">
        <f>IF('Raw(1)'!D3245="","",'Raw(1)'!D3245)</f>
        <v>Performance</v>
      </c>
      <c r="H3245" t="str">
        <f>IF('Raw(1)'!E3245="","",'Raw(1)'!E3245)</f>
        <v>L/W</v>
      </c>
      <c r="I3245">
        <f>IF('Raw(1)'!F3245="","",'Raw(1)'!F3245)</f>
        <v>640</v>
      </c>
    </row>
    <row r="3246" spans="1:9" x14ac:dyDescent="0.4">
      <c r="A3246">
        <f>IF('Raw(1)'!A3246="","",'Raw(1)'!A3246)</f>
        <v>2026</v>
      </c>
      <c r="B3246">
        <f>IF('Raw(1)'!B3246="","",'Raw(1)'!B3246)</f>
        <v>33</v>
      </c>
      <c r="C3246" t="str">
        <f t="shared" si="150"/>
        <v>Aug</v>
      </c>
      <c r="D3246" t="str">
        <f t="shared" si="151"/>
        <v>2026-Aug</v>
      </c>
      <c r="E3246">
        <f t="shared" si="152"/>
        <v>202608</v>
      </c>
      <c r="F3246" t="str">
        <f>IF('Raw(1)'!C3246="","",'Raw(1)'!C3246)</f>
        <v>AM</v>
      </c>
      <c r="G3246" t="str">
        <f>IF('Raw(1)'!D3246="","",'Raw(1)'!D3246)</f>
        <v>Performance</v>
      </c>
      <c r="H3246" t="str">
        <f>IF('Raw(1)'!E3246="","",'Raw(1)'!E3246)</f>
        <v>C/W</v>
      </c>
      <c r="I3246">
        <f>IF('Raw(1)'!F3246="","",'Raw(1)'!F3246)</f>
        <v>608</v>
      </c>
    </row>
    <row r="3247" spans="1:9" x14ac:dyDescent="0.4">
      <c r="A3247">
        <f>IF('Raw(1)'!A3247="","",'Raw(1)'!A3247)</f>
        <v>2026</v>
      </c>
      <c r="B3247">
        <f>IF('Raw(1)'!B3247="","",'Raw(1)'!B3247)</f>
        <v>33</v>
      </c>
      <c r="C3247" t="str">
        <f t="shared" si="150"/>
        <v>Aug</v>
      </c>
      <c r="D3247" t="str">
        <f t="shared" si="151"/>
        <v>2026-Aug</v>
      </c>
      <c r="E3247">
        <f t="shared" si="152"/>
        <v>202608</v>
      </c>
      <c r="F3247" t="str">
        <f>IF('Raw(1)'!C3247="","",'Raw(1)'!C3247)</f>
        <v>PT On</v>
      </c>
      <c r="G3247" t="str">
        <f>IF('Raw(1)'!D3247="","",'Raw(1)'!D3247)</f>
        <v>Machine</v>
      </c>
      <c r="H3247" t="str">
        <f>IF('Raw(1)'!E3247="","",'Raw(1)'!E3247)</f>
        <v>Growing Line</v>
      </c>
      <c r="I3247">
        <f>IF('Raw(1)'!F3247="","",'Raw(1)'!F3247)</f>
        <v>6</v>
      </c>
    </row>
    <row r="3248" spans="1:9" x14ac:dyDescent="0.4">
      <c r="A3248">
        <f>IF('Raw(1)'!A3248="","",'Raw(1)'!A3248)</f>
        <v>2026</v>
      </c>
      <c r="B3248">
        <f>IF('Raw(1)'!B3248="","",'Raw(1)'!B3248)</f>
        <v>33</v>
      </c>
      <c r="C3248" t="str">
        <f t="shared" si="150"/>
        <v>Aug</v>
      </c>
      <c r="D3248" t="str">
        <f t="shared" si="151"/>
        <v>2026-Aug</v>
      </c>
      <c r="E3248">
        <f t="shared" si="152"/>
        <v>202608</v>
      </c>
      <c r="F3248" t="str">
        <f>IF('Raw(1)'!C3248="","",'Raw(1)'!C3248)</f>
        <v>PT On</v>
      </c>
      <c r="G3248" t="str">
        <f>IF('Raw(1)'!D3248="","",'Raw(1)'!D3248)</f>
        <v>Machine</v>
      </c>
      <c r="H3248" t="str">
        <f>IF('Raw(1)'!E3248="","",'Raw(1)'!E3248)</f>
        <v>Paint Booth</v>
      </c>
      <c r="I3248">
        <f>IF('Raw(1)'!F3248="","",'Raw(1)'!F3248)</f>
        <v>4</v>
      </c>
    </row>
    <row r="3249" spans="1:9" x14ac:dyDescent="0.4">
      <c r="A3249">
        <f>IF('Raw(1)'!A3249="","",'Raw(1)'!A3249)</f>
        <v>2026</v>
      </c>
      <c r="B3249">
        <f>IF('Raw(1)'!B3249="","",'Raw(1)'!B3249)</f>
        <v>33</v>
      </c>
      <c r="C3249" t="str">
        <f t="shared" si="150"/>
        <v>Aug</v>
      </c>
      <c r="D3249" t="str">
        <f t="shared" si="151"/>
        <v>2026-Aug</v>
      </c>
      <c r="E3249">
        <f t="shared" si="152"/>
        <v>202608</v>
      </c>
      <c r="F3249" t="str">
        <f>IF('Raw(1)'!C3249="","",'Raw(1)'!C3249)</f>
        <v>PT On</v>
      </c>
      <c r="G3249" t="str">
        <f>IF('Raw(1)'!D3249="","",'Raw(1)'!D3249)</f>
        <v>Machine</v>
      </c>
      <c r="H3249" t="str">
        <f>IF('Raw(1)'!E3249="","",'Raw(1)'!E3249)</f>
        <v>Paint Line</v>
      </c>
      <c r="I3249">
        <f>IF('Raw(1)'!F3249="","",'Raw(1)'!F3249)</f>
        <v>4</v>
      </c>
    </row>
    <row r="3250" spans="1:9" x14ac:dyDescent="0.4">
      <c r="A3250">
        <f>IF('Raw(1)'!A3250="","",'Raw(1)'!A3250)</f>
        <v>2026</v>
      </c>
      <c r="B3250">
        <f>IF('Raw(1)'!B3250="","",'Raw(1)'!B3250)</f>
        <v>33</v>
      </c>
      <c r="C3250" t="str">
        <f t="shared" si="150"/>
        <v>Aug</v>
      </c>
      <c r="D3250" t="str">
        <f t="shared" si="151"/>
        <v>2026-Aug</v>
      </c>
      <c r="E3250">
        <f t="shared" si="152"/>
        <v>202608</v>
      </c>
      <c r="F3250" t="str">
        <f>IF('Raw(1)'!C3250="","",'Raw(1)'!C3250)</f>
        <v>PT On</v>
      </c>
      <c r="G3250" t="str">
        <f>IF('Raw(1)'!D3250="","",'Raw(1)'!D3250)</f>
        <v>Machine</v>
      </c>
      <c r="H3250" t="str">
        <f>IF('Raw(1)'!E3250="","",'Raw(1)'!E3250)</f>
        <v>Roll Bending Machine</v>
      </c>
      <c r="I3250">
        <f>IF('Raw(1)'!F3250="","",'Raw(1)'!F3250)</f>
        <v>3</v>
      </c>
    </row>
    <row r="3251" spans="1:9" x14ac:dyDescent="0.4">
      <c r="A3251">
        <f>IF('Raw(1)'!A3251="","",'Raw(1)'!A3251)</f>
        <v>2026</v>
      </c>
      <c r="B3251">
        <f>IF('Raw(1)'!B3251="","",'Raw(1)'!B3251)</f>
        <v>33</v>
      </c>
      <c r="C3251" t="str">
        <f t="shared" si="150"/>
        <v>Aug</v>
      </c>
      <c r="D3251" t="str">
        <f t="shared" si="151"/>
        <v>2026-Aug</v>
      </c>
      <c r="E3251">
        <f t="shared" si="152"/>
        <v>202608</v>
      </c>
      <c r="F3251" t="str">
        <f>IF('Raw(1)'!C3251="","",'Raw(1)'!C3251)</f>
        <v>PT On</v>
      </c>
      <c r="G3251" t="str">
        <f>IF('Raw(1)'!D3251="","",'Raw(1)'!D3251)</f>
        <v>Machine</v>
      </c>
      <c r="H3251" t="str">
        <f>IF('Raw(1)'!E3251="","",'Raw(1)'!E3251)</f>
        <v>L/W Machine</v>
      </c>
      <c r="I3251">
        <f>IF('Raw(1)'!F3251="","",'Raw(1)'!F3251)</f>
        <v>4</v>
      </c>
    </row>
    <row r="3252" spans="1:9" x14ac:dyDescent="0.4">
      <c r="A3252">
        <f>IF('Raw(1)'!A3252="","",'Raw(1)'!A3252)</f>
        <v>2026</v>
      </c>
      <c r="B3252">
        <f>IF('Raw(1)'!B3252="","",'Raw(1)'!B3252)</f>
        <v>33</v>
      </c>
      <c r="C3252" t="str">
        <f t="shared" si="150"/>
        <v>Aug</v>
      </c>
      <c r="D3252" t="str">
        <f t="shared" si="151"/>
        <v>2026-Aug</v>
      </c>
      <c r="E3252">
        <f t="shared" si="152"/>
        <v>202608</v>
      </c>
      <c r="F3252" t="str">
        <f>IF('Raw(1)'!C3252="","",'Raw(1)'!C3252)</f>
        <v>PT On</v>
      </c>
      <c r="G3252" t="str">
        <f>IF('Raw(1)'!D3252="","",'Raw(1)'!D3252)</f>
        <v>Machine</v>
      </c>
      <c r="H3252" t="str">
        <f>IF('Raw(1)'!E3252="","",'Raw(1)'!E3252)</f>
        <v>C/W Machine</v>
      </c>
      <c r="I3252">
        <f>IF('Raw(1)'!F3252="","",'Raw(1)'!F3252)</f>
        <v>6.5</v>
      </c>
    </row>
    <row r="3253" spans="1:9" x14ac:dyDescent="0.4">
      <c r="A3253">
        <f>IF('Raw(1)'!A3253="","",'Raw(1)'!A3253)</f>
        <v>2026</v>
      </c>
      <c r="B3253">
        <f>IF('Raw(1)'!B3253="","",'Raw(1)'!B3253)</f>
        <v>33</v>
      </c>
      <c r="C3253" t="str">
        <f t="shared" si="150"/>
        <v>Aug</v>
      </c>
      <c r="D3253" t="str">
        <f t="shared" si="151"/>
        <v>2026-Aug</v>
      </c>
      <c r="E3253">
        <f t="shared" si="152"/>
        <v>202608</v>
      </c>
      <c r="F3253" t="str">
        <f>IF('Raw(1)'!C3253="","",'Raw(1)'!C3253)</f>
        <v>PT On</v>
      </c>
      <c r="G3253" t="str">
        <f>IF('Raw(1)'!D3253="","",'Raw(1)'!D3253)</f>
        <v>Performance</v>
      </c>
      <c r="H3253" t="str">
        <f>IF('Raw(1)'!E3253="","",'Raw(1)'!E3253)</f>
        <v>BT GT</v>
      </c>
      <c r="I3253">
        <f>IF('Raw(1)'!F3253="","",'Raw(1)'!F3253)</f>
        <v>0</v>
      </c>
    </row>
    <row r="3254" spans="1:9" x14ac:dyDescent="0.4">
      <c r="A3254">
        <f>IF('Raw(1)'!A3254="","",'Raw(1)'!A3254)</f>
        <v>2026</v>
      </c>
      <c r="B3254">
        <f>IF('Raw(1)'!B3254="","",'Raw(1)'!B3254)</f>
        <v>33</v>
      </c>
      <c r="C3254" t="str">
        <f t="shared" si="150"/>
        <v>Aug</v>
      </c>
      <c r="D3254" t="str">
        <f t="shared" si="151"/>
        <v>2026-Aug</v>
      </c>
      <c r="E3254">
        <f t="shared" si="152"/>
        <v>202608</v>
      </c>
      <c r="F3254" t="str">
        <f>IF('Raw(1)'!C3254="","",'Raw(1)'!C3254)</f>
        <v>PT On</v>
      </c>
      <c r="G3254" t="str">
        <f>IF('Raw(1)'!D3254="","",'Raw(1)'!D3254)</f>
        <v>Performance</v>
      </c>
      <c r="H3254" t="str">
        <f>IF('Raw(1)'!E3254="","",'Raw(1)'!E3254)</f>
        <v>WT GT</v>
      </c>
      <c r="I3254">
        <f>IF('Raw(1)'!F3254="","",'Raw(1)'!F3254)</f>
        <v>0</v>
      </c>
    </row>
    <row r="3255" spans="1:9" x14ac:dyDescent="0.4">
      <c r="A3255">
        <f>IF('Raw(1)'!A3255="","",'Raw(1)'!A3255)</f>
        <v>2026</v>
      </c>
      <c r="B3255">
        <f>IF('Raw(1)'!B3255="","",'Raw(1)'!B3255)</f>
        <v>33</v>
      </c>
      <c r="C3255" t="str">
        <f t="shared" si="150"/>
        <v>Aug</v>
      </c>
      <c r="D3255" t="str">
        <f t="shared" si="151"/>
        <v>2026-Aug</v>
      </c>
      <c r="E3255">
        <f t="shared" si="152"/>
        <v>202608</v>
      </c>
      <c r="F3255" t="str">
        <f>IF('Raw(1)'!C3255="","",'Raw(1)'!C3255)</f>
        <v>PT On</v>
      </c>
      <c r="G3255" t="str">
        <f>IF('Raw(1)'!D3255="","",'Raw(1)'!D3255)</f>
        <v>Performance</v>
      </c>
      <c r="H3255" t="str">
        <f>IF('Raw(1)'!E3255="","",'Raw(1)'!E3255)</f>
        <v>Bending</v>
      </c>
      <c r="I3255">
        <f>IF('Raw(1)'!F3255="","",'Raw(1)'!F3255)</f>
        <v>0</v>
      </c>
    </row>
    <row r="3256" spans="1:9" x14ac:dyDescent="0.4">
      <c r="A3256">
        <f>IF('Raw(1)'!A3256="","",'Raw(1)'!A3256)</f>
        <v>2026</v>
      </c>
      <c r="B3256">
        <f>IF('Raw(1)'!B3256="","",'Raw(1)'!B3256)</f>
        <v>33</v>
      </c>
      <c r="C3256" t="str">
        <f t="shared" si="150"/>
        <v>Aug</v>
      </c>
      <c r="D3256" t="str">
        <f t="shared" si="151"/>
        <v>2026-Aug</v>
      </c>
      <c r="E3256">
        <f t="shared" si="152"/>
        <v>202608</v>
      </c>
      <c r="F3256" t="str">
        <f>IF('Raw(1)'!C3256="","",'Raw(1)'!C3256)</f>
        <v>PT On</v>
      </c>
      <c r="G3256" t="str">
        <f>IF('Raw(1)'!D3256="","",'Raw(1)'!D3256)</f>
        <v>Performance</v>
      </c>
      <c r="H3256" t="str">
        <f>IF('Raw(1)'!E3256="","",'Raw(1)'!E3256)</f>
        <v>L/W</v>
      </c>
      <c r="I3256">
        <f>IF('Raw(1)'!F3256="","",'Raw(1)'!F3256)</f>
        <v>0</v>
      </c>
    </row>
    <row r="3257" spans="1:9" x14ac:dyDescent="0.4">
      <c r="A3257">
        <f>IF('Raw(1)'!A3257="","",'Raw(1)'!A3257)</f>
        <v>2026</v>
      </c>
      <c r="B3257">
        <f>IF('Raw(1)'!B3257="","",'Raw(1)'!B3257)</f>
        <v>33</v>
      </c>
      <c r="C3257" t="str">
        <f t="shared" si="150"/>
        <v>Aug</v>
      </c>
      <c r="D3257" t="str">
        <f t="shared" si="151"/>
        <v>2026-Aug</v>
      </c>
      <c r="E3257">
        <f t="shared" si="152"/>
        <v>202608</v>
      </c>
      <c r="F3257" t="str">
        <f>IF('Raw(1)'!C3257="","",'Raw(1)'!C3257)</f>
        <v>PT On</v>
      </c>
      <c r="G3257" t="str">
        <f>IF('Raw(1)'!D3257="","",'Raw(1)'!D3257)</f>
        <v>Performance</v>
      </c>
      <c r="H3257" t="str">
        <f>IF('Raw(1)'!E3257="","",'Raw(1)'!E3257)</f>
        <v>C/W</v>
      </c>
      <c r="I3257">
        <f>IF('Raw(1)'!F3257="","",'Raw(1)'!F3257)</f>
        <v>0</v>
      </c>
    </row>
    <row r="3258" spans="1:9" x14ac:dyDescent="0.4">
      <c r="A3258">
        <f>IF('Raw(1)'!A3258="","",'Raw(1)'!A3258)</f>
        <v>2026</v>
      </c>
      <c r="B3258">
        <f>IF('Raw(1)'!B3258="","",'Raw(1)'!B3258)</f>
        <v>33</v>
      </c>
      <c r="C3258" t="str">
        <f t="shared" si="150"/>
        <v>Aug</v>
      </c>
      <c r="D3258" t="str">
        <f t="shared" si="151"/>
        <v>2026-Aug</v>
      </c>
      <c r="E3258">
        <f t="shared" si="152"/>
        <v>202608</v>
      </c>
      <c r="F3258" t="str">
        <f>IF('Raw(1)'!C3258="","",'Raw(1)'!C3258)</f>
        <v>PT Off</v>
      </c>
      <c r="G3258" t="str">
        <f>IF('Raw(1)'!D3258="","",'Raw(1)'!D3258)</f>
        <v>Machine</v>
      </c>
      <c r="H3258" t="str">
        <f>IF('Raw(1)'!E3258="","",'Raw(1)'!E3258)</f>
        <v>Growing Line</v>
      </c>
      <c r="I3258">
        <f>IF('Raw(1)'!F3258="","",'Raw(1)'!F3258)</f>
        <v>11</v>
      </c>
    </row>
    <row r="3259" spans="1:9" x14ac:dyDescent="0.4">
      <c r="A3259">
        <f>IF('Raw(1)'!A3259="","",'Raw(1)'!A3259)</f>
        <v>2026</v>
      </c>
      <c r="B3259">
        <f>IF('Raw(1)'!B3259="","",'Raw(1)'!B3259)</f>
        <v>33</v>
      </c>
      <c r="C3259" t="str">
        <f t="shared" si="150"/>
        <v>Aug</v>
      </c>
      <c r="D3259" t="str">
        <f t="shared" si="151"/>
        <v>2026-Aug</v>
      </c>
      <c r="E3259">
        <f t="shared" si="152"/>
        <v>202608</v>
      </c>
      <c r="F3259" t="str">
        <f>IF('Raw(1)'!C3259="","",'Raw(1)'!C3259)</f>
        <v>PT Off</v>
      </c>
      <c r="G3259" t="str">
        <f>IF('Raw(1)'!D3259="","",'Raw(1)'!D3259)</f>
        <v>Machine</v>
      </c>
      <c r="H3259" t="str">
        <f>IF('Raw(1)'!E3259="","",'Raw(1)'!E3259)</f>
        <v>Paint Booth</v>
      </c>
      <c r="I3259">
        <f>IF('Raw(1)'!F3259="","",'Raw(1)'!F3259)</f>
        <v>6</v>
      </c>
    </row>
    <row r="3260" spans="1:9" x14ac:dyDescent="0.4">
      <c r="A3260">
        <f>IF('Raw(1)'!A3260="","",'Raw(1)'!A3260)</f>
        <v>2026</v>
      </c>
      <c r="B3260">
        <f>IF('Raw(1)'!B3260="","",'Raw(1)'!B3260)</f>
        <v>33</v>
      </c>
      <c r="C3260" t="str">
        <f t="shared" si="150"/>
        <v>Aug</v>
      </c>
      <c r="D3260" t="str">
        <f t="shared" si="151"/>
        <v>2026-Aug</v>
      </c>
      <c r="E3260">
        <f t="shared" si="152"/>
        <v>202608</v>
      </c>
      <c r="F3260" t="str">
        <f>IF('Raw(1)'!C3260="","",'Raw(1)'!C3260)</f>
        <v>PT Off</v>
      </c>
      <c r="G3260" t="str">
        <f>IF('Raw(1)'!D3260="","",'Raw(1)'!D3260)</f>
        <v>Machine</v>
      </c>
      <c r="H3260" t="str">
        <f>IF('Raw(1)'!E3260="","",'Raw(1)'!E3260)</f>
        <v>Paint Line</v>
      </c>
      <c r="I3260">
        <f>IF('Raw(1)'!F3260="","",'Raw(1)'!F3260)</f>
        <v>4</v>
      </c>
    </row>
    <row r="3261" spans="1:9" x14ac:dyDescent="0.4">
      <c r="A3261">
        <f>IF('Raw(1)'!A3261="","",'Raw(1)'!A3261)</f>
        <v>2026</v>
      </c>
      <c r="B3261">
        <f>IF('Raw(1)'!B3261="","",'Raw(1)'!B3261)</f>
        <v>33</v>
      </c>
      <c r="C3261" t="str">
        <f t="shared" si="150"/>
        <v>Aug</v>
      </c>
      <c r="D3261" t="str">
        <f t="shared" si="151"/>
        <v>2026-Aug</v>
      </c>
      <c r="E3261">
        <f t="shared" si="152"/>
        <v>202608</v>
      </c>
      <c r="F3261" t="str">
        <f>IF('Raw(1)'!C3261="","",'Raw(1)'!C3261)</f>
        <v>PT Off</v>
      </c>
      <c r="G3261" t="str">
        <f>IF('Raw(1)'!D3261="","",'Raw(1)'!D3261)</f>
        <v>Machine</v>
      </c>
      <c r="H3261" t="str">
        <f>IF('Raw(1)'!E3261="","",'Raw(1)'!E3261)</f>
        <v>Roll Bending Machine</v>
      </c>
      <c r="I3261">
        <f>IF('Raw(1)'!F3261="","",'Raw(1)'!F3261)</f>
        <v>4</v>
      </c>
    </row>
    <row r="3262" spans="1:9" x14ac:dyDescent="0.4">
      <c r="A3262">
        <f>IF('Raw(1)'!A3262="","",'Raw(1)'!A3262)</f>
        <v>2026</v>
      </c>
      <c r="B3262">
        <f>IF('Raw(1)'!B3262="","",'Raw(1)'!B3262)</f>
        <v>33</v>
      </c>
      <c r="C3262" t="str">
        <f t="shared" si="150"/>
        <v>Aug</v>
      </c>
      <c r="D3262" t="str">
        <f t="shared" si="151"/>
        <v>2026-Aug</v>
      </c>
      <c r="E3262">
        <f t="shared" si="152"/>
        <v>202608</v>
      </c>
      <c r="F3262" t="str">
        <f>IF('Raw(1)'!C3262="","",'Raw(1)'!C3262)</f>
        <v>PT Off</v>
      </c>
      <c r="G3262" t="str">
        <f>IF('Raw(1)'!D3262="","",'Raw(1)'!D3262)</f>
        <v>Machine</v>
      </c>
      <c r="H3262" t="str">
        <f>IF('Raw(1)'!E3262="","",'Raw(1)'!E3262)</f>
        <v>L/W Machine</v>
      </c>
      <c r="I3262">
        <f>IF('Raw(1)'!F3262="","",'Raw(1)'!F3262)</f>
        <v>7</v>
      </c>
    </row>
    <row r="3263" spans="1:9" x14ac:dyDescent="0.4">
      <c r="A3263">
        <f>IF('Raw(1)'!A3263="","",'Raw(1)'!A3263)</f>
        <v>2026</v>
      </c>
      <c r="B3263">
        <f>IF('Raw(1)'!B3263="","",'Raw(1)'!B3263)</f>
        <v>33</v>
      </c>
      <c r="C3263" t="str">
        <f t="shared" si="150"/>
        <v>Aug</v>
      </c>
      <c r="D3263" t="str">
        <f t="shared" si="151"/>
        <v>2026-Aug</v>
      </c>
      <c r="E3263">
        <f t="shared" si="152"/>
        <v>202608</v>
      </c>
      <c r="F3263" t="str">
        <f>IF('Raw(1)'!C3263="","",'Raw(1)'!C3263)</f>
        <v>PT Off</v>
      </c>
      <c r="G3263" t="str">
        <f>IF('Raw(1)'!D3263="","",'Raw(1)'!D3263)</f>
        <v>Machine</v>
      </c>
      <c r="H3263" t="str">
        <f>IF('Raw(1)'!E3263="","",'Raw(1)'!E3263)</f>
        <v>C/W Machine</v>
      </c>
      <c r="I3263">
        <f>IF('Raw(1)'!F3263="","",'Raw(1)'!F3263)</f>
        <v>12.5</v>
      </c>
    </row>
    <row r="3264" spans="1:9" x14ac:dyDescent="0.4">
      <c r="A3264">
        <f>IF('Raw(1)'!A3264="","",'Raw(1)'!A3264)</f>
        <v>2026</v>
      </c>
      <c r="B3264">
        <f>IF('Raw(1)'!B3264="","",'Raw(1)'!B3264)</f>
        <v>33</v>
      </c>
      <c r="C3264" t="str">
        <f t="shared" si="150"/>
        <v>Aug</v>
      </c>
      <c r="D3264" t="str">
        <f t="shared" si="151"/>
        <v>2026-Aug</v>
      </c>
      <c r="E3264">
        <f t="shared" si="152"/>
        <v>202608</v>
      </c>
      <c r="F3264" t="str">
        <f>IF('Raw(1)'!C3264="","",'Raw(1)'!C3264)</f>
        <v>PT Off</v>
      </c>
      <c r="G3264" t="str">
        <f>IF('Raw(1)'!D3264="","",'Raw(1)'!D3264)</f>
        <v>Performance</v>
      </c>
      <c r="H3264" t="str">
        <f>IF('Raw(1)'!E3264="","",'Raw(1)'!E3264)</f>
        <v>BT GT</v>
      </c>
      <c r="I3264">
        <f>IF('Raw(1)'!F3264="","",'Raw(1)'!F3264)</f>
        <v>0</v>
      </c>
    </row>
    <row r="3265" spans="1:9" x14ac:dyDescent="0.4">
      <c r="A3265">
        <f>IF('Raw(1)'!A3265="","",'Raw(1)'!A3265)</f>
        <v>2026</v>
      </c>
      <c r="B3265">
        <f>IF('Raw(1)'!B3265="","",'Raw(1)'!B3265)</f>
        <v>33</v>
      </c>
      <c r="C3265" t="str">
        <f t="shared" si="150"/>
        <v>Aug</v>
      </c>
      <c r="D3265" t="str">
        <f t="shared" si="151"/>
        <v>2026-Aug</v>
      </c>
      <c r="E3265">
        <f t="shared" si="152"/>
        <v>202608</v>
      </c>
      <c r="F3265" t="str">
        <f>IF('Raw(1)'!C3265="","",'Raw(1)'!C3265)</f>
        <v>PT Off</v>
      </c>
      <c r="G3265" t="str">
        <f>IF('Raw(1)'!D3265="","",'Raw(1)'!D3265)</f>
        <v>Performance</v>
      </c>
      <c r="H3265" t="str">
        <f>IF('Raw(1)'!E3265="","",'Raw(1)'!E3265)</f>
        <v>WT GT</v>
      </c>
      <c r="I3265">
        <f>IF('Raw(1)'!F3265="","",'Raw(1)'!F3265)</f>
        <v>0</v>
      </c>
    </row>
    <row r="3266" spans="1:9" x14ac:dyDescent="0.4">
      <c r="A3266">
        <f>IF('Raw(1)'!A3266="","",'Raw(1)'!A3266)</f>
        <v>2026</v>
      </c>
      <c r="B3266">
        <f>IF('Raw(1)'!B3266="","",'Raw(1)'!B3266)</f>
        <v>33</v>
      </c>
      <c r="C3266" t="str">
        <f t="shared" ref="C3266:C3329" si="153">IF(OR(A3266="",B3266=""),"",TEXT(DATE(A3266,1,1)+(B3266-1)*7,"mmm"))</f>
        <v>Aug</v>
      </c>
      <c r="D3266" t="str">
        <f t="shared" ref="D3266:D3329" si="154">IF(OR(A3266="",B3266=""),"",TEXT(DATE(A3266,1,1)+(B3266-1)*7,"yyyy-mmm"))</f>
        <v>2026-Aug</v>
      </c>
      <c r="E3266">
        <f t="shared" ref="E3266:E3329" si="155">IF(OR(A3266="",B3266=""),"",YEAR(DATE(A3266,1,1)+(B3266-1)*7)*100+MONTH(DATE(A3266,1,1)+(B3266-1)*7))</f>
        <v>202608</v>
      </c>
      <c r="F3266" t="str">
        <f>IF('Raw(1)'!C3266="","",'Raw(1)'!C3266)</f>
        <v>PT Off</v>
      </c>
      <c r="G3266" t="str">
        <f>IF('Raw(1)'!D3266="","",'Raw(1)'!D3266)</f>
        <v>Performance</v>
      </c>
      <c r="H3266" t="str">
        <f>IF('Raw(1)'!E3266="","",'Raw(1)'!E3266)</f>
        <v>Bending</v>
      </c>
      <c r="I3266">
        <f>IF('Raw(1)'!F3266="","",'Raw(1)'!F3266)</f>
        <v>0</v>
      </c>
    </row>
    <row r="3267" spans="1:9" x14ac:dyDescent="0.4">
      <c r="A3267">
        <f>IF('Raw(1)'!A3267="","",'Raw(1)'!A3267)</f>
        <v>2026</v>
      </c>
      <c r="B3267">
        <f>IF('Raw(1)'!B3267="","",'Raw(1)'!B3267)</f>
        <v>33</v>
      </c>
      <c r="C3267" t="str">
        <f t="shared" si="153"/>
        <v>Aug</v>
      </c>
      <c r="D3267" t="str">
        <f t="shared" si="154"/>
        <v>2026-Aug</v>
      </c>
      <c r="E3267">
        <f t="shared" si="155"/>
        <v>202608</v>
      </c>
      <c r="F3267" t="str">
        <f>IF('Raw(1)'!C3267="","",'Raw(1)'!C3267)</f>
        <v>PT Off</v>
      </c>
      <c r="G3267" t="str">
        <f>IF('Raw(1)'!D3267="","",'Raw(1)'!D3267)</f>
        <v>Performance</v>
      </c>
      <c r="H3267" t="str">
        <f>IF('Raw(1)'!E3267="","",'Raw(1)'!E3267)</f>
        <v>L/W</v>
      </c>
      <c r="I3267">
        <f>IF('Raw(1)'!F3267="","",'Raw(1)'!F3267)</f>
        <v>0</v>
      </c>
    </row>
    <row r="3268" spans="1:9" x14ac:dyDescent="0.4">
      <c r="A3268">
        <f>IF('Raw(1)'!A3268="","",'Raw(1)'!A3268)</f>
        <v>2026</v>
      </c>
      <c r="B3268">
        <f>IF('Raw(1)'!B3268="","",'Raw(1)'!B3268)</f>
        <v>33</v>
      </c>
      <c r="C3268" t="str">
        <f t="shared" si="153"/>
        <v>Aug</v>
      </c>
      <c r="D3268" t="str">
        <f t="shared" si="154"/>
        <v>2026-Aug</v>
      </c>
      <c r="E3268">
        <f t="shared" si="155"/>
        <v>202608</v>
      </c>
      <c r="F3268" t="str">
        <f>IF('Raw(1)'!C3268="","",'Raw(1)'!C3268)</f>
        <v>PT Off</v>
      </c>
      <c r="G3268" t="str">
        <f>IF('Raw(1)'!D3268="","",'Raw(1)'!D3268)</f>
        <v>Performance</v>
      </c>
      <c r="H3268" t="str">
        <f>IF('Raw(1)'!E3268="","",'Raw(1)'!E3268)</f>
        <v>C/W</v>
      </c>
      <c r="I3268">
        <f>IF('Raw(1)'!F3268="","",'Raw(1)'!F3268)</f>
        <v>0</v>
      </c>
    </row>
    <row r="3269" spans="1:9" x14ac:dyDescent="0.4">
      <c r="A3269">
        <f>IF('Raw(1)'!A3269="","",'Raw(1)'!A3269)</f>
        <v>2026</v>
      </c>
      <c r="B3269">
        <f>IF('Raw(1)'!B3269="","",'Raw(1)'!B3269)</f>
        <v>34</v>
      </c>
      <c r="C3269" t="str">
        <f t="shared" si="153"/>
        <v>Aug</v>
      </c>
      <c r="D3269" t="str">
        <f t="shared" si="154"/>
        <v>2026-Aug</v>
      </c>
      <c r="E3269">
        <f t="shared" si="155"/>
        <v>202608</v>
      </c>
      <c r="F3269" t="str">
        <f>IF('Raw(1)'!C3269="","",'Raw(1)'!C3269)</f>
        <v>VN #1</v>
      </c>
      <c r="G3269" t="str">
        <f>IF('Raw(1)'!D3269="","",'Raw(1)'!D3269)</f>
        <v>Machine</v>
      </c>
      <c r="H3269" t="str">
        <f>IF('Raw(1)'!E3269="","",'Raw(1)'!E3269)</f>
        <v>Growing Line</v>
      </c>
      <c r="I3269">
        <f>IF('Raw(1)'!F3269="","",'Raw(1)'!F3269)</f>
        <v>15</v>
      </c>
    </row>
    <row r="3270" spans="1:9" x14ac:dyDescent="0.4">
      <c r="A3270">
        <f>IF('Raw(1)'!A3270="","",'Raw(1)'!A3270)</f>
        <v>2026</v>
      </c>
      <c r="B3270">
        <f>IF('Raw(1)'!B3270="","",'Raw(1)'!B3270)</f>
        <v>34</v>
      </c>
      <c r="C3270" t="str">
        <f t="shared" si="153"/>
        <v>Aug</v>
      </c>
      <c r="D3270" t="str">
        <f t="shared" si="154"/>
        <v>2026-Aug</v>
      </c>
      <c r="E3270">
        <f t="shared" si="155"/>
        <v>202608</v>
      </c>
      <c r="F3270" t="str">
        <f>IF('Raw(1)'!C3270="","",'Raw(1)'!C3270)</f>
        <v>VN #1</v>
      </c>
      <c r="G3270" t="str">
        <f>IF('Raw(1)'!D3270="","",'Raw(1)'!D3270)</f>
        <v>Machine</v>
      </c>
      <c r="H3270" t="str">
        <f>IF('Raw(1)'!E3270="","",'Raw(1)'!E3270)</f>
        <v>Paint Booth</v>
      </c>
      <c r="I3270">
        <f>IF('Raw(1)'!F3270="","",'Raw(1)'!F3270)</f>
        <v>10</v>
      </c>
    </row>
    <row r="3271" spans="1:9" x14ac:dyDescent="0.4">
      <c r="A3271">
        <f>IF('Raw(1)'!A3271="","",'Raw(1)'!A3271)</f>
        <v>2026</v>
      </c>
      <c r="B3271">
        <f>IF('Raw(1)'!B3271="","",'Raw(1)'!B3271)</f>
        <v>34</v>
      </c>
      <c r="C3271" t="str">
        <f t="shared" si="153"/>
        <v>Aug</v>
      </c>
      <c r="D3271" t="str">
        <f t="shared" si="154"/>
        <v>2026-Aug</v>
      </c>
      <c r="E3271">
        <f t="shared" si="155"/>
        <v>202608</v>
      </c>
      <c r="F3271" t="str">
        <f>IF('Raw(1)'!C3271="","",'Raw(1)'!C3271)</f>
        <v>VN #1</v>
      </c>
      <c r="G3271" t="str">
        <f>IF('Raw(1)'!D3271="","",'Raw(1)'!D3271)</f>
        <v>Machine</v>
      </c>
      <c r="H3271" t="str">
        <f>IF('Raw(1)'!E3271="","",'Raw(1)'!E3271)</f>
        <v>Paint Line</v>
      </c>
      <c r="I3271">
        <f>IF('Raw(1)'!F3271="","",'Raw(1)'!F3271)</f>
        <v>5</v>
      </c>
    </row>
    <row r="3272" spans="1:9" x14ac:dyDescent="0.4">
      <c r="A3272">
        <f>IF('Raw(1)'!A3272="","",'Raw(1)'!A3272)</f>
        <v>2026</v>
      </c>
      <c r="B3272">
        <f>IF('Raw(1)'!B3272="","",'Raw(1)'!B3272)</f>
        <v>34</v>
      </c>
      <c r="C3272" t="str">
        <f t="shared" si="153"/>
        <v>Aug</v>
      </c>
      <c r="D3272" t="str">
        <f t="shared" si="154"/>
        <v>2026-Aug</v>
      </c>
      <c r="E3272">
        <f t="shared" si="155"/>
        <v>202608</v>
      </c>
      <c r="F3272" t="str">
        <f>IF('Raw(1)'!C3272="","",'Raw(1)'!C3272)</f>
        <v>VN #1</v>
      </c>
      <c r="G3272" t="str">
        <f>IF('Raw(1)'!D3272="","",'Raw(1)'!D3272)</f>
        <v>Machine</v>
      </c>
      <c r="H3272" t="str">
        <f>IF('Raw(1)'!E3272="","",'Raw(1)'!E3272)</f>
        <v>Roll Bending Machine</v>
      </c>
      <c r="I3272">
        <f>IF('Raw(1)'!F3272="","",'Raw(1)'!F3272)</f>
        <v>6</v>
      </c>
    </row>
    <row r="3273" spans="1:9" x14ac:dyDescent="0.4">
      <c r="A3273">
        <f>IF('Raw(1)'!A3273="","",'Raw(1)'!A3273)</f>
        <v>2026</v>
      </c>
      <c r="B3273">
        <f>IF('Raw(1)'!B3273="","",'Raw(1)'!B3273)</f>
        <v>34</v>
      </c>
      <c r="C3273" t="str">
        <f t="shared" si="153"/>
        <v>Aug</v>
      </c>
      <c r="D3273" t="str">
        <f t="shared" si="154"/>
        <v>2026-Aug</v>
      </c>
      <c r="E3273">
        <f t="shared" si="155"/>
        <v>202608</v>
      </c>
      <c r="F3273" t="str">
        <f>IF('Raw(1)'!C3273="","",'Raw(1)'!C3273)</f>
        <v>VN #1</v>
      </c>
      <c r="G3273" t="str">
        <f>IF('Raw(1)'!D3273="","",'Raw(1)'!D3273)</f>
        <v>Machine</v>
      </c>
      <c r="H3273" t="str">
        <f>IF('Raw(1)'!E3273="","",'Raw(1)'!E3273)</f>
        <v>L/W Machine</v>
      </c>
      <c r="I3273">
        <f>IF('Raw(1)'!F3273="","",'Raw(1)'!F3273)</f>
        <v>10</v>
      </c>
    </row>
    <row r="3274" spans="1:9" x14ac:dyDescent="0.4">
      <c r="A3274">
        <f>IF('Raw(1)'!A3274="","",'Raw(1)'!A3274)</f>
        <v>2026</v>
      </c>
      <c r="B3274">
        <f>IF('Raw(1)'!B3274="","",'Raw(1)'!B3274)</f>
        <v>34</v>
      </c>
      <c r="C3274" t="str">
        <f t="shared" si="153"/>
        <v>Aug</v>
      </c>
      <c r="D3274" t="str">
        <f t="shared" si="154"/>
        <v>2026-Aug</v>
      </c>
      <c r="E3274">
        <f t="shared" si="155"/>
        <v>202608</v>
      </c>
      <c r="F3274" t="str">
        <f>IF('Raw(1)'!C3274="","",'Raw(1)'!C3274)</f>
        <v>VN #1</v>
      </c>
      <c r="G3274" t="str">
        <f>IF('Raw(1)'!D3274="","",'Raw(1)'!D3274)</f>
        <v>Machine</v>
      </c>
      <c r="H3274" t="str">
        <f>IF('Raw(1)'!E3274="","",'Raw(1)'!E3274)</f>
        <v>C/W Machine</v>
      </c>
      <c r="I3274">
        <f>IF('Raw(1)'!F3274="","",'Raw(1)'!F3274)</f>
        <v>10</v>
      </c>
    </row>
    <row r="3275" spans="1:9" x14ac:dyDescent="0.4">
      <c r="A3275">
        <f>IF('Raw(1)'!A3275="","",'Raw(1)'!A3275)</f>
        <v>2026</v>
      </c>
      <c r="B3275">
        <f>IF('Raw(1)'!B3275="","",'Raw(1)'!B3275)</f>
        <v>34</v>
      </c>
      <c r="C3275" t="str">
        <f t="shared" si="153"/>
        <v>Aug</v>
      </c>
      <c r="D3275" t="str">
        <f t="shared" si="154"/>
        <v>2026-Aug</v>
      </c>
      <c r="E3275">
        <f t="shared" si="155"/>
        <v>202608</v>
      </c>
      <c r="F3275" t="str">
        <f>IF('Raw(1)'!C3275="","",'Raw(1)'!C3275)</f>
        <v>VN #1</v>
      </c>
      <c r="G3275" t="str">
        <f>IF('Raw(1)'!D3275="","",'Raw(1)'!D3275)</f>
        <v>Performance</v>
      </c>
      <c r="H3275" t="str">
        <f>IF('Raw(1)'!E3275="","",'Raw(1)'!E3275)</f>
        <v>BT GT</v>
      </c>
      <c r="I3275">
        <f>IF('Raw(1)'!F3275="","",'Raw(1)'!F3275)</f>
        <v>15</v>
      </c>
    </row>
    <row r="3276" spans="1:9" x14ac:dyDescent="0.4">
      <c r="A3276">
        <f>IF('Raw(1)'!A3276="","",'Raw(1)'!A3276)</f>
        <v>2026</v>
      </c>
      <c r="B3276">
        <f>IF('Raw(1)'!B3276="","",'Raw(1)'!B3276)</f>
        <v>34</v>
      </c>
      <c r="C3276" t="str">
        <f t="shared" si="153"/>
        <v>Aug</v>
      </c>
      <c r="D3276" t="str">
        <f t="shared" si="154"/>
        <v>2026-Aug</v>
      </c>
      <c r="E3276">
        <f t="shared" si="155"/>
        <v>202608</v>
      </c>
      <c r="F3276" t="str">
        <f>IF('Raw(1)'!C3276="","",'Raw(1)'!C3276)</f>
        <v>VN #1</v>
      </c>
      <c r="G3276" t="str">
        <f>IF('Raw(1)'!D3276="","",'Raw(1)'!D3276)</f>
        <v>Performance</v>
      </c>
      <c r="H3276" t="str">
        <f>IF('Raw(1)'!E3276="","",'Raw(1)'!E3276)</f>
        <v>WT GT</v>
      </c>
      <c r="I3276">
        <f>IF('Raw(1)'!F3276="","",'Raw(1)'!F3276)</f>
        <v>19</v>
      </c>
    </row>
    <row r="3277" spans="1:9" x14ac:dyDescent="0.4">
      <c r="A3277">
        <f>IF('Raw(1)'!A3277="","",'Raw(1)'!A3277)</f>
        <v>2026</v>
      </c>
      <c r="B3277">
        <f>IF('Raw(1)'!B3277="","",'Raw(1)'!B3277)</f>
        <v>34</v>
      </c>
      <c r="C3277" t="str">
        <f t="shared" si="153"/>
        <v>Aug</v>
      </c>
      <c r="D3277" t="str">
        <f t="shared" si="154"/>
        <v>2026-Aug</v>
      </c>
      <c r="E3277">
        <f t="shared" si="155"/>
        <v>202608</v>
      </c>
      <c r="F3277" t="str">
        <f>IF('Raw(1)'!C3277="","",'Raw(1)'!C3277)</f>
        <v>VN #1</v>
      </c>
      <c r="G3277" t="str">
        <f>IF('Raw(1)'!D3277="","",'Raw(1)'!D3277)</f>
        <v>Performance</v>
      </c>
      <c r="H3277" t="str">
        <f>IF('Raw(1)'!E3277="","",'Raw(1)'!E3277)</f>
        <v>Bending</v>
      </c>
      <c r="I3277">
        <f>IF('Raw(1)'!F3277="","",'Raw(1)'!F3277)</f>
        <v>262</v>
      </c>
    </row>
    <row r="3278" spans="1:9" x14ac:dyDescent="0.4">
      <c r="A3278">
        <f>IF('Raw(1)'!A3278="","",'Raw(1)'!A3278)</f>
        <v>2026</v>
      </c>
      <c r="B3278">
        <f>IF('Raw(1)'!B3278="","",'Raw(1)'!B3278)</f>
        <v>34</v>
      </c>
      <c r="C3278" t="str">
        <f t="shared" si="153"/>
        <v>Aug</v>
      </c>
      <c r="D3278" t="str">
        <f t="shared" si="154"/>
        <v>2026-Aug</v>
      </c>
      <c r="E3278">
        <f t="shared" si="155"/>
        <v>202608</v>
      </c>
      <c r="F3278" t="str">
        <f>IF('Raw(1)'!C3278="","",'Raw(1)'!C3278)</f>
        <v>VN #1</v>
      </c>
      <c r="G3278" t="str">
        <f>IF('Raw(1)'!D3278="","",'Raw(1)'!D3278)</f>
        <v>Performance</v>
      </c>
      <c r="H3278" t="str">
        <f>IF('Raw(1)'!E3278="","",'Raw(1)'!E3278)</f>
        <v>L/W</v>
      </c>
      <c r="I3278">
        <f>IF('Raw(1)'!F3278="","",'Raw(1)'!F3278)</f>
        <v>266</v>
      </c>
    </row>
    <row r="3279" spans="1:9" x14ac:dyDescent="0.4">
      <c r="A3279">
        <f>IF('Raw(1)'!A3279="","",'Raw(1)'!A3279)</f>
        <v>2026</v>
      </c>
      <c r="B3279">
        <f>IF('Raw(1)'!B3279="","",'Raw(1)'!B3279)</f>
        <v>34</v>
      </c>
      <c r="C3279" t="str">
        <f t="shared" si="153"/>
        <v>Aug</v>
      </c>
      <c r="D3279" t="str">
        <f t="shared" si="154"/>
        <v>2026-Aug</v>
      </c>
      <c r="E3279">
        <f t="shared" si="155"/>
        <v>202608</v>
      </c>
      <c r="F3279" t="str">
        <f>IF('Raw(1)'!C3279="","",'Raw(1)'!C3279)</f>
        <v>VN #1</v>
      </c>
      <c r="G3279" t="str">
        <f>IF('Raw(1)'!D3279="","",'Raw(1)'!D3279)</f>
        <v>Performance</v>
      </c>
      <c r="H3279" t="str">
        <f>IF('Raw(1)'!E3279="","",'Raw(1)'!E3279)</f>
        <v>C/W</v>
      </c>
      <c r="I3279">
        <f>IF('Raw(1)'!F3279="","",'Raw(1)'!F3279)</f>
        <v>217</v>
      </c>
    </row>
    <row r="3280" spans="1:9" x14ac:dyDescent="0.4">
      <c r="A3280">
        <f>IF('Raw(1)'!A3280="","",'Raw(1)'!A3280)</f>
        <v>2026</v>
      </c>
      <c r="B3280">
        <f>IF('Raw(1)'!B3280="","",'Raw(1)'!B3280)</f>
        <v>34</v>
      </c>
      <c r="C3280" t="str">
        <f t="shared" si="153"/>
        <v>Aug</v>
      </c>
      <c r="D3280" t="str">
        <f t="shared" si="154"/>
        <v>2026-Aug</v>
      </c>
      <c r="E3280">
        <f t="shared" si="155"/>
        <v>202608</v>
      </c>
      <c r="F3280" t="str">
        <f>IF('Raw(1)'!C3280="","",'Raw(1)'!C3280)</f>
        <v>VN #2</v>
      </c>
      <c r="G3280" t="str">
        <f>IF('Raw(1)'!D3280="","",'Raw(1)'!D3280)</f>
        <v>Machine</v>
      </c>
      <c r="H3280" t="str">
        <f>IF('Raw(1)'!E3280="","",'Raw(1)'!E3280)</f>
        <v>Growing Line</v>
      </c>
      <c r="I3280">
        <f>IF('Raw(1)'!F3280="","",'Raw(1)'!F3280)</f>
        <v>14</v>
      </c>
    </row>
    <row r="3281" spans="1:9" x14ac:dyDescent="0.4">
      <c r="A3281">
        <f>IF('Raw(1)'!A3281="","",'Raw(1)'!A3281)</f>
        <v>2026</v>
      </c>
      <c r="B3281">
        <f>IF('Raw(1)'!B3281="","",'Raw(1)'!B3281)</f>
        <v>34</v>
      </c>
      <c r="C3281" t="str">
        <f t="shared" si="153"/>
        <v>Aug</v>
      </c>
      <c r="D3281" t="str">
        <f t="shared" si="154"/>
        <v>2026-Aug</v>
      </c>
      <c r="E3281">
        <f t="shared" si="155"/>
        <v>202608</v>
      </c>
      <c r="F3281" t="str">
        <f>IF('Raw(1)'!C3281="","",'Raw(1)'!C3281)</f>
        <v>VN #2</v>
      </c>
      <c r="G3281" t="str">
        <f>IF('Raw(1)'!D3281="","",'Raw(1)'!D3281)</f>
        <v>Machine</v>
      </c>
      <c r="H3281" t="str">
        <f>IF('Raw(1)'!E3281="","",'Raw(1)'!E3281)</f>
        <v>Paint Booth</v>
      </c>
      <c r="I3281">
        <f>IF('Raw(1)'!F3281="","",'Raw(1)'!F3281)</f>
        <v>8</v>
      </c>
    </row>
    <row r="3282" spans="1:9" x14ac:dyDescent="0.4">
      <c r="A3282">
        <f>IF('Raw(1)'!A3282="","",'Raw(1)'!A3282)</f>
        <v>2026</v>
      </c>
      <c r="B3282">
        <f>IF('Raw(1)'!B3282="","",'Raw(1)'!B3282)</f>
        <v>34</v>
      </c>
      <c r="C3282" t="str">
        <f t="shared" si="153"/>
        <v>Aug</v>
      </c>
      <c r="D3282" t="str">
        <f t="shared" si="154"/>
        <v>2026-Aug</v>
      </c>
      <c r="E3282">
        <f t="shared" si="155"/>
        <v>202608</v>
      </c>
      <c r="F3282" t="str">
        <f>IF('Raw(1)'!C3282="","",'Raw(1)'!C3282)</f>
        <v>VN #2</v>
      </c>
      <c r="G3282" t="str">
        <f>IF('Raw(1)'!D3282="","",'Raw(1)'!D3282)</f>
        <v>Machine</v>
      </c>
      <c r="H3282" t="str">
        <f>IF('Raw(1)'!E3282="","",'Raw(1)'!E3282)</f>
        <v>Paint Line</v>
      </c>
      <c r="I3282">
        <f>IF('Raw(1)'!F3282="","",'Raw(1)'!F3282)</f>
        <v>4</v>
      </c>
    </row>
    <row r="3283" spans="1:9" x14ac:dyDescent="0.4">
      <c r="A3283">
        <f>IF('Raw(1)'!A3283="","",'Raw(1)'!A3283)</f>
        <v>2026</v>
      </c>
      <c r="B3283">
        <f>IF('Raw(1)'!B3283="","",'Raw(1)'!B3283)</f>
        <v>34</v>
      </c>
      <c r="C3283" t="str">
        <f t="shared" si="153"/>
        <v>Aug</v>
      </c>
      <c r="D3283" t="str">
        <f t="shared" si="154"/>
        <v>2026-Aug</v>
      </c>
      <c r="E3283">
        <f t="shared" si="155"/>
        <v>202608</v>
      </c>
      <c r="F3283" t="str">
        <f>IF('Raw(1)'!C3283="","",'Raw(1)'!C3283)</f>
        <v>VN #2</v>
      </c>
      <c r="G3283" t="str">
        <f>IF('Raw(1)'!D3283="","",'Raw(1)'!D3283)</f>
        <v>Machine</v>
      </c>
      <c r="H3283" t="str">
        <f>IF('Raw(1)'!E3283="","",'Raw(1)'!E3283)</f>
        <v>Roll Bending Machine</v>
      </c>
      <c r="I3283">
        <f>IF('Raw(1)'!F3283="","",'Raw(1)'!F3283)</f>
        <v>3</v>
      </c>
    </row>
    <row r="3284" spans="1:9" x14ac:dyDescent="0.4">
      <c r="A3284">
        <f>IF('Raw(1)'!A3284="","",'Raw(1)'!A3284)</f>
        <v>2026</v>
      </c>
      <c r="B3284">
        <f>IF('Raw(1)'!B3284="","",'Raw(1)'!B3284)</f>
        <v>34</v>
      </c>
      <c r="C3284" t="str">
        <f t="shared" si="153"/>
        <v>Aug</v>
      </c>
      <c r="D3284" t="str">
        <f t="shared" si="154"/>
        <v>2026-Aug</v>
      </c>
      <c r="E3284">
        <f t="shared" si="155"/>
        <v>202608</v>
      </c>
      <c r="F3284" t="str">
        <f>IF('Raw(1)'!C3284="","",'Raw(1)'!C3284)</f>
        <v>VN #2</v>
      </c>
      <c r="G3284" t="str">
        <f>IF('Raw(1)'!D3284="","",'Raw(1)'!D3284)</f>
        <v>Machine</v>
      </c>
      <c r="H3284" t="str">
        <f>IF('Raw(1)'!E3284="","",'Raw(1)'!E3284)</f>
        <v>L/W Machine</v>
      </c>
      <c r="I3284">
        <f>IF('Raw(1)'!F3284="","",'Raw(1)'!F3284)</f>
        <v>6</v>
      </c>
    </row>
    <row r="3285" spans="1:9" x14ac:dyDescent="0.4">
      <c r="A3285">
        <f>IF('Raw(1)'!A3285="","",'Raw(1)'!A3285)</f>
        <v>2026</v>
      </c>
      <c r="B3285">
        <f>IF('Raw(1)'!B3285="","",'Raw(1)'!B3285)</f>
        <v>34</v>
      </c>
      <c r="C3285" t="str">
        <f t="shared" si="153"/>
        <v>Aug</v>
      </c>
      <c r="D3285" t="str">
        <f t="shared" si="154"/>
        <v>2026-Aug</v>
      </c>
      <c r="E3285">
        <f t="shared" si="155"/>
        <v>202608</v>
      </c>
      <c r="F3285" t="str">
        <f>IF('Raw(1)'!C3285="","",'Raw(1)'!C3285)</f>
        <v>VN #2</v>
      </c>
      <c r="G3285" t="str">
        <f>IF('Raw(1)'!D3285="","",'Raw(1)'!D3285)</f>
        <v>Machine</v>
      </c>
      <c r="H3285" t="str">
        <f>IF('Raw(1)'!E3285="","",'Raw(1)'!E3285)</f>
        <v>C/W Machine</v>
      </c>
      <c r="I3285">
        <f>IF('Raw(1)'!F3285="","",'Raw(1)'!F3285)</f>
        <v>8.8000000000000007</v>
      </c>
    </row>
    <row r="3286" spans="1:9" x14ac:dyDescent="0.4">
      <c r="A3286">
        <f>IF('Raw(1)'!A3286="","",'Raw(1)'!A3286)</f>
        <v>2026</v>
      </c>
      <c r="B3286">
        <f>IF('Raw(1)'!B3286="","",'Raw(1)'!B3286)</f>
        <v>34</v>
      </c>
      <c r="C3286" t="str">
        <f t="shared" si="153"/>
        <v>Aug</v>
      </c>
      <c r="D3286" t="str">
        <f t="shared" si="154"/>
        <v>2026-Aug</v>
      </c>
      <c r="E3286">
        <f t="shared" si="155"/>
        <v>202608</v>
      </c>
      <c r="F3286" t="str">
        <f>IF('Raw(1)'!C3286="","",'Raw(1)'!C3286)</f>
        <v>VN #2</v>
      </c>
      <c r="G3286" t="str">
        <f>IF('Raw(1)'!D3286="","",'Raw(1)'!D3286)</f>
        <v>Performance</v>
      </c>
      <c r="H3286" t="str">
        <f>IF('Raw(1)'!E3286="","",'Raw(1)'!E3286)</f>
        <v>BT GT</v>
      </c>
      <c r="I3286">
        <f>IF('Raw(1)'!F3286="","",'Raw(1)'!F3286)</f>
        <v>15</v>
      </c>
    </row>
    <row r="3287" spans="1:9" x14ac:dyDescent="0.4">
      <c r="A3287">
        <f>IF('Raw(1)'!A3287="","",'Raw(1)'!A3287)</f>
        <v>2026</v>
      </c>
      <c r="B3287">
        <f>IF('Raw(1)'!B3287="","",'Raw(1)'!B3287)</f>
        <v>34</v>
      </c>
      <c r="C3287" t="str">
        <f t="shared" si="153"/>
        <v>Aug</v>
      </c>
      <c r="D3287" t="str">
        <f t="shared" si="154"/>
        <v>2026-Aug</v>
      </c>
      <c r="E3287">
        <f t="shared" si="155"/>
        <v>202608</v>
      </c>
      <c r="F3287" t="str">
        <f>IF('Raw(1)'!C3287="","",'Raw(1)'!C3287)</f>
        <v>VN #2</v>
      </c>
      <c r="G3287" t="str">
        <f>IF('Raw(1)'!D3287="","",'Raw(1)'!D3287)</f>
        <v>Performance</v>
      </c>
      <c r="H3287" t="str">
        <f>IF('Raw(1)'!E3287="","",'Raw(1)'!E3287)</f>
        <v>WT GT</v>
      </c>
      <c r="I3287">
        <f>IF('Raw(1)'!F3287="","",'Raw(1)'!F3287)</f>
        <v>19</v>
      </c>
    </row>
    <row r="3288" spans="1:9" x14ac:dyDescent="0.4">
      <c r="A3288">
        <f>IF('Raw(1)'!A3288="","",'Raw(1)'!A3288)</f>
        <v>2026</v>
      </c>
      <c r="B3288">
        <f>IF('Raw(1)'!B3288="","",'Raw(1)'!B3288)</f>
        <v>34</v>
      </c>
      <c r="C3288" t="str">
        <f t="shared" si="153"/>
        <v>Aug</v>
      </c>
      <c r="D3288" t="str">
        <f t="shared" si="154"/>
        <v>2026-Aug</v>
      </c>
      <c r="E3288">
        <f t="shared" si="155"/>
        <v>202608</v>
      </c>
      <c r="F3288" t="str">
        <f>IF('Raw(1)'!C3288="","",'Raw(1)'!C3288)</f>
        <v>VN #2</v>
      </c>
      <c r="G3288" t="str">
        <f>IF('Raw(1)'!D3288="","",'Raw(1)'!D3288)</f>
        <v>Performance</v>
      </c>
      <c r="H3288" t="str">
        <f>IF('Raw(1)'!E3288="","",'Raw(1)'!E3288)</f>
        <v>Bending</v>
      </c>
      <c r="I3288">
        <f>IF('Raw(1)'!F3288="","",'Raw(1)'!F3288)</f>
        <v>218</v>
      </c>
    </row>
    <row r="3289" spans="1:9" x14ac:dyDescent="0.4">
      <c r="A3289">
        <f>IF('Raw(1)'!A3289="","",'Raw(1)'!A3289)</f>
        <v>2026</v>
      </c>
      <c r="B3289">
        <f>IF('Raw(1)'!B3289="","",'Raw(1)'!B3289)</f>
        <v>34</v>
      </c>
      <c r="C3289" t="str">
        <f t="shared" si="153"/>
        <v>Aug</v>
      </c>
      <c r="D3289" t="str">
        <f t="shared" si="154"/>
        <v>2026-Aug</v>
      </c>
      <c r="E3289">
        <f t="shared" si="155"/>
        <v>202608</v>
      </c>
      <c r="F3289" t="str">
        <f>IF('Raw(1)'!C3289="","",'Raw(1)'!C3289)</f>
        <v>VN #2</v>
      </c>
      <c r="G3289" t="str">
        <f>IF('Raw(1)'!D3289="","",'Raw(1)'!D3289)</f>
        <v>Performance</v>
      </c>
      <c r="H3289" t="str">
        <f>IF('Raw(1)'!E3289="","",'Raw(1)'!E3289)</f>
        <v>L/W</v>
      </c>
      <c r="I3289">
        <f>IF('Raw(1)'!F3289="","",'Raw(1)'!F3289)</f>
        <v>211</v>
      </c>
    </row>
    <row r="3290" spans="1:9" x14ac:dyDescent="0.4">
      <c r="A3290">
        <f>IF('Raw(1)'!A3290="","",'Raw(1)'!A3290)</f>
        <v>2026</v>
      </c>
      <c r="B3290">
        <f>IF('Raw(1)'!B3290="","",'Raw(1)'!B3290)</f>
        <v>34</v>
      </c>
      <c r="C3290" t="str">
        <f t="shared" si="153"/>
        <v>Aug</v>
      </c>
      <c r="D3290" t="str">
        <f t="shared" si="154"/>
        <v>2026-Aug</v>
      </c>
      <c r="E3290">
        <f t="shared" si="155"/>
        <v>202608</v>
      </c>
      <c r="F3290" t="str">
        <f>IF('Raw(1)'!C3290="","",'Raw(1)'!C3290)</f>
        <v>VN #2</v>
      </c>
      <c r="G3290" t="str">
        <f>IF('Raw(1)'!D3290="","",'Raw(1)'!D3290)</f>
        <v>Performance</v>
      </c>
      <c r="H3290" t="str">
        <f>IF('Raw(1)'!E3290="","",'Raw(1)'!E3290)</f>
        <v>C/W</v>
      </c>
      <c r="I3290">
        <f>IF('Raw(1)'!F3290="","",'Raw(1)'!F3290)</f>
        <v>218</v>
      </c>
    </row>
    <row r="3291" spans="1:9" x14ac:dyDescent="0.4">
      <c r="A3291">
        <f>IF('Raw(1)'!A3291="","",'Raw(1)'!A3291)</f>
        <v>2026</v>
      </c>
      <c r="B3291">
        <f>IF('Raw(1)'!B3291="","",'Raw(1)'!B3291)</f>
        <v>34</v>
      </c>
      <c r="C3291" t="str">
        <f t="shared" si="153"/>
        <v>Aug</v>
      </c>
      <c r="D3291" t="str">
        <f t="shared" si="154"/>
        <v>2026-Aug</v>
      </c>
      <c r="E3291">
        <f t="shared" si="155"/>
        <v>202608</v>
      </c>
      <c r="F3291" t="str">
        <f>IF('Raw(1)'!C3291="","",'Raw(1)'!C3291)</f>
        <v>TW</v>
      </c>
      <c r="G3291" t="str">
        <f>IF('Raw(1)'!D3291="","",'Raw(1)'!D3291)</f>
        <v>Machine</v>
      </c>
      <c r="H3291" t="str">
        <f>IF('Raw(1)'!E3291="","",'Raw(1)'!E3291)</f>
        <v>Growing Line</v>
      </c>
      <c r="I3291">
        <f>IF('Raw(1)'!F3291="","",'Raw(1)'!F3291)</f>
        <v>5</v>
      </c>
    </row>
    <row r="3292" spans="1:9" x14ac:dyDescent="0.4">
      <c r="A3292">
        <f>IF('Raw(1)'!A3292="","",'Raw(1)'!A3292)</f>
        <v>2026</v>
      </c>
      <c r="B3292">
        <f>IF('Raw(1)'!B3292="","",'Raw(1)'!B3292)</f>
        <v>34</v>
      </c>
      <c r="C3292" t="str">
        <f t="shared" si="153"/>
        <v>Aug</v>
      </c>
      <c r="D3292" t="str">
        <f t="shared" si="154"/>
        <v>2026-Aug</v>
      </c>
      <c r="E3292">
        <f t="shared" si="155"/>
        <v>202608</v>
      </c>
      <c r="F3292" t="str">
        <f>IF('Raw(1)'!C3292="","",'Raw(1)'!C3292)</f>
        <v>TW</v>
      </c>
      <c r="G3292" t="str">
        <f>IF('Raw(1)'!D3292="","",'Raw(1)'!D3292)</f>
        <v>Machine</v>
      </c>
      <c r="H3292" t="str">
        <f>IF('Raw(1)'!E3292="","",'Raw(1)'!E3292)</f>
        <v>Paint Booth</v>
      </c>
      <c r="I3292">
        <f>IF('Raw(1)'!F3292="","",'Raw(1)'!F3292)</f>
        <v>3</v>
      </c>
    </row>
    <row r="3293" spans="1:9" x14ac:dyDescent="0.4">
      <c r="A3293">
        <f>IF('Raw(1)'!A3293="","",'Raw(1)'!A3293)</f>
        <v>2026</v>
      </c>
      <c r="B3293">
        <f>IF('Raw(1)'!B3293="","",'Raw(1)'!B3293)</f>
        <v>34</v>
      </c>
      <c r="C3293" t="str">
        <f t="shared" si="153"/>
        <v>Aug</v>
      </c>
      <c r="D3293" t="str">
        <f t="shared" si="154"/>
        <v>2026-Aug</v>
      </c>
      <c r="E3293">
        <f t="shared" si="155"/>
        <v>202608</v>
      </c>
      <c r="F3293" t="str">
        <f>IF('Raw(1)'!C3293="","",'Raw(1)'!C3293)</f>
        <v>TW</v>
      </c>
      <c r="G3293" t="str">
        <f>IF('Raw(1)'!D3293="","",'Raw(1)'!D3293)</f>
        <v>Machine</v>
      </c>
      <c r="H3293" t="str">
        <f>IF('Raw(1)'!E3293="","",'Raw(1)'!E3293)</f>
        <v>Paint Line</v>
      </c>
      <c r="I3293">
        <f>IF('Raw(1)'!F3293="","",'Raw(1)'!F3293)</f>
        <v>2</v>
      </c>
    </row>
    <row r="3294" spans="1:9" x14ac:dyDescent="0.4">
      <c r="A3294">
        <f>IF('Raw(1)'!A3294="","",'Raw(1)'!A3294)</f>
        <v>2026</v>
      </c>
      <c r="B3294">
        <f>IF('Raw(1)'!B3294="","",'Raw(1)'!B3294)</f>
        <v>34</v>
      </c>
      <c r="C3294" t="str">
        <f t="shared" si="153"/>
        <v>Aug</v>
      </c>
      <c r="D3294" t="str">
        <f t="shared" si="154"/>
        <v>2026-Aug</v>
      </c>
      <c r="E3294">
        <f t="shared" si="155"/>
        <v>202608</v>
      </c>
      <c r="F3294" t="str">
        <f>IF('Raw(1)'!C3294="","",'Raw(1)'!C3294)</f>
        <v>TW</v>
      </c>
      <c r="G3294" t="str">
        <f>IF('Raw(1)'!D3294="","",'Raw(1)'!D3294)</f>
        <v>Machine</v>
      </c>
      <c r="H3294" t="str">
        <f>IF('Raw(1)'!E3294="","",'Raw(1)'!E3294)</f>
        <v>Roll Bending Machine</v>
      </c>
      <c r="I3294">
        <f>IF('Raw(1)'!F3294="","",'Raw(1)'!F3294)</f>
        <v>2</v>
      </c>
    </row>
    <row r="3295" spans="1:9" x14ac:dyDescent="0.4">
      <c r="A3295">
        <f>IF('Raw(1)'!A3295="","",'Raw(1)'!A3295)</f>
        <v>2026</v>
      </c>
      <c r="B3295">
        <f>IF('Raw(1)'!B3295="","",'Raw(1)'!B3295)</f>
        <v>34</v>
      </c>
      <c r="C3295" t="str">
        <f t="shared" si="153"/>
        <v>Aug</v>
      </c>
      <c r="D3295" t="str">
        <f t="shared" si="154"/>
        <v>2026-Aug</v>
      </c>
      <c r="E3295">
        <f t="shared" si="155"/>
        <v>202608</v>
      </c>
      <c r="F3295" t="str">
        <f>IF('Raw(1)'!C3295="","",'Raw(1)'!C3295)</f>
        <v>TW</v>
      </c>
      <c r="G3295" t="str">
        <f>IF('Raw(1)'!D3295="","",'Raw(1)'!D3295)</f>
        <v>Machine</v>
      </c>
      <c r="H3295" t="str">
        <f>IF('Raw(1)'!E3295="","",'Raw(1)'!E3295)</f>
        <v>L/W Machine</v>
      </c>
      <c r="I3295">
        <f>IF('Raw(1)'!F3295="","",'Raw(1)'!F3295)</f>
        <v>2</v>
      </c>
    </row>
    <row r="3296" spans="1:9" x14ac:dyDescent="0.4">
      <c r="A3296">
        <f>IF('Raw(1)'!A3296="","",'Raw(1)'!A3296)</f>
        <v>2026</v>
      </c>
      <c r="B3296">
        <f>IF('Raw(1)'!B3296="","",'Raw(1)'!B3296)</f>
        <v>34</v>
      </c>
      <c r="C3296" t="str">
        <f t="shared" si="153"/>
        <v>Aug</v>
      </c>
      <c r="D3296" t="str">
        <f t="shared" si="154"/>
        <v>2026-Aug</v>
      </c>
      <c r="E3296">
        <f t="shared" si="155"/>
        <v>202608</v>
      </c>
      <c r="F3296" t="str">
        <f>IF('Raw(1)'!C3296="","",'Raw(1)'!C3296)</f>
        <v>TW</v>
      </c>
      <c r="G3296" t="str">
        <f>IF('Raw(1)'!D3296="","",'Raw(1)'!D3296)</f>
        <v>Machine</v>
      </c>
      <c r="H3296" t="str">
        <f>IF('Raw(1)'!E3296="","",'Raw(1)'!E3296)</f>
        <v>C/W Machine</v>
      </c>
      <c r="I3296">
        <f>IF('Raw(1)'!F3296="","",'Raw(1)'!F3296)</f>
        <v>3</v>
      </c>
    </row>
    <row r="3297" spans="1:9" x14ac:dyDescent="0.4">
      <c r="A3297">
        <f>IF('Raw(1)'!A3297="","",'Raw(1)'!A3297)</f>
        <v>2026</v>
      </c>
      <c r="B3297">
        <f>IF('Raw(1)'!B3297="","",'Raw(1)'!B3297)</f>
        <v>34</v>
      </c>
      <c r="C3297" t="str">
        <f t="shared" si="153"/>
        <v>Aug</v>
      </c>
      <c r="D3297" t="str">
        <f t="shared" si="154"/>
        <v>2026-Aug</v>
      </c>
      <c r="E3297">
        <f t="shared" si="155"/>
        <v>202608</v>
      </c>
      <c r="F3297" t="str">
        <f>IF('Raw(1)'!C3297="","",'Raw(1)'!C3297)</f>
        <v>TW</v>
      </c>
      <c r="G3297" t="str">
        <f>IF('Raw(1)'!D3297="","",'Raw(1)'!D3297)</f>
        <v>Performance</v>
      </c>
      <c r="H3297" t="str">
        <f>IF('Raw(1)'!E3297="","",'Raw(1)'!E3297)</f>
        <v>BT GT</v>
      </c>
      <c r="I3297">
        <f>IF('Raw(1)'!F3297="","",'Raw(1)'!F3297)</f>
        <v>2</v>
      </c>
    </row>
    <row r="3298" spans="1:9" x14ac:dyDescent="0.4">
      <c r="A3298">
        <f>IF('Raw(1)'!A3298="","",'Raw(1)'!A3298)</f>
        <v>2026</v>
      </c>
      <c r="B3298">
        <f>IF('Raw(1)'!B3298="","",'Raw(1)'!B3298)</f>
        <v>34</v>
      </c>
      <c r="C3298" t="str">
        <f t="shared" si="153"/>
        <v>Aug</v>
      </c>
      <c r="D3298" t="str">
        <f t="shared" si="154"/>
        <v>2026-Aug</v>
      </c>
      <c r="E3298">
        <f t="shared" si="155"/>
        <v>202608</v>
      </c>
      <c r="F3298" t="str">
        <f>IF('Raw(1)'!C3298="","",'Raw(1)'!C3298)</f>
        <v>TW</v>
      </c>
      <c r="G3298" t="str">
        <f>IF('Raw(1)'!D3298="","",'Raw(1)'!D3298)</f>
        <v>Performance</v>
      </c>
      <c r="H3298" t="str">
        <f>IF('Raw(1)'!E3298="","",'Raw(1)'!E3298)</f>
        <v>WT GT</v>
      </c>
      <c r="I3298">
        <f>IF('Raw(1)'!F3298="","",'Raw(1)'!F3298)</f>
        <v>3</v>
      </c>
    </row>
    <row r="3299" spans="1:9" x14ac:dyDescent="0.4">
      <c r="A3299">
        <f>IF('Raw(1)'!A3299="","",'Raw(1)'!A3299)</f>
        <v>2026</v>
      </c>
      <c r="B3299">
        <f>IF('Raw(1)'!B3299="","",'Raw(1)'!B3299)</f>
        <v>34</v>
      </c>
      <c r="C3299" t="str">
        <f t="shared" si="153"/>
        <v>Aug</v>
      </c>
      <c r="D3299" t="str">
        <f t="shared" si="154"/>
        <v>2026-Aug</v>
      </c>
      <c r="E3299">
        <f t="shared" si="155"/>
        <v>202608</v>
      </c>
      <c r="F3299" t="str">
        <f>IF('Raw(1)'!C3299="","",'Raw(1)'!C3299)</f>
        <v>TW</v>
      </c>
      <c r="G3299" t="str">
        <f>IF('Raw(1)'!D3299="","",'Raw(1)'!D3299)</f>
        <v>Performance</v>
      </c>
      <c r="H3299" t="str">
        <f>IF('Raw(1)'!E3299="","",'Raw(1)'!E3299)</f>
        <v>Bending</v>
      </c>
      <c r="I3299">
        <f>IF('Raw(1)'!F3299="","",'Raw(1)'!F3299)</f>
        <v>35</v>
      </c>
    </row>
    <row r="3300" spans="1:9" x14ac:dyDescent="0.4">
      <c r="A3300">
        <f>IF('Raw(1)'!A3300="","",'Raw(1)'!A3300)</f>
        <v>2026</v>
      </c>
      <c r="B3300">
        <f>IF('Raw(1)'!B3300="","",'Raw(1)'!B3300)</f>
        <v>34</v>
      </c>
      <c r="C3300" t="str">
        <f t="shared" si="153"/>
        <v>Aug</v>
      </c>
      <c r="D3300" t="str">
        <f t="shared" si="154"/>
        <v>2026-Aug</v>
      </c>
      <c r="E3300">
        <f t="shared" si="155"/>
        <v>202608</v>
      </c>
      <c r="F3300" t="str">
        <f>IF('Raw(1)'!C3300="","",'Raw(1)'!C3300)</f>
        <v>TW</v>
      </c>
      <c r="G3300" t="str">
        <f>IF('Raw(1)'!D3300="","",'Raw(1)'!D3300)</f>
        <v>Performance</v>
      </c>
      <c r="H3300" t="str">
        <f>IF('Raw(1)'!E3300="","",'Raw(1)'!E3300)</f>
        <v>L/W</v>
      </c>
      <c r="I3300">
        <f>IF('Raw(1)'!F3300="","",'Raw(1)'!F3300)</f>
        <v>33</v>
      </c>
    </row>
    <row r="3301" spans="1:9" x14ac:dyDescent="0.4">
      <c r="A3301">
        <f>IF('Raw(1)'!A3301="","",'Raw(1)'!A3301)</f>
        <v>2026</v>
      </c>
      <c r="B3301">
        <f>IF('Raw(1)'!B3301="","",'Raw(1)'!B3301)</f>
        <v>34</v>
      </c>
      <c r="C3301" t="str">
        <f t="shared" si="153"/>
        <v>Aug</v>
      </c>
      <c r="D3301" t="str">
        <f t="shared" si="154"/>
        <v>2026-Aug</v>
      </c>
      <c r="E3301">
        <f t="shared" si="155"/>
        <v>202608</v>
      </c>
      <c r="F3301" t="str">
        <f>IF('Raw(1)'!C3301="","",'Raw(1)'!C3301)</f>
        <v>TW</v>
      </c>
      <c r="G3301" t="str">
        <f>IF('Raw(1)'!D3301="","",'Raw(1)'!D3301)</f>
        <v>Performance</v>
      </c>
      <c r="H3301" t="str">
        <f>IF('Raw(1)'!E3301="","",'Raw(1)'!E3301)</f>
        <v>C/W</v>
      </c>
      <c r="I3301">
        <f>IF('Raw(1)'!F3301="","",'Raw(1)'!F3301)</f>
        <v>32</v>
      </c>
    </row>
    <row r="3302" spans="1:9" x14ac:dyDescent="0.4">
      <c r="A3302">
        <f>IF('Raw(1)'!A3302="","",'Raw(1)'!A3302)</f>
        <v>2026</v>
      </c>
      <c r="B3302">
        <f>IF('Raw(1)'!B3302="","",'Raw(1)'!B3302)</f>
        <v>34</v>
      </c>
      <c r="C3302" t="str">
        <f t="shared" si="153"/>
        <v>Aug</v>
      </c>
      <c r="D3302" t="str">
        <f t="shared" si="154"/>
        <v>2026-Aug</v>
      </c>
      <c r="E3302">
        <f t="shared" si="155"/>
        <v>202608</v>
      </c>
      <c r="F3302" t="str">
        <f>IF('Raw(1)'!C3302="","",'Raw(1)'!C3302)</f>
        <v>CN</v>
      </c>
      <c r="G3302" t="str">
        <f>IF('Raw(1)'!D3302="","",'Raw(1)'!D3302)</f>
        <v>Machine</v>
      </c>
      <c r="H3302" t="str">
        <f>IF('Raw(1)'!E3302="","",'Raw(1)'!E3302)</f>
        <v>Growing Line</v>
      </c>
      <c r="I3302">
        <f>IF('Raw(1)'!F3302="","",'Raw(1)'!F3302)</f>
        <v>20</v>
      </c>
    </row>
    <row r="3303" spans="1:9" x14ac:dyDescent="0.4">
      <c r="A3303">
        <f>IF('Raw(1)'!A3303="","",'Raw(1)'!A3303)</f>
        <v>2026</v>
      </c>
      <c r="B3303">
        <f>IF('Raw(1)'!B3303="","",'Raw(1)'!B3303)</f>
        <v>34</v>
      </c>
      <c r="C3303" t="str">
        <f t="shared" si="153"/>
        <v>Aug</v>
      </c>
      <c r="D3303" t="str">
        <f t="shared" si="154"/>
        <v>2026-Aug</v>
      </c>
      <c r="E3303">
        <f t="shared" si="155"/>
        <v>202608</v>
      </c>
      <c r="F3303" t="str">
        <f>IF('Raw(1)'!C3303="","",'Raw(1)'!C3303)</f>
        <v>CN</v>
      </c>
      <c r="G3303" t="str">
        <f>IF('Raw(1)'!D3303="","",'Raw(1)'!D3303)</f>
        <v>Machine</v>
      </c>
      <c r="H3303" t="str">
        <f>IF('Raw(1)'!E3303="","",'Raw(1)'!E3303)</f>
        <v>Paint Booth</v>
      </c>
      <c r="I3303">
        <f>IF('Raw(1)'!F3303="","",'Raw(1)'!F3303)</f>
        <v>22</v>
      </c>
    </row>
    <row r="3304" spans="1:9" x14ac:dyDescent="0.4">
      <c r="A3304">
        <f>IF('Raw(1)'!A3304="","",'Raw(1)'!A3304)</f>
        <v>2026</v>
      </c>
      <c r="B3304">
        <f>IF('Raw(1)'!B3304="","",'Raw(1)'!B3304)</f>
        <v>34</v>
      </c>
      <c r="C3304" t="str">
        <f t="shared" si="153"/>
        <v>Aug</v>
      </c>
      <c r="D3304" t="str">
        <f t="shared" si="154"/>
        <v>2026-Aug</v>
      </c>
      <c r="E3304">
        <f t="shared" si="155"/>
        <v>202608</v>
      </c>
      <c r="F3304" t="str">
        <f>IF('Raw(1)'!C3304="","",'Raw(1)'!C3304)</f>
        <v>CN</v>
      </c>
      <c r="G3304" t="str">
        <f>IF('Raw(1)'!D3304="","",'Raw(1)'!D3304)</f>
        <v>Machine</v>
      </c>
      <c r="H3304" t="str">
        <f>IF('Raw(1)'!E3304="","",'Raw(1)'!E3304)</f>
        <v>Paint Line</v>
      </c>
      <c r="I3304">
        <f>IF('Raw(1)'!F3304="","",'Raw(1)'!F3304)</f>
        <v>6</v>
      </c>
    </row>
    <row r="3305" spans="1:9" x14ac:dyDescent="0.4">
      <c r="A3305">
        <f>IF('Raw(1)'!A3305="","",'Raw(1)'!A3305)</f>
        <v>2026</v>
      </c>
      <c r="B3305">
        <f>IF('Raw(1)'!B3305="","",'Raw(1)'!B3305)</f>
        <v>34</v>
      </c>
      <c r="C3305" t="str">
        <f t="shared" si="153"/>
        <v>Aug</v>
      </c>
      <c r="D3305" t="str">
        <f t="shared" si="154"/>
        <v>2026-Aug</v>
      </c>
      <c r="E3305">
        <f t="shared" si="155"/>
        <v>202608</v>
      </c>
      <c r="F3305" t="str">
        <f>IF('Raw(1)'!C3305="","",'Raw(1)'!C3305)</f>
        <v>CN</v>
      </c>
      <c r="G3305" t="str">
        <f>IF('Raw(1)'!D3305="","",'Raw(1)'!D3305)</f>
        <v>Machine</v>
      </c>
      <c r="H3305" t="str">
        <f>IF('Raw(1)'!E3305="","",'Raw(1)'!E3305)</f>
        <v>Roll Bending Machine</v>
      </c>
      <c r="I3305">
        <f>IF('Raw(1)'!F3305="","",'Raw(1)'!F3305)</f>
        <v>4</v>
      </c>
    </row>
    <row r="3306" spans="1:9" x14ac:dyDescent="0.4">
      <c r="A3306">
        <f>IF('Raw(1)'!A3306="","",'Raw(1)'!A3306)</f>
        <v>2026</v>
      </c>
      <c r="B3306">
        <f>IF('Raw(1)'!B3306="","",'Raw(1)'!B3306)</f>
        <v>34</v>
      </c>
      <c r="C3306" t="str">
        <f t="shared" si="153"/>
        <v>Aug</v>
      </c>
      <c r="D3306" t="str">
        <f t="shared" si="154"/>
        <v>2026-Aug</v>
      </c>
      <c r="E3306">
        <f t="shared" si="155"/>
        <v>202608</v>
      </c>
      <c r="F3306" t="str">
        <f>IF('Raw(1)'!C3306="","",'Raw(1)'!C3306)</f>
        <v>CN</v>
      </c>
      <c r="G3306" t="str">
        <f>IF('Raw(1)'!D3306="","",'Raw(1)'!D3306)</f>
        <v>Machine</v>
      </c>
      <c r="H3306" t="str">
        <f>IF('Raw(1)'!E3306="","",'Raw(1)'!E3306)</f>
        <v>L/W Machine</v>
      </c>
      <c r="I3306">
        <f>IF('Raw(1)'!F3306="","",'Raw(1)'!F3306)</f>
        <v>10</v>
      </c>
    </row>
    <row r="3307" spans="1:9" x14ac:dyDescent="0.4">
      <c r="A3307">
        <f>IF('Raw(1)'!A3307="","",'Raw(1)'!A3307)</f>
        <v>2026</v>
      </c>
      <c r="B3307">
        <f>IF('Raw(1)'!B3307="","",'Raw(1)'!B3307)</f>
        <v>34</v>
      </c>
      <c r="C3307" t="str">
        <f t="shared" si="153"/>
        <v>Aug</v>
      </c>
      <c r="D3307" t="str">
        <f t="shared" si="154"/>
        <v>2026-Aug</v>
      </c>
      <c r="E3307">
        <f t="shared" si="155"/>
        <v>202608</v>
      </c>
      <c r="F3307" t="str">
        <f>IF('Raw(1)'!C3307="","",'Raw(1)'!C3307)</f>
        <v>CN</v>
      </c>
      <c r="G3307" t="str">
        <f>IF('Raw(1)'!D3307="","",'Raw(1)'!D3307)</f>
        <v>Machine</v>
      </c>
      <c r="H3307" t="str">
        <f>IF('Raw(1)'!E3307="","",'Raw(1)'!E3307)</f>
        <v>C/W Machine</v>
      </c>
      <c r="I3307">
        <f>IF('Raw(1)'!F3307="","",'Raw(1)'!F3307)</f>
        <v>12</v>
      </c>
    </row>
    <row r="3308" spans="1:9" x14ac:dyDescent="0.4">
      <c r="A3308">
        <f>IF('Raw(1)'!A3308="","",'Raw(1)'!A3308)</f>
        <v>2026</v>
      </c>
      <c r="B3308">
        <f>IF('Raw(1)'!B3308="","",'Raw(1)'!B3308)</f>
        <v>34</v>
      </c>
      <c r="C3308" t="str">
        <f t="shared" si="153"/>
        <v>Aug</v>
      </c>
      <c r="D3308" t="str">
        <f t="shared" si="154"/>
        <v>2026-Aug</v>
      </c>
      <c r="E3308">
        <f t="shared" si="155"/>
        <v>202608</v>
      </c>
      <c r="F3308" t="str">
        <f>IF('Raw(1)'!C3308="","",'Raw(1)'!C3308)</f>
        <v>CN</v>
      </c>
      <c r="G3308" t="str">
        <f>IF('Raw(1)'!D3308="","",'Raw(1)'!D3308)</f>
        <v>Performance</v>
      </c>
      <c r="H3308" t="str">
        <f>IF('Raw(1)'!E3308="","",'Raw(1)'!E3308)</f>
        <v>BT GT</v>
      </c>
      <c r="I3308">
        <f>IF('Raw(1)'!F3308="","",'Raw(1)'!F3308)</f>
        <v>37</v>
      </c>
    </row>
    <row r="3309" spans="1:9" x14ac:dyDescent="0.4">
      <c r="A3309">
        <f>IF('Raw(1)'!A3309="","",'Raw(1)'!A3309)</f>
        <v>2026</v>
      </c>
      <c r="B3309">
        <f>IF('Raw(1)'!B3309="","",'Raw(1)'!B3309)</f>
        <v>34</v>
      </c>
      <c r="C3309" t="str">
        <f t="shared" si="153"/>
        <v>Aug</v>
      </c>
      <c r="D3309" t="str">
        <f t="shared" si="154"/>
        <v>2026-Aug</v>
      </c>
      <c r="E3309">
        <f t="shared" si="155"/>
        <v>202608</v>
      </c>
      <c r="F3309" t="str">
        <f>IF('Raw(1)'!C3309="","",'Raw(1)'!C3309)</f>
        <v>CN</v>
      </c>
      <c r="G3309" t="str">
        <f>IF('Raw(1)'!D3309="","",'Raw(1)'!D3309)</f>
        <v>Performance</v>
      </c>
      <c r="H3309" t="str">
        <f>IF('Raw(1)'!E3309="","",'Raw(1)'!E3309)</f>
        <v>WT GT</v>
      </c>
      <c r="I3309">
        <f>IF('Raw(1)'!F3309="","",'Raw(1)'!F3309)</f>
        <v>37</v>
      </c>
    </row>
    <row r="3310" spans="1:9" x14ac:dyDescent="0.4">
      <c r="A3310">
        <f>IF('Raw(1)'!A3310="","",'Raw(1)'!A3310)</f>
        <v>2026</v>
      </c>
      <c r="B3310">
        <f>IF('Raw(1)'!B3310="","",'Raw(1)'!B3310)</f>
        <v>34</v>
      </c>
      <c r="C3310" t="str">
        <f t="shared" si="153"/>
        <v>Aug</v>
      </c>
      <c r="D3310" t="str">
        <f t="shared" si="154"/>
        <v>2026-Aug</v>
      </c>
      <c r="E3310">
        <f t="shared" si="155"/>
        <v>202608</v>
      </c>
      <c r="F3310" t="str">
        <f>IF('Raw(1)'!C3310="","",'Raw(1)'!C3310)</f>
        <v>CN</v>
      </c>
      <c r="G3310" t="str">
        <f>IF('Raw(1)'!D3310="","",'Raw(1)'!D3310)</f>
        <v>Performance</v>
      </c>
      <c r="H3310" t="str">
        <f>IF('Raw(1)'!E3310="","",'Raw(1)'!E3310)</f>
        <v>Bending</v>
      </c>
      <c r="I3310">
        <f>IF('Raw(1)'!F3310="","",'Raw(1)'!F3310)</f>
        <v>244</v>
      </c>
    </row>
    <row r="3311" spans="1:9" x14ac:dyDescent="0.4">
      <c r="A3311">
        <f>IF('Raw(1)'!A3311="","",'Raw(1)'!A3311)</f>
        <v>2026</v>
      </c>
      <c r="B3311">
        <f>IF('Raw(1)'!B3311="","",'Raw(1)'!B3311)</f>
        <v>34</v>
      </c>
      <c r="C3311" t="str">
        <f t="shared" si="153"/>
        <v>Aug</v>
      </c>
      <c r="D3311" t="str">
        <f t="shared" si="154"/>
        <v>2026-Aug</v>
      </c>
      <c r="E3311">
        <f t="shared" si="155"/>
        <v>202608</v>
      </c>
      <c r="F3311" t="str">
        <f>IF('Raw(1)'!C3311="","",'Raw(1)'!C3311)</f>
        <v>CN</v>
      </c>
      <c r="G3311" t="str">
        <f>IF('Raw(1)'!D3311="","",'Raw(1)'!D3311)</f>
        <v>Performance</v>
      </c>
      <c r="H3311" t="str">
        <f>IF('Raw(1)'!E3311="","",'Raw(1)'!E3311)</f>
        <v>L/W</v>
      </c>
      <c r="I3311">
        <f>IF('Raw(1)'!F3311="","",'Raw(1)'!F3311)</f>
        <v>244</v>
      </c>
    </row>
    <row r="3312" spans="1:9" x14ac:dyDescent="0.4">
      <c r="A3312">
        <f>IF('Raw(1)'!A3312="","",'Raw(1)'!A3312)</f>
        <v>2026</v>
      </c>
      <c r="B3312">
        <f>IF('Raw(1)'!B3312="","",'Raw(1)'!B3312)</f>
        <v>34</v>
      </c>
      <c r="C3312" t="str">
        <f t="shared" si="153"/>
        <v>Aug</v>
      </c>
      <c r="D3312" t="str">
        <f t="shared" si="154"/>
        <v>2026-Aug</v>
      </c>
      <c r="E3312">
        <f t="shared" si="155"/>
        <v>202608</v>
      </c>
      <c r="F3312" t="str">
        <f>IF('Raw(1)'!C3312="","",'Raw(1)'!C3312)</f>
        <v>CN</v>
      </c>
      <c r="G3312" t="str">
        <f>IF('Raw(1)'!D3312="","",'Raw(1)'!D3312)</f>
        <v>Performance</v>
      </c>
      <c r="H3312" t="str">
        <f>IF('Raw(1)'!E3312="","",'Raw(1)'!E3312)</f>
        <v>C/W</v>
      </c>
      <c r="I3312">
        <f>IF('Raw(1)'!F3312="","",'Raw(1)'!F3312)</f>
        <v>258</v>
      </c>
    </row>
    <row r="3313" spans="1:9" x14ac:dyDescent="0.4">
      <c r="A3313">
        <f>IF('Raw(1)'!A3313="","",'Raw(1)'!A3313)</f>
        <v>2026</v>
      </c>
      <c r="B3313">
        <f>IF('Raw(1)'!B3313="","",'Raw(1)'!B3313)</f>
        <v>34</v>
      </c>
      <c r="C3313" t="str">
        <f t="shared" si="153"/>
        <v>Aug</v>
      </c>
      <c r="D3313" t="str">
        <f t="shared" si="154"/>
        <v>2026-Aug</v>
      </c>
      <c r="E3313">
        <f t="shared" si="155"/>
        <v>202608</v>
      </c>
      <c r="F3313" t="str">
        <f>IF('Raw(1)'!C3313="","",'Raw(1)'!C3313)</f>
        <v>TR #1</v>
      </c>
      <c r="G3313" t="str">
        <f>IF('Raw(1)'!D3313="","",'Raw(1)'!D3313)</f>
        <v>Machine</v>
      </c>
      <c r="H3313" t="str">
        <f>IF('Raw(1)'!E3313="","",'Raw(1)'!E3313)</f>
        <v>Growing Line</v>
      </c>
      <c r="I3313">
        <f>IF('Raw(1)'!F3313="","",'Raw(1)'!F3313)</f>
        <v>3</v>
      </c>
    </row>
    <row r="3314" spans="1:9" x14ac:dyDescent="0.4">
      <c r="A3314">
        <f>IF('Raw(1)'!A3314="","",'Raw(1)'!A3314)</f>
        <v>2026</v>
      </c>
      <c r="B3314">
        <f>IF('Raw(1)'!B3314="","",'Raw(1)'!B3314)</f>
        <v>34</v>
      </c>
      <c r="C3314" t="str">
        <f t="shared" si="153"/>
        <v>Aug</v>
      </c>
      <c r="D3314" t="str">
        <f t="shared" si="154"/>
        <v>2026-Aug</v>
      </c>
      <c r="E3314">
        <f t="shared" si="155"/>
        <v>202608</v>
      </c>
      <c r="F3314" t="str">
        <f>IF('Raw(1)'!C3314="","",'Raw(1)'!C3314)</f>
        <v>TR #1</v>
      </c>
      <c r="G3314" t="str">
        <f>IF('Raw(1)'!D3314="","",'Raw(1)'!D3314)</f>
        <v>Machine</v>
      </c>
      <c r="H3314" t="str">
        <f>IF('Raw(1)'!E3314="","",'Raw(1)'!E3314)</f>
        <v>Paint Booth</v>
      </c>
      <c r="I3314">
        <f>IF('Raw(1)'!F3314="","",'Raw(1)'!F3314)</f>
        <v>3</v>
      </c>
    </row>
    <row r="3315" spans="1:9" x14ac:dyDescent="0.4">
      <c r="A3315">
        <f>IF('Raw(1)'!A3315="","",'Raw(1)'!A3315)</f>
        <v>2026</v>
      </c>
      <c r="B3315">
        <f>IF('Raw(1)'!B3315="","",'Raw(1)'!B3315)</f>
        <v>34</v>
      </c>
      <c r="C3315" t="str">
        <f t="shared" si="153"/>
        <v>Aug</v>
      </c>
      <c r="D3315" t="str">
        <f t="shared" si="154"/>
        <v>2026-Aug</v>
      </c>
      <c r="E3315">
        <f t="shared" si="155"/>
        <v>202608</v>
      </c>
      <c r="F3315" t="str">
        <f>IF('Raw(1)'!C3315="","",'Raw(1)'!C3315)</f>
        <v>TR #1</v>
      </c>
      <c r="G3315" t="str">
        <f>IF('Raw(1)'!D3315="","",'Raw(1)'!D3315)</f>
        <v>Machine</v>
      </c>
      <c r="H3315" t="str">
        <f>IF('Raw(1)'!E3315="","",'Raw(1)'!E3315)</f>
        <v>Paint Line</v>
      </c>
      <c r="I3315">
        <f>IF('Raw(1)'!F3315="","",'Raw(1)'!F3315)</f>
        <v>2</v>
      </c>
    </row>
    <row r="3316" spans="1:9" x14ac:dyDescent="0.4">
      <c r="A3316">
        <f>IF('Raw(1)'!A3316="","",'Raw(1)'!A3316)</f>
        <v>2026</v>
      </c>
      <c r="B3316">
        <f>IF('Raw(1)'!B3316="","",'Raw(1)'!B3316)</f>
        <v>34</v>
      </c>
      <c r="C3316" t="str">
        <f t="shared" si="153"/>
        <v>Aug</v>
      </c>
      <c r="D3316" t="str">
        <f t="shared" si="154"/>
        <v>2026-Aug</v>
      </c>
      <c r="E3316">
        <f t="shared" si="155"/>
        <v>202608</v>
      </c>
      <c r="F3316" t="str">
        <f>IF('Raw(1)'!C3316="","",'Raw(1)'!C3316)</f>
        <v>TR #1</v>
      </c>
      <c r="G3316" t="str">
        <f>IF('Raw(1)'!D3316="","",'Raw(1)'!D3316)</f>
        <v>Machine</v>
      </c>
      <c r="H3316" t="str">
        <f>IF('Raw(1)'!E3316="","",'Raw(1)'!E3316)</f>
        <v>Roll Bending Machine</v>
      </c>
      <c r="I3316">
        <f>IF('Raw(1)'!F3316="","",'Raw(1)'!F3316)</f>
        <v>2</v>
      </c>
    </row>
    <row r="3317" spans="1:9" x14ac:dyDescent="0.4">
      <c r="A3317">
        <f>IF('Raw(1)'!A3317="","",'Raw(1)'!A3317)</f>
        <v>2026</v>
      </c>
      <c r="B3317">
        <f>IF('Raw(1)'!B3317="","",'Raw(1)'!B3317)</f>
        <v>34</v>
      </c>
      <c r="C3317" t="str">
        <f t="shared" si="153"/>
        <v>Aug</v>
      </c>
      <c r="D3317" t="str">
        <f t="shared" si="154"/>
        <v>2026-Aug</v>
      </c>
      <c r="E3317">
        <f t="shared" si="155"/>
        <v>202608</v>
      </c>
      <c r="F3317" t="str">
        <f>IF('Raw(1)'!C3317="","",'Raw(1)'!C3317)</f>
        <v>TR #1</v>
      </c>
      <c r="G3317" t="str">
        <f>IF('Raw(1)'!D3317="","",'Raw(1)'!D3317)</f>
        <v>Machine</v>
      </c>
      <c r="H3317" t="str">
        <f>IF('Raw(1)'!E3317="","",'Raw(1)'!E3317)</f>
        <v>L/W Machine</v>
      </c>
      <c r="I3317">
        <f>IF('Raw(1)'!F3317="","",'Raw(1)'!F3317)</f>
        <v>3</v>
      </c>
    </row>
    <row r="3318" spans="1:9" x14ac:dyDescent="0.4">
      <c r="A3318">
        <f>IF('Raw(1)'!A3318="","",'Raw(1)'!A3318)</f>
        <v>2026</v>
      </c>
      <c r="B3318">
        <f>IF('Raw(1)'!B3318="","",'Raw(1)'!B3318)</f>
        <v>34</v>
      </c>
      <c r="C3318" t="str">
        <f t="shared" si="153"/>
        <v>Aug</v>
      </c>
      <c r="D3318" t="str">
        <f t="shared" si="154"/>
        <v>2026-Aug</v>
      </c>
      <c r="E3318">
        <f t="shared" si="155"/>
        <v>202608</v>
      </c>
      <c r="F3318" t="str">
        <f>IF('Raw(1)'!C3318="","",'Raw(1)'!C3318)</f>
        <v>TR #1</v>
      </c>
      <c r="G3318" t="str">
        <f>IF('Raw(1)'!D3318="","",'Raw(1)'!D3318)</f>
        <v>Machine</v>
      </c>
      <c r="H3318" t="str">
        <f>IF('Raw(1)'!E3318="","",'Raw(1)'!E3318)</f>
        <v>C/W Machine</v>
      </c>
      <c r="I3318">
        <f>IF('Raw(1)'!F3318="","",'Raw(1)'!F3318)</f>
        <v>4</v>
      </c>
    </row>
    <row r="3319" spans="1:9" x14ac:dyDescent="0.4">
      <c r="A3319">
        <f>IF('Raw(1)'!A3319="","",'Raw(1)'!A3319)</f>
        <v>2026</v>
      </c>
      <c r="B3319">
        <f>IF('Raw(1)'!B3319="","",'Raw(1)'!B3319)</f>
        <v>34</v>
      </c>
      <c r="C3319" t="str">
        <f t="shared" si="153"/>
        <v>Aug</v>
      </c>
      <c r="D3319" t="str">
        <f t="shared" si="154"/>
        <v>2026-Aug</v>
      </c>
      <c r="E3319">
        <f t="shared" si="155"/>
        <v>202608</v>
      </c>
      <c r="F3319" t="str">
        <f>IF('Raw(1)'!C3319="","",'Raw(1)'!C3319)</f>
        <v>TR #1</v>
      </c>
      <c r="G3319" t="str">
        <f>IF('Raw(1)'!D3319="","",'Raw(1)'!D3319)</f>
        <v>Performance</v>
      </c>
      <c r="H3319" t="str">
        <f>IF('Raw(1)'!E3319="","",'Raw(1)'!E3319)</f>
        <v>BT GT</v>
      </c>
      <c r="I3319">
        <f>IF('Raw(1)'!F3319="","",'Raw(1)'!F3319)</f>
        <v>0</v>
      </c>
    </row>
    <row r="3320" spans="1:9" x14ac:dyDescent="0.4">
      <c r="A3320">
        <f>IF('Raw(1)'!A3320="","",'Raw(1)'!A3320)</f>
        <v>2026</v>
      </c>
      <c r="B3320">
        <f>IF('Raw(1)'!B3320="","",'Raw(1)'!B3320)</f>
        <v>34</v>
      </c>
      <c r="C3320" t="str">
        <f t="shared" si="153"/>
        <v>Aug</v>
      </c>
      <c r="D3320" t="str">
        <f t="shared" si="154"/>
        <v>2026-Aug</v>
      </c>
      <c r="E3320">
        <f t="shared" si="155"/>
        <v>202608</v>
      </c>
      <c r="F3320" t="str">
        <f>IF('Raw(1)'!C3320="","",'Raw(1)'!C3320)</f>
        <v>TR #1</v>
      </c>
      <c r="G3320" t="str">
        <f>IF('Raw(1)'!D3320="","",'Raw(1)'!D3320)</f>
        <v>Performance</v>
      </c>
      <c r="H3320" t="str">
        <f>IF('Raw(1)'!E3320="","",'Raw(1)'!E3320)</f>
        <v>WT GT</v>
      </c>
      <c r="I3320">
        <f>IF('Raw(1)'!F3320="","",'Raw(1)'!F3320)</f>
        <v>0</v>
      </c>
    </row>
    <row r="3321" spans="1:9" x14ac:dyDescent="0.4">
      <c r="A3321">
        <f>IF('Raw(1)'!A3321="","",'Raw(1)'!A3321)</f>
        <v>2026</v>
      </c>
      <c r="B3321">
        <f>IF('Raw(1)'!B3321="","",'Raw(1)'!B3321)</f>
        <v>34</v>
      </c>
      <c r="C3321" t="str">
        <f t="shared" si="153"/>
        <v>Aug</v>
      </c>
      <c r="D3321" t="str">
        <f t="shared" si="154"/>
        <v>2026-Aug</v>
      </c>
      <c r="E3321">
        <f t="shared" si="155"/>
        <v>202608</v>
      </c>
      <c r="F3321" t="str">
        <f>IF('Raw(1)'!C3321="","",'Raw(1)'!C3321)</f>
        <v>TR #1</v>
      </c>
      <c r="G3321" t="str">
        <f>IF('Raw(1)'!D3321="","",'Raw(1)'!D3321)</f>
        <v>Performance</v>
      </c>
      <c r="H3321" t="str">
        <f>IF('Raw(1)'!E3321="","",'Raw(1)'!E3321)</f>
        <v>Bending</v>
      </c>
      <c r="I3321">
        <f>IF('Raw(1)'!F3321="","",'Raw(1)'!F3321)</f>
        <v>0</v>
      </c>
    </row>
    <row r="3322" spans="1:9" x14ac:dyDescent="0.4">
      <c r="A3322">
        <f>IF('Raw(1)'!A3322="","",'Raw(1)'!A3322)</f>
        <v>2026</v>
      </c>
      <c r="B3322">
        <f>IF('Raw(1)'!B3322="","",'Raw(1)'!B3322)</f>
        <v>34</v>
      </c>
      <c r="C3322" t="str">
        <f t="shared" si="153"/>
        <v>Aug</v>
      </c>
      <c r="D3322" t="str">
        <f t="shared" si="154"/>
        <v>2026-Aug</v>
      </c>
      <c r="E3322">
        <f t="shared" si="155"/>
        <v>202608</v>
      </c>
      <c r="F3322" t="str">
        <f>IF('Raw(1)'!C3322="","",'Raw(1)'!C3322)</f>
        <v>TR #1</v>
      </c>
      <c r="G3322" t="str">
        <f>IF('Raw(1)'!D3322="","",'Raw(1)'!D3322)</f>
        <v>Performance</v>
      </c>
      <c r="H3322" t="str">
        <f>IF('Raw(1)'!E3322="","",'Raw(1)'!E3322)</f>
        <v>L/W</v>
      </c>
      <c r="I3322">
        <f>IF('Raw(1)'!F3322="","",'Raw(1)'!F3322)</f>
        <v>0</v>
      </c>
    </row>
    <row r="3323" spans="1:9" x14ac:dyDescent="0.4">
      <c r="A3323">
        <f>IF('Raw(1)'!A3323="","",'Raw(1)'!A3323)</f>
        <v>2026</v>
      </c>
      <c r="B3323">
        <f>IF('Raw(1)'!B3323="","",'Raw(1)'!B3323)</f>
        <v>34</v>
      </c>
      <c r="C3323" t="str">
        <f t="shared" si="153"/>
        <v>Aug</v>
      </c>
      <c r="D3323" t="str">
        <f t="shared" si="154"/>
        <v>2026-Aug</v>
      </c>
      <c r="E3323">
        <f t="shared" si="155"/>
        <v>202608</v>
      </c>
      <c r="F3323" t="str">
        <f>IF('Raw(1)'!C3323="","",'Raw(1)'!C3323)</f>
        <v>TR #1</v>
      </c>
      <c r="G3323" t="str">
        <f>IF('Raw(1)'!D3323="","",'Raw(1)'!D3323)</f>
        <v>Performance</v>
      </c>
      <c r="H3323" t="str">
        <f>IF('Raw(1)'!E3323="","",'Raw(1)'!E3323)</f>
        <v>C/W</v>
      </c>
      <c r="I3323">
        <f>IF('Raw(1)'!F3323="","",'Raw(1)'!F3323)</f>
        <v>0</v>
      </c>
    </row>
    <row r="3324" spans="1:9" x14ac:dyDescent="0.4">
      <c r="A3324">
        <f>IF('Raw(1)'!A3324="","",'Raw(1)'!A3324)</f>
        <v>2026</v>
      </c>
      <c r="B3324">
        <f>IF('Raw(1)'!B3324="","",'Raw(1)'!B3324)</f>
        <v>34</v>
      </c>
      <c r="C3324" t="str">
        <f t="shared" si="153"/>
        <v>Aug</v>
      </c>
      <c r="D3324" t="str">
        <f t="shared" si="154"/>
        <v>2026-Aug</v>
      </c>
      <c r="E3324">
        <f t="shared" si="155"/>
        <v>202608</v>
      </c>
      <c r="F3324" t="str">
        <f>IF('Raw(1)'!C3324="","",'Raw(1)'!C3324)</f>
        <v>TR #2</v>
      </c>
      <c r="G3324" t="str">
        <f>IF('Raw(1)'!D3324="","",'Raw(1)'!D3324)</f>
        <v>Machine</v>
      </c>
      <c r="H3324" t="str">
        <f>IF('Raw(1)'!E3324="","",'Raw(1)'!E3324)</f>
        <v>Growing Line</v>
      </c>
      <c r="I3324">
        <f>IF('Raw(1)'!F3324="","",'Raw(1)'!F3324)</f>
        <v>6</v>
      </c>
    </row>
    <row r="3325" spans="1:9" x14ac:dyDescent="0.4">
      <c r="A3325">
        <f>IF('Raw(1)'!A3325="","",'Raw(1)'!A3325)</f>
        <v>2026</v>
      </c>
      <c r="B3325">
        <f>IF('Raw(1)'!B3325="","",'Raw(1)'!B3325)</f>
        <v>34</v>
      </c>
      <c r="C3325" t="str">
        <f t="shared" si="153"/>
        <v>Aug</v>
      </c>
      <c r="D3325" t="str">
        <f t="shared" si="154"/>
        <v>2026-Aug</v>
      </c>
      <c r="E3325">
        <f t="shared" si="155"/>
        <v>202608</v>
      </c>
      <c r="F3325" t="str">
        <f>IF('Raw(1)'!C3325="","",'Raw(1)'!C3325)</f>
        <v>TR #2</v>
      </c>
      <c r="G3325" t="str">
        <f>IF('Raw(1)'!D3325="","",'Raw(1)'!D3325)</f>
        <v>Machine</v>
      </c>
      <c r="H3325" t="str">
        <f>IF('Raw(1)'!E3325="","",'Raw(1)'!E3325)</f>
        <v>Paint Booth</v>
      </c>
      <c r="I3325">
        <f>IF('Raw(1)'!F3325="","",'Raw(1)'!F3325)</f>
        <v>4</v>
      </c>
    </row>
    <row r="3326" spans="1:9" x14ac:dyDescent="0.4">
      <c r="A3326">
        <f>IF('Raw(1)'!A3326="","",'Raw(1)'!A3326)</f>
        <v>2026</v>
      </c>
      <c r="B3326">
        <f>IF('Raw(1)'!B3326="","",'Raw(1)'!B3326)</f>
        <v>34</v>
      </c>
      <c r="C3326" t="str">
        <f t="shared" si="153"/>
        <v>Aug</v>
      </c>
      <c r="D3326" t="str">
        <f t="shared" si="154"/>
        <v>2026-Aug</v>
      </c>
      <c r="E3326">
        <f t="shared" si="155"/>
        <v>202608</v>
      </c>
      <c r="F3326" t="str">
        <f>IF('Raw(1)'!C3326="","",'Raw(1)'!C3326)</f>
        <v>TR #2</v>
      </c>
      <c r="G3326" t="str">
        <f>IF('Raw(1)'!D3326="","",'Raw(1)'!D3326)</f>
        <v>Machine</v>
      </c>
      <c r="H3326" t="str">
        <f>IF('Raw(1)'!E3326="","",'Raw(1)'!E3326)</f>
        <v>Paint Line</v>
      </c>
      <c r="I3326">
        <f>IF('Raw(1)'!F3326="","",'Raw(1)'!F3326)</f>
        <v>2</v>
      </c>
    </row>
    <row r="3327" spans="1:9" x14ac:dyDescent="0.4">
      <c r="A3327">
        <f>IF('Raw(1)'!A3327="","",'Raw(1)'!A3327)</f>
        <v>2026</v>
      </c>
      <c r="B3327">
        <f>IF('Raw(1)'!B3327="","",'Raw(1)'!B3327)</f>
        <v>34</v>
      </c>
      <c r="C3327" t="str">
        <f t="shared" si="153"/>
        <v>Aug</v>
      </c>
      <c r="D3327" t="str">
        <f t="shared" si="154"/>
        <v>2026-Aug</v>
      </c>
      <c r="E3327">
        <f t="shared" si="155"/>
        <v>202608</v>
      </c>
      <c r="F3327" t="str">
        <f>IF('Raw(1)'!C3327="","",'Raw(1)'!C3327)</f>
        <v>TR #2</v>
      </c>
      <c r="G3327" t="str">
        <f>IF('Raw(1)'!D3327="","",'Raw(1)'!D3327)</f>
        <v>Machine</v>
      </c>
      <c r="H3327" t="str">
        <f>IF('Raw(1)'!E3327="","",'Raw(1)'!E3327)</f>
        <v>Roll Bending Machine</v>
      </c>
      <c r="I3327">
        <f>IF('Raw(1)'!F3327="","",'Raw(1)'!F3327)</f>
        <v>3</v>
      </c>
    </row>
    <row r="3328" spans="1:9" x14ac:dyDescent="0.4">
      <c r="A3328">
        <f>IF('Raw(1)'!A3328="","",'Raw(1)'!A3328)</f>
        <v>2026</v>
      </c>
      <c r="B3328">
        <f>IF('Raw(1)'!B3328="","",'Raw(1)'!B3328)</f>
        <v>34</v>
      </c>
      <c r="C3328" t="str">
        <f t="shared" si="153"/>
        <v>Aug</v>
      </c>
      <c r="D3328" t="str">
        <f t="shared" si="154"/>
        <v>2026-Aug</v>
      </c>
      <c r="E3328">
        <f t="shared" si="155"/>
        <v>202608</v>
      </c>
      <c r="F3328" t="str">
        <f>IF('Raw(1)'!C3328="","",'Raw(1)'!C3328)</f>
        <v>TR #2</v>
      </c>
      <c r="G3328" t="str">
        <f>IF('Raw(1)'!D3328="","",'Raw(1)'!D3328)</f>
        <v>Machine</v>
      </c>
      <c r="H3328" t="str">
        <f>IF('Raw(1)'!E3328="","",'Raw(1)'!E3328)</f>
        <v>L/W Machine</v>
      </c>
      <c r="I3328">
        <f>IF('Raw(1)'!F3328="","",'Raw(1)'!F3328)</f>
        <v>4</v>
      </c>
    </row>
    <row r="3329" spans="1:9" x14ac:dyDescent="0.4">
      <c r="A3329">
        <f>IF('Raw(1)'!A3329="","",'Raw(1)'!A3329)</f>
        <v>2026</v>
      </c>
      <c r="B3329">
        <f>IF('Raw(1)'!B3329="","",'Raw(1)'!B3329)</f>
        <v>34</v>
      </c>
      <c r="C3329" t="str">
        <f t="shared" si="153"/>
        <v>Aug</v>
      </c>
      <c r="D3329" t="str">
        <f t="shared" si="154"/>
        <v>2026-Aug</v>
      </c>
      <c r="E3329">
        <f t="shared" si="155"/>
        <v>202608</v>
      </c>
      <c r="F3329" t="str">
        <f>IF('Raw(1)'!C3329="","",'Raw(1)'!C3329)</f>
        <v>TR #2</v>
      </c>
      <c r="G3329" t="str">
        <f>IF('Raw(1)'!D3329="","",'Raw(1)'!D3329)</f>
        <v>Machine</v>
      </c>
      <c r="H3329" t="str">
        <f>IF('Raw(1)'!E3329="","",'Raw(1)'!E3329)</f>
        <v>C/W Machine</v>
      </c>
      <c r="I3329">
        <f>IF('Raw(1)'!F3329="","",'Raw(1)'!F3329)</f>
        <v>6</v>
      </c>
    </row>
    <row r="3330" spans="1:9" x14ac:dyDescent="0.4">
      <c r="A3330">
        <f>IF('Raw(1)'!A3330="","",'Raw(1)'!A3330)</f>
        <v>2026</v>
      </c>
      <c r="B3330">
        <f>IF('Raw(1)'!B3330="","",'Raw(1)'!B3330)</f>
        <v>34</v>
      </c>
      <c r="C3330" t="str">
        <f t="shared" ref="C3330:C3393" si="156">IF(OR(A3330="",B3330=""),"",TEXT(DATE(A3330,1,1)+(B3330-1)*7,"mmm"))</f>
        <v>Aug</v>
      </c>
      <c r="D3330" t="str">
        <f t="shared" ref="D3330:D3393" si="157">IF(OR(A3330="",B3330=""),"",TEXT(DATE(A3330,1,1)+(B3330-1)*7,"yyyy-mmm"))</f>
        <v>2026-Aug</v>
      </c>
      <c r="E3330">
        <f t="shared" ref="E3330:E3393" si="158">IF(OR(A3330="",B3330=""),"",YEAR(DATE(A3330,1,1)+(B3330-1)*7)*100+MONTH(DATE(A3330,1,1)+(B3330-1)*7))</f>
        <v>202608</v>
      </c>
      <c r="F3330" t="str">
        <f>IF('Raw(1)'!C3330="","",'Raw(1)'!C3330)</f>
        <v>TR #2</v>
      </c>
      <c r="G3330" t="str">
        <f>IF('Raw(1)'!D3330="","",'Raw(1)'!D3330)</f>
        <v>Performance</v>
      </c>
      <c r="H3330" t="str">
        <f>IF('Raw(1)'!E3330="","",'Raw(1)'!E3330)</f>
        <v>BT GT</v>
      </c>
      <c r="I3330">
        <f>IF('Raw(1)'!F3330="","",'Raw(1)'!F3330)</f>
        <v>25</v>
      </c>
    </row>
    <row r="3331" spans="1:9" x14ac:dyDescent="0.4">
      <c r="A3331">
        <f>IF('Raw(1)'!A3331="","",'Raw(1)'!A3331)</f>
        <v>2026</v>
      </c>
      <c r="B3331">
        <f>IF('Raw(1)'!B3331="","",'Raw(1)'!B3331)</f>
        <v>34</v>
      </c>
      <c r="C3331" t="str">
        <f t="shared" si="156"/>
        <v>Aug</v>
      </c>
      <c r="D3331" t="str">
        <f t="shared" si="157"/>
        <v>2026-Aug</v>
      </c>
      <c r="E3331">
        <f t="shared" si="158"/>
        <v>202608</v>
      </c>
      <c r="F3331" t="str">
        <f>IF('Raw(1)'!C3331="","",'Raw(1)'!C3331)</f>
        <v>TR #2</v>
      </c>
      <c r="G3331" t="str">
        <f>IF('Raw(1)'!D3331="","",'Raw(1)'!D3331)</f>
        <v>Performance</v>
      </c>
      <c r="H3331" t="str">
        <f>IF('Raw(1)'!E3331="","",'Raw(1)'!E3331)</f>
        <v>WT GT</v>
      </c>
      <c r="I3331">
        <f>IF('Raw(1)'!F3331="","",'Raw(1)'!F3331)</f>
        <v>26</v>
      </c>
    </row>
    <row r="3332" spans="1:9" x14ac:dyDescent="0.4">
      <c r="A3332">
        <f>IF('Raw(1)'!A3332="","",'Raw(1)'!A3332)</f>
        <v>2026</v>
      </c>
      <c r="B3332">
        <f>IF('Raw(1)'!B3332="","",'Raw(1)'!B3332)</f>
        <v>34</v>
      </c>
      <c r="C3332" t="str">
        <f t="shared" si="156"/>
        <v>Aug</v>
      </c>
      <c r="D3332" t="str">
        <f t="shared" si="157"/>
        <v>2026-Aug</v>
      </c>
      <c r="E3332">
        <f t="shared" si="158"/>
        <v>202608</v>
      </c>
      <c r="F3332" t="str">
        <f>IF('Raw(1)'!C3332="","",'Raw(1)'!C3332)</f>
        <v>TR #2</v>
      </c>
      <c r="G3332" t="str">
        <f>IF('Raw(1)'!D3332="","",'Raw(1)'!D3332)</f>
        <v>Performance</v>
      </c>
      <c r="H3332" t="str">
        <f>IF('Raw(1)'!E3332="","",'Raw(1)'!E3332)</f>
        <v>Bending</v>
      </c>
      <c r="I3332">
        <f>IF('Raw(1)'!F3332="","",'Raw(1)'!F3332)</f>
        <v>168</v>
      </c>
    </row>
    <row r="3333" spans="1:9" x14ac:dyDescent="0.4">
      <c r="A3333">
        <f>IF('Raw(1)'!A3333="","",'Raw(1)'!A3333)</f>
        <v>2026</v>
      </c>
      <c r="B3333">
        <f>IF('Raw(1)'!B3333="","",'Raw(1)'!B3333)</f>
        <v>34</v>
      </c>
      <c r="C3333" t="str">
        <f t="shared" si="156"/>
        <v>Aug</v>
      </c>
      <c r="D3333" t="str">
        <f t="shared" si="157"/>
        <v>2026-Aug</v>
      </c>
      <c r="E3333">
        <f t="shared" si="158"/>
        <v>202608</v>
      </c>
      <c r="F3333" t="str">
        <f>IF('Raw(1)'!C3333="","",'Raw(1)'!C3333)</f>
        <v>TR #2</v>
      </c>
      <c r="G3333" t="str">
        <f>IF('Raw(1)'!D3333="","",'Raw(1)'!D3333)</f>
        <v>Performance</v>
      </c>
      <c r="H3333" t="str">
        <f>IF('Raw(1)'!E3333="","",'Raw(1)'!E3333)</f>
        <v>L/W</v>
      </c>
      <c r="I3333">
        <f>IF('Raw(1)'!F3333="","",'Raw(1)'!F3333)</f>
        <v>159</v>
      </c>
    </row>
    <row r="3334" spans="1:9" x14ac:dyDescent="0.4">
      <c r="A3334">
        <f>IF('Raw(1)'!A3334="","",'Raw(1)'!A3334)</f>
        <v>2026</v>
      </c>
      <c r="B3334">
        <f>IF('Raw(1)'!B3334="","",'Raw(1)'!B3334)</f>
        <v>34</v>
      </c>
      <c r="C3334" t="str">
        <f t="shared" si="156"/>
        <v>Aug</v>
      </c>
      <c r="D3334" t="str">
        <f t="shared" si="157"/>
        <v>2026-Aug</v>
      </c>
      <c r="E3334">
        <f t="shared" si="158"/>
        <v>202608</v>
      </c>
      <c r="F3334" t="str">
        <f>IF('Raw(1)'!C3334="","",'Raw(1)'!C3334)</f>
        <v>TR #2</v>
      </c>
      <c r="G3334" t="str">
        <f>IF('Raw(1)'!D3334="","",'Raw(1)'!D3334)</f>
        <v>Performance</v>
      </c>
      <c r="H3334" t="str">
        <f>IF('Raw(1)'!E3334="","",'Raw(1)'!E3334)</f>
        <v>C/W</v>
      </c>
      <c r="I3334">
        <f>IF('Raw(1)'!F3334="","",'Raw(1)'!F3334)</f>
        <v>191</v>
      </c>
    </row>
    <row r="3335" spans="1:9" x14ac:dyDescent="0.4">
      <c r="A3335">
        <f>IF('Raw(1)'!A3335="","",'Raw(1)'!A3335)</f>
        <v>2026</v>
      </c>
      <c r="B3335">
        <f>IF('Raw(1)'!B3335="","",'Raw(1)'!B3335)</f>
        <v>34</v>
      </c>
      <c r="C3335" t="str">
        <f t="shared" si="156"/>
        <v>Aug</v>
      </c>
      <c r="D3335" t="str">
        <f t="shared" si="157"/>
        <v>2026-Aug</v>
      </c>
      <c r="E3335">
        <f t="shared" si="158"/>
        <v>202608</v>
      </c>
      <c r="F3335" t="str">
        <f>IF('Raw(1)'!C3335="","",'Raw(1)'!C3335)</f>
        <v>AM</v>
      </c>
      <c r="G3335" t="str">
        <f>IF('Raw(1)'!D3335="","",'Raw(1)'!D3335)</f>
        <v>Machine</v>
      </c>
      <c r="H3335" t="str">
        <f>IF('Raw(1)'!E3335="","",'Raw(1)'!E3335)</f>
        <v>Growing Line</v>
      </c>
      <c r="I3335">
        <f>IF('Raw(1)'!F3335="","",'Raw(1)'!F3335)</f>
        <v>30</v>
      </c>
    </row>
    <row r="3336" spans="1:9" x14ac:dyDescent="0.4">
      <c r="A3336">
        <f>IF('Raw(1)'!A3336="","",'Raw(1)'!A3336)</f>
        <v>2026</v>
      </c>
      <c r="B3336">
        <f>IF('Raw(1)'!B3336="","",'Raw(1)'!B3336)</f>
        <v>34</v>
      </c>
      <c r="C3336" t="str">
        <f t="shared" si="156"/>
        <v>Aug</v>
      </c>
      <c r="D3336" t="str">
        <f t="shared" si="157"/>
        <v>2026-Aug</v>
      </c>
      <c r="E3336">
        <f t="shared" si="158"/>
        <v>202608</v>
      </c>
      <c r="F3336" t="str">
        <f>IF('Raw(1)'!C3336="","",'Raw(1)'!C3336)</f>
        <v>AM</v>
      </c>
      <c r="G3336" t="str">
        <f>IF('Raw(1)'!D3336="","",'Raw(1)'!D3336)</f>
        <v>Machine</v>
      </c>
      <c r="H3336" t="str">
        <f>IF('Raw(1)'!E3336="","",'Raw(1)'!E3336)</f>
        <v>Paint Booth</v>
      </c>
      <c r="I3336">
        <f>IF('Raw(1)'!F3336="","",'Raw(1)'!F3336)</f>
        <v>16</v>
      </c>
    </row>
    <row r="3337" spans="1:9" x14ac:dyDescent="0.4">
      <c r="A3337">
        <f>IF('Raw(1)'!A3337="","",'Raw(1)'!A3337)</f>
        <v>2026</v>
      </c>
      <c r="B3337">
        <f>IF('Raw(1)'!B3337="","",'Raw(1)'!B3337)</f>
        <v>34</v>
      </c>
      <c r="C3337" t="str">
        <f t="shared" si="156"/>
        <v>Aug</v>
      </c>
      <c r="D3337" t="str">
        <f t="shared" si="157"/>
        <v>2026-Aug</v>
      </c>
      <c r="E3337">
        <f t="shared" si="158"/>
        <v>202608</v>
      </c>
      <c r="F3337" t="str">
        <f>IF('Raw(1)'!C3337="","",'Raw(1)'!C3337)</f>
        <v>AM</v>
      </c>
      <c r="G3337" t="str">
        <f>IF('Raw(1)'!D3337="","",'Raw(1)'!D3337)</f>
        <v>Machine</v>
      </c>
      <c r="H3337" t="str">
        <f>IF('Raw(1)'!E3337="","",'Raw(1)'!E3337)</f>
        <v>Paint Line</v>
      </c>
      <c r="I3337">
        <f>IF('Raw(1)'!F3337="","",'Raw(1)'!F3337)</f>
        <v>8</v>
      </c>
    </row>
    <row r="3338" spans="1:9" x14ac:dyDescent="0.4">
      <c r="A3338">
        <f>IF('Raw(1)'!A3338="","",'Raw(1)'!A3338)</f>
        <v>2026</v>
      </c>
      <c r="B3338">
        <f>IF('Raw(1)'!B3338="","",'Raw(1)'!B3338)</f>
        <v>34</v>
      </c>
      <c r="C3338" t="str">
        <f t="shared" si="156"/>
        <v>Aug</v>
      </c>
      <c r="D3338" t="str">
        <f t="shared" si="157"/>
        <v>2026-Aug</v>
      </c>
      <c r="E3338">
        <f t="shared" si="158"/>
        <v>202608</v>
      </c>
      <c r="F3338" t="str">
        <f>IF('Raw(1)'!C3338="","",'Raw(1)'!C3338)</f>
        <v>AM</v>
      </c>
      <c r="G3338" t="str">
        <f>IF('Raw(1)'!D3338="","",'Raw(1)'!D3338)</f>
        <v>Machine</v>
      </c>
      <c r="H3338" t="str">
        <f>IF('Raw(1)'!E3338="","",'Raw(1)'!E3338)</f>
        <v>Roll Bending Machine</v>
      </c>
      <c r="I3338">
        <f>IF('Raw(1)'!F3338="","",'Raw(1)'!F3338)</f>
        <v>6</v>
      </c>
    </row>
    <row r="3339" spans="1:9" x14ac:dyDescent="0.4">
      <c r="A3339">
        <f>IF('Raw(1)'!A3339="","",'Raw(1)'!A3339)</f>
        <v>2026</v>
      </c>
      <c r="B3339">
        <f>IF('Raw(1)'!B3339="","",'Raw(1)'!B3339)</f>
        <v>34</v>
      </c>
      <c r="C3339" t="str">
        <f t="shared" si="156"/>
        <v>Aug</v>
      </c>
      <c r="D3339" t="str">
        <f t="shared" si="157"/>
        <v>2026-Aug</v>
      </c>
      <c r="E3339">
        <f t="shared" si="158"/>
        <v>202608</v>
      </c>
      <c r="F3339" t="str">
        <f>IF('Raw(1)'!C3339="","",'Raw(1)'!C3339)</f>
        <v>AM</v>
      </c>
      <c r="G3339" t="str">
        <f>IF('Raw(1)'!D3339="","",'Raw(1)'!D3339)</f>
        <v>Machine</v>
      </c>
      <c r="H3339" t="str">
        <f>IF('Raw(1)'!E3339="","",'Raw(1)'!E3339)</f>
        <v>L/W Machine</v>
      </c>
      <c r="I3339">
        <f>IF('Raw(1)'!F3339="","",'Raw(1)'!F3339)</f>
        <v>11</v>
      </c>
    </row>
    <row r="3340" spans="1:9" x14ac:dyDescent="0.4">
      <c r="A3340">
        <f>IF('Raw(1)'!A3340="","",'Raw(1)'!A3340)</f>
        <v>2026</v>
      </c>
      <c r="B3340">
        <f>IF('Raw(1)'!B3340="","",'Raw(1)'!B3340)</f>
        <v>34</v>
      </c>
      <c r="C3340" t="str">
        <f t="shared" si="156"/>
        <v>Aug</v>
      </c>
      <c r="D3340" t="str">
        <f t="shared" si="157"/>
        <v>2026-Aug</v>
      </c>
      <c r="E3340">
        <f t="shared" si="158"/>
        <v>202608</v>
      </c>
      <c r="F3340" t="str">
        <f>IF('Raw(1)'!C3340="","",'Raw(1)'!C3340)</f>
        <v>AM</v>
      </c>
      <c r="G3340" t="str">
        <f>IF('Raw(1)'!D3340="","",'Raw(1)'!D3340)</f>
        <v>Machine</v>
      </c>
      <c r="H3340" t="str">
        <f>IF('Raw(1)'!E3340="","",'Raw(1)'!E3340)</f>
        <v>C/W Machine</v>
      </c>
      <c r="I3340">
        <f>IF('Raw(1)'!F3340="","",'Raw(1)'!F3340)</f>
        <v>15</v>
      </c>
    </row>
    <row r="3341" spans="1:9" x14ac:dyDescent="0.4">
      <c r="A3341">
        <f>IF('Raw(1)'!A3341="","",'Raw(1)'!A3341)</f>
        <v>2026</v>
      </c>
      <c r="B3341">
        <f>IF('Raw(1)'!B3341="","",'Raw(1)'!B3341)</f>
        <v>34</v>
      </c>
      <c r="C3341" t="str">
        <f t="shared" si="156"/>
        <v>Aug</v>
      </c>
      <c r="D3341" t="str">
        <f t="shared" si="157"/>
        <v>2026-Aug</v>
      </c>
      <c r="E3341">
        <f t="shared" si="158"/>
        <v>202608</v>
      </c>
      <c r="F3341" t="str">
        <f>IF('Raw(1)'!C3341="","",'Raw(1)'!C3341)</f>
        <v>AM</v>
      </c>
      <c r="G3341" t="str">
        <f>IF('Raw(1)'!D3341="","",'Raw(1)'!D3341)</f>
        <v>Performance</v>
      </c>
      <c r="H3341" t="str">
        <f>IF('Raw(1)'!E3341="","",'Raw(1)'!E3341)</f>
        <v>BT GT</v>
      </c>
      <c r="I3341">
        <f>IF('Raw(1)'!F3341="","",'Raw(1)'!F3341)</f>
        <v>67</v>
      </c>
    </row>
    <row r="3342" spans="1:9" x14ac:dyDescent="0.4">
      <c r="A3342">
        <f>IF('Raw(1)'!A3342="","",'Raw(1)'!A3342)</f>
        <v>2026</v>
      </c>
      <c r="B3342">
        <f>IF('Raw(1)'!B3342="","",'Raw(1)'!B3342)</f>
        <v>34</v>
      </c>
      <c r="C3342" t="str">
        <f t="shared" si="156"/>
        <v>Aug</v>
      </c>
      <c r="D3342" t="str">
        <f t="shared" si="157"/>
        <v>2026-Aug</v>
      </c>
      <c r="E3342">
        <f t="shared" si="158"/>
        <v>202608</v>
      </c>
      <c r="F3342" t="str">
        <f>IF('Raw(1)'!C3342="","",'Raw(1)'!C3342)</f>
        <v>AM</v>
      </c>
      <c r="G3342" t="str">
        <f>IF('Raw(1)'!D3342="","",'Raw(1)'!D3342)</f>
        <v>Performance</v>
      </c>
      <c r="H3342" t="str">
        <f>IF('Raw(1)'!E3342="","",'Raw(1)'!E3342)</f>
        <v>WT GT</v>
      </c>
      <c r="I3342">
        <f>IF('Raw(1)'!F3342="","",'Raw(1)'!F3342)</f>
        <v>64</v>
      </c>
    </row>
    <row r="3343" spans="1:9" x14ac:dyDescent="0.4">
      <c r="A3343">
        <f>IF('Raw(1)'!A3343="","",'Raw(1)'!A3343)</f>
        <v>2026</v>
      </c>
      <c r="B3343">
        <f>IF('Raw(1)'!B3343="","",'Raw(1)'!B3343)</f>
        <v>34</v>
      </c>
      <c r="C3343" t="str">
        <f t="shared" si="156"/>
        <v>Aug</v>
      </c>
      <c r="D3343" t="str">
        <f t="shared" si="157"/>
        <v>2026-Aug</v>
      </c>
      <c r="E3343">
        <f t="shared" si="158"/>
        <v>202608</v>
      </c>
      <c r="F3343" t="str">
        <f>IF('Raw(1)'!C3343="","",'Raw(1)'!C3343)</f>
        <v>AM</v>
      </c>
      <c r="G3343" t="str">
        <f>IF('Raw(1)'!D3343="","",'Raw(1)'!D3343)</f>
        <v>Performance</v>
      </c>
      <c r="H3343" t="str">
        <f>IF('Raw(1)'!E3343="","",'Raw(1)'!E3343)</f>
        <v>Bending</v>
      </c>
      <c r="I3343">
        <f>IF('Raw(1)'!F3343="","",'Raw(1)'!F3343)</f>
        <v>618</v>
      </c>
    </row>
    <row r="3344" spans="1:9" x14ac:dyDescent="0.4">
      <c r="A3344">
        <f>IF('Raw(1)'!A3344="","",'Raw(1)'!A3344)</f>
        <v>2026</v>
      </c>
      <c r="B3344">
        <f>IF('Raw(1)'!B3344="","",'Raw(1)'!B3344)</f>
        <v>34</v>
      </c>
      <c r="C3344" t="str">
        <f t="shared" si="156"/>
        <v>Aug</v>
      </c>
      <c r="D3344" t="str">
        <f t="shared" si="157"/>
        <v>2026-Aug</v>
      </c>
      <c r="E3344">
        <f t="shared" si="158"/>
        <v>202608</v>
      </c>
      <c r="F3344" t="str">
        <f>IF('Raw(1)'!C3344="","",'Raw(1)'!C3344)</f>
        <v>AM</v>
      </c>
      <c r="G3344" t="str">
        <f>IF('Raw(1)'!D3344="","",'Raw(1)'!D3344)</f>
        <v>Performance</v>
      </c>
      <c r="H3344" t="str">
        <f>IF('Raw(1)'!E3344="","",'Raw(1)'!E3344)</f>
        <v>L/W</v>
      </c>
      <c r="I3344">
        <f>IF('Raw(1)'!F3344="","",'Raw(1)'!F3344)</f>
        <v>622</v>
      </c>
    </row>
    <row r="3345" spans="1:9" x14ac:dyDescent="0.4">
      <c r="A3345">
        <f>IF('Raw(1)'!A3345="","",'Raw(1)'!A3345)</f>
        <v>2026</v>
      </c>
      <c r="B3345">
        <f>IF('Raw(1)'!B3345="","",'Raw(1)'!B3345)</f>
        <v>34</v>
      </c>
      <c r="C3345" t="str">
        <f t="shared" si="156"/>
        <v>Aug</v>
      </c>
      <c r="D3345" t="str">
        <f t="shared" si="157"/>
        <v>2026-Aug</v>
      </c>
      <c r="E3345">
        <f t="shared" si="158"/>
        <v>202608</v>
      </c>
      <c r="F3345" t="str">
        <f>IF('Raw(1)'!C3345="","",'Raw(1)'!C3345)</f>
        <v>AM</v>
      </c>
      <c r="G3345" t="str">
        <f>IF('Raw(1)'!D3345="","",'Raw(1)'!D3345)</f>
        <v>Performance</v>
      </c>
      <c r="H3345" t="str">
        <f>IF('Raw(1)'!E3345="","",'Raw(1)'!E3345)</f>
        <v>C/W</v>
      </c>
      <c r="I3345">
        <f>IF('Raw(1)'!F3345="","",'Raw(1)'!F3345)</f>
        <v>554</v>
      </c>
    </row>
    <row r="3346" spans="1:9" x14ac:dyDescent="0.4">
      <c r="A3346">
        <f>IF('Raw(1)'!A3346="","",'Raw(1)'!A3346)</f>
        <v>2026</v>
      </c>
      <c r="B3346">
        <f>IF('Raw(1)'!B3346="","",'Raw(1)'!B3346)</f>
        <v>34</v>
      </c>
      <c r="C3346" t="str">
        <f t="shared" si="156"/>
        <v>Aug</v>
      </c>
      <c r="D3346" t="str">
        <f t="shared" si="157"/>
        <v>2026-Aug</v>
      </c>
      <c r="E3346">
        <f t="shared" si="158"/>
        <v>202608</v>
      </c>
      <c r="F3346" t="str">
        <f>IF('Raw(1)'!C3346="","",'Raw(1)'!C3346)</f>
        <v>PT On</v>
      </c>
      <c r="G3346" t="str">
        <f>IF('Raw(1)'!D3346="","",'Raw(1)'!D3346)</f>
        <v>Machine</v>
      </c>
      <c r="H3346" t="str">
        <f>IF('Raw(1)'!E3346="","",'Raw(1)'!E3346)</f>
        <v>Growing Line</v>
      </c>
      <c r="I3346">
        <f>IF('Raw(1)'!F3346="","",'Raw(1)'!F3346)</f>
        <v>6</v>
      </c>
    </row>
    <row r="3347" spans="1:9" x14ac:dyDescent="0.4">
      <c r="A3347">
        <f>IF('Raw(1)'!A3347="","",'Raw(1)'!A3347)</f>
        <v>2026</v>
      </c>
      <c r="B3347">
        <f>IF('Raw(1)'!B3347="","",'Raw(1)'!B3347)</f>
        <v>34</v>
      </c>
      <c r="C3347" t="str">
        <f t="shared" si="156"/>
        <v>Aug</v>
      </c>
      <c r="D3347" t="str">
        <f t="shared" si="157"/>
        <v>2026-Aug</v>
      </c>
      <c r="E3347">
        <f t="shared" si="158"/>
        <v>202608</v>
      </c>
      <c r="F3347" t="str">
        <f>IF('Raw(1)'!C3347="","",'Raw(1)'!C3347)</f>
        <v>PT On</v>
      </c>
      <c r="G3347" t="str">
        <f>IF('Raw(1)'!D3347="","",'Raw(1)'!D3347)</f>
        <v>Machine</v>
      </c>
      <c r="H3347" t="str">
        <f>IF('Raw(1)'!E3347="","",'Raw(1)'!E3347)</f>
        <v>Paint Booth</v>
      </c>
      <c r="I3347">
        <f>IF('Raw(1)'!F3347="","",'Raw(1)'!F3347)</f>
        <v>4</v>
      </c>
    </row>
    <row r="3348" spans="1:9" x14ac:dyDescent="0.4">
      <c r="A3348">
        <f>IF('Raw(1)'!A3348="","",'Raw(1)'!A3348)</f>
        <v>2026</v>
      </c>
      <c r="B3348">
        <f>IF('Raw(1)'!B3348="","",'Raw(1)'!B3348)</f>
        <v>34</v>
      </c>
      <c r="C3348" t="str">
        <f t="shared" si="156"/>
        <v>Aug</v>
      </c>
      <c r="D3348" t="str">
        <f t="shared" si="157"/>
        <v>2026-Aug</v>
      </c>
      <c r="E3348">
        <f t="shared" si="158"/>
        <v>202608</v>
      </c>
      <c r="F3348" t="str">
        <f>IF('Raw(1)'!C3348="","",'Raw(1)'!C3348)</f>
        <v>PT On</v>
      </c>
      <c r="G3348" t="str">
        <f>IF('Raw(1)'!D3348="","",'Raw(1)'!D3348)</f>
        <v>Machine</v>
      </c>
      <c r="H3348" t="str">
        <f>IF('Raw(1)'!E3348="","",'Raw(1)'!E3348)</f>
        <v>Paint Line</v>
      </c>
      <c r="I3348">
        <f>IF('Raw(1)'!F3348="","",'Raw(1)'!F3348)</f>
        <v>4</v>
      </c>
    </row>
    <row r="3349" spans="1:9" x14ac:dyDescent="0.4">
      <c r="A3349">
        <f>IF('Raw(1)'!A3349="","",'Raw(1)'!A3349)</f>
        <v>2026</v>
      </c>
      <c r="B3349">
        <f>IF('Raw(1)'!B3349="","",'Raw(1)'!B3349)</f>
        <v>34</v>
      </c>
      <c r="C3349" t="str">
        <f t="shared" si="156"/>
        <v>Aug</v>
      </c>
      <c r="D3349" t="str">
        <f t="shared" si="157"/>
        <v>2026-Aug</v>
      </c>
      <c r="E3349">
        <f t="shared" si="158"/>
        <v>202608</v>
      </c>
      <c r="F3349" t="str">
        <f>IF('Raw(1)'!C3349="","",'Raw(1)'!C3349)</f>
        <v>PT On</v>
      </c>
      <c r="G3349" t="str">
        <f>IF('Raw(1)'!D3349="","",'Raw(1)'!D3349)</f>
        <v>Machine</v>
      </c>
      <c r="H3349" t="str">
        <f>IF('Raw(1)'!E3349="","",'Raw(1)'!E3349)</f>
        <v>Roll Bending Machine</v>
      </c>
      <c r="I3349">
        <f>IF('Raw(1)'!F3349="","",'Raw(1)'!F3349)</f>
        <v>3</v>
      </c>
    </row>
    <row r="3350" spans="1:9" x14ac:dyDescent="0.4">
      <c r="A3350">
        <f>IF('Raw(1)'!A3350="","",'Raw(1)'!A3350)</f>
        <v>2026</v>
      </c>
      <c r="B3350">
        <f>IF('Raw(1)'!B3350="","",'Raw(1)'!B3350)</f>
        <v>34</v>
      </c>
      <c r="C3350" t="str">
        <f t="shared" si="156"/>
        <v>Aug</v>
      </c>
      <c r="D3350" t="str">
        <f t="shared" si="157"/>
        <v>2026-Aug</v>
      </c>
      <c r="E3350">
        <f t="shared" si="158"/>
        <v>202608</v>
      </c>
      <c r="F3350" t="str">
        <f>IF('Raw(1)'!C3350="","",'Raw(1)'!C3350)</f>
        <v>PT On</v>
      </c>
      <c r="G3350" t="str">
        <f>IF('Raw(1)'!D3350="","",'Raw(1)'!D3350)</f>
        <v>Machine</v>
      </c>
      <c r="H3350" t="str">
        <f>IF('Raw(1)'!E3350="","",'Raw(1)'!E3350)</f>
        <v>L/W Machine</v>
      </c>
      <c r="I3350">
        <f>IF('Raw(1)'!F3350="","",'Raw(1)'!F3350)</f>
        <v>4</v>
      </c>
    </row>
    <row r="3351" spans="1:9" x14ac:dyDescent="0.4">
      <c r="A3351">
        <f>IF('Raw(1)'!A3351="","",'Raw(1)'!A3351)</f>
        <v>2026</v>
      </c>
      <c r="B3351">
        <f>IF('Raw(1)'!B3351="","",'Raw(1)'!B3351)</f>
        <v>34</v>
      </c>
      <c r="C3351" t="str">
        <f t="shared" si="156"/>
        <v>Aug</v>
      </c>
      <c r="D3351" t="str">
        <f t="shared" si="157"/>
        <v>2026-Aug</v>
      </c>
      <c r="E3351">
        <f t="shared" si="158"/>
        <v>202608</v>
      </c>
      <c r="F3351" t="str">
        <f>IF('Raw(1)'!C3351="","",'Raw(1)'!C3351)</f>
        <v>PT On</v>
      </c>
      <c r="G3351" t="str">
        <f>IF('Raw(1)'!D3351="","",'Raw(1)'!D3351)</f>
        <v>Machine</v>
      </c>
      <c r="H3351" t="str">
        <f>IF('Raw(1)'!E3351="","",'Raw(1)'!E3351)</f>
        <v>C/W Machine</v>
      </c>
      <c r="I3351">
        <f>IF('Raw(1)'!F3351="","",'Raw(1)'!F3351)</f>
        <v>6.5</v>
      </c>
    </row>
    <row r="3352" spans="1:9" x14ac:dyDescent="0.4">
      <c r="A3352">
        <f>IF('Raw(1)'!A3352="","",'Raw(1)'!A3352)</f>
        <v>2026</v>
      </c>
      <c r="B3352">
        <f>IF('Raw(1)'!B3352="","",'Raw(1)'!B3352)</f>
        <v>34</v>
      </c>
      <c r="C3352" t="str">
        <f t="shared" si="156"/>
        <v>Aug</v>
      </c>
      <c r="D3352" t="str">
        <f t="shared" si="157"/>
        <v>2026-Aug</v>
      </c>
      <c r="E3352">
        <f t="shared" si="158"/>
        <v>202608</v>
      </c>
      <c r="F3352" t="str">
        <f>IF('Raw(1)'!C3352="","",'Raw(1)'!C3352)</f>
        <v>PT On</v>
      </c>
      <c r="G3352" t="str">
        <f>IF('Raw(1)'!D3352="","",'Raw(1)'!D3352)</f>
        <v>Performance</v>
      </c>
      <c r="H3352" t="str">
        <f>IF('Raw(1)'!E3352="","",'Raw(1)'!E3352)</f>
        <v>BT GT</v>
      </c>
      <c r="I3352">
        <f>IF('Raw(1)'!F3352="","",'Raw(1)'!F3352)</f>
        <v>0</v>
      </c>
    </row>
    <row r="3353" spans="1:9" x14ac:dyDescent="0.4">
      <c r="A3353">
        <f>IF('Raw(1)'!A3353="","",'Raw(1)'!A3353)</f>
        <v>2026</v>
      </c>
      <c r="B3353">
        <f>IF('Raw(1)'!B3353="","",'Raw(1)'!B3353)</f>
        <v>34</v>
      </c>
      <c r="C3353" t="str">
        <f t="shared" si="156"/>
        <v>Aug</v>
      </c>
      <c r="D3353" t="str">
        <f t="shared" si="157"/>
        <v>2026-Aug</v>
      </c>
      <c r="E3353">
        <f t="shared" si="158"/>
        <v>202608</v>
      </c>
      <c r="F3353" t="str">
        <f>IF('Raw(1)'!C3353="","",'Raw(1)'!C3353)</f>
        <v>PT On</v>
      </c>
      <c r="G3353" t="str">
        <f>IF('Raw(1)'!D3353="","",'Raw(1)'!D3353)</f>
        <v>Performance</v>
      </c>
      <c r="H3353" t="str">
        <f>IF('Raw(1)'!E3353="","",'Raw(1)'!E3353)</f>
        <v>WT GT</v>
      </c>
      <c r="I3353">
        <f>IF('Raw(1)'!F3353="","",'Raw(1)'!F3353)</f>
        <v>0</v>
      </c>
    </row>
    <row r="3354" spans="1:9" x14ac:dyDescent="0.4">
      <c r="A3354">
        <f>IF('Raw(1)'!A3354="","",'Raw(1)'!A3354)</f>
        <v>2026</v>
      </c>
      <c r="B3354">
        <f>IF('Raw(1)'!B3354="","",'Raw(1)'!B3354)</f>
        <v>34</v>
      </c>
      <c r="C3354" t="str">
        <f t="shared" si="156"/>
        <v>Aug</v>
      </c>
      <c r="D3354" t="str">
        <f t="shared" si="157"/>
        <v>2026-Aug</v>
      </c>
      <c r="E3354">
        <f t="shared" si="158"/>
        <v>202608</v>
      </c>
      <c r="F3354" t="str">
        <f>IF('Raw(1)'!C3354="","",'Raw(1)'!C3354)</f>
        <v>PT On</v>
      </c>
      <c r="G3354" t="str">
        <f>IF('Raw(1)'!D3354="","",'Raw(1)'!D3354)</f>
        <v>Performance</v>
      </c>
      <c r="H3354" t="str">
        <f>IF('Raw(1)'!E3354="","",'Raw(1)'!E3354)</f>
        <v>Bending</v>
      </c>
      <c r="I3354">
        <f>IF('Raw(1)'!F3354="","",'Raw(1)'!F3354)</f>
        <v>0</v>
      </c>
    </row>
    <row r="3355" spans="1:9" x14ac:dyDescent="0.4">
      <c r="A3355">
        <f>IF('Raw(1)'!A3355="","",'Raw(1)'!A3355)</f>
        <v>2026</v>
      </c>
      <c r="B3355">
        <f>IF('Raw(1)'!B3355="","",'Raw(1)'!B3355)</f>
        <v>34</v>
      </c>
      <c r="C3355" t="str">
        <f t="shared" si="156"/>
        <v>Aug</v>
      </c>
      <c r="D3355" t="str">
        <f t="shared" si="157"/>
        <v>2026-Aug</v>
      </c>
      <c r="E3355">
        <f t="shared" si="158"/>
        <v>202608</v>
      </c>
      <c r="F3355" t="str">
        <f>IF('Raw(1)'!C3355="","",'Raw(1)'!C3355)</f>
        <v>PT On</v>
      </c>
      <c r="G3355" t="str">
        <f>IF('Raw(1)'!D3355="","",'Raw(1)'!D3355)</f>
        <v>Performance</v>
      </c>
      <c r="H3355" t="str">
        <f>IF('Raw(1)'!E3355="","",'Raw(1)'!E3355)</f>
        <v>L/W</v>
      </c>
      <c r="I3355">
        <f>IF('Raw(1)'!F3355="","",'Raw(1)'!F3355)</f>
        <v>0</v>
      </c>
    </row>
    <row r="3356" spans="1:9" x14ac:dyDescent="0.4">
      <c r="A3356">
        <f>IF('Raw(1)'!A3356="","",'Raw(1)'!A3356)</f>
        <v>2026</v>
      </c>
      <c r="B3356">
        <f>IF('Raw(1)'!B3356="","",'Raw(1)'!B3356)</f>
        <v>34</v>
      </c>
      <c r="C3356" t="str">
        <f t="shared" si="156"/>
        <v>Aug</v>
      </c>
      <c r="D3356" t="str">
        <f t="shared" si="157"/>
        <v>2026-Aug</v>
      </c>
      <c r="E3356">
        <f t="shared" si="158"/>
        <v>202608</v>
      </c>
      <c r="F3356" t="str">
        <f>IF('Raw(1)'!C3356="","",'Raw(1)'!C3356)</f>
        <v>PT On</v>
      </c>
      <c r="G3356" t="str">
        <f>IF('Raw(1)'!D3356="","",'Raw(1)'!D3356)</f>
        <v>Performance</v>
      </c>
      <c r="H3356" t="str">
        <f>IF('Raw(1)'!E3356="","",'Raw(1)'!E3356)</f>
        <v>C/W</v>
      </c>
      <c r="I3356">
        <f>IF('Raw(1)'!F3356="","",'Raw(1)'!F3356)</f>
        <v>0</v>
      </c>
    </row>
    <row r="3357" spans="1:9" x14ac:dyDescent="0.4">
      <c r="A3357">
        <f>IF('Raw(1)'!A3357="","",'Raw(1)'!A3357)</f>
        <v>2026</v>
      </c>
      <c r="B3357">
        <f>IF('Raw(1)'!B3357="","",'Raw(1)'!B3357)</f>
        <v>34</v>
      </c>
      <c r="C3357" t="str">
        <f t="shared" si="156"/>
        <v>Aug</v>
      </c>
      <c r="D3357" t="str">
        <f t="shared" si="157"/>
        <v>2026-Aug</v>
      </c>
      <c r="E3357">
        <f t="shared" si="158"/>
        <v>202608</v>
      </c>
      <c r="F3357" t="str">
        <f>IF('Raw(1)'!C3357="","",'Raw(1)'!C3357)</f>
        <v>PT Off</v>
      </c>
      <c r="G3357" t="str">
        <f>IF('Raw(1)'!D3357="","",'Raw(1)'!D3357)</f>
        <v>Machine</v>
      </c>
      <c r="H3357" t="str">
        <f>IF('Raw(1)'!E3357="","",'Raw(1)'!E3357)</f>
        <v>Growing Line</v>
      </c>
      <c r="I3357">
        <f>IF('Raw(1)'!F3357="","",'Raw(1)'!F3357)</f>
        <v>11</v>
      </c>
    </row>
    <row r="3358" spans="1:9" x14ac:dyDescent="0.4">
      <c r="A3358">
        <f>IF('Raw(1)'!A3358="","",'Raw(1)'!A3358)</f>
        <v>2026</v>
      </c>
      <c r="B3358">
        <f>IF('Raw(1)'!B3358="","",'Raw(1)'!B3358)</f>
        <v>34</v>
      </c>
      <c r="C3358" t="str">
        <f t="shared" si="156"/>
        <v>Aug</v>
      </c>
      <c r="D3358" t="str">
        <f t="shared" si="157"/>
        <v>2026-Aug</v>
      </c>
      <c r="E3358">
        <f t="shared" si="158"/>
        <v>202608</v>
      </c>
      <c r="F3358" t="str">
        <f>IF('Raw(1)'!C3358="","",'Raw(1)'!C3358)</f>
        <v>PT Off</v>
      </c>
      <c r="G3358" t="str">
        <f>IF('Raw(1)'!D3358="","",'Raw(1)'!D3358)</f>
        <v>Machine</v>
      </c>
      <c r="H3358" t="str">
        <f>IF('Raw(1)'!E3358="","",'Raw(1)'!E3358)</f>
        <v>Paint Booth</v>
      </c>
      <c r="I3358">
        <f>IF('Raw(1)'!F3358="","",'Raw(1)'!F3358)</f>
        <v>6</v>
      </c>
    </row>
    <row r="3359" spans="1:9" x14ac:dyDescent="0.4">
      <c r="A3359">
        <f>IF('Raw(1)'!A3359="","",'Raw(1)'!A3359)</f>
        <v>2026</v>
      </c>
      <c r="B3359">
        <f>IF('Raw(1)'!B3359="","",'Raw(1)'!B3359)</f>
        <v>34</v>
      </c>
      <c r="C3359" t="str">
        <f t="shared" si="156"/>
        <v>Aug</v>
      </c>
      <c r="D3359" t="str">
        <f t="shared" si="157"/>
        <v>2026-Aug</v>
      </c>
      <c r="E3359">
        <f t="shared" si="158"/>
        <v>202608</v>
      </c>
      <c r="F3359" t="str">
        <f>IF('Raw(1)'!C3359="","",'Raw(1)'!C3359)</f>
        <v>PT Off</v>
      </c>
      <c r="G3359" t="str">
        <f>IF('Raw(1)'!D3359="","",'Raw(1)'!D3359)</f>
        <v>Machine</v>
      </c>
      <c r="H3359" t="str">
        <f>IF('Raw(1)'!E3359="","",'Raw(1)'!E3359)</f>
        <v>Paint Line</v>
      </c>
      <c r="I3359">
        <f>IF('Raw(1)'!F3359="","",'Raw(1)'!F3359)</f>
        <v>4</v>
      </c>
    </row>
    <row r="3360" spans="1:9" x14ac:dyDescent="0.4">
      <c r="A3360">
        <f>IF('Raw(1)'!A3360="","",'Raw(1)'!A3360)</f>
        <v>2026</v>
      </c>
      <c r="B3360">
        <f>IF('Raw(1)'!B3360="","",'Raw(1)'!B3360)</f>
        <v>34</v>
      </c>
      <c r="C3360" t="str">
        <f t="shared" si="156"/>
        <v>Aug</v>
      </c>
      <c r="D3360" t="str">
        <f t="shared" si="157"/>
        <v>2026-Aug</v>
      </c>
      <c r="E3360">
        <f t="shared" si="158"/>
        <v>202608</v>
      </c>
      <c r="F3360" t="str">
        <f>IF('Raw(1)'!C3360="","",'Raw(1)'!C3360)</f>
        <v>PT Off</v>
      </c>
      <c r="G3360" t="str">
        <f>IF('Raw(1)'!D3360="","",'Raw(1)'!D3360)</f>
        <v>Machine</v>
      </c>
      <c r="H3360" t="str">
        <f>IF('Raw(1)'!E3360="","",'Raw(1)'!E3360)</f>
        <v>Roll Bending Machine</v>
      </c>
      <c r="I3360">
        <f>IF('Raw(1)'!F3360="","",'Raw(1)'!F3360)</f>
        <v>4</v>
      </c>
    </row>
    <row r="3361" spans="1:9" x14ac:dyDescent="0.4">
      <c r="A3361">
        <f>IF('Raw(1)'!A3361="","",'Raw(1)'!A3361)</f>
        <v>2026</v>
      </c>
      <c r="B3361">
        <f>IF('Raw(1)'!B3361="","",'Raw(1)'!B3361)</f>
        <v>34</v>
      </c>
      <c r="C3361" t="str">
        <f t="shared" si="156"/>
        <v>Aug</v>
      </c>
      <c r="D3361" t="str">
        <f t="shared" si="157"/>
        <v>2026-Aug</v>
      </c>
      <c r="E3361">
        <f t="shared" si="158"/>
        <v>202608</v>
      </c>
      <c r="F3361" t="str">
        <f>IF('Raw(1)'!C3361="","",'Raw(1)'!C3361)</f>
        <v>PT Off</v>
      </c>
      <c r="G3361" t="str">
        <f>IF('Raw(1)'!D3361="","",'Raw(1)'!D3361)</f>
        <v>Machine</v>
      </c>
      <c r="H3361" t="str">
        <f>IF('Raw(1)'!E3361="","",'Raw(1)'!E3361)</f>
        <v>L/W Machine</v>
      </c>
      <c r="I3361">
        <f>IF('Raw(1)'!F3361="","",'Raw(1)'!F3361)</f>
        <v>7</v>
      </c>
    </row>
    <row r="3362" spans="1:9" x14ac:dyDescent="0.4">
      <c r="A3362">
        <f>IF('Raw(1)'!A3362="","",'Raw(1)'!A3362)</f>
        <v>2026</v>
      </c>
      <c r="B3362">
        <f>IF('Raw(1)'!B3362="","",'Raw(1)'!B3362)</f>
        <v>34</v>
      </c>
      <c r="C3362" t="str">
        <f t="shared" si="156"/>
        <v>Aug</v>
      </c>
      <c r="D3362" t="str">
        <f t="shared" si="157"/>
        <v>2026-Aug</v>
      </c>
      <c r="E3362">
        <f t="shared" si="158"/>
        <v>202608</v>
      </c>
      <c r="F3362" t="str">
        <f>IF('Raw(1)'!C3362="","",'Raw(1)'!C3362)</f>
        <v>PT Off</v>
      </c>
      <c r="G3362" t="str">
        <f>IF('Raw(1)'!D3362="","",'Raw(1)'!D3362)</f>
        <v>Machine</v>
      </c>
      <c r="H3362" t="str">
        <f>IF('Raw(1)'!E3362="","",'Raw(1)'!E3362)</f>
        <v>C/W Machine</v>
      </c>
      <c r="I3362">
        <f>IF('Raw(1)'!F3362="","",'Raw(1)'!F3362)</f>
        <v>12.5</v>
      </c>
    </row>
    <row r="3363" spans="1:9" x14ac:dyDescent="0.4">
      <c r="A3363">
        <f>IF('Raw(1)'!A3363="","",'Raw(1)'!A3363)</f>
        <v>2026</v>
      </c>
      <c r="B3363">
        <f>IF('Raw(1)'!B3363="","",'Raw(1)'!B3363)</f>
        <v>34</v>
      </c>
      <c r="C3363" t="str">
        <f t="shared" si="156"/>
        <v>Aug</v>
      </c>
      <c r="D3363" t="str">
        <f t="shared" si="157"/>
        <v>2026-Aug</v>
      </c>
      <c r="E3363">
        <f t="shared" si="158"/>
        <v>202608</v>
      </c>
      <c r="F3363" t="str">
        <f>IF('Raw(1)'!C3363="","",'Raw(1)'!C3363)</f>
        <v>PT Off</v>
      </c>
      <c r="G3363" t="str">
        <f>IF('Raw(1)'!D3363="","",'Raw(1)'!D3363)</f>
        <v>Performance</v>
      </c>
      <c r="H3363" t="str">
        <f>IF('Raw(1)'!E3363="","",'Raw(1)'!E3363)</f>
        <v>BT GT</v>
      </c>
      <c r="I3363">
        <f>IF('Raw(1)'!F3363="","",'Raw(1)'!F3363)</f>
        <v>12</v>
      </c>
    </row>
    <row r="3364" spans="1:9" x14ac:dyDescent="0.4">
      <c r="A3364">
        <f>IF('Raw(1)'!A3364="","",'Raw(1)'!A3364)</f>
        <v>2026</v>
      </c>
      <c r="B3364">
        <f>IF('Raw(1)'!B3364="","",'Raw(1)'!B3364)</f>
        <v>34</v>
      </c>
      <c r="C3364" t="str">
        <f t="shared" si="156"/>
        <v>Aug</v>
      </c>
      <c r="D3364" t="str">
        <f t="shared" si="157"/>
        <v>2026-Aug</v>
      </c>
      <c r="E3364">
        <f t="shared" si="158"/>
        <v>202608</v>
      </c>
      <c r="F3364" t="str">
        <f>IF('Raw(1)'!C3364="","",'Raw(1)'!C3364)</f>
        <v>PT Off</v>
      </c>
      <c r="G3364" t="str">
        <f>IF('Raw(1)'!D3364="","",'Raw(1)'!D3364)</f>
        <v>Performance</v>
      </c>
      <c r="H3364" t="str">
        <f>IF('Raw(1)'!E3364="","",'Raw(1)'!E3364)</f>
        <v>WT GT</v>
      </c>
      <c r="I3364">
        <f>IF('Raw(1)'!F3364="","",'Raw(1)'!F3364)</f>
        <v>8</v>
      </c>
    </row>
    <row r="3365" spans="1:9" x14ac:dyDescent="0.4">
      <c r="A3365">
        <f>IF('Raw(1)'!A3365="","",'Raw(1)'!A3365)</f>
        <v>2026</v>
      </c>
      <c r="B3365">
        <f>IF('Raw(1)'!B3365="","",'Raw(1)'!B3365)</f>
        <v>34</v>
      </c>
      <c r="C3365" t="str">
        <f t="shared" si="156"/>
        <v>Aug</v>
      </c>
      <c r="D3365" t="str">
        <f t="shared" si="157"/>
        <v>2026-Aug</v>
      </c>
      <c r="E3365">
        <f t="shared" si="158"/>
        <v>202608</v>
      </c>
      <c r="F3365" t="str">
        <f>IF('Raw(1)'!C3365="","",'Raw(1)'!C3365)</f>
        <v>PT Off</v>
      </c>
      <c r="G3365" t="str">
        <f>IF('Raw(1)'!D3365="","",'Raw(1)'!D3365)</f>
        <v>Performance</v>
      </c>
      <c r="H3365" t="str">
        <f>IF('Raw(1)'!E3365="","",'Raw(1)'!E3365)</f>
        <v>Bending</v>
      </c>
      <c r="I3365">
        <f>IF('Raw(1)'!F3365="","",'Raw(1)'!F3365)</f>
        <v>63</v>
      </c>
    </row>
    <row r="3366" spans="1:9" x14ac:dyDescent="0.4">
      <c r="A3366">
        <f>IF('Raw(1)'!A3366="","",'Raw(1)'!A3366)</f>
        <v>2026</v>
      </c>
      <c r="B3366">
        <f>IF('Raw(1)'!B3366="","",'Raw(1)'!B3366)</f>
        <v>34</v>
      </c>
      <c r="C3366" t="str">
        <f t="shared" si="156"/>
        <v>Aug</v>
      </c>
      <c r="D3366" t="str">
        <f t="shared" si="157"/>
        <v>2026-Aug</v>
      </c>
      <c r="E3366">
        <f t="shared" si="158"/>
        <v>202608</v>
      </c>
      <c r="F3366" t="str">
        <f>IF('Raw(1)'!C3366="","",'Raw(1)'!C3366)</f>
        <v>PT Off</v>
      </c>
      <c r="G3366" t="str">
        <f>IF('Raw(1)'!D3366="","",'Raw(1)'!D3366)</f>
        <v>Performance</v>
      </c>
      <c r="H3366" t="str">
        <f>IF('Raw(1)'!E3366="","",'Raw(1)'!E3366)</f>
        <v>L/W</v>
      </c>
      <c r="I3366">
        <f>IF('Raw(1)'!F3366="","",'Raw(1)'!F3366)</f>
        <v>53</v>
      </c>
    </row>
    <row r="3367" spans="1:9" x14ac:dyDescent="0.4">
      <c r="A3367">
        <f>IF('Raw(1)'!A3367="","",'Raw(1)'!A3367)</f>
        <v>2026</v>
      </c>
      <c r="B3367">
        <f>IF('Raw(1)'!B3367="","",'Raw(1)'!B3367)</f>
        <v>34</v>
      </c>
      <c r="C3367" t="str">
        <f t="shared" si="156"/>
        <v>Aug</v>
      </c>
      <c r="D3367" t="str">
        <f t="shared" si="157"/>
        <v>2026-Aug</v>
      </c>
      <c r="E3367">
        <f t="shared" si="158"/>
        <v>202608</v>
      </c>
      <c r="F3367" t="str">
        <f>IF('Raw(1)'!C3367="","",'Raw(1)'!C3367)</f>
        <v>PT Off</v>
      </c>
      <c r="G3367" t="str">
        <f>IF('Raw(1)'!D3367="","",'Raw(1)'!D3367)</f>
        <v>Performance</v>
      </c>
      <c r="H3367" t="str">
        <f>IF('Raw(1)'!E3367="","",'Raw(1)'!E3367)</f>
        <v>C/W</v>
      </c>
      <c r="I3367">
        <f>IF('Raw(1)'!F3367="","",'Raw(1)'!F3367)</f>
        <v>91</v>
      </c>
    </row>
    <row r="3368" spans="1:9" x14ac:dyDescent="0.4">
      <c r="A3368">
        <f>IF('Raw(1)'!A3368="","",'Raw(1)'!A3368)</f>
        <v>2026</v>
      </c>
      <c r="B3368">
        <f>IF('Raw(1)'!B3368="","",'Raw(1)'!B3368)</f>
        <v>35</v>
      </c>
      <c r="C3368" t="str">
        <f t="shared" si="156"/>
        <v>Aug</v>
      </c>
      <c r="D3368" t="str">
        <f t="shared" si="157"/>
        <v>2026-Aug</v>
      </c>
      <c r="E3368">
        <f t="shared" si="158"/>
        <v>202608</v>
      </c>
      <c r="F3368" t="str">
        <f>IF('Raw(1)'!C3368="","",'Raw(1)'!C3368)</f>
        <v>VN #1</v>
      </c>
      <c r="G3368" t="str">
        <f>IF('Raw(1)'!D3368="","",'Raw(1)'!D3368)</f>
        <v>Machine</v>
      </c>
      <c r="H3368" t="str">
        <f>IF('Raw(1)'!E3368="","",'Raw(1)'!E3368)</f>
        <v>Growing Line</v>
      </c>
      <c r="I3368">
        <f>IF('Raw(1)'!F3368="","",'Raw(1)'!F3368)</f>
        <v>15</v>
      </c>
    </row>
    <row r="3369" spans="1:9" x14ac:dyDescent="0.4">
      <c r="A3369">
        <f>IF('Raw(1)'!A3369="","",'Raw(1)'!A3369)</f>
        <v>2026</v>
      </c>
      <c r="B3369">
        <f>IF('Raw(1)'!B3369="","",'Raw(1)'!B3369)</f>
        <v>35</v>
      </c>
      <c r="C3369" t="str">
        <f t="shared" si="156"/>
        <v>Aug</v>
      </c>
      <c r="D3369" t="str">
        <f t="shared" si="157"/>
        <v>2026-Aug</v>
      </c>
      <c r="E3369">
        <f t="shared" si="158"/>
        <v>202608</v>
      </c>
      <c r="F3369" t="str">
        <f>IF('Raw(1)'!C3369="","",'Raw(1)'!C3369)</f>
        <v>VN #1</v>
      </c>
      <c r="G3369" t="str">
        <f>IF('Raw(1)'!D3369="","",'Raw(1)'!D3369)</f>
        <v>Machine</v>
      </c>
      <c r="H3369" t="str">
        <f>IF('Raw(1)'!E3369="","",'Raw(1)'!E3369)</f>
        <v>Paint Booth</v>
      </c>
      <c r="I3369">
        <f>IF('Raw(1)'!F3369="","",'Raw(1)'!F3369)</f>
        <v>10</v>
      </c>
    </row>
    <row r="3370" spans="1:9" x14ac:dyDescent="0.4">
      <c r="A3370">
        <f>IF('Raw(1)'!A3370="","",'Raw(1)'!A3370)</f>
        <v>2026</v>
      </c>
      <c r="B3370">
        <f>IF('Raw(1)'!B3370="","",'Raw(1)'!B3370)</f>
        <v>35</v>
      </c>
      <c r="C3370" t="str">
        <f t="shared" si="156"/>
        <v>Aug</v>
      </c>
      <c r="D3370" t="str">
        <f t="shared" si="157"/>
        <v>2026-Aug</v>
      </c>
      <c r="E3370">
        <f t="shared" si="158"/>
        <v>202608</v>
      </c>
      <c r="F3370" t="str">
        <f>IF('Raw(1)'!C3370="","",'Raw(1)'!C3370)</f>
        <v>VN #1</v>
      </c>
      <c r="G3370" t="str">
        <f>IF('Raw(1)'!D3370="","",'Raw(1)'!D3370)</f>
        <v>Machine</v>
      </c>
      <c r="H3370" t="str">
        <f>IF('Raw(1)'!E3370="","",'Raw(1)'!E3370)</f>
        <v>Paint Line</v>
      </c>
      <c r="I3370">
        <f>IF('Raw(1)'!F3370="","",'Raw(1)'!F3370)</f>
        <v>5</v>
      </c>
    </row>
    <row r="3371" spans="1:9" x14ac:dyDescent="0.4">
      <c r="A3371">
        <f>IF('Raw(1)'!A3371="","",'Raw(1)'!A3371)</f>
        <v>2026</v>
      </c>
      <c r="B3371">
        <f>IF('Raw(1)'!B3371="","",'Raw(1)'!B3371)</f>
        <v>35</v>
      </c>
      <c r="C3371" t="str">
        <f t="shared" si="156"/>
        <v>Aug</v>
      </c>
      <c r="D3371" t="str">
        <f t="shared" si="157"/>
        <v>2026-Aug</v>
      </c>
      <c r="E3371">
        <f t="shared" si="158"/>
        <v>202608</v>
      </c>
      <c r="F3371" t="str">
        <f>IF('Raw(1)'!C3371="","",'Raw(1)'!C3371)</f>
        <v>VN #1</v>
      </c>
      <c r="G3371" t="str">
        <f>IF('Raw(1)'!D3371="","",'Raw(1)'!D3371)</f>
        <v>Machine</v>
      </c>
      <c r="H3371" t="str">
        <f>IF('Raw(1)'!E3371="","",'Raw(1)'!E3371)</f>
        <v>Roll Bending Machine</v>
      </c>
      <c r="I3371">
        <f>IF('Raw(1)'!F3371="","",'Raw(1)'!F3371)</f>
        <v>6</v>
      </c>
    </row>
    <row r="3372" spans="1:9" x14ac:dyDescent="0.4">
      <c r="A3372">
        <f>IF('Raw(1)'!A3372="","",'Raw(1)'!A3372)</f>
        <v>2026</v>
      </c>
      <c r="B3372">
        <f>IF('Raw(1)'!B3372="","",'Raw(1)'!B3372)</f>
        <v>35</v>
      </c>
      <c r="C3372" t="str">
        <f t="shared" si="156"/>
        <v>Aug</v>
      </c>
      <c r="D3372" t="str">
        <f t="shared" si="157"/>
        <v>2026-Aug</v>
      </c>
      <c r="E3372">
        <f t="shared" si="158"/>
        <v>202608</v>
      </c>
      <c r="F3372" t="str">
        <f>IF('Raw(1)'!C3372="","",'Raw(1)'!C3372)</f>
        <v>VN #1</v>
      </c>
      <c r="G3372" t="str">
        <f>IF('Raw(1)'!D3372="","",'Raw(1)'!D3372)</f>
        <v>Machine</v>
      </c>
      <c r="H3372" t="str">
        <f>IF('Raw(1)'!E3372="","",'Raw(1)'!E3372)</f>
        <v>L/W Machine</v>
      </c>
      <c r="I3372">
        <f>IF('Raw(1)'!F3372="","",'Raw(1)'!F3372)</f>
        <v>10</v>
      </c>
    </row>
    <row r="3373" spans="1:9" x14ac:dyDescent="0.4">
      <c r="A3373">
        <f>IF('Raw(1)'!A3373="","",'Raw(1)'!A3373)</f>
        <v>2026</v>
      </c>
      <c r="B3373">
        <f>IF('Raw(1)'!B3373="","",'Raw(1)'!B3373)</f>
        <v>35</v>
      </c>
      <c r="C3373" t="str">
        <f t="shared" si="156"/>
        <v>Aug</v>
      </c>
      <c r="D3373" t="str">
        <f t="shared" si="157"/>
        <v>2026-Aug</v>
      </c>
      <c r="E3373">
        <f t="shared" si="158"/>
        <v>202608</v>
      </c>
      <c r="F3373" t="str">
        <f>IF('Raw(1)'!C3373="","",'Raw(1)'!C3373)</f>
        <v>VN #1</v>
      </c>
      <c r="G3373" t="str">
        <f>IF('Raw(1)'!D3373="","",'Raw(1)'!D3373)</f>
        <v>Machine</v>
      </c>
      <c r="H3373" t="str">
        <f>IF('Raw(1)'!E3373="","",'Raw(1)'!E3373)</f>
        <v>C/W Machine</v>
      </c>
      <c r="I3373">
        <f>IF('Raw(1)'!F3373="","",'Raw(1)'!F3373)</f>
        <v>10</v>
      </c>
    </row>
    <row r="3374" spans="1:9" x14ac:dyDescent="0.4">
      <c r="A3374">
        <f>IF('Raw(1)'!A3374="","",'Raw(1)'!A3374)</f>
        <v>2026</v>
      </c>
      <c r="B3374">
        <f>IF('Raw(1)'!B3374="","",'Raw(1)'!B3374)</f>
        <v>35</v>
      </c>
      <c r="C3374" t="str">
        <f t="shared" si="156"/>
        <v>Aug</v>
      </c>
      <c r="D3374" t="str">
        <f t="shared" si="157"/>
        <v>2026-Aug</v>
      </c>
      <c r="E3374">
        <f t="shared" si="158"/>
        <v>202608</v>
      </c>
      <c r="F3374" t="str">
        <f>IF('Raw(1)'!C3374="","",'Raw(1)'!C3374)</f>
        <v>VN #1</v>
      </c>
      <c r="G3374" t="str">
        <f>IF('Raw(1)'!D3374="","",'Raw(1)'!D3374)</f>
        <v>Performance</v>
      </c>
      <c r="H3374" t="str">
        <f>IF('Raw(1)'!E3374="","",'Raw(1)'!E3374)</f>
        <v>BT GT</v>
      </c>
      <c r="I3374">
        <f>IF('Raw(1)'!F3374="","",'Raw(1)'!F3374)</f>
        <v>17</v>
      </c>
    </row>
    <row r="3375" spans="1:9" x14ac:dyDescent="0.4">
      <c r="A3375">
        <f>IF('Raw(1)'!A3375="","",'Raw(1)'!A3375)</f>
        <v>2026</v>
      </c>
      <c r="B3375">
        <f>IF('Raw(1)'!B3375="","",'Raw(1)'!B3375)</f>
        <v>35</v>
      </c>
      <c r="C3375" t="str">
        <f t="shared" si="156"/>
        <v>Aug</v>
      </c>
      <c r="D3375" t="str">
        <f t="shared" si="157"/>
        <v>2026-Aug</v>
      </c>
      <c r="E3375">
        <f t="shared" si="158"/>
        <v>202608</v>
      </c>
      <c r="F3375" t="str">
        <f>IF('Raw(1)'!C3375="","",'Raw(1)'!C3375)</f>
        <v>VN #1</v>
      </c>
      <c r="G3375" t="str">
        <f>IF('Raw(1)'!D3375="","",'Raw(1)'!D3375)</f>
        <v>Performance</v>
      </c>
      <c r="H3375" t="str">
        <f>IF('Raw(1)'!E3375="","",'Raw(1)'!E3375)</f>
        <v>WT GT</v>
      </c>
      <c r="I3375">
        <f>IF('Raw(1)'!F3375="","",'Raw(1)'!F3375)</f>
        <v>14</v>
      </c>
    </row>
    <row r="3376" spans="1:9" x14ac:dyDescent="0.4">
      <c r="A3376">
        <f>IF('Raw(1)'!A3376="","",'Raw(1)'!A3376)</f>
        <v>2026</v>
      </c>
      <c r="B3376">
        <f>IF('Raw(1)'!B3376="","",'Raw(1)'!B3376)</f>
        <v>35</v>
      </c>
      <c r="C3376" t="str">
        <f t="shared" si="156"/>
        <v>Aug</v>
      </c>
      <c r="D3376" t="str">
        <f t="shared" si="157"/>
        <v>2026-Aug</v>
      </c>
      <c r="E3376">
        <f t="shared" si="158"/>
        <v>202608</v>
      </c>
      <c r="F3376" t="str">
        <f>IF('Raw(1)'!C3376="","",'Raw(1)'!C3376)</f>
        <v>VN #1</v>
      </c>
      <c r="G3376" t="str">
        <f>IF('Raw(1)'!D3376="","",'Raw(1)'!D3376)</f>
        <v>Performance</v>
      </c>
      <c r="H3376" t="str">
        <f>IF('Raw(1)'!E3376="","",'Raw(1)'!E3376)</f>
        <v>Bending</v>
      </c>
      <c r="I3376">
        <f>IF('Raw(1)'!F3376="","",'Raw(1)'!F3376)</f>
        <v>249</v>
      </c>
    </row>
    <row r="3377" spans="1:9" x14ac:dyDescent="0.4">
      <c r="A3377">
        <f>IF('Raw(1)'!A3377="","",'Raw(1)'!A3377)</f>
        <v>2026</v>
      </c>
      <c r="B3377">
        <f>IF('Raw(1)'!B3377="","",'Raw(1)'!B3377)</f>
        <v>35</v>
      </c>
      <c r="C3377" t="str">
        <f t="shared" si="156"/>
        <v>Aug</v>
      </c>
      <c r="D3377" t="str">
        <f t="shared" si="157"/>
        <v>2026-Aug</v>
      </c>
      <c r="E3377">
        <f t="shared" si="158"/>
        <v>202608</v>
      </c>
      <c r="F3377" t="str">
        <f>IF('Raw(1)'!C3377="","",'Raw(1)'!C3377)</f>
        <v>VN #1</v>
      </c>
      <c r="G3377" t="str">
        <f>IF('Raw(1)'!D3377="","",'Raw(1)'!D3377)</f>
        <v>Performance</v>
      </c>
      <c r="H3377" t="str">
        <f>IF('Raw(1)'!E3377="","",'Raw(1)'!E3377)</f>
        <v>L/W</v>
      </c>
      <c r="I3377">
        <f>IF('Raw(1)'!F3377="","",'Raw(1)'!F3377)</f>
        <v>252</v>
      </c>
    </row>
    <row r="3378" spans="1:9" x14ac:dyDescent="0.4">
      <c r="A3378">
        <f>IF('Raw(1)'!A3378="","",'Raw(1)'!A3378)</f>
        <v>2026</v>
      </c>
      <c r="B3378">
        <f>IF('Raw(1)'!B3378="","",'Raw(1)'!B3378)</f>
        <v>35</v>
      </c>
      <c r="C3378" t="str">
        <f t="shared" si="156"/>
        <v>Aug</v>
      </c>
      <c r="D3378" t="str">
        <f t="shared" si="157"/>
        <v>2026-Aug</v>
      </c>
      <c r="E3378">
        <f t="shared" si="158"/>
        <v>202608</v>
      </c>
      <c r="F3378" t="str">
        <f>IF('Raw(1)'!C3378="","",'Raw(1)'!C3378)</f>
        <v>VN #1</v>
      </c>
      <c r="G3378" t="str">
        <f>IF('Raw(1)'!D3378="","",'Raw(1)'!D3378)</f>
        <v>Performance</v>
      </c>
      <c r="H3378" t="str">
        <f>IF('Raw(1)'!E3378="","",'Raw(1)'!E3378)</f>
        <v>C/W</v>
      </c>
      <c r="I3378">
        <f>IF('Raw(1)'!F3378="","",'Raw(1)'!F3378)</f>
        <v>264</v>
      </c>
    </row>
    <row r="3379" spans="1:9" x14ac:dyDescent="0.4">
      <c r="A3379">
        <f>IF('Raw(1)'!A3379="","",'Raw(1)'!A3379)</f>
        <v>2026</v>
      </c>
      <c r="B3379">
        <f>IF('Raw(1)'!B3379="","",'Raw(1)'!B3379)</f>
        <v>35</v>
      </c>
      <c r="C3379" t="str">
        <f t="shared" si="156"/>
        <v>Aug</v>
      </c>
      <c r="D3379" t="str">
        <f t="shared" si="157"/>
        <v>2026-Aug</v>
      </c>
      <c r="E3379">
        <f t="shared" si="158"/>
        <v>202608</v>
      </c>
      <c r="F3379" t="str">
        <f>IF('Raw(1)'!C3379="","",'Raw(1)'!C3379)</f>
        <v>VN #2</v>
      </c>
      <c r="G3379" t="str">
        <f>IF('Raw(1)'!D3379="","",'Raw(1)'!D3379)</f>
        <v>Machine</v>
      </c>
      <c r="H3379" t="str">
        <f>IF('Raw(1)'!E3379="","",'Raw(1)'!E3379)</f>
        <v>Growing Line</v>
      </c>
      <c r="I3379">
        <f>IF('Raw(1)'!F3379="","",'Raw(1)'!F3379)</f>
        <v>14</v>
      </c>
    </row>
    <row r="3380" spans="1:9" x14ac:dyDescent="0.4">
      <c r="A3380">
        <f>IF('Raw(1)'!A3380="","",'Raw(1)'!A3380)</f>
        <v>2026</v>
      </c>
      <c r="B3380">
        <f>IF('Raw(1)'!B3380="","",'Raw(1)'!B3380)</f>
        <v>35</v>
      </c>
      <c r="C3380" t="str">
        <f t="shared" si="156"/>
        <v>Aug</v>
      </c>
      <c r="D3380" t="str">
        <f t="shared" si="157"/>
        <v>2026-Aug</v>
      </c>
      <c r="E3380">
        <f t="shared" si="158"/>
        <v>202608</v>
      </c>
      <c r="F3380" t="str">
        <f>IF('Raw(1)'!C3380="","",'Raw(1)'!C3380)</f>
        <v>VN #2</v>
      </c>
      <c r="G3380" t="str">
        <f>IF('Raw(1)'!D3380="","",'Raw(1)'!D3380)</f>
        <v>Machine</v>
      </c>
      <c r="H3380" t="str">
        <f>IF('Raw(1)'!E3380="","",'Raw(1)'!E3380)</f>
        <v>Paint Booth</v>
      </c>
      <c r="I3380">
        <f>IF('Raw(1)'!F3380="","",'Raw(1)'!F3380)</f>
        <v>8</v>
      </c>
    </row>
    <row r="3381" spans="1:9" x14ac:dyDescent="0.4">
      <c r="A3381">
        <f>IF('Raw(1)'!A3381="","",'Raw(1)'!A3381)</f>
        <v>2026</v>
      </c>
      <c r="B3381">
        <f>IF('Raw(1)'!B3381="","",'Raw(1)'!B3381)</f>
        <v>35</v>
      </c>
      <c r="C3381" t="str">
        <f t="shared" si="156"/>
        <v>Aug</v>
      </c>
      <c r="D3381" t="str">
        <f t="shared" si="157"/>
        <v>2026-Aug</v>
      </c>
      <c r="E3381">
        <f t="shared" si="158"/>
        <v>202608</v>
      </c>
      <c r="F3381" t="str">
        <f>IF('Raw(1)'!C3381="","",'Raw(1)'!C3381)</f>
        <v>VN #2</v>
      </c>
      <c r="G3381" t="str">
        <f>IF('Raw(1)'!D3381="","",'Raw(1)'!D3381)</f>
        <v>Machine</v>
      </c>
      <c r="H3381" t="str">
        <f>IF('Raw(1)'!E3381="","",'Raw(1)'!E3381)</f>
        <v>Paint Line</v>
      </c>
      <c r="I3381">
        <f>IF('Raw(1)'!F3381="","",'Raw(1)'!F3381)</f>
        <v>4</v>
      </c>
    </row>
    <row r="3382" spans="1:9" x14ac:dyDescent="0.4">
      <c r="A3382">
        <f>IF('Raw(1)'!A3382="","",'Raw(1)'!A3382)</f>
        <v>2026</v>
      </c>
      <c r="B3382">
        <f>IF('Raw(1)'!B3382="","",'Raw(1)'!B3382)</f>
        <v>35</v>
      </c>
      <c r="C3382" t="str">
        <f t="shared" si="156"/>
        <v>Aug</v>
      </c>
      <c r="D3382" t="str">
        <f t="shared" si="157"/>
        <v>2026-Aug</v>
      </c>
      <c r="E3382">
        <f t="shared" si="158"/>
        <v>202608</v>
      </c>
      <c r="F3382" t="str">
        <f>IF('Raw(1)'!C3382="","",'Raw(1)'!C3382)</f>
        <v>VN #2</v>
      </c>
      <c r="G3382" t="str">
        <f>IF('Raw(1)'!D3382="","",'Raw(1)'!D3382)</f>
        <v>Machine</v>
      </c>
      <c r="H3382" t="str">
        <f>IF('Raw(1)'!E3382="","",'Raw(1)'!E3382)</f>
        <v>Roll Bending Machine</v>
      </c>
      <c r="I3382">
        <f>IF('Raw(1)'!F3382="","",'Raw(1)'!F3382)</f>
        <v>3</v>
      </c>
    </row>
    <row r="3383" spans="1:9" x14ac:dyDescent="0.4">
      <c r="A3383">
        <f>IF('Raw(1)'!A3383="","",'Raw(1)'!A3383)</f>
        <v>2026</v>
      </c>
      <c r="B3383">
        <f>IF('Raw(1)'!B3383="","",'Raw(1)'!B3383)</f>
        <v>35</v>
      </c>
      <c r="C3383" t="str">
        <f t="shared" si="156"/>
        <v>Aug</v>
      </c>
      <c r="D3383" t="str">
        <f t="shared" si="157"/>
        <v>2026-Aug</v>
      </c>
      <c r="E3383">
        <f t="shared" si="158"/>
        <v>202608</v>
      </c>
      <c r="F3383" t="str">
        <f>IF('Raw(1)'!C3383="","",'Raw(1)'!C3383)</f>
        <v>VN #2</v>
      </c>
      <c r="G3383" t="str">
        <f>IF('Raw(1)'!D3383="","",'Raw(1)'!D3383)</f>
        <v>Machine</v>
      </c>
      <c r="H3383" t="str">
        <f>IF('Raw(1)'!E3383="","",'Raw(1)'!E3383)</f>
        <v>L/W Machine</v>
      </c>
      <c r="I3383">
        <f>IF('Raw(1)'!F3383="","",'Raw(1)'!F3383)</f>
        <v>6</v>
      </c>
    </row>
    <row r="3384" spans="1:9" x14ac:dyDescent="0.4">
      <c r="A3384">
        <f>IF('Raw(1)'!A3384="","",'Raw(1)'!A3384)</f>
        <v>2026</v>
      </c>
      <c r="B3384">
        <f>IF('Raw(1)'!B3384="","",'Raw(1)'!B3384)</f>
        <v>35</v>
      </c>
      <c r="C3384" t="str">
        <f t="shared" si="156"/>
        <v>Aug</v>
      </c>
      <c r="D3384" t="str">
        <f t="shared" si="157"/>
        <v>2026-Aug</v>
      </c>
      <c r="E3384">
        <f t="shared" si="158"/>
        <v>202608</v>
      </c>
      <c r="F3384" t="str">
        <f>IF('Raw(1)'!C3384="","",'Raw(1)'!C3384)</f>
        <v>VN #2</v>
      </c>
      <c r="G3384" t="str">
        <f>IF('Raw(1)'!D3384="","",'Raw(1)'!D3384)</f>
        <v>Machine</v>
      </c>
      <c r="H3384" t="str">
        <f>IF('Raw(1)'!E3384="","",'Raw(1)'!E3384)</f>
        <v>C/W Machine</v>
      </c>
      <c r="I3384">
        <f>IF('Raw(1)'!F3384="","",'Raw(1)'!F3384)</f>
        <v>8.8000000000000007</v>
      </c>
    </row>
    <row r="3385" spans="1:9" x14ac:dyDescent="0.4">
      <c r="A3385">
        <f>IF('Raw(1)'!A3385="","",'Raw(1)'!A3385)</f>
        <v>2026</v>
      </c>
      <c r="B3385">
        <f>IF('Raw(1)'!B3385="","",'Raw(1)'!B3385)</f>
        <v>35</v>
      </c>
      <c r="C3385" t="str">
        <f t="shared" si="156"/>
        <v>Aug</v>
      </c>
      <c r="D3385" t="str">
        <f t="shared" si="157"/>
        <v>2026-Aug</v>
      </c>
      <c r="E3385">
        <f t="shared" si="158"/>
        <v>202608</v>
      </c>
      <c r="F3385" t="str">
        <f>IF('Raw(1)'!C3385="","",'Raw(1)'!C3385)</f>
        <v>VN #2</v>
      </c>
      <c r="G3385" t="str">
        <f>IF('Raw(1)'!D3385="","",'Raw(1)'!D3385)</f>
        <v>Performance</v>
      </c>
      <c r="H3385" t="str">
        <f>IF('Raw(1)'!E3385="","",'Raw(1)'!E3385)</f>
        <v>BT GT</v>
      </c>
      <c r="I3385">
        <f>IF('Raw(1)'!F3385="","",'Raw(1)'!F3385)</f>
        <v>16</v>
      </c>
    </row>
    <row r="3386" spans="1:9" x14ac:dyDescent="0.4">
      <c r="A3386">
        <f>IF('Raw(1)'!A3386="","",'Raw(1)'!A3386)</f>
        <v>2026</v>
      </c>
      <c r="B3386">
        <f>IF('Raw(1)'!B3386="","",'Raw(1)'!B3386)</f>
        <v>35</v>
      </c>
      <c r="C3386" t="str">
        <f t="shared" si="156"/>
        <v>Aug</v>
      </c>
      <c r="D3386" t="str">
        <f t="shared" si="157"/>
        <v>2026-Aug</v>
      </c>
      <c r="E3386">
        <f t="shared" si="158"/>
        <v>202608</v>
      </c>
      <c r="F3386" t="str">
        <f>IF('Raw(1)'!C3386="","",'Raw(1)'!C3386)</f>
        <v>VN #2</v>
      </c>
      <c r="G3386" t="str">
        <f>IF('Raw(1)'!D3386="","",'Raw(1)'!D3386)</f>
        <v>Performance</v>
      </c>
      <c r="H3386" t="str">
        <f>IF('Raw(1)'!E3386="","",'Raw(1)'!E3386)</f>
        <v>WT GT</v>
      </c>
      <c r="I3386">
        <f>IF('Raw(1)'!F3386="","",'Raw(1)'!F3386)</f>
        <v>14</v>
      </c>
    </row>
    <row r="3387" spans="1:9" x14ac:dyDescent="0.4">
      <c r="A3387">
        <f>IF('Raw(1)'!A3387="","",'Raw(1)'!A3387)</f>
        <v>2026</v>
      </c>
      <c r="B3387">
        <f>IF('Raw(1)'!B3387="","",'Raw(1)'!B3387)</f>
        <v>35</v>
      </c>
      <c r="C3387" t="str">
        <f t="shared" si="156"/>
        <v>Aug</v>
      </c>
      <c r="D3387" t="str">
        <f t="shared" si="157"/>
        <v>2026-Aug</v>
      </c>
      <c r="E3387">
        <f t="shared" si="158"/>
        <v>202608</v>
      </c>
      <c r="F3387" t="str">
        <f>IF('Raw(1)'!C3387="","",'Raw(1)'!C3387)</f>
        <v>VN #2</v>
      </c>
      <c r="G3387" t="str">
        <f>IF('Raw(1)'!D3387="","",'Raw(1)'!D3387)</f>
        <v>Performance</v>
      </c>
      <c r="H3387" t="str">
        <f>IF('Raw(1)'!E3387="","",'Raw(1)'!E3387)</f>
        <v>Bending</v>
      </c>
      <c r="I3387">
        <f>IF('Raw(1)'!F3387="","",'Raw(1)'!F3387)</f>
        <v>192</v>
      </c>
    </row>
    <row r="3388" spans="1:9" x14ac:dyDescent="0.4">
      <c r="A3388">
        <f>IF('Raw(1)'!A3388="","",'Raw(1)'!A3388)</f>
        <v>2026</v>
      </c>
      <c r="B3388">
        <f>IF('Raw(1)'!B3388="","",'Raw(1)'!B3388)</f>
        <v>35</v>
      </c>
      <c r="C3388" t="str">
        <f t="shared" si="156"/>
        <v>Aug</v>
      </c>
      <c r="D3388" t="str">
        <f t="shared" si="157"/>
        <v>2026-Aug</v>
      </c>
      <c r="E3388">
        <f t="shared" si="158"/>
        <v>202608</v>
      </c>
      <c r="F3388" t="str">
        <f>IF('Raw(1)'!C3388="","",'Raw(1)'!C3388)</f>
        <v>VN #2</v>
      </c>
      <c r="G3388" t="str">
        <f>IF('Raw(1)'!D3388="","",'Raw(1)'!D3388)</f>
        <v>Performance</v>
      </c>
      <c r="H3388" t="str">
        <f>IF('Raw(1)'!E3388="","",'Raw(1)'!E3388)</f>
        <v>L/W</v>
      </c>
      <c r="I3388">
        <f>IF('Raw(1)'!F3388="","",'Raw(1)'!F3388)</f>
        <v>206</v>
      </c>
    </row>
    <row r="3389" spans="1:9" x14ac:dyDescent="0.4">
      <c r="A3389">
        <f>IF('Raw(1)'!A3389="","",'Raw(1)'!A3389)</f>
        <v>2026</v>
      </c>
      <c r="B3389">
        <f>IF('Raw(1)'!B3389="","",'Raw(1)'!B3389)</f>
        <v>35</v>
      </c>
      <c r="C3389" t="str">
        <f t="shared" si="156"/>
        <v>Aug</v>
      </c>
      <c r="D3389" t="str">
        <f t="shared" si="157"/>
        <v>2026-Aug</v>
      </c>
      <c r="E3389">
        <f t="shared" si="158"/>
        <v>202608</v>
      </c>
      <c r="F3389" t="str">
        <f>IF('Raw(1)'!C3389="","",'Raw(1)'!C3389)</f>
        <v>VN #2</v>
      </c>
      <c r="G3389" t="str">
        <f>IF('Raw(1)'!D3389="","",'Raw(1)'!D3389)</f>
        <v>Performance</v>
      </c>
      <c r="H3389" t="str">
        <f>IF('Raw(1)'!E3389="","",'Raw(1)'!E3389)</f>
        <v>C/W</v>
      </c>
      <c r="I3389">
        <f>IF('Raw(1)'!F3389="","",'Raw(1)'!F3389)</f>
        <v>208</v>
      </c>
    </row>
    <row r="3390" spans="1:9" x14ac:dyDescent="0.4">
      <c r="A3390">
        <f>IF('Raw(1)'!A3390="","",'Raw(1)'!A3390)</f>
        <v>2026</v>
      </c>
      <c r="B3390">
        <f>IF('Raw(1)'!B3390="","",'Raw(1)'!B3390)</f>
        <v>35</v>
      </c>
      <c r="C3390" t="str">
        <f t="shared" si="156"/>
        <v>Aug</v>
      </c>
      <c r="D3390" t="str">
        <f t="shared" si="157"/>
        <v>2026-Aug</v>
      </c>
      <c r="E3390">
        <f t="shared" si="158"/>
        <v>202608</v>
      </c>
      <c r="F3390" t="str">
        <f>IF('Raw(1)'!C3390="","",'Raw(1)'!C3390)</f>
        <v>TW</v>
      </c>
      <c r="G3390" t="str">
        <f>IF('Raw(1)'!D3390="","",'Raw(1)'!D3390)</f>
        <v>Machine</v>
      </c>
      <c r="H3390" t="str">
        <f>IF('Raw(1)'!E3390="","",'Raw(1)'!E3390)</f>
        <v>Growing Line</v>
      </c>
      <c r="I3390">
        <f>IF('Raw(1)'!F3390="","",'Raw(1)'!F3390)</f>
        <v>5</v>
      </c>
    </row>
    <row r="3391" spans="1:9" x14ac:dyDescent="0.4">
      <c r="A3391">
        <f>IF('Raw(1)'!A3391="","",'Raw(1)'!A3391)</f>
        <v>2026</v>
      </c>
      <c r="B3391">
        <f>IF('Raw(1)'!B3391="","",'Raw(1)'!B3391)</f>
        <v>35</v>
      </c>
      <c r="C3391" t="str">
        <f t="shared" si="156"/>
        <v>Aug</v>
      </c>
      <c r="D3391" t="str">
        <f t="shared" si="157"/>
        <v>2026-Aug</v>
      </c>
      <c r="E3391">
        <f t="shared" si="158"/>
        <v>202608</v>
      </c>
      <c r="F3391" t="str">
        <f>IF('Raw(1)'!C3391="","",'Raw(1)'!C3391)</f>
        <v>TW</v>
      </c>
      <c r="G3391" t="str">
        <f>IF('Raw(1)'!D3391="","",'Raw(1)'!D3391)</f>
        <v>Machine</v>
      </c>
      <c r="H3391" t="str">
        <f>IF('Raw(1)'!E3391="","",'Raw(1)'!E3391)</f>
        <v>Paint Booth</v>
      </c>
      <c r="I3391">
        <f>IF('Raw(1)'!F3391="","",'Raw(1)'!F3391)</f>
        <v>3</v>
      </c>
    </row>
    <row r="3392" spans="1:9" x14ac:dyDescent="0.4">
      <c r="A3392">
        <f>IF('Raw(1)'!A3392="","",'Raw(1)'!A3392)</f>
        <v>2026</v>
      </c>
      <c r="B3392">
        <f>IF('Raw(1)'!B3392="","",'Raw(1)'!B3392)</f>
        <v>35</v>
      </c>
      <c r="C3392" t="str">
        <f t="shared" si="156"/>
        <v>Aug</v>
      </c>
      <c r="D3392" t="str">
        <f t="shared" si="157"/>
        <v>2026-Aug</v>
      </c>
      <c r="E3392">
        <f t="shared" si="158"/>
        <v>202608</v>
      </c>
      <c r="F3392" t="str">
        <f>IF('Raw(1)'!C3392="","",'Raw(1)'!C3392)</f>
        <v>TW</v>
      </c>
      <c r="G3392" t="str">
        <f>IF('Raw(1)'!D3392="","",'Raw(1)'!D3392)</f>
        <v>Machine</v>
      </c>
      <c r="H3392" t="str">
        <f>IF('Raw(1)'!E3392="","",'Raw(1)'!E3392)</f>
        <v>Paint Line</v>
      </c>
      <c r="I3392">
        <f>IF('Raw(1)'!F3392="","",'Raw(1)'!F3392)</f>
        <v>2</v>
      </c>
    </row>
    <row r="3393" spans="1:9" x14ac:dyDescent="0.4">
      <c r="A3393">
        <f>IF('Raw(1)'!A3393="","",'Raw(1)'!A3393)</f>
        <v>2026</v>
      </c>
      <c r="B3393">
        <f>IF('Raw(1)'!B3393="","",'Raw(1)'!B3393)</f>
        <v>35</v>
      </c>
      <c r="C3393" t="str">
        <f t="shared" si="156"/>
        <v>Aug</v>
      </c>
      <c r="D3393" t="str">
        <f t="shared" si="157"/>
        <v>2026-Aug</v>
      </c>
      <c r="E3393">
        <f t="shared" si="158"/>
        <v>202608</v>
      </c>
      <c r="F3393" t="str">
        <f>IF('Raw(1)'!C3393="","",'Raw(1)'!C3393)</f>
        <v>TW</v>
      </c>
      <c r="G3393" t="str">
        <f>IF('Raw(1)'!D3393="","",'Raw(1)'!D3393)</f>
        <v>Machine</v>
      </c>
      <c r="H3393" t="str">
        <f>IF('Raw(1)'!E3393="","",'Raw(1)'!E3393)</f>
        <v>Roll Bending Machine</v>
      </c>
      <c r="I3393">
        <f>IF('Raw(1)'!F3393="","",'Raw(1)'!F3393)</f>
        <v>2</v>
      </c>
    </row>
    <row r="3394" spans="1:9" x14ac:dyDescent="0.4">
      <c r="A3394">
        <f>IF('Raw(1)'!A3394="","",'Raw(1)'!A3394)</f>
        <v>2026</v>
      </c>
      <c r="B3394">
        <f>IF('Raw(1)'!B3394="","",'Raw(1)'!B3394)</f>
        <v>35</v>
      </c>
      <c r="C3394" t="str">
        <f t="shared" ref="C3394:C3457" si="159">IF(OR(A3394="",B3394=""),"",TEXT(DATE(A3394,1,1)+(B3394-1)*7,"mmm"))</f>
        <v>Aug</v>
      </c>
      <c r="D3394" t="str">
        <f t="shared" ref="D3394:D3457" si="160">IF(OR(A3394="",B3394=""),"",TEXT(DATE(A3394,1,1)+(B3394-1)*7,"yyyy-mmm"))</f>
        <v>2026-Aug</v>
      </c>
      <c r="E3394">
        <f t="shared" ref="E3394:E3457" si="161">IF(OR(A3394="",B3394=""),"",YEAR(DATE(A3394,1,1)+(B3394-1)*7)*100+MONTH(DATE(A3394,1,1)+(B3394-1)*7))</f>
        <v>202608</v>
      </c>
      <c r="F3394" t="str">
        <f>IF('Raw(1)'!C3394="","",'Raw(1)'!C3394)</f>
        <v>TW</v>
      </c>
      <c r="G3394" t="str">
        <f>IF('Raw(1)'!D3394="","",'Raw(1)'!D3394)</f>
        <v>Machine</v>
      </c>
      <c r="H3394" t="str">
        <f>IF('Raw(1)'!E3394="","",'Raw(1)'!E3394)</f>
        <v>L/W Machine</v>
      </c>
      <c r="I3394">
        <f>IF('Raw(1)'!F3394="","",'Raw(1)'!F3394)</f>
        <v>2</v>
      </c>
    </row>
    <row r="3395" spans="1:9" x14ac:dyDescent="0.4">
      <c r="A3395">
        <f>IF('Raw(1)'!A3395="","",'Raw(1)'!A3395)</f>
        <v>2026</v>
      </c>
      <c r="B3395">
        <f>IF('Raw(1)'!B3395="","",'Raw(1)'!B3395)</f>
        <v>35</v>
      </c>
      <c r="C3395" t="str">
        <f t="shared" si="159"/>
        <v>Aug</v>
      </c>
      <c r="D3395" t="str">
        <f t="shared" si="160"/>
        <v>2026-Aug</v>
      </c>
      <c r="E3395">
        <f t="shared" si="161"/>
        <v>202608</v>
      </c>
      <c r="F3395" t="str">
        <f>IF('Raw(1)'!C3395="","",'Raw(1)'!C3395)</f>
        <v>TW</v>
      </c>
      <c r="G3395" t="str">
        <f>IF('Raw(1)'!D3395="","",'Raw(1)'!D3395)</f>
        <v>Machine</v>
      </c>
      <c r="H3395" t="str">
        <f>IF('Raw(1)'!E3395="","",'Raw(1)'!E3395)</f>
        <v>C/W Machine</v>
      </c>
      <c r="I3395">
        <f>IF('Raw(1)'!F3395="","",'Raw(1)'!F3395)</f>
        <v>3</v>
      </c>
    </row>
    <row r="3396" spans="1:9" x14ac:dyDescent="0.4">
      <c r="A3396">
        <f>IF('Raw(1)'!A3396="","",'Raw(1)'!A3396)</f>
        <v>2026</v>
      </c>
      <c r="B3396">
        <f>IF('Raw(1)'!B3396="","",'Raw(1)'!B3396)</f>
        <v>35</v>
      </c>
      <c r="C3396" t="str">
        <f t="shared" si="159"/>
        <v>Aug</v>
      </c>
      <c r="D3396" t="str">
        <f t="shared" si="160"/>
        <v>2026-Aug</v>
      </c>
      <c r="E3396">
        <f t="shared" si="161"/>
        <v>202608</v>
      </c>
      <c r="F3396" t="str">
        <f>IF('Raw(1)'!C3396="","",'Raw(1)'!C3396)</f>
        <v>TW</v>
      </c>
      <c r="G3396" t="str">
        <f>IF('Raw(1)'!D3396="","",'Raw(1)'!D3396)</f>
        <v>Performance</v>
      </c>
      <c r="H3396" t="str">
        <f>IF('Raw(1)'!E3396="","",'Raw(1)'!E3396)</f>
        <v>BT GT</v>
      </c>
      <c r="I3396">
        <f>IF('Raw(1)'!F3396="","",'Raw(1)'!F3396)</f>
        <v>3</v>
      </c>
    </row>
    <row r="3397" spans="1:9" x14ac:dyDescent="0.4">
      <c r="A3397">
        <f>IF('Raw(1)'!A3397="","",'Raw(1)'!A3397)</f>
        <v>2026</v>
      </c>
      <c r="B3397">
        <f>IF('Raw(1)'!B3397="","",'Raw(1)'!B3397)</f>
        <v>35</v>
      </c>
      <c r="C3397" t="str">
        <f t="shared" si="159"/>
        <v>Aug</v>
      </c>
      <c r="D3397" t="str">
        <f t="shared" si="160"/>
        <v>2026-Aug</v>
      </c>
      <c r="E3397">
        <f t="shared" si="161"/>
        <v>202608</v>
      </c>
      <c r="F3397" t="str">
        <f>IF('Raw(1)'!C3397="","",'Raw(1)'!C3397)</f>
        <v>TW</v>
      </c>
      <c r="G3397" t="str">
        <f>IF('Raw(1)'!D3397="","",'Raw(1)'!D3397)</f>
        <v>Performance</v>
      </c>
      <c r="H3397" t="str">
        <f>IF('Raw(1)'!E3397="","",'Raw(1)'!E3397)</f>
        <v>WT GT</v>
      </c>
      <c r="I3397">
        <f>IF('Raw(1)'!F3397="","",'Raw(1)'!F3397)</f>
        <v>3</v>
      </c>
    </row>
    <row r="3398" spans="1:9" x14ac:dyDescent="0.4">
      <c r="A3398">
        <f>IF('Raw(1)'!A3398="","",'Raw(1)'!A3398)</f>
        <v>2026</v>
      </c>
      <c r="B3398">
        <f>IF('Raw(1)'!B3398="","",'Raw(1)'!B3398)</f>
        <v>35</v>
      </c>
      <c r="C3398" t="str">
        <f t="shared" si="159"/>
        <v>Aug</v>
      </c>
      <c r="D3398" t="str">
        <f t="shared" si="160"/>
        <v>2026-Aug</v>
      </c>
      <c r="E3398">
        <f t="shared" si="161"/>
        <v>202608</v>
      </c>
      <c r="F3398" t="str">
        <f>IF('Raw(1)'!C3398="","",'Raw(1)'!C3398)</f>
        <v>TW</v>
      </c>
      <c r="G3398" t="str">
        <f>IF('Raw(1)'!D3398="","",'Raw(1)'!D3398)</f>
        <v>Performance</v>
      </c>
      <c r="H3398" t="str">
        <f>IF('Raw(1)'!E3398="","",'Raw(1)'!E3398)</f>
        <v>Bending</v>
      </c>
      <c r="I3398">
        <f>IF('Raw(1)'!F3398="","",'Raw(1)'!F3398)</f>
        <v>31</v>
      </c>
    </row>
    <row r="3399" spans="1:9" x14ac:dyDescent="0.4">
      <c r="A3399">
        <f>IF('Raw(1)'!A3399="","",'Raw(1)'!A3399)</f>
        <v>2026</v>
      </c>
      <c r="B3399">
        <f>IF('Raw(1)'!B3399="","",'Raw(1)'!B3399)</f>
        <v>35</v>
      </c>
      <c r="C3399" t="str">
        <f t="shared" si="159"/>
        <v>Aug</v>
      </c>
      <c r="D3399" t="str">
        <f t="shared" si="160"/>
        <v>2026-Aug</v>
      </c>
      <c r="E3399">
        <f t="shared" si="161"/>
        <v>202608</v>
      </c>
      <c r="F3399" t="str">
        <f>IF('Raw(1)'!C3399="","",'Raw(1)'!C3399)</f>
        <v>TW</v>
      </c>
      <c r="G3399" t="str">
        <f>IF('Raw(1)'!D3399="","",'Raw(1)'!D3399)</f>
        <v>Performance</v>
      </c>
      <c r="H3399" t="str">
        <f>IF('Raw(1)'!E3399="","",'Raw(1)'!E3399)</f>
        <v>L/W</v>
      </c>
      <c r="I3399">
        <f>IF('Raw(1)'!F3399="","",'Raw(1)'!F3399)</f>
        <v>37</v>
      </c>
    </row>
    <row r="3400" spans="1:9" x14ac:dyDescent="0.4">
      <c r="A3400">
        <f>IF('Raw(1)'!A3400="","",'Raw(1)'!A3400)</f>
        <v>2026</v>
      </c>
      <c r="B3400">
        <f>IF('Raw(1)'!B3400="","",'Raw(1)'!B3400)</f>
        <v>35</v>
      </c>
      <c r="C3400" t="str">
        <f t="shared" si="159"/>
        <v>Aug</v>
      </c>
      <c r="D3400" t="str">
        <f t="shared" si="160"/>
        <v>2026-Aug</v>
      </c>
      <c r="E3400">
        <f t="shared" si="161"/>
        <v>202608</v>
      </c>
      <c r="F3400" t="str">
        <f>IF('Raw(1)'!C3400="","",'Raw(1)'!C3400)</f>
        <v>TW</v>
      </c>
      <c r="G3400" t="str">
        <f>IF('Raw(1)'!D3400="","",'Raw(1)'!D3400)</f>
        <v>Performance</v>
      </c>
      <c r="H3400" t="str">
        <f>IF('Raw(1)'!E3400="","",'Raw(1)'!E3400)</f>
        <v>C/W</v>
      </c>
      <c r="I3400">
        <f>IF('Raw(1)'!F3400="","",'Raw(1)'!F3400)</f>
        <v>32</v>
      </c>
    </row>
    <row r="3401" spans="1:9" x14ac:dyDescent="0.4">
      <c r="A3401">
        <f>IF('Raw(1)'!A3401="","",'Raw(1)'!A3401)</f>
        <v>2026</v>
      </c>
      <c r="B3401">
        <f>IF('Raw(1)'!B3401="","",'Raw(1)'!B3401)</f>
        <v>35</v>
      </c>
      <c r="C3401" t="str">
        <f t="shared" si="159"/>
        <v>Aug</v>
      </c>
      <c r="D3401" t="str">
        <f t="shared" si="160"/>
        <v>2026-Aug</v>
      </c>
      <c r="E3401">
        <f t="shared" si="161"/>
        <v>202608</v>
      </c>
      <c r="F3401" t="str">
        <f>IF('Raw(1)'!C3401="","",'Raw(1)'!C3401)</f>
        <v>CN</v>
      </c>
      <c r="G3401" t="str">
        <f>IF('Raw(1)'!D3401="","",'Raw(1)'!D3401)</f>
        <v>Machine</v>
      </c>
      <c r="H3401" t="str">
        <f>IF('Raw(1)'!E3401="","",'Raw(1)'!E3401)</f>
        <v>Growing Line</v>
      </c>
      <c r="I3401">
        <f>IF('Raw(1)'!F3401="","",'Raw(1)'!F3401)</f>
        <v>20</v>
      </c>
    </row>
    <row r="3402" spans="1:9" x14ac:dyDescent="0.4">
      <c r="A3402">
        <f>IF('Raw(1)'!A3402="","",'Raw(1)'!A3402)</f>
        <v>2026</v>
      </c>
      <c r="B3402">
        <f>IF('Raw(1)'!B3402="","",'Raw(1)'!B3402)</f>
        <v>35</v>
      </c>
      <c r="C3402" t="str">
        <f t="shared" si="159"/>
        <v>Aug</v>
      </c>
      <c r="D3402" t="str">
        <f t="shared" si="160"/>
        <v>2026-Aug</v>
      </c>
      <c r="E3402">
        <f t="shared" si="161"/>
        <v>202608</v>
      </c>
      <c r="F3402" t="str">
        <f>IF('Raw(1)'!C3402="","",'Raw(1)'!C3402)</f>
        <v>CN</v>
      </c>
      <c r="G3402" t="str">
        <f>IF('Raw(1)'!D3402="","",'Raw(1)'!D3402)</f>
        <v>Machine</v>
      </c>
      <c r="H3402" t="str">
        <f>IF('Raw(1)'!E3402="","",'Raw(1)'!E3402)</f>
        <v>Paint Booth</v>
      </c>
      <c r="I3402">
        <f>IF('Raw(1)'!F3402="","",'Raw(1)'!F3402)</f>
        <v>22</v>
      </c>
    </row>
    <row r="3403" spans="1:9" x14ac:dyDescent="0.4">
      <c r="A3403">
        <f>IF('Raw(1)'!A3403="","",'Raw(1)'!A3403)</f>
        <v>2026</v>
      </c>
      <c r="B3403">
        <f>IF('Raw(1)'!B3403="","",'Raw(1)'!B3403)</f>
        <v>35</v>
      </c>
      <c r="C3403" t="str">
        <f t="shared" si="159"/>
        <v>Aug</v>
      </c>
      <c r="D3403" t="str">
        <f t="shared" si="160"/>
        <v>2026-Aug</v>
      </c>
      <c r="E3403">
        <f t="shared" si="161"/>
        <v>202608</v>
      </c>
      <c r="F3403" t="str">
        <f>IF('Raw(1)'!C3403="","",'Raw(1)'!C3403)</f>
        <v>CN</v>
      </c>
      <c r="G3403" t="str">
        <f>IF('Raw(1)'!D3403="","",'Raw(1)'!D3403)</f>
        <v>Machine</v>
      </c>
      <c r="H3403" t="str">
        <f>IF('Raw(1)'!E3403="","",'Raw(1)'!E3403)</f>
        <v>Paint Line</v>
      </c>
      <c r="I3403">
        <f>IF('Raw(1)'!F3403="","",'Raw(1)'!F3403)</f>
        <v>6</v>
      </c>
    </row>
    <row r="3404" spans="1:9" x14ac:dyDescent="0.4">
      <c r="A3404">
        <f>IF('Raw(1)'!A3404="","",'Raw(1)'!A3404)</f>
        <v>2026</v>
      </c>
      <c r="B3404">
        <f>IF('Raw(1)'!B3404="","",'Raw(1)'!B3404)</f>
        <v>35</v>
      </c>
      <c r="C3404" t="str">
        <f t="shared" si="159"/>
        <v>Aug</v>
      </c>
      <c r="D3404" t="str">
        <f t="shared" si="160"/>
        <v>2026-Aug</v>
      </c>
      <c r="E3404">
        <f t="shared" si="161"/>
        <v>202608</v>
      </c>
      <c r="F3404" t="str">
        <f>IF('Raw(1)'!C3404="","",'Raw(1)'!C3404)</f>
        <v>CN</v>
      </c>
      <c r="G3404" t="str">
        <f>IF('Raw(1)'!D3404="","",'Raw(1)'!D3404)</f>
        <v>Machine</v>
      </c>
      <c r="H3404" t="str">
        <f>IF('Raw(1)'!E3404="","",'Raw(1)'!E3404)</f>
        <v>Roll Bending Machine</v>
      </c>
      <c r="I3404">
        <f>IF('Raw(1)'!F3404="","",'Raw(1)'!F3404)</f>
        <v>4</v>
      </c>
    </row>
    <row r="3405" spans="1:9" x14ac:dyDescent="0.4">
      <c r="A3405">
        <f>IF('Raw(1)'!A3405="","",'Raw(1)'!A3405)</f>
        <v>2026</v>
      </c>
      <c r="B3405">
        <f>IF('Raw(1)'!B3405="","",'Raw(1)'!B3405)</f>
        <v>35</v>
      </c>
      <c r="C3405" t="str">
        <f t="shared" si="159"/>
        <v>Aug</v>
      </c>
      <c r="D3405" t="str">
        <f t="shared" si="160"/>
        <v>2026-Aug</v>
      </c>
      <c r="E3405">
        <f t="shared" si="161"/>
        <v>202608</v>
      </c>
      <c r="F3405" t="str">
        <f>IF('Raw(1)'!C3405="","",'Raw(1)'!C3405)</f>
        <v>CN</v>
      </c>
      <c r="G3405" t="str">
        <f>IF('Raw(1)'!D3405="","",'Raw(1)'!D3405)</f>
        <v>Machine</v>
      </c>
      <c r="H3405" t="str">
        <f>IF('Raw(1)'!E3405="","",'Raw(1)'!E3405)</f>
        <v>L/W Machine</v>
      </c>
      <c r="I3405">
        <f>IF('Raw(1)'!F3405="","",'Raw(1)'!F3405)</f>
        <v>10</v>
      </c>
    </row>
    <row r="3406" spans="1:9" x14ac:dyDescent="0.4">
      <c r="A3406">
        <f>IF('Raw(1)'!A3406="","",'Raw(1)'!A3406)</f>
        <v>2026</v>
      </c>
      <c r="B3406">
        <f>IF('Raw(1)'!B3406="","",'Raw(1)'!B3406)</f>
        <v>35</v>
      </c>
      <c r="C3406" t="str">
        <f t="shared" si="159"/>
        <v>Aug</v>
      </c>
      <c r="D3406" t="str">
        <f t="shared" si="160"/>
        <v>2026-Aug</v>
      </c>
      <c r="E3406">
        <f t="shared" si="161"/>
        <v>202608</v>
      </c>
      <c r="F3406" t="str">
        <f>IF('Raw(1)'!C3406="","",'Raw(1)'!C3406)</f>
        <v>CN</v>
      </c>
      <c r="G3406" t="str">
        <f>IF('Raw(1)'!D3406="","",'Raw(1)'!D3406)</f>
        <v>Machine</v>
      </c>
      <c r="H3406" t="str">
        <f>IF('Raw(1)'!E3406="","",'Raw(1)'!E3406)</f>
        <v>C/W Machine</v>
      </c>
      <c r="I3406">
        <f>IF('Raw(1)'!F3406="","",'Raw(1)'!F3406)</f>
        <v>12</v>
      </c>
    </row>
    <row r="3407" spans="1:9" x14ac:dyDescent="0.4">
      <c r="A3407">
        <f>IF('Raw(1)'!A3407="","",'Raw(1)'!A3407)</f>
        <v>2026</v>
      </c>
      <c r="B3407">
        <f>IF('Raw(1)'!B3407="","",'Raw(1)'!B3407)</f>
        <v>35</v>
      </c>
      <c r="C3407" t="str">
        <f t="shared" si="159"/>
        <v>Aug</v>
      </c>
      <c r="D3407" t="str">
        <f t="shared" si="160"/>
        <v>2026-Aug</v>
      </c>
      <c r="E3407">
        <f t="shared" si="161"/>
        <v>202608</v>
      </c>
      <c r="F3407" t="str">
        <f>IF('Raw(1)'!C3407="","",'Raw(1)'!C3407)</f>
        <v>CN</v>
      </c>
      <c r="G3407" t="str">
        <f>IF('Raw(1)'!D3407="","",'Raw(1)'!D3407)</f>
        <v>Performance</v>
      </c>
      <c r="H3407" t="str">
        <f>IF('Raw(1)'!E3407="","",'Raw(1)'!E3407)</f>
        <v>BT GT</v>
      </c>
      <c r="I3407">
        <f>IF('Raw(1)'!F3407="","",'Raw(1)'!F3407)</f>
        <v>36</v>
      </c>
    </row>
    <row r="3408" spans="1:9" x14ac:dyDescent="0.4">
      <c r="A3408">
        <f>IF('Raw(1)'!A3408="","",'Raw(1)'!A3408)</f>
        <v>2026</v>
      </c>
      <c r="B3408">
        <f>IF('Raw(1)'!B3408="","",'Raw(1)'!B3408)</f>
        <v>35</v>
      </c>
      <c r="C3408" t="str">
        <f t="shared" si="159"/>
        <v>Aug</v>
      </c>
      <c r="D3408" t="str">
        <f t="shared" si="160"/>
        <v>2026-Aug</v>
      </c>
      <c r="E3408">
        <f t="shared" si="161"/>
        <v>202608</v>
      </c>
      <c r="F3408" t="str">
        <f>IF('Raw(1)'!C3408="","",'Raw(1)'!C3408)</f>
        <v>CN</v>
      </c>
      <c r="G3408" t="str">
        <f>IF('Raw(1)'!D3408="","",'Raw(1)'!D3408)</f>
        <v>Performance</v>
      </c>
      <c r="H3408" t="str">
        <f>IF('Raw(1)'!E3408="","",'Raw(1)'!E3408)</f>
        <v>WT GT</v>
      </c>
      <c r="I3408">
        <f>IF('Raw(1)'!F3408="","",'Raw(1)'!F3408)</f>
        <v>36</v>
      </c>
    </row>
    <row r="3409" spans="1:9" x14ac:dyDescent="0.4">
      <c r="A3409">
        <f>IF('Raw(1)'!A3409="","",'Raw(1)'!A3409)</f>
        <v>2026</v>
      </c>
      <c r="B3409">
        <f>IF('Raw(1)'!B3409="","",'Raw(1)'!B3409)</f>
        <v>35</v>
      </c>
      <c r="C3409" t="str">
        <f t="shared" si="159"/>
        <v>Aug</v>
      </c>
      <c r="D3409" t="str">
        <f t="shared" si="160"/>
        <v>2026-Aug</v>
      </c>
      <c r="E3409">
        <f t="shared" si="161"/>
        <v>202608</v>
      </c>
      <c r="F3409" t="str">
        <f>IF('Raw(1)'!C3409="","",'Raw(1)'!C3409)</f>
        <v>CN</v>
      </c>
      <c r="G3409" t="str">
        <f>IF('Raw(1)'!D3409="","",'Raw(1)'!D3409)</f>
        <v>Performance</v>
      </c>
      <c r="H3409" t="str">
        <f>IF('Raw(1)'!E3409="","",'Raw(1)'!E3409)</f>
        <v>Bending</v>
      </c>
      <c r="I3409">
        <f>IF('Raw(1)'!F3409="","",'Raw(1)'!F3409)</f>
        <v>271</v>
      </c>
    </row>
    <row r="3410" spans="1:9" x14ac:dyDescent="0.4">
      <c r="A3410">
        <f>IF('Raw(1)'!A3410="","",'Raw(1)'!A3410)</f>
        <v>2026</v>
      </c>
      <c r="B3410">
        <f>IF('Raw(1)'!B3410="","",'Raw(1)'!B3410)</f>
        <v>35</v>
      </c>
      <c r="C3410" t="str">
        <f t="shared" si="159"/>
        <v>Aug</v>
      </c>
      <c r="D3410" t="str">
        <f t="shared" si="160"/>
        <v>2026-Aug</v>
      </c>
      <c r="E3410">
        <f t="shared" si="161"/>
        <v>202608</v>
      </c>
      <c r="F3410" t="str">
        <f>IF('Raw(1)'!C3410="","",'Raw(1)'!C3410)</f>
        <v>CN</v>
      </c>
      <c r="G3410" t="str">
        <f>IF('Raw(1)'!D3410="","",'Raw(1)'!D3410)</f>
        <v>Performance</v>
      </c>
      <c r="H3410" t="str">
        <f>IF('Raw(1)'!E3410="","",'Raw(1)'!E3410)</f>
        <v>L/W</v>
      </c>
      <c r="I3410">
        <f>IF('Raw(1)'!F3410="","",'Raw(1)'!F3410)</f>
        <v>271</v>
      </c>
    </row>
    <row r="3411" spans="1:9" x14ac:dyDescent="0.4">
      <c r="A3411">
        <f>IF('Raw(1)'!A3411="","",'Raw(1)'!A3411)</f>
        <v>2026</v>
      </c>
      <c r="B3411">
        <f>IF('Raw(1)'!B3411="","",'Raw(1)'!B3411)</f>
        <v>35</v>
      </c>
      <c r="C3411" t="str">
        <f t="shared" si="159"/>
        <v>Aug</v>
      </c>
      <c r="D3411" t="str">
        <f t="shared" si="160"/>
        <v>2026-Aug</v>
      </c>
      <c r="E3411">
        <f t="shared" si="161"/>
        <v>202608</v>
      </c>
      <c r="F3411" t="str">
        <f>IF('Raw(1)'!C3411="","",'Raw(1)'!C3411)</f>
        <v>CN</v>
      </c>
      <c r="G3411" t="str">
        <f>IF('Raw(1)'!D3411="","",'Raw(1)'!D3411)</f>
        <v>Performance</v>
      </c>
      <c r="H3411" t="str">
        <f>IF('Raw(1)'!E3411="","",'Raw(1)'!E3411)</f>
        <v>C/W</v>
      </c>
      <c r="I3411">
        <f>IF('Raw(1)'!F3411="","",'Raw(1)'!F3411)</f>
        <v>292</v>
      </c>
    </row>
    <row r="3412" spans="1:9" x14ac:dyDescent="0.4">
      <c r="A3412">
        <f>IF('Raw(1)'!A3412="","",'Raw(1)'!A3412)</f>
        <v>2026</v>
      </c>
      <c r="B3412">
        <f>IF('Raw(1)'!B3412="","",'Raw(1)'!B3412)</f>
        <v>35</v>
      </c>
      <c r="C3412" t="str">
        <f t="shared" si="159"/>
        <v>Aug</v>
      </c>
      <c r="D3412" t="str">
        <f t="shared" si="160"/>
        <v>2026-Aug</v>
      </c>
      <c r="E3412">
        <f t="shared" si="161"/>
        <v>202608</v>
      </c>
      <c r="F3412" t="str">
        <f>IF('Raw(1)'!C3412="","",'Raw(1)'!C3412)</f>
        <v>TR #1</v>
      </c>
      <c r="G3412" t="str">
        <f>IF('Raw(1)'!D3412="","",'Raw(1)'!D3412)</f>
        <v>Machine</v>
      </c>
      <c r="H3412" t="str">
        <f>IF('Raw(1)'!E3412="","",'Raw(1)'!E3412)</f>
        <v>Growing Line</v>
      </c>
      <c r="I3412">
        <f>IF('Raw(1)'!F3412="","",'Raw(1)'!F3412)</f>
        <v>3</v>
      </c>
    </row>
    <row r="3413" spans="1:9" x14ac:dyDescent="0.4">
      <c r="A3413">
        <f>IF('Raw(1)'!A3413="","",'Raw(1)'!A3413)</f>
        <v>2026</v>
      </c>
      <c r="B3413">
        <f>IF('Raw(1)'!B3413="","",'Raw(1)'!B3413)</f>
        <v>35</v>
      </c>
      <c r="C3413" t="str">
        <f t="shared" si="159"/>
        <v>Aug</v>
      </c>
      <c r="D3413" t="str">
        <f t="shared" si="160"/>
        <v>2026-Aug</v>
      </c>
      <c r="E3413">
        <f t="shared" si="161"/>
        <v>202608</v>
      </c>
      <c r="F3413" t="str">
        <f>IF('Raw(1)'!C3413="","",'Raw(1)'!C3413)</f>
        <v>TR #1</v>
      </c>
      <c r="G3413" t="str">
        <f>IF('Raw(1)'!D3413="","",'Raw(1)'!D3413)</f>
        <v>Machine</v>
      </c>
      <c r="H3413" t="str">
        <f>IF('Raw(1)'!E3413="","",'Raw(1)'!E3413)</f>
        <v>Paint Booth</v>
      </c>
      <c r="I3413">
        <f>IF('Raw(1)'!F3413="","",'Raw(1)'!F3413)</f>
        <v>3</v>
      </c>
    </row>
    <row r="3414" spans="1:9" x14ac:dyDescent="0.4">
      <c r="A3414">
        <f>IF('Raw(1)'!A3414="","",'Raw(1)'!A3414)</f>
        <v>2026</v>
      </c>
      <c r="B3414">
        <f>IF('Raw(1)'!B3414="","",'Raw(1)'!B3414)</f>
        <v>35</v>
      </c>
      <c r="C3414" t="str">
        <f t="shared" si="159"/>
        <v>Aug</v>
      </c>
      <c r="D3414" t="str">
        <f t="shared" si="160"/>
        <v>2026-Aug</v>
      </c>
      <c r="E3414">
        <f t="shared" si="161"/>
        <v>202608</v>
      </c>
      <c r="F3414" t="str">
        <f>IF('Raw(1)'!C3414="","",'Raw(1)'!C3414)</f>
        <v>TR #1</v>
      </c>
      <c r="G3414" t="str">
        <f>IF('Raw(1)'!D3414="","",'Raw(1)'!D3414)</f>
        <v>Machine</v>
      </c>
      <c r="H3414" t="str">
        <f>IF('Raw(1)'!E3414="","",'Raw(1)'!E3414)</f>
        <v>Paint Line</v>
      </c>
      <c r="I3414">
        <f>IF('Raw(1)'!F3414="","",'Raw(1)'!F3414)</f>
        <v>2</v>
      </c>
    </row>
    <row r="3415" spans="1:9" x14ac:dyDescent="0.4">
      <c r="A3415">
        <f>IF('Raw(1)'!A3415="","",'Raw(1)'!A3415)</f>
        <v>2026</v>
      </c>
      <c r="B3415">
        <f>IF('Raw(1)'!B3415="","",'Raw(1)'!B3415)</f>
        <v>35</v>
      </c>
      <c r="C3415" t="str">
        <f t="shared" si="159"/>
        <v>Aug</v>
      </c>
      <c r="D3415" t="str">
        <f t="shared" si="160"/>
        <v>2026-Aug</v>
      </c>
      <c r="E3415">
        <f t="shared" si="161"/>
        <v>202608</v>
      </c>
      <c r="F3415" t="str">
        <f>IF('Raw(1)'!C3415="","",'Raw(1)'!C3415)</f>
        <v>TR #1</v>
      </c>
      <c r="G3415" t="str">
        <f>IF('Raw(1)'!D3415="","",'Raw(1)'!D3415)</f>
        <v>Machine</v>
      </c>
      <c r="H3415" t="str">
        <f>IF('Raw(1)'!E3415="","",'Raw(1)'!E3415)</f>
        <v>Roll Bending Machine</v>
      </c>
      <c r="I3415">
        <f>IF('Raw(1)'!F3415="","",'Raw(1)'!F3415)</f>
        <v>2</v>
      </c>
    </row>
    <row r="3416" spans="1:9" x14ac:dyDescent="0.4">
      <c r="A3416">
        <f>IF('Raw(1)'!A3416="","",'Raw(1)'!A3416)</f>
        <v>2026</v>
      </c>
      <c r="B3416">
        <f>IF('Raw(1)'!B3416="","",'Raw(1)'!B3416)</f>
        <v>35</v>
      </c>
      <c r="C3416" t="str">
        <f t="shared" si="159"/>
        <v>Aug</v>
      </c>
      <c r="D3416" t="str">
        <f t="shared" si="160"/>
        <v>2026-Aug</v>
      </c>
      <c r="E3416">
        <f t="shared" si="161"/>
        <v>202608</v>
      </c>
      <c r="F3416" t="str">
        <f>IF('Raw(1)'!C3416="","",'Raw(1)'!C3416)</f>
        <v>TR #1</v>
      </c>
      <c r="G3416" t="str">
        <f>IF('Raw(1)'!D3416="","",'Raw(1)'!D3416)</f>
        <v>Machine</v>
      </c>
      <c r="H3416" t="str">
        <f>IF('Raw(1)'!E3416="","",'Raw(1)'!E3416)</f>
        <v>L/W Machine</v>
      </c>
      <c r="I3416">
        <f>IF('Raw(1)'!F3416="","",'Raw(1)'!F3416)</f>
        <v>3</v>
      </c>
    </row>
    <row r="3417" spans="1:9" x14ac:dyDescent="0.4">
      <c r="A3417">
        <f>IF('Raw(1)'!A3417="","",'Raw(1)'!A3417)</f>
        <v>2026</v>
      </c>
      <c r="B3417">
        <f>IF('Raw(1)'!B3417="","",'Raw(1)'!B3417)</f>
        <v>35</v>
      </c>
      <c r="C3417" t="str">
        <f t="shared" si="159"/>
        <v>Aug</v>
      </c>
      <c r="D3417" t="str">
        <f t="shared" si="160"/>
        <v>2026-Aug</v>
      </c>
      <c r="E3417">
        <f t="shared" si="161"/>
        <v>202608</v>
      </c>
      <c r="F3417" t="str">
        <f>IF('Raw(1)'!C3417="","",'Raw(1)'!C3417)</f>
        <v>TR #1</v>
      </c>
      <c r="G3417" t="str">
        <f>IF('Raw(1)'!D3417="","",'Raw(1)'!D3417)</f>
        <v>Machine</v>
      </c>
      <c r="H3417" t="str">
        <f>IF('Raw(1)'!E3417="","",'Raw(1)'!E3417)</f>
        <v>C/W Machine</v>
      </c>
      <c r="I3417">
        <f>IF('Raw(1)'!F3417="","",'Raw(1)'!F3417)</f>
        <v>4</v>
      </c>
    </row>
    <row r="3418" spans="1:9" x14ac:dyDescent="0.4">
      <c r="A3418">
        <f>IF('Raw(1)'!A3418="","",'Raw(1)'!A3418)</f>
        <v>2026</v>
      </c>
      <c r="B3418">
        <f>IF('Raw(1)'!B3418="","",'Raw(1)'!B3418)</f>
        <v>35</v>
      </c>
      <c r="C3418" t="str">
        <f t="shared" si="159"/>
        <v>Aug</v>
      </c>
      <c r="D3418" t="str">
        <f t="shared" si="160"/>
        <v>2026-Aug</v>
      </c>
      <c r="E3418">
        <f t="shared" si="161"/>
        <v>202608</v>
      </c>
      <c r="F3418" t="str">
        <f>IF('Raw(1)'!C3418="","",'Raw(1)'!C3418)</f>
        <v>TR #1</v>
      </c>
      <c r="G3418" t="str">
        <f>IF('Raw(1)'!D3418="","",'Raw(1)'!D3418)</f>
        <v>Performance</v>
      </c>
      <c r="H3418" t="str">
        <f>IF('Raw(1)'!E3418="","",'Raw(1)'!E3418)</f>
        <v>BT GT</v>
      </c>
      <c r="I3418">
        <f>IF('Raw(1)'!F3418="","",'Raw(1)'!F3418)</f>
        <v>0</v>
      </c>
    </row>
    <row r="3419" spans="1:9" x14ac:dyDescent="0.4">
      <c r="A3419">
        <f>IF('Raw(1)'!A3419="","",'Raw(1)'!A3419)</f>
        <v>2026</v>
      </c>
      <c r="B3419">
        <f>IF('Raw(1)'!B3419="","",'Raw(1)'!B3419)</f>
        <v>35</v>
      </c>
      <c r="C3419" t="str">
        <f t="shared" si="159"/>
        <v>Aug</v>
      </c>
      <c r="D3419" t="str">
        <f t="shared" si="160"/>
        <v>2026-Aug</v>
      </c>
      <c r="E3419">
        <f t="shared" si="161"/>
        <v>202608</v>
      </c>
      <c r="F3419" t="str">
        <f>IF('Raw(1)'!C3419="","",'Raw(1)'!C3419)</f>
        <v>TR #1</v>
      </c>
      <c r="G3419" t="str">
        <f>IF('Raw(1)'!D3419="","",'Raw(1)'!D3419)</f>
        <v>Performance</v>
      </c>
      <c r="H3419" t="str">
        <f>IF('Raw(1)'!E3419="","",'Raw(1)'!E3419)</f>
        <v>WT GT</v>
      </c>
      <c r="I3419">
        <f>IF('Raw(1)'!F3419="","",'Raw(1)'!F3419)</f>
        <v>0</v>
      </c>
    </row>
    <row r="3420" spans="1:9" x14ac:dyDescent="0.4">
      <c r="A3420">
        <f>IF('Raw(1)'!A3420="","",'Raw(1)'!A3420)</f>
        <v>2026</v>
      </c>
      <c r="B3420">
        <f>IF('Raw(1)'!B3420="","",'Raw(1)'!B3420)</f>
        <v>35</v>
      </c>
      <c r="C3420" t="str">
        <f t="shared" si="159"/>
        <v>Aug</v>
      </c>
      <c r="D3420" t="str">
        <f t="shared" si="160"/>
        <v>2026-Aug</v>
      </c>
      <c r="E3420">
        <f t="shared" si="161"/>
        <v>202608</v>
      </c>
      <c r="F3420" t="str">
        <f>IF('Raw(1)'!C3420="","",'Raw(1)'!C3420)</f>
        <v>TR #1</v>
      </c>
      <c r="G3420" t="str">
        <f>IF('Raw(1)'!D3420="","",'Raw(1)'!D3420)</f>
        <v>Performance</v>
      </c>
      <c r="H3420" t="str">
        <f>IF('Raw(1)'!E3420="","",'Raw(1)'!E3420)</f>
        <v>Bending</v>
      </c>
      <c r="I3420">
        <f>IF('Raw(1)'!F3420="","",'Raw(1)'!F3420)</f>
        <v>0</v>
      </c>
    </row>
    <row r="3421" spans="1:9" x14ac:dyDescent="0.4">
      <c r="A3421">
        <f>IF('Raw(1)'!A3421="","",'Raw(1)'!A3421)</f>
        <v>2026</v>
      </c>
      <c r="B3421">
        <f>IF('Raw(1)'!B3421="","",'Raw(1)'!B3421)</f>
        <v>35</v>
      </c>
      <c r="C3421" t="str">
        <f t="shared" si="159"/>
        <v>Aug</v>
      </c>
      <c r="D3421" t="str">
        <f t="shared" si="160"/>
        <v>2026-Aug</v>
      </c>
      <c r="E3421">
        <f t="shared" si="161"/>
        <v>202608</v>
      </c>
      <c r="F3421" t="str">
        <f>IF('Raw(1)'!C3421="","",'Raw(1)'!C3421)</f>
        <v>TR #1</v>
      </c>
      <c r="G3421" t="str">
        <f>IF('Raw(1)'!D3421="","",'Raw(1)'!D3421)</f>
        <v>Performance</v>
      </c>
      <c r="H3421" t="str">
        <f>IF('Raw(1)'!E3421="","",'Raw(1)'!E3421)</f>
        <v>L/W</v>
      </c>
      <c r="I3421">
        <f>IF('Raw(1)'!F3421="","",'Raw(1)'!F3421)</f>
        <v>0</v>
      </c>
    </row>
    <row r="3422" spans="1:9" x14ac:dyDescent="0.4">
      <c r="A3422">
        <f>IF('Raw(1)'!A3422="","",'Raw(1)'!A3422)</f>
        <v>2026</v>
      </c>
      <c r="B3422">
        <f>IF('Raw(1)'!B3422="","",'Raw(1)'!B3422)</f>
        <v>35</v>
      </c>
      <c r="C3422" t="str">
        <f t="shared" si="159"/>
        <v>Aug</v>
      </c>
      <c r="D3422" t="str">
        <f t="shared" si="160"/>
        <v>2026-Aug</v>
      </c>
      <c r="E3422">
        <f t="shared" si="161"/>
        <v>202608</v>
      </c>
      <c r="F3422" t="str">
        <f>IF('Raw(1)'!C3422="","",'Raw(1)'!C3422)</f>
        <v>TR #1</v>
      </c>
      <c r="G3422" t="str">
        <f>IF('Raw(1)'!D3422="","",'Raw(1)'!D3422)</f>
        <v>Performance</v>
      </c>
      <c r="H3422" t="str">
        <f>IF('Raw(1)'!E3422="","",'Raw(1)'!E3422)</f>
        <v>C/W</v>
      </c>
      <c r="I3422">
        <f>IF('Raw(1)'!F3422="","",'Raw(1)'!F3422)</f>
        <v>0</v>
      </c>
    </row>
    <row r="3423" spans="1:9" x14ac:dyDescent="0.4">
      <c r="A3423">
        <f>IF('Raw(1)'!A3423="","",'Raw(1)'!A3423)</f>
        <v>2026</v>
      </c>
      <c r="B3423">
        <f>IF('Raw(1)'!B3423="","",'Raw(1)'!B3423)</f>
        <v>35</v>
      </c>
      <c r="C3423" t="str">
        <f t="shared" si="159"/>
        <v>Aug</v>
      </c>
      <c r="D3423" t="str">
        <f t="shared" si="160"/>
        <v>2026-Aug</v>
      </c>
      <c r="E3423">
        <f t="shared" si="161"/>
        <v>202608</v>
      </c>
      <c r="F3423" t="str">
        <f>IF('Raw(1)'!C3423="","",'Raw(1)'!C3423)</f>
        <v>TR #2</v>
      </c>
      <c r="G3423" t="str">
        <f>IF('Raw(1)'!D3423="","",'Raw(1)'!D3423)</f>
        <v>Machine</v>
      </c>
      <c r="H3423" t="str">
        <f>IF('Raw(1)'!E3423="","",'Raw(1)'!E3423)</f>
        <v>Growing Line</v>
      </c>
      <c r="I3423">
        <f>IF('Raw(1)'!F3423="","",'Raw(1)'!F3423)</f>
        <v>6</v>
      </c>
    </row>
    <row r="3424" spans="1:9" x14ac:dyDescent="0.4">
      <c r="A3424">
        <f>IF('Raw(1)'!A3424="","",'Raw(1)'!A3424)</f>
        <v>2026</v>
      </c>
      <c r="B3424">
        <f>IF('Raw(1)'!B3424="","",'Raw(1)'!B3424)</f>
        <v>35</v>
      </c>
      <c r="C3424" t="str">
        <f t="shared" si="159"/>
        <v>Aug</v>
      </c>
      <c r="D3424" t="str">
        <f t="shared" si="160"/>
        <v>2026-Aug</v>
      </c>
      <c r="E3424">
        <f t="shared" si="161"/>
        <v>202608</v>
      </c>
      <c r="F3424" t="str">
        <f>IF('Raw(1)'!C3424="","",'Raw(1)'!C3424)</f>
        <v>TR #2</v>
      </c>
      <c r="G3424" t="str">
        <f>IF('Raw(1)'!D3424="","",'Raw(1)'!D3424)</f>
        <v>Machine</v>
      </c>
      <c r="H3424" t="str">
        <f>IF('Raw(1)'!E3424="","",'Raw(1)'!E3424)</f>
        <v>Paint Booth</v>
      </c>
      <c r="I3424">
        <f>IF('Raw(1)'!F3424="","",'Raw(1)'!F3424)</f>
        <v>4</v>
      </c>
    </row>
    <row r="3425" spans="1:9" x14ac:dyDescent="0.4">
      <c r="A3425">
        <f>IF('Raw(1)'!A3425="","",'Raw(1)'!A3425)</f>
        <v>2026</v>
      </c>
      <c r="B3425">
        <f>IF('Raw(1)'!B3425="","",'Raw(1)'!B3425)</f>
        <v>35</v>
      </c>
      <c r="C3425" t="str">
        <f t="shared" si="159"/>
        <v>Aug</v>
      </c>
      <c r="D3425" t="str">
        <f t="shared" si="160"/>
        <v>2026-Aug</v>
      </c>
      <c r="E3425">
        <f t="shared" si="161"/>
        <v>202608</v>
      </c>
      <c r="F3425" t="str">
        <f>IF('Raw(1)'!C3425="","",'Raw(1)'!C3425)</f>
        <v>TR #2</v>
      </c>
      <c r="G3425" t="str">
        <f>IF('Raw(1)'!D3425="","",'Raw(1)'!D3425)</f>
        <v>Machine</v>
      </c>
      <c r="H3425" t="str">
        <f>IF('Raw(1)'!E3425="","",'Raw(1)'!E3425)</f>
        <v>Paint Line</v>
      </c>
      <c r="I3425">
        <f>IF('Raw(1)'!F3425="","",'Raw(1)'!F3425)</f>
        <v>2</v>
      </c>
    </row>
    <row r="3426" spans="1:9" x14ac:dyDescent="0.4">
      <c r="A3426">
        <f>IF('Raw(1)'!A3426="","",'Raw(1)'!A3426)</f>
        <v>2026</v>
      </c>
      <c r="B3426">
        <f>IF('Raw(1)'!B3426="","",'Raw(1)'!B3426)</f>
        <v>35</v>
      </c>
      <c r="C3426" t="str">
        <f t="shared" si="159"/>
        <v>Aug</v>
      </c>
      <c r="D3426" t="str">
        <f t="shared" si="160"/>
        <v>2026-Aug</v>
      </c>
      <c r="E3426">
        <f t="shared" si="161"/>
        <v>202608</v>
      </c>
      <c r="F3426" t="str">
        <f>IF('Raw(1)'!C3426="","",'Raw(1)'!C3426)</f>
        <v>TR #2</v>
      </c>
      <c r="G3426" t="str">
        <f>IF('Raw(1)'!D3426="","",'Raw(1)'!D3426)</f>
        <v>Machine</v>
      </c>
      <c r="H3426" t="str">
        <f>IF('Raw(1)'!E3426="","",'Raw(1)'!E3426)</f>
        <v>Roll Bending Machine</v>
      </c>
      <c r="I3426">
        <f>IF('Raw(1)'!F3426="","",'Raw(1)'!F3426)</f>
        <v>3</v>
      </c>
    </row>
    <row r="3427" spans="1:9" x14ac:dyDescent="0.4">
      <c r="A3427">
        <f>IF('Raw(1)'!A3427="","",'Raw(1)'!A3427)</f>
        <v>2026</v>
      </c>
      <c r="B3427">
        <f>IF('Raw(1)'!B3427="","",'Raw(1)'!B3427)</f>
        <v>35</v>
      </c>
      <c r="C3427" t="str">
        <f t="shared" si="159"/>
        <v>Aug</v>
      </c>
      <c r="D3427" t="str">
        <f t="shared" si="160"/>
        <v>2026-Aug</v>
      </c>
      <c r="E3427">
        <f t="shared" si="161"/>
        <v>202608</v>
      </c>
      <c r="F3427" t="str">
        <f>IF('Raw(1)'!C3427="","",'Raw(1)'!C3427)</f>
        <v>TR #2</v>
      </c>
      <c r="G3427" t="str">
        <f>IF('Raw(1)'!D3427="","",'Raw(1)'!D3427)</f>
        <v>Machine</v>
      </c>
      <c r="H3427" t="str">
        <f>IF('Raw(1)'!E3427="","",'Raw(1)'!E3427)</f>
        <v>L/W Machine</v>
      </c>
      <c r="I3427">
        <f>IF('Raw(1)'!F3427="","",'Raw(1)'!F3427)</f>
        <v>4</v>
      </c>
    </row>
    <row r="3428" spans="1:9" x14ac:dyDescent="0.4">
      <c r="A3428">
        <f>IF('Raw(1)'!A3428="","",'Raw(1)'!A3428)</f>
        <v>2026</v>
      </c>
      <c r="B3428">
        <f>IF('Raw(1)'!B3428="","",'Raw(1)'!B3428)</f>
        <v>35</v>
      </c>
      <c r="C3428" t="str">
        <f t="shared" si="159"/>
        <v>Aug</v>
      </c>
      <c r="D3428" t="str">
        <f t="shared" si="160"/>
        <v>2026-Aug</v>
      </c>
      <c r="E3428">
        <f t="shared" si="161"/>
        <v>202608</v>
      </c>
      <c r="F3428" t="str">
        <f>IF('Raw(1)'!C3428="","",'Raw(1)'!C3428)</f>
        <v>TR #2</v>
      </c>
      <c r="G3428" t="str">
        <f>IF('Raw(1)'!D3428="","",'Raw(1)'!D3428)</f>
        <v>Machine</v>
      </c>
      <c r="H3428" t="str">
        <f>IF('Raw(1)'!E3428="","",'Raw(1)'!E3428)</f>
        <v>C/W Machine</v>
      </c>
      <c r="I3428">
        <f>IF('Raw(1)'!F3428="","",'Raw(1)'!F3428)</f>
        <v>6</v>
      </c>
    </row>
    <row r="3429" spans="1:9" x14ac:dyDescent="0.4">
      <c r="A3429">
        <f>IF('Raw(1)'!A3429="","",'Raw(1)'!A3429)</f>
        <v>2026</v>
      </c>
      <c r="B3429">
        <f>IF('Raw(1)'!B3429="","",'Raw(1)'!B3429)</f>
        <v>35</v>
      </c>
      <c r="C3429" t="str">
        <f t="shared" si="159"/>
        <v>Aug</v>
      </c>
      <c r="D3429" t="str">
        <f t="shared" si="160"/>
        <v>2026-Aug</v>
      </c>
      <c r="E3429">
        <f t="shared" si="161"/>
        <v>202608</v>
      </c>
      <c r="F3429" t="str">
        <f>IF('Raw(1)'!C3429="","",'Raw(1)'!C3429)</f>
        <v>TR #2</v>
      </c>
      <c r="G3429" t="str">
        <f>IF('Raw(1)'!D3429="","",'Raw(1)'!D3429)</f>
        <v>Performance</v>
      </c>
      <c r="H3429" t="str">
        <f>IF('Raw(1)'!E3429="","",'Raw(1)'!E3429)</f>
        <v>BT GT</v>
      </c>
      <c r="I3429">
        <f>IF('Raw(1)'!F3429="","",'Raw(1)'!F3429)</f>
        <v>24</v>
      </c>
    </row>
    <row r="3430" spans="1:9" x14ac:dyDescent="0.4">
      <c r="A3430">
        <f>IF('Raw(1)'!A3430="","",'Raw(1)'!A3430)</f>
        <v>2026</v>
      </c>
      <c r="B3430">
        <f>IF('Raw(1)'!B3430="","",'Raw(1)'!B3430)</f>
        <v>35</v>
      </c>
      <c r="C3430" t="str">
        <f t="shared" si="159"/>
        <v>Aug</v>
      </c>
      <c r="D3430" t="str">
        <f t="shared" si="160"/>
        <v>2026-Aug</v>
      </c>
      <c r="E3430">
        <f t="shared" si="161"/>
        <v>202608</v>
      </c>
      <c r="F3430" t="str">
        <f>IF('Raw(1)'!C3430="","",'Raw(1)'!C3430)</f>
        <v>TR #2</v>
      </c>
      <c r="G3430" t="str">
        <f>IF('Raw(1)'!D3430="","",'Raw(1)'!D3430)</f>
        <v>Performance</v>
      </c>
      <c r="H3430" t="str">
        <f>IF('Raw(1)'!E3430="","",'Raw(1)'!E3430)</f>
        <v>WT GT</v>
      </c>
      <c r="I3430">
        <f>IF('Raw(1)'!F3430="","",'Raw(1)'!F3430)</f>
        <v>24</v>
      </c>
    </row>
    <row r="3431" spans="1:9" x14ac:dyDescent="0.4">
      <c r="A3431">
        <f>IF('Raw(1)'!A3431="","",'Raw(1)'!A3431)</f>
        <v>2026</v>
      </c>
      <c r="B3431">
        <f>IF('Raw(1)'!B3431="","",'Raw(1)'!B3431)</f>
        <v>35</v>
      </c>
      <c r="C3431" t="str">
        <f t="shared" si="159"/>
        <v>Aug</v>
      </c>
      <c r="D3431" t="str">
        <f t="shared" si="160"/>
        <v>2026-Aug</v>
      </c>
      <c r="E3431">
        <f t="shared" si="161"/>
        <v>202608</v>
      </c>
      <c r="F3431" t="str">
        <f>IF('Raw(1)'!C3431="","",'Raw(1)'!C3431)</f>
        <v>TR #2</v>
      </c>
      <c r="G3431" t="str">
        <f>IF('Raw(1)'!D3431="","",'Raw(1)'!D3431)</f>
        <v>Performance</v>
      </c>
      <c r="H3431" t="str">
        <f>IF('Raw(1)'!E3431="","",'Raw(1)'!E3431)</f>
        <v>Bending</v>
      </c>
      <c r="I3431">
        <f>IF('Raw(1)'!F3431="","",'Raw(1)'!F3431)</f>
        <v>189</v>
      </c>
    </row>
    <row r="3432" spans="1:9" x14ac:dyDescent="0.4">
      <c r="A3432">
        <f>IF('Raw(1)'!A3432="","",'Raw(1)'!A3432)</f>
        <v>2026</v>
      </c>
      <c r="B3432">
        <f>IF('Raw(1)'!B3432="","",'Raw(1)'!B3432)</f>
        <v>35</v>
      </c>
      <c r="C3432" t="str">
        <f t="shared" si="159"/>
        <v>Aug</v>
      </c>
      <c r="D3432" t="str">
        <f t="shared" si="160"/>
        <v>2026-Aug</v>
      </c>
      <c r="E3432">
        <f t="shared" si="161"/>
        <v>202608</v>
      </c>
      <c r="F3432" t="str">
        <f>IF('Raw(1)'!C3432="","",'Raw(1)'!C3432)</f>
        <v>TR #2</v>
      </c>
      <c r="G3432" t="str">
        <f>IF('Raw(1)'!D3432="","",'Raw(1)'!D3432)</f>
        <v>Performance</v>
      </c>
      <c r="H3432" t="str">
        <f>IF('Raw(1)'!E3432="","",'Raw(1)'!E3432)</f>
        <v>L/W</v>
      </c>
      <c r="I3432">
        <f>IF('Raw(1)'!F3432="","",'Raw(1)'!F3432)</f>
        <v>180</v>
      </c>
    </row>
    <row r="3433" spans="1:9" x14ac:dyDescent="0.4">
      <c r="A3433">
        <f>IF('Raw(1)'!A3433="","",'Raw(1)'!A3433)</f>
        <v>2026</v>
      </c>
      <c r="B3433">
        <f>IF('Raw(1)'!B3433="","",'Raw(1)'!B3433)</f>
        <v>35</v>
      </c>
      <c r="C3433" t="str">
        <f t="shared" si="159"/>
        <v>Aug</v>
      </c>
      <c r="D3433" t="str">
        <f t="shared" si="160"/>
        <v>2026-Aug</v>
      </c>
      <c r="E3433">
        <f t="shared" si="161"/>
        <v>202608</v>
      </c>
      <c r="F3433" t="str">
        <f>IF('Raw(1)'!C3433="","",'Raw(1)'!C3433)</f>
        <v>TR #2</v>
      </c>
      <c r="G3433" t="str">
        <f>IF('Raw(1)'!D3433="","",'Raw(1)'!D3433)</f>
        <v>Performance</v>
      </c>
      <c r="H3433" t="str">
        <f>IF('Raw(1)'!E3433="","",'Raw(1)'!E3433)</f>
        <v>C/W</v>
      </c>
      <c r="I3433">
        <f>IF('Raw(1)'!F3433="","",'Raw(1)'!F3433)</f>
        <v>198</v>
      </c>
    </row>
    <row r="3434" spans="1:9" x14ac:dyDescent="0.4">
      <c r="A3434">
        <f>IF('Raw(1)'!A3434="","",'Raw(1)'!A3434)</f>
        <v>2026</v>
      </c>
      <c r="B3434">
        <f>IF('Raw(1)'!B3434="","",'Raw(1)'!B3434)</f>
        <v>35</v>
      </c>
      <c r="C3434" t="str">
        <f t="shared" si="159"/>
        <v>Aug</v>
      </c>
      <c r="D3434" t="str">
        <f t="shared" si="160"/>
        <v>2026-Aug</v>
      </c>
      <c r="E3434">
        <f t="shared" si="161"/>
        <v>202608</v>
      </c>
      <c r="F3434" t="str">
        <f>IF('Raw(1)'!C3434="","",'Raw(1)'!C3434)</f>
        <v>AM</v>
      </c>
      <c r="G3434" t="str">
        <f>IF('Raw(1)'!D3434="","",'Raw(1)'!D3434)</f>
        <v>Machine</v>
      </c>
      <c r="H3434" t="str">
        <f>IF('Raw(1)'!E3434="","",'Raw(1)'!E3434)</f>
        <v>Growing Line</v>
      </c>
      <c r="I3434">
        <f>IF('Raw(1)'!F3434="","",'Raw(1)'!F3434)</f>
        <v>30</v>
      </c>
    </row>
    <row r="3435" spans="1:9" x14ac:dyDescent="0.4">
      <c r="A3435">
        <f>IF('Raw(1)'!A3435="","",'Raw(1)'!A3435)</f>
        <v>2026</v>
      </c>
      <c r="B3435">
        <f>IF('Raw(1)'!B3435="","",'Raw(1)'!B3435)</f>
        <v>35</v>
      </c>
      <c r="C3435" t="str">
        <f t="shared" si="159"/>
        <v>Aug</v>
      </c>
      <c r="D3435" t="str">
        <f t="shared" si="160"/>
        <v>2026-Aug</v>
      </c>
      <c r="E3435">
        <f t="shared" si="161"/>
        <v>202608</v>
      </c>
      <c r="F3435" t="str">
        <f>IF('Raw(1)'!C3435="","",'Raw(1)'!C3435)</f>
        <v>AM</v>
      </c>
      <c r="G3435" t="str">
        <f>IF('Raw(1)'!D3435="","",'Raw(1)'!D3435)</f>
        <v>Machine</v>
      </c>
      <c r="H3435" t="str">
        <f>IF('Raw(1)'!E3435="","",'Raw(1)'!E3435)</f>
        <v>Paint Booth</v>
      </c>
      <c r="I3435">
        <f>IF('Raw(1)'!F3435="","",'Raw(1)'!F3435)</f>
        <v>16</v>
      </c>
    </row>
    <row r="3436" spans="1:9" x14ac:dyDescent="0.4">
      <c r="A3436">
        <f>IF('Raw(1)'!A3436="","",'Raw(1)'!A3436)</f>
        <v>2026</v>
      </c>
      <c r="B3436">
        <f>IF('Raw(1)'!B3436="","",'Raw(1)'!B3436)</f>
        <v>35</v>
      </c>
      <c r="C3436" t="str">
        <f t="shared" si="159"/>
        <v>Aug</v>
      </c>
      <c r="D3436" t="str">
        <f t="shared" si="160"/>
        <v>2026-Aug</v>
      </c>
      <c r="E3436">
        <f t="shared" si="161"/>
        <v>202608</v>
      </c>
      <c r="F3436" t="str">
        <f>IF('Raw(1)'!C3436="","",'Raw(1)'!C3436)</f>
        <v>AM</v>
      </c>
      <c r="G3436" t="str">
        <f>IF('Raw(1)'!D3436="","",'Raw(1)'!D3436)</f>
        <v>Machine</v>
      </c>
      <c r="H3436" t="str">
        <f>IF('Raw(1)'!E3436="","",'Raw(1)'!E3436)</f>
        <v>Paint Line</v>
      </c>
      <c r="I3436">
        <f>IF('Raw(1)'!F3436="","",'Raw(1)'!F3436)</f>
        <v>8</v>
      </c>
    </row>
    <row r="3437" spans="1:9" x14ac:dyDescent="0.4">
      <c r="A3437">
        <f>IF('Raw(1)'!A3437="","",'Raw(1)'!A3437)</f>
        <v>2026</v>
      </c>
      <c r="B3437">
        <f>IF('Raw(1)'!B3437="","",'Raw(1)'!B3437)</f>
        <v>35</v>
      </c>
      <c r="C3437" t="str">
        <f t="shared" si="159"/>
        <v>Aug</v>
      </c>
      <c r="D3437" t="str">
        <f t="shared" si="160"/>
        <v>2026-Aug</v>
      </c>
      <c r="E3437">
        <f t="shared" si="161"/>
        <v>202608</v>
      </c>
      <c r="F3437" t="str">
        <f>IF('Raw(1)'!C3437="","",'Raw(1)'!C3437)</f>
        <v>AM</v>
      </c>
      <c r="G3437" t="str">
        <f>IF('Raw(1)'!D3437="","",'Raw(1)'!D3437)</f>
        <v>Machine</v>
      </c>
      <c r="H3437" t="str">
        <f>IF('Raw(1)'!E3437="","",'Raw(1)'!E3437)</f>
        <v>Roll Bending Machine</v>
      </c>
      <c r="I3437">
        <f>IF('Raw(1)'!F3437="","",'Raw(1)'!F3437)</f>
        <v>6</v>
      </c>
    </row>
    <row r="3438" spans="1:9" x14ac:dyDescent="0.4">
      <c r="A3438">
        <f>IF('Raw(1)'!A3438="","",'Raw(1)'!A3438)</f>
        <v>2026</v>
      </c>
      <c r="B3438">
        <f>IF('Raw(1)'!B3438="","",'Raw(1)'!B3438)</f>
        <v>35</v>
      </c>
      <c r="C3438" t="str">
        <f t="shared" si="159"/>
        <v>Aug</v>
      </c>
      <c r="D3438" t="str">
        <f t="shared" si="160"/>
        <v>2026-Aug</v>
      </c>
      <c r="E3438">
        <f t="shared" si="161"/>
        <v>202608</v>
      </c>
      <c r="F3438" t="str">
        <f>IF('Raw(1)'!C3438="","",'Raw(1)'!C3438)</f>
        <v>AM</v>
      </c>
      <c r="G3438" t="str">
        <f>IF('Raw(1)'!D3438="","",'Raw(1)'!D3438)</f>
        <v>Machine</v>
      </c>
      <c r="H3438" t="str">
        <f>IF('Raw(1)'!E3438="","",'Raw(1)'!E3438)</f>
        <v>L/W Machine</v>
      </c>
      <c r="I3438">
        <f>IF('Raw(1)'!F3438="","",'Raw(1)'!F3438)</f>
        <v>11</v>
      </c>
    </row>
    <row r="3439" spans="1:9" x14ac:dyDescent="0.4">
      <c r="A3439">
        <f>IF('Raw(1)'!A3439="","",'Raw(1)'!A3439)</f>
        <v>2026</v>
      </c>
      <c r="B3439">
        <f>IF('Raw(1)'!B3439="","",'Raw(1)'!B3439)</f>
        <v>35</v>
      </c>
      <c r="C3439" t="str">
        <f t="shared" si="159"/>
        <v>Aug</v>
      </c>
      <c r="D3439" t="str">
        <f t="shared" si="160"/>
        <v>2026-Aug</v>
      </c>
      <c r="E3439">
        <f t="shared" si="161"/>
        <v>202608</v>
      </c>
      <c r="F3439" t="str">
        <f>IF('Raw(1)'!C3439="","",'Raw(1)'!C3439)</f>
        <v>AM</v>
      </c>
      <c r="G3439" t="str">
        <f>IF('Raw(1)'!D3439="","",'Raw(1)'!D3439)</f>
        <v>Machine</v>
      </c>
      <c r="H3439" t="str">
        <f>IF('Raw(1)'!E3439="","",'Raw(1)'!E3439)</f>
        <v>C/W Machine</v>
      </c>
      <c r="I3439">
        <f>IF('Raw(1)'!F3439="","",'Raw(1)'!F3439)</f>
        <v>15</v>
      </c>
    </row>
    <row r="3440" spans="1:9" x14ac:dyDescent="0.4">
      <c r="A3440">
        <f>IF('Raw(1)'!A3440="","",'Raw(1)'!A3440)</f>
        <v>2026</v>
      </c>
      <c r="B3440">
        <f>IF('Raw(1)'!B3440="","",'Raw(1)'!B3440)</f>
        <v>35</v>
      </c>
      <c r="C3440" t="str">
        <f t="shared" si="159"/>
        <v>Aug</v>
      </c>
      <c r="D3440" t="str">
        <f t="shared" si="160"/>
        <v>2026-Aug</v>
      </c>
      <c r="E3440">
        <f t="shared" si="161"/>
        <v>202608</v>
      </c>
      <c r="F3440" t="str">
        <f>IF('Raw(1)'!C3440="","",'Raw(1)'!C3440)</f>
        <v>AM</v>
      </c>
      <c r="G3440" t="str">
        <f>IF('Raw(1)'!D3440="","",'Raw(1)'!D3440)</f>
        <v>Performance</v>
      </c>
      <c r="H3440" t="str">
        <f>IF('Raw(1)'!E3440="","",'Raw(1)'!E3440)</f>
        <v>BT GT</v>
      </c>
      <c r="I3440">
        <f>IF('Raw(1)'!F3440="","",'Raw(1)'!F3440)</f>
        <v>73</v>
      </c>
    </row>
    <row r="3441" spans="1:9" x14ac:dyDescent="0.4">
      <c r="A3441">
        <f>IF('Raw(1)'!A3441="","",'Raw(1)'!A3441)</f>
        <v>2026</v>
      </c>
      <c r="B3441">
        <f>IF('Raw(1)'!B3441="","",'Raw(1)'!B3441)</f>
        <v>35</v>
      </c>
      <c r="C3441" t="str">
        <f t="shared" si="159"/>
        <v>Aug</v>
      </c>
      <c r="D3441" t="str">
        <f t="shared" si="160"/>
        <v>2026-Aug</v>
      </c>
      <c r="E3441">
        <f t="shared" si="161"/>
        <v>202608</v>
      </c>
      <c r="F3441" t="str">
        <f>IF('Raw(1)'!C3441="","",'Raw(1)'!C3441)</f>
        <v>AM</v>
      </c>
      <c r="G3441" t="str">
        <f>IF('Raw(1)'!D3441="","",'Raw(1)'!D3441)</f>
        <v>Performance</v>
      </c>
      <c r="H3441" t="str">
        <f>IF('Raw(1)'!E3441="","",'Raw(1)'!E3441)</f>
        <v>WT GT</v>
      </c>
      <c r="I3441">
        <f>IF('Raw(1)'!F3441="","",'Raw(1)'!F3441)</f>
        <v>84</v>
      </c>
    </row>
    <row r="3442" spans="1:9" x14ac:dyDescent="0.4">
      <c r="A3442">
        <f>IF('Raw(1)'!A3442="","",'Raw(1)'!A3442)</f>
        <v>2026</v>
      </c>
      <c r="B3442">
        <f>IF('Raw(1)'!B3442="","",'Raw(1)'!B3442)</f>
        <v>35</v>
      </c>
      <c r="C3442" t="str">
        <f t="shared" si="159"/>
        <v>Aug</v>
      </c>
      <c r="D3442" t="str">
        <f t="shared" si="160"/>
        <v>2026-Aug</v>
      </c>
      <c r="E3442">
        <f t="shared" si="161"/>
        <v>202608</v>
      </c>
      <c r="F3442" t="str">
        <f>IF('Raw(1)'!C3442="","",'Raw(1)'!C3442)</f>
        <v>AM</v>
      </c>
      <c r="G3442" t="str">
        <f>IF('Raw(1)'!D3442="","",'Raw(1)'!D3442)</f>
        <v>Performance</v>
      </c>
      <c r="H3442" t="str">
        <f>IF('Raw(1)'!E3442="","",'Raw(1)'!E3442)</f>
        <v>Bending</v>
      </c>
      <c r="I3442">
        <f>IF('Raw(1)'!F3442="","",'Raw(1)'!F3442)</f>
        <v>651</v>
      </c>
    </row>
    <row r="3443" spans="1:9" x14ac:dyDescent="0.4">
      <c r="A3443">
        <f>IF('Raw(1)'!A3443="","",'Raw(1)'!A3443)</f>
        <v>2026</v>
      </c>
      <c r="B3443">
        <f>IF('Raw(1)'!B3443="","",'Raw(1)'!B3443)</f>
        <v>35</v>
      </c>
      <c r="C3443" t="str">
        <f t="shared" si="159"/>
        <v>Aug</v>
      </c>
      <c r="D3443" t="str">
        <f t="shared" si="160"/>
        <v>2026-Aug</v>
      </c>
      <c r="E3443">
        <f t="shared" si="161"/>
        <v>202608</v>
      </c>
      <c r="F3443" t="str">
        <f>IF('Raw(1)'!C3443="","",'Raw(1)'!C3443)</f>
        <v>AM</v>
      </c>
      <c r="G3443" t="str">
        <f>IF('Raw(1)'!D3443="","",'Raw(1)'!D3443)</f>
        <v>Performance</v>
      </c>
      <c r="H3443" t="str">
        <f>IF('Raw(1)'!E3443="","",'Raw(1)'!E3443)</f>
        <v>L/W</v>
      </c>
      <c r="I3443">
        <f>IF('Raw(1)'!F3443="","",'Raw(1)'!F3443)</f>
        <v>642</v>
      </c>
    </row>
    <row r="3444" spans="1:9" x14ac:dyDescent="0.4">
      <c r="A3444">
        <f>IF('Raw(1)'!A3444="","",'Raw(1)'!A3444)</f>
        <v>2026</v>
      </c>
      <c r="B3444">
        <f>IF('Raw(1)'!B3444="","",'Raw(1)'!B3444)</f>
        <v>35</v>
      </c>
      <c r="C3444" t="str">
        <f t="shared" si="159"/>
        <v>Aug</v>
      </c>
      <c r="D3444" t="str">
        <f t="shared" si="160"/>
        <v>2026-Aug</v>
      </c>
      <c r="E3444">
        <f t="shared" si="161"/>
        <v>202608</v>
      </c>
      <c r="F3444" t="str">
        <f>IF('Raw(1)'!C3444="","",'Raw(1)'!C3444)</f>
        <v>AM</v>
      </c>
      <c r="G3444" t="str">
        <f>IF('Raw(1)'!D3444="","",'Raw(1)'!D3444)</f>
        <v>Performance</v>
      </c>
      <c r="H3444" t="str">
        <f>IF('Raw(1)'!E3444="","",'Raw(1)'!E3444)</f>
        <v>C/W</v>
      </c>
      <c r="I3444">
        <f>IF('Raw(1)'!F3444="","",'Raw(1)'!F3444)</f>
        <v>612</v>
      </c>
    </row>
    <row r="3445" spans="1:9" x14ac:dyDescent="0.4">
      <c r="A3445">
        <f>IF('Raw(1)'!A3445="","",'Raw(1)'!A3445)</f>
        <v>2026</v>
      </c>
      <c r="B3445">
        <f>IF('Raw(1)'!B3445="","",'Raw(1)'!B3445)</f>
        <v>35</v>
      </c>
      <c r="C3445" t="str">
        <f t="shared" si="159"/>
        <v>Aug</v>
      </c>
      <c r="D3445" t="str">
        <f t="shared" si="160"/>
        <v>2026-Aug</v>
      </c>
      <c r="E3445">
        <f t="shared" si="161"/>
        <v>202608</v>
      </c>
      <c r="F3445" t="str">
        <f>IF('Raw(1)'!C3445="","",'Raw(1)'!C3445)</f>
        <v>PT On</v>
      </c>
      <c r="G3445" t="str">
        <f>IF('Raw(1)'!D3445="","",'Raw(1)'!D3445)</f>
        <v>Machine</v>
      </c>
      <c r="H3445" t="str">
        <f>IF('Raw(1)'!E3445="","",'Raw(1)'!E3445)</f>
        <v>Growing Line</v>
      </c>
      <c r="I3445">
        <f>IF('Raw(1)'!F3445="","",'Raw(1)'!F3445)</f>
        <v>6</v>
      </c>
    </row>
    <row r="3446" spans="1:9" x14ac:dyDescent="0.4">
      <c r="A3446">
        <f>IF('Raw(1)'!A3446="","",'Raw(1)'!A3446)</f>
        <v>2026</v>
      </c>
      <c r="B3446">
        <f>IF('Raw(1)'!B3446="","",'Raw(1)'!B3446)</f>
        <v>35</v>
      </c>
      <c r="C3446" t="str">
        <f t="shared" si="159"/>
        <v>Aug</v>
      </c>
      <c r="D3446" t="str">
        <f t="shared" si="160"/>
        <v>2026-Aug</v>
      </c>
      <c r="E3446">
        <f t="shared" si="161"/>
        <v>202608</v>
      </c>
      <c r="F3446" t="str">
        <f>IF('Raw(1)'!C3446="","",'Raw(1)'!C3446)</f>
        <v>PT On</v>
      </c>
      <c r="G3446" t="str">
        <f>IF('Raw(1)'!D3446="","",'Raw(1)'!D3446)</f>
        <v>Machine</v>
      </c>
      <c r="H3446" t="str">
        <f>IF('Raw(1)'!E3446="","",'Raw(1)'!E3446)</f>
        <v>Paint Booth</v>
      </c>
      <c r="I3446">
        <f>IF('Raw(1)'!F3446="","",'Raw(1)'!F3446)</f>
        <v>4</v>
      </c>
    </row>
    <row r="3447" spans="1:9" x14ac:dyDescent="0.4">
      <c r="A3447">
        <f>IF('Raw(1)'!A3447="","",'Raw(1)'!A3447)</f>
        <v>2026</v>
      </c>
      <c r="B3447">
        <f>IF('Raw(1)'!B3447="","",'Raw(1)'!B3447)</f>
        <v>35</v>
      </c>
      <c r="C3447" t="str">
        <f t="shared" si="159"/>
        <v>Aug</v>
      </c>
      <c r="D3447" t="str">
        <f t="shared" si="160"/>
        <v>2026-Aug</v>
      </c>
      <c r="E3447">
        <f t="shared" si="161"/>
        <v>202608</v>
      </c>
      <c r="F3447" t="str">
        <f>IF('Raw(1)'!C3447="","",'Raw(1)'!C3447)</f>
        <v>PT On</v>
      </c>
      <c r="G3447" t="str">
        <f>IF('Raw(1)'!D3447="","",'Raw(1)'!D3447)</f>
        <v>Machine</v>
      </c>
      <c r="H3447" t="str">
        <f>IF('Raw(1)'!E3447="","",'Raw(1)'!E3447)</f>
        <v>Paint Line</v>
      </c>
      <c r="I3447">
        <f>IF('Raw(1)'!F3447="","",'Raw(1)'!F3447)</f>
        <v>4</v>
      </c>
    </row>
    <row r="3448" spans="1:9" x14ac:dyDescent="0.4">
      <c r="A3448">
        <f>IF('Raw(1)'!A3448="","",'Raw(1)'!A3448)</f>
        <v>2026</v>
      </c>
      <c r="B3448">
        <f>IF('Raw(1)'!B3448="","",'Raw(1)'!B3448)</f>
        <v>35</v>
      </c>
      <c r="C3448" t="str">
        <f t="shared" si="159"/>
        <v>Aug</v>
      </c>
      <c r="D3448" t="str">
        <f t="shared" si="160"/>
        <v>2026-Aug</v>
      </c>
      <c r="E3448">
        <f t="shared" si="161"/>
        <v>202608</v>
      </c>
      <c r="F3448" t="str">
        <f>IF('Raw(1)'!C3448="","",'Raw(1)'!C3448)</f>
        <v>PT On</v>
      </c>
      <c r="G3448" t="str">
        <f>IF('Raw(1)'!D3448="","",'Raw(1)'!D3448)</f>
        <v>Machine</v>
      </c>
      <c r="H3448" t="str">
        <f>IF('Raw(1)'!E3448="","",'Raw(1)'!E3448)</f>
        <v>Roll Bending Machine</v>
      </c>
      <c r="I3448">
        <f>IF('Raw(1)'!F3448="","",'Raw(1)'!F3448)</f>
        <v>3</v>
      </c>
    </row>
    <row r="3449" spans="1:9" x14ac:dyDescent="0.4">
      <c r="A3449">
        <f>IF('Raw(1)'!A3449="","",'Raw(1)'!A3449)</f>
        <v>2026</v>
      </c>
      <c r="B3449">
        <f>IF('Raw(1)'!B3449="","",'Raw(1)'!B3449)</f>
        <v>35</v>
      </c>
      <c r="C3449" t="str">
        <f t="shared" si="159"/>
        <v>Aug</v>
      </c>
      <c r="D3449" t="str">
        <f t="shared" si="160"/>
        <v>2026-Aug</v>
      </c>
      <c r="E3449">
        <f t="shared" si="161"/>
        <v>202608</v>
      </c>
      <c r="F3449" t="str">
        <f>IF('Raw(1)'!C3449="","",'Raw(1)'!C3449)</f>
        <v>PT On</v>
      </c>
      <c r="G3449" t="str">
        <f>IF('Raw(1)'!D3449="","",'Raw(1)'!D3449)</f>
        <v>Machine</v>
      </c>
      <c r="H3449" t="str">
        <f>IF('Raw(1)'!E3449="","",'Raw(1)'!E3449)</f>
        <v>L/W Machine</v>
      </c>
      <c r="I3449">
        <f>IF('Raw(1)'!F3449="","",'Raw(1)'!F3449)</f>
        <v>4</v>
      </c>
    </row>
    <row r="3450" spans="1:9" x14ac:dyDescent="0.4">
      <c r="A3450">
        <f>IF('Raw(1)'!A3450="","",'Raw(1)'!A3450)</f>
        <v>2026</v>
      </c>
      <c r="B3450">
        <f>IF('Raw(1)'!B3450="","",'Raw(1)'!B3450)</f>
        <v>35</v>
      </c>
      <c r="C3450" t="str">
        <f t="shared" si="159"/>
        <v>Aug</v>
      </c>
      <c r="D3450" t="str">
        <f t="shared" si="160"/>
        <v>2026-Aug</v>
      </c>
      <c r="E3450">
        <f t="shared" si="161"/>
        <v>202608</v>
      </c>
      <c r="F3450" t="str">
        <f>IF('Raw(1)'!C3450="","",'Raw(1)'!C3450)</f>
        <v>PT On</v>
      </c>
      <c r="G3450" t="str">
        <f>IF('Raw(1)'!D3450="","",'Raw(1)'!D3450)</f>
        <v>Machine</v>
      </c>
      <c r="H3450" t="str">
        <f>IF('Raw(1)'!E3450="","",'Raw(1)'!E3450)</f>
        <v>C/W Machine</v>
      </c>
      <c r="I3450">
        <f>IF('Raw(1)'!F3450="","",'Raw(1)'!F3450)</f>
        <v>6.5</v>
      </c>
    </row>
    <row r="3451" spans="1:9" x14ac:dyDescent="0.4">
      <c r="A3451">
        <f>IF('Raw(1)'!A3451="","",'Raw(1)'!A3451)</f>
        <v>2026</v>
      </c>
      <c r="B3451">
        <f>IF('Raw(1)'!B3451="","",'Raw(1)'!B3451)</f>
        <v>35</v>
      </c>
      <c r="C3451" t="str">
        <f t="shared" si="159"/>
        <v>Aug</v>
      </c>
      <c r="D3451" t="str">
        <f t="shared" si="160"/>
        <v>2026-Aug</v>
      </c>
      <c r="E3451">
        <f t="shared" si="161"/>
        <v>202608</v>
      </c>
      <c r="F3451" t="str">
        <f>IF('Raw(1)'!C3451="","",'Raw(1)'!C3451)</f>
        <v>PT On</v>
      </c>
      <c r="G3451" t="str">
        <f>IF('Raw(1)'!D3451="","",'Raw(1)'!D3451)</f>
        <v>Performance</v>
      </c>
      <c r="H3451" t="str">
        <f>IF('Raw(1)'!E3451="","",'Raw(1)'!E3451)</f>
        <v>BT GT</v>
      </c>
      <c r="I3451">
        <f>IF('Raw(1)'!F3451="","",'Raw(1)'!F3451)</f>
        <v>11</v>
      </c>
    </row>
    <row r="3452" spans="1:9" x14ac:dyDescent="0.4">
      <c r="A3452">
        <f>IF('Raw(1)'!A3452="","",'Raw(1)'!A3452)</f>
        <v>2026</v>
      </c>
      <c r="B3452">
        <f>IF('Raw(1)'!B3452="","",'Raw(1)'!B3452)</f>
        <v>35</v>
      </c>
      <c r="C3452" t="str">
        <f t="shared" si="159"/>
        <v>Aug</v>
      </c>
      <c r="D3452" t="str">
        <f t="shared" si="160"/>
        <v>2026-Aug</v>
      </c>
      <c r="E3452">
        <f t="shared" si="161"/>
        <v>202608</v>
      </c>
      <c r="F3452" t="str">
        <f>IF('Raw(1)'!C3452="","",'Raw(1)'!C3452)</f>
        <v>PT On</v>
      </c>
      <c r="G3452" t="str">
        <f>IF('Raw(1)'!D3452="","",'Raw(1)'!D3452)</f>
        <v>Performance</v>
      </c>
      <c r="H3452" t="str">
        <f>IF('Raw(1)'!E3452="","",'Raw(1)'!E3452)</f>
        <v>WT GT</v>
      </c>
      <c r="I3452">
        <f>IF('Raw(1)'!F3452="","",'Raw(1)'!F3452)</f>
        <v>12</v>
      </c>
    </row>
    <row r="3453" spans="1:9" x14ac:dyDescent="0.4">
      <c r="A3453">
        <f>IF('Raw(1)'!A3453="","",'Raw(1)'!A3453)</f>
        <v>2026</v>
      </c>
      <c r="B3453">
        <f>IF('Raw(1)'!B3453="","",'Raw(1)'!B3453)</f>
        <v>35</v>
      </c>
      <c r="C3453" t="str">
        <f t="shared" si="159"/>
        <v>Aug</v>
      </c>
      <c r="D3453" t="str">
        <f t="shared" si="160"/>
        <v>2026-Aug</v>
      </c>
      <c r="E3453">
        <f t="shared" si="161"/>
        <v>202608</v>
      </c>
      <c r="F3453" t="str">
        <f>IF('Raw(1)'!C3453="","",'Raw(1)'!C3453)</f>
        <v>PT On</v>
      </c>
      <c r="G3453" t="str">
        <f>IF('Raw(1)'!D3453="","",'Raw(1)'!D3453)</f>
        <v>Performance</v>
      </c>
      <c r="H3453" t="str">
        <f>IF('Raw(1)'!E3453="","",'Raw(1)'!E3453)</f>
        <v>Bending</v>
      </c>
      <c r="I3453">
        <f>IF('Raw(1)'!F3453="","",'Raw(1)'!F3453)</f>
        <v>113</v>
      </c>
    </row>
    <row r="3454" spans="1:9" x14ac:dyDescent="0.4">
      <c r="A3454">
        <f>IF('Raw(1)'!A3454="","",'Raw(1)'!A3454)</f>
        <v>2026</v>
      </c>
      <c r="B3454">
        <f>IF('Raw(1)'!B3454="","",'Raw(1)'!B3454)</f>
        <v>35</v>
      </c>
      <c r="C3454" t="str">
        <f t="shared" si="159"/>
        <v>Aug</v>
      </c>
      <c r="D3454" t="str">
        <f t="shared" si="160"/>
        <v>2026-Aug</v>
      </c>
      <c r="E3454">
        <f t="shared" si="161"/>
        <v>202608</v>
      </c>
      <c r="F3454" t="str">
        <f>IF('Raw(1)'!C3454="","",'Raw(1)'!C3454)</f>
        <v>PT On</v>
      </c>
      <c r="G3454" t="str">
        <f>IF('Raw(1)'!D3454="","",'Raw(1)'!D3454)</f>
        <v>Performance</v>
      </c>
      <c r="H3454" t="str">
        <f>IF('Raw(1)'!E3454="","",'Raw(1)'!E3454)</f>
        <v>L/W</v>
      </c>
      <c r="I3454">
        <f>IF('Raw(1)'!F3454="","",'Raw(1)'!F3454)</f>
        <v>109</v>
      </c>
    </row>
    <row r="3455" spans="1:9" x14ac:dyDescent="0.4">
      <c r="A3455">
        <f>IF('Raw(1)'!A3455="","",'Raw(1)'!A3455)</f>
        <v>2026</v>
      </c>
      <c r="B3455">
        <f>IF('Raw(1)'!B3455="","",'Raw(1)'!B3455)</f>
        <v>35</v>
      </c>
      <c r="C3455" t="str">
        <f t="shared" si="159"/>
        <v>Aug</v>
      </c>
      <c r="D3455" t="str">
        <f t="shared" si="160"/>
        <v>2026-Aug</v>
      </c>
      <c r="E3455">
        <f t="shared" si="161"/>
        <v>202608</v>
      </c>
      <c r="F3455" t="str">
        <f>IF('Raw(1)'!C3455="","",'Raw(1)'!C3455)</f>
        <v>PT On</v>
      </c>
      <c r="G3455" t="str">
        <f>IF('Raw(1)'!D3455="","",'Raw(1)'!D3455)</f>
        <v>Performance</v>
      </c>
      <c r="H3455" t="str">
        <f>IF('Raw(1)'!E3455="","",'Raw(1)'!E3455)</f>
        <v>C/W</v>
      </c>
      <c r="I3455">
        <f>IF('Raw(1)'!F3455="","",'Raw(1)'!F3455)</f>
        <v>119</v>
      </c>
    </row>
    <row r="3456" spans="1:9" x14ac:dyDescent="0.4">
      <c r="A3456">
        <f>IF('Raw(1)'!A3456="","",'Raw(1)'!A3456)</f>
        <v>2026</v>
      </c>
      <c r="B3456">
        <f>IF('Raw(1)'!B3456="","",'Raw(1)'!B3456)</f>
        <v>35</v>
      </c>
      <c r="C3456" t="str">
        <f t="shared" si="159"/>
        <v>Aug</v>
      </c>
      <c r="D3456" t="str">
        <f t="shared" si="160"/>
        <v>2026-Aug</v>
      </c>
      <c r="E3456">
        <f t="shared" si="161"/>
        <v>202608</v>
      </c>
      <c r="F3456" t="str">
        <f>IF('Raw(1)'!C3456="","",'Raw(1)'!C3456)</f>
        <v>PT Off</v>
      </c>
      <c r="G3456" t="str">
        <f>IF('Raw(1)'!D3456="","",'Raw(1)'!D3456)</f>
        <v>Machine</v>
      </c>
      <c r="H3456" t="str">
        <f>IF('Raw(1)'!E3456="","",'Raw(1)'!E3456)</f>
        <v>Growing Line</v>
      </c>
      <c r="I3456">
        <f>IF('Raw(1)'!F3456="","",'Raw(1)'!F3456)</f>
        <v>11</v>
      </c>
    </row>
    <row r="3457" spans="1:9" x14ac:dyDescent="0.4">
      <c r="A3457">
        <f>IF('Raw(1)'!A3457="","",'Raw(1)'!A3457)</f>
        <v>2026</v>
      </c>
      <c r="B3457">
        <f>IF('Raw(1)'!B3457="","",'Raw(1)'!B3457)</f>
        <v>35</v>
      </c>
      <c r="C3457" t="str">
        <f t="shared" si="159"/>
        <v>Aug</v>
      </c>
      <c r="D3457" t="str">
        <f t="shared" si="160"/>
        <v>2026-Aug</v>
      </c>
      <c r="E3457">
        <f t="shared" si="161"/>
        <v>202608</v>
      </c>
      <c r="F3457" t="str">
        <f>IF('Raw(1)'!C3457="","",'Raw(1)'!C3457)</f>
        <v>PT Off</v>
      </c>
      <c r="G3457" t="str">
        <f>IF('Raw(1)'!D3457="","",'Raw(1)'!D3457)</f>
        <v>Machine</v>
      </c>
      <c r="H3457" t="str">
        <f>IF('Raw(1)'!E3457="","",'Raw(1)'!E3457)</f>
        <v>Paint Booth</v>
      </c>
      <c r="I3457">
        <f>IF('Raw(1)'!F3457="","",'Raw(1)'!F3457)</f>
        <v>6</v>
      </c>
    </row>
    <row r="3458" spans="1:9" x14ac:dyDescent="0.4">
      <c r="A3458">
        <f>IF('Raw(1)'!A3458="","",'Raw(1)'!A3458)</f>
        <v>2026</v>
      </c>
      <c r="B3458">
        <f>IF('Raw(1)'!B3458="","",'Raw(1)'!B3458)</f>
        <v>35</v>
      </c>
      <c r="C3458" t="str">
        <f t="shared" ref="C3458:C3521" si="162">IF(OR(A3458="",B3458=""),"",TEXT(DATE(A3458,1,1)+(B3458-1)*7,"mmm"))</f>
        <v>Aug</v>
      </c>
      <c r="D3458" t="str">
        <f t="shared" ref="D3458:D3521" si="163">IF(OR(A3458="",B3458=""),"",TEXT(DATE(A3458,1,1)+(B3458-1)*7,"yyyy-mmm"))</f>
        <v>2026-Aug</v>
      </c>
      <c r="E3458">
        <f t="shared" ref="E3458:E3521" si="164">IF(OR(A3458="",B3458=""),"",YEAR(DATE(A3458,1,1)+(B3458-1)*7)*100+MONTH(DATE(A3458,1,1)+(B3458-1)*7))</f>
        <v>202608</v>
      </c>
      <c r="F3458" t="str">
        <f>IF('Raw(1)'!C3458="","",'Raw(1)'!C3458)</f>
        <v>PT Off</v>
      </c>
      <c r="G3458" t="str">
        <f>IF('Raw(1)'!D3458="","",'Raw(1)'!D3458)</f>
        <v>Machine</v>
      </c>
      <c r="H3458" t="str">
        <f>IF('Raw(1)'!E3458="","",'Raw(1)'!E3458)</f>
        <v>Paint Line</v>
      </c>
      <c r="I3458">
        <f>IF('Raw(1)'!F3458="","",'Raw(1)'!F3458)</f>
        <v>4</v>
      </c>
    </row>
    <row r="3459" spans="1:9" x14ac:dyDescent="0.4">
      <c r="A3459">
        <f>IF('Raw(1)'!A3459="","",'Raw(1)'!A3459)</f>
        <v>2026</v>
      </c>
      <c r="B3459">
        <f>IF('Raw(1)'!B3459="","",'Raw(1)'!B3459)</f>
        <v>35</v>
      </c>
      <c r="C3459" t="str">
        <f t="shared" si="162"/>
        <v>Aug</v>
      </c>
      <c r="D3459" t="str">
        <f t="shared" si="163"/>
        <v>2026-Aug</v>
      </c>
      <c r="E3459">
        <f t="shared" si="164"/>
        <v>202608</v>
      </c>
      <c r="F3459" t="str">
        <f>IF('Raw(1)'!C3459="","",'Raw(1)'!C3459)</f>
        <v>PT Off</v>
      </c>
      <c r="G3459" t="str">
        <f>IF('Raw(1)'!D3459="","",'Raw(1)'!D3459)</f>
        <v>Machine</v>
      </c>
      <c r="H3459" t="str">
        <f>IF('Raw(1)'!E3459="","",'Raw(1)'!E3459)</f>
        <v>Roll Bending Machine</v>
      </c>
      <c r="I3459">
        <f>IF('Raw(1)'!F3459="","",'Raw(1)'!F3459)</f>
        <v>4</v>
      </c>
    </row>
    <row r="3460" spans="1:9" x14ac:dyDescent="0.4">
      <c r="A3460">
        <f>IF('Raw(1)'!A3460="","",'Raw(1)'!A3460)</f>
        <v>2026</v>
      </c>
      <c r="B3460">
        <f>IF('Raw(1)'!B3460="","",'Raw(1)'!B3460)</f>
        <v>35</v>
      </c>
      <c r="C3460" t="str">
        <f t="shared" si="162"/>
        <v>Aug</v>
      </c>
      <c r="D3460" t="str">
        <f t="shared" si="163"/>
        <v>2026-Aug</v>
      </c>
      <c r="E3460">
        <f t="shared" si="164"/>
        <v>202608</v>
      </c>
      <c r="F3460" t="str">
        <f>IF('Raw(1)'!C3460="","",'Raw(1)'!C3460)</f>
        <v>PT Off</v>
      </c>
      <c r="G3460" t="str">
        <f>IF('Raw(1)'!D3460="","",'Raw(1)'!D3460)</f>
        <v>Machine</v>
      </c>
      <c r="H3460" t="str">
        <f>IF('Raw(1)'!E3460="","",'Raw(1)'!E3460)</f>
        <v>L/W Machine</v>
      </c>
      <c r="I3460">
        <f>IF('Raw(1)'!F3460="","",'Raw(1)'!F3460)</f>
        <v>7</v>
      </c>
    </row>
    <row r="3461" spans="1:9" x14ac:dyDescent="0.4">
      <c r="A3461">
        <f>IF('Raw(1)'!A3461="","",'Raw(1)'!A3461)</f>
        <v>2026</v>
      </c>
      <c r="B3461">
        <f>IF('Raw(1)'!B3461="","",'Raw(1)'!B3461)</f>
        <v>35</v>
      </c>
      <c r="C3461" t="str">
        <f t="shared" si="162"/>
        <v>Aug</v>
      </c>
      <c r="D3461" t="str">
        <f t="shared" si="163"/>
        <v>2026-Aug</v>
      </c>
      <c r="E3461">
        <f t="shared" si="164"/>
        <v>202608</v>
      </c>
      <c r="F3461" t="str">
        <f>IF('Raw(1)'!C3461="","",'Raw(1)'!C3461)</f>
        <v>PT Off</v>
      </c>
      <c r="G3461" t="str">
        <f>IF('Raw(1)'!D3461="","",'Raw(1)'!D3461)</f>
        <v>Machine</v>
      </c>
      <c r="H3461" t="str">
        <f>IF('Raw(1)'!E3461="","",'Raw(1)'!E3461)</f>
        <v>C/W Machine</v>
      </c>
      <c r="I3461">
        <f>IF('Raw(1)'!F3461="","",'Raw(1)'!F3461)</f>
        <v>12.5</v>
      </c>
    </row>
    <row r="3462" spans="1:9" x14ac:dyDescent="0.4">
      <c r="A3462">
        <f>IF('Raw(1)'!A3462="","",'Raw(1)'!A3462)</f>
        <v>2026</v>
      </c>
      <c r="B3462">
        <f>IF('Raw(1)'!B3462="","",'Raw(1)'!B3462)</f>
        <v>35</v>
      </c>
      <c r="C3462" t="str">
        <f t="shared" si="162"/>
        <v>Aug</v>
      </c>
      <c r="D3462" t="str">
        <f t="shared" si="163"/>
        <v>2026-Aug</v>
      </c>
      <c r="E3462">
        <f t="shared" si="164"/>
        <v>202608</v>
      </c>
      <c r="F3462" t="str">
        <f>IF('Raw(1)'!C3462="","",'Raw(1)'!C3462)</f>
        <v>PT Off</v>
      </c>
      <c r="G3462" t="str">
        <f>IF('Raw(1)'!D3462="","",'Raw(1)'!D3462)</f>
        <v>Performance</v>
      </c>
      <c r="H3462" t="str">
        <f>IF('Raw(1)'!E3462="","",'Raw(1)'!E3462)</f>
        <v>BT GT</v>
      </c>
      <c r="I3462">
        <f>IF('Raw(1)'!F3462="","",'Raw(1)'!F3462)</f>
        <v>9</v>
      </c>
    </row>
    <row r="3463" spans="1:9" x14ac:dyDescent="0.4">
      <c r="A3463">
        <f>IF('Raw(1)'!A3463="","",'Raw(1)'!A3463)</f>
        <v>2026</v>
      </c>
      <c r="B3463">
        <f>IF('Raw(1)'!B3463="","",'Raw(1)'!B3463)</f>
        <v>35</v>
      </c>
      <c r="C3463" t="str">
        <f t="shared" si="162"/>
        <v>Aug</v>
      </c>
      <c r="D3463" t="str">
        <f t="shared" si="163"/>
        <v>2026-Aug</v>
      </c>
      <c r="E3463">
        <f t="shared" si="164"/>
        <v>202608</v>
      </c>
      <c r="F3463" t="str">
        <f>IF('Raw(1)'!C3463="","",'Raw(1)'!C3463)</f>
        <v>PT Off</v>
      </c>
      <c r="G3463" t="str">
        <f>IF('Raw(1)'!D3463="","",'Raw(1)'!D3463)</f>
        <v>Performance</v>
      </c>
      <c r="H3463" t="str">
        <f>IF('Raw(1)'!E3463="","",'Raw(1)'!E3463)</f>
        <v>WT GT</v>
      </c>
      <c r="I3463">
        <f>IF('Raw(1)'!F3463="","",'Raw(1)'!F3463)</f>
        <v>8</v>
      </c>
    </row>
    <row r="3464" spans="1:9" x14ac:dyDescent="0.4">
      <c r="A3464">
        <f>IF('Raw(1)'!A3464="","",'Raw(1)'!A3464)</f>
        <v>2026</v>
      </c>
      <c r="B3464">
        <f>IF('Raw(1)'!B3464="","",'Raw(1)'!B3464)</f>
        <v>35</v>
      </c>
      <c r="C3464" t="str">
        <f t="shared" si="162"/>
        <v>Aug</v>
      </c>
      <c r="D3464" t="str">
        <f t="shared" si="163"/>
        <v>2026-Aug</v>
      </c>
      <c r="E3464">
        <f t="shared" si="164"/>
        <v>202608</v>
      </c>
      <c r="F3464" t="str">
        <f>IF('Raw(1)'!C3464="","",'Raw(1)'!C3464)</f>
        <v>PT Off</v>
      </c>
      <c r="G3464" t="str">
        <f>IF('Raw(1)'!D3464="","",'Raw(1)'!D3464)</f>
        <v>Performance</v>
      </c>
      <c r="H3464" t="str">
        <f>IF('Raw(1)'!E3464="","",'Raw(1)'!E3464)</f>
        <v>Bending</v>
      </c>
      <c r="I3464">
        <f>IF('Raw(1)'!F3464="","",'Raw(1)'!F3464)</f>
        <v>142</v>
      </c>
    </row>
    <row r="3465" spans="1:9" x14ac:dyDescent="0.4">
      <c r="A3465">
        <f>IF('Raw(1)'!A3465="","",'Raw(1)'!A3465)</f>
        <v>2026</v>
      </c>
      <c r="B3465">
        <f>IF('Raw(1)'!B3465="","",'Raw(1)'!B3465)</f>
        <v>35</v>
      </c>
      <c r="C3465" t="str">
        <f t="shared" si="162"/>
        <v>Aug</v>
      </c>
      <c r="D3465" t="str">
        <f t="shared" si="163"/>
        <v>2026-Aug</v>
      </c>
      <c r="E3465">
        <f t="shared" si="164"/>
        <v>202608</v>
      </c>
      <c r="F3465" t="str">
        <f>IF('Raw(1)'!C3465="","",'Raw(1)'!C3465)</f>
        <v>PT Off</v>
      </c>
      <c r="G3465" t="str">
        <f>IF('Raw(1)'!D3465="","",'Raw(1)'!D3465)</f>
        <v>Performance</v>
      </c>
      <c r="H3465" t="str">
        <f>IF('Raw(1)'!E3465="","",'Raw(1)'!E3465)</f>
        <v>L/W</v>
      </c>
      <c r="I3465">
        <f>IF('Raw(1)'!F3465="","",'Raw(1)'!F3465)</f>
        <v>145</v>
      </c>
    </row>
    <row r="3466" spans="1:9" x14ac:dyDescent="0.4">
      <c r="A3466">
        <f>IF('Raw(1)'!A3466="","",'Raw(1)'!A3466)</f>
        <v>2026</v>
      </c>
      <c r="B3466">
        <f>IF('Raw(1)'!B3466="","",'Raw(1)'!B3466)</f>
        <v>35</v>
      </c>
      <c r="C3466" t="str">
        <f t="shared" si="162"/>
        <v>Aug</v>
      </c>
      <c r="D3466" t="str">
        <f t="shared" si="163"/>
        <v>2026-Aug</v>
      </c>
      <c r="E3466">
        <f t="shared" si="164"/>
        <v>202608</v>
      </c>
      <c r="F3466" t="str">
        <f>IF('Raw(1)'!C3466="","",'Raw(1)'!C3466)</f>
        <v>PT Off</v>
      </c>
      <c r="G3466" t="str">
        <f>IF('Raw(1)'!D3466="","",'Raw(1)'!D3466)</f>
        <v>Performance</v>
      </c>
      <c r="H3466" t="str">
        <f>IF('Raw(1)'!E3466="","",'Raw(1)'!E3466)</f>
        <v>C/W</v>
      </c>
      <c r="I3466">
        <f>IF('Raw(1)'!F3466="","",'Raw(1)'!F3466)</f>
        <v>121</v>
      </c>
    </row>
    <row r="3467" spans="1:9" x14ac:dyDescent="0.4">
      <c r="A3467">
        <f>IF('Raw(1)'!A3467="","",'Raw(1)'!A3467)</f>
        <v>2026</v>
      </c>
      <c r="B3467">
        <f>IF('Raw(1)'!B3467="","",'Raw(1)'!B3467)</f>
        <v>36</v>
      </c>
      <c r="C3467" t="str">
        <f t="shared" si="162"/>
        <v>Sep</v>
      </c>
      <c r="D3467" t="str">
        <f t="shared" si="163"/>
        <v>2026-Sep</v>
      </c>
      <c r="E3467">
        <f t="shared" si="164"/>
        <v>202609</v>
      </c>
      <c r="F3467" t="str">
        <f>IF('Raw(1)'!C3467="","",'Raw(1)'!C3467)</f>
        <v>VN #1</v>
      </c>
      <c r="G3467" t="str">
        <f>IF('Raw(1)'!D3467="","",'Raw(1)'!D3467)</f>
        <v>Machine</v>
      </c>
      <c r="H3467" t="str">
        <f>IF('Raw(1)'!E3467="","",'Raw(1)'!E3467)</f>
        <v>Growing Line</v>
      </c>
      <c r="I3467">
        <f>IF('Raw(1)'!F3467="","",'Raw(1)'!F3467)</f>
        <v>15</v>
      </c>
    </row>
    <row r="3468" spans="1:9" x14ac:dyDescent="0.4">
      <c r="A3468">
        <f>IF('Raw(1)'!A3468="","",'Raw(1)'!A3468)</f>
        <v>2026</v>
      </c>
      <c r="B3468">
        <f>IF('Raw(1)'!B3468="","",'Raw(1)'!B3468)</f>
        <v>36</v>
      </c>
      <c r="C3468" t="str">
        <f t="shared" si="162"/>
        <v>Sep</v>
      </c>
      <c r="D3468" t="str">
        <f t="shared" si="163"/>
        <v>2026-Sep</v>
      </c>
      <c r="E3468">
        <f t="shared" si="164"/>
        <v>202609</v>
      </c>
      <c r="F3468" t="str">
        <f>IF('Raw(1)'!C3468="","",'Raw(1)'!C3468)</f>
        <v>VN #1</v>
      </c>
      <c r="G3468" t="str">
        <f>IF('Raw(1)'!D3468="","",'Raw(1)'!D3468)</f>
        <v>Machine</v>
      </c>
      <c r="H3468" t="str">
        <f>IF('Raw(1)'!E3468="","",'Raw(1)'!E3468)</f>
        <v>Paint Booth</v>
      </c>
      <c r="I3468">
        <f>IF('Raw(1)'!F3468="","",'Raw(1)'!F3468)</f>
        <v>10</v>
      </c>
    </row>
    <row r="3469" spans="1:9" x14ac:dyDescent="0.4">
      <c r="A3469">
        <f>IF('Raw(1)'!A3469="","",'Raw(1)'!A3469)</f>
        <v>2026</v>
      </c>
      <c r="B3469">
        <f>IF('Raw(1)'!B3469="","",'Raw(1)'!B3469)</f>
        <v>36</v>
      </c>
      <c r="C3469" t="str">
        <f t="shared" si="162"/>
        <v>Sep</v>
      </c>
      <c r="D3469" t="str">
        <f t="shared" si="163"/>
        <v>2026-Sep</v>
      </c>
      <c r="E3469">
        <f t="shared" si="164"/>
        <v>202609</v>
      </c>
      <c r="F3469" t="str">
        <f>IF('Raw(1)'!C3469="","",'Raw(1)'!C3469)</f>
        <v>VN #1</v>
      </c>
      <c r="G3469" t="str">
        <f>IF('Raw(1)'!D3469="","",'Raw(1)'!D3469)</f>
        <v>Machine</v>
      </c>
      <c r="H3469" t="str">
        <f>IF('Raw(1)'!E3469="","",'Raw(1)'!E3469)</f>
        <v>Paint Line</v>
      </c>
      <c r="I3469">
        <f>IF('Raw(1)'!F3469="","",'Raw(1)'!F3469)</f>
        <v>5</v>
      </c>
    </row>
    <row r="3470" spans="1:9" x14ac:dyDescent="0.4">
      <c r="A3470">
        <f>IF('Raw(1)'!A3470="","",'Raw(1)'!A3470)</f>
        <v>2026</v>
      </c>
      <c r="B3470">
        <f>IF('Raw(1)'!B3470="","",'Raw(1)'!B3470)</f>
        <v>36</v>
      </c>
      <c r="C3470" t="str">
        <f t="shared" si="162"/>
        <v>Sep</v>
      </c>
      <c r="D3470" t="str">
        <f t="shared" si="163"/>
        <v>2026-Sep</v>
      </c>
      <c r="E3470">
        <f t="shared" si="164"/>
        <v>202609</v>
      </c>
      <c r="F3470" t="str">
        <f>IF('Raw(1)'!C3470="","",'Raw(1)'!C3470)</f>
        <v>VN #1</v>
      </c>
      <c r="G3470" t="str">
        <f>IF('Raw(1)'!D3470="","",'Raw(1)'!D3470)</f>
        <v>Machine</v>
      </c>
      <c r="H3470" t="str">
        <f>IF('Raw(1)'!E3470="","",'Raw(1)'!E3470)</f>
        <v>Roll Bending Machine</v>
      </c>
      <c r="I3470">
        <f>IF('Raw(1)'!F3470="","",'Raw(1)'!F3470)</f>
        <v>6</v>
      </c>
    </row>
    <row r="3471" spans="1:9" x14ac:dyDescent="0.4">
      <c r="A3471">
        <f>IF('Raw(1)'!A3471="","",'Raw(1)'!A3471)</f>
        <v>2026</v>
      </c>
      <c r="B3471">
        <f>IF('Raw(1)'!B3471="","",'Raw(1)'!B3471)</f>
        <v>36</v>
      </c>
      <c r="C3471" t="str">
        <f t="shared" si="162"/>
        <v>Sep</v>
      </c>
      <c r="D3471" t="str">
        <f t="shared" si="163"/>
        <v>2026-Sep</v>
      </c>
      <c r="E3471">
        <f t="shared" si="164"/>
        <v>202609</v>
      </c>
      <c r="F3471" t="str">
        <f>IF('Raw(1)'!C3471="","",'Raw(1)'!C3471)</f>
        <v>VN #1</v>
      </c>
      <c r="G3471" t="str">
        <f>IF('Raw(1)'!D3471="","",'Raw(1)'!D3471)</f>
        <v>Machine</v>
      </c>
      <c r="H3471" t="str">
        <f>IF('Raw(1)'!E3471="","",'Raw(1)'!E3471)</f>
        <v>L/W Machine</v>
      </c>
      <c r="I3471">
        <f>IF('Raw(1)'!F3471="","",'Raw(1)'!F3471)</f>
        <v>10</v>
      </c>
    </row>
    <row r="3472" spans="1:9" x14ac:dyDescent="0.4">
      <c r="A3472">
        <f>IF('Raw(1)'!A3472="","",'Raw(1)'!A3472)</f>
        <v>2026</v>
      </c>
      <c r="B3472">
        <f>IF('Raw(1)'!B3472="","",'Raw(1)'!B3472)</f>
        <v>36</v>
      </c>
      <c r="C3472" t="str">
        <f t="shared" si="162"/>
        <v>Sep</v>
      </c>
      <c r="D3472" t="str">
        <f t="shared" si="163"/>
        <v>2026-Sep</v>
      </c>
      <c r="E3472">
        <f t="shared" si="164"/>
        <v>202609</v>
      </c>
      <c r="F3472" t="str">
        <f>IF('Raw(1)'!C3472="","",'Raw(1)'!C3472)</f>
        <v>VN #1</v>
      </c>
      <c r="G3472" t="str">
        <f>IF('Raw(1)'!D3472="","",'Raw(1)'!D3472)</f>
        <v>Machine</v>
      </c>
      <c r="H3472" t="str">
        <f>IF('Raw(1)'!E3472="","",'Raw(1)'!E3472)</f>
        <v>C/W Machine</v>
      </c>
      <c r="I3472">
        <f>IF('Raw(1)'!F3472="","",'Raw(1)'!F3472)</f>
        <v>10</v>
      </c>
    </row>
    <row r="3473" spans="1:9" x14ac:dyDescent="0.4">
      <c r="A3473">
        <f>IF('Raw(1)'!A3473="","",'Raw(1)'!A3473)</f>
        <v>2026</v>
      </c>
      <c r="B3473">
        <f>IF('Raw(1)'!B3473="","",'Raw(1)'!B3473)</f>
        <v>36</v>
      </c>
      <c r="C3473" t="str">
        <f t="shared" si="162"/>
        <v>Sep</v>
      </c>
      <c r="D3473" t="str">
        <f t="shared" si="163"/>
        <v>2026-Sep</v>
      </c>
      <c r="E3473">
        <f t="shared" si="164"/>
        <v>202609</v>
      </c>
      <c r="F3473" t="str">
        <f>IF('Raw(1)'!C3473="","",'Raw(1)'!C3473)</f>
        <v>VN #1</v>
      </c>
      <c r="G3473" t="str">
        <f>IF('Raw(1)'!D3473="","",'Raw(1)'!D3473)</f>
        <v>Performance</v>
      </c>
      <c r="H3473" t="str">
        <f>IF('Raw(1)'!E3473="","",'Raw(1)'!E3473)</f>
        <v>BT GT</v>
      </c>
      <c r="I3473">
        <f>IF('Raw(1)'!F3473="","",'Raw(1)'!F3473)</f>
        <v>16</v>
      </c>
    </row>
    <row r="3474" spans="1:9" x14ac:dyDescent="0.4">
      <c r="A3474">
        <f>IF('Raw(1)'!A3474="","",'Raw(1)'!A3474)</f>
        <v>2026</v>
      </c>
      <c r="B3474">
        <f>IF('Raw(1)'!B3474="","",'Raw(1)'!B3474)</f>
        <v>36</v>
      </c>
      <c r="C3474" t="str">
        <f t="shared" si="162"/>
        <v>Sep</v>
      </c>
      <c r="D3474" t="str">
        <f t="shared" si="163"/>
        <v>2026-Sep</v>
      </c>
      <c r="E3474">
        <f t="shared" si="164"/>
        <v>202609</v>
      </c>
      <c r="F3474" t="str">
        <f>IF('Raw(1)'!C3474="","",'Raw(1)'!C3474)</f>
        <v>VN #1</v>
      </c>
      <c r="G3474" t="str">
        <f>IF('Raw(1)'!D3474="","",'Raw(1)'!D3474)</f>
        <v>Performance</v>
      </c>
      <c r="H3474" t="str">
        <f>IF('Raw(1)'!E3474="","",'Raw(1)'!E3474)</f>
        <v>WT GT</v>
      </c>
      <c r="I3474">
        <f>IF('Raw(1)'!F3474="","",'Raw(1)'!F3474)</f>
        <v>12</v>
      </c>
    </row>
    <row r="3475" spans="1:9" x14ac:dyDescent="0.4">
      <c r="A3475">
        <f>IF('Raw(1)'!A3475="","",'Raw(1)'!A3475)</f>
        <v>2026</v>
      </c>
      <c r="B3475">
        <f>IF('Raw(1)'!B3475="","",'Raw(1)'!B3475)</f>
        <v>36</v>
      </c>
      <c r="C3475" t="str">
        <f t="shared" si="162"/>
        <v>Sep</v>
      </c>
      <c r="D3475" t="str">
        <f t="shared" si="163"/>
        <v>2026-Sep</v>
      </c>
      <c r="E3475">
        <f t="shared" si="164"/>
        <v>202609</v>
      </c>
      <c r="F3475" t="str">
        <f>IF('Raw(1)'!C3475="","",'Raw(1)'!C3475)</f>
        <v>VN #1</v>
      </c>
      <c r="G3475" t="str">
        <f>IF('Raw(1)'!D3475="","",'Raw(1)'!D3475)</f>
        <v>Performance</v>
      </c>
      <c r="H3475" t="str">
        <f>IF('Raw(1)'!E3475="","",'Raw(1)'!E3475)</f>
        <v>Bending</v>
      </c>
      <c r="I3475">
        <f>IF('Raw(1)'!F3475="","",'Raw(1)'!F3475)</f>
        <v>155</v>
      </c>
    </row>
    <row r="3476" spans="1:9" x14ac:dyDescent="0.4">
      <c r="A3476">
        <f>IF('Raw(1)'!A3476="","",'Raw(1)'!A3476)</f>
        <v>2026</v>
      </c>
      <c r="B3476">
        <f>IF('Raw(1)'!B3476="","",'Raw(1)'!B3476)</f>
        <v>36</v>
      </c>
      <c r="C3476" t="str">
        <f t="shared" si="162"/>
        <v>Sep</v>
      </c>
      <c r="D3476" t="str">
        <f t="shared" si="163"/>
        <v>2026-Sep</v>
      </c>
      <c r="E3476">
        <f t="shared" si="164"/>
        <v>202609</v>
      </c>
      <c r="F3476" t="str">
        <f>IF('Raw(1)'!C3476="","",'Raw(1)'!C3476)</f>
        <v>VN #1</v>
      </c>
      <c r="G3476" t="str">
        <f>IF('Raw(1)'!D3476="","",'Raw(1)'!D3476)</f>
        <v>Performance</v>
      </c>
      <c r="H3476" t="str">
        <f>IF('Raw(1)'!E3476="","",'Raw(1)'!E3476)</f>
        <v>L/W</v>
      </c>
      <c r="I3476">
        <f>IF('Raw(1)'!F3476="","",'Raw(1)'!F3476)</f>
        <v>165</v>
      </c>
    </row>
    <row r="3477" spans="1:9" x14ac:dyDescent="0.4">
      <c r="A3477">
        <f>IF('Raw(1)'!A3477="","",'Raw(1)'!A3477)</f>
        <v>2026</v>
      </c>
      <c r="B3477">
        <f>IF('Raw(1)'!B3477="","",'Raw(1)'!B3477)</f>
        <v>36</v>
      </c>
      <c r="C3477" t="str">
        <f t="shared" si="162"/>
        <v>Sep</v>
      </c>
      <c r="D3477" t="str">
        <f t="shared" si="163"/>
        <v>2026-Sep</v>
      </c>
      <c r="E3477">
        <f t="shared" si="164"/>
        <v>202609</v>
      </c>
      <c r="F3477" t="str">
        <f>IF('Raw(1)'!C3477="","",'Raw(1)'!C3477)</f>
        <v>VN #1</v>
      </c>
      <c r="G3477" t="str">
        <f>IF('Raw(1)'!D3477="","",'Raw(1)'!D3477)</f>
        <v>Performance</v>
      </c>
      <c r="H3477" t="str">
        <f>IF('Raw(1)'!E3477="","",'Raw(1)'!E3477)</f>
        <v>C/W</v>
      </c>
      <c r="I3477">
        <f>IF('Raw(1)'!F3477="","",'Raw(1)'!F3477)</f>
        <v>178</v>
      </c>
    </row>
    <row r="3478" spans="1:9" x14ac:dyDescent="0.4">
      <c r="A3478">
        <f>IF('Raw(1)'!A3478="","",'Raw(1)'!A3478)</f>
        <v>2026</v>
      </c>
      <c r="B3478">
        <f>IF('Raw(1)'!B3478="","",'Raw(1)'!B3478)</f>
        <v>36</v>
      </c>
      <c r="C3478" t="str">
        <f t="shared" si="162"/>
        <v>Sep</v>
      </c>
      <c r="D3478" t="str">
        <f t="shared" si="163"/>
        <v>2026-Sep</v>
      </c>
      <c r="E3478">
        <f t="shared" si="164"/>
        <v>202609</v>
      </c>
      <c r="F3478" t="str">
        <f>IF('Raw(1)'!C3478="","",'Raw(1)'!C3478)</f>
        <v>VN #2</v>
      </c>
      <c r="G3478" t="str">
        <f>IF('Raw(1)'!D3478="","",'Raw(1)'!D3478)</f>
        <v>Machine</v>
      </c>
      <c r="H3478" t="str">
        <f>IF('Raw(1)'!E3478="","",'Raw(1)'!E3478)</f>
        <v>Growing Line</v>
      </c>
      <c r="I3478">
        <f>IF('Raw(1)'!F3478="","",'Raw(1)'!F3478)</f>
        <v>14</v>
      </c>
    </row>
    <row r="3479" spans="1:9" x14ac:dyDescent="0.4">
      <c r="A3479">
        <f>IF('Raw(1)'!A3479="","",'Raw(1)'!A3479)</f>
        <v>2026</v>
      </c>
      <c r="B3479">
        <f>IF('Raw(1)'!B3479="","",'Raw(1)'!B3479)</f>
        <v>36</v>
      </c>
      <c r="C3479" t="str">
        <f t="shared" si="162"/>
        <v>Sep</v>
      </c>
      <c r="D3479" t="str">
        <f t="shared" si="163"/>
        <v>2026-Sep</v>
      </c>
      <c r="E3479">
        <f t="shared" si="164"/>
        <v>202609</v>
      </c>
      <c r="F3479" t="str">
        <f>IF('Raw(1)'!C3479="","",'Raw(1)'!C3479)</f>
        <v>VN #2</v>
      </c>
      <c r="G3479" t="str">
        <f>IF('Raw(1)'!D3479="","",'Raw(1)'!D3479)</f>
        <v>Machine</v>
      </c>
      <c r="H3479" t="str">
        <f>IF('Raw(1)'!E3479="","",'Raw(1)'!E3479)</f>
        <v>Paint Booth</v>
      </c>
      <c r="I3479">
        <f>IF('Raw(1)'!F3479="","",'Raw(1)'!F3479)</f>
        <v>8</v>
      </c>
    </row>
    <row r="3480" spans="1:9" x14ac:dyDescent="0.4">
      <c r="A3480">
        <f>IF('Raw(1)'!A3480="","",'Raw(1)'!A3480)</f>
        <v>2026</v>
      </c>
      <c r="B3480">
        <f>IF('Raw(1)'!B3480="","",'Raw(1)'!B3480)</f>
        <v>36</v>
      </c>
      <c r="C3480" t="str">
        <f t="shared" si="162"/>
        <v>Sep</v>
      </c>
      <c r="D3480" t="str">
        <f t="shared" si="163"/>
        <v>2026-Sep</v>
      </c>
      <c r="E3480">
        <f t="shared" si="164"/>
        <v>202609</v>
      </c>
      <c r="F3480" t="str">
        <f>IF('Raw(1)'!C3480="","",'Raw(1)'!C3480)</f>
        <v>VN #2</v>
      </c>
      <c r="G3480" t="str">
        <f>IF('Raw(1)'!D3480="","",'Raw(1)'!D3480)</f>
        <v>Machine</v>
      </c>
      <c r="H3480" t="str">
        <f>IF('Raw(1)'!E3480="","",'Raw(1)'!E3480)</f>
        <v>Paint Line</v>
      </c>
      <c r="I3480">
        <f>IF('Raw(1)'!F3480="","",'Raw(1)'!F3480)</f>
        <v>4</v>
      </c>
    </row>
    <row r="3481" spans="1:9" x14ac:dyDescent="0.4">
      <c r="A3481">
        <f>IF('Raw(1)'!A3481="","",'Raw(1)'!A3481)</f>
        <v>2026</v>
      </c>
      <c r="B3481">
        <f>IF('Raw(1)'!B3481="","",'Raw(1)'!B3481)</f>
        <v>36</v>
      </c>
      <c r="C3481" t="str">
        <f t="shared" si="162"/>
        <v>Sep</v>
      </c>
      <c r="D3481" t="str">
        <f t="shared" si="163"/>
        <v>2026-Sep</v>
      </c>
      <c r="E3481">
        <f t="shared" si="164"/>
        <v>202609</v>
      </c>
      <c r="F3481" t="str">
        <f>IF('Raw(1)'!C3481="","",'Raw(1)'!C3481)</f>
        <v>VN #2</v>
      </c>
      <c r="G3481" t="str">
        <f>IF('Raw(1)'!D3481="","",'Raw(1)'!D3481)</f>
        <v>Machine</v>
      </c>
      <c r="H3481" t="str">
        <f>IF('Raw(1)'!E3481="","",'Raw(1)'!E3481)</f>
        <v>Roll Bending Machine</v>
      </c>
      <c r="I3481">
        <f>IF('Raw(1)'!F3481="","",'Raw(1)'!F3481)</f>
        <v>3</v>
      </c>
    </row>
    <row r="3482" spans="1:9" x14ac:dyDescent="0.4">
      <c r="A3482">
        <f>IF('Raw(1)'!A3482="","",'Raw(1)'!A3482)</f>
        <v>2026</v>
      </c>
      <c r="B3482">
        <f>IF('Raw(1)'!B3482="","",'Raw(1)'!B3482)</f>
        <v>36</v>
      </c>
      <c r="C3482" t="str">
        <f t="shared" si="162"/>
        <v>Sep</v>
      </c>
      <c r="D3482" t="str">
        <f t="shared" si="163"/>
        <v>2026-Sep</v>
      </c>
      <c r="E3482">
        <f t="shared" si="164"/>
        <v>202609</v>
      </c>
      <c r="F3482" t="str">
        <f>IF('Raw(1)'!C3482="","",'Raw(1)'!C3482)</f>
        <v>VN #2</v>
      </c>
      <c r="G3482" t="str">
        <f>IF('Raw(1)'!D3482="","",'Raw(1)'!D3482)</f>
        <v>Machine</v>
      </c>
      <c r="H3482" t="str">
        <f>IF('Raw(1)'!E3482="","",'Raw(1)'!E3482)</f>
        <v>L/W Machine</v>
      </c>
      <c r="I3482">
        <f>IF('Raw(1)'!F3482="","",'Raw(1)'!F3482)</f>
        <v>6</v>
      </c>
    </row>
    <row r="3483" spans="1:9" x14ac:dyDescent="0.4">
      <c r="A3483">
        <f>IF('Raw(1)'!A3483="","",'Raw(1)'!A3483)</f>
        <v>2026</v>
      </c>
      <c r="B3483">
        <f>IF('Raw(1)'!B3483="","",'Raw(1)'!B3483)</f>
        <v>36</v>
      </c>
      <c r="C3483" t="str">
        <f t="shared" si="162"/>
        <v>Sep</v>
      </c>
      <c r="D3483" t="str">
        <f t="shared" si="163"/>
        <v>2026-Sep</v>
      </c>
      <c r="E3483">
        <f t="shared" si="164"/>
        <v>202609</v>
      </c>
      <c r="F3483" t="str">
        <f>IF('Raw(1)'!C3483="","",'Raw(1)'!C3483)</f>
        <v>VN #2</v>
      </c>
      <c r="G3483" t="str">
        <f>IF('Raw(1)'!D3483="","",'Raw(1)'!D3483)</f>
        <v>Machine</v>
      </c>
      <c r="H3483" t="str">
        <f>IF('Raw(1)'!E3483="","",'Raw(1)'!E3483)</f>
        <v>C/W Machine</v>
      </c>
      <c r="I3483">
        <f>IF('Raw(1)'!F3483="","",'Raw(1)'!F3483)</f>
        <v>8.8000000000000007</v>
      </c>
    </row>
    <row r="3484" spans="1:9" x14ac:dyDescent="0.4">
      <c r="A3484">
        <f>IF('Raw(1)'!A3484="","",'Raw(1)'!A3484)</f>
        <v>2026</v>
      </c>
      <c r="B3484">
        <f>IF('Raw(1)'!B3484="","",'Raw(1)'!B3484)</f>
        <v>36</v>
      </c>
      <c r="C3484" t="str">
        <f t="shared" si="162"/>
        <v>Sep</v>
      </c>
      <c r="D3484" t="str">
        <f t="shared" si="163"/>
        <v>2026-Sep</v>
      </c>
      <c r="E3484">
        <f t="shared" si="164"/>
        <v>202609</v>
      </c>
      <c r="F3484" t="str">
        <f>IF('Raw(1)'!C3484="","",'Raw(1)'!C3484)</f>
        <v>VN #2</v>
      </c>
      <c r="G3484" t="str">
        <f>IF('Raw(1)'!D3484="","",'Raw(1)'!D3484)</f>
        <v>Performance</v>
      </c>
      <c r="H3484" t="str">
        <f>IF('Raw(1)'!E3484="","",'Raw(1)'!E3484)</f>
        <v>BT GT</v>
      </c>
      <c r="I3484">
        <f>IF('Raw(1)'!F3484="","",'Raw(1)'!F3484)</f>
        <v>16</v>
      </c>
    </row>
    <row r="3485" spans="1:9" x14ac:dyDescent="0.4">
      <c r="A3485">
        <f>IF('Raw(1)'!A3485="","",'Raw(1)'!A3485)</f>
        <v>2026</v>
      </c>
      <c r="B3485">
        <f>IF('Raw(1)'!B3485="","",'Raw(1)'!B3485)</f>
        <v>36</v>
      </c>
      <c r="C3485" t="str">
        <f t="shared" si="162"/>
        <v>Sep</v>
      </c>
      <c r="D3485" t="str">
        <f t="shared" si="163"/>
        <v>2026-Sep</v>
      </c>
      <c r="E3485">
        <f t="shared" si="164"/>
        <v>202609</v>
      </c>
      <c r="F3485" t="str">
        <f>IF('Raw(1)'!C3485="","",'Raw(1)'!C3485)</f>
        <v>VN #2</v>
      </c>
      <c r="G3485" t="str">
        <f>IF('Raw(1)'!D3485="","",'Raw(1)'!D3485)</f>
        <v>Performance</v>
      </c>
      <c r="H3485" t="str">
        <f>IF('Raw(1)'!E3485="","",'Raw(1)'!E3485)</f>
        <v>WT GT</v>
      </c>
      <c r="I3485">
        <f>IF('Raw(1)'!F3485="","",'Raw(1)'!F3485)</f>
        <v>13</v>
      </c>
    </row>
    <row r="3486" spans="1:9" x14ac:dyDescent="0.4">
      <c r="A3486">
        <f>IF('Raw(1)'!A3486="","",'Raw(1)'!A3486)</f>
        <v>2026</v>
      </c>
      <c r="B3486">
        <f>IF('Raw(1)'!B3486="","",'Raw(1)'!B3486)</f>
        <v>36</v>
      </c>
      <c r="C3486" t="str">
        <f t="shared" si="162"/>
        <v>Sep</v>
      </c>
      <c r="D3486" t="str">
        <f t="shared" si="163"/>
        <v>2026-Sep</v>
      </c>
      <c r="E3486">
        <f t="shared" si="164"/>
        <v>202609</v>
      </c>
      <c r="F3486" t="str">
        <f>IF('Raw(1)'!C3486="","",'Raw(1)'!C3486)</f>
        <v>VN #2</v>
      </c>
      <c r="G3486" t="str">
        <f>IF('Raw(1)'!D3486="","",'Raw(1)'!D3486)</f>
        <v>Performance</v>
      </c>
      <c r="H3486" t="str">
        <f>IF('Raw(1)'!E3486="","",'Raw(1)'!E3486)</f>
        <v>Bending</v>
      </c>
      <c r="I3486">
        <f>IF('Raw(1)'!F3486="","",'Raw(1)'!F3486)</f>
        <v>130</v>
      </c>
    </row>
    <row r="3487" spans="1:9" x14ac:dyDescent="0.4">
      <c r="A3487">
        <f>IF('Raw(1)'!A3487="","",'Raw(1)'!A3487)</f>
        <v>2026</v>
      </c>
      <c r="B3487">
        <f>IF('Raw(1)'!B3487="","",'Raw(1)'!B3487)</f>
        <v>36</v>
      </c>
      <c r="C3487" t="str">
        <f t="shared" si="162"/>
        <v>Sep</v>
      </c>
      <c r="D3487" t="str">
        <f t="shared" si="163"/>
        <v>2026-Sep</v>
      </c>
      <c r="E3487">
        <f t="shared" si="164"/>
        <v>202609</v>
      </c>
      <c r="F3487" t="str">
        <f>IF('Raw(1)'!C3487="","",'Raw(1)'!C3487)</f>
        <v>VN #2</v>
      </c>
      <c r="G3487" t="str">
        <f>IF('Raw(1)'!D3487="","",'Raw(1)'!D3487)</f>
        <v>Performance</v>
      </c>
      <c r="H3487" t="str">
        <f>IF('Raw(1)'!E3487="","",'Raw(1)'!E3487)</f>
        <v>L/W</v>
      </c>
      <c r="I3487">
        <f>IF('Raw(1)'!F3487="","",'Raw(1)'!F3487)</f>
        <v>142</v>
      </c>
    </row>
    <row r="3488" spans="1:9" x14ac:dyDescent="0.4">
      <c r="A3488">
        <f>IF('Raw(1)'!A3488="","",'Raw(1)'!A3488)</f>
        <v>2026</v>
      </c>
      <c r="B3488">
        <f>IF('Raw(1)'!B3488="","",'Raw(1)'!B3488)</f>
        <v>36</v>
      </c>
      <c r="C3488" t="str">
        <f t="shared" si="162"/>
        <v>Sep</v>
      </c>
      <c r="D3488" t="str">
        <f t="shared" si="163"/>
        <v>2026-Sep</v>
      </c>
      <c r="E3488">
        <f t="shared" si="164"/>
        <v>202609</v>
      </c>
      <c r="F3488" t="str">
        <f>IF('Raw(1)'!C3488="","",'Raw(1)'!C3488)</f>
        <v>VN #2</v>
      </c>
      <c r="G3488" t="str">
        <f>IF('Raw(1)'!D3488="","",'Raw(1)'!D3488)</f>
        <v>Performance</v>
      </c>
      <c r="H3488" t="str">
        <f>IF('Raw(1)'!E3488="","",'Raw(1)'!E3488)</f>
        <v>C/W</v>
      </c>
      <c r="I3488">
        <f>IF('Raw(1)'!F3488="","",'Raw(1)'!F3488)</f>
        <v>146</v>
      </c>
    </row>
    <row r="3489" spans="1:9" x14ac:dyDescent="0.4">
      <c r="A3489">
        <f>IF('Raw(1)'!A3489="","",'Raw(1)'!A3489)</f>
        <v>2026</v>
      </c>
      <c r="B3489">
        <f>IF('Raw(1)'!B3489="","",'Raw(1)'!B3489)</f>
        <v>36</v>
      </c>
      <c r="C3489" t="str">
        <f t="shared" si="162"/>
        <v>Sep</v>
      </c>
      <c r="D3489" t="str">
        <f t="shared" si="163"/>
        <v>2026-Sep</v>
      </c>
      <c r="E3489">
        <f t="shared" si="164"/>
        <v>202609</v>
      </c>
      <c r="F3489" t="str">
        <f>IF('Raw(1)'!C3489="","",'Raw(1)'!C3489)</f>
        <v>TW</v>
      </c>
      <c r="G3489" t="str">
        <f>IF('Raw(1)'!D3489="","",'Raw(1)'!D3489)</f>
        <v>Machine</v>
      </c>
      <c r="H3489" t="str">
        <f>IF('Raw(1)'!E3489="","",'Raw(1)'!E3489)</f>
        <v>Growing Line</v>
      </c>
      <c r="I3489">
        <f>IF('Raw(1)'!F3489="","",'Raw(1)'!F3489)</f>
        <v>5</v>
      </c>
    </row>
    <row r="3490" spans="1:9" x14ac:dyDescent="0.4">
      <c r="A3490">
        <f>IF('Raw(1)'!A3490="","",'Raw(1)'!A3490)</f>
        <v>2026</v>
      </c>
      <c r="B3490">
        <f>IF('Raw(1)'!B3490="","",'Raw(1)'!B3490)</f>
        <v>36</v>
      </c>
      <c r="C3490" t="str">
        <f t="shared" si="162"/>
        <v>Sep</v>
      </c>
      <c r="D3490" t="str">
        <f t="shared" si="163"/>
        <v>2026-Sep</v>
      </c>
      <c r="E3490">
        <f t="shared" si="164"/>
        <v>202609</v>
      </c>
      <c r="F3490" t="str">
        <f>IF('Raw(1)'!C3490="","",'Raw(1)'!C3490)</f>
        <v>TW</v>
      </c>
      <c r="G3490" t="str">
        <f>IF('Raw(1)'!D3490="","",'Raw(1)'!D3490)</f>
        <v>Machine</v>
      </c>
      <c r="H3490" t="str">
        <f>IF('Raw(1)'!E3490="","",'Raw(1)'!E3490)</f>
        <v>Paint Booth</v>
      </c>
      <c r="I3490">
        <f>IF('Raw(1)'!F3490="","",'Raw(1)'!F3490)</f>
        <v>3</v>
      </c>
    </row>
    <row r="3491" spans="1:9" x14ac:dyDescent="0.4">
      <c r="A3491">
        <f>IF('Raw(1)'!A3491="","",'Raw(1)'!A3491)</f>
        <v>2026</v>
      </c>
      <c r="B3491">
        <f>IF('Raw(1)'!B3491="","",'Raw(1)'!B3491)</f>
        <v>36</v>
      </c>
      <c r="C3491" t="str">
        <f t="shared" si="162"/>
        <v>Sep</v>
      </c>
      <c r="D3491" t="str">
        <f t="shared" si="163"/>
        <v>2026-Sep</v>
      </c>
      <c r="E3491">
        <f t="shared" si="164"/>
        <v>202609</v>
      </c>
      <c r="F3491" t="str">
        <f>IF('Raw(1)'!C3491="","",'Raw(1)'!C3491)</f>
        <v>TW</v>
      </c>
      <c r="G3491" t="str">
        <f>IF('Raw(1)'!D3491="","",'Raw(1)'!D3491)</f>
        <v>Machine</v>
      </c>
      <c r="H3491" t="str">
        <f>IF('Raw(1)'!E3491="","",'Raw(1)'!E3491)</f>
        <v>Paint Line</v>
      </c>
      <c r="I3491">
        <f>IF('Raw(1)'!F3491="","",'Raw(1)'!F3491)</f>
        <v>2</v>
      </c>
    </row>
    <row r="3492" spans="1:9" x14ac:dyDescent="0.4">
      <c r="A3492">
        <f>IF('Raw(1)'!A3492="","",'Raw(1)'!A3492)</f>
        <v>2026</v>
      </c>
      <c r="B3492">
        <f>IF('Raw(1)'!B3492="","",'Raw(1)'!B3492)</f>
        <v>36</v>
      </c>
      <c r="C3492" t="str">
        <f t="shared" si="162"/>
        <v>Sep</v>
      </c>
      <c r="D3492" t="str">
        <f t="shared" si="163"/>
        <v>2026-Sep</v>
      </c>
      <c r="E3492">
        <f t="shared" si="164"/>
        <v>202609</v>
      </c>
      <c r="F3492" t="str">
        <f>IF('Raw(1)'!C3492="","",'Raw(1)'!C3492)</f>
        <v>TW</v>
      </c>
      <c r="G3492" t="str">
        <f>IF('Raw(1)'!D3492="","",'Raw(1)'!D3492)</f>
        <v>Machine</v>
      </c>
      <c r="H3492" t="str">
        <f>IF('Raw(1)'!E3492="","",'Raw(1)'!E3492)</f>
        <v>Roll Bending Machine</v>
      </c>
      <c r="I3492">
        <f>IF('Raw(1)'!F3492="","",'Raw(1)'!F3492)</f>
        <v>2</v>
      </c>
    </row>
    <row r="3493" spans="1:9" x14ac:dyDescent="0.4">
      <c r="A3493">
        <f>IF('Raw(1)'!A3493="","",'Raw(1)'!A3493)</f>
        <v>2026</v>
      </c>
      <c r="B3493">
        <f>IF('Raw(1)'!B3493="","",'Raw(1)'!B3493)</f>
        <v>36</v>
      </c>
      <c r="C3493" t="str">
        <f t="shared" si="162"/>
        <v>Sep</v>
      </c>
      <c r="D3493" t="str">
        <f t="shared" si="163"/>
        <v>2026-Sep</v>
      </c>
      <c r="E3493">
        <f t="shared" si="164"/>
        <v>202609</v>
      </c>
      <c r="F3493" t="str">
        <f>IF('Raw(1)'!C3493="","",'Raw(1)'!C3493)</f>
        <v>TW</v>
      </c>
      <c r="G3493" t="str">
        <f>IF('Raw(1)'!D3493="","",'Raw(1)'!D3493)</f>
        <v>Machine</v>
      </c>
      <c r="H3493" t="str">
        <f>IF('Raw(1)'!E3493="","",'Raw(1)'!E3493)</f>
        <v>L/W Machine</v>
      </c>
      <c r="I3493">
        <f>IF('Raw(1)'!F3493="","",'Raw(1)'!F3493)</f>
        <v>2</v>
      </c>
    </row>
    <row r="3494" spans="1:9" x14ac:dyDescent="0.4">
      <c r="A3494">
        <f>IF('Raw(1)'!A3494="","",'Raw(1)'!A3494)</f>
        <v>2026</v>
      </c>
      <c r="B3494">
        <f>IF('Raw(1)'!B3494="","",'Raw(1)'!B3494)</f>
        <v>36</v>
      </c>
      <c r="C3494" t="str">
        <f t="shared" si="162"/>
        <v>Sep</v>
      </c>
      <c r="D3494" t="str">
        <f t="shared" si="163"/>
        <v>2026-Sep</v>
      </c>
      <c r="E3494">
        <f t="shared" si="164"/>
        <v>202609</v>
      </c>
      <c r="F3494" t="str">
        <f>IF('Raw(1)'!C3494="","",'Raw(1)'!C3494)</f>
        <v>TW</v>
      </c>
      <c r="G3494" t="str">
        <f>IF('Raw(1)'!D3494="","",'Raw(1)'!D3494)</f>
        <v>Machine</v>
      </c>
      <c r="H3494" t="str">
        <f>IF('Raw(1)'!E3494="","",'Raw(1)'!E3494)</f>
        <v>C/W Machine</v>
      </c>
      <c r="I3494">
        <f>IF('Raw(1)'!F3494="","",'Raw(1)'!F3494)</f>
        <v>3</v>
      </c>
    </row>
    <row r="3495" spans="1:9" x14ac:dyDescent="0.4">
      <c r="A3495">
        <f>IF('Raw(1)'!A3495="","",'Raw(1)'!A3495)</f>
        <v>2026</v>
      </c>
      <c r="B3495">
        <f>IF('Raw(1)'!B3495="","",'Raw(1)'!B3495)</f>
        <v>36</v>
      </c>
      <c r="C3495" t="str">
        <f t="shared" si="162"/>
        <v>Sep</v>
      </c>
      <c r="D3495" t="str">
        <f t="shared" si="163"/>
        <v>2026-Sep</v>
      </c>
      <c r="E3495">
        <f t="shared" si="164"/>
        <v>202609</v>
      </c>
      <c r="F3495" t="str">
        <f>IF('Raw(1)'!C3495="","",'Raw(1)'!C3495)</f>
        <v>TW</v>
      </c>
      <c r="G3495" t="str">
        <f>IF('Raw(1)'!D3495="","",'Raw(1)'!D3495)</f>
        <v>Performance</v>
      </c>
      <c r="H3495" t="str">
        <f>IF('Raw(1)'!E3495="","",'Raw(1)'!E3495)</f>
        <v>BT GT</v>
      </c>
      <c r="I3495">
        <f>IF('Raw(1)'!F3495="","",'Raw(1)'!F3495)</f>
        <v>2</v>
      </c>
    </row>
    <row r="3496" spans="1:9" x14ac:dyDescent="0.4">
      <c r="A3496">
        <f>IF('Raw(1)'!A3496="","",'Raw(1)'!A3496)</f>
        <v>2026</v>
      </c>
      <c r="B3496">
        <f>IF('Raw(1)'!B3496="","",'Raw(1)'!B3496)</f>
        <v>36</v>
      </c>
      <c r="C3496" t="str">
        <f t="shared" si="162"/>
        <v>Sep</v>
      </c>
      <c r="D3496" t="str">
        <f t="shared" si="163"/>
        <v>2026-Sep</v>
      </c>
      <c r="E3496">
        <f t="shared" si="164"/>
        <v>202609</v>
      </c>
      <c r="F3496" t="str">
        <f>IF('Raw(1)'!C3496="","",'Raw(1)'!C3496)</f>
        <v>TW</v>
      </c>
      <c r="G3496" t="str">
        <f>IF('Raw(1)'!D3496="","",'Raw(1)'!D3496)</f>
        <v>Performance</v>
      </c>
      <c r="H3496" t="str">
        <f>IF('Raw(1)'!E3496="","",'Raw(1)'!E3496)</f>
        <v>WT GT</v>
      </c>
      <c r="I3496">
        <f>IF('Raw(1)'!F3496="","",'Raw(1)'!F3496)</f>
        <v>3</v>
      </c>
    </row>
    <row r="3497" spans="1:9" x14ac:dyDescent="0.4">
      <c r="A3497">
        <f>IF('Raw(1)'!A3497="","",'Raw(1)'!A3497)</f>
        <v>2026</v>
      </c>
      <c r="B3497">
        <f>IF('Raw(1)'!B3497="","",'Raw(1)'!B3497)</f>
        <v>36</v>
      </c>
      <c r="C3497" t="str">
        <f t="shared" si="162"/>
        <v>Sep</v>
      </c>
      <c r="D3497" t="str">
        <f t="shared" si="163"/>
        <v>2026-Sep</v>
      </c>
      <c r="E3497">
        <f t="shared" si="164"/>
        <v>202609</v>
      </c>
      <c r="F3497" t="str">
        <f>IF('Raw(1)'!C3497="","",'Raw(1)'!C3497)</f>
        <v>TW</v>
      </c>
      <c r="G3497" t="str">
        <f>IF('Raw(1)'!D3497="","",'Raw(1)'!D3497)</f>
        <v>Performance</v>
      </c>
      <c r="H3497" t="str">
        <f>IF('Raw(1)'!E3497="","",'Raw(1)'!E3497)</f>
        <v>Bending</v>
      </c>
      <c r="I3497">
        <f>IF('Raw(1)'!F3497="","",'Raw(1)'!F3497)</f>
        <v>31</v>
      </c>
    </row>
    <row r="3498" spans="1:9" x14ac:dyDescent="0.4">
      <c r="A3498">
        <f>IF('Raw(1)'!A3498="","",'Raw(1)'!A3498)</f>
        <v>2026</v>
      </c>
      <c r="B3498">
        <f>IF('Raw(1)'!B3498="","",'Raw(1)'!B3498)</f>
        <v>36</v>
      </c>
      <c r="C3498" t="str">
        <f t="shared" si="162"/>
        <v>Sep</v>
      </c>
      <c r="D3498" t="str">
        <f t="shared" si="163"/>
        <v>2026-Sep</v>
      </c>
      <c r="E3498">
        <f t="shared" si="164"/>
        <v>202609</v>
      </c>
      <c r="F3498" t="str">
        <f>IF('Raw(1)'!C3498="","",'Raw(1)'!C3498)</f>
        <v>TW</v>
      </c>
      <c r="G3498" t="str">
        <f>IF('Raw(1)'!D3498="","",'Raw(1)'!D3498)</f>
        <v>Performance</v>
      </c>
      <c r="H3498" t="str">
        <f>IF('Raw(1)'!E3498="","",'Raw(1)'!E3498)</f>
        <v>L/W</v>
      </c>
      <c r="I3498">
        <f>IF('Raw(1)'!F3498="","",'Raw(1)'!F3498)</f>
        <v>30</v>
      </c>
    </row>
    <row r="3499" spans="1:9" x14ac:dyDescent="0.4">
      <c r="A3499">
        <f>IF('Raw(1)'!A3499="","",'Raw(1)'!A3499)</f>
        <v>2026</v>
      </c>
      <c r="B3499">
        <f>IF('Raw(1)'!B3499="","",'Raw(1)'!B3499)</f>
        <v>36</v>
      </c>
      <c r="C3499" t="str">
        <f t="shared" si="162"/>
        <v>Sep</v>
      </c>
      <c r="D3499" t="str">
        <f t="shared" si="163"/>
        <v>2026-Sep</v>
      </c>
      <c r="E3499">
        <f t="shared" si="164"/>
        <v>202609</v>
      </c>
      <c r="F3499" t="str">
        <f>IF('Raw(1)'!C3499="","",'Raw(1)'!C3499)</f>
        <v>TW</v>
      </c>
      <c r="G3499" t="str">
        <f>IF('Raw(1)'!D3499="","",'Raw(1)'!D3499)</f>
        <v>Performance</v>
      </c>
      <c r="H3499" t="str">
        <f>IF('Raw(1)'!E3499="","",'Raw(1)'!E3499)</f>
        <v>C/W</v>
      </c>
      <c r="I3499">
        <f>IF('Raw(1)'!F3499="","",'Raw(1)'!F3499)</f>
        <v>28</v>
      </c>
    </row>
    <row r="3500" spans="1:9" x14ac:dyDescent="0.4">
      <c r="A3500">
        <f>IF('Raw(1)'!A3500="","",'Raw(1)'!A3500)</f>
        <v>2026</v>
      </c>
      <c r="B3500">
        <f>IF('Raw(1)'!B3500="","",'Raw(1)'!B3500)</f>
        <v>36</v>
      </c>
      <c r="C3500" t="str">
        <f t="shared" si="162"/>
        <v>Sep</v>
      </c>
      <c r="D3500" t="str">
        <f t="shared" si="163"/>
        <v>2026-Sep</v>
      </c>
      <c r="E3500">
        <f t="shared" si="164"/>
        <v>202609</v>
      </c>
      <c r="F3500" t="str">
        <f>IF('Raw(1)'!C3500="","",'Raw(1)'!C3500)</f>
        <v>CN</v>
      </c>
      <c r="G3500" t="str">
        <f>IF('Raw(1)'!D3500="","",'Raw(1)'!D3500)</f>
        <v>Machine</v>
      </c>
      <c r="H3500" t="str">
        <f>IF('Raw(1)'!E3500="","",'Raw(1)'!E3500)</f>
        <v>Growing Line</v>
      </c>
      <c r="I3500">
        <f>IF('Raw(1)'!F3500="","",'Raw(1)'!F3500)</f>
        <v>20</v>
      </c>
    </row>
    <row r="3501" spans="1:9" x14ac:dyDescent="0.4">
      <c r="A3501">
        <f>IF('Raw(1)'!A3501="","",'Raw(1)'!A3501)</f>
        <v>2026</v>
      </c>
      <c r="B3501">
        <f>IF('Raw(1)'!B3501="","",'Raw(1)'!B3501)</f>
        <v>36</v>
      </c>
      <c r="C3501" t="str">
        <f t="shared" si="162"/>
        <v>Sep</v>
      </c>
      <c r="D3501" t="str">
        <f t="shared" si="163"/>
        <v>2026-Sep</v>
      </c>
      <c r="E3501">
        <f t="shared" si="164"/>
        <v>202609</v>
      </c>
      <c r="F3501" t="str">
        <f>IF('Raw(1)'!C3501="","",'Raw(1)'!C3501)</f>
        <v>CN</v>
      </c>
      <c r="G3501" t="str">
        <f>IF('Raw(1)'!D3501="","",'Raw(1)'!D3501)</f>
        <v>Machine</v>
      </c>
      <c r="H3501" t="str">
        <f>IF('Raw(1)'!E3501="","",'Raw(1)'!E3501)</f>
        <v>Paint Booth</v>
      </c>
      <c r="I3501">
        <f>IF('Raw(1)'!F3501="","",'Raw(1)'!F3501)</f>
        <v>22</v>
      </c>
    </row>
    <row r="3502" spans="1:9" x14ac:dyDescent="0.4">
      <c r="A3502">
        <f>IF('Raw(1)'!A3502="","",'Raw(1)'!A3502)</f>
        <v>2026</v>
      </c>
      <c r="B3502">
        <f>IF('Raw(1)'!B3502="","",'Raw(1)'!B3502)</f>
        <v>36</v>
      </c>
      <c r="C3502" t="str">
        <f t="shared" si="162"/>
        <v>Sep</v>
      </c>
      <c r="D3502" t="str">
        <f t="shared" si="163"/>
        <v>2026-Sep</v>
      </c>
      <c r="E3502">
        <f t="shared" si="164"/>
        <v>202609</v>
      </c>
      <c r="F3502" t="str">
        <f>IF('Raw(1)'!C3502="","",'Raw(1)'!C3502)</f>
        <v>CN</v>
      </c>
      <c r="G3502" t="str">
        <f>IF('Raw(1)'!D3502="","",'Raw(1)'!D3502)</f>
        <v>Machine</v>
      </c>
      <c r="H3502" t="str">
        <f>IF('Raw(1)'!E3502="","",'Raw(1)'!E3502)</f>
        <v>Paint Line</v>
      </c>
      <c r="I3502">
        <f>IF('Raw(1)'!F3502="","",'Raw(1)'!F3502)</f>
        <v>6</v>
      </c>
    </row>
    <row r="3503" spans="1:9" x14ac:dyDescent="0.4">
      <c r="A3503">
        <f>IF('Raw(1)'!A3503="","",'Raw(1)'!A3503)</f>
        <v>2026</v>
      </c>
      <c r="B3503">
        <f>IF('Raw(1)'!B3503="","",'Raw(1)'!B3503)</f>
        <v>36</v>
      </c>
      <c r="C3503" t="str">
        <f t="shared" si="162"/>
        <v>Sep</v>
      </c>
      <c r="D3503" t="str">
        <f t="shared" si="163"/>
        <v>2026-Sep</v>
      </c>
      <c r="E3503">
        <f t="shared" si="164"/>
        <v>202609</v>
      </c>
      <c r="F3503" t="str">
        <f>IF('Raw(1)'!C3503="","",'Raw(1)'!C3503)</f>
        <v>CN</v>
      </c>
      <c r="G3503" t="str">
        <f>IF('Raw(1)'!D3503="","",'Raw(1)'!D3503)</f>
        <v>Machine</v>
      </c>
      <c r="H3503" t="str">
        <f>IF('Raw(1)'!E3503="","",'Raw(1)'!E3503)</f>
        <v>Roll Bending Machine</v>
      </c>
      <c r="I3503">
        <f>IF('Raw(1)'!F3503="","",'Raw(1)'!F3503)</f>
        <v>4</v>
      </c>
    </row>
    <row r="3504" spans="1:9" x14ac:dyDescent="0.4">
      <c r="A3504">
        <f>IF('Raw(1)'!A3504="","",'Raw(1)'!A3504)</f>
        <v>2026</v>
      </c>
      <c r="B3504">
        <f>IF('Raw(1)'!B3504="","",'Raw(1)'!B3504)</f>
        <v>36</v>
      </c>
      <c r="C3504" t="str">
        <f t="shared" si="162"/>
        <v>Sep</v>
      </c>
      <c r="D3504" t="str">
        <f t="shared" si="163"/>
        <v>2026-Sep</v>
      </c>
      <c r="E3504">
        <f t="shared" si="164"/>
        <v>202609</v>
      </c>
      <c r="F3504" t="str">
        <f>IF('Raw(1)'!C3504="","",'Raw(1)'!C3504)</f>
        <v>CN</v>
      </c>
      <c r="G3504" t="str">
        <f>IF('Raw(1)'!D3504="","",'Raw(1)'!D3504)</f>
        <v>Machine</v>
      </c>
      <c r="H3504" t="str">
        <f>IF('Raw(1)'!E3504="","",'Raw(1)'!E3504)</f>
        <v>L/W Machine</v>
      </c>
      <c r="I3504">
        <f>IF('Raw(1)'!F3504="","",'Raw(1)'!F3504)</f>
        <v>10</v>
      </c>
    </row>
    <row r="3505" spans="1:9" x14ac:dyDescent="0.4">
      <c r="A3505">
        <f>IF('Raw(1)'!A3505="","",'Raw(1)'!A3505)</f>
        <v>2026</v>
      </c>
      <c r="B3505">
        <f>IF('Raw(1)'!B3505="","",'Raw(1)'!B3505)</f>
        <v>36</v>
      </c>
      <c r="C3505" t="str">
        <f t="shared" si="162"/>
        <v>Sep</v>
      </c>
      <c r="D3505" t="str">
        <f t="shared" si="163"/>
        <v>2026-Sep</v>
      </c>
      <c r="E3505">
        <f t="shared" si="164"/>
        <v>202609</v>
      </c>
      <c r="F3505" t="str">
        <f>IF('Raw(1)'!C3505="","",'Raw(1)'!C3505)</f>
        <v>CN</v>
      </c>
      <c r="G3505" t="str">
        <f>IF('Raw(1)'!D3505="","",'Raw(1)'!D3505)</f>
        <v>Machine</v>
      </c>
      <c r="H3505" t="str">
        <f>IF('Raw(1)'!E3505="","",'Raw(1)'!E3505)</f>
        <v>C/W Machine</v>
      </c>
      <c r="I3505">
        <f>IF('Raw(1)'!F3505="","",'Raw(1)'!F3505)</f>
        <v>12</v>
      </c>
    </row>
    <row r="3506" spans="1:9" x14ac:dyDescent="0.4">
      <c r="A3506">
        <f>IF('Raw(1)'!A3506="","",'Raw(1)'!A3506)</f>
        <v>2026</v>
      </c>
      <c r="B3506">
        <f>IF('Raw(1)'!B3506="","",'Raw(1)'!B3506)</f>
        <v>36</v>
      </c>
      <c r="C3506" t="str">
        <f t="shared" si="162"/>
        <v>Sep</v>
      </c>
      <c r="D3506" t="str">
        <f t="shared" si="163"/>
        <v>2026-Sep</v>
      </c>
      <c r="E3506">
        <f t="shared" si="164"/>
        <v>202609</v>
      </c>
      <c r="F3506" t="str">
        <f>IF('Raw(1)'!C3506="","",'Raw(1)'!C3506)</f>
        <v>CN</v>
      </c>
      <c r="G3506" t="str">
        <f>IF('Raw(1)'!D3506="","",'Raw(1)'!D3506)</f>
        <v>Performance</v>
      </c>
      <c r="H3506" t="str">
        <f>IF('Raw(1)'!E3506="","",'Raw(1)'!E3506)</f>
        <v>BT GT</v>
      </c>
      <c r="I3506">
        <f>IF('Raw(1)'!F3506="","",'Raw(1)'!F3506)</f>
        <v>35</v>
      </c>
    </row>
    <row r="3507" spans="1:9" x14ac:dyDescent="0.4">
      <c r="A3507">
        <f>IF('Raw(1)'!A3507="","",'Raw(1)'!A3507)</f>
        <v>2026</v>
      </c>
      <c r="B3507">
        <f>IF('Raw(1)'!B3507="","",'Raw(1)'!B3507)</f>
        <v>36</v>
      </c>
      <c r="C3507" t="str">
        <f t="shared" si="162"/>
        <v>Sep</v>
      </c>
      <c r="D3507" t="str">
        <f t="shared" si="163"/>
        <v>2026-Sep</v>
      </c>
      <c r="E3507">
        <f t="shared" si="164"/>
        <v>202609</v>
      </c>
      <c r="F3507" t="str">
        <f>IF('Raw(1)'!C3507="","",'Raw(1)'!C3507)</f>
        <v>CN</v>
      </c>
      <c r="G3507" t="str">
        <f>IF('Raw(1)'!D3507="","",'Raw(1)'!D3507)</f>
        <v>Performance</v>
      </c>
      <c r="H3507" t="str">
        <f>IF('Raw(1)'!E3507="","",'Raw(1)'!E3507)</f>
        <v>WT GT</v>
      </c>
      <c r="I3507">
        <f>IF('Raw(1)'!F3507="","",'Raw(1)'!F3507)</f>
        <v>31</v>
      </c>
    </row>
    <row r="3508" spans="1:9" x14ac:dyDescent="0.4">
      <c r="A3508">
        <f>IF('Raw(1)'!A3508="","",'Raw(1)'!A3508)</f>
        <v>2026</v>
      </c>
      <c r="B3508">
        <f>IF('Raw(1)'!B3508="","",'Raw(1)'!B3508)</f>
        <v>36</v>
      </c>
      <c r="C3508" t="str">
        <f t="shared" si="162"/>
        <v>Sep</v>
      </c>
      <c r="D3508" t="str">
        <f t="shared" si="163"/>
        <v>2026-Sep</v>
      </c>
      <c r="E3508">
        <f t="shared" si="164"/>
        <v>202609</v>
      </c>
      <c r="F3508" t="str">
        <f>IF('Raw(1)'!C3508="","",'Raw(1)'!C3508)</f>
        <v>CN</v>
      </c>
      <c r="G3508" t="str">
        <f>IF('Raw(1)'!D3508="","",'Raw(1)'!D3508)</f>
        <v>Performance</v>
      </c>
      <c r="H3508" t="str">
        <f>IF('Raw(1)'!E3508="","",'Raw(1)'!E3508)</f>
        <v>Bending</v>
      </c>
      <c r="I3508">
        <f>IF('Raw(1)'!F3508="","",'Raw(1)'!F3508)</f>
        <v>281</v>
      </c>
    </row>
    <row r="3509" spans="1:9" x14ac:dyDescent="0.4">
      <c r="A3509">
        <f>IF('Raw(1)'!A3509="","",'Raw(1)'!A3509)</f>
        <v>2026</v>
      </c>
      <c r="B3509">
        <f>IF('Raw(1)'!B3509="","",'Raw(1)'!B3509)</f>
        <v>36</v>
      </c>
      <c r="C3509" t="str">
        <f t="shared" si="162"/>
        <v>Sep</v>
      </c>
      <c r="D3509" t="str">
        <f t="shared" si="163"/>
        <v>2026-Sep</v>
      </c>
      <c r="E3509">
        <f t="shared" si="164"/>
        <v>202609</v>
      </c>
      <c r="F3509" t="str">
        <f>IF('Raw(1)'!C3509="","",'Raw(1)'!C3509)</f>
        <v>CN</v>
      </c>
      <c r="G3509" t="str">
        <f>IF('Raw(1)'!D3509="","",'Raw(1)'!D3509)</f>
        <v>Performance</v>
      </c>
      <c r="H3509" t="str">
        <f>IF('Raw(1)'!E3509="","",'Raw(1)'!E3509)</f>
        <v>L/W</v>
      </c>
      <c r="I3509">
        <f>IF('Raw(1)'!F3509="","",'Raw(1)'!F3509)</f>
        <v>281</v>
      </c>
    </row>
    <row r="3510" spans="1:9" x14ac:dyDescent="0.4">
      <c r="A3510">
        <f>IF('Raw(1)'!A3510="","",'Raw(1)'!A3510)</f>
        <v>2026</v>
      </c>
      <c r="B3510">
        <f>IF('Raw(1)'!B3510="","",'Raw(1)'!B3510)</f>
        <v>36</v>
      </c>
      <c r="C3510" t="str">
        <f t="shared" si="162"/>
        <v>Sep</v>
      </c>
      <c r="D3510" t="str">
        <f t="shared" si="163"/>
        <v>2026-Sep</v>
      </c>
      <c r="E3510">
        <f t="shared" si="164"/>
        <v>202609</v>
      </c>
      <c r="F3510" t="str">
        <f>IF('Raw(1)'!C3510="","",'Raw(1)'!C3510)</f>
        <v>CN</v>
      </c>
      <c r="G3510" t="str">
        <f>IF('Raw(1)'!D3510="","",'Raw(1)'!D3510)</f>
        <v>Performance</v>
      </c>
      <c r="H3510" t="str">
        <f>IF('Raw(1)'!E3510="","",'Raw(1)'!E3510)</f>
        <v>C/W</v>
      </c>
      <c r="I3510">
        <f>IF('Raw(1)'!F3510="","",'Raw(1)'!F3510)</f>
        <v>300</v>
      </c>
    </row>
    <row r="3511" spans="1:9" x14ac:dyDescent="0.4">
      <c r="A3511">
        <f>IF('Raw(1)'!A3511="","",'Raw(1)'!A3511)</f>
        <v>2026</v>
      </c>
      <c r="B3511">
        <f>IF('Raw(1)'!B3511="","",'Raw(1)'!B3511)</f>
        <v>36</v>
      </c>
      <c r="C3511" t="str">
        <f t="shared" si="162"/>
        <v>Sep</v>
      </c>
      <c r="D3511" t="str">
        <f t="shared" si="163"/>
        <v>2026-Sep</v>
      </c>
      <c r="E3511">
        <f t="shared" si="164"/>
        <v>202609</v>
      </c>
      <c r="F3511" t="str">
        <f>IF('Raw(1)'!C3511="","",'Raw(1)'!C3511)</f>
        <v>TR #1</v>
      </c>
      <c r="G3511" t="str">
        <f>IF('Raw(1)'!D3511="","",'Raw(1)'!D3511)</f>
        <v>Machine</v>
      </c>
      <c r="H3511" t="str">
        <f>IF('Raw(1)'!E3511="","",'Raw(1)'!E3511)</f>
        <v>Growing Line</v>
      </c>
      <c r="I3511">
        <f>IF('Raw(1)'!F3511="","",'Raw(1)'!F3511)</f>
        <v>3</v>
      </c>
    </row>
    <row r="3512" spans="1:9" x14ac:dyDescent="0.4">
      <c r="A3512">
        <f>IF('Raw(1)'!A3512="","",'Raw(1)'!A3512)</f>
        <v>2026</v>
      </c>
      <c r="B3512">
        <f>IF('Raw(1)'!B3512="","",'Raw(1)'!B3512)</f>
        <v>36</v>
      </c>
      <c r="C3512" t="str">
        <f t="shared" si="162"/>
        <v>Sep</v>
      </c>
      <c r="D3512" t="str">
        <f t="shared" si="163"/>
        <v>2026-Sep</v>
      </c>
      <c r="E3512">
        <f t="shared" si="164"/>
        <v>202609</v>
      </c>
      <c r="F3512" t="str">
        <f>IF('Raw(1)'!C3512="","",'Raw(1)'!C3512)</f>
        <v>TR #1</v>
      </c>
      <c r="G3512" t="str">
        <f>IF('Raw(1)'!D3512="","",'Raw(1)'!D3512)</f>
        <v>Machine</v>
      </c>
      <c r="H3512" t="str">
        <f>IF('Raw(1)'!E3512="","",'Raw(1)'!E3512)</f>
        <v>Paint Booth</v>
      </c>
      <c r="I3512">
        <f>IF('Raw(1)'!F3512="","",'Raw(1)'!F3512)</f>
        <v>3</v>
      </c>
    </row>
    <row r="3513" spans="1:9" x14ac:dyDescent="0.4">
      <c r="A3513">
        <f>IF('Raw(1)'!A3513="","",'Raw(1)'!A3513)</f>
        <v>2026</v>
      </c>
      <c r="B3513">
        <f>IF('Raw(1)'!B3513="","",'Raw(1)'!B3513)</f>
        <v>36</v>
      </c>
      <c r="C3513" t="str">
        <f t="shared" si="162"/>
        <v>Sep</v>
      </c>
      <c r="D3513" t="str">
        <f t="shared" si="163"/>
        <v>2026-Sep</v>
      </c>
      <c r="E3513">
        <f t="shared" si="164"/>
        <v>202609</v>
      </c>
      <c r="F3513" t="str">
        <f>IF('Raw(1)'!C3513="","",'Raw(1)'!C3513)</f>
        <v>TR #1</v>
      </c>
      <c r="G3513" t="str">
        <f>IF('Raw(1)'!D3513="","",'Raw(1)'!D3513)</f>
        <v>Machine</v>
      </c>
      <c r="H3513" t="str">
        <f>IF('Raw(1)'!E3513="","",'Raw(1)'!E3513)</f>
        <v>Paint Line</v>
      </c>
      <c r="I3513">
        <f>IF('Raw(1)'!F3513="","",'Raw(1)'!F3513)</f>
        <v>2</v>
      </c>
    </row>
    <row r="3514" spans="1:9" x14ac:dyDescent="0.4">
      <c r="A3514">
        <f>IF('Raw(1)'!A3514="","",'Raw(1)'!A3514)</f>
        <v>2026</v>
      </c>
      <c r="B3514">
        <f>IF('Raw(1)'!B3514="","",'Raw(1)'!B3514)</f>
        <v>36</v>
      </c>
      <c r="C3514" t="str">
        <f t="shared" si="162"/>
        <v>Sep</v>
      </c>
      <c r="D3514" t="str">
        <f t="shared" si="163"/>
        <v>2026-Sep</v>
      </c>
      <c r="E3514">
        <f t="shared" si="164"/>
        <v>202609</v>
      </c>
      <c r="F3514" t="str">
        <f>IF('Raw(1)'!C3514="","",'Raw(1)'!C3514)</f>
        <v>TR #1</v>
      </c>
      <c r="G3514" t="str">
        <f>IF('Raw(1)'!D3514="","",'Raw(1)'!D3514)</f>
        <v>Machine</v>
      </c>
      <c r="H3514" t="str">
        <f>IF('Raw(1)'!E3514="","",'Raw(1)'!E3514)</f>
        <v>Roll Bending Machine</v>
      </c>
      <c r="I3514">
        <f>IF('Raw(1)'!F3514="","",'Raw(1)'!F3514)</f>
        <v>2</v>
      </c>
    </row>
    <row r="3515" spans="1:9" x14ac:dyDescent="0.4">
      <c r="A3515">
        <f>IF('Raw(1)'!A3515="","",'Raw(1)'!A3515)</f>
        <v>2026</v>
      </c>
      <c r="B3515">
        <f>IF('Raw(1)'!B3515="","",'Raw(1)'!B3515)</f>
        <v>36</v>
      </c>
      <c r="C3515" t="str">
        <f t="shared" si="162"/>
        <v>Sep</v>
      </c>
      <c r="D3515" t="str">
        <f t="shared" si="163"/>
        <v>2026-Sep</v>
      </c>
      <c r="E3515">
        <f t="shared" si="164"/>
        <v>202609</v>
      </c>
      <c r="F3515" t="str">
        <f>IF('Raw(1)'!C3515="","",'Raw(1)'!C3515)</f>
        <v>TR #1</v>
      </c>
      <c r="G3515" t="str">
        <f>IF('Raw(1)'!D3515="","",'Raw(1)'!D3515)</f>
        <v>Machine</v>
      </c>
      <c r="H3515" t="str">
        <f>IF('Raw(1)'!E3515="","",'Raw(1)'!E3515)</f>
        <v>L/W Machine</v>
      </c>
      <c r="I3515">
        <f>IF('Raw(1)'!F3515="","",'Raw(1)'!F3515)</f>
        <v>3</v>
      </c>
    </row>
    <row r="3516" spans="1:9" x14ac:dyDescent="0.4">
      <c r="A3516">
        <f>IF('Raw(1)'!A3516="","",'Raw(1)'!A3516)</f>
        <v>2026</v>
      </c>
      <c r="B3516">
        <f>IF('Raw(1)'!B3516="","",'Raw(1)'!B3516)</f>
        <v>36</v>
      </c>
      <c r="C3516" t="str">
        <f t="shared" si="162"/>
        <v>Sep</v>
      </c>
      <c r="D3516" t="str">
        <f t="shared" si="163"/>
        <v>2026-Sep</v>
      </c>
      <c r="E3516">
        <f t="shared" si="164"/>
        <v>202609</v>
      </c>
      <c r="F3516" t="str">
        <f>IF('Raw(1)'!C3516="","",'Raw(1)'!C3516)</f>
        <v>TR #1</v>
      </c>
      <c r="G3516" t="str">
        <f>IF('Raw(1)'!D3516="","",'Raw(1)'!D3516)</f>
        <v>Machine</v>
      </c>
      <c r="H3516" t="str">
        <f>IF('Raw(1)'!E3516="","",'Raw(1)'!E3516)</f>
        <v>C/W Machine</v>
      </c>
      <c r="I3516">
        <f>IF('Raw(1)'!F3516="","",'Raw(1)'!F3516)</f>
        <v>4</v>
      </c>
    </row>
    <row r="3517" spans="1:9" x14ac:dyDescent="0.4">
      <c r="A3517">
        <f>IF('Raw(1)'!A3517="","",'Raw(1)'!A3517)</f>
        <v>2026</v>
      </c>
      <c r="B3517">
        <f>IF('Raw(1)'!B3517="","",'Raw(1)'!B3517)</f>
        <v>36</v>
      </c>
      <c r="C3517" t="str">
        <f t="shared" si="162"/>
        <v>Sep</v>
      </c>
      <c r="D3517" t="str">
        <f t="shared" si="163"/>
        <v>2026-Sep</v>
      </c>
      <c r="E3517">
        <f t="shared" si="164"/>
        <v>202609</v>
      </c>
      <c r="F3517" t="str">
        <f>IF('Raw(1)'!C3517="","",'Raw(1)'!C3517)</f>
        <v>TR #1</v>
      </c>
      <c r="G3517" t="str">
        <f>IF('Raw(1)'!D3517="","",'Raw(1)'!D3517)</f>
        <v>Performance</v>
      </c>
      <c r="H3517" t="str">
        <f>IF('Raw(1)'!E3517="","",'Raw(1)'!E3517)</f>
        <v>BT GT</v>
      </c>
      <c r="I3517">
        <f>IF('Raw(1)'!F3517="","",'Raw(1)'!F3517)</f>
        <v>0</v>
      </c>
    </row>
    <row r="3518" spans="1:9" x14ac:dyDescent="0.4">
      <c r="A3518">
        <f>IF('Raw(1)'!A3518="","",'Raw(1)'!A3518)</f>
        <v>2026</v>
      </c>
      <c r="B3518">
        <f>IF('Raw(1)'!B3518="","",'Raw(1)'!B3518)</f>
        <v>36</v>
      </c>
      <c r="C3518" t="str">
        <f t="shared" si="162"/>
        <v>Sep</v>
      </c>
      <c r="D3518" t="str">
        <f t="shared" si="163"/>
        <v>2026-Sep</v>
      </c>
      <c r="E3518">
        <f t="shared" si="164"/>
        <v>202609</v>
      </c>
      <c r="F3518" t="str">
        <f>IF('Raw(1)'!C3518="","",'Raw(1)'!C3518)</f>
        <v>TR #1</v>
      </c>
      <c r="G3518" t="str">
        <f>IF('Raw(1)'!D3518="","",'Raw(1)'!D3518)</f>
        <v>Performance</v>
      </c>
      <c r="H3518" t="str">
        <f>IF('Raw(1)'!E3518="","",'Raw(1)'!E3518)</f>
        <v>WT GT</v>
      </c>
      <c r="I3518">
        <f>IF('Raw(1)'!F3518="","",'Raw(1)'!F3518)</f>
        <v>0</v>
      </c>
    </row>
    <row r="3519" spans="1:9" x14ac:dyDescent="0.4">
      <c r="A3519">
        <f>IF('Raw(1)'!A3519="","",'Raw(1)'!A3519)</f>
        <v>2026</v>
      </c>
      <c r="B3519">
        <f>IF('Raw(1)'!B3519="","",'Raw(1)'!B3519)</f>
        <v>36</v>
      </c>
      <c r="C3519" t="str">
        <f t="shared" si="162"/>
        <v>Sep</v>
      </c>
      <c r="D3519" t="str">
        <f t="shared" si="163"/>
        <v>2026-Sep</v>
      </c>
      <c r="E3519">
        <f t="shared" si="164"/>
        <v>202609</v>
      </c>
      <c r="F3519" t="str">
        <f>IF('Raw(1)'!C3519="","",'Raw(1)'!C3519)</f>
        <v>TR #1</v>
      </c>
      <c r="G3519" t="str">
        <f>IF('Raw(1)'!D3519="","",'Raw(1)'!D3519)</f>
        <v>Performance</v>
      </c>
      <c r="H3519" t="str">
        <f>IF('Raw(1)'!E3519="","",'Raw(1)'!E3519)</f>
        <v>Bending</v>
      </c>
      <c r="I3519">
        <f>IF('Raw(1)'!F3519="","",'Raw(1)'!F3519)</f>
        <v>0</v>
      </c>
    </row>
    <row r="3520" spans="1:9" x14ac:dyDescent="0.4">
      <c r="A3520">
        <f>IF('Raw(1)'!A3520="","",'Raw(1)'!A3520)</f>
        <v>2026</v>
      </c>
      <c r="B3520">
        <f>IF('Raw(1)'!B3520="","",'Raw(1)'!B3520)</f>
        <v>36</v>
      </c>
      <c r="C3520" t="str">
        <f t="shared" si="162"/>
        <v>Sep</v>
      </c>
      <c r="D3520" t="str">
        <f t="shared" si="163"/>
        <v>2026-Sep</v>
      </c>
      <c r="E3520">
        <f t="shared" si="164"/>
        <v>202609</v>
      </c>
      <c r="F3520" t="str">
        <f>IF('Raw(1)'!C3520="","",'Raw(1)'!C3520)</f>
        <v>TR #1</v>
      </c>
      <c r="G3520" t="str">
        <f>IF('Raw(1)'!D3520="","",'Raw(1)'!D3520)</f>
        <v>Performance</v>
      </c>
      <c r="H3520" t="str">
        <f>IF('Raw(1)'!E3520="","",'Raw(1)'!E3520)</f>
        <v>L/W</v>
      </c>
      <c r="I3520">
        <f>IF('Raw(1)'!F3520="","",'Raw(1)'!F3520)</f>
        <v>0</v>
      </c>
    </row>
    <row r="3521" spans="1:9" x14ac:dyDescent="0.4">
      <c r="A3521">
        <f>IF('Raw(1)'!A3521="","",'Raw(1)'!A3521)</f>
        <v>2026</v>
      </c>
      <c r="B3521">
        <f>IF('Raw(1)'!B3521="","",'Raw(1)'!B3521)</f>
        <v>36</v>
      </c>
      <c r="C3521" t="str">
        <f t="shared" si="162"/>
        <v>Sep</v>
      </c>
      <c r="D3521" t="str">
        <f t="shared" si="163"/>
        <v>2026-Sep</v>
      </c>
      <c r="E3521">
        <f t="shared" si="164"/>
        <v>202609</v>
      </c>
      <c r="F3521" t="str">
        <f>IF('Raw(1)'!C3521="","",'Raw(1)'!C3521)</f>
        <v>TR #1</v>
      </c>
      <c r="G3521" t="str">
        <f>IF('Raw(1)'!D3521="","",'Raw(1)'!D3521)</f>
        <v>Performance</v>
      </c>
      <c r="H3521" t="str">
        <f>IF('Raw(1)'!E3521="","",'Raw(1)'!E3521)</f>
        <v>C/W</v>
      </c>
      <c r="I3521">
        <f>IF('Raw(1)'!F3521="","",'Raw(1)'!F3521)</f>
        <v>0</v>
      </c>
    </row>
    <row r="3522" spans="1:9" x14ac:dyDescent="0.4">
      <c r="A3522">
        <f>IF('Raw(1)'!A3522="","",'Raw(1)'!A3522)</f>
        <v>2026</v>
      </c>
      <c r="B3522">
        <f>IF('Raw(1)'!B3522="","",'Raw(1)'!B3522)</f>
        <v>36</v>
      </c>
      <c r="C3522" t="str">
        <f t="shared" ref="C3522:C3585" si="165">IF(OR(A3522="",B3522=""),"",TEXT(DATE(A3522,1,1)+(B3522-1)*7,"mmm"))</f>
        <v>Sep</v>
      </c>
      <c r="D3522" t="str">
        <f t="shared" ref="D3522:D3585" si="166">IF(OR(A3522="",B3522=""),"",TEXT(DATE(A3522,1,1)+(B3522-1)*7,"yyyy-mmm"))</f>
        <v>2026-Sep</v>
      </c>
      <c r="E3522">
        <f t="shared" ref="E3522:E3585" si="167">IF(OR(A3522="",B3522=""),"",YEAR(DATE(A3522,1,1)+(B3522-1)*7)*100+MONTH(DATE(A3522,1,1)+(B3522-1)*7))</f>
        <v>202609</v>
      </c>
      <c r="F3522" t="str">
        <f>IF('Raw(1)'!C3522="","",'Raw(1)'!C3522)</f>
        <v>TR #2</v>
      </c>
      <c r="G3522" t="str">
        <f>IF('Raw(1)'!D3522="","",'Raw(1)'!D3522)</f>
        <v>Machine</v>
      </c>
      <c r="H3522" t="str">
        <f>IF('Raw(1)'!E3522="","",'Raw(1)'!E3522)</f>
        <v>Growing Line</v>
      </c>
      <c r="I3522">
        <f>IF('Raw(1)'!F3522="","",'Raw(1)'!F3522)</f>
        <v>6</v>
      </c>
    </row>
    <row r="3523" spans="1:9" x14ac:dyDescent="0.4">
      <c r="A3523">
        <f>IF('Raw(1)'!A3523="","",'Raw(1)'!A3523)</f>
        <v>2026</v>
      </c>
      <c r="B3523">
        <f>IF('Raw(1)'!B3523="","",'Raw(1)'!B3523)</f>
        <v>36</v>
      </c>
      <c r="C3523" t="str">
        <f t="shared" si="165"/>
        <v>Sep</v>
      </c>
      <c r="D3523" t="str">
        <f t="shared" si="166"/>
        <v>2026-Sep</v>
      </c>
      <c r="E3523">
        <f t="shared" si="167"/>
        <v>202609</v>
      </c>
      <c r="F3523" t="str">
        <f>IF('Raw(1)'!C3523="","",'Raw(1)'!C3523)</f>
        <v>TR #2</v>
      </c>
      <c r="G3523" t="str">
        <f>IF('Raw(1)'!D3523="","",'Raw(1)'!D3523)</f>
        <v>Machine</v>
      </c>
      <c r="H3523" t="str">
        <f>IF('Raw(1)'!E3523="","",'Raw(1)'!E3523)</f>
        <v>Paint Booth</v>
      </c>
      <c r="I3523">
        <f>IF('Raw(1)'!F3523="","",'Raw(1)'!F3523)</f>
        <v>4</v>
      </c>
    </row>
    <row r="3524" spans="1:9" x14ac:dyDescent="0.4">
      <c r="A3524">
        <f>IF('Raw(1)'!A3524="","",'Raw(1)'!A3524)</f>
        <v>2026</v>
      </c>
      <c r="B3524">
        <f>IF('Raw(1)'!B3524="","",'Raw(1)'!B3524)</f>
        <v>36</v>
      </c>
      <c r="C3524" t="str">
        <f t="shared" si="165"/>
        <v>Sep</v>
      </c>
      <c r="D3524" t="str">
        <f t="shared" si="166"/>
        <v>2026-Sep</v>
      </c>
      <c r="E3524">
        <f t="shared" si="167"/>
        <v>202609</v>
      </c>
      <c r="F3524" t="str">
        <f>IF('Raw(1)'!C3524="","",'Raw(1)'!C3524)</f>
        <v>TR #2</v>
      </c>
      <c r="G3524" t="str">
        <f>IF('Raw(1)'!D3524="","",'Raw(1)'!D3524)</f>
        <v>Machine</v>
      </c>
      <c r="H3524" t="str">
        <f>IF('Raw(1)'!E3524="","",'Raw(1)'!E3524)</f>
        <v>Paint Line</v>
      </c>
      <c r="I3524">
        <f>IF('Raw(1)'!F3524="","",'Raw(1)'!F3524)</f>
        <v>2</v>
      </c>
    </row>
    <row r="3525" spans="1:9" x14ac:dyDescent="0.4">
      <c r="A3525">
        <f>IF('Raw(1)'!A3525="","",'Raw(1)'!A3525)</f>
        <v>2026</v>
      </c>
      <c r="B3525">
        <f>IF('Raw(1)'!B3525="","",'Raw(1)'!B3525)</f>
        <v>36</v>
      </c>
      <c r="C3525" t="str">
        <f t="shared" si="165"/>
        <v>Sep</v>
      </c>
      <c r="D3525" t="str">
        <f t="shared" si="166"/>
        <v>2026-Sep</v>
      </c>
      <c r="E3525">
        <f t="shared" si="167"/>
        <v>202609</v>
      </c>
      <c r="F3525" t="str">
        <f>IF('Raw(1)'!C3525="","",'Raw(1)'!C3525)</f>
        <v>TR #2</v>
      </c>
      <c r="G3525" t="str">
        <f>IF('Raw(1)'!D3525="","",'Raw(1)'!D3525)</f>
        <v>Machine</v>
      </c>
      <c r="H3525" t="str">
        <f>IF('Raw(1)'!E3525="","",'Raw(1)'!E3525)</f>
        <v>Roll Bending Machine</v>
      </c>
      <c r="I3525">
        <f>IF('Raw(1)'!F3525="","",'Raw(1)'!F3525)</f>
        <v>3</v>
      </c>
    </row>
    <row r="3526" spans="1:9" x14ac:dyDescent="0.4">
      <c r="A3526">
        <f>IF('Raw(1)'!A3526="","",'Raw(1)'!A3526)</f>
        <v>2026</v>
      </c>
      <c r="B3526">
        <f>IF('Raw(1)'!B3526="","",'Raw(1)'!B3526)</f>
        <v>36</v>
      </c>
      <c r="C3526" t="str">
        <f t="shared" si="165"/>
        <v>Sep</v>
      </c>
      <c r="D3526" t="str">
        <f t="shared" si="166"/>
        <v>2026-Sep</v>
      </c>
      <c r="E3526">
        <f t="shared" si="167"/>
        <v>202609</v>
      </c>
      <c r="F3526" t="str">
        <f>IF('Raw(1)'!C3526="","",'Raw(1)'!C3526)</f>
        <v>TR #2</v>
      </c>
      <c r="G3526" t="str">
        <f>IF('Raw(1)'!D3526="","",'Raw(1)'!D3526)</f>
        <v>Machine</v>
      </c>
      <c r="H3526" t="str">
        <f>IF('Raw(1)'!E3526="","",'Raw(1)'!E3526)</f>
        <v>L/W Machine</v>
      </c>
      <c r="I3526">
        <f>IF('Raw(1)'!F3526="","",'Raw(1)'!F3526)</f>
        <v>4</v>
      </c>
    </row>
    <row r="3527" spans="1:9" x14ac:dyDescent="0.4">
      <c r="A3527">
        <f>IF('Raw(1)'!A3527="","",'Raw(1)'!A3527)</f>
        <v>2026</v>
      </c>
      <c r="B3527">
        <f>IF('Raw(1)'!B3527="","",'Raw(1)'!B3527)</f>
        <v>36</v>
      </c>
      <c r="C3527" t="str">
        <f t="shared" si="165"/>
        <v>Sep</v>
      </c>
      <c r="D3527" t="str">
        <f t="shared" si="166"/>
        <v>2026-Sep</v>
      </c>
      <c r="E3527">
        <f t="shared" si="167"/>
        <v>202609</v>
      </c>
      <c r="F3527" t="str">
        <f>IF('Raw(1)'!C3527="","",'Raw(1)'!C3527)</f>
        <v>TR #2</v>
      </c>
      <c r="G3527" t="str">
        <f>IF('Raw(1)'!D3527="","",'Raw(1)'!D3527)</f>
        <v>Machine</v>
      </c>
      <c r="H3527" t="str">
        <f>IF('Raw(1)'!E3527="","",'Raw(1)'!E3527)</f>
        <v>C/W Machine</v>
      </c>
      <c r="I3527">
        <f>IF('Raw(1)'!F3527="","",'Raw(1)'!F3527)</f>
        <v>6</v>
      </c>
    </row>
    <row r="3528" spans="1:9" x14ac:dyDescent="0.4">
      <c r="A3528">
        <f>IF('Raw(1)'!A3528="","",'Raw(1)'!A3528)</f>
        <v>2026</v>
      </c>
      <c r="B3528">
        <f>IF('Raw(1)'!B3528="","",'Raw(1)'!B3528)</f>
        <v>36</v>
      </c>
      <c r="C3528" t="str">
        <f t="shared" si="165"/>
        <v>Sep</v>
      </c>
      <c r="D3528" t="str">
        <f t="shared" si="166"/>
        <v>2026-Sep</v>
      </c>
      <c r="E3528">
        <f t="shared" si="167"/>
        <v>202609</v>
      </c>
      <c r="F3528" t="str">
        <f>IF('Raw(1)'!C3528="","",'Raw(1)'!C3528)</f>
        <v>TR #2</v>
      </c>
      <c r="G3528" t="str">
        <f>IF('Raw(1)'!D3528="","",'Raw(1)'!D3528)</f>
        <v>Performance</v>
      </c>
      <c r="H3528" t="str">
        <f>IF('Raw(1)'!E3528="","",'Raw(1)'!E3528)</f>
        <v>BT GT</v>
      </c>
      <c r="I3528">
        <f>IF('Raw(1)'!F3528="","",'Raw(1)'!F3528)</f>
        <v>20</v>
      </c>
    </row>
    <row r="3529" spans="1:9" x14ac:dyDescent="0.4">
      <c r="A3529">
        <f>IF('Raw(1)'!A3529="","",'Raw(1)'!A3529)</f>
        <v>2026</v>
      </c>
      <c r="B3529">
        <f>IF('Raw(1)'!B3529="","",'Raw(1)'!B3529)</f>
        <v>36</v>
      </c>
      <c r="C3529" t="str">
        <f t="shared" si="165"/>
        <v>Sep</v>
      </c>
      <c r="D3529" t="str">
        <f t="shared" si="166"/>
        <v>2026-Sep</v>
      </c>
      <c r="E3529">
        <f t="shared" si="167"/>
        <v>202609</v>
      </c>
      <c r="F3529" t="str">
        <f>IF('Raw(1)'!C3529="","",'Raw(1)'!C3529)</f>
        <v>TR #2</v>
      </c>
      <c r="G3529" t="str">
        <f>IF('Raw(1)'!D3529="","",'Raw(1)'!D3529)</f>
        <v>Performance</v>
      </c>
      <c r="H3529" t="str">
        <f>IF('Raw(1)'!E3529="","",'Raw(1)'!E3529)</f>
        <v>WT GT</v>
      </c>
      <c r="I3529">
        <f>IF('Raw(1)'!F3529="","",'Raw(1)'!F3529)</f>
        <v>21</v>
      </c>
    </row>
    <row r="3530" spans="1:9" x14ac:dyDescent="0.4">
      <c r="A3530">
        <f>IF('Raw(1)'!A3530="","",'Raw(1)'!A3530)</f>
        <v>2026</v>
      </c>
      <c r="B3530">
        <f>IF('Raw(1)'!B3530="","",'Raw(1)'!B3530)</f>
        <v>36</v>
      </c>
      <c r="C3530" t="str">
        <f t="shared" si="165"/>
        <v>Sep</v>
      </c>
      <c r="D3530" t="str">
        <f t="shared" si="166"/>
        <v>2026-Sep</v>
      </c>
      <c r="E3530">
        <f t="shared" si="167"/>
        <v>202609</v>
      </c>
      <c r="F3530" t="str">
        <f>IF('Raw(1)'!C3530="","",'Raw(1)'!C3530)</f>
        <v>TR #2</v>
      </c>
      <c r="G3530" t="str">
        <f>IF('Raw(1)'!D3530="","",'Raw(1)'!D3530)</f>
        <v>Performance</v>
      </c>
      <c r="H3530" t="str">
        <f>IF('Raw(1)'!E3530="","",'Raw(1)'!E3530)</f>
        <v>Bending</v>
      </c>
      <c r="I3530">
        <f>IF('Raw(1)'!F3530="","",'Raw(1)'!F3530)</f>
        <v>163</v>
      </c>
    </row>
    <row r="3531" spans="1:9" x14ac:dyDescent="0.4">
      <c r="A3531">
        <f>IF('Raw(1)'!A3531="","",'Raw(1)'!A3531)</f>
        <v>2026</v>
      </c>
      <c r="B3531">
        <f>IF('Raw(1)'!B3531="","",'Raw(1)'!B3531)</f>
        <v>36</v>
      </c>
      <c r="C3531" t="str">
        <f t="shared" si="165"/>
        <v>Sep</v>
      </c>
      <c r="D3531" t="str">
        <f t="shared" si="166"/>
        <v>2026-Sep</v>
      </c>
      <c r="E3531">
        <f t="shared" si="167"/>
        <v>202609</v>
      </c>
      <c r="F3531" t="str">
        <f>IF('Raw(1)'!C3531="","",'Raw(1)'!C3531)</f>
        <v>TR #2</v>
      </c>
      <c r="G3531" t="str">
        <f>IF('Raw(1)'!D3531="","",'Raw(1)'!D3531)</f>
        <v>Performance</v>
      </c>
      <c r="H3531" t="str">
        <f>IF('Raw(1)'!E3531="","",'Raw(1)'!E3531)</f>
        <v>L/W</v>
      </c>
      <c r="I3531">
        <f>IF('Raw(1)'!F3531="","",'Raw(1)'!F3531)</f>
        <v>176</v>
      </c>
    </row>
    <row r="3532" spans="1:9" x14ac:dyDescent="0.4">
      <c r="A3532">
        <f>IF('Raw(1)'!A3532="","",'Raw(1)'!A3532)</f>
        <v>2026</v>
      </c>
      <c r="B3532">
        <f>IF('Raw(1)'!B3532="","",'Raw(1)'!B3532)</f>
        <v>36</v>
      </c>
      <c r="C3532" t="str">
        <f t="shared" si="165"/>
        <v>Sep</v>
      </c>
      <c r="D3532" t="str">
        <f t="shared" si="166"/>
        <v>2026-Sep</v>
      </c>
      <c r="E3532">
        <f t="shared" si="167"/>
        <v>202609</v>
      </c>
      <c r="F3532" t="str">
        <f>IF('Raw(1)'!C3532="","",'Raw(1)'!C3532)</f>
        <v>TR #2</v>
      </c>
      <c r="G3532" t="str">
        <f>IF('Raw(1)'!D3532="","",'Raw(1)'!D3532)</f>
        <v>Performance</v>
      </c>
      <c r="H3532" t="str">
        <f>IF('Raw(1)'!E3532="","",'Raw(1)'!E3532)</f>
        <v>C/W</v>
      </c>
      <c r="I3532">
        <f>IF('Raw(1)'!F3532="","",'Raw(1)'!F3532)</f>
        <v>193</v>
      </c>
    </row>
    <row r="3533" spans="1:9" x14ac:dyDescent="0.4">
      <c r="A3533">
        <f>IF('Raw(1)'!A3533="","",'Raw(1)'!A3533)</f>
        <v>2026</v>
      </c>
      <c r="B3533">
        <f>IF('Raw(1)'!B3533="","",'Raw(1)'!B3533)</f>
        <v>36</v>
      </c>
      <c r="C3533" t="str">
        <f t="shared" si="165"/>
        <v>Sep</v>
      </c>
      <c r="D3533" t="str">
        <f t="shared" si="166"/>
        <v>2026-Sep</v>
      </c>
      <c r="E3533">
        <f t="shared" si="167"/>
        <v>202609</v>
      </c>
      <c r="F3533" t="str">
        <f>IF('Raw(1)'!C3533="","",'Raw(1)'!C3533)</f>
        <v>AM</v>
      </c>
      <c r="G3533" t="str">
        <f>IF('Raw(1)'!D3533="","",'Raw(1)'!D3533)</f>
        <v>Machine</v>
      </c>
      <c r="H3533" t="str">
        <f>IF('Raw(1)'!E3533="","",'Raw(1)'!E3533)</f>
        <v>Growing Line</v>
      </c>
      <c r="I3533">
        <f>IF('Raw(1)'!F3533="","",'Raw(1)'!F3533)</f>
        <v>30</v>
      </c>
    </row>
    <row r="3534" spans="1:9" x14ac:dyDescent="0.4">
      <c r="A3534">
        <f>IF('Raw(1)'!A3534="","",'Raw(1)'!A3534)</f>
        <v>2026</v>
      </c>
      <c r="B3534">
        <f>IF('Raw(1)'!B3534="","",'Raw(1)'!B3534)</f>
        <v>36</v>
      </c>
      <c r="C3534" t="str">
        <f t="shared" si="165"/>
        <v>Sep</v>
      </c>
      <c r="D3534" t="str">
        <f t="shared" si="166"/>
        <v>2026-Sep</v>
      </c>
      <c r="E3534">
        <f t="shared" si="167"/>
        <v>202609</v>
      </c>
      <c r="F3534" t="str">
        <f>IF('Raw(1)'!C3534="","",'Raw(1)'!C3534)</f>
        <v>AM</v>
      </c>
      <c r="G3534" t="str">
        <f>IF('Raw(1)'!D3534="","",'Raw(1)'!D3534)</f>
        <v>Machine</v>
      </c>
      <c r="H3534" t="str">
        <f>IF('Raw(1)'!E3534="","",'Raw(1)'!E3534)</f>
        <v>Paint Booth</v>
      </c>
      <c r="I3534">
        <f>IF('Raw(1)'!F3534="","",'Raw(1)'!F3534)</f>
        <v>16</v>
      </c>
    </row>
    <row r="3535" spans="1:9" x14ac:dyDescent="0.4">
      <c r="A3535">
        <f>IF('Raw(1)'!A3535="","",'Raw(1)'!A3535)</f>
        <v>2026</v>
      </c>
      <c r="B3535">
        <f>IF('Raw(1)'!B3535="","",'Raw(1)'!B3535)</f>
        <v>36</v>
      </c>
      <c r="C3535" t="str">
        <f t="shared" si="165"/>
        <v>Sep</v>
      </c>
      <c r="D3535" t="str">
        <f t="shared" si="166"/>
        <v>2026-Sep</v>
      </c>
      <c r="E3535">
        <f t="shared" si="167"/>
        <v>202609</v>
      </c>
      <c r="F3535" t="str">
        <f>IF('Raw(1)'!C3535="","",'Raw(1)'!C3535)</f>
        <v>AM</v>
      </c>
      <c r="G3535" t="str">
        <f>IF('Raw(1)'!D3535="","",'Raw(1)'!D3535)</f>
        <v>Machine</v>
      </c>
      <c r="H3535" t="str">
        <f>IF('Raw(1)'!E3535="","",'Raw(1)'!E3535)</f>
        <v>Paint Line</v>
      </c>
      <c r="I3535">
        <f>IF('Raw(1)'!F3535="","",'Raw(1)'!F3535)</f>
        <v>8</v>
      </c>
    </row>
    <row r="3536" spans="1:9" x14ac:dyDescent="0.4">
      <c r="A3536">
        <f>IF('Raw(1)'!A3536="","",'Raw(1)'!A3536)</f>
        <v>2026</v>
      </c>
      <c r="B3536">
        <f>IF('Raw(1)'!B3536="","",'Raw(1)'!B3536)</f>
        <v>36</v>
      </c>
      <c r="C3536" t="str">
        <f t="shared" si="165"/>
        <v>Sep</v>
      </c>
      <c r="D3536" t="str">
        <f t="shared" si="166"/>
        <v>2026-Sep</v>
      </c>
      <c r="E3536">
        <f t="shared" si="167"/>
        <v>202609</v>
      </c>
      <c r="F3536" t="str">
        <f>IF('Raw(1)'!C3536="","",'Raw(1)'!C3536)</f>
        <v>AM</v>
      </c>
      <c r="G3536" t="str">
        <f>IF('Raw(1)'!D3536="","",'Raw(1)'!D3536)</f>
        <v>Machine</v>
      </c>
      <c r="H3536" t="str">
        <f>IF('Raw(1)'!E3536="","",'Raw(1)'!E3536)</f>
        <v>Roll Bending Machine</v>
      </c>
      <c r="I3536">
        <f>IF('Raw(1)'!F3536="","",'Raw(1)'!F3536)</f>
        <v>6</v>
      </c>
    </row>
    <row r="3537" spans="1:9" x14ac:dyDescent="0.4">
      <c r="A3537">
        <f>IF('Raw(1)'!A3537="","",'Raw(1)'!A3537)</f>
        <v>2026</v>
      </c>
      <c r="B3537">
        <f>IF('Raw(1)'!B3537="","",'Raw(1)'!B3537)</f>
        <v>36</v>
      </c>
      <c r="C3537" t="str">
        <f t="shared" si="165"/>
        <v>Sep</v>
      </c>
      <c r="D3537" t="str">
        <f t="shared" si="166"/>
        <v>2026-Sep</v>
      </c>
      <c r="E3537">
        <f t="shared" si="167"/>
        <v>202609</v>
      </c>
      <c r="F3537" t="str">
        <f>IF('Raw(1)'!C3537="","",'Raw(1)'!C3537)</f>
        <v>AM</v>
      </c>
      <c r="G3537" t="str">
        <f>IF('Raw(1)'!D3537="","",'Raw(1)'!D3537)</f>
        <v>Machine</v>
      </c>
      <c r="H3537" t="str">
        <f>IF('Raw(1)'!E3537="","",'Raw(1)'!E3537)</f>
        <v>L/W Machine</v>
      </c>
      <c r="I3537">
        <f>IF('Raw(1)'!F3537="","",'Raw(1)'!F3537)</f>
        <v>11</v>
      </c>
    </row>
    <row r="3538" spans="1:9" x14ac:dyDescent="0.4">
      <c r="A3538">
        <f>IF('Raw(1)'!A3538="","",'Raw(1)'!A3538)</f>
        <v>2026</v>
      </c>
      <c r="B3538">
        <f>IF('Raw(1)'!B3538="","",'Raw(1)'!B3538)</f>
        <v>36</v>
      </c>
      <c r="C3538" t="str">
        <f t="shared" si="165"/>
        <v>Sep</v>
      </c>
      <c r="D3538" t="str">
        <f t="shared" si="166"/>
        <v>2026-Sep</v>
      </c>
      <c r="E3538">
        <f t="shared" si="167"/>
        <v>202609</v>
      </c>
      <c r="F3538" t="str">
        <f>IF('Raw(1)'!C3538="","",'Raw(1)'!C3538)</f>
        <v>AM</v>
      </c>
      <c r="G3538" t="str">
        <f>IF('Raw(1)'!D3538="","",'Raw(1)'!D3538)</f>
        <v>Machine</v>
      </c>
      <c r="H3538" t="str">
        <f>IF('Raw(1)'!E3538="","",'Raw(1)'!E3538)</f>
        <v>C/W Machine</v>
      </c>
      <c r="I3538">
        <f>IF('Raw(1)'!F3538="","",'Raw(1)'!F3538)</f>
        <v>15</v>
      </c>
    </row>
    <row r="3539" spans="1:9" x14ac:dyDescent="0.4">
      <c r="A3539">
        <f>IF('Raw(1)'!A3539="","",'Raw(1)'!A3539)</f>
        <v>2026</v>
      </c>
      <c r="B3539">
        <f>IF('Raw(1)'!B3539="","",'Raw(1)'!B3539)</f>
        <v>36</v>
      </c>
      <c r="C3539" t="str">
        <f t="shared" si="165"/>
        <v>Sep</v>
      </c>
      <c r="D3539" t="str">
        <f t="shared" si="166"/>
        <v>2026-Sep</v>
      </c>
      <c r="E3539">
        <f t="shared" si="167"/>
        <v>202609</v>
      </c>
      <c r="F3539" t="str">
        <f>IF('Raw(1)'!C3539="","",'Raw(1)'!C3539)</f>
        <v>AM</v>
      </c>
      <c r="G3539" t="str">
        <f>IF('Raw(1)'!D3539="","",'Raw(1)'!D3539)</f>
        <v>Performance</v>
      </c>
      <c r="H3539" t="str">
        <f>IF('Raw(1)'!E3539="","",'Raw(1)'!E3539)</f>
        <v>BT GT</v>
      </c>
      <c r="I3539">
        <f>IF('Raw(1)'!F3539="","",'Raw(1)'!F3539)</f>
        <v>60</v>
      </c>
    </row>
    <row r="3540" spans="1:9" x14ac:dyDescent="0.4">
      <c r="A3540">
        <f>IF('Raw(1)'!A3540="","",'Raw(1)'!A3540)</f>
        <v>2026</v>
      </c>
      <c r="B3540">
        <f>IF('Raw(1)'!B3540="","",'Raw(1)'!B3540)</f>
        <v>36</v>
      </c>
      <c r="C3540" t="str">
        <f t="shared" si="165"/>
        <v>Sep</v>
      </c>
      <c r="D3540" t="str">
        <f t="shared" si="166"/>
        <v>2026-Sep</v>
      </c>
      <c r="E3540">
        <f t="shared" si="167"/>
        <v>202609</v>
      </c>
      <c r="F3540" t="str">
        <f>IF('Raw(1)'!C3540="","",'Raw(1)'!C3540)</f>
        <v>AM</v>
      </c>
      <c r="G3540" t="str">
        <f>IF('Raw(1)'!D3540="","",'Raw(1)'!D3540)</f>
        <v>Performance</v>
      </c>
      <c r="H3540" t="str">
        <f>IF('Raw(1)'!E3540="","",'Raw(1)'!E3540)</f>
        <v>WT GT</v>
      </c>
      <c r="I3540">
        <f>IF('Raw(1)'!F3540="","",'Raw(1)'!F3540)</f>
        <v>59</v>
      </c>
    </row>
    <row r="3541" spans="1:9" x14ac:dyDescent="0.4">
      <c r="A3541">
        <f>IF('Raw(1)'!A3541="","",'Raw(1)'!A3541)</f>
        <v>2026</v>
      </c>
      <c r="B3541">
        <f>IF('Raw(1)'!B3541="","",'Raw(1)'!B3541)</f>
        <v>36</v>
      </c>
      <c r="C3541" t="str">
        <f t="shared" si="165"/>
        <v>Sep</v>
      </c>
      <c r="D3541" t="str">
        <f t="shared" si="166"/>
        <v>2026-Sep</v>
      </c>
      <c r="E3541">
        <f t="shared" si="167"/>
        <v>202609</v>
      </c>
      <c r="F3541" t="str">
        <f>IF('Raw(1)'!C3541="","",'Raw(1)'!C3541)</f>
        <v>AM</v>
      </c>
      <c r="G3541" t="str">
        <f>IF('Raw(1)'!D3541="","",'Raw(1)'!D3541)</f>
        <v>Performance</v>
      </c>
      <c r="H3541" t="str">
        <f>IF('Raw(1)'!E3541="","",'Raw(1)'!E3541)</f>
        <v>Bending</v>
      </c>
      <c r="I3541">
        <f>IF('Raw(1)'!F3541="","",'Raw(1)'!F3541)</f>
        <v>590</v>
      </c>
    </row>
    <row r="3542" spans="1:9" x14ac:dyDescent="0.4">
      <c r="A3542">
        <f>IF('Raw(1)'!A3542="","",'Raw(1)'!A3542)</f>
        <v>2026</v>
      </c>
      <c r="B3542">
        <f>IF('Raw(1)'!B3542="","",'Raw(1)'!B3542)</f>
        <v>36</v>
      </c>
      <c r="C3542" t="str">
        <f t="shared" si="165"/>
        <v>Sep</v>
      </c>
      <c r="D3542" t="str">
        <f t="shared" si="166"/>
        <v>2026-Sep</v>
      </c>
      <c r="E3542">
        <f t="shared" si="167"/>
        <v>202609</v>
      </c>
      <c r="F3542" t="str">
        <f>IF('Raw(1)'!C3542="","",'Raw(1)'!C3542)</f>
        <v>AM</v>
      </c>
      <c r="G3542" t="str">
        <f>IF('Raw(1)'!D3542="","",'Raw(1)'!D3542)</f>
        <v>Performance</v>
      </c>
      <c r="H3542" t="str">
        <f>IF('Raw(1)'!E3542="","",'Raw(1)'!E3542)</f>
        <v>L/W</v>
      </c>
      <c r="I3542">
        <f>IF('Raw(1)'!F3542="","",'Raw(1)'!F3542)</f>
        <v>606</v>
      </c>
    </row>
    <row r="3543" spans="1:9" x14ac:dyDescent="0.4">
      <c r="A3543">
        <f>IF('Raw(1)'!A3543="","",'Raw(1)'!A3543)</f>
        <v>2026</v>
      </c>
      <c r="B3543">
        <f>IF('Raw(1)'!B3543="","",'Raw(1)'!B3543)</f>
        <v>36</v>
      </c>
      <c r="C3543" t="str">
        <f t="shared" si="165"/>
        <v>Sep</v>
      </c>
      <c r="D3543" t="str">
        <f t="shared" si="166"/>
        <v>2026-Sep</v>
      </c>
      <c r="E3543">
        <f t="shared" si="167"/>
        <v>202609</v>
      </c>
      <c r="F3543" t="str">
        <f>IF('Raw(1)'!C3543="","",'Raw(1)'!C3543)</f>
        <v>AM</v>
      </c>
      <c r="G3543" t="str">
        <f>IF('Raw(1)'!D3543="","",'Raw(1)'!D3543)</f>
        <v>Performance</v>
      </c>
      <c r="H3543" t="str">
        <f>IF('Raw(1)'!E3543="","",'Raw(1)'!E3543)</f>
        <v>C/W</v>
      </c>
      <c r="I3543">
        <f>IF('Raw(1)'!F3543="","",'Raw(1)'!F3543)</f>
        <v>539</v>
      </c>
    </row>
    <row r="3544" spans="1:9" x14ac:dyDescent="0.4">
      <c r="A3544">
        <f>IF('Raw(1)'!A3544="","",'Raw(1)'!A3544)</f>
        <v>2026</v>
      </c>
      <c r="B3544">
        <f>IF('Raw(1)'!B3544="","",'Raw(1)'!B3544)</f>
        <v>36</v>
      </c>
      <c r="C3544" t="str">
        <f t="shared" si="165"/>
        <v>Sep</v>
      </c>
      <c r="D3544" t="str">
        <f t="shared" si="166"/>
        <v>2026-Sep</v>
      </c>
      <c r="E3544">
        <f t="shared" si="167"/>
        <v>202609</v>
      </c>
      <c r="F3544" t="str">
        <f>IF('Raw(1)'!C3544="","",'Raw(1)'!C3544)</f>
        <v>PT On</v>
      </c>
      <c r="G3544" t="str">
        <f>IF('Raw(1)'!D3544="","",'Raw(1)'!D3544)</f>
        <v>Machine</v>
      </c>
      <c r="H3544" t="str">
        <f>IF('Raw(1)'!E3544="","",'Raw(1)'!E3544)</f>
        <v>Growing Line</v>
      </c>
      <c r="I3544">
        <f>IF('Raw(1)'!F3544="","",'Raw(1)'!F3544)</f>
        <v>6</v>
      </c>
    </row>
    <row r="3545" spans="1:9" x14ac:dyDescent="0.4">
      <c r="A3545">
        <f>IF('Raw(1)'!A3545="","",'Raw(1)'!A3545)</f>
        <v>2026</v>
      </c>
      <c r="B3545">
        <f>IF('Raw(1)'!B3545="","",'Raw(1)'!B3545)</f>
        <v>36</v>
      </c>
      <c r="C3545" t="str">
        <f t="shared" si="165"/>
        <v>Sep</v>
      </c>
      <c r="D3545" t="str">
        <f t="shared" si="166"/>
        <v>2026-Sep</v>
      </c>
      <c r="E3545">
        <f t="shared" si="167"/>
        <v>202609</v>
      </c>
      <c r="F3545" t="str">
        <f>IF('Raw(1)'!C3545="","",'Raw(1)'!C3545)</f>
        <v>PT On</v>
      </c>
      <c r="G3545" t="str">
        <f>IF('Raw(1)'!D3545="","",'Raw(1)'!D3545)</f>
        <v>Machine</v>
      </c>
      <c r="H3545" t="str">
        <f>IF('Raw(1)'!E3545="","",'Raw(1)'!E3545)</f>
        <v>Paint Booth</v>
      </c>
      <c r="I3545">
        <f>IF('Raw(1)'!F3545="","",'Raw(1)'!F3545)</f>
        <v>4</v>
      </c>
    </row>
    <row r="3546" spans="1:9" x14ac:dyDescent="0.4">
      <c r="A3546">
        <f>IF('Raw(1)'!A3546="","",'Raw(1)'!A3546)</f>
        <v>2026</v>
      </c>
      <c r="B3546">
        <f>IF('Raw(1)'!B3546="","",'Raw(1)'!B3546)</f>
        <v>36</v>
      </c>
      <c r="C3546" t="str">
        <f t="shared" si="165"/>
        <v>Sep</v>
      </c>
      <c r="D3546" t="str">
        <f t="shared" si="166"/>
        <v>2026-Sep</v>
      </c>
      <c r="E3546">
        <f t="shared" si="167"/>
        <v>202609</v>
      </c>
      <c r="F3546" t="str">
        <f>IF('Raw(1)'!C3546="","",'Raw(1)'!C3546)</f>
        <v>PT On</v>
      </c>
      <c r="G3546" t="str">
        <f>IF('Raw(1)'!D3546="","",'Raw(1)'!D3546)</f>
        <v>Machine</v>
      </c>
      <c r="H3546" t="str">
        <f>IF('Raw(1)'!E3546="","",'Raw(1)'!E3546)</f>
        <v>Paint Line</v>
      </c>
      <c r="I3546">
        <f>IF('Raw(1)'!F3546="","",'Raw(1)'!F3546)</f>
        <v>4</v>
      </c>
    </row>
    <row r="3547" spans="1:9" x14ac:dyDescent="0.4">
      <c r="A3547">
        <f>IF('Raw(1)'!A3547="","",'Raw(1)'!A3547)</f>
        <v>2026</v>
      </c>
      <c r="B3547">
        <f>IF('Raw(1)'!B3547="","",'Raw(1)'!B3547)</f>
        <v>36</v>
      </c>
      <c r="C3547" t="str">
        <f t="shared" si="165"/>
        <v>Sep</v>
      </c>
      <c r="D3547" t="str">
        <f t="shared" si="166"/>
        <v>2026-Sep</v>
      </c>
      <c r="E3547">
        <f t="shared" si="167"/>
        <v>202609</v>
      </c>
      <c r="F3547" t="str">
        <f>IF('Raw(1)'!C3547="","",'Raw(1)'!C3547)</f>
        <v>PT On</v>
      </c>
      <c r="G3547" t="str">
        <f>IF('Raw(1)'!D3547="","",'Raw(1)'!D3547)</f>
        <v>Machine</v>
      </c>
      <c r="H3547" t="str">
        <f>IF('Raw(1)'!E3547="","",'Raw(1)'!E3547)</f>
        <v>Roll Bending Machine</v>
      </c>
      <c r="I3547">
        <f>IF('Raw(1)'!F3547="","",'Raw(1)'!F3547)</f>
        <v>3</v>
      </c>
    </row>
    <row r="3548" spans="1:9" x14ac:dyDescent="0.4">
      <c r="A3548">
        <f>IF('Raw(1)'!A3548="","",'Raw(1)'!A3548)</f>
        <v>2026</v>
      </c>
      <c r="B3548">
        <f>IF('Raw(1)'!B3548="","",'Raw(1)'!B3548)</f>
        <v>36</v>
      </c>
      <c r="C3548" t="str">
        <f t="shared" si="165"/>
        <v>Sep</v>
      </c>
      <c r="D3548" t="str">
        <f t="shared" si="166"/>
        <v>2026-Sep</v>
      </c>
      <c r="E3548">
        <f t="shared" si="167"/>
        <v>202609</v>
      </c>
      <c r="F3548" t="str">
        <f>IF('Raw(1)'!C3548="","",'Raw(1)'!C3548)</f>
        <v>PT On</v>
      </c>
      <c r="G3548" t="str">
        <f>IF('Raw(1)'!D3548="","",'Raw(1)'!D3548)</f>
        <v>Machine</v>
      </c>
      <c r="H3548" t="str">
        <f>IF('Raw(1)'!E3548="","",'Raw(1)'!E3548)</f>
        <v>L/W Machine</v>
      </c>
      <c r="I3548">
        <f>IF('Raw(1)'!F3548="","",'Raw(1)'!F3548)</f>
        <v>4</v>
      </c>
    </row>
    <row r="3549" spans="1:9" x14ac:dyDescent="0.4">
      <c r="A3549">
        <f>IF('Raw(1)'!A3549="","",'Raw(1)'!A3549)</f>
        <v>2026</v>
      </c>
      <c r="B3549">
        <f>IF('Raw(1)'!B3549="","",'Raw(1)'!B3549)</f>
        <v>36</v>
      </c>
      <c r="C3549" t="str">
        <f t="shared" si="165"/>
        <v>Sep</v>
      </c>
      <c r="D3549" t="str">
        <f t="shared" si="166"/>
        <v>2026-Sep</v>
      </c>
      <c r="E3549">
        <f t="shared" si="167"/>
        <v>202609</v>
      </c>
      <c r="F3549" t="str">
        <f>IF('Raw(1)'!C3549="","",'Raw(1)'!C3549)</f>
        <v>PT On</v>
      </c>
      <c r="G3549" t="str">
        <f>IF('Raw(1)'!D3549="","",'Raw(1)'!D3549)</f>
        <v>Machine</v>
      </c>
      <c r="H3549" t="str">
        <f>IF('Raw(1)'!E3549="","",'Raw(1)'!E3549)</f>
        <v>C/W Machine</v>
      </c>
      <c r="I3549">
        <f>IF('Raw(1)'!F3549="","",'Raw(1)'!F3549)</f>
        <v>6.5</v>
      </c>
    </row>
    <row r="3550" spans="1:9" x14ac:dyDescent="0.4">
      <c r="A3550">
        <f>IF('Raw(1)'!A3550="","",'Raw(1)'!A3550)</f>
        <v>2026</v>
      </c>
      <c r="B3550">
        <f>IF('Raw(1)'!B3550="","",'Raw(1)'!B3550)</f>
        <v>36</v>
      </c>
      <c r="C3550" t="str">
        <f t="shared" si="165"/>
        <v>Sep</v>
      </c>
      <c r="D3550" t="str">
        <f t="shared" si="166"/>
        <v>2026-Sep</v>
      </c>
      <c r="E3550">
        <f t="shared" si="167"/>
        <v>202609</v>
      </c>
      <c r="F3550" t="str">
        <f>IF('Raw(1)'!C3550="","",'Raw(1)'!C3550)</f>
        <v>PT On</v>
      </c>
      <c r="G3550" t="str">
        <f>IF('Raw(1)'!D3550="","",'Raw(1)'!D3550)</f>
        <v>Performance</v>
      </c>
      <c r="H3550" t="str">
        <f>IF('Raw(1)'!E3550="","",'Raw(1)'!E3550)</f>
        <v>BT GT</v>
      </c>
      <c r="I3550">
        <f>IF('Raw(1)'!F3550="","",'Raw(1)'!F3550)</f>
        <v>9</v>
      </c>
    </row>
    <row r="3551" spans="1:9" x14ac:dyDescent="0.4">
      <c r="A3551">
        <f>IF('Raw(1)'!A3551="","",'Raw(1)'!A3551)</f>
        <v>2026</v>
      </c>
      <c r="B3551">
        <f>IF('Raw(1)'!B3551="","",'Raw(1)'!B3551)</f>
        <v>36</v>
      </c>
      <c r="C3551" t="str">
        <f t="shared" si="165"/>
        <v>Sep</v>
      </c>
      <c r="D3551" t="str">
        <f t="shared" si="166"/>
        <v>2026-Sep</v>
      </c>
      <c r="E3551">
        <f t="shared" si="167"/>
        <v>202609</v>
      </c>
      <c r="F3551" t="str">
        <f>IF('Raw(1)'!C3551="","",'Raw(1)'!C3551)</f>
        <v>PT On</v>
      </c>
      <c r="G3551" t="str">
        <f>IF('Raw(1)'!D3551="","",'Raw(1)'!D3551)</f>
        <v>Performance</v>
      </c>
      <c r="H3551" t="str">
        <f>IF('Raw(1)'!E3551="","",'Raw(1)'!E3551)</f>
        <v>WT GT</v>
      </c>
      <c r="I3551">
        <f>IF('Raw(1)'!F3551="","",'Raw(1)'!F3551)</f>
        <v>12</v>
      </c>
    </row>
    <row r="3552" spans="1:9" x14ac:dyDescent="0.4">
      <c r="A3552">
        <f>IF('Raw(1)'!A3552="","",'Raw(1)'!A3552)</f>
        <v>2026</v>
      </c>
      <c r="B3552">
        <f>IF('Raw(1)'!B3552="","",'Raw(1)'!B3552)</f>
        <v>36</v>
      </c>
      <c r="C3552" t="str">
        <f t="shared" si="165"/>
        <v>Sep</v>
      </c>
      <c r="D3552" t="str">
        <f t="shared" si="166"/>
        <v>2026-Sep</v>
      </c>
      <c r="E3552">
        <f t="shared" si="167"/>
        <v>202609</v>
      </c>
      <c r="F3552" t="str">
        <f>IF('Raw(1)'!C3552="","",'Raw(1)'!C3552)</f>
        <v>PT On</v>
      </c>
      <c r="G3552" t="str">
        <f>IF('Raw(1)'!D3552="","",'Raw(1)'!D3552)</f>
        <v>Performance</v>
      </c>
      <c r="H3552" t="str">
        <f>IF('Raw(1)'!E3552="","",'Raw(1)'!E3552)</f>
        <v>Bending</v>
      </c>
      <c r="I3552">
        <f>IF('Raw(1)'!F3552="","",'Raw(1)'!F3552)</f>
        <v>81</v>
      </c>
    </row>
    <row r="3553" spans="1:9" x14ac:dyDescent="0.4">
      <c r="A3553">
        <f>IF('Raw(1)'!A3553="","",'Raw(1)'!A3553)</f>
        <v>2026</v>
      </c>
      <c r="B3553">
        <f>IF('Raw(1)'!B3553="","",'Raw(1)'!B3553)</f>
        <v>36</v>
      </c>
      <c r="C3553" t="str">
        <f t="shared" si="165"/>
        <v>Sep</v>
      </c>
      <c r="D3553" t="str">
        <f t="shared" si="166"/>
        <v>2026-Sep</v>
      </c>
      <c r="E3553">
        <f t="shared" si="167"/>
        <v>202609</v>
      </c>
      <c r="F3553" t="str">
        <f>IF('Raw(1)'!C3553="","",'Raw(1)'!C3553)</f>
        <v>PT On</v>
      </c>
      <c r="G3553" t="str">
        <f>IF('Raw(1)'!D3553="","",'Raw(1)'!D3553)</f>
        <v>Performance</v>
      </c>
      <c r="H3553" t="str">
        <f>IF('Raw(1)'!E3553="","",'Raw(1)'!E3553)</f>
        <v>L/W</v>
      </c>
      <c r="I3553">
        <f>IF('Raw(1)'!F3553="","",'Raw(1)'!F3553)</f>
        <v>90</v>
      </c>
    </row>
    <row r="3554" spans="1:9" x14ac:dyDescent="0.4">
      <c r="A3554">
        <f>IF('Raw(1)'!A3554="","",'Raw(1)'!A3554)</f>
        <v>2026</v>
      </c>
      <c r="B3554">
        <f>IF('Raw(1)'!B3554="","",'Raw(1)'!B3554)</f>
        <v>36</v>
      </c>
      <c r="C3554" t="str">
        <f t="shared" si="165"/>
        <v>Sep</v>
      </c>
      <c r="D3554" t="str">
        <f t="shared" si="166"/>
        <v>2026-Sep</v>
      </c>
      <c r="E3554">
        <f t="shared" si="167"/>
        <v>202609</v>
      </c>
      <c r="F3554" t="str">
        <f>IF('Raw(1)'!C3554="","",'Raw(1)'!C3554)</f>
        <v>PT On</v>
      </c>
      <c r="G3554" t="str">
        <f>IF('Raw(1)'!D3554="","",'Raw(1)'!D3554)</f>
        <v>Performance</v>
      </c>
      <c r="H3554" t="str">
        <f>IF('Raw(1)'!E3554="","",'Raw(1)'!E3554)</f>
        <v>C/W</v>
      </c>
      <c r="I3554">
        <f>IF('Raw(1)'!F3554="","",'Raw(1)'!F3554)</f>
        <v>102</v>
      </c>
    </row>
    <row r="3555" spans="1:9" x14ac:dyDescent="0.4">
      <c r="A3555">
        <f>IF('Raw(1)'!A3555="","",'Raw(1)'!A3555)</f>
        <v>2026</v>
      </c>
      <c r="B3555">
        <f>IF('Raw(1)'!B3555="","",'Raw(1)'!B3555)</f>
        <v>36</v>
      </c>
      <c r="C3555" t="str">
        <f t="shared" si="165"/>
        <v>Sep</v>
      </c>
      <c r="D3555" t="str">
        <f t="shared" si="166"/>
        <v>2026-Sep</v>
      </c>
      <c r="E3555">
        <f t="shared" si="167"/>
        <v>202609</v>
      </c>
      <c r="F3555" t="str">
        <f>IF('Raw(1)'!C3555="","",'Raw(1)'!C3555)</f>
        <v>PT Off</v>
      </c>
      <c r="G3555" t="str">
        <f>IF('Raw(1)'!D3555="","",'Raw(1)'!D3555)</f>
        <v>Machine</v>
      </c>
      <c r="H3555" t="str">
        <f>IF('Raw(1)'!E3555="","",'Raw(1)'!E3555)</f>
        <v>Growing Line</v>
      </c>
      <c r="I3555">
        <f>IF('Raw(1)'!F3555="","",'Raw(1)'!F3555)</f>
        <v>11</v>
      </c>
    </row>
    <row r="3556" spans="1:9" x14ac:dyDescent="0.4">
      <c r="A3556">
        <f>IF('Raw(1)'!A3556="","",'Raw(1)'!A3556)</f>
        <v>2026</v>
      </c>
      <c r="B3556">
        <f>IF('Raw(1)'!B3556="","",'Raw(1)'!B3556)</f>
        <v>36</v>
      </c>
      <c r="C3556" t="str">
        <f t="shared" si="165"/>
        <v>Sep</v>
      </c>
      <c r="D3556" t="str">
        <f t="shared" si="166"/>
        <v>2026-Sep</v>
      </c>
      <c r="E3556">
        <f t="shared" si="167"/>
        <v>202609</v>
      </c>
      <c r="F3556" t="str">
        <f>IF('Raw(1)'!C3556="","",'Raw(1)'!C3556)</f>
        <v>PT Off</v>
      </c>
      <c r="G3556" t="str">
        <f>IF('Raw(1)'!D3556="","",'Raw(1)'!D3556)</f>
        <v>Machine</v>
      </c>
      <c r="H3556" t="str">
        <f>IF('Raw(1)'!E3556="","",'Raw(1)'!E3556)</f>
        <v>Paint Booth</v>
      </c>
      <c r="I3556">
        <f>IF('Raw(1)'!F3556="","",'Raw(1)'!F3556)</f>
        <v>6</v>
      </c>
    </row>
    <row r="3557" spans="1:9" x14ac:dyDescent="0.4">
      <c r="A3557">
        <f>IF('Raw(1)'!A3557="","",'Raw(1)'!A3557)</f>
        <v>2026</v>
      </c>
      <c r="B3557">
        <f>IF('Raw(1)'!B3557="","",'Raw(1)'!B3557)</f>
        <v>36</v>
      </c>
      <c r="C3557" t="str">
        <f t="shared" si="165"/>
        <v>Sep</v>
      </c>
      <c r="D3557" t="str">
        <f t="shared" si="166"/>
        <v>2026-Sep</v>
      </c>
      <c r="E3557">
        <f t="shared" si="167"/>
        <v>202609</v>
      </c>
      <c r="F3557" t="str">
        <f>IF('Raw(1)'!C3557="","",'Raw(1)'!C3557)</f>
        <v>PT Off</v>
      </c>
      <c r="G3557" t="str">
        <f>IF('Raw(1)'!D3557="","",'Raw(1)'!D3557)</f>
        <v>Machine</v>
      </c>
      <c r="H3557" t="str">
        <f>IF('Raw(1)'!E3557="","",'Raw(1)'!E3557)</f>
        <v>Paint Line</v>
      </c>
      <c r="I3557">
        <f>IF('Raw(1)'!F3557="","",'Raw(1)'!F3557)</f>
        <v>4</v>
      </c>
    </row>
    <row r="3558" spans="1:9" x14ac:dyDescent="0.4">
      <c r="A3558">
        <f>IF('Raw(1)'!A3558="","",'Raw(1)'!A3558)</f>
        <v>2026</v>
      </c>
      <c r="B3558">
        <f>IF('Raw(1)'!B3558="","",'Raw(1)'!B3558)</f>
        <v>36</v>
      </c>
      <c r="C3558" t="str">
        <f t="shared" si="165"/>
        <v>Sep</v>
      </c>
      <c r="D3558" t="str">
        <f t="shared" si="166"/>
        <v>2026-Sep</v>
      </c>
      <c r="E3558">
        <f t="shared" si="167"/>
        <v>202609</v>
      </c>
      <c r="F3558" t="str">
        <f>IF('Raw(1)'!C3558="","",'Raw(1)'!C3558)</f>
        <v>PT Off</v>
      </c>
      <c r="G3558" t="str">
        <f>IF('Raw(1)'!D3558="","",'Raw(1)'!D3558)</f>
        <v>Machine</v>
      </c>
      <c r="H3558" t="str">
        <f>IF('Raw(1)'!E3558="","",'Raw(1)'!E3558)</f>
        <v>Roll Bending Machine</v>
      </c>
      <c r="I3558">
        <f>IF('Raw(1)'!F3558="","",'Raw(1)'!F3558)</f>
        <v>4</v>
      </c>
    </row>
    <row r="3559" spans="1:9" x14ac:dyDescent="0.4">
      <c r="A3559">
        <f>IF('Raw(1)'!A3559="","",'Raw(1)'!A3559)</f>
        <v>2026</v>
      </c>
      <c r="B3559">
        <f>IF('Raw(1)'!B3559="","",'Raw(1)'!B3559)</f>
        <v>36</v>
      </c>
      <c r="C3559" t="str">
        <f t="shared" si="165"/>
        <v>Sep</v>
      </c>
      <c r="D3559" t="str">
        <f t="shared" si="166"/>
        <v>2026-Sep</v>
      </c>
      <c r="E3559">
        <f t="shared" si="167"/>
        <v>202609</v>
      </c>
      <c r="F3559" t="str">
        <f>IF('Raw(1)'!C3559="","",'Raw(1)'!C3559)</f>
        <v>PT Off</v>
      </c>
      <c r="G3559" t="str">
        <f>IF('Raw(1)'!D3559="","",'Raw(1)'!D3559)</f>
        <v>Machine</v>
      </c>
      <c r="H3559" t="str">
        <f>IF('Raw(1)'!E3559="","",'Raw(1)'!E3559)</f>
        <v>L/W Machine</v>
      </c>
      <c r="I3559">
        <f>IF('Raw(1)'!F3559="","",'Raw(1)'!F3559)</f>
        <v>7</v>
      </c>
    </row>
    <row r="3560" spans="1:9" x14ac:dyDescent="0.4">
      <c r="A3560">
        <f>IF('Raw(1)'!A3560="","",'Raw(1)'!A3560)</f>
        <v>2026</v>
      </c>
      <c r="B3560">
        <f>IF('Raw(1)'!B3560="","",'Raw(1)'!B3560)</f>
        <v>36</v>
      </c>
      <c r="C3560" t="str">
        <f t="shared" si="165"/>
        <v>Sep</v>
      </c>
      <c r="D3560" t="str">
        <f t="shared" si="166"/>
        <v>2026-Sep</v>
      </c>
      <c r="E3560">
        <f t="shared" si="167"/>
        <v>202609</v>
      </c>
      <c r="F3560" t="str">
        <f>IF('Raw(1)'!C3560="","",'Raw(1)'!C3560)</f>
        <v>PT Off</v>
      </c>
      <c r="G3560" t="str">
        <f>IF('Raw(1)'!D3560="","",'Raw(1)'!D3560)</f>
        <v>Machine</v>
      </c>
      <c r="H3560" t="str">
        <f>IF('Raw(1)'!E3560="","",'Raw(1)'!E3560)</f>
        <v>C/W Machine</v>
      </c>
      <c r="I3560">
        <f>IF('Raw(1)'!F3560="","",'Raw(1)'!F3560)</f>
        <v>12.5</v>
      </c>
    </row>
    <row r="3561" spans="1:9" x14ac:dyDescent="0.4">
      <c r="A3561">
        <f>IF('Raw(1)'!A3561="","",'Raw(1)'!A3561)</f>
        <v>2026</v>
      </c>
      <c r="B3561">
        <f>IF('Raw(1)'!B3561="","",'Raw(1)'!B3561)</f>
        <v>36</v>
      </c>
      <c r="C3561" t="str">
        <f t="shared" si="165"/>
        <v>Sep</v>
      </c>
      <c r="D3561" t="str">
        <f t="shared" si="166"/>
        <v>2026-Sep</v>
      </c>
      <c r="E3561">
        <f t="shared" si="167"/>
        <v>202609</v>
      </c>
      <c r="F3561" t="str">
        <f>IF('Raw(1)'!C3561="","",'Raw(1)'!C3561)</f>
        <v>PT Off</v>
      </c>
      <c r="G3561" t="str">
        <f>IF('Raw(1)'!D3561="","",'Raw(1)'!D3561)</f>
        <v>Performance</v>
      </c>
      <c r="H3561" t="str">
        <f>IF('Raw(1)'!E3561="","",'Raw(1)'!E3561)</f>
        <v>BT GT</v>
      </c>
      <c r="I3561">
        <f>IF('Raw(1)'!F3561="","",'Raw(1)'!F3561)</f>
        <v>9</v>
      </c>
    </row>
    <row r="3562" spans="1:9" x14ac:dyDescent="0.4">
      <c r="A3562">
        <f>IF('Raw(1)'!A3562="","",'Raw(1)'!A3562)</f>
        <v>2026</v>
      </c>
      <c r="B3562">
        <f>IF('Raw(1)'!B3562="","",'Raw(1)'!B3562)</f>
        <v>36</v>
      </c>
      <c r="C3562" t="str">
        <f t="shared" si="165"/>
        <v>Sep</v>
      </c>
      <c r="D3562" t="str">
        <f t="shared" si="166"/>
        <v>2026-Sep</v>
      </c>
      <c r="E3562">
        <f t="shared" si="167"/>
        <v>202609</v>
      </c>
      <c r="F3562" t="str">
        <f>IF('Raw(1)'!C3562="","",'Raw(1)'!C3562)</f>
        <v>PT Off</v>
      </c>
      <c r="G3562" t="str">
        <f>IF('Raw(1)'!D3562="","",'Raw(1)'!D3562)</f>
        <v>Performance</v>
      </c>
      <c r="H3562" t="str">
        <f>IF('Raw(1)'!E3562="","",'Raw(1)'!E3562)</f>
        <v>WT GT</v>
      </c>
      <c r="I3562">
        <f>IF('Raw(1)'!F3562="","",'Raw(1)'!F3562)</f>
        <v>9</v>
      </c>
    </row>
    <row r="3563" spans="1:9" x14ac:dyDescent="0.4">
      <c r="A3563">
        <f>IF('Raw(1)'!A3563="","",'Raw(1)'!A3563)</f>
        <v>2026</v>
      </c>
      <c r="B3563">
        <f>IF('Raw(1)'!B3563="","",'Raw(1)'!B3563)</f>
        <v>36</v>
      </c>
      <c r="C3563" t="str">
        <f t="shared" si="165"/>
        <v>Sep</v>
      </c>
      <c r="D3563" t="str">
        <f t="shared" si="166"/>
        <v>2026-Sep</v>
      </c>
      <c r="E3563">
        <f t="shared" si="167"/>
        <v>202609</v>
      </c>
      <c r="F3563" t="str">
        <f>IF('Raw(1)'!C3563="","",'Raw(1)'!C3563)</f>
        <v>PT Off</v>
      </c>
      <c r="G3563" t="str">
        <f>IF('Raw(1)'!D3563="","",'Raw(1)'!D3563)</f>
        <v>Performance</v>
      </c>
      <c r="H3563" t="str">
        <f>IF('Raw(1)'!E3563="","",'Raw(1)'!E3563)</f>
        <v>Bending</v>
      </c>
      <c r="I3563">
        <f>IF('Raw(1)'!F3563="","",'Raw(1)'!F3563)</f>
        <v>112</v>
      </c>
    </row>
    <row r="3564" spans="1:9" x14ac:dyDescent="0.4">
      <c r="A3564">
        <f>IF('Raw(1)'!A3564="","",'Raw(1)'!A3564)</f>
        <v>2026</v>
      </c>
      <c r="B3564">
        <f>IF('Raw(1)'!B3564="","",'Raw(1)'!B3564)</f>
        <v>36</v>
      </c>
      <c r="C3564" t="str">
        <f t="shared" si="165"/>
        <v>Sep</v>
      </c>
      <c r="D3564" t="str">
        <f t="shared" si="166"/>
        <v>2026-Sep</v>
      </c>
      <c r="E3564">
        <f t="shared" si="167"/>
        <v>202609</v>
      </c>
      <c r="F3564" t="str">
        <f>IF('Raw(1)'!C3564="","",'Raw(1)'!C3564)</f>
        <v>PT Off</v>
      </c>
      <c r="G3564" t="str">
        <f>IF('Raw(1)'!D3564="","",'Raw(1)'!D3564)</f>
        <v>Performance</v>
      </c>
      <c r="H3564" t="str">
        <f>IF('Raw(1)'!E3564="","",'Raw(1)'!E3564)</f>
        <v>L/W</v>
      </c>
      <c r="I3564">
        <f>IF('Raw(1)'!F3564="","",'Raw(1)'!F3564)</f>
        <v>117</v>
      </c>
    </row>
    <row r="3565" spans="1:9" x14ac:dyDescent="0.4">
      <c r="A3565">
        <f>IF('Raw(1)'!A3565="","",'Raw(1)'!A3565)</f>
        <v>2026</v>
      </c>
      <c r="B3565">
        <f>IF('Raw(1)'!B3565="","",'Raw(1)'!B3565)</f>
        <v>36</v>
      </c>
      <c r="C3565" t="str">
        <f t="shared" si="165"/>
        <v>Sep</v>
      </c>
      <c r="D3565" t="str">
        <f t="shared" si="166"/>
        <v>2026-Sep</v>
      </c>
      <c r="E3565">
        <f t="shared" si="167"/>
        <v>202609</v>
      </c>
      <c r="F3565" t="str">
        <f>IF('Raw(1)'!C3565="","",'Raw(1)'!C3565)</f>
        <v>PT Off</v>
      </c>
      <c r="G3565" t="str">
        <f>IF('Raw(1)'!D3565="","",'Raw(1)'!D3565)</f>
        <v>Performance</v>
      </c>
      <c r="H3565" t="str">
        <f>IF('Raw(1)'!E3565="","",'Raw(1)'!E3565)</f>
        <v>C/W</v>
      </c>
      <c r="I3565">
        <f>IF('Raw(1)'!F3565="","",'Raw(1)'!F3565)</f>
        <v>104</v>
      </c>
    </row>
    <row r="3566" spans="1:9" x14ac:dyDescent="0.4">
      <c r="A3566">
        <f>IF('Raw(1)'!A3566="","",'Raw(1)'!A3566)</f>
        <v>2026</v>
      </c>
      <c r="B3566">
        <f>IF('Raw(1)'!B3566="","",'Raw(1)'!B3566)</f>
        <v>37</v>
      </c>
      <c r="C3566" t="str">
        <f t="shared" si="165"/>
        <v>Sep</v>
      </c>
      <c r="D3566" t="str">
        <f t="shared" si="166"/>
        <v>2026-Sep</v>
      </c>
      <c r="E3566">
        <f t="shared" si="167"/>
        <v>202609</v>
      </c>
      <c r="F3566" t="str">
        <f>IF('Raw(1)'!C3566="","",'Raw(1)'!C3566)</f>
        <v>VN #1</v>
      </c>
      <c r="G3566" t="str">
        <f>IF('Raw(1)'!D3566="","",'Raw(1)'!D3566)</f>
        <v>Machine</v>
      </c>
      <c r="H3566" t="str">
        <f>IF('Raw(1)'!E3566="","",'Raw(1)'!E3566)</f>
        <v>Growing Line</v>
      </c>
      <c r="I3566">
        <f>IF('Raw(1)'!F3566="","",'Raw(1)'!F3566)</f>
        <v>15</v>
      </c>
    </row>
    <row r="3567" spans="1:9" x14ac:dyDescent="0.4">
      <c r="A3567">
        <f>IF('Raw(1)'!A3567="","",'Raw(1)'!A3567)</f>
        <v>2026</v>
      </c>
      <c r="B3567">
        <f>IF('Raw(1)'!B3567="","",'Raw(1)'!B3567)</f>
        <v>37</v>
      </c>
      <c r="C3567" t="str">
        <f t="shared" si="165"/>
        <v>Sep</v>
      </c>
      <c r="D3567" t="str">
        <f t="shared" si="166"/>
        <v>2026-Sep</v>
      </c>
      <c r="E3567">
        <f t="shared" si="167"/>
        <v>202609</v>
      </c>
      <c r="F3567" t="str">
        <f>IF('Raw(1)'!C3567="","",'Raw(1)'!C3567)</f>
        <v>VN #1</v>
      </c>
      <c r="G3567" t="str">
        <f>IF('Raw(1)'!D3567="","",'Raw(1)'!D3567)</f>
        <v>Machine</v>
      </c>
      <c r="H3567" t="str">
        <f>IF('Raw(1)'!E3567="","",'Raw(1)'!E3567)</f>
        <v>Paint Booth</v>
      </c>
      <c r="I3567">
        <f>IF('Raw(1)'!F3567="","",'Raw(1)'!F3567)</f>
        <v>10</v>
      </c>
    </row>
    <row r="3568" spans="1:9" x14ac:dyDescent="0.4">
      <c r="A3568">
        <f>IF('Raw(1)'!A3568="","",'Raw(1)'!A3568)</f>
        <v>2026</v>
      </c>
      <c r="B3568">
        <f>IF('Raw(1)'!B3568="","",'Raw(1)'!B3568)</f>
        <v>37</v>
      </c>
      <c r="C3568" t="str">
        <f t="shared" si="165"/>
        <v>Sep</v>
      </c>
      <c r="D3568" t="str">
        <f t="shared" si="166"/>
        <v>2026-Sep</v>
      </c>
      <c r="E3568">
        <f t="shared" si="167"/>
        <v>202609</v>
      </c>
      <c r="F3568" t="str">
        <f>IF('Raw(1)'!C3568="","",'Raw(1)'!C3568)</f>
        <v>VN #1</v>
      </c>
      <c r="G3568" t="str">
        <f>IF('Raw(1)'!D3568="","",'Raw(1)'!D3568)</f>
        <v>Machine</v>
      </c>
      <c r="H3568" t="str">
        <f>IF('Raw(1)'!E3568="","",'Raw(1)'!E3568)</f>
        <v>Paint Line</v>
      </c>
      <c r="I3568">
        <f>IF('Raw(1)'!F3568="","",'Raw(1)'!F3568)</f>
        <v>5</v>
      </c>
    </row>
    <row r="3569" spans="1:9" x14ac:dyDescent="0.4">
      <c r="A3569">
        <f>IF('Raw(1)'!A3569="","",'Raw(1)'!A3569)</f>
        <v>2026</v>
      </c>
      <c r="B3569">
        <f>IF('Raw(1)'!B3569="","",'Raw(1)'!B3569)</f>
        <v>37</v>
      </c>
      <c r="C3569" t="str">
        <f t="shared" si="165"/>
        <v>Sep</v>
      </c>
      <c r="D3569" t="str">
        <f t="shared" si="166"/>
        <v>2026-Sep</v>
      </c>
      <c r="E3569">
        <f t="shared" si="167"/>
        <v>202609</v>
      </c>
      <c r="F3569" t="str">
        <f>IF('Raw(1)'!C3569="","",'Raw(1)'!C3569)</f>
        <v>VN #1</v>
      </c>
      <c r="G3569" t="str">
        <f>IF('Raw(1)'!D3569="","",'Raw(1)'!D3569)</f>
        <v>Machine</v>
      </c>
      <c r="H3569" t="str">
        <f>IF('Raw(1)'!E3569="","",'Raw(1)'!E3569)</f>
        <v>Roll Bending Machine</v>
      </c>
      <c r="I3569">
        <f>IF('Raw(1)'!F3569="","",'Raw(1)'!F3569)</f>
        <v>6</v>
      </c>
    </row>
    <row r="3570" spans="1:9" x14ac:dyDescent="0.4">
      <c r="A3570">
        <f>IF('Raw(1)'!A3570="","",'Raw(1)'!A3570)</f>
        <v>2026</v>
      </c>
      <c r="B3570">
        <f>IF('Raw(1)'!B3570="","",'Raw(1)'!B3570)</f>
        <v>37</v>
      </c>
      <c r="C3570" t="str">
        <f t="shared" si="165"/>
        <v>Sep</v>
      </c>
      <c r="D3570" t="str">
        <f t="shared" si="166"/>
        <v>2026-Sep</v>
      </c>
      <c r="E3570">
        <f t="shared" si="167"/>
        <v>202609</v>
      </c>
      <c r="F3570" t="str">
        <f>IF('Raw(1)'!C3570="","",'Raw(1)'!C3570)</f>
        <v>VN #1</v>
      </c>
      <c r="G3570" t="str">
        <f>IF('Raw(1)'!D3570="","",'Raw(1)'!D3570)</f>
        <v>Machine</v>
      </c>
      <c r="H3570" t="str">
        <f>IF('Raw(1)'!E3570="","",'Raw(1)'!E3570)</f>
        <v>L/W Machine</v>
      </c>
      <c r="I3570">
        <f>IF('Raw(1)'!F3570="","",'Raw(1)'!F3570)</f>
        <v>10</v>
      </c>
    </row>
    <row r="3571" spans="1:9" x14ac:dyDescent="0.4">
      <c r="A3571">
        <f>IF('Raw(1)'!A3571="","",'Raw(1)'!A3571)</f>
        <v>2026</v>
      </c>
      <c r="B3571">
        <f>IF('Raw(1)'!B3571="","",'Raw(1)'!B3571)</f>
        <v>37</v>
      </c>
      <c r="C3571" t="str">
        <f t="shared" si="165"/>
        <v>Sep</v>
      </c>
      <c r="D3571" t="str">
        <f t="shared" si="166"/>
        <v>2026-Sep</v>
      </c>
      <c r="E3571">
        <f t="shared" si="167"/>
        <v>202609</v>
      </c>
      <c r="F3571" t="str">
        <f>IF('Raw(1)'!C3571="","",'Raw(1)'!C3571)</f>
        <v>VN #1</v>
      </c>
      <c r="G3571" t="str">
        <f>IF('Raw(1)'!D3571="","",'Raw(1)'!D3571)</f>
        <v>Machine</v>
      </c>
      <c r="H3571" t="str">
        <f>IF('Raw(1)'!E3571="","",'Raw(1)'!E3571)</f>
        <v>C/W Machine</v>
      </c>
      <c r="I3571">
        <f>IF('Raw(1)'!F3571="","",'Raw(1)'!F3571)</f>
        <v>10</v>
      </c>
    </row>
    <row r="3572" spans="1:9" x14ac:dyDescent="0.4">
      <c r="A3572">
        <f>IF('Raw(1)'!A3572="","",'Raw(1)'!A3572)</f>
        <v>2026</v>
      </c>
      <c r="B3572">
        <f>IF('Raw(1)'!B3572="","",'Raw(1)'!B3572)</f>
        <v>37</v>
      </c>
      <c r="C3572" t="str">
        <f t="shared" si="165"/>
        <v>Sep</v>
      </c>
      <c r="D3572" t="str">
        <f t="shared" si="166"/>
        <v>2026-Sep</v>
      </c>
      <c r="E3572">
        <f t="shared" si="167"/>
        <v>202609</v>
      </c>
      <c r="F3572" t="str">
        <f>IF('Raw(1)'!C3572="","",'Raw(1)'!C3572)</f>
        <v>VN #1</v>
      </c>
      <c r="G3572" t="str">
        <f>IF('Raw(1)'!D3572="","",'Raw(1)'!D3572)</f>
        <v>Performance</v>
      </c>
      <c r="H3572" t="str">
        <f>IF('Raw(1)'!E3572="","",'Raw(1)'!E3572)</f>
        <v>BT GT</v>
      </c>
      <c r="I3572">
        <f>IF('Raw(1)'!F3572="","",'Raw(1)'!F3572)</f>
        <v>21</v>
      </c>
    </row>
    <row r="3573" spans="1:9" x14ac:dyDescent="0.4">
      <c r="A3573">
        <f>IF('Raw(1)'!A3573="","",'Raw(1)'!A3573)</f>
        <v>2026</v>
      </c>
      <c r="B3573">
        <f>IF('Raw(1)'!B3573="","",'Raw(1)'!B3573)</f>
        <v>37</v>
      </c>
      <c r="C3573" t="str">
        <f t="shared" si="165"/>
        <v>Sep</v>
      </c>
      <c r="D3573" t="str">
        <f t="shared" si="166"/>
        <v>2026-Sep</v>
      </c>
      <c r="E3573">
        <f t="shared" si="167"/>
        <v>202609</v>
      </c>
      <c r="F3573" t="str">
        <f>IF('Raw(1)'!C3573="","",'Raw(1)'!C3573)</f>
        <v>VN #1</v>
      </c>
      <c r="G3573" t="str">
        <f>IF('Raw(1)'!D3573="","",'Raw(1)'!D3573)</f>
        <v>Performance</v>
      </c>
      <c r="H3573" t="str">
        <f>IF('Raw(1)'!E3573="","",'Raw(1)'!E3573)</f>
        <v>WT GT</v>
      </c>
      <c r="I3573">
        <f>IF('Raw(1)'!F3573="","",'Raw(1)'!F3573)</f>
        <v>20</v>
      </c>
    </row>
    <row r="3574" spans="1:9" x14ac:dyDescent="0.4">
      <c r="A3574">
        <f>IF('Raw(1)'!A3574="","",'Raw(1)'!A3574)</f>
        <v>2026</v>
      </c>
      <c r="B3574">
        <f>IF('Raw(1)'!B3574="","",'Raw(1)'!B3574)</f>
        <v>37</v>
      </c>
      <c r="C3574" t="str">
        <f t="shared" si="165"/>
        <v>Sep</v>
      </c>
      <c r="D3574" t="str">
        <f t="shared" si="166"/>
        <v>2026-Sep</v>
      </c>
      <c r="E3574">
        <f t="shared" si="167"/>
        <v>202609</v>
      </c>
      <c r="F3574" t="str">
        <f>IF('Raw(1)'!C3574="","",'Raw(1)'!C3574)</f>
        <v>VN #1</v>
      </c>
      <c r="G3574" t="str">
        <f>IF('Raw(1)'!D3574="","",'Raw(1)'!D3574)</f>
        <v>Performance</v>
      </c>
      <c r="H3574" t="str">
        <f>IF('Raw(1)'!E3574="","",'Raw(1)'!E3574)</f>
        <v>Bending</v>
      </c>
      <c r="I3574">
        <f>IF('Raw(1)'!F3574="","",'Raw(1)'!F3574)</f>
        <v>253</v>
      </c>
    </row>
    <row r="3575" spans="1:9" x14ac:dyDescent="0.4">
      <c r="A3575">
        <f>IF('Raw(1)'!A3575="","",'Raw(1)'!A3575)</f>
        <v>2026</v>
      </c>
      <c r="B3575">
        <f>IF('Raw(1)'!B3575="","",'Raw(1)'!B3575)</f>
        <v>37</v>
      </c>
      <c r="C3575" t="str">
        <f t="shared" si="165"/>
        <v>Sep</v>
      </c>
      <c r="D3575" t="str">
        <f t="shared" si="166"/>
        <v>2026-Sep</v>
      </c>
      <c r="E3575">
        <f t="shared" si="167"/>
        <v>202609</v>
      </c>
      <c r="F3575" t="str">
        <f>IF('Raw(1)'!C3575="","",'Raw(1)'!C3575)</f>
        <v>VN #1</v>
      </c>
      <c r="G3575" t="str">
        <f>IF('Raw(1)'!D3575="","",'Raw(1)'!D3575)</f>
        <v>Performance</v>
      </c>
      <c r="H3575" t="str">
        <f>IF('Raw(1)'!E3575="","",'Raw(1)'!E3575)</f>
        <v>L/W</v>
      </c>
      <c r="I3575">
        <f>IF('Raw(1)'!F3575="","",'Raw(1)'!F3575)</f>
        <v>260</v>
      </c>
    </row>
    <row r="3576" spans="1:9" x14ac:dyDescent="0.4">
      <c r="A3576">
        <f>IF('Raw(1)'!A3576="","",'Raw(1)'!A3576)</f>
        <v>2026</v>
      </c>
      <c r="B3576">
        <f>IF('Raw(1)'!B3576="","",'Raw(1)'!B3576)</f>
        <v>37</v>
      </c>
      <c r="C3576" t="str">
        <f t="shared" si="165"/>
        <v>Sep</v>
      </c>
      <c r="D3576" t="str">
        <f t="shared" si="166"/>
        <v>2026-Sep</v>
      </c>
      <c r="E3576">
        <f t="shared" si="167"/>
        <v>202609</v>
      </c>
      <c r="F3576" t="str">
        <f>IF('Raw(1)'!C3576="","",'Raw(1)'!C3576)</f>
        <v>VN #1</v>
      </c>
      <c r="G3576" t="str">
        <f>IF('Raw(1)'!D3576="","",'Raw(1)'!D3576)</f>
        <v>Performance</v>
      </c>
      <c r="H3576" t="str">
        <f>IF('Raw(1)'!E3576="","",'Raw(1)'!E3576)</f>
        <v>C/W</v>
      </c>
      <c r="I3576">
        <f>IF('Raw(1)'!F3576="","",'Raw(1)'!F3576)</f>
        <v>298</v>
      </c>
    </row>
    <row r="3577" spans="1:9" x14ac:dyDescent="0.4">
      <c r="A3577">
        <f>IF('Raw(1)'!A3577="","",'Raw(1)'!A3577)</f>
        <v>2026</v>
      </c>
      <c r="B3577">
        <f>IF('Raw(1)'!B3577="","",'Raw(1)'!B3577)</f>
        <v>37</v>
      </c>
      <c r="C3577" t="str">
        <f t="shared" si="165"/>
        <v>Sep</v>
      </c>
      <c r="D3577" t="str">
        <f t="shared" si="166"/>
        <v>2026-Sep</v>
      </c>
      <c r="E3577">
        <f t="shared" si="167"/>
        <v>202609</v>
      </c>
      <c r="F3577" t="str">
        <f>IF('Raw(1)'!C3577="","",'Raw(1)'!C3577)</f>
        <v>VN #2</v>
      </c>
      <c r="G3577" t="str">
        <f>IF('Raw(1)'!D3577="","",'Raw(1)'!D3577)</f>
        <v>Machine</v>
      </c>
      <c r="H3577" t="str">
        <f>IF('Raw(1)'!E3577="","",'Raw(1)'!E3577)</f>
        <v>Growing Line</v>
      </c>
      <c r="I3577">
        <f>IF('Raw(1)'!F3577="","",'Raw(1)'!F3577)</f>
        <v>14</v>
      </c>
    </row>
    <row r="3578" spans="1:9" x14ac:dyDescent="0.4">
      <c r="A3578">
        <f>IF('Raw(1)'!A3578="","",'Raw(1)'!A3578)</f>
        <v>2026</v>
      </c>
      <c r="B3578">
        <f>IF('Raw(1)'!B3578="","",'Raw(1)'!B3578)</f>
        <v>37</v>
      </c>
      <c r="C3578" t="str">
        <f t="shared" si="165"/>
        <v>Sep</v>
      </c>
      <c r="D3578" t="str">
        <f t="shared" si="166"/>
        <v>2026-Sep</v>
      </c>
      <c r="E3578">
        <f t="shared" si="167"/>
        <v>202609</v>
      </c>
      <c r="F3578" t="str">
        <f>IF('Raw(1)'!C3578="","",'Raw(1)'!C3578)</f>
        <v>VN #2</v>
      </c>
      <c r="G3578" t="str">
        <f>IF('Raw(1)'!D3578="","",'Raw(1)'!D3578)</f>
        <v>Machine</v>
      </c>
      <c r="H3578" t="str">
        <f>IF('Raw(1)'!E3578="","",'Raw(1)'!E3578)</f>
        <v>Paint Booth</v>
      </c>
      <c r="I3578">
        <f>IF('Raw(1)'!F3578="","",'Raw(1)'!F3578)</f>
        <v>8</v>
      </c>
    </row>
    <row r="3579" spans="1:9" x14ac:dyDescent="0.4">
      <c r="A3579">
        <f>IF('Raw(1)'!A3579="","",'Raw(1)'!A3579)</f>
        <v>2026</v>
      </c>
      <c r="B3579">
        <f>IF('Raw(1)'!B3579="","",'Raw(1)'!B3579)</f>
        <v>37</v>
      </c>
      <c r="C3579" t="str">
        <f t="shared" si="165"/>
        <v>Sep</v>
      </c>
      <c r="D3579" t="str">
        <f t="shared" si="166"/>
        <v>2026-Sep</v>
      </c>
      <c r="E3579">
        <f t="shared" si="167"/>
        <v>202609</v>
      </c>
      <c r="F3579" t="str">
        <f>IF('Raw(1)'!C3579="","",'Raw(1)'!C3579)</f>
        <v>VN #2</v>
      </c>
      <c r="G3579" t="str">
        <f>IF('Raw(1)'!D3579="","",'Raw(1)'!D3579)</f>
        <v>Machine</v>
      </c>
      <c r="H3579" t="str">
        <f>IF('Raw(1)'!E3579="","",'Raw(1)'!E3579)</f>
        <v>Paint Line</v>
      </c>
      <c r="I3579">
        <f>IF('Raw(1)'!F3579="","",'Raw(1)'!F3579)</f>
        <v>4</v>
      </c>
    </row>
    <row r="3580" spans="1:9" x14ac:dyDescent="0.4">
      <c r="A3580">
        <f>IF('Raw(1)'!A3580="","",'Raw(1)'!A3580)</f>
        <v>2026</v>
      </c>
      <c r="B3580">
        <f>IF('Raw(1)'!B3580="","",'Raw(1)'!B3580)</f>
        <v>37</v>
      </c>
      <c r="C3580" t="str">
        <f t="shared" si="165"/>
        <v>Sep</v>
      </c>
      <c r="D3580" t="str">
        <f t="shared" si="166"/>
        <v>2026-Sep</v>
      </c>
      <c r="E3580">
        <f t="shared" si="167"/>
        <v>202609</v>
      </c>
      <c r="F3580" t="str">
        <f>IF('Raw(1)'!C3580="","",'Raw(1)'!C3580)</f>
        <v>VN #2</v>
      </c>
      <c r="G3580" t="str">
        <f>IF('Raw(1)'!D3580="","",'Raw(1)'!D3580)</f>
        <v>Machine</v>
      </c>
      <c r="H3580" t="str">
        <f>IF('Raw(1)'!E3580="","",'Raw(1)'!E3580)</f>
        <v>Roll Bending Machine</v>
      </c>
      <c r="I3580">
        <f>IF('Raw(1)'!F3580="","",'Raw(1)'!F3580)</f>
        <v>3</v>
      </c>
    </row>
    <row r="3581" spans="1:9" x14ac:dyDescent="0.4">
      <c r="A3581">
        <f>IF('Raw(1)'!A3581="","",'Raw(1)'!A3581)</f>
        <v>2026</v>
      </c>
      <c r="B3581">
        <f>IF('Raw(1)'!B3581="","",'Raw(1)'!B3581)</f>
        <v>37</v>
      </c>
      <c r="C3581" t="str">
        <f t="shared" si="165"/>
        <v>Sep</v>
      </c>
      <c r="D3581" t="str">
        <f t="shared" si="166"/>
        <v>2026-Sep</v>
      </c>
      <c r="E3581">
        <f t="shared" si="167"/>
        <v>202609</v>
      </c>
      <c r="F3581" t="str">
        <f>IF('Raw(1)'!C3581="","",'Raw(1)'!C3581)</f>
        <v>VN #2</v>
      </c>
      <c r="G3581" t="str">
        <f>IF('Raw(1)'!D3581="","",'Raw(1)'!D3581)</f>
        <v>Machine</v>
      </c>
      <c r="H3581" t="str">
        <f>IF('Raw(1)'!E3581="","",'Raw(1)'!E3581)</f>
        <v>L/W Machine</v>
      </c>
      <c r="I3581">
        <f>IF('Raw(1)'!F3581="","",'Raw(1)'!F3581)</f>
        <v>6</v>
      </c>
    </row>
    <row r="3582" spans="1:9" x14ac:dyDescent="0.4">
      <c r="A3582">
        <f>IF('Raw(1)'!A3582="","",'Raw(1)'!A3582)</f>
        <v>2026</v>
      </c>
      <c r="B3582">
        <f>IF('Raw(1)'!B3582="","",'Raw(1)'!B3582)</f>
        <v>37</v>
      </c>
      <c r="C3582" t="str">
        <f t="shared" si="165"/>
        <v>Sep</v>
      </c>
      <c r="D3582" t="str">
        <f t="shared" si="166"/>
        <v>2026-Sep</v>
      </c>
      <c r="E3582">
        <f t="shared" si="167"/>
        <v>202609</v>
      </c>
      <c r="F3582" t="str">
        <f>IF('Raw(1)'!C3582="","",'Raw(1)'!C3582)</f>
        <v>VN #2</v>
      </c>
      <c r="G3582" t="str">
        <f>IF('Raw(1)'!D3582="","",'Raw(1)'!D3582)</f>
        <v>Machine</v>
      </c>
      <c r="H3582" t="str">
        <f>IF('Raw(1)'!E3582="","",'Raw(1)'!E3582)</f>
        <v>C/W Machine</v>
      </c>
      <c r="I3582">
        <f>IF('Raw(1)'!F3582="","",'Raw(1)'!F3582)</f>
        <v>8.8000000000000007</v>
      </c>
    </row>
    <row r="3583" spans="1:9" x14ac:dyDescent="0.4">
      <c r="A3583">
        <f>IF('Raw(1)'!A3583="","",'Raw(1)'!A3583)</f>
        <v>2026</v>
      </c>
      <c r="B3583">
        <f>IF('Raw(1)'!B3583="","",'Raw(1)'!B3583)</f>
        <v>37</v>
      </c>
      <c r="C3583" t="str">
        <f t="shared" si="165"/>
        <v>Sep</v>
      </c>
      <c r="D3583" t="str">
        <f t="shared" si="166"/>
        <v>2026-Sep</v>
      </c>
      <c r="E3583">
        <f t="shared" si="167"/>
        <v>202609</v>
      </c>
      <c r="F3583" t="str">
        <f>IF('Raw(1)'!C3583="","",'Raw(1)'!C3583)</f>
        <v>VN #2</v>
      </c>
      <c r="G3583" t="str">
        <f>IF('Raw(1)'!D3583="","",'Raw(1)'!D3583)</f>
        <v>Performance</v>
      </c>
      <c r="H3583" t="str">
        <f>IF('Raw(1)'!E3583="","",'Raw(1)'!E3583)</f>
        <v>BT GT</v>
      </c>
      <c r="I3583">
        <f>IF('Raw(1)'!F3583="","",'Raw(1)'!F3583)</f>
        <v>21</v>
      </c>
    </row>
    <row r="3584" spans="1:9" x14ac:dyDescent="0.4">
      <c r="A3584">
        <f>IF('Raw(1)'!A3584="","",'Raw(1)'!A3584)</f>
        <v>2026</v>
      </c>
      <c r="B3584">
        <f>IF('Raw(1)'!B3584="","",'Raw(1)'!B3584)</f>
        <v>37</v>
      </c>
      <c r="C3584" t="str">
        <f t="shared" si="165"/>
        <v>Sep</v>
      </c>
      <c r="D3584" t="str">
        <f t="shared" si="166"/>
        <v>2026-Sep</v>
      </c>
      <c r="E3584">
        <f t="shared" si="167"/>
        <v>202609</v>
      </c>
      <c r="F3584" t="str">
        <f>IF('Raw(1)'!C3584="","",'Raw(1)'!C3584)</f>
        <v>VN #2</v>
      </c>
      <c r="G3584" t="str">
        <f>IF('Raw(1)'!D3584="","",'Raw(1)'!D3584)</f>
        <v>Performance</v>
      </c>
      <c r="H3584" t="str">
        <f>IF('Raw(1)'!E3584="","",'Raw(1)'!E3584)</f>
        <v>WT GT</v>
      </c>
      <c r="I3584">
        <f>IF('Raw(1)'!F3584="","",'Raw(1)'!F3584)</f>
        <v>22</v>
      </c>
    </row>
    <row r="3585" spans="1:9" x14ac:dyDescent="0.4">
      <c r="A3585">
        <f>IF('Raw(1)'!A3585="","",'Raw(1)'!A3585)</f>
        <v>2026</v>
      </c>
      <c r="B3585">
        <f>IF('Raw(1)'!B3585="","",'Raw(1)'!B3585)</f>
        <v>37</v>
      </c>
      <c r="C3585" t="str">
        <f t="shared" si="165"/>
        <v>Sep</v>
      </c>
      <c r="D3585" t="str">
        <f t="shared" si="166"/>
        <v>2026-Sep</v>
      </c>
      <c r="E3585">
        <f t="shared" si="167"/>
        <v>202609</v>
      </c>
      <c r="F3585" t="str">
        <f>IF('Raw(1)'!C3585="","",'Raw(1)'!C3585)</f>
        <v>VN #2</v>
      </c>
      <c r="G3585" t="str">
        <f>IF('Raw(1)'!D3585="","",'Raw(1)'!D3585)</f>
        <v>Performance</v>
      </c>
      <c r="H3585" t="str">
        <f>IF('Raw(1)'!E3585="","",'Raw(1)'!E3585)</f>
        <v>Bending</v>
      </c>
      <c r="I3585">
        <f>IF('Raw(1)'!F3585="","",'Raw(1)'!F3585)</f>
        <v>206</v>
      </c>
    </row>
    <row r="3586" spans="1:9" x14ac:dyDescent="0.4">
      <c r="A3586">
        <f>IF('Raw(1)'!A3586="","",'Raw(1)'!A3586)</f>
        <v>2026</v>
      </c>
      <c r="B3586">
        <f>IF('Raw(1)'!B3586="","",'Raw(1)'!B3586)</f>
        <v>37</v>
      </c>
      <c r="C3586" t="str">
        <f t="shared" ref="C3586:C3649" si="168">IF(OR(A3586="",B3586=""),"",TEXT(DATE(A3586,1,1)+(B3586-1)*7,"mmm"))</f>
        <v>Sep</v>
      </c>
      <c r="D3586" t="str">
        <f t="shared" ref="D3586:D3649" si="169">IF(OR(A3586="",B3586=""),"",TEXT(DATE(A3586,1,1)+(B3586-1)*7,"yyyy-mmm"))</f>
        <v>2026-Sep</v>
      </c>
      <c r="E3586">
        <f t="shared" ref="E3586:E3649" si="170">IF(OR(A3586="",B3586=""),"",YEAR(DATE(A3586,1,1)+(B3586-1)*7)*100+MONTH(DATE(A3586,1,1)+(B3586-1)*7))</f>
        <v>202609</v>
      </c>
      <c r="F3586" t="str">
        <f>IF('Raw(1)'!C3586="","",'Raw(1)'!C3586)</f>
        <v>VN #2</v>
      </c>
      <c r="G3586" t="str">
        <f>IF('Raw(1)'!D3586="","",'Raw(1)'!D3586)</f>
        <v>Performance</v>
      </c>
      <c r="H3586" t="str">
        <f>IF('Raw(1)'!E3586="","",'Raw(1)'!E3586)</f>
        <v>L/W</v>
      </c>
      <c r="I3586">
        <f>IF('Raw(1)'!F3586="","",'Raw(1)'!F3586)</f>
        <v>221</v>
      </c>
    </row>
    <row r="3587" spans="1:9" x14ac:dyDescent="0.4">
      <c r="A3587">
        <f>IF('Raw(1)'!A3587="","",'Raw(1)'!A3587)</f>
        <v>2026</v>
      </c>
      <c r="B3587">
        <f>IF('Raw(1)'!B3587="","",'Raw(1)'!B3587)</f>
        <v>37</v>
      </c>
      <c r="C3587" t="str">
        <f t="shared" si="168"/>
        <v>Sep</v>
      </c>
      <c r="D3587" t="str">
        <f t="shared" si="169"/>
        <v>2026-Sep</v>
      </c>
      <c r="E3587">
        <f t="shared" si="170"/>
        <v>202609</v>
      </c>
      <c r="F3587" t="str">
        <f>IF('Raw(1)'!C3587="","",'Raw(1)'!C3587)</f>
        <v>VN #2</v>
      </c>
      <c r="G3587" t="str">
        <f>IF('Raw(1)'!D3587="","",'Raw(1)'!D3587)</f>
        <v>Performance</v>
      </c>
      <c r="H3587" t="str">
        <f>IF('Raw(1)'!E3587="","",'Raw(1)'!E3587)</f>
        <v>C/W</v>
      </c>
      <c r="I3587">
        <f>IF('Raw(1)'!F3587="","",'Raw(1)'!F3587)</f>
        <v>231</v>
      </c>
    </row>
    <row r="3588" spans="1:9" x14ac:dyDescent="0.4">
      <c r="A3588">
        <f>IF('Raw(1)'!A3588="","",'Raw(1)'!A3588)</f>
        <v>2026</v>
      </c>
      <c r="B3588">
        <f>IF('Raw(1)'!B3588="","",'Raw(1)'!B3588)</f>
        <v>37</v>
      </c>
      <c r="C3588" t="str">
        <f t="shared" si="168"/>
        <v>Sep</v>
      </c>
      <c r="D3588" t="str">
        <f t="shared" si="169"/>
        <v>2026-Sep</v>
      </c>
      <c r="E3588">
        <f t="shared" si="170"/>
        <v>202609</v>
      </c>
      <c r="F3588" t="str">
        <f>IF('Raw(1)'!C3588="","",'Raw(1)'!C3588)</f>
        <v>TW</v>
      </c>
      <c r="G3588" t="str">
        <f>IF('Raw(1)'!D3588="","",'Raw(1)'!D3588)</f>
        <v>Machine</v>
      </c>
      <c r="H3588" t="str">
        <f>IF('Raw(1)'!E3588="","",'Raw(1)'!E3588)</f>
        <v>Growing Line</v>
      </c>
      <c r="I3588">
        <f>IF('Raw(1)'!F3588="","",'Raw(1)'!F3588)</f>
        <v>5</v>
      </c>
    </row>
    <row r="3589" spans="1:9" x14ac:dyDescent="0.4">
      <c r="A3589">
        <f>IF('Raw(1)'!A3589="","",'Raw(1)'!A3589)</f>
        <v>2026</v>
      </c>
      <c r="B3589">
        <f>IF('Raw(1)'!B3589="","",'Raw(1)'!B3589)</f>
        <v>37</v>
      </c>
      <c r="C3589" t="str">
        <f t="shared" si="168"/>
        <v>Sep</v>
      </c>
      <c r="D3589" t="str">
        <f t="shared" si="169"/>
        <v>2026-Sep</v>
      </c>
      <c r="E3589">
        <f t="shared" si="170"/>
        <v>202609</v>
      </c>
      <c r="F3589" t="str">
        <f>IF('Raw(1)'!C3589="","",'Raw(1)'!C3589)</f>
        <v>TW</v>
      </c>
      <c r="G3589" t="str">
        <f>IF('Raw(1)'!D3589="","",'Raw(1)'!D3589)</f>
        <v>Machine</v>
      </c>
      <c r="H3589" t="str">
        <f>IF('Raw(1)'!E3589="","",'Raw(1)'!E3589)</f>
        <v>Paint Booth</v>
      </c>
      <c r="I3589">
        <f>IF('Raw(1)'!F3589="","",'Raw(1)'!F3589)</f>
        <v>3</v>
      </c>
    </row>
    <row r="3590" spans="1:9" x14ac:dyDescent="0.4">
      <c r="A3590">
        <f>IF('Raw(1)'!A3590="","",'Raw(1)'!A3590)</f>
        <v>2026</v>
      </c>
      <c r="B3590">
        <f>IF('Raw(1)'!B3590="","",'Raw(1)'!B3590)</f>
        <v>37</v>
      </c>
      <c r="C3590" t="str">
        <f t="shared" si="168"/>
        <v>Sep</v>
      </c>
      <c r="D3590" t="str">
        <f t="shared" si="169"/>
        <v>2026-Sep</v>
      </c>
      <c r="E3590">
        <f t="shared" si="170"/>
        <v>202609</v>
      </c>
      <c r="F3590" t="str">
        <f>IF('Raw(1)'!C3590="","",'Raw(1)'!C3590)</f>
        <v>TW</v>
      </c>
      <c r="G3590" t="str">
        <f>IF('Raw(1)'!D3590="","",'Raw(1)'!D3590)</f>
        <v>Machine</v>
      </c>
      <c r="H3590" t="str">
        <f>IF('Raw(1)'!E3590="","",'Raw(1)'!E3590)</f>
        <v>Paint Line</v>
      </c>
      <c r="I3590">
        <f>IF('Raw(1)'!F3590="","",'Raw(1)'!F3590)</f>
        <v>2</v>
      </c>
    </row>
    <row r="3591" spans="1:9" x14ac:dyDescent="0.4">
      <c r="A3591">
        <f>IF('Raw(1)'!A3591="","",'Raw(1)'!A3591)</f>
        <v>2026</v>
      </c>
      <c r="B3591">
        <f>IF('Raw(1)'!B3591="","",'Raw(1)'!B3591)</f>
        <v>37</v>
      </c>
      <c r="C3591" t="str">
        <f t="shared" si="168"/>
        <v>Sep</v>
      </c>
      <c r="D3591" t="str">
        <f t="shared" si="169"/>
        <v>2026-Sep</v>
      </c>
      <c r="E3591">
        <f t="shared" si="170"/>
        <v>202609</v>
      </c>
      <c r="F3591" t="str">
        <f>IF('Raw(1)'!C3591="","",'Raw(1)'!C3591)</f>
        <v>TW</v>
      </c>
      <c r="G3591" t="str">
        <f>IF('Raw(1)'!D3591="","",'Raw(1)'!D3591)</f>
        <v>Machine</v>
      </c>
      <c r="H3591" t="str">
        <f>IF('Raw(1)'!E3591="","",'Raw(1)'!E3591)</f>
        <v>Roll Bending Machine</v>
      </c>
      <c r="I3591">
        <f>IF('Raw(1)'!F3591="","",'Raw(1)'!F3591)</f>
        <v>2</v>
      </c>
    </row>
    <row r="3592" spans="1:9" x14ac:dyDescent="0.4">
      <c r="A3592">
        <f>IF('Raw(1)'!A3592="","",'Raw(1)'!A3592)</f>
        <v>2026</v>
      </c>
      <c r="B3592">
        <f>IF('Raw(1)'!B3592="","",'Raw(1)'!B3592)</f>
        <v>37</v>
      </c>
      <c r="C3592" t="str">
        <f t="shared" si="168"/>
        <v>Sep</v>
      </c>
      <c r="D3592" t="str">
        <f t="shared" si="169"/>
        <v>2026-Sep</v>
      </c>
      <c r="E3592">
        <f t="shared" si="170"/>
        <v>202609</v>
      </c>
      <c r="F3592" t="str">
        <f>IF('Raw(1)'!C3592="","",'Raw(1)'!C3592)</f>
        <v>TW</v>
      </c>
      <c r="G3592" t="str">
        <f>IF('Raw(1)'!D3592="","",'Raw(1)'!D3592)</f>
        <v>Machine</v>
      </c>
      <c r="H3592" t="str">
        <f>IF('Raw(1)'!E3592="","",'Raw(1)'!E3592)</f>
        <v>L/W Machine</v>
      </c>
      <c r="I3592">
        <f>IF('Raw(1)'!F3592="","",'Raw(1)'!F3592)</f>
        <v>2</v>
      </c>
    </row>
    <row r="3593" spans="1:9" x14ac:dyDescent="0.4">
      <c r="A3593">
        <f>IF('Raw(1)'!A3593="","",'Raw(1)'!A3593)</f>
        <v>2026</v>
      </c>
      <c r="B3593">
        <f>IF('Raw(1)'!B3593="","",'Raw(1)'!B3593)</f>
        <v>37</v>
      </c>
      <c r="C3593" t="str">
        <f t="shared" si="168"/>
        <v>Sep</v>
      </c>
      <c r="D3593" t="str">
        <f t="shared" si="169"/>
        <v>2026-Sep</v>
      </c>
      <c r="E3593">
        <f t="shared" si="170"/>
        <v>202609</v>
      </c>
      <c r="F3593" t="str">
        <f>IF('Raw(1)'!C3593="","",'Raw(1)'!C3593)</f>
        <v>TW</v>
      </c>
      <c r="G3593" t="str">
        <f>IF('Raw(1)'!D3593="","",'Raw(1)'!D3593)</f>
        <v>Machine</v>
      </c>
      <c r="H3593" t="str">
        <f>IF('Raw(1)'!E3593="","",'Raw(1)'!E3593)</f>
        <v>C/W Machine</v>
      </c>
      <c r="I3593">
        <f>IF('Raw(1)'!F3593="","",'Raw(1)'!F3593)</f>
        <v>3</v>
      </c>
    </row>
    <row r="3594" spans="1:9" x14ac:dyDescent="0.4">
      <c r="A3594">
        <f>IF('Raw(1)'!A3594="","",'Raw(1)'!A3594)</f>
        <v>2026</v>
      </c>
      <c r="B3594">
        <f>IF('Raw(1)'!B3594="","",'Raw(1)'!B3594)</f>
        <v>37</v>
      </c>
      <c r="C3594" t="str">
        <f t="shared" si="168"/>
        <v>Sep</v>
      </c>
      <c r="D3594" t="str">
        <f t="shared" si="169"/>
        <v>2026-Sep</v>
      </c>
      <c r="E3594">
        <f t="shared" si="170"/>
        <v>202609</v>
      </c>
      <c r="F3594" t="str">
        <f>IF('Raw(1)'!C3594="","",'Raw(1)'!C3594)</f>
        <v>TW</v>
      </c>
      <c r="G3594" t="str">
        <f>IF('Raw(1)'!D3594="","",'Raw(1)'!D3594)</f>
        <v>Performance</v>
      </c>
      <c r="H3594" t="str">
        <f>IF('Raw(1)'!E3594="","",'Raw(1)'!E3594)</f>
        <v>BT GT</v>
      </c>
      <c r="I3594">
        <f>IF('Raw(1)'!F3594="","",'Raw(1)'!F3594)</f>
        <v>3</v>
      </c>
    </row>
    <row r="3595" spans="1:9" x14ac:dyDescent="0.4">
      <c r="A3595">
        <f>IF('Raw(1)'!A3595="","",'Raw(1)'!A3595)</f>
        <v>2026</v>
      </c>
      <c r="B3595">
        <f>IF('Raw(1)'!B3595="","",'Raw(1)'!B3595)</f>
        <v>37</v>
      </c>
      <c r="C3595" t="str">
        <f t="shared" si="168"/>
        <v>Sep</v>
      </c>
      <c r="D3595" t="str">
        <f t="shared" si="169"/>
        <v>2026-Sep</v>
      </c>
      <c r="E3595">
        <f t="shared" si="170"/>
        <v>202609</v>
      </c>
      <c r="F3595" t="str">
        <f>IF('Raw(1)'!C3595="","",'Raw(1)'!C3595)</f>
        <v>TW</v>
      </c>
      <c r="G3595" t="str">
        <f>IF('Raw(1)'!D3595="","",'Raw(1)'!D3595)</f>
        <v>Performance</v>
      </c>
      <c r="H3595" t="str">
        <f>IF('Raw(1)'!E3595="","",'Raw(1)'!E3595)</f>
        <v>WT GT</v>
      </c>
      <c r="I3595">
        <f>IF('Raw(1)'!F3595="","",'Raw(1)'!F3595)</f>
        <v>3</v>
      </c>
    </row>
    <row r="3596" spans="1:9" x14ac:dyDescent="0.4">
      <c r="A3596">
        <f>IF('Raw(1)'!A3596="","",'Raw(1)'!A3596)</f>
        <v>2026</v>
      </c>
      <c r="B3596">
        <f>IF('Raw(1)'!B3596="","",'Raw(1)'!B3596)</f>
        <v>37</v>
      </c>
      <c r="C3596" t="str">
        <f t="shared" si="168"/>
        <v>Sep</v>
      </c>
      <c r="D3596" t="str">
        <f t="shared" si="169"/>
        <v>2026-Sep</v>
      </c>
      <c r="E3596">
        <f t="shared" si="170"/>
        <v>202609</v>
      </c>
      <c r="F3596" t="str">
        <f>IF('Raw(1)'!C3596="","",'Raw(1)'!C3596)</f>
        <v>TW</v>
      </c>
      <c r="G3596" t="str">
        <f>IF('Raw(1)'!D3596="","",'Raw(1)'!D3596)</f>
        <v>Performance</v>
      </c>
      <c r="H3596" t="str">
        <f>IF('Raw(1)'!E3596="","",'Raw(1)'!E3596)</f>
        <v>Bending</v>
      </c>
      <c r="I3596">
        <f>IF('Raw(1)'!F3596="","",'Raw(1)'!F3596)</f>
        <v>28</v>
      </c>
    </row>
    <row r="3597" spans="1:9" x14ac:dyDescent="0.4">
      <c r="A3597">
        <f>IF('Raw(1)'!A3597="","",'Raw(1)'!A3597)</f>
        <v>2026</v>
      </c>
      <c r="B3597">
        <f>IF('Raw(1)'!B3597="","",'Raw(1)'!B3597)</f>
        <v>37</v>
      </c>
      <c r="C3597" t="str">
        <f t="shared" si="168"/>
        <v>Sep</v>
      </c>
      <c r="D3597" t="str">
        <f t="shared" si="169"/>
        <v>2026-Sep</v>
      </c>
      <c r="E3597">
        <f t="shared" si="170"/>
        <v>202609</v>
      </c>
      <c r="F3597" t="str">
        <f>IF('Raw(1)'!C3597="","",'Raw(1)'!C3597)</f>
        <v>TW</v>
      </c>
      <c r="G3597" t="str">
        <f>IF('Raw(1)'!D3597="","",'Raw(1)'!D3597)</f>
        <v>Performance</v>
      </c>
      <c r="H3597" t="str">
        <f>IF('Raw(1)'!E3597="","",'Raw(1)'!E3597)</f>
        <v>L/W</v>
      </c>
      <c r="I3597">
        <f>IF('Raw(1)'!F3597="","",'Raw(1)'!F3597)</f>
        <v>27</v>
      </c>
    </row>
    <row r="3598" spans="1:9" x14ac:dyDescent="0.4">
      <c r="A3598">
        <f>IF('Raw(1)'!A3598="","",'Raw(1)'!A3598)</f>
        <v>2026</v>
      </c>
      <c r="B3598">
        <f>IF('Raw(1)'!B3598="","",'Raw(1)'!B3598)</f>
        <v>37</v>
      </c>
      <c r="C3598" t="str">
        <f t="shared" si="168"/>
        <v>Sep</v>
      </c>
      <c r="D3598" t="str">
        <f t="shared" si="169"/>
        <v>2026-Sep</v>
      </c>
      <c r="E3598">
        <f t="shared" si="170"/>
        <v>202609</v>
      </c>
      <c r="F3598" t="str">
        <f>IF('Raw(1)'!C3598="","",'Raw(1)'!C3598)</f>
        <v>TW</v>
      </c>
      <c r="G3598" t="str">
        <f>IF('Raw(1)'!D3598="","",'Raw(1)'!D3598)</f>
        <v>Performance</v>
      </c>
      <c r="H3598" t="str">
        <f>IF('Raw(1)'!E3598="","",'Raw(1)'!E3598)</f>
        <v>C/W</v>
      </c>
      <c r="I3598">
        <f>IF('Raw(1)'!F3598="","",'Raw(1)'!F3598)</f>
        <v>30.5</v>
      </c>
    </row>
    <row r="3599" spans="1:9" x14ac:dyDescent="0.4">
      <c r="A3599">
        <f>IF('Raw(1)'!A3599="","",'Raw(1)'!A3599)</f>
        <v>2026</v>
      </c>
      <c r="B3599">
        <f>IF('Raw(1)'!B3599="","",'Raw(1)'!B3599)</f>
        <v>37</v>
      </c>
      <c r="C3599" t="str">
        <f t="shared" si="168"/>
        <v>Sep</v>
      </c>
      <c r="D3599" t="str">
        <f t="shared" si="169"/>
        <v>2026-Sep</v>
      </c>
      <c r="E3599">
        <f t="shared" si="170"/>
        <v>202609</v>
      </c>
      <c r="F3599" t="str">
        <f>IF('Raw(1)'!C3599="","",'Raw(1)'!C3599)</f>
        <v>CN</v>
      </c>
      <c r="G3599" t="str">
        <f>IF('Raw(1)'!D3599="","",'Raw(1)'!D3599)</f>
        <v>Machine</v>
      </c>
      <c r="H3599" t="str">
        <f>IF('Raw(1)'!E3599="","",'Raw(1)'!E3599)</f>
        <v>Growing Line</v>
      </c>
      <c r="I3599">
        <f>IF('Raw(1)'!F3599="","",'Raw(1)'!F3599)</f>
        <v>20</v>
      </c>
    </row>
    <row r="3600" spans="1:9" x14ac:dyDescent="0.4">
      <c r="A3600">
        <f>IF('Raw(1)'!A3600="","",'Raw(1)'!A3600)</f>
        <v>2026</v>
      </c>
      <c r="B3600">
        <f>IF('Raw(1)'!B3600="","",'Raw(1)'!B3600)</f>
        <v>37</v>
      </c>
      <c r="C3600" t="str">
        <f t="shared" si="168"/>
        <v>Sep</v>
      </c>
      <c r="D3600" t="str">
        <f t="shared" si="169"/>
        <v>2026-Sep</v>
      </c>
      <c r="E3600">
        <f t="shared" si="170"/>
        <v>202609</v>
      </c>
      <c r="F3600" t="str">
        <f>IF('Raw(1)'!C3600="","",'Raw(1)'!C3600)</f>
        <v>CN</v>
      </c>
      <c r="G3600" t="str">
        <f>IF('Raw(1)'!D3600="","",'Raw(1)'!D3600)</f>
        <v>Machine</v>
      </c>
      <c r="H3600" t="str">
        <f>IF('Raw(1)'!E3600="","",'Raw(1)'!E3600)</f>
        <v>Paint Booth</v>
      </c>
      <c r="I3600">
        <f>IF('Raw(1)'!F3600="","",'Raw(1)'!F3600)</f>
        <v>22</v>
      </c>
    </row>
    <row r="3601" spans="1:9" x14ac:dyDescent="0.4">
      <c r="A3601">
        <f>IF('Raw(1)'!A3601="","",'Raw(1)'!A3601)</f>
        <v>2026</v>
      </c>
      <c r="B3601">
        <f>IF('Raw(1)'!B3601="","",'Raw(1)'!B3601)</f>
        <v>37</v>
      </c>
      <c r="C3601" t="str">
        <f t="shared" si="168"/>
        <v>Sep</v>
      </c>
      <c r="D3601" t="str">
        <f t="shared" si="169"/>
        <v>2026-Sep</v>
      </c>
      <c r="E3601">
        <f t="shared" si="170"/>
        <v>202609</v>
      </c>
      <c r="F3601" t="str">
        <f>IF('Raw(1)'!C3601="","",'Raw(1)'!C3601)</f>
        <v>CN</v>
      </c>
      <c r="G3601" t="str">
        <f>IF('Raw(1)'!D3601="","",'Raw(1)'!D3601)</f>
        <v>Machine</v>
      </c>
      <c r="H3601" t="str">
        <f>IF('Raw(1)'!E3601="","",'Raw(1)'!E3601)</f>
        <v>Paint Line</v>
      </c>
      <c r="I3601">
        <f>IF('Raw(1)'!F3601="","",'Raw(1)'!F3601)</f>
        <v>6</v>
      </c>
    </row>
    <row r="3602" spans="1:9" x14ac:dyDescent="0.4">
      <c r="A3602">
        <f>IF('Raw(1)'!A3602="","",'Raw(1)'!A3602)</f>
        <v>2026</v>
      </c>
      <c r="B3602">
        <f>IF('Raw(1)'!B3602="","",'Raw(1)'!B3602)</f>
        <v>37</v>
      </c>
      <c r="C3602" t="str">
        <f t="shared" si="168"/>
        <v>Sep</v>
      </c>
      <c r="D3602" t="str">
        <f t="shared" si="169"/>
        <v>2026-Sep</v>
      </c>
      <c r="E3602">
        <f t="shared" si="170"/>
        <v>202609</v>
      </c>
      <c r="F3602" t="str">
        <f>IF('Raw(1)'!C3602="","",'Raw(1)'!C3602)</f>
        <v>CN</v>
      </c>
      <c r="G3602" t="str">
        <f>IF('Raw(1)'!D3602="","",'Raw(1)'!D3602)</f>
        <v>Machine</v>
      </c>
      <c r="H3602" t="str">
        <f>IF('Raw(1)'!E3602="","",'Raw(1)'!E3602)</f>
        <v>Roll Bending Machine</v>
      </c>
      <c r="I3602">
        <f>IF('Raw(1)'!F3602="","",'Raw(1)'!F3602)</f>
        <v>4</v>
      </c>
    </row>
    <row r="3603" spans="1:9" x14ac:dyDescent="0.4">
      <c r="A3603">
        <f>IF('Raw(1)'!A3603="","",'Raw(1)'!A3603)</f>
        <v>2026</v>
      </c>
      <c r="B3603">
        <f>IF('Raw(1)'!B3603="","",'Raw(1)'!B3603)</f>
        <v>37</v>
      </c>
      <c r="C3603" t="str">
        <f t="shared" si="168"/>
        <v>Sep</v>
      </c>
      <c r="D3603" t="str">
        <f t="shared" si="169"/>
        <v>2026-Sep</v>
      </c>
      <c r="E3603">
        <f t="shared" si="170"/>
        <v>202609</v>
      </c>
      <c r="F3603" t="str">
        <f>IF('Raw(1)'!C3603="","",'Raw(1)'!C3603)</f>
        <v>CN</v>
      </c>
      <c r="G3603" t="str">
        <f>IF('Raw(1)'!D3603="","",'Raw(1)'!D3603)</f>
        <v>Machine</v>
      </c>
      <c r="H3603" t="str">
        <f>IF('Raw(1)'!E3603="","",'Raw(1)'!E3603)</f>
        <v>L/W Machine</v>
      </c>
      <c r="I3603">
        <f>IF('Raw(1)'!F3603="","",'Raw(1)'!F3603)</f>
        <v>10</v>
      </c>
    </row>
    <row r="3604" spans="1:9" x14ac:dyDescent="0.4">
      <c r="A3604">
        <f>IF('Raw(1)'!A3604="","",'Raw(1)'!A3604)</f>
        <v>2026</v>
      </c>
      <c r="B3604">
        <f>IF('Raw(1)'!B3604="","",'Raw(1)'!B3604)</f>
        <v>37</v>
      </c>
      <c r="C3604" t="str">
        <f t="shared" si="168"/>
        <v>Sep</v>
      </c>
      <c r="D3604" t="str">
        <f t="shared" si="169"/>
        <v>2026-Sep</v>
      </c>
      <c r="E3604">
        <f t="shared" si="170"/>
        <v>202609</v>
      </c>
      <c r="F3604" t="str">
        <f>IF('Raw(1)'!C3604="","",'Raw(1)'!C3604)</f>
        <v>CN</v>
      </c>
      <c r="G3604" t="str">
        <f>IF('Raw(1)'!D3604="","",'Raw(1)'!D3604)</f>
        <v>Machine</v>
      </c>
      <c r="H3604" t="str">
        <f>IF('Raw(1)'!E3604="","",'Raw(1)'!E3604)</f>
        <v>C/W Machine</v>
      </c>
      <c r="I3604">
        <f>IF('Raw(1)'!F3604="","",'Raw(1)'!F3604)</f>
        <v>12</v>
      </c>
    </row>
    <row r="3605" spans="1:9" x14ac:dyDescent="0.4">
      <c r="A3605">
        <f>IF('Raw(1)'!A3605="","",'Raw(1)'!A3605)</f>
        <v>2026</v>
      </c>
      <c r="B3605">
        <f>IF('Raw(1)'!B3605="","",'Raw(1)'!B3605)</f>
        <v>37</v>
      </c>
      <c r="C3605" t="str">
        <f t="shared" si="168"/>
        <v>Sep</v>
      </c>
      <c r="D3605" t="str">
        <f t="shared" si="169"/>
        <v>2026-Sep</v>
      </c>
      <c r="E3605">
        <f t="shared" si="170"/>
        <v>202609</v>
      </c>
      <c r="F3605" t="str">
        <f>IF('Raw(1)'!C3605="","",'Raw(1)'!C3605)</f>
        <v>CN</v>
      </c>
      <c r="G3605" t="str">
        <f>IF('Raw(1)'!D3605="","",'Raw(1)'!D3605)</f>
        <v>Performance</v>
      </c>
      <c r="H3605" t="str">
        <f>IF('Raw(1)'!E3605="","",'Raw(1)'!E3605)</f>
        <v>BT GT</v>
      </c>
      <c r="I3605">
        <f>IF('Raw(1)'!F3605="","",'Raw(1)'!F3605)</f>
        <v>30</v>
      </c>
    </row>
    <row r="3606" spans="1:9" x14ac:dyDescent="0.4">
      <c r="A3606">
        <f>IF('Raw(1)'!A3606="","",'Raw(1)'!A3606)</f>
        <v>2026</v>
      </c>
      <c r="B3606">
        <f>IF('Raw(1)'!B3606="","",'Raw(1)'!B3606)</f>
        <v>37</v>
      </c>
      <c r="C3606" t="str">
        <f t="shared" si="168"/>
        <v>Sep</v>
      </c>
      <c r="D3606" t="str">
        <f t="shared" si="169"/>
        <v>2026-Sep</v>
      </c>
      <c r="E3606">
        <f t="shared" si="170"/>
        <v>202609</v>
      </c>
      <c r="F3606" t="str">
        <f>IF('Raw(1)'!C3606="","",'Raw(1)'!C3606)</f>
        <v>CN</v>
      </c>
      <c r="G3606" t="str">
        <f>IF('Raw(1)'!D3606="","",'Raw(1)'!D3606)</f>
        <v>Performance</v>
      </c>
      <c r="H3606" t="str">
        <f>IF('Raw(1)'!E3606="","",'Raw(1)'!E3606)</f>
        <v>WT GT</v>
      </c>
      <c r="I3606">
        <f>IF('Raw(1)'!F3606="","",'Raw(1)'!F3606)</f>
        <v>37</v>
      </c>
    </row>
    <row r="3607" spans="1:9" x14ac:dyDescent="0.4">
      <c r="A3607">
        <f>IF('Raw(1)'!A3607="","",'Raw(1)'!A3607)</f>
        <v>2026</v>
      </c>
      <c r="B3607">
        <f>IF('Raw(1)'!B3607="","",'Raw(1)'!B3607)</f>
        <v>37</v>
      </c>
      <c r="C3607" t="str">
        <f t="shared" si="168"/>
        <v>Sep</v>
      </c>
      <c r="D3607" t="str">
        <f t="shared" si="169"/>
        <v>2026-Sep</v>
      </c>
      <c r="E3607">
        <f t="shared" si="170"/>
        <v>202609</v>
      </c>
      <c r="F3607" t="str">
        <f>IF('Raw(1)'!C3607="","",'Raw(1)'!C3607)</f>
        <v>CN</v>
      </c>
      <c r="G3607" t="str">
        <f>IF('Raw(1)'!D3607="","",'Raw(1)'!D3607)</f>
        <v>Performance</v>
      </c>
      <c r="H3607" t="str">
        <f>IF('Raw(1)'!E3607="","",'Raw(1)'!E3607)</f>
        <v>Bending</v>
      </c>
      <c r="I3607">
        <f>IF('Raw(1)'!F3607="","",'Raw(1)'!F3607)</f>
        <v>278</v>
      </c>
    </row>
    <row r="3608" spans="1:9" x14ac:dyDescent="0.4">
      <c r="A3608">
        <f>IF('Raw(1)'!A3608="","",'Raw(1)'!A3608)</f>
        <v>2026</v>
      </c>
      <c r="B3608">
        <f>IF('Raw(1)'!B3608="","",'Raw(1)'!B3608)</f>
        <v>37</v>
      </c>
      <c r="C3608" t="str">
        <f t="shared" si="168"/>
        <v>Sep</v>
      </c>
      <c r="D3608" t="str">
        <f t="shared" si="169"/>
        <v>2026-Sep</v>
      </c>
      <c r="E3608">
        <f t="shared" si="170"/>
        <v>202609</v>
      </c>
      <c r="F3608" t="str">
        <f>IF('Raw(1)'!C3608="","",'Raw(1)'!C3608)</f>
        <v>CN</v>
      </c>
      <c r="G3608" t="str">
        <f>IF('Raw(1)'!D3608="","",'Raw(1)'!D3608)</f>
        <v>Performance</v>
      </c>
      <c r="H3608" t="str">
        <f>IF('Raw(1)'!E3608="","",'Raw(1)'!E3608)</f>
        <v>L/W</v>
      </c>
      <c r="I3608">
        <f>IF('Raw(1)'!F3608="","",'Raw(1)'!F3608)</f>
        <v>276</v>
      </c>
    </row>
    <row r="3609" spans="1:9" x14ac:dyDescent="0.4">
      <c r="A3609">
        <f>IF('Raw(1)'!A3609="","",'Raw(1)'!A3609)</f>
        <v>2026</v>
      </c>
      <c r="B3609">
        <f>IF('Raw(1)'!B3609="","",'Raw(1)'!B3609)</f>
        <v>37</v>
      </c>
      <c r="C3609" t="str">
        <f t="shared" si="168"/>
        <v>Sep</v>
      </c>
      <c r="D3609" t="str">
        <f t="shared" si="169"/>
        <v>2026-Sep</v>
      </c>
      <c r="E3609">
        <f t="shared" si="170"/>
        <v>202609</v>
      </c>
      <c r="F3609" t="str">
        <f>IF('Raw(1)'!C3609="","",'Raw(1)'!C3609)</f>
        <v>CN</v>
      </c>
      <c r="G3609" t="str">
        <f>IF('Raw(1)'!D3609="","",'Raw(1)'!D3609)</f>
        <v>Performance</v>
      </c>
      <c r="H3609" t="str">
        <f>IF('Raw(1)'!E3609="","",'Raw(1)'!E3609)</f>
        <v>C/W</v>
      </c>
      <c r="I3609">
        <f>IF('Raw(1)'!F3609="","",'Raw(1)'!F3609)</f>
        <v>253</v>
      </c>
    </row>
    <row r="3610" spans="1:9" x14ac:dyDescent="0.4">
      <c r="A3610">
        <f>IF('Raw(1)'!A3610="","",'Raw(1)'!A3610)</f>
        <v>2026</v>
      </c>
      <c r="B3610">
        <f>IF('Raw(1)'!B3610="","",'Raw(1)'!B3610)</f>
        <v>37</v>
      </c>
      <c r="C3610" t="str">
        <f t="shared" si="168"/>
        <v>Sep</v>
      </c>
      <c r="D3610" t="str">
        <f t="shared" si="169"/>
        <v>2026-Sep</v>
      </c>
      <c r="E3610">
        <f t="shared" si="170"/>
        <v>202609</v>
      </c>
      <c r="F3610" t="str">
        <f>IF('Raw(1)'!C3610="","",'Raw(1)'!C3610)</f>
        <v>TR #1</v>
      </c>
      <c r="G3610" t="str">
        <f>IF('Raw(1)'!D3610="","",'Raw(1)'!D3610)</f>
        <v>Machine</v>
      </c>
      <c r="H3610" t="str">
        <f>IF('Raw(1)'!E3610="","",'Raw(1)'!E3610)</f>
        <v>Growing Line</v>
      </c>
      <c r="I3610">
        <f>IF('Raw(1)'!F3610="","",'Raw(1)'!F3610)</f>
        <v>3</v>
      </c>
    </row>
    <row r="3611" spans="1:9" x14ac:dyDescent="0.4">
      <c r="A3611">
        <f>IF('Raw(1)'!A3611="","",'Raw(1)'!A3611)</f>
        <v>2026</v>
      </c>
      <c r="B3611">
        <f>IF('Raw(1)'!B3611="","",'Raw(1)'!B3611)</f>
        <v>37</v>
      </c>
      <c r="C3611" t="str">
        <f t="shared" si="168"/>
        <v>Sep</v>
      </c>
      <c r="D3611" t="str">
        <f t="shared" si="169"/>
        <v>2026-Sep</v>
      </c>
      <c r="E3611">
        <f t="shared" si="170"/>
        <v>202609</v>
      </c>
      <c r="F3611" t="str">
        <f>IF('Raw(1)'!C3611="","",'Raw(1)'!C3611)</f>
        <v>TR #1</v>
      </c>
      <c r="G3611" t="str">
        <f>IF('Raw(1)'!D3611="","",'Raw(1)'!D3611)</f>
        <v>Machine</v>
      </c>
      <c r="H3611" t="str">
        <f>IF('Raw(1)'!E3611="","",'Raw(1)'!E3611)</f>
        <v>Paint Booth</v>
      </c>
      <c r="I3611">
        <f>IF('Raw(1)'!F3611="","",'Raw(1)'!F3611)</f>
        <v>3</v>
      </c>
    </row>
    <row r="3612" spans="1:9" x14ac:dyDescent="0.4">
      <c r="A3612">
        <f>IF('Raw(1)'!A3612="","",'Raw(1)'!A3612)</f>
        <v>2026</v>
      </c>
      <c r="B3612">
        <f>IF('Raw(1)'!B3612="","",'Raw(1)'!B3612)</f>
        <v>37</v>
      </c>
      <c r="C3612" t="str">
        <f t="shared" si="168"/>
        <v>Sep</v>
      </c>
      <c r="D3612" t="str">
        <f t="shared" si="169"/>
        <v>2026-Sep</v>
      </c>
      <c r="E3612">
        <f t="shared" si="170"/>
        <v>202609</v>
      </c>
      <c r="F3612" t="str">
        <f>IF('Raw(1)'!C3612="","",'Raw(1)'!C3612)</f>
        <v>TR #1</v>
      </c>
      <c r="G3612" t="str">
        <f>IF('Raw(1)'!D3612="","",'Raw(1)'!D3612)</f>
        <v>Machine</v>
      </c>
      <c r="H3612" t="str">
        <f>IF('Raw(1)'!E3612="","",'Raw(1)'!E3612)</f>
        <v>Paint Line</v>
      </c>
      <c r="I3612">
        <f>IF('Raw(1)'!F3612="","",'Raw(1)'!F3612)</f>
        <v>2</v>
      </c>
    </row>
    <row r="3613" spans="1:9" x14ac:dyDescent="0.4">
      <c r="A3613">
        <f>IF('Raw(1)'!A3613="","",'Raw(1)'!A3613)</f>
        <v>2026</v>
      </c>
      <c r="B3613">
        <f>IF('Raw(1)'!B3613="","",'Raw(1)'!B3613)</f>
        <v>37</v>
      </c>
      <c r="C3613" t="str">
        <f t="shared" si="168"/>
        <v>Sep</v>
      </c>
      <c r="D3613" t="str">
        <f t="shared" si="169"/>
        <v>2026-Sep</v>
      </c>
      <c r="E3613">
        <f t="shared" si="170"/>
        <v>202609</v>
      </c>
      <c r="F3613" t="str">
        <f>IF('Raw(1)'!C3613="","",'Raw(1)'!C3613)</f>
        <v>TR #1</v>
      </c>
      <c r="G3613" t="str">
        <f>IF('Raw(1)'!D3613="","",'Raw(1)'!D3613)</f>
        <v>Machine</v>
      </c>
      <c r="H3613" t="str">
        <f>IF('Raw(1)'!E3613="","",'Raw(1)'!E3613)</f>
        <v>Roll Bending Machine</v>
      </c>
      <c r="I3613">
        <f>IF('Raw(1)'!F3613="","",'Raw(1)'!F3613)</f>
        <v>2</v>
      </c>
    </row>
    <row r="3614" spans="1:9" x14ac:dyDescent="0.4">
      <c r="A3614">
        <f>IF('Raw(1)'!A3614="","",'Raw(1)'!A3614)</f>
        <v>2026</v>
      </c>
      <c r="B3614">
        <f>IF('Raw(1)'!B3614="","",'Raw(1)'!B3614)</f>
        <v>37</v>
      </c>
      <c r="C3614" t="str">
        <f t="shared" si="168"/>
        <v>Sep</v>
      </c>
      <c r="D3614" t="str">
        <f t="shared" si="169"/>
        <v>2026-Sep</v>
      </c>
      <c r="E3614">
        <f t="shared" si="170"/>
        <v>202609</v>
      </c>
      <c r="F3614" t="str">
        <f>IF('Raw(1)'!C3614="","",'Raw(1)'!C3614)</f>
        <v>TR #1</v>
      </c>
      <c r="G3614" t="str">
        <f>IF('Raw(1)'!D3614="","",'Raw(1)'!D3614)</f>
        <v>Machine</v>
      </c>
      <c r="H3614" t="str">
        <f>IF('Raw(1)'!E3614="","",'Raw(1)'!E3614)</f>
        <v>L/W Machine</v>
      </c>
      <c r="I3614">
        <f>IF('Raw(1)'!F3614="","",'Raw(1)'!F3614)</f>
        <v>3</v>
      </c>
    </row>
    <row r="3615" spans="1:9" x14ac:dyDescent="0.4">
      <c r="A3615">
        <f>IF('Raw(1)'!A3615="","",'Raw(1)'!A3615)</f>
        <v>2026</v>
      </c>
      <c r="B3615">
        <f>IF('Raw(1)'!B3615="","",'Raw(1)'!B3615)</f>
        <v>37</v>
      </c>
      <c r="C3615" t="str">
        <f t="shared" si="168"/>
        <v>Sep</v>
      </c>
      <c r="D3615" t="str">
        <f t="shared" si="169"/>
        <v>2026-Sep</v>
      </c>
      <c r="E3615">
        <f t="shared" si="170"/>
        <v>202609</v>
      </c>
      <c r="F3615" t="str">
        <f>IF('Raw(1)'!C3615="","",'Raw(1)'!C3615)</f>
        <v>TR #1</v>
      </c>
      <c r="G3615" t="str">
        <f>IF('Raw(1)'!D3615="","",'Raw(1)'!D3615)</f>
        <v>Machine</v>
      </c>
      <c r="H3615" t="str">
        <f>IF('Raw(1)'!E3615="","",'Raw(1)'!E3615)</f>
        <v>C/W Machine</v>
      </c>
      <c r="I3615">
        <f>IF('Raw(1)'!F3615="","",'Raw(1)'!F3615)</f>
        <v>4</v>
      </c>
    </row>
    <row r="3616" spans="1:9" x14ac:dyDescent="0.4">
      <c r="A3616">
        <f>IF('Raw(1)'!A3616="","",'Raw(1)'!A3616)</f>
        <v>2026</v>
      </c>
      <c r="B3616">
        <f>IF('Raw(1)'!B3616="","",'Raw(1)'!B3616)</f>
        <v>37</v>
      </c>
      <c r="C3616" t="str">
        <f t="shared" si="168"/>
        <v>Sep</v>
      </c>
      <c r="D3616" t="str">
        <f t="shared" si="169"/>
        <v>2026-Sep</v>
      </c>
      <c r="E3616">
        <f t="shared" si="170"/>
        <v>202609</v>
      </c>
      <c r="F3616" t="str">
        <f>IF('Raw(1)'!C3616="","",'Raw(1)'!C3616)</f>
        <v>TR #1</v>
      </c>
      <c r="G3616" t="str">
        <f>IF('Raw(1)'!D3616="","",'Raw(1)'!D3616)</f>
        <v>Performance</v>
      </c>
      <c r="H3616" t="str">
        <f>IF('Raw(1)'!E3616="","",'Raw(1)'!E3616)</f>
        <v>BT GT</v>
      </c>
      <c r="I3616">
        <f>IF('Raw(1)'!F3616="","",'Raw(1)'!F3616)</f>
        <v>0</v>
      </c>
    </row>
    <row r="3617" spans="1:9" x14ac:dyDescent="0.4">
      <c r="A3617">
        <f>IF('Raw(1)'!A3617="","",'Raw(1)'!A3617)</f>
        <v>2026</v>
      </c>
      <c r="B3617">
        <f>IF('Raw(1)'!B3617="","",'Raw(1)'!B3617)</f>
        <v>37</v>
      </c>
      <c r="C3617" t="str">
        <f t="shared" si="168"/>
        <v>Sep</v>
      </c>
      <c r="D3617" t="str">
        <f t="shared" si="169"/>
        <v>2026-Sep</v>
      </c>
      <c r="E3617">
        <f t="shared" si="170"/>
        <v>202609</v>
      </c>
      <c r="F3617" t="str">
        <f>IF('Raw(1)'!C3617="","",'Raw(1)'!C3617)</f>
        <v>TR #1</v>
      </c>
      <c r="G3617" t="str">
        <f>IF('Raw(1)'!D3617="","",'Raw(1)'!D3617)</f>
        <v>Performance</v>
      </c>
      <c r="H3617" t="str">
        <f>IF('Raw(1)'!E3617="","",'Raw(1)'!E3617)</f>
        <v>WT GT</v>
      </c>
      <c r="I3617">
        <f>IF('Raw(1)'!F3617="","",'Raw(1)'!F3617)</f>
        <v>0</v>
      </c>
    </row>
    <row r="3618" spans="1:9" x14ac:dyDescent="0.4">
      <c r="A3618">
        <f>IF('Raw(1)'!A3618="","",'Raw(1)'!A3618)</f>
        <v>2026</v>
      </c>
      <c r="B3618">
        <f>IF('Raw(1)'!B3618="","",'Raw(1)'!B3618)</f>
        <v>37</v>
      </c>
      <c r="C3618" t="str">
        <f t="shared" si="168"/>
        <v>Sep</v>
      </c>
      <c r="D3618" t="str">
        <f t="shared" si="169"/>
        <v>2026-Sep</v>
      </c>
      <c r="E3618">
        <f t="shared" si="170"/>
        <v>202609</v>
      </c>
      <c r="F3618" t="str">
        <f>IF('Raw(1)'!C3618="","",'Raw(1)'!C3618)</f>
        <v>TR #1</v>
      </c>
      <c r="G3618" t="str">
        <f>IF('Raw(1)'!D3618="","",'Raw(1)'!D3618)</f>
        <v>Performance</v>
      </c>
      <c r="H3618" t="str">
        <f>IF('Raw(1)'!E3618="","",'Raw(1)'!E3618)</f>
        <v>Bending</v>
      </c>
      <c r="I3618">
        <f>IF('Raw(1)'!F3618="","",'Raw(1)'!F3618)</f>
        <v>0</v>
      </c>
    </row>
    <row r="3619" spans="1:9" x14ac:dyDescent="0.4">
      <c r="A3619">
        <f>IF('Raw(1)'!A3619="","",'Raw(1)'!A3619)</f>
        <v>2026</v>
      </c>
      <c r="B3619">
        <f>IF('Raw(1)'!B3619="","",'Raw(1)'!B3619)</f>
        <v>37</v>
      </c>
      <c r="C3619" t="str">
        <f t="shared" si="168"/>
        <v>Sep</v>
      </c>
      <c r="D3619" t="str">
        <f t="shared" si="169"/>
        <v>2026-Sep</v>
      </c>
      <c r="E3619">
        <f t="shared" si="170"/>
        <v>202609</v>
      </c>
      <c r="F3619" t="str">
        <f>IF('Raw(1)'!C3619="","",'Raw(1)'!C3619)</f>
        <v>TR #1</v>
      </c>
      <c r="G3619" t="str">
        <f>IF('Raw(1)'!D3619="","",'Raw(1)'!D3619)</f>
        <v>Performance</v>
      </c>
      <c r="H3619" t="str">
        <f>IF('Raw(1)'!E3619="","",'Raw(1)'!E3619)</f>
        <v>L/W</v>
      </c>
      <c r="I3619">
        <f>IF('Raw(1)'!F3619="","",'Raw(1)'!F3619)</f>
        <v>0</v>
      </c>
    </row>
    <row r="3620" spans="1:9" x14ac:dyDescent="0.4">
      <c r="A3620">
        <f>IF('Raw(1)'!A3620="","",'Raw(1)'!A3620)</f>
        <v>2026</v>
      </c>
      <c r="B3620">
        <f>IF('Raw(1)'!B3620="","",'Raw(1)'!B3620)</f>
        <v>37</v>
      </c>
      <c r="C3620" t="str">
        <f t="shared" si="168"/>
        <v>Sep</v>
      </c>
      <c r="D3620" t="str">
        <f t="shared" si="169"/>
        <v>2026-Sep</v>
      </c>
      <c r="E3620">
        <f t="shared" si="170"/>
        <v>202609</v>
      </c>
      <c r="F3620" t="str">
        <f>IF('Raw(1)'!C3620="","",'Raw(1)'!C3620)</f>
        <v>TR #1</v>
      </c>
      <c r="G3620" t="str">
        <f>IF('Raw(1)'!D3620="","",'Raw(1)'!D3620)</f>
        <v>Performance</v>
      </c>
      <c r="H3620" t="str">
        <f>IF('Raw(1)'!E3620="","",'Raw(1)'!E3620)</f>
        <v>C/W</v>
      </c>
      <c r="I3620">
        <f>IF('Raw(1)'!F3620="","",'Raw(1)'!F3620)</f>
        <v>0</v>
      </c>
    </row>
    <row r="3621" spans="1:9" x14ac:dyDescent="0.4">
      <c r="A3621">
        <f>IF('Raw(1)'!A3621="","",'Raw(1)'!A3621)</f>
        <v>2026</v>
      </c>
      <c r="B3621">
        <f>IF('Raw(1)'!B3621="","",'Raw(1)'!B3621)</f>
        <v>37</v>
      </c>
      <c r="C3621" t="str">
        <f t="shared" si="168"/>
        <v>Sep</v>
      </c>
      <c r="D3621" t="str">
        <f t="shared" si="169"/>
        <v>2026-Sep</v>
      </c>
      <c r="E3621">
        <f t="shared" si="170"/>
        <v>202609</v>
      </c>
      <c r="F3621" t="str">
        <f>IF('Raw(1)'!C3621="","",'Raw(1)'!C3621)</f>
        <v>TR #2</v>
      </c>
      <c r="G3621" t="str">
        <f>IF('Raw(1)'!D3621="","",'Raw(1)'!D3621)</f>
        <v>Machine</v>
      </c>
      <c r="H3621" t="str">
        <f>IF('Raw(1)'!E3621="","",'Raw(1)'!E3621)</f>
        <v>Growing Line</v>
      </c>
      <c r="I3621">
        <f>IF('Raw(1)'!F3621="","",'Raw(1)'!F3621)</f>
        <v>6</v>
      </c>
    </row>
    <row r="3622" spans="1:9" x14ac:dyDescent="0.4">
      <c r="A3622">
        <f>IF('Raw(1)'!A3622="","",'Raw(1)'!A3622)</f>
        <v>2026</v>
      </c>
      <c r="B3622">
        <f>IF('Raw(1)'!B3622="","",'Raw(1)'!B3622)</f>
        <v>37</v>
      </c>
      <c r="C3622" t="str">
        <f t="shared" si="168"/>
        <v>Sep</v>
      </c>
      <c r="D3622" t="str">
        <f t="shared" si="169"/>
        <v>2026-Sep</v>
      </c>
      <c r="E3622">
        <f t="shared" si="170"/>
        <v>202609</v>
      </c>
      <c r="F3622" t="str">
        <f>IF('Raw(1)'!C3622="","",'Raw(1)'!C3622)</f>
        <v>TR #2</v>
      </c>
      <c r="G3622" t="str">
        <f>IF('Raw(1)'!D3622="","",'Raw(1)'!D3622)</f>
        <v>Machine</v>
      </c>
      <c r="H3622" t="str">
        <f>IF('Raw(1)'!E3622="","",'Raw(1)'!E3622)</f>
        <v>Paint Booth</v>
      </c>
      <c r="I3622">
        <f>IF('Raw(1)'!F3622="","",'Raw(1)'!F3622)</f>
        <v>4</v>
      </c>
    </row>
    <row r="3623" spans="1:9" x14ac:dyDescent="0.4">
      <c r="A3623">
        <f>IF('Raw(1)'!A3623="","",'Raw(1)'!A3623)</f>
        <v>2026</v>
      </c>
      <c r="B3623">
        <f>IF('Raw(1)'!B3623="","",'Raw(1)'!B3623)</f>
        <v>37</v>
      </c>
      <c r="C3623" t="str">
        <f t="shared" si="168"/>
        <v>Sep</v>
      </c>
      <c r="D3623" t="str">
        <f t="shared" si="169"/>
        <v>2026-Sep</v>
      </c>
      <c r="E3623">
        <f t="shared" si="170"/>
        <v>202609</v>
      </c>
      <c r="F3623" t="str">
        <f>IF('Raw(1)'!C3623="","",'Raw(1)'!C3623)</f>
        <v>TR #2</v>
      </c>
      <c r="G3623" t="str">
        <f>IF('Raw(1)'!D3623="","",'Raw(1)'!D3623)</f>
        <v>Machine</v>
      </c>
      <c r="H3623" t="str">
        <f>IF('Raw(1)'!E3623="","",'Raw(1)'!E3623)</f>
        <v>Paint Line</v>
      </c>
      <c r="I3623">
        <f>IF('Raw(1)'!F3623="","",'Raw(1)'!F3623)</f>
        <v>2</v>
      </c>
    </row>
    <row r="3624" spans="1:9" x14ac:dyDescent="0.4">
      <c r="A3624">
        <f>IF('Raw(1)'!A3624="","",'Raw(1)'!A3624)</f>
        <v>2026</v>
      </c>
      <c r="B3624">
        <f>IF('Raw(1)'!B3624="","",'Raw(1)'!B3624)</f>
        <v>37</v>
      </c>
      <c r="C3624" t="str">
        <f t="shared" si="168"/>
        <v>Sep</v>
      </c>
      <c r="D3624" t="str">
        <f t="shared" si="169"/>
        <v>2026-Sep</v>
      </c>
      <c r="E3624">
        <f t="shared" si="170"/>
        <v>202609</v>
      </c>
      <c r="F3624" t="str">
        <f>IF('Raw(1)'!C3624="","",'Raw(1)'!C3624)</f>
        <v>TR #2</v>
      </c>
      <c r="G3624" t="str">
        <f>IF('Raw(1)'!D3624="","",'Raw(1)'!D3624)</f>
        <v>Machine</v>
      </c>
      <c r="H3624" t="str">
        <f>IF('Raw(1)'!E3624="","",'Raw(1)'!E3624)</f>
        <v>Roll Bending Machine</v>
      </c>
      <c r="I3624">
        <f>IF('Raw(1)'!F3624="","",'Raw(1)'!F3624)</f>
        <v>3</v>
      </c>
    </row>
    <row r="3625" spans="1:9" x14ac:dyDescent="0.4">
      <c r="A3625">
        <f>IF('Raw(1)'!A3625="","",'Raw(1)'!A3625)</f>
        <v>2026</v>
      </c>
      <c r="B3625">
        <f>IF('Raw(1)'!B3625="","",'Raw(1)'!B3625)</f>
        <v>37</v>
      </c>
      <c r="C3625" t="str">
        <f t="shared" si="168"/>
        <v>Sep</v>
      </c>
      <c r="D3625" t="str">
        <f t="shared" si="169"/>
        <v>2026-Sep</v>
      </c>
      <c r="E3625">
        <f t="shared" si="170"/>
        <v>202609</v>
      </c>
      <c r="F3625" t="str">
        <f>IF('Raw(1)'!C3625="","",'Raw(1)'!C3625)</f>
        <v>TR #2</v>
      </c>
      <c r="G3625" t="str">
        <f>IF('Raw(1)'!D3625="","",'Raw(1)'!D3625)</f>
        <v>Machine</v>
      </c>
      <c r="H3625" t="str">
        <f>IF('Raw(1)'!E3625="","",'Raw(1)'!E3625)</f>
        <v>L/W Machine</v>
      </c>
      <c r="I3625">
        <f>IF('Raw(1)'!F3625="","",'Raw(1)'!F3625)</f>
        <v>4</v>
      </c>
    </row>
    <row r="3626" spans="1:9" x14ac:dyDescent="0.4">
      <c r="A3626">
        <f>IF('Raw(1)'!A3626="","",'Raw(1)'!A3626)</f>
        <v>2026</v>
      </c>
      <c r="B3626">
        <f>IF('Raw(1)'!B3626="","",'Raw(1)'!B3626)</f>
        <v>37</v>
      </c>
      <c r="C3626" t="str">
        <f t="shared" si="168"/>
        <v>Sep</v>
      </c>
      <c r="D3626" t="str">
        <f t="shared" si="169"/>
        <v>2026-Sep</v>
      </c>
      <c r="E3626">
        <f t="shared" si="170"/>
        <v>202609</v>
      </c>
      <c r="F3626" t="str">
        <f>IF('Raw(1)'!C3626="","",'Raw(1)'!C3626)</f>
        <v>TR #2</v>
      </c>
      <c r="G3626" t="str">
        <f>IF('Raw(1)'!D3626="","",'Raw(1)'!D3626)</f>
        <v>Machine</v>
      </c>
      <c r="H3626" t="str">
        <f>IF('Raw(1)'!E3626="","",'Raw(1)'!E3626)</f>
        <v>C/W Machine</v>
      </c>
      <c r="I3626">
        <f>IF('Raw(1)'!F3626="","",'Raw(1)'!F3626)</f>
        <v>6</v>
      </c>
    </row>
    <row r="3627" spans="1:9" x14ac:dyDescent="0.4">
      <c r="A3627">
        <f>IF('Raw(1)'!A3627="","",'Raw(1)'!A3627)</f>
        <v>2026</v>
      </c>
      <c r="B3627">
        <f>IF('Raw(1)'!B3627="","",'Raw(1)'!B3627)</f>
        <v>37</v>
      </c>
      <c r="C3627" t="str">
        <f t="shared" si="168"/>
        <v>Sep</v>
      </c>
      <c r="D3627" t="str">
        <f t="shared" si="169"/>
        <v>2026-Sep</v>
      </c>
      <c r="E3627">
        <f t="shared" si="170"/>
        <v>202609</v>
      </c>
      <c r="F3627" t="str">
        <f>IF('Raw(1)'!C3627="","",'Raw(1)'!C3627)</f>
        <v>TR #2</v>
      </c>
      <c r="G3627" t="str">
        <f>IF('Raw(1)'!D3627="","",'Raw(1)'!D3627)</f>
        <v>Performance</v>
      </c>
      <c r="H3627" t="str">
        <f>IF('Raw(1)'!E3627="","",'Raw(1)'!E3627)</f>
        <v>BT GT</v>
      </c>
      <c r="I3627">
        <f>IF('Raw(1)'!F3627="","",'Raw(1)'!F3627)</f>
        <v>25</v>
      </c>
    </row>
    <row r="3628" spans="1:9" x14ac:dyDescent="0.4">
      <c r="A3628">
        <f>IF('Raw(1)'!A3628="","",'Raw(1)'!A3628)</f>
        <v>2026</v>
      </c>
      <c r="B3628">
        <f>IF('Raw(1)'!B3628="","",'Raw(1)'!B3628)</f>
        <v>37</v>
      </c>
      <c r="C3628" t="str">
        <f t="shared" si="168"/>
        <v>Sep</v>
      </c>
      <c r="D3628" t="str">
        <f t="shared" si="169"/>
        <v>2026-Sep</v>
      </c>
      <c r="E3628">
        <f t="shared" si="170"/>
        <v>202609</v>
      </c>
      <c r="F3628" t="str">
        <f>IF('Raw(1)'!C3628="","",'Raw(1)'!C3628)</f>
        <v>TR #2</v>
      </c>
      <c r="G3628" t="str">
        <f>IF('Raw(1)'!D3628="","",'Raw(1)'!D3628)</f>
        <v>Performance</v>
      </c>
      <c r="H3628" t="str">
        <f>IF('Raw(1)'!E3628="","",'Raw(1)'!E3628)</f>
        <v>WT GT</v>
      </c>
      <c r="I3628">
        <f>IF('Raw(1)'!F3628="","",'Raw(1)'!F3628)</f>
        <v>22</v>
      </c>
    </row>
    <row r="3629" spans="1:9" x14ac:dyDescent="0.4">
      <c r="A3629">
        <f>IF('Raw(1)'!A3629="","",'Raw(1)'!A3629)</f>
        <v>2026</v>
      </c>
      <c r="B3629">
        <f>IF('Raw(1)'!B3629="","",'Raw(1)'!B3629)</f>
        <v>37</v>
      </c>
      <c r="C3629" t="str">
        <f t="shared" si="168"/>
        <v>Sep</v>
      </c>
      <c r="D3629" t="str">
        <f t="shared" si="169"/>
        <v>2026-Sep</v>
      </c>
      <c r="E3629">
        <f t="shared" si="170"/>
        <v>202609</v>
      </c>
      <c r="F3629" t="str">
        <f>IF('Raw(1)'!C3629="","",'Raw(1)'!C3629)</f>
        <v>TR #2</v>
      </c>
      <c r="G3629" t="str">
        <f>IF('Raw(1)'!D3629="","",'Raw(1)'!D3629)</f>
        <v>Performance</v>
      </c>
      <c r="H3629" t="str">
        <f>IF('Raw(1)'!E3629="","",'Raw(1)'!E3629)</f>
        <v>Bending</v>
      </c>
      <c r="I3629">
        <f>IF('Raw(1)'!F3629="","",'Raw(1)'!F3629)</f>
        <v>168</v>
      </c>
    </row>
    <row r="3630" spans="1:9" x14ac:dyDescent="0.4">
      <c r="A3630">
        <f>IF('Raw(1)'!A3630="","",'Raw(1)'!A3630)</f>
        <v>2026</v>
      </c>
      <c r="B3630">
        <f>IF('Raw(1)'!B3630="","",'Raw(1)'!B3630)</f>
        <v>37</v>
      </c>
      <c r="C3630" t="str">
        <f t="shared" si="168"/>
        <v>Sep</v>
      </c>
      <c r="D3630" t="str">
        <f t="shared" si="169"/>
        <v>2026-Sep</v>
      </c>
      <c r="E3630">
        <f t="shared" si="170"/>
        <v>202609</v>
      </c>
      <c r="F3630" t="str">
        <f>IF('Raw(1)'!C3630="","",'Raw(1)'!C3630)</f>
        <v>TR #2</v>
      </c>
      <c r="G3630" t="str">
        <f>IF('Raw(1)'!D3630="","",'Raw(1)'!D3630)</f>
        <v>Performance</v>
      </c>
      <c r="H3630" t="str">
        <f>IF('Raw(1)'!E3630="","",'Raw(1)'!E3630)</f>
        <v>L/W</v>
      </c>
      <c r="I3630">
        <f>IF('Raw(1)'!F3630="","",'Raw(1)'!F3630)</f>
        <v>164</v>
      </c>
    </row>
    <row r="3631" spans="1:9" x14ac:dyDescent="0.4">
      <c r="A3631">
        <f>IF('Raw(1)'!A3631="","",'Raw(1)'!A3631)</f>
        <v>2026</v>
      </c>
      <c r="B3631">
        <f>IF('Raw(1)'!B3631="","",'Raw(1)'!B3631)</f>
        <v>37</v>
      </c>
      <c r="C3631" t="str">
        <f t="shared" si="168"/>
        <v>Sep</v>
      </c>
      <c r="D3631" t="str">
        <f t="shared" si="169"/>
        <v>2026-Sep</v>
      </c>
      <c r="E3631">
        <f t="shared" si="170"/>
        <v>202609</v>
      </c>
      <c r="F3631" t="str">
        <f>IF('Raw(1)'!C3631="","",'Raw(1)'!C3631)</f>
        <v>TR #2</v>
      </c>
      <c r="G3631" t="str">
        <f>IF('Raw(1)'!D3631="","",'Raw(1)'!D3631)</f>
        <v>Performance</v>
      </c>
      <c r="H3631" t="str">
        <f>IF('Raw(1)'!E3631="","",'Raw(1)'!E3631)</f>
        <v>C/W</v>
      </c>
      <c r="I3631">
        <f>IF('Raw(1)'!F3631="","",'Raw(1)'!F3631)</f>
        <v>213</v>
      </c>
    </row>
    <row r="3632" spans="1:9" x14ac:dyDescent="0.4">
      <c r="A3632">
        <f>IF('Raw(1)'!A3632="","",'Raw(1)'!A3632)</f>
        <v>2026</v>
      </c>
      <c r="B3632">
        <f>IF('Raw(1)'!B3632="","",'Raw(1)'!B3632)</f>
        <v>37</v>
      </c>
      <c r="C3632" t="str">
        <f t="shared" si="168"/>
        <v>Sep</v>
      </c>
      <c r="D3632" t="str">
        <f t="shared" si="169"/>
        <v>2026-Sep</v>
      </c>
      <c r="E3632">
        <f t="shared" si="170"/>
        <v>202609</v>
      </c>
      <c r="F3632" t="str">
        <f>IF('Raw(1)'!C3632="","",'Raw(1)'!C3632)</f>
        <v>AM</v>
      </c>
      <c r="G3632" t="str">
        <f>IF('Raw(1)'!D3632="","",'Raw(1)'!D3632)</f>
        <v>Machine</v>
      </c>
      <c r="H3632" t="str">
        <f>IF('Raw(1)'!E3632="","",'Raw(1)'!E3632)</f>
        <v>Growing Line</v>
      </c>
      <c r="I3632">
        <f>IF('Raw(1)'!F3632="","",'Raw(1)'!F3632)</f>
        <v>30</v>
      </c>
    </row>
    <row r="3633" spans="1:9" x14ac:dyDescent="0.4">
      <c r="A3633">
        <f>IF('Raw(1)'!A3633="","",'Raw(1)'!A3633)</f>
        <v>2026</v>
      </c>
      <c r="B3633">
        <f>IF('Raw(1)'!B3633="","",'Raw(1)'!B3633)</f>
        <v>37</v>
      </c>
      <c r="C3633" t="str">
        <f t="shared" si="168"/>
        <v>Sep</v>
      </c>
      <c r="D3633" t="str">
        <f t="shared" si="169"/>
        <v>2026-Sep</v>
      </c>
      <c r="E3633">
        <f t="shared" si="170"/>
        <v>202609</v>
      </c>
      <c r="F3633" t="str">
        <f>IF('Raw(1)'!C3633="","",'Raw(1)'!C3633)</f>
        <v>AM</v>
      </c>
      <c r="G3633" t="str">
        <f>IF('Raw(1)'!D3633="","",'Raw(1)'!D3633)</f>
        <v>Machine</v>
      </c>
      <c r="H3633" t="str">
        <f>IF('Raw(1)'!E3633="","",'Raw(1)'!E3633)</f>
        <v>Paint Booth</v>
      </c>
      <c r="I3633">
        <f>IF('Raw(1)'!F3633="","",'Raw(1)'!F3633)</f>
        <v>16</v>
      </c>
    </row>
    <row r="3634" spans="1:9" x14ac:dyDescent="0.4">
      <c r="A3634">
        <f>IF('Raw(1)'!A3634="","",'Raw(1)'!A3634)</f>
        <v>2026</v>
      </c>
      <c r="B3634">
        <f>IF('Raw(1)'!B3634="","",'Raw(1)'!B3634)</f>
        <v>37</v>
      </c>
      <c r="C3634" t="str">
        <f t="shared" si="168"/>
        <v>Sep</v>
      </c>
      <c r="D3634" t="str">
        <f t="shared" si="169"/>
        <v>2026-Sep</v>
      </c>
      <c r="E3634">
        <f t="shared" si="170"/>
        <v>202609</v>
      </c>
      <c r="F3634" t="str">
        <f>IF('Raw(1)'!C3634="","",'Raw(1)'!C3634)</f>
        <v>AM</v>
      </c>
      <c r="G3634" t="str">
        <f>IF('Raw(1)'!D3634="","",'Raw(1)'!D3634)</f>
        <v>Machine</v>
      </c>
      <c r="H3634" t="str">
        <f>IF('Raw(1)'!E3634="","",'Raw(1)'!E3634)</f>
        <v>Paint Line</v>
      </c>
      <c r="I3634">
        <f>IF('Raw(1)'!F3634="","",'Raw(1)'!F3634)</f>
        <v>8</v>
      </c>
    </row>
    <row r="3635" spans="1:9" x14ac:dyDescent="0.4">
      <c r="A3635">
        <f>IF('Raw(1)'!A3635="","",'Raw(1)'!A3635)</f>
        <v>2026</v>
      </c>
      <c r="B3635">
        <f>IF('Raw(1)'!B3635="","",'Raw(1)'!B3635)</f>
        <v>37</v>
      </c>
      <c r="C3635" t="str">
        <f t="shared" si="168"/>
        <v>Sep</v>
      </c>
      <c r="D3635" t="str">
        <f t="shared" si="169"/>
        <v>2026-Sep</v>
      </c>
      <c r="E3635">
        <f t="shared" si="170"/>
        <v>202609</v>
      </c>
      <c r="F3635" t="str">
        <f>IF('Raw(1)'!C3635="","",'Raw(1)'!C3635)</f>
        <v>AM</v>
      </c>
      <c r="G3635" t="str">
        <f>IF('Raw(1)'!D3635="","",'Raw(1)'!D3635)</f>
        <v>Machine</v>
      </c>
      <c r="H3635" t="str">
        <f>IF('Raw(1)'!E3635="","",'Raw(1)'!E3635)</f>
        <v>Roll Bending Machine</v>
      </c>
      <c r="I3635">
        <f>IF('Raw(1)'!F3635="","",'Raw(1)'!F3635)</f>
        <v>6</v>
      </c>
    </row>
    <row r="3636" spans="1:9" x14ac:dyDescent="0.4">
      <c r="A3636">
        <f>IF('Raw(1)'!A3636="","",'Raw(1)'!A3636)</f>
        <v>2026</v>
      </c>
      <c r="B3636">
        <f>IF('Raw(1)'!B3636="","",'Raw(1)'!B3636)</f>
        <v>37</v>
      </c>
      <c r="C3636" t="str">
        <f t="shared" si="168"/>
        <v>Sep</v>
      </c>
      <c r="D3636" t="str">
        <f t="shared" si="169"/>
        <v>2026-Sep</v>
      </c>
      <c r="E3636">
        <f t="shared" si="170"/>
        <v>202609</v>
      </c>
      <c r="F3636" t="str">
        <f>IF('Raw(1)'!C3636="","",'Raw(1)'!C3636)</f>
        <v>AM</v>
      </c>
      <c r="G3636" t="str">
        <f>IF('Raw(1)'!D3636="","",'Raw(1)'!D3636)</f>
        <v>Machine</v>
      </c>
      <c r="H3636" t="str">
        <f>IF('Raw(1)'!E3636="","",'Raw(1)'!E3636)</f>
        <v>L/W Machine</v>
      </c>
      <c r="I3636">
        <f>IF('Raw(1)'!F3636="","",'Raw(1)'!F3636)</f>
        <v>11</v>
      </c>
    </row>
    <row r="3637" spans="1:9" x14ac:dyDescent="0.4">
      <c r="A3637">
        <f>IF('Raw(1)'!A3637="","",'Raw(1)'!A3637)</f>
        <v>2026</v>
      </c>
      <c r="B3637">
        <f>IF('Raw(1)'!B3637="","",'Raw(1)'!B3637)</f>
        <v>37</v>
      </c>
      <c r="C3637" t="str">
        <f t="shared" si="168"/>
        <v>Sep</v>
      </c>
      <c r="D3637" t="str">
        <f t="shared" si="169"/>
        <v>2026-Sep</v>
      </c>
      <c r="E3637">
        <f t="shared" si="170"/>
        <v>202609</v>
      </c>
      <c r="F3637" t="str">
        <f>IF('Raw(1)'!C3637="","",'Raw(1)'!C3637)</f>
        <v>AM</v>
      </c>
      <c r="G3637" t="str">
        <f>IF('Raw(1)'!D3637="","",'Raw(1)'!D3637)</f>
        <v>Machine</v>
      </c>
      <c r="H3637" t="str">
        <f>IF('Raw(1)'!E3637="","",'Raw(1)'!E3637)</f>
        <v>C/W Machine</v>
      </c>
      <c r="I3637">
        <f>IF('Raw(1)'!F3637="","",'Raw(1)'!F3637)</f>
        <v>15</v>
      </c>
    </row>
    <row r="3638" spans="1:9" x14ac:dyDescent="0.4">
      <c r="A3638">
        <f>IF('Raw(1)'!A3638="","",'Raw(1)'!A3638)</f>
        <v>2026</v>
      </c>
      <c r="B3638">
        <f>IF('Raw(1)'!B3638="","",'Raw(1)'!B3638)</f>
        <v>37</v>
      </c>
      <c r="C3638" t="str">
        <f t="shared" si="168"/>
        <v>Sep</v>
      </c>
      <c r="D3638" t="str">
        <f t="shared" si="169"/>
        <v>2026-Sep</v>
      </c>
      <c r="E3638">
        <f t="shared" si="170"/>
        <v>202609</v>
      </c>
      <c r="F3638" t="str">
        <f>IF('Raw(1)'!C3638="","",'Raw(1)'!C3638)</f>
        <v>AM</v>
      </c>
      <c r="G3638" t="str">
        <f>IF('Raw(1)'!D3638="","",'Raw(1)'!D3638)</f>
        <v>Performance</v>
      </c>
      <c r="H3638" t="str">
        <f>IF('Raw(1)'!E3638="","",'Raw(1)'!E3638)</f>
        <v>BT GT</v>
      </c>
      <c r="I3638">
        <f>IF('Raw(1)'!F3638="","",'Raw(1)'!F3638)</f>
        <v>62</v>
      </c>
    </row>
    <row r="3639" spans="1:9" x14ac:dyDescent="0.4">
      <c r="A3639">
        <f>IF('Raw(1)'!A3639="","",'Raw(1)'!A3639)</f>
        <v>2026</v>
      </c>
      <c r="B3639">
        <f>IF('Raw(1)'!B3639="","",'Raw(1)'!B3639)</f>
        <v>37</v>
      </c>
      <c r="C3639" t="str">
        <f t="shared" si="168"/>
        <v>Sep</v>
      </c>
      <c r="D3639" t="str">
        <f t="shared" si="169"/>
        <v>2026-Sep</v>
      </c>
      <c r="E3639">
        <f t="shared" si="170"/>
        <v>202609</v>
      </c>
      <c r="F3639" t="str">
        <f>IF('Raw(1)'!C3639="","",'Raw(1)'!C3639)</f>
        <v>AM</v>
      </c>
      <c r="G3639" t="str">
        <f>IF('Raw(1)'!D3639="","",'Raw(1)'!D3639)</f>
        <v>Performance</v>
      </c>
      <c r="H3639" t="str">
        <f>IF('Raw(1)'!E3639="","",'Raw(1)'!E3639)</f>
        <v>WT GT</v>
      </c>
      <c r="I3639">
        <f>IF('Raw(1)'!F3639="","",'Raw(1)'!F3639)</f>
        <v>77</v>
      </c>
    </row>
    <row r="3640" spans="1:9" x14ac:dyDescent="0.4">
      <c r="A3640">
        <f>IF('Raw(1)'!A3640="","",'Raw(1)'!A3640)</f>
        <v>2026</v>
      </c>
      <c r="B3640">
        <f>IF('Raw(1)'!B3640="","",'Raw(1)'!B3640)</f>
        <v>37</v>
      </c>
      <c r="C3640" t="str">
        <f t="shared" si="168"/>
        <v>Sep</v>
      </c>
      <c r="D3640" t="str">
        <f t="shared" si="169"/>
        <v>2026-Sep</v>
      </c>
      <c r="E3640">
        <f t="shared" si="170"/>
        <v>202609</v>
      </c>
      <c r="F3640" t="str">
        <f>IF('Raw(1)'!C3640="","",'Raw(1)'!C3640)</f>
        <v>AM</v>
      </c>
      <c r="G3640" t="str">
        <f>IF('Raw(1)'!D3640="","",'Raw(1)'!D3640)</f>
        <v>Performance</v>
      </c>
      <c r="H3640" t="str">
        <f>IF('Raw(1)'!E3640="","",'Raw(1)'!E3640)</f>
        <v>Bending</v>
      </c>
      <c r="I3640">
        <f>IF('Raw(1)'!F3640="","",'Raw(1)'!F3640)</f>
        <v>518</v>
      </c>
    </row>
    <row r="3641" spans="1:9" x14ac:dyDescent="0.4">
      <c r="A3641">
        <f>IF('Raw(1)'!A3641="","",'Raw(1)'!A3641)</f>
        <v>2026</v>
      </c>
      <c r="B3641">
        <f>IF('Raw(1)'!B3641="","",'Raw(1)'!B3641)</f>
        <v>37</v>
      </c>
      <c r="C3641" t="str">
        <f t="shared" si="168"/>
        <v>Sep</v>
      </c>
      <c r="D3641" t="str">
        <f t="shared" si="169"/>
        <v>2026-Sep</v>
      </c>
      <c r="E3641">
        <f t="shared" si="170"/>
        <v>202609</v>
      </c>
      <c r="F3641" t="str">
        <f>IF('Raw(1)'!C3641="","",'Raw(1)'!C3641)</f>
        <v>AM</v>
      </c>
      <c r="G3641" t="str">
        <f>IF('Raw(1)'!D3641="","",'Raw(1)'!D3641)</f>
        <v>Performance</v>
      </c>
      <c r="H3641" t="str">
        <f>IF('Raw(1)'!E3641="","",'Raw(1)'!E3641)</f>
        <v>L/W</v>
      </c>
      <c r="I3641">
        <f>IF('Raw(1)'!F3641="","",'Raw(1)'!F3641)</f>
        <v>523</v>
      </c>
    </row>
    <row r="3642" spans="1:9" x14ac:dyDescent="0.4">
      <c r="A3642">
        <f>IF('Raw(1)'!A3642="","",'Raw(1)'!A3642)</f>
        <v>2026</v>
      </c>
      <c r="B3642">
        <f>IF('Raw(1)'!B3642="","",'Raw(1)'!B3642)</f>
        <v>37</v>
      </c>
      <c r="C3642" t="str">
        <f t="shared" si="168"/>
        <v>Sep</v>
      </c>
      <c r="D3642" t="str">
        <f t="shared" si="169"/>
        <v>2026-Sep</v>
      </c>
      <c r="E3642">
        <f t="shared" si="170"/>
        <v>202609</v>
      </c>
      <c r="F3642" t="str">
        <f>IF('Raw(1)'!C3642="","",'Raw(1)'!C3642)</f>
        <v>AM</v>
      </c>
      <c r="G3642" t="str">
        <f>IF('Raw(1)'!D3642="","",'Raw(1)'!D3642)</f>
        <v>Performance</v>
      </c>
      <c r="H3642" t="str">
        <f>IF('Raw(1)'!E3642="","",'Raw(1)'!E3642)</f>
        <v>C/W</v>
      </c>
      <c r="I3642">
        <f>IF('Raw(1)'!F3642="","",'Raw(1)'!F3642)</f>
        <v>441</v>
      </c>
    </row>
    <row r="3643" spans="1:9" x14ac:dyDescent="0.4">
      <c r="A3643">
        <f>IF('Raw(1)'!A3643="","",'Raw(1)'!A3643)</f>
        <v>2026</v>
      </c>
      <c r="B3643">
        <f>IF('Raw(1)'!B3643="","",'Raw(1)'!B3643)</f>
        <v>37</v>
      </c>
      <c r="C3643" t="str">
        <f t="shared" si="168"/>
        <v>Sep</v>
      </c>
      <c r="D3643" t="str">
        <f t="shared" si="169"/>
        <v>2026-Sep</v>
      </c>
      <c r="E3643">
        <f t="shared" si="170"/>
        <v>202609</v>
      </c>
      <c r="F3643" t="str">
        <f>IF('Raw(1)'!C3643="","",'Raw(1)'!C3643)</f>
        <v>PT On</v>
      </c>
      <c r="G3643" t="str">
        <f>IF('Raw(1)'!D3643="","",'Raw(1)'!D3643)</f>
        <v>Machine</v>
      </c>
      <c r="H3643" t="str">
        <f>IF('Raw(1)'!E3643="","",'Raw(1)'!E3643)</f>
        <v>Growing Line</v>
      </c>
      <c r="I3643">
        <f>IF('Raw(1)'!F3643="","",'Raw(1)'!F3643)</f>
        <v>6</v>
      </c>
    </row>
    <row r="3644" spans="1:9" x14ac:dyDescent="0.4">
      <c r="A3644">
        <f>IF('Raw(1)'!A3644="","",'Raw(1)'!A3644)</f>
        <v>2026</v>
      </c>
      <c r="B3644">
        <f>IF('Raw(1)'!B3644="","",'Raw(1)'!B3644)</f>
        <v>37</v>
      </c>
      <c r="C3644" t="str">
        <f t="shared" si="168"/>
        <v>Sep</v>
      </c>
      <c r="D3644" t="str">
        <f t="shared" si="169"/>
        <v>2026-Sep</v>
      </c>
      <c r="E3644">
        <f t="shared" si="170"/>
        <v>202609</v>
      </c>
      <c r="F3644" t="str">
        <f>IF('Raw(1)'!C3644="","",'Raw(1)'!C3644)</f>
        <v>PT On</v>
      </c>
      <c r="G3644" t="str">
        <f>IF('Raw(1)'!D3644="","",'Raw(1)'!D3644)</f>
        <v>Machine</v>
      </c>
      <c r="H3644" t="str">
        <f>IF('Raw(1)'!E3644="","",'Raw(1)'!E3644)</f>
        <v>Paint Booth</v>
      </c>
      <c r="I3644">
        <f>IF('Raw(1)'!F3644="","",'Raw(1)'!F3644)</f>
        <v>4</v>
      </c>
    </row>
    <row r="3645" spans="1:9" x14ac:dyDescent="0.4">
      <c r="A3645">
        <f>IF('Raw(1)'!A3645="","",'Raw(1)'!A3645)</f>
        <v>2026</v>
      </c>
      <c r="B3645">
        <f>IF('Raw(1)'!B3645="","",'Raw(1)'!B3645)</f>
        <v>37</v>
      </c>
      <c r="C3645" t="str">
        <f t="shared" si="168"/>
        <v>Sep</v>
      </c>
      <c r="D3645" t="str">
        <f t="shared" si="169"/>
        <v>2026-Sep</v>
      </c>
      <c r="E3645">
        <f t="shared" si="170"/>
        <v>202609</v>
      </c>
      <c r="F3645" t="str">
        <f>IF('Raw(1)'!C3645="","",'Raw(1)'!C3645)</f>
        <v>PT On</v>
      </c>
      <c r="G3645" t="str">
        <f>IF('Raw(1)'!D3645="","",'Raw(1)'!D3645)</f>
        <v>Machine</v>
      </c>
      <c r="H3645" t="str">
        <f>IF('Raw(1)'!E3645="","",'Raw(1)'!E3645)</f>
        <v>Paint Line</v>
      </c>
      <c r="I3645">
        <f>IF('Raw(1)'!F3645="","",'Raw(1)'!F3645)</f>
        <v>4</v>
      </c>
    </row>
    <row r="3646" spans="1:9" x14ac:dyDescent="0.4">
      <c r="A3646">
        <f>IF('Raw(1)'!A3646="","",'Raw(1)'!A3646)</f>
        <v>2026</v>
      </c>
      <c r="B3646">
        <f>IF('Raw(1)'!B3646="","",'Raw(1)'!B3646)</f>
        <v>37</v>
      </c>
      <c r="C3646" t="str">
        <f t="shared" si="168"/>
        <v>Sep</v>
      </c>
      <c r="D3646" t="str">
        <f t="shared" si="169"/>
        <v>2026-Sep</v>
      </c>
      <c r="E3646">
        <f t="shared" si="170"/>
        <v>202609</v>
      </c>
      <c r="F3646" t="str">
        <f>IF('Raw(1)'!C3646="","",'Raw(1)'!C3646)</f>
        <v>PT On</v>
      </c>
      <c r="G3646" t="str">
        <f>IF('Raw(1)'!D3646="","",'Raw(1)'!D3646)</f>
        <v>Machine</v>
      </c>
      <c r="H3646" t="str">
        <f>IF('Raw(1)'!E3646="","",'Raw(1)'!E3646)</f>
        <v>Roll Bending Machine</v>
      </c>
      <c r="I3646">
        <f>IF('Raw(1)'!F3646="","",'Raw(1)'!F3646)</f>
        <v>3</v>
      </c>
    </row>
    <row r="3647" spans="1:9" x14ac:dyDescent="0.4">
      <c r="A3647">
        <f>IF('Raw(1)'!A3647="","",'Raw(1)'!A3647)</f>
        <v>2026</v>
      </c>
      <c r="B3647">
        <f>IF('Raw(1)'!B3647="","",'Raw(1)'!B3647)</f>
        <v>37</v>
      </c>
      <c r="C3647" t="str">
        <f t="shared" si="168"/>
        <v>Sep</v>
      </c>
      <c r="D3647" t="str">
        <f t="shared" si="169"/>
        <v>2026-Sep</v>
      </c>
      <c r="E3647">
        <f t="shared" si="170"/>
        <v>202609</v>
      </c>
      <c r="F3647" t="str">
        <f>IF('Raw(1)'!C3647="","",'Raw(1)'!C3647)</f>
        <v>PT On</v>
      </c>
      <c r="G3647" t="str">
        <f>IF('Raw(1)'!D3647="","",'Raw(1)'!D3647)</f>
        <v>Machine</v>
      </c>
      <c r="H3647" t="str">
        <f>IF('Raw(1)'!E3647="","",'Raw(1)'!E3647)</f>
        <v>L/W Machine</v>
      </c>
      <c r="I3647">
        <f>IF('Raw(1)'!F3647="","",'Raw(1)'!F3647)</f>
        <v>4</v>
      </c>
    </row>
    <row r="3648" spans="1:9" x14ac:dyDescent="0.4">
      <c r="A3648">
        <f>IF('Raw(1)'!A3648="","",'Raw(1)'!A3648)</f>
        <v>2026</v>
      </c>
      <c r="B3648">
        <f>IF('Raw(1)'!B3648="","",'Raw(1)'!B3648)</f>
        <v>37</v>
      </c>
      <c r="C3648" t="str">
        <f t="shared" si="168"/>
        <v>Sep</v>
      </c>
      <c r="D3648" t="str">
        <f t="shared" si="169"/>
        <v>2026-Sep</v>
      </c>
      <c r="E3648">
        <f t="shared" si="170"/>
        <v>202609</v>
      </c>
      <c r="F3648" t="str">
        <f>IF('Raw(1)'!C3648="","",'Raw(1)'!C3648)</f>
        <v>PT On</v>
      </c>
      <c r="G3648" t="str">
        <f>IF('Raw(1)'!D3648="","",'Raw(1)'!D3648)</f>
        <v>Machine</v>
      </c>
      <c r="H3648" t="str">
        <f>IF('Raw(1)'!E3648="","",'Raw(1)'!E3648)</f>
        <v>C/W Machine</v>
      </c>
      <c r="I3648">
        <f>IF('Raw(1)'!F3648="","",'Raw(1)'!F3648)</f>
        <v>6.5</v>
      </c>
    </row>
    <row r="3649" spans="1:9" x14ac:dyDescent="0.4">
      <c r="A3649">
        <f>IF('Raw(1)'!A3649="","",'Raw(1)'!A3649)</f>
        <v>2026</v>
      </c>
      <c r="B3649">
        <f>IF('Raw(1)'!B3649="","",'Raw(1)'!B3649)</f>
        <v>37</v>
      </c>
      <c r="C3649" t="str">
        <f t="shared" si="168"/>
        <v>Sep</v>
      </c>
      <c r="D3649" t="str">
        <f t="shared" si="169"/>
        <v>2026-Sep</v>
      </c>
      <c r="E3649">
        <f t="shared" si="170"/>
        <v>202609</v>
      </c>
      <c r="F3649" t="str">
        <f>IF('Raw(1)'!C3649="","",'Raw(1)'!C3649)</f>
        <v>PT On</v>
      </c>
      <c r="G3649" t="str">
        <f>IF('Raw(1)'!D3649="","",'Raw(1)'!D3649)</f>
        <v>Performance</v>
      </c>
      <c r="H3649" t="str">
        <f>IF('Raw(1)'!E3649="","",'Raw(1)'!E3649)</f>
        <v>BT GT</v>
      </c>
      <c r="I3649">
        <f>IF('Raw(1)'!F3649="","",'Raw(1)'!F3649)</f>
        <v>8</v>
      </c>
    </row>
    <row r="3650" spans="1:9" x14ac:dyDescent="0.4">
      <c r="A3650">
        <f>IF('Raw(1)'!A3650="","",'Raw(1)'!A3650)</f>
        <v>2026</v>
      </c>
      <c r="B3650">
        <f>IF('Raw(1)'!B3650="","",'Raw(1)'!B3650)</f>
        <v>37</v>
      </c>
      <c r="C3650" t="str">
        <f t="shared" ref="C3650:C3713" si="171">IF(OR(A3650="",B3650=""),"",TEXT(DATE(A3650,1,1)+(B3650-1)*7,"mmm"))</f>
        <v>Sep</v>
      </c>
      <c r="D3650" t="str">
        <f t="shared" ref="D3650:D3713" si="172">IF(OR(A3650="",B3650=""),"",TEXT(DATE(A3650,1,1)+(B3650-1)*7,"yyyy-mmm"))</f>
        <v>2026-Sep</v>
      </c>
      <c r="E3650">
        <f t="shared" ref="E3650:E3713" si="173">IF(OR(A3650="",B3650=""),"",YEAR(DATE(A3650,1,1)+(B3650-1)*7)*100+MONTH(DATE(A3650,1,1)+(B3650-1)*7))</f>
        <v>202609</v>
      </c>
      <c r="F3650" t="str">
        <f>IF('Raw(1)'!C3650="","",'Raw(1)'!C3650)</f>
        <v>PT On</v>
      </c>
      <c r="G3650" t="str">
        <f>IF('Raw(1)'!D3650="","",'Raw(1)'!D3650)</f>
        <v>Performance</v>
      </c>
      <c r="H3650" t="str">
        <f>IF('Raw(1)'!E3650="","",'Raw(1)'!E3650)</f>
        <v>WT GT</v>
      </c>
      <c r="I3650">
        <f>IF('Raw(1)'!F3650="","",'Raw(1)'!F3650)</f>
        <v>15</v>
      </c>
    </row>
    <row r="3651" spans="1:9" x14ac:dyDescent="0.4">
      <c r="A3651">
        <f>IF('Raw(1)'!A3651="","",'Raw(1)'!A3651)</f>
        <v>2026</v>
      </c>
      <c r="B3651">
        <f>IF('Raw(1)'!B3651="","",'Raw(1)'!B3651)</f>
        <v>37</v>
      </c>
      <c r="C3651" t="str">
        <f t="shared" si="171"/>
        <v>Sep</v>
      </c>
      <c r="D3651" t="str">
        <f t="shared" si="172"/>
        <v>2026-Sep</v>
      </c>
      <c r="E3651">
        <f t="shared" si="173"/>
        <v>202609</v>
      </c>
      <c r="F3651" t="str">
        <f>IF('Raw(1)'!C3651="","",'Raw(1)'!C3651)</f>
        <v>PT On</v>
      </c>
      <c r="G3651" t="str">
        <f>IF('Raw(1)'!D3651="","",'Raw(1)'!D3651)</f>
        <v>Performance</v>
      </c>
      <c r="H3651" t="str">
        <f>IF('Raw(1)'!E3651="","",'Raw(1)'!E3651)</f>
        <v>Bending</v>
      </c>
      <c r="I3651">
        <f>IF('Raw(1)'!F3651="","",'Raw(1)'!F3651)</f>
        <v>98</v>
      </c>
    </row>
    <row r="3652" spans="1:9" x14ac:dyDescent="0.4">
      <c r="A3652">
        <f>IF('Raw(1)'!A3652="","",'Raw(1)'!A3652)</f>
        <v>2026</v>
      </c>
      <c r="B3652">
        <f>IF('Raw(1)'!B3652="","",'Raw(1)'!B3652)</f>
        <v>37</v>
      </c>
      <c r="C3652" t="str">
        <f t="shared" si="171"/>
        <v>Sep</v>
      </c>
      <c r="D3652" t="str">
        <f t="shared" si="172"/>
        <v>2026-Sep</v>
      </c>
      <c r="E3652">
        <f t="shared" si="173"/>
        <v>202609</v>
      </c>
      <c r="F3652" t="str">
        <f>IF('Raw(1)'!C3652="","",'Raw(1)'!C3652)</f>
        <v>PT On</v>
      </c>
      <c r="G3652" t="str">
        <f>IF('Raw(1)'!D3652="","",'Raw(1)'!D3652)</f>
        <v>Performance</v>
      </c>
      <c r="H3652" t="str">
        <f>IF('Raw(1)'!E3652="","",'Raw(1)'!E3652)</f>
        <v>L/W</v>
      </c>
      <c r="I3652">
        <f>IF('Raw(1)'!F3652="","",'Raw(1)'!F3652)</f>
        <v>94</v>
      </c>
    </row>
    <row r="3653" spans="1:9" x14ac:dyDescent="0.4">
      <c r="A3653">
        <f>IF('Raw(1)'!A3653="","",'Raw(1)'!A3653)</f>
        <v>2026</v>
      </c>
      <c r="B3653">
        <f>IF('Raw(1)'!B3653="","",'Raw(1)'!B3653)</f>
        <v>37</v>
      </c>
      <c r="C3653" t="str">
        <f t="shared" si="171"/>
        <v>Sep</v>
      </c>
      <c r="D3653" t="str">
        <f t="shared" si="172"/>
        <v>2026-Sep</v>
      </c>
      <c r="E3653">
        <f t="shared" si="173"/>
        <v>202609</v>
      </c>
      <c r="F3653" t="str">
        <f>IF('Raw(1)'!C3653="","",'Raw(1)'!C3653)</f>
        <v>PT On</v>
      </c>
      <c r="G3653" t="str">
        <f>IF('Raw(1)'!D3653="","",'Raw(1)'!D3653)</f>
        <v>Performance</v>
      </c>
      <c r="H3653" t="str">
        <f>IF('Raw(1)'!E3653="","",'Raw(1)'!E3653)</f>
        <v>C/W</v>
      </c>
      <c r="I3653">
        <f>IF('Raw(1)'!F3653="","",'Raw(1)'!F3653)</f>
        <v>108</v>
      </c>
    </row>
    <row r="3654" spans="1:9" x14ac:dyDescent="0.4">
      <c r="A3654">
        <f>IF('Raw(1)'!A3654="","",'Raw(1)'!A3654)</f>
        <v>2026</v>
      </c>
      <c r="B3654">
        <f>IF('Raw(1)'!B3654="","",'Raw(1)'!B3654)</f>
        <v>37</v>
      </c>
      <c r="C3654" t="str">
        <f t="shared" si="171"/>
        <v>Sep</v>
      </c>
      <c r="D3654" t="str">
        <f t="shared" si="172"/>
        <v>2026-Sep</v>
      </c>
      <c r="E3654">
        <f t="shared" si="173"/>
        <v>202609</v>
      </c>
      <c r="F3654" t="str">
        <f>IF('Raw(1)'!C3654="","",'Raw(1)'!C3654)</f>
        <v>PT Off</v>
      </c>
      <c r="G3654" t="str">
        <f>IF('Raw(1)'!D3654="","",'Raw(1)'!D3654)</f>
        <v>Machine</v>
      </c>
      <c r="H3654" t="str">
        <f>IF('Raw(1)'!E3654="","",'Raw(1)'!E3654)</f>
        <v>Growing Line</v>
      </c>
      <c r="I3654">
        <f>IF('Raw(1)'!F3654="","",'Raw(1)'!F3654)</f>
        <v>11</v>
      </c>
    </row>
    <row r="3655" spans="1:9" x14ac:dyDescent="0.4">
      <c r="A3655">
        <f>IF('Raw(1)'!A3655="","",'Raw(1)'!A3655)</f>
        <v>2026</v>
      </c>
      <c r="B3655">
        <f>IF('Raw(1)'!B3655="","",'Raw(1)'!B3655)</f>
        <v>37</v>
      </c>
      <c r="C3655" t="str">
        <f t="shared" si="171"/>
        <v>Sep</v>
      </c>
      <c r="D3655" t="str">
        <f t="shared" si="172"/>
        <v>2026-Sep</v>
      </c>
      <c r="E3655">
        <f t="shared" si="173"/>
        <v>202609</v>
      </c>
      <c r="F3655" t="str">
        <f>IF('Raw(1)'!C3655="","",'Raw(1)'!C3655)</f>
        <v>PT Off</v>
      </c>
      <c r="G3655" t="str">
        <f>IF('Raw(1)'!D3655="","",'Raw(1)'!D3655)</f>
        <v>Machine</v>
      </c>
      <c r="H3655" t="str">
        <f>IF('Raw(1)'!E3655="","",'Raw(1)'!E3655)</f>
        <v>Paint Booth</v>
      </c>
      <c r="I3655">
        <f>IF('Raw(1)'!F3655="","",'Raw(1)'!F3655)</f>
        <v>6</v>
      </c>
    </row>
    <row r="3656" spans="1:9" x14ac:dyDescent="0.4">
      <c r="A3656">
        <f>IF('Raw(1)'!A3656="","",'Raw(1)'!A3656)</f>
        <v>2026</v>
      </c>
      <c r="B3656">
        <f>IF('Raw(1)'!B3656="","",'Raw(1)'!B3656)</f>
        <v>37</v>
      </c>
      <c r="C3656" t="str">
        <f t="shared" si="171"/>
        <v>Sep</v>
      </c>
      <c r="D3656" t="str">
        <f t="shared" si="172"/>
        <v>2026-Sep</v>
      </c>
      <c r="E3656">
        <f t="shared" si="173"/>
        <v>202609</v>
      </c>
      <c r="F3656" t="str">
        <f>IF('Raw(1)'!C3656="","",'Raw(1)'!C3656)</f>
        <v>PT Off</v>
      </c>
      <c r="G3656" t="str">
        <f>IF('Raw(1)'!D3656="","",'Raw(1)'!D3656)</f>
        <v>Machine</v>
      </c>
      <c r="H3656" t="str">
        <f>IF('Raw(1)'!E3656="","",'Raw(1)'!E3656)</f>
        <v>Paint Line</v>
      </c>
      <c r="I3656">
        <f>IF('Raw(1)'!F3656="","",'Raw(1)'!F3656)</f>
        <v>4</v>
      </c>
    </row>
    <row r="3657" spans="1:9" x14ac:dyDescent="0.4">
      <c r="A3657">
        <f>IF('Raw(1)'!A3657="","",'Raw(1)'!A3657)</f>
        <v>2026</v>
      </c>
      <c r="B3657">
        <f>IF('Raw(1)'!B3657="","",'Raw(1)'!B3657)</f>
        <v>37</v>
      </c>
      <c r="C3657" t="str">
        <f t="shared" si="171"/>
        <v>Sep</v>
      </c>
      <c r="D3657" t="str">
        <f t="shared" si="172"/>
        <v>2026-Sep</v>
      </c>
      <c r="E3657">
        <f t="shared" si="173"/>
        <v>202609</v>
      </c>
      <c r="F3657" t="str">
        <f>IF('Raw(1)'!C3657="","",'Raw(1)'!C3657)</f>
        <v>PT Off</v>
      </c>
      <c r="G3657" t="str">
        <f>IF('Raw(1)'!D3657="","",'Raw(1)'!D3657)</f>
        <v>Machine</v>
      </c>
      <c r="H3657" t="str">
        <f>IF('Raw(1)'!E3657="","",'Raw(1)'!E3657)</f>
        <v>Roll Bending Machine</v>
      </c>
      <c r="I3657">
        <f>IF('Raw(1)'!F3657="","",'Raw(1)'!F3657)</f>
        <v>4</v>
      </c>
    </row>
    <row r="3658" spans="1:9" x14ac:dyDescent="0.4">
      <c r="A3658">
        <f>IF('Raw(1)'!A3658="","",'Raw(1)'!A3658)</f>
        <v>2026</v>
      </c>
      <c r="B3658">
        <f>IF('Raw(1)'!B3658="","",'Raw(1)'!B3658)</f>
        <v>37</v>
      </c>
      <c r="C3658" t="str">
        <f t="shared" si="171"/>
        <v>Sep</v>
      </c>
      <c r="D3658" t="str">
        <f t="shared" si="172"/>
        <v>2026-Sep</v>
      </c>
      <c r="E3658">
        <f t="shared" si="173"/>
        <v>202609</v>
      </c>
      <c r="F3658" t="str">
        <f>IF('Raw(1)'!C3658="","",'Raw(1)'!C3658)</f>
        <v>PT Off</v>
      </c>
      <c r="G3658" t="str">
        <f>IF('Raw(1)'!D3658="","",'Raw(1)'!D3658)</f>
        <v>Machine</v>
      </c>
      <c r="H3658" t="str">
        <f>IF('Raw(1)'!E3658="","",'Raw(1)'!E3658)</f>
        <v>L/W Machine</v>
      </c>
      <c r="I3658">
        <f>IF('Raw(1)'!F3658="","",'Raw(1)'!F3658)</f>
        <v>7</v>
      </c>
    </row>
    <row r="3659" spans="1:9" x14ac:dyDescent="0.4">
      <c r="A3659">
        <f>IF('Raw(1)'!A3659="","",'Raw(1)'!A3659)</f>
        <v>2026</v>
      </c>
      <c r="B3659">
        <f>IF('Raw(1)'!B3659="","",'Raw(1)'!B3659)</f>
        <v>37</v>
      </c>
      <c r="C3659" t="str">
        <f t="shared" si="171"/>
        <v>Sep</v>
      </c>
      <c r="D3659" t="str">
        <f t="shared" si="172"/>
        <v>2026-Sep</v>
      </c>
      <c r="E3659">
        <f t="shared" si="173"/>
        <v>202609</v>
      </c>
      <c r="F3659" t="str">
        <f>IF('Raw(1)'!C3659="","",'Raw(1)'!C3659)</f>
        <v>PT Off</v>
      </c>
      <c r="G3659" t="str">
        <f>IF('Raw(1)'!D3659="","",'Raw(1)'!D3659)</f>
        <v>Machine</v>
      </c>
      <c r="H3659" t="str">
        <f>IF('Raw(1)'!E3659="","",'Raw(1)'!E3659)</f>
        <v>C/W Machine</v>
      </c>
      <c r="I3659">
        <f>IF('Raw(1)'!F3659="","",'Raw(1)'!F3659)</f>
        <v>12.5</v>
      </c>
    </row>
    <row r="3660" spans="1:9" x14ac:dyDescent="0.4">
      <c r="A3660">
        <f>IF('Raw(1)'!A3660="","",'Raw(1)'!A3660)</f>
        <v>2026</v>
      </c>
      <c r="B3660">
        <f>IF('Raw(1)'!B3660="","",'Raw(1)'!B3660)</f>
        <v>37</v>
      </c>
      <c r="C3660" t="str">
        <f t="shared" si="171"/>
        <v>Sep</v>
      </c>
      <c r="D3660" t="str">
        <f t="shared" si="172"/>
        <v>2026-Sep</v>
      </c>
      <c r="E3660">
        <f t="shared" si="173"/>
        <v>202609</v>
      </c>
      <c r="F3660" t="str">
        <f>IF('Raw(1)'!C3660="","",'Raw(1)'!C3660)</f>
        <v>PT Off</v>
      </c>
      <c r="G3660" t="str">
        <f>IF('Raw(1)'!D3660="","",'Raw(1)'!D3660)</f>
        <v>Performance</v>
      </c>
      <c r="H3660" t="str">
        <f>IF('Raw(1)'!E3660="","",'Raw(1)'!E3660)</f>
        <v>BT GT</v>
      </c>
      <c r="I3660">
        <f>IF('Raw(1)'!F3660="","",'Raw(1)'!F3660)</f>
        <v>13</v>
      </c>
    </row>
    <row r="3661" spans="1:9" x14ac:dyDescent="0.4">
      <c r="A3661">
        <f>IF('Raw(1)'!A3661="","",'Raw(1)'!A3661)</f>
        <v>2026</v>
      </c>
      <c r="B3661">
        <f>IF('Raw(1)'!B3661="","",'Raw(1)'!B3661)</f>
        <v>37</v>
      </c>
      <c r="C3661" t="str">
        <f t="shared" si="171"/>
        <v>Sep</v>
      </c>
      <c r="D3661" t="str">
        <f t="shared" si="172"/>
        <v>2026-Sep</v>
      </c>
      <c r="E3661">
        <f t="shared" si="173"/>
        <v>202609</v>
      </c>
      <c r="F3661" t="str">
        <f>IF('Raw(1)'!C3661="","",'Raw(1)'!C3661)</f>
        <v>PT Off</v>
      </c>
      <c r="G3661" t="str">
        <f>IF('Raw(1)'!D3661="","",'Raw(1)'!D3661)</f>
        <v>Performance</v>
      </c>
      <c r="H3661" t="str">
        <f>IF('Raw(1)'!E3661="","",'Raw(1)'!E3661)</f>
        <v>WT GT</v>
      </c>
      <c r="I3661">
        <f>IF('Raw(1)'!F3661="","",'Raw(1)'!F3661)</f>
        <v>11</v>
      </c>
    </row>
    <row r="3662" spans="1:9" x14ac:dyDescent="0.4">
      <c r="A3662">
        <f>IF('Raw(1)'!A3662="","",'Raw(1)'!A3662)</f>
        <v>2026</v>
      </c>
      <c r="B3662">
        <f>IF('Raw(1)'!B3662="","",'Raw(1)'!B3662)</f>
        <v>37</v>
      </c>
      <c r="C3662" t="str">
        <f t="shared" si="171"/>
        <v>Sep</v>
      </c>
      <c r="D3662" t="str">
        <f t="shared" si="172"/>
        <v>2026-Sep</v>
      </c>
      <c r="E3662">
        <f t="shared" si="173"/>
        <v>202609</v>
      </c>
      <c r="F3662" t="str">
        <f>IF('Raw(1)'!C3662="","",'Raw(1)'!C3662)</f>
        <v>PT Off</v>
      </c>
      <c r="G3662" t="str">
        <f>IF('Raw(1)'!D3662="","",'Raw(1)'!D3662)</f>
        <v>Performance</v>
      </c>
      <c r="H3662" t="str">
        <f>IF('Raw(1)'!E3662="","",'Raw(1)'!E3662)</f>
        <v>Bending</v>
      </c>
      <c r="I3662">
        <f>IF('Raw(1)'!F3662="","",'Raw(1)'!F3662)</f>
        <v>128</v>
      </c>
    </row>
    <row r="3663" spans="1:9" x14ac:dyDescent="0.4">
      <c r="A3663">
        <f>IF('Raw(1)'!A3663="","",'Raw(1)'!A3663)</f>
        <v>2026</v>
      </c>
      <c r="B3663">
        <f>IF('Raw(1)'!B3663="","",'Raw(1)'!B3663)</f>
        <v>37</v>
      </c>
      <c r="C3663" t="str">
        <f t="shared" si="171"/>
        <v>Sep</v>
      </c>
      <c r="D3663" t="str">
        <f t="shared" si="172"/>
        <v>2026-Sep</v>
      </c>
      <c r="E3663">
        <f t="shared" si="173"/>
        <v>202609</v>
      </c>
      <c r="F3663" t="str">
        <f>IF('Raw(1)'!C3663="","",'Raw(1)'!C3663)</f>
        <v>PT Off</v>
      </c>
      <c r="G3663" t="str">
        <f>IF('Raw(1)'!D3663="","",'Raw(1)'!D3663)</f>
        <v>Performance</v>
      </c>
      <c r="H3663" t="str">
        <f>IF('Raw(1)'!E3663="","",'Raw(1)'!E3663)</f>
        <v>L/W</v>
      </c>
      <c r="I3663">
        <f>IF('Raw(1)'!F3663="","",'Raw(1)'!F3663)</f>
        <v>125</v>
      </c>
    </row>
    <row r="3664" spans="1:9" x14ac:dyDescent="0.4">
      <c r="A3664">
        <f>IF('Raw(1)'!A3664="","",'Raw(1)'!A3664)</f>
        <v>2026</v>
      </c>
      <c r="B3664">
        <f>IF('Raw(1)'!B3664="","",'Raw(1)'!B3664)</f>
        <v>37</v>
      </c>
      <c r="C3664" t="str">
        <f t="shared" si="171"/>
        <v>Sep</v>
      </c>
      <c r="D3664" t="str">
        <f t="shared" si="172"/>
        <v>2026-Sep</v>
      </c>
      <c r="E3664">
        <f t="shared" si="173"/>
        <v>202609</v>
      </c>
      <c r="F3664" t="str">
        <f>IF('Raw(1)'!C3664="","",'Raw(1)'!C3664)</f>
        <v>PT Off</v>
      </c>
      <c r="G3664" t="str">
        <f>IF('Raw(1)'!D3664="","",'Raw(1)'!D3664)</f>
        <v>Performance</v>
      </c>
      <c r="H3664" t="str">
        <f>IF('Raw(1)'!E3664="","",'Raw(1)'!E3664)</f>
        <v>C/W</v>
      </c>
      <c r="I3664">
        <f>IF('Raw(1)'!F3664="","",'Raw(1)'!F3664)</f>
        <v>147</v>
      </c>
    </row>
    <row r="3665" spans="1:9" x14ac:dyDescent="0.4">
      <c r="A3665">
        <f>IF('Raw(1)'!A3665="","",'Raw(1)'!A3665)</f>
        <v>2026</v>
      </c>
      <c r="B3665">
        <f>IF('Raw(1)'!B3665="","",'Raw(1)'!B3665)</f>
        <v>38</v>
      </c>
      <c r="C3665" t="str">
        <f t="shared" si="171"/>
        <v>Sep</v>
      </c>
      <c r="D3665" t="str">
        <f t="shared" si="172"/>
        <v>2026-Sep</v>
      </c>
      <c r="E3665">
        <f t="shared" si="173"/>
        <v>202609</v>
      </c>
      <c r="F3665" t="str">
        <f>IF('Raw(1)'!C3665="","",'Raw(1)'!C3665)</f>
        <v>VN #1</v>
      </c>
      <c r="G3665" t="str">
        <f>IF('Raw(1)'!D3665="","",'Raw(1)'!D3665)</f>
        <v>Machine</v>
      </c>
      <c r="H3665" t="str">
        <f>IF('Raw(1)'!E3665="","",'Raw(1)'!E3665)</f>
        <v>Growing Line</v>
      </c>
      <c r="I3665">
        <f>IF('Raw(1)'!F3665="","",'Raw(1)'!F3665)</f>
        <v>15</v>
      </c>
    </row>
    <row r="3666" spans="1:9" x14ac:dyDescent="0.4">
      <c r="A3666">
        <f>IF('Raw(1)'!A3666="","",'Raw(1)'!A3666)</f>
        <v>2026</v>
      </c>
      <c r="B3666">
        <f>IF('Raw(1)'!B3666="","",'Raw(1)'!B3666)</f>
        <v>38</v>
      </c>
      <c r="C3666" t="str">
        <f t="shared" si="171"/>
        <v>Sep</v>
      </c>
      <c r="D3666" t="str">
        <f t="shared" si="172"/>
        <v>2026-Sep</v>
      </c>
      <c r="E3666">
        <f t="shared" si="173"/>
        <v>202609</v>
      </c>
      <c r="F3666" t="str">
        <f>IF('Raw(1)'!C3666="","",'Raw(1)'!C3666)</f>
        <v>VN #1</v>
      </c>
      <c r="G3666" t="str">
        <f>IF('Raw(1)'!D3666="","",'Raw(1)'!D3666)</f>
        <v>Machine</v>
      </c>
      <c r="H3666" t="str">
        <f>IF('Raw(1)'!E3666="","",'Raw(1)'!E3666)</f>
        <v>Paint Booth</v>
      </c>
      <c r="I3666">
        <f>IF('Raw(1)'!F3666="","",'Raw(1)'!F3666)</f>
        <v>10</v>
      </c>
    </row>
    <row r="3667" spans="1:9" x14ac:dyDescent="0.4">
      <c r="A3667">
        <f>IF('Raw(1)'!A3667="","",'Raw(1)'!A3667)</f>
        <v>2026</v>
      </c>
      <c r="B3667">
        <f>IF('Raw(1)'!B3667="","",'Raw(1)'!B3667)</f>
        <v>38</v>
      </c>
      <c r="C3667" t="str">
        <f t="shared" si="171"/>
        <v>Sep</v>
      </c>
      <c r="D3667" t="str">
        <f t="shared" si="172"/>
        <v>2026-Sep</v>
      </c>
      <c r="E3667">
        <f t="shared" si="173"/>
        <v>202609</v>
      </c>
      <c r="F3667" t="str">
        <f>IF('Raw(1)'!C3667="","",'Raw(1)'!C3667)</f>
        <v>VN #1</v>
      </c>
      <c r="G3667" t="str">
        <f>IF('Raw(1)'!D3667="","",'Raw(1)'!D3667)</f>
        <v>Machine</v>
      </c>
      <c r="H3667" t="str">
        <f>IF('Raw(1)'!E3667="","",'Raw(1)'!E3667)</f>
        <v>Paint Line</v>
      </c>
      <c r="I3667">
        <f>IF('Raw(1)'!F3667="","",'Raw(1)'!F3667)</f>
        <v>5</v>
      </c>
    </row>
    <row r="3668" spans="1:9" x14ac:dyDescent="0.4">
      <c r="A3668">
        <f>IF('Raw(1)'!A3668="","",'Raw(1)'!A3668)</f>
        <v>2026</v>
      </c>
      <c r="B3668">
        <f>IF('Raw(1)'!B3668="","",'Raw(1)'!B3668)</f>
        <v>38</v>
      </c>
      <c r="C3668" t="str">
        <f t="shared" si="171"/>
        <v>Sep</v>
      </c>
      <c r="D3668" t="str">
        <f t="shared" si="172"/>
        <v>2026-Sep</v>
      </c>
      <c r="E3668">
        <f t="shared" si="173"/>
        <v>202609</v>
      </c>
      <c r="F3668" t="str">
        <f>IF('Raw(1)'!C3668="","",'Raw(1)'!C3668)</f>
        <v>VN #1</v>
      </c>
      <c r="G3668" t="str">
        <f>IF('Raw(1)'!D3668="","",'Raw(1)'!D3668)</f>
        <v>Machine</v>
      </c>
      <c r="H3668" t="str">
        <f>IF('Raw(1)'!E3668="","",'Raw(1)'!E3668)</f>
        <v>Roll Bending Machine</v>
      </c>
      <c r="I3668">
        <f>IF('Raw(1)'!F3668="","",'Raw(1)'!F3668)</f>
        <v>6</v>
      </c>
    </row>
    <row r="3669" spans="1:9" x14ac:dyDescent="0.4">
      <c r="A3669">
        <f>IF('Raw(1)'!A3669="","",'Raw(1)'!A3669)</f>
        <v>2026</v>
      </c>
      <c r="B3669">
        <f>IF('Raw(1)'!B3669="","",'Raw(1)'!B3669)</f>
        <v>38</v>
      </c>
      <c r="C3669" t="str">
        <f t="shared" si="171"/>
        <v>Sep</v>
      </c>
      <c r="D3669" t="str">
        <f t="shared" si="172"/>
        <v>2026-Sep</v>
      </c>
      <c r="E3669">
        <f t="shared" si="173"/>
        <v>202609</v>
      </c>
      <c r="F3669" t="str">
        <f>IF('Raw(1)'!C3669="","",'Raw(1)'!C3669)</f>
        <v>VN #1</v>
      </c>
      <c r="G3669" t="str">
        <f>IF('Raw(1)'!D3669="","",'Raw(1)'!D3669)</f>
        <v>Machine</v>
      </c>
      <c r="H3669" t="str">
        <f>IF('Raw(1)'!E3669="","",'Raw(1)'!E3669)</f>
        <v>L/W Machine</v>
      </c>
      <c r="I3669">
        <f>IF('Raw(1)'!F3669="","",'Raw(1)'!F3669)</f>
        <v>10</v>
      </c>
    </row>
    <row r="3670" spans="1:9" x14ac:dyDescent="0.4">
      <c r="A3670">
        <f>IF('Raw(1)'!A3670="","",'Raw(1)'!A3670)</f>
        <v>2026</v>
      </c>
      <c r="B3670">
        <f>IF('Raw(1)'!B3670="","",'Raw(1)'!B3670)</f>
        <v>38</v>
      </c>
      <c r="C3670" t="str">
        <f t="shared" si="171"/>
        <v>Sep</v>
      </c>
      <c r="D3670" t="str">
        <f t="shared" si="172"/>
        <v>2026-Sep</v>
      </c>
      <c r="E3670">
        <f t="shared" si="173"/>
        <v>202609</v>
      </c>
      <c r="F3670" t="str">
        <f>IF('Raw(1)'!C3670="","",'Raw(1)'!C3670)</f>
        <v>VN #1</v>
      </c>
      <c r="G3670" t="str">
        <f>IF('Raw(1)'!D3670="","",'Raw(1)'!D3670)</f>
        <v>Machine</v>
      </c>
      <c r="H3670" t="str">
        <f>IF('Raw(1)'!E3670="","",'Raw(1)'!E3670)</f>
        <v>C/W Machine</v>
      </c>
      <c r="I3670">
        <f>IF('Raw(1)'!F3670="","",'Raw(1)'!F3670)</f>
        <v>10</v>
      </c>
    </row>
    <row r="3671" spans="1:9" x14ac:dyDescent="0.4">
      <c r="A3671">
        <f>IF('Raw(1)'!A3671="","",'Raw(1)'!A3671)</f>
        <v>2026</v>
      </c>
      <c r="B3671">
        <f>IF('Raw(1)'!B3671="","",'Raw(1)'!B3671)</f>
        <v>38</v>
      </c>
      <c r="C3671" t="str">
        <f t="shared" si="171"/>
        <v>Sep</v>
      </c>
      <c r="D3671" t="str">
        <f t="shared" si="172"/>
        <v>2026-Sep</v>
      </c>
      <c r="E3671">
        <f t="shared" si="173"/>
        <v>202609</v>
      </c>
      <c r="F3671" t="str">
        <f>IF('Raw(1)'!C3671="","",'Raw(1)'!C3671)</f>
        <v>VN #1</v>
      </c>
      <c r="G3671" t="str">
        <f>IF('Raw(1)'!D3671="","",'Raw(1)'!D3671)</f>
        <v>Performance</v>
      </c>
      <c r="H3671" t="str">
        <f>IF('Raw(1)'!E3671="","",'Raw(1)'!E3671)</f>
        <v>BT GT</v>
      </c>
      <c r="I3671">
        <f>IF('Raw(1)'!F3671="","",'Raw(1)'!F3671)</f>
        <v>22</v>
      </c>
    </row>
    <row r="3672" spans="1:9" x14ac:dyDescent="0.4">
      <c r="A3672">
        <f>IF('Raw(1)'!A3672="","",'Raw(1)'!A3672)</f>
        <v>2026</v>
      </c>
      <c r="B3672">
        <f>IF('Raw(1)'!B3672="","",'Raw(1)'!B3672)</f>
        <v>38</v>
      </c>
      <c r="C3672" t="str">
        <f t="shared" si="171"/>
        <v>Sep</v>
      </c>
      <c r="D3672" t="str">
        <f t="shared" si="172"/>
        <v>2026-Sep</v>
      </c>
      <c r="E3672">
        <f t="shared" si="173"/>
        <v>202609</v>
      </c>
      <c r="F3672" t="str">
        <f>IF('Raw(1)'!C3672="","",'Raw(1)'!C3672)</f>
        <v>VN #1</v>
      </c>
      <c r="G3672" t="str">
        <f>IF('Raw(1)'!D3672="","",'Raw(1)'!D3672)</f>
        <v>Performance</v>
      </c>
      <c r="H3672" t="str">
        <f>IF('Raw(1)'!E3672="","",'Raw(1)'!E3672)</f>
        <v>WT GT</v>
      </c>
      <c r="I3672">
        <f>IF('Raw(1)'!F3672="","",'Raw(1)'!F3672)</f>
        <v>24</v>
      </c>
    </row>
    <row r="3673" spans="1:9" x14ac:dyDescent="0.4">
      <c r="A3673">
        <f>IF('Raw(1)'!A3673="","",'Raw(1)'!A3673)</f>
        <v>2026</v>
      </c>
      <c r="B3673">
        <f>IF('Raw(1)'!B3673="","",'Raw(1)'!B3673)</f>
        <v>38</v>
      </c>
      <c r="C3673" t="str">
        <f t="shared" si="171"/>
        <v>Sep</v>
      </c>
      <c r="D3673" t="str">
        <f t="shared" si="172"/>
        <v>2026-Sep</v>
      </c>
      <c r="E3673">
        <f t="shared" si="173"/>
        <v>202609</v>
      </c>
      <c r="F3673" t="str">
        <f>IF('Raw(1)'!C3673="","",'Raw(1)'!C3673)</f>
        <v>VN #1</v>
      </c>
      <c r="G3673" t="str">
        <f>IF('Raw(1)'!D3673="","",'Raw(1)'!D3673)</f>
        <v>Performance</v>
      </c>
      <c r="H3673" t="str">
        <f>IF('Raw(1)'!E3673="","",'Raw(1)'!E3673)</f>
        <v>Bending</v>
      </c>
      <c r="I3673">
        <f>IF('Raw(1)'!F3673="","",'Raw(1)'!F3673)</f>
        <v>286</v>
      </c>
    </row>
    <row r="3674" spans="1:9" x14ac:dyDescent="0.4">
      <c r="A3674">
        <f>IF('Raw(1)'!A3674="","",'Raw(1)'!A3674)</f>
        <v>2026</v>
      </c>
      <c r="B3674">
        <f>IF('Raw(1)'!B3674="","",'Raw(1)'!B3674)</f>
        <v>38</v>
      </c>
      <c r="C3674" t="str">
        <f t="shared" si="171"/>
        <v>Sep</v>
      </c>
      <c r="D3674" t="str">
        <f t="shared" si="172"/>
        <v>2026-Sep</v>
      </c>
      <c r="E3674">
        <f t="shared" si="173"/>
        <v>202609</v>
      </c>
      <c r="F3674" t="str">
        <f>IF('Raw(1)'!C3674="","",'Raw(1)'!C3674)</f>
        <v>VN #1</v>
      </c>
      <c r="G3674" t="str">
        <f>IF('Raw(1)'!D3674="","",'Raw(1)'!D3674)</f>
        <v>Performance</v>
      </c>
      <c r="H3674" t="str">
        <f>IF('Raw(1)'!E3674="","",'Raw(1)'!E3674)</f>
        <v>L/W</v>
      </c>
      <c r="I3674">
        <f>IF('Raw(1)'!F3674="","",'Raw(1)'!F3674)</f>
        <v>286</v>
      </c>
    </row>
    <row r="3675" spans="1:9" x14ac:dyDescent="0.4">
      <c r="A3675">
        <f>IF('Raw(1)'!A3675="","",'Raw(1)'!A3675)</f>
        <v>2026</v>
      </c>
      <c r="B3675">
        <f>IF('Raw(1)'!B3675="","",'Raw(1)'!B3675)</f>
        <v>38</v>
      </c>
      <c r="C3675" t="str">
        <f t="shared" si="171"/>
        <v>Sep</v>
      </c>
      <c r="D3675" t="str">
        <f t="shared" si="172"/>
        <v>2026-Sep</v>
      </c>
      <c r="E3675">
        <f t="shared" si="173"/>
        <v>202609</v>
      </c>
      <c r="F3675" t="str">
        <f>IF('Raw(1)'!C3675="","",'Raw(1)'!C3675)</f>
        <v>VN #1</v>
      </c>
      <c r="G3675" t="str">
        <f>IF('Raw(1)'!D3675="","",'Raw(1)'!D3675)</f>
        <v>Performance</v>
      </c>
      <c r="H3675" t="str">
        <f>IF('Raw(1)'!E3675="","",'Raw(1)'!E3675)</f>
        <v>C/W</v>
      </c>
      <c r="I3675">
        <f>IF('Raw(1)'!F3675="","",'Raw(1)'!F3675)</f>
        <v>297</v>
      </c>
    </row>
    <row r="3676" spans="1:9" x14ac:dyDescent="0.4">
      <c r="A3676">
        <f>IF('Raw(1)'!A3676="","",'Raw(1)'!A3676)</f>
        <v>2026</v>
      </c>
      <c r="B3676">
        <f>IF('Raw(1)'!B3676="","",'Raw(1)'!B3676)</f>
        <v>38</v>
      </c>
      <c r="C3676" t="str">
        <f t="shared" si="171"/>
        <v>Sep</v>
      </c>
      <c r="D3676" t="str">
        <f t="shared" si="172"/>
        <v>2026-Sep</v>
      </c>
      <c r="E3676">
        <f t="shared" si="173"/>
        <v>202609</v>
      </c>
      <c r="F3676" t="str">
        <f>IF('Raw(1)'!C3676="","",'Raw(1)'!C3676)</f>
        <v>VN #2</v>
      </c>
      <c r="G3676" t="str">
        <f>IF('Raw(1)'!D3676="","",'Raw(1)'!D3676)</f>
        <v>Machine</v>
      </c>
      <c r="H3676" t="str">
        <f>IF('Raw(1)'!E3676="","",'Raw(1)'!E3676)</f>
        <v>Growing Line</v>
      </c>
      <c r="I3676">
        <f>IF('Raw(1)'!F3676="","",'Raw(1)'!F3676)</f>
        <v>14</v>
      </c>
    </row>
    <row r="3677" spans="1:9" x14ac:dyDescent="0.4">
      <c r="A3677">
        <f>IF('Raw(1)'!A3677="","",'Raw(1)'!A3677)</f>
        <v>2026</v>
      </c>
      <c r="B3677">
        <f>IF('Raw(1)'!B3677="","",'Raw(1)'!B3677)</f>
        <v>38</v>
      </c>
      <c r="C3677" t="str">
        <f t="shared" si="171"/>
        <v>Sep</v>
      </c>
      <c r="D3677" t="str">
        <f t="shared" si="172"/>
        <v>2026-Sep</v>
      </c>
      <c r="E3677">
        <f t="shared" si="173"/>
        <v>202609</v>
      </c>
      <c r="F3677" t="str">
        <f>IF('Raw(1)'!C3677="","",'Raw(1)'!C3677)</f>
        <v>VN #2</v>
      </c>
      <c r="G3677" t="str">
        <f>IF('Raw(1)'!D3677="","",'Raw(1)'!D3677)</f>
        <v>Machine</v>
      </c>
      <c r="H3677" t="str">
        <f>IF('Raw(1)'!E3677="","",'Raw(1)'!E3677)</f>
        <v>Paint Booth</v>
      </c>
      <c r="I3677">
        <f>IF('Raw(1)'!F3677="","",'Raw(1)'!F3677)</f>
        <v>8</v>
      </c>
    </row>
    <row r="3678" spans="1:9" x14ac:dyDescent="0.4">
      <c r="A3678">
        <f>IF('Raw(1)'!A3678="","",'Raw(1)'!A3678)</f>
        <v>2026</v>
      </c>
      <c r="B3678">
        <f>IF('Raw(1)'!B3678="","",'Raw(1)'!B3678)</f>
        <v>38</v>
      </c>
      <c r="C3678" t="str">
        <f t="shared" si="171"/>
        <v>Sep</v>
      </c>
      <c r="D3678" t="str">
        <f t="shared" si="172"/>
        <v>2026-Sep</v>
      </c>
      <c r="E3678">
        <f t="shared" si="173"/>
        <v>202609</v>
      </c>
      <c r="F3678" t="str">
        <f>IF('Raw(1)'!C3678="","",'Raw(1)'!C3678)</f>
        <v>VN #2</v>
      </c>
      <c r="G3678" t="str">
        <f>IF('Raw(1)'!D3678="","",'Raw(1)'!D3678)</f>
        <v>Machine</v>
      </c>
      <c r="H3678" t="str">
        <f>IF('Raw(1)'!E3678="","",'Raw(1)'!E3678)</f>
        <v>Paint Line</v>
      </c>
      <c r="I3678">
        <f>IF('Raw(1)'!F3678="","",'Raw(1)'!F3678)</f>
        <v>4</v>
      </c>
    </row>
    <row r="3679" spans="1:9" x14ac:dyDescent="0.4">
      <c r="A3679">
        <f>IF('Raw(1)'!A3679="","",'Raw(1)'!A3679)</f>
        <v>2026</v>
      </c>
      <c r="B3679">
        <f>IF('Raw(1)'!B3679="","",'Raw(1)'!B3679)</f>
        <v>38</v>
      </c>
      <c r="C3679" t="str">
        <f t="shared" si="171"/>
        <v>Sep</v>
      </c>
      <c r="D3679" t="str">
        <f t="shared" si="172"/>
        <v>2026-Sep</v>
      </c>
      <c r="E3679">
        <f t="shared" si="173"/>
        <v>202609</v>
      </c>
      <c r="F3679" t="str">
        <f>IF('Raw(1)'!C3679="","",'Raw(1)'!C3679)</f>
        <v>VN #2</v>
      </c>
      <c r="G3679" t="str">
        <f>IF('Raw(1)'!D3679="","",'Raw(1)'!D3679)</f>
        <v>Machine</v>
      </c>
      <c r="H3679" t="str">
        <f>IF('Raw(1)'!E3679="","",'Raw(1)'!E3679)</f>
        <v>Roll Bending Machine</v>
      </c>
      <c r="I3679">
        <f>IF('Raw(1)'!F3679="","",'Raw(1)'!F3679)</f>
        <v>3</v>
      </c>
    </row>
    <row r="3680" spans="1:9" x14ac:dyDescent="0.4">
      <c r="A3680">
        <f>IF('Raw(1)'!A3680="","",'Raw(1)'!A3680)</f>
        <v>2026</v>
      </c>
      <c r="B3680">
        <f>IF('Raw(1)'!B3680="","",'Raw(1)'!B3680)</f>
        <v>38</v>
      </c>
      <c r="C3680" t="str">
        <f t="shared" si="171"/>
        <v>Sep</v>
      </c>
      <c r="D3680" t="str">
        <f t="shared" si="172"/>
        <v>2026-Sep</v>
      </c>
      <c r="E3680">
        <f t="shared" si="173"/>
        <v>202609</v>
      </c>
      <c r="F3680" t="str">
        <f>IF('Raw(1)'!C3680="","",'Raw(1)'!C3680)</f>
        <v>VN #2</v>
      </c>
      <c r="G3680" t="str">
        <f>IF('Raw(1)'!D3680="","",'Raw(1)'!D3680)</f>
        <v>Machine</v>
      </c>
      <c r="H3680" t="str">
        <f>IF('Raw(1)'!E3680="","",'Raw(1)'!E3680)</f>
        <v>L/W Machine</v>
      </c>
      <c r="I3680">
        <f>IF('Raw(1)'!F3680="","",'Raw(1)'!F3680)</f>
        <v>6</v>
      </c>
    </row>
    <row r="3681" spans="1:9" x14ac:dyDescent="0.4">
      <c r="A3681">
        <f>IF('Raw(1)'!A3681="","",'Raw(1)'!A3681)</f>
        <v>2026</v>
      </c>
      <c r="B3681">
        <f>IF('Raw(1)'!B3681="","",'Raw(1)'!B3681)</f>
        <v>38</v>
      </c>
      <c r="C3681" t="str">
        <f t="shared" si="171"/>
        <v>Sep</v>
      </c>
      <c r="D3681" t="str">
        <f t="shared" si="172"/>
        <v>2026-Sep</v>
      </c>
      <c r="E3681">
        <f t="shared" si="173"/>
        <v>202609</v>
      </c>
      <c r="F3681" t="str">
        <f>IF('Raw(1)'!C3681="","",'Raw(1)'!C3681)</f>
        <v>VN #2</v>
      </c>
      <c r="G3681" t="str">
        <f>IF('Raw(1)'!D3681="","",'Raw(1)'!D3681)</f>
        <v>Machine</v>
      </c>
      <c r="H3681" t="str">
        <f>IF('Raw(1)'!E3681="","",'Raw(1)'!E3681)</f>
        <v>C/W Machine</v>
      </c>
      <c r="I3681">
        <f>IF('Raw(1)'!F3681="","",'Raw(1)'!F3681)</f>
        <v>8.8000000000000007</v>
      </c>
    </row>
    <row r="3682" spans="1:9" x14ac:dyDescent="0.4">
      <c r="A3682">
        <f>IF('Raw(1)'!A3682="","",'Raw(1)'!A3682)</f>
        <v>2026</v>
      </c>
      <c r="B3682">
        <f>IF('Raw(1)'!B3682="","",'Raw(1)'!B3682)</f>
        <v>38</v>
      </c>
      <c r="C3682" t="str">
        <f t="shared" si="171"/>
        <v>Sep</v>
      </c>
      <c r="D3682" t="str">
        <f t="shared" si="172"/>
        <v>2026-Sep</v>
      </c>
      <c r="E3682">
        <f t="shared" si="173"/>
        <v>202609</v>
      </c>
      <c r="F3682" t="str">
        <f>IF('Raw(1)'!C3682="","",'Raw(1)'!C3682)</f>
        <v>VN #2</v>
      </c>
      <c r="G3682" t="str">
        <f>IF('Raw(1)'!D3682="","",'Raw(1)'!D3682)</f>
        <v>Performance</v>
      </c>
      <c r="H3682" t="str">
        <f>IF('Raw(1)'!E3682="","",'Raw(1)'!E3682)</f>
        <v>BT GT</v>
      </c>
      <c r="I3682">
        <f>IF('Raw(1)'!F3682="","",'Raw(1)'!F3682)</f>
        <v>24</v>
      </c>
    </row>
    <row r="3683" spans="1:9" x14ac:dyDescent="0.4">
      <c r="A3683">
        <f>IF('Raw(1)'!A3683="","",'Raw(1)'!A3683)</f>
        <v>2026</v>
      </c>
      <c r="B3683">
        <f>IF('Raw(1)'!B3683="","",'Raw(1)'!B3683)</f>
        <v>38</v>
      </c>
      <c r="C3683" t="str">
        <f t="shared" si="171"/>
        <v>Sep</v>
      </c>
      <c r="D3683" t="str">
        <f t="shared" si="172"/>
        <v>2026-Sep</v>
      </c>
      <c r="E3683">
        <f t="shared" si="173"/>
        <v>202609</v>
      </c>
      <c r="F3683" t="str">
        <f>IF('Raw(1)'!C3683="","",'Raw(1)'!C3683)</f>
        <v>VN #2</v>
      </c>
      <c r="G3683" t="str">
        <f>IF('Raw(1)'!D3683="","",'Raw(1)'!D3683)</f>
        <v>Performance</v>
      </c>
      <c r="H3683" t="str">
        <f>IF('Raw(1)'!E3683="","",'Raw(1)'!E3683)</f>
        <v>WT GT</v>
      </c>
      <c r="I3683">
        <f>IF('Raw(1)'!F3683="","",'Raw(1)'!F3683)</f>
        <v>22</v>
      </c>
    </row>
    <row r="3684" spans="1:9" x14ac:dyDescent="0.4">
      <c r="A3684">
        <f>IF('Raw(1)'!A3684="","",'Raw(1)'!A3684)</f>
        <v>2026</v>
      </c>
      <c r="B3684">
        <f>IF('Raw(1)'!B3684="","",'Raw(1)'!B3684)</f>
        <v>38</v>
      </c>
      <c r="C3684" t="str">
        <f t="shared" si="171"/>
        <v>Sep</v>
      </c>
      <c r="D3684" t="str">
        <f t="shared" si="172"/>
        <v>2026-Sep</v>
      </c>
      <c r="E3684">
        <f t="shared" si="173"/>
        <v>202609</v>
      </c>
      <c r="F3684" t="str">
        <f>IF('Raw(1)'!C3684="","",'Raw(1)'!C3684)</f>
        <v>VN #2</v>
      </c>
      <c r="G3684" t="str">
        <f>IF('Raw(1)'!D3684="","",'Raw(1)'!D3684)</f>
        <v>Performance</v>
      </c>
      <c r="H3684" t="str">
        <f>IF('Raw(1)'!E3684="","",'Raw(1)'!E3684)</f>
        <v>Bending</v>
      </c>
      <c r="I3684">
        <f>IF('Raw(1)'!F3684="","",'Raw(1)'!F3684)</f>
        <v>221</v>
      </c>
    </row>
    <row r="3685" spans="1:9" x14ac:dyDescent="0.4">
      <c r="A3685">
        <f>IF('Raw(1)'!A3685="","",'Raw(1)'!A3685)</f>
        <v>2026</v>
      </c>
      <c r="B3685">
        <f>IF('Raw(1)'!B3685="","",'Raw(1)'!B3685)</f>
        <v>38</v>
      </c>
      <c r="C3685" t="str">
        <f t="shared" si="171"/>
        <v>Sep</v>
      </c>
      <c r="D3685" t="str">
        <f t="shared" si="172"/>
        <v>2026-Sep</v>
      </c>
      <c r="E3685">
        <f t="shared" si="173"/>
        <v>202609</v>
      </c>
      <c r="F3685" t="str">
        <f>IF('Raw(1)'!C3685="","",'Raw(1)'!C3685)</f>
        <v>VN #2</v>
      </c>
      <c r="G3685" t="str">
        <f>IF('Raw(1)'!D3685="","",'Raw(1)'!D3685)</f>
        <v>Performance</v>
      </c>
      <c r="H3685" t="str">
        <f>IF('Raw(1)'!E3685="","",'Raw(1)'!E3685)</f>
        <v>L/W</v>
      </c>
      <c r="I3685">
        <f>IF('Raw(1)'!F3685="","",'Raw(1)'!F3685)</f>
        <v>225</v>
      </c>
    </row>
    <row r="3686" spans="1:9" x14ac:dyDescent="0.4">
      <c r="A3686">
        <f>IF('Raw(1)'!A3686="","",'Raw(1)'!A3686)</f>
        <v>2026</v>
      </c>
      <c r="B3686">
        <f>IF('Raw(1)'!B3686="","",'Raw(1)'!B3686)</f>
        <v>38</v>
      </c>
      <c r="C3686" t="str">
        <f t="shared" si="171"/>
        <v>Sep</v>
      </c>
      <c r="D3686" t="str">
        <f t="shared" si="172"/>
        <v>2026-Sep</v>
      </c>
      <c r="E3686">
        <f t="shared" si="173"/>
        <v>202609</v>
      </c>
      <c r="F3686" t="str">
        <f>IF('Raw(1)'!C3686="","",'Raw(1)'!C3686)</f>
        <v>VN #2</v>
      </c>
      <c r="G3686" t="str">
        <f>IF('Raw(1)'!D3686="","",'Raw(1)'!D3686)</f>
        <v>Performance</v>
      </c>
      <c r="H3686" t="str">
        <f>IF('Raw(1)'!E3686="","",'Raw(1)'!E3686)</f>
        <v>C/W</v>
      </c>
      <c r="I3686">
        <f>IF('Raw(1)'!F3686="","",'Raw(1)'!F3686)</f>
        <v>241</v>
      </c>
    </row>
    <row r="3687" spans="1:9" x14ac:dyDescent="0.4">
      <c r="A3687">
        <f>IF('Raw(1)'!A3687="","",'Raw(1)'!A3687)</f>
        <v>2026</v>
      </c>
      <c r="B3687">
        <f>IF('Raw(1)'!B3687="","",'Raw(1)'!B3687)</f>
        <v>38</v>
      </c>
      <c r="C3687" t="str">
        <f t="shared" si="171"/>
        <v>Sep</v>
      </c>
      <c r="D3687" t="str">
        <f t="shared" si="172"/>
        <v>2026-Sep</v>
      </c>
      <c r="E3687">
        <f t="shared" si="173"/>
        <v>202609</v>
      </c>
      <c r="F3687" t="str">
        <f>IF('Raw(1)'!C3687="","",'Raw(1)'!C3687)</f>
        <v>TW</v>
      </c>
      <c r="G3687" t="str">
        <f>IF('Raw(1)'!D3687="","",'Raw(1)'!D3687)</f>
        <v>Machine</v>
      </c>
      <c r="H3687" t="str">
        <f>IF('Raw(1)'!E3687="","",'Raw(1)'!E3687)</f>
        <v>Growing Line</v>
      </c>
      <c r="I3687">
        <f>IF('Raw(1)'!F3687="","",'Raw(1)'!F3687)</f>
        <v>5</v>
      </c>
    </row>
    <row r="3688" spans="1:9" x14ac:dyDescent="0.4">
      <c r="A3688">
        <f>IF('Raw(1)'!A3688="","",'Raw(1)'!A3688)</f>
        <v>2026</v>
      </c>
      <c r="B3688">
        <f>IF('Raw(1)'!B3688="","",'Raw(1)'!B3688)</f>
        <v>38</v>
      </c>
      <c r="C3688" t="str">
        <f t="shared" si="171"/>
        <v>Sep</v>
      </c>
      <c r="D3688" t="str">
        <f t="shared" si="172"/>
        <v>2026-Sep</v>
      </c>
      <c r="E3688">
        <f t="shared" si="173"/>
        <v>202609</v>
      </c>
      <c r="F3688" t="str">
        <f>IF('Raw(1)'!C3688="","",'Raw(1)'!C3688)</f>
        <v>TW</v>
      </c>
      <c r="G3688" t="str">
        <f>IF('Raw(1)'!D3688="","",'Raw(1)'!D3688)</f>
        <v>Machine</v>
      </c>
      <c r="H3688" t="str">
        <f>IF('Raw(1)'!E3688="","",'Raw(1)'!E3688)</f>
        <v>Paint Booth</v>
      </c>
      <c r="I3688">
        <f>IF('Raw(1)'!F3688="","",'Raw(1)'!F3688)</f>
        <v>3</v>
      </c>
    </row>
    <row r="3689" spans="1:9" x14ac:dyDescent="0.4">
      <c r="A3689">
        <f>IF('Raw(1)'!A3689="","",'Raw(1)'!A3689)</f>
        <v>2026</v>
      </c>
      <c r="B3689">
        <f>IF('Raw(1)'!B3689="","",'Raw(1)'!B3689)</f>
        <v>38</v>
      </c>
      <c r="C3689" t="str">
        <f t="shared" si="171"/>
        <v>Sep</v>
      </c>
      <c r="D3689" t="str">
        <f t="shared" si="172"/>
        <v>2026-Sep</v>
      </c>
      <c r="E3689">
        <f t="shared" si="173"/>
        <v>202609</v>
      </c>
      <c r="F3689" t="str">
        <f>IF('Raw(1)'!C3689="","",'Raw(1)'!C3689)</f>
        <v>TW</v>
      </c>
      <c r="G3689" t="str">
        <f>IF('Raw(1)'!D3689="","",'Raw(1)'!D3689)</f>
        <v>Machine</v>
      </c>
      <c r="H3689" t="str">
        <f>IF('Raw(1)'!E3689="","",'Raw(1)'!E3689)</f>
        <v>Paint Line</v>
      </c>
      <c r="I3689">
        <f>IF('Raw(1)'!F3689="","",'Raw(1)'!F3689)</f>
        <v>2</v>
      </c>
    </row>
    <row r="3690" spans="1:9" x14ac:dyDescent="0.4">
      <c r="A3690">
        <f>IF('Raw(1)'!A3690="","",'Raw(1)'!A3690)</f>
        <v>2026</v>
      </c>
      <c r="B3690">
        <f>IF('Raw(1)'!B3690="","",'Raw(1)'!B3690)</f>
        <v>38</v>
      </c>
      <c r="C3690" t="str">
        <f t="shared" si="171"/>
        <v>Sep</v>
      </c>
      <c r="D3690" t="str">
        <f t="shared" si="172"/>
        <v>2026-Sep</v>
      </c>
      <c r="E3690">
        <f t="shared" si="173"/>
        <v>202609</v>
      </c>
      <c r="F3690" t="str">
        <f>IF('Raw(1)'!C3690="","",'Raw(1)'!C3690)</f>
        <v>TW</v>
      </c>
      <c r="G3690" t="str">
        <f>IF('Raw(1)'!D3690="","",'Raw(1)'!D3690)</f>
        <v>Machine</v>
      </c>
      <c r="H3690" t="str">
        <f>IF('Raw(1)'!E3690="","",'Raw(1)'!E3690)</f>
        <v>Roll Bending Machine</v>
      </c>
      <c r="I3690">
        <f>IF('Raw(1)'!F3690="","",'Raw(1)'!F3690)</f>
        <v>2</v>
      </c>
    </row>
    <row r="3691" spans="1:9" x14ac:dyDescent="0.4">
      <c r="A3691">
        <f>IF('Raw(1)'!A3691="","",'Raw(1)'!A3691)</f>
        <v>2026</v>
      </c>
      <c r="B3691">
        <f>IF('Raw(1)'!B3691="","",'Raw(1)'!B3691)</f>
        <v>38</v>
      </c>
      <c r="C3691" t="str">
        <f t="shared" si="171"/>
        <v>Sep</v>
      </c>
      <c r="D3691" t="str">
        <f t="shared" si="172"/>
        <v>2026-Sep</v>
      </c>
      <c r="E3691">
        <f t="shared" si="173"/>
        <v>202609</v>
      </c>
      <c r="F3691" t="str">
        <f>IF('Raw(1)'!C3691="","",'Raw(1)'!C3691)</f>
        <v>TW</v>
      </c>
      <c r="G3691" t="str">
        <f>IF('Raw(1)'!D3691="","",'Raw(1)'!D3691)</f>
        <v>Machine</v>
      </c>
      <c r="H3691" t="str">
        <f>IF('Raw(1)'!E3691="","",'Raw(1)'!E3691)</f>
        <v>L/W Machine</v>
      </c>
      <c r="I3691">
        <f>IF('Raw(1)'!F3691="","",'Raw(1)'!F3691)</f>
        <v>2</v>
      </c>
    </row>
    <row r="3692" spans="1:9" x14ac:dyDescent="0.4">
      <c r="A3692">
        <f>IF('Raw(1)'!A3692="","",'Raw(1)'!A3692)</f>
        <v>2026</v>
      </c>
      <c r="B3692">
        <f>IF('Raw(1)'!B3692="","",'Raw(1)'!B3692)</f>
        <v>38</v>
      </c>
      <c r="C3692" t="str">
        <f t="shared" si="171"/>
        <v>Sep</v>
      </c>
      <c r="D3692" t="str">
        <f t="shared" si="172"/>
        <v>2026-Sep</v>
      </c>
      <c r="E3692">
        <f t="shared" si="173"/>
        <v>202609</v>
      </c>
      <c r="F3692" t="str">
        <f>IF('Raw(1)'!C3692="","",'Raw(1)'!C3692)</f>
        <v>TW</v>
      </c>
      <c r="G3692" t="str">
        <f>IF('Raw(1)'!D3692="","",'Raw(1)'!D3692)</f>
        <v>Machine</v>
      </c>
      <c r="H3692" t="str">
        <f>IF('Raw(1)'!E3692="","",'Raw(1)'!E3692)</f>
        <v>C/W Machine</v>
      </c>
      <c r="I3692">
        <f>IF('Raw(1)'!F3692="","",'Raw(1)'!F3692)</f>
        <v>3</v>
      </c>
    </row>
    <row r="3693" spans="1:9" x14ac:dyDescent="0.4">
      <c r="A3693">
        <f>IF('Raw(1)'!A3693="","",'Raw(1)'!A3693)</f>
        <v>2026</v>
      </c>
      <c r="B3693">
        <f>IF('Raw(1)'!B3693="","",'Raw(1)'!B3693)</f>
        <v>38</v>
      </c>
      <c r="C3693" t="str">
        <f t="shared" si="171"/>
        <v>Sep</v>
      </c>
      <c r="D3693" t="str">
        <f t="shared" si="172"/>
        <v>2026-Sep</v>
      </c>
      <c r="E3693">
        <f t="shared" si="173"/>
        <v>202609</v>
      </c>
      <c r="F3693" t="str">
        <f>IF('Raw(1)'!C3693="","",'Raw(1)'!C3693)</f>
        <v>TW</v>
      </c>
      <c r="G3693" t="str">
        <f>IF('Raw(1)'!D3693="","",'Raw(1)'!D3693)</f>
        <v>Performance</v>
      </c>
      <c r="H3693" t="str">
        <f>IF('Raw(1)'!E3693="","",'Raw(1)'!E3693)</f>
        <v>BT GT</v>
      </c>
      <c r="I3693">
        <f>IF('Raw(1)'!F3693="","",'Raw(1)'!F3693)</f>
        <v>3</v>
      </c>
    </row>
    <row r="3694" spans="1:9" x14ac:dyDescent="0.4">
      <c r="A3694">
        <f>IF('Raw(1)'!A3694="","",'Raw(1)'!A3694)</f>
        <v>2026</v>
      </c>
      <c r="B3694">
        <f>IF('Raw(1)'!B3694="","",'Raw(1)'!B3694)</f>
        <v>38</v>
      </c>
      <c r="C3694" t="str">
        <f t="shared" si="171"/>
        <v>Sep</v>
      </c>
      <c r="D3694" t="str">
        <f t="shared" si="172"/>
        <v>2026-Sep</v>
      </c>
      <c r="E3694">
        <f t="shared" si="173"/>
        <v>202609</v>
      </c>
      <c r="F3694" t="str">
        <f>IF('Raw(1)'!C3694="","",'Raw(1)'!C3694)</f>
        <v>TW</v>
      </c>
      <c r="G3694" t="str">
        <f>IF('Raw(1)'!D3694="","",'Raw(1)'!D3694)</f>
        <v>Performance</v>
      </c>
      <c r="H3694" t="str">
        <f>IF('Raw(1)'!E3694="","",'Raw(1)'!E3694)</f>
        <v>WT GT</v>
      </c>
      <c r="I3694">
        <f>IF('Raw(1)'!F3694="","",'Raw(1)'!F3694)</f>
        <v>3</v>
      </c>
    </row>
    <row r="3695" spans="1:9" x14ac:dyDescent="0.4">
      <c r="A3695">
        <f>IF('Raw(1)'!A3695="","",'Raw(1)'!A3695)</f>
        <v>2026</v>
      </c>
      <c r="B3695">
        <f>IF('Raw(1)'!B3695="","",'Raw(1)'!B3695)</f>
        <v>38</v>
      </c>
      <c r="C3695" t="str">
        <f t="shared" si="171"/>
        <v>Sep</v>
      </c>
      <c r="D3695" t="str">
        <f t="shared" si="172"/>
        <v>2026-Sep</v>
      </c>
      <c r="E3695">
        <f t="shared" si="173"/>
        <v>202609</v>
      </c>
      <c r="F3695" t="str">
        <f>IF('Raw(1)'!C3695="","",'Raw(1)'!C3695)</f>
        <v>TW</v>
      </c>
      <c r="G3695" t="str">
        <f>IF('Raw(1)'!D3695="","",'Raw(1)'!D3695)</f>
        <v>Performance</v>
      </c>
      <c r="H3695" t="str">
        <f>IF('Raw(1)'!E3695="","",'Raw(1)'!E3695)</f>
        <v>Bending</v>
      </c>
      <c r="I3695">
        <f>IF('Raw(1)'!F3695="","",'Raw(1)'!F3695)</f>
        <v>20</v>
      </c>
    </row>
    <row r="3696" spans="1:9" x14ac:dyDescent="0.4">
      <c r="A3696">
        <f>IF('Raw(1)'!A3696="","",'Raw(1)'!A3696)</f>
        <v>2026</v>
      </c>
      <c r="B3696">
        <f>IF('Raw(1)'!B3696="","",'Raw(1)'!B3696)</f>
        <v>38</v>
      </c>
      <c r="C3696" t="str">
        <f t="shared" si="171"/>
        <v>Sep</v>
      </c>
      <c r="D3696" t="str">
        <f t="shared" si="172"/>
        <v>2026-Sep</v>
      </c>
      <c r="E3696">
        <f t="shared" si="173"/>
        <v>202609</v>
      </c>
      <c r="F3696" t="str">
        <f>IF('Raw(1)'!C3696="","",'Raw(1)'!C3696)</f>
        <v>TW</v>
      </c>
      <c r="G3696" t="str">
        <f>IF('Raw(1)'!D3696="","",'Raw(1)'!D3696)</f>
        <v>Performance</v>
      </c>
      <c r="H3696" t="str">
        <f>IF('Raw(1)'!E3696="","",'Raw(1)'!E3696)</f>
        <v>L/W</v>
      </c>
      <c r="I3696">
        <f>IF('Raw(1)'!F3696="","",'Raw(1)'!F3696)</f>
        <v>24</v>
      </c>
    </row>
    <row r="3697" spans="1:9" x14ac:dyDescent="0.4">
      <c r="A3697">
        <f>IF('Raw(1)'!A3697="","",'Raw(1)'!A3697)</f>
        <v>2026</v>
      </c>
      <c r="B3697">
        <f>IF('Raw(1)'!B3697="","",'Raw(1)'!B3697)</f>
        <v>38</v>
      </c>
      <c r="C3697" t="str">
        <f t="shared" si="171"/>
        <v>Sep</v>
      </c>
      <c r="D3697" t="str">
        <f t="shared" si="172"/>
        <v>2026-Sep</v>
      </c>
      <c r="E3697">
        <f t="shared" si="173"/>
        <v>202609</v>
      </c>
      <c r="F3697" t="str">
        <f>IF('Raw(1)'!C3697="","",'Raw(1)'!C3697)</f>
        <v>TW</v>
      </c>
      <c r="G3697" t="str">
        <f>IF('Raw(1)'!D3697="","",'Raw(1)'!D3697)</f>
        <v>Performance</v>
      </c>
      <c r="H3697" t="str">
        <f>IF('Raw(1)'!E3697="","",'Raw(1)'!E3697)</f>
        <v>C/W</v>
      </c>
      <c r="I3697">
        <f>IF('Raw(1)'!F3697="","",'Raw(1)'!F3697)</f>
        <v>24.5</v>
      </c>
    </row>
    <row r="3698" spans="1:9" x14ac:dyDescent="0.4">
      <c r="A3698">
        <f>IF('Raw(1)'!A3698="","",'Raw(1)'!A3698)</f>
        <v>2026</v>
      </c>
      <c r="B3698">
        <f>IF('Raw(1)'!B3698="","",'Raw(1)'!B3698)</f>
        <v>38</v>
      </c>
      <c r="C3698" t="str">
        <f t="shared" si="171"/>
        <v>Sep</v>
      </c>
      <c r="D3698" t="str">
        <f t="shared" si="172"/>
        <v>2026-Sep</v>
      </c>
      <c r="E3698">
        <f t="shared" si="173"/>
        <v>202609</v>
      </c>
      <c r="F3698" t="str">
        <f>IF('Raw(1)'!C3698="","",'Raw(1)'!C3698)</f>
        <v>CN</v>
      </c>
      <c r="G3698" t="str">
        <f>IF('Raw(1)'!D3698="","",'Raw(1)'!D3698)</f>
        <v>Machine</v>
      </c>
      <c r="H3698" t="str">
        <f>IF('Raw(1)'!E3698="","",'Raw(1)'!E3698)</f>
        <v>Growing Line</v>
      </c>
      <c r="I3698">
        <f>IF('Raw(1)'!F3698="","",'Raw(1)'!F3698)</f>
        <v>20</v>
      </c>
    </row>
    <row r="3699" spans="1:9" x14ac:dyDescent="0.4">
      <c r="A3699">
        <f>IF('Raw(1)'!A3699="","",'Raw(1)'!A3699)</f>
        <v>2026</v>
      </c>
      <c r="B3699">
        <f>IF('Raw(1)'!B3699="","",'Raw(1)'!B3699)</f>
        <v>38</v>
      </c>
      <c r="C3699" t="str">
        <f t="shared" si="171"/>
        <v>Sep</v>
      </c>
      <c r="D3699" t="str">
        <f t="shared" si="172"/>
        <v>2026-Sep</v>
      </c>
      <c r="E3699">
        <f t="shared" si="173"/>
        <v>202609</v>
      </c>
      <c r="F3699" t="str">
        <f>IF('Raw(1)'!C3699="","",'Raw(1)'!C3699)</f>
        <v>CN</v>
      </c>
      <c r="G3699" t="str">
        <f>IF('Raw(1)'!D3699="","",'Raw(1)'!D3699)</f>
        <v>Machine</v>
      </c>
      <c r="H3699" t="str">
        <f>IF('Raw(1)'!E3699="","",'Raw(1)'!E3699)</f>
        <v>Paint Booth</v>
      </c>
      <c r="I3699">
        <f>IF('Raw(1)'!F3699="","",'Raw(1)'!F3699)</f>
        <v>22</v>
      </c>
    </row>
    <row r="3700" spans="1:9" x14ac:dyDescent="0.4">
      <c r="A3700">
        <f>IF('Raw(1)'!A3700="","",'Raw(1)'!A3700)</f>
        <v>2026</v>
      </c>
      <c r="B3700">
        <f>IF('Raw(1)'!B3700="","",'Raw(1)'!B3700)</f>
        <v>38</v>
      </c>
      <c r="C3700" t="str">
        <f t="shared" si="171"/>
        <v>Sep</v>
      </c>
      <c r="D3700" t="str">
        <f t="shared" si="172"/>
        <v>2026-Sep</v>
      </c>
      <c r="E3700">
        <f t="shared" si="173"/>
        <v>202609</v>
      </c>
      <c r="F3700" t="str">
        <f>IF('Raw(1)'!C3700="","",'Raw(1)'!C3700)</f>
        <v>CN</v>
      </c>
      <c r="G3700" t="str">
        <f>IF('Raw(1)'!D3700="","",'Raw(1)'!D3700)</f>
        <v>Machine</v>
      </c>
      <c r="H3700" t="str">
        <f>IF('Raw(1)'!E3700="","",'Raw(1)'!E3700)</f>
        <v>Paint Line</v>
      </c>
      <c r="I3700">
        <f>IF('Raw(1)'!F3700="","",'Raw(1)'!F3700)</f>
        <v>6</v>
      </c>
    </row>
    <row r="3701" spans="1:9" x14ac:dyDescent="0.4">
      <c r="A3701">
        <f>IF('Raw(1)'!A3701="","",'Raw(1)'!A3701)</f>
        <v>2026</v>
      </c>
      <c r="B3701">
        <f>IF('Raw(1)'!B3701="","",'Raw(1)'!B3701)</f>
        <v>38</v>
      </c>
      <c r="C3701" t="str">
        <f t="shared" si="171"/>
        <v>Sep</v>
      </c>
      <c r="D3701" t="str">
        <f t="shared" si="172"/>
        <v>2026-Sep</v>
      </c>
      <c r="E3701">
        <f t="shared" si="173"/>
        <v>202609</v>
      </c>
      <c r="F3701" t="str">
        <f>IF('Raw(1)'!C3701="","",'Raw(1)'!C3701)</f>
        <v>CN</v>
      </c>
      <c r="G3701" t="str">
        <f>IF('Raw(1)'!D3701="","",'Raw(1)'!D3701)</f>
        <v>Machine</v>
      </c>
      <c r="H3701" t="str">
        <f>IF('Raw(1)'!E3701="","",'Raw(1)'!E3701)</f>
        <v>Roll Bending Machine</v>
      </c>
      <c r="I3701">
        <f>IF('Raw(1)'!F3701="","",'Raw(1)'!F3701)</f>
        <v>4</v>
      </c>
    </row>
    <row r="3702" spans="1:9" x14ac:dyDescent="0.4">
      <c r="A3702">
        <f>IF('Raw(1)'!A3702="","",'Raw(1)'!A3702)</f>
        <v>2026</v>
      </c>
      <c r="B3702">
        <f>IF('Raw(1)'!B3702="","",'Raw(1)'!B3702)</f>
        <v>38</v>
      </c>
      <c r="C3702" t="str">
        <f t="shared" si="171"/>
        <v>Sep</v>
      </c>
      <c r="D3702" t="str">
        <f t="shared" si="172"/>
        <v>2026-Sep</v>
      </c>
      <c r="E3702">
        <f t="shared" si="173"/>
        <v>202609</v>
      </c>
      <c r="F3702" t="str">
        <f>IF('Raw(1)'!C3702="","",'Raw(1)'!C3702)</f>
        <v>CN</v>
      </c>
      <c r="G3702" t="str">
        <f>IF('Raw(1)'!D3702="","",'Raw(1)'!D3702)</f>
        <v>Machine</v>
      </c>
      <c r="H3702" t="str">
        <f>IF('Raw(1)'!E3702="","",'Raw(1)'!E3702)</f>
        <v>L/W Machine</v>
      </c>
      <c r="I3702">
        <f>IF('Raw(1)'!F3702="","",'Raw(1)'!F3702)</f>
        <v>10</v>
      </c>
    </row>
    <row r="3703" spans="1:9" x14ac:dyDescent="0.4">
      <c r="A3703">
        <f>IF('Raw(1)'!A3703="","",'Raw(1)'!A3703)</f>
        <v>2026</v>
      </c>
      <c r="B3703">
        <f>IF('Raw(1)'!B3703="","",'Raw(1)'!B3703)</f>
        <v>38</v>
      </c>
      <c r="C3703" t="str">
        <f t="shared" si="171"/>
        <v>Sep</v>
      </c>
      <c r="D3703" t="str">
        <f t="shared" si="172"/>
        <v>2026-Sep</v>
      </c>
      <c r="E3703">
        <f t="shared" si="173"/>
        <v>202609</v>
      </c>
      <c r="F3703" t="str">
        <f>IF('Raw(1)'!C3703="","",'Raw(1)'!C3703)</f>
        <v>CN</v>
      </c>
      <c r="G3703" t="str">
        <f>IF('Raw(1)'!D3703="","",'Raw(1)'!D3703)</f>
        <v>Machine</v>
      </c>
      <c r="H3703" t="str">
        <f>IF('Raw(1)'!E3703="","",'Raw(1)'!E3703)</f>
        <v>C/W Machine</v>
      </c>
      <c r="I3703">
        <f>IF('Raw(1)'!F3703="","",'Raw(1)'!F3703)</f>
        <v>12</v>
      </c>
    </row>
    <row r="3704" spans="1:9" x14ac:dyDescent="0.4">
      <c r="A3704">
        <f>IF('Raw(1)'!A3704="","",'Raw(1)'!A3704)</f>
        <v>2026</v>
      </c>
      <c r="B3704">
        <f>IF('Raw(1)'!B3704="","",'Raw(1)'!B3704)</f>
        <v>38</v>
      </c>
      <c r="C3704" t="str">
        <f t="shared" si="171"/>
        <v>Sep</v>
      </c>
      <c r="D3704" t="str">
        <f t="shared" si="172"/>
        <v>2026-Sep</v>
      </c>
      <c r="E3704">
        <f t="shared" si="173"/>
        <v>202609</v>
      </c>
      <c r="F3704" t="str">
        <f>IF('Raw(1)'!C3704="","",'Raw(1)'!C3704)</f>
        <v>CN</v>
      </c>
      <c r="G3704" t="str">
        <f>IF('Raw(1)'!D3704="","",'Raw(1)'!D3704)</f>
        <v>Performance</v>
      </c>
      <c r="H3704" t="str">
        <f>IF('Raw(1)'!E3704="","",'Raw(1)'!E3704)</f>
        <v>BT GT</v>
      </c>
      <c r="I3704">
        <f>IF('Raw(1)'!F3704="","",'Raw(1)'!F3704)</f>
        <v>30</v>
      </c>
    </row>
    <row r="3705" spans="1:9" x14ac:dyDescent="0.4">
      <c r="A3705">
        <f>IF('Raw(1)'!A3705="","",'Raw(1)'!A3705)</f>
        <v>2026</v>
      </c>
      <c r="B3705">
        <f>IF('Raw(1)'!B3705="","",'Raw(1)'!B3705)</f>
        <v>38</v>
      </c>
      <c r="C3705" t="str">
        <f t="shared" si="171"/>
        <v>Sep</v>
      </c>
      <c r="D3705" t="str">
        <f t="shared" si="172"/>
        <v>2026-Sep</v>
      </c>
      <c r="E3705">
        <f t="shared" si="173"/>
        <v>202609</v>
      </c>
      <c r="F3705" t="str">
        <f>IF('Raw(1)'!C3705="","",'Raw(1)'!C3705)</f>
        <v>CN</v>
      </c>
      <c r="G3705" t="str">
        <f>IF('Raw(1)'!D3705="","",'Raw(1)'!D3705)</f>
        <v>Performance</v>
      </c>
      <c r="H3705" t="str">
        <f>IF('Raw(1)'!E3705="","",'Raw(1)'!E3705)</f>
        <v>WT GT</v>
      </c>
      <c r="I3705">
        <f>IF('Raw(1)'!F3705="","",'Raw(1)'!F3705)</f>
        <v>36</v>
      </c>
    </row>
    <row r="3706" spans="1:9" x14ac:dyDescent="0.4">
      <c r="A3706">
        <f>IF('Raw(1)'!A3706="","",'Raw(1)'!A3706)</f>
        <v>2026</v>
      </c>
      <c r="B3706">
        <f>IF('Raw(1)'!B3706="","",'Raw(1)'!B3706)</f>
        <v>38</v>
      </c>
      <c r="C3706" t="str">
        <f t="shared" si="171"/>
        <v>Sep</v>
      </c>
      <c r="D3706" t="str">
        <f t="shared" si="172"/>
        <v>2026-Sep</v>
      </c>
      <c r="E3706">
        <f t="shared" si="173"/>
        <v>202609</v>
      </c>
      <c r="F3706" t="str">
        <f>IF('Raw(1)'!C3706="","",'Raw(1)'!C3706)</f>
        <v>CN</v>
      </c>
      <c r="G3706" t="str">
        <f>IF('Raw(1)'!D3706="","",'Raw(1)'!D3706)</f>
        <v>Performance</v>
      </c>
      <c r="H3706" t="str">
        <f>IF('Raw(1)'!E3706="","",'Raw(1)'!E3706)</f>
        <v>Bending</v>
      </c>
      <c r="I3706">
        <f>IF('Raw(1)'!F3706="","",'Raw(1)'!F3706)</f>
        <v>262</v>
      </c>
    </row>
    <row r="3707" spans="1:9" x14ac:dyDescent="0.4">
      <c r="A3707">
        <f>IF('Raw(1)'!A3707="","",'Raw(1)'!A3707)</f>
        <v>2026</v>
      </c>
      <c r="B3707">
        <f>IF('Raw(1)'!B3707="","",'Raw(1)'!B3707)</f>
        <v>38</v>
      </c>
      <c r="C3707" t="str">
        <f t="shared" si="171"/>
        <v>Sep</v>
      </c>
      <c r="D3707" t="str">
        <f t="shared" si="172"/>
        <v>2026-Sep</v>
      </c>
      <c r="E3707">
        <f t="shared" si="173"/>
        <v>202609</v>
      </c>
      <c r="F3707" t="str">
        <f>IF('Raw(1)'!C3707="","",'Raw(1)'!C3707)</f>
        <v>CN</v>
      </c>
      <c r="G3707" t="str">
        <f>IF('Raw(1)'!D3707="","",'Raw(1)'!D3707)</f>
        <v>Performance</v>
      </c>
      <c r="H3707" t="str">
        <f>IF('Raw(1)'!E3707="","",'Raw(1)'!E3707)</f>
        <v>L/W</v>
      </c>
      <c r="I3707">
        <f>IF('Raw(1)'!F3707="","",'Raw(1)'!F3707)</f>
        <v>262</v>
      </c>
    </row>
    <row r="3708" spans="1:9" x14ac:dyDescent="0.4">
      <c r="A3708">
        <f>IF('Raw(1)'!A3708="","",'Raw(1)'!A3708)</f>
        <v>2026</v>
      </c>
      <c r="B3708">
        <f>IF('Raw(1)'!B3708="","",'Raw(1)'!B3708)</f>
        <v>38</v>
      </c>
      <c r="C3708" t="str">
        <f t="shared" si="171"/>
        <v>Sep</v>
      </c>
      <c r="D3708" t="str">
        <f t="shared" si="172"/>
        <v>2026-Sep</v>
      </c>
      <c r="E3708">
        <f t="shared" si="173"/>
        <v>202609</v>
      </c>
      <c r="F3708" t="str">
        <f>IF('Raw(1)'!C3708="","",'Raw(1)'!C3708)</f>
        <v>CN</v>
      </c>
      <c r="G3708" t="str">
        <f>IF('Raw(1)'!D3708="","",'Raw(1)'!D3708)</f>
        <v>Performance</v>
      </c>
      <c r="H3708" t="str">
        <f>IF('Raw(1)'!E3708="","",'Raw(1)'!E3708)</f>
        <v>C/W</v>
      </c>
      <c r="I3708">
        <f>IF('Raw(1)'!F3708="","",'Raw(1)'!F3708)</f>
        <v>264</v>
      </c>
    </row>
    <row r="3709" spans="1:9" x14ac:dyDescent="0.4">
      <c r="A3709">
        <f>IF('Raw(1)'!A3709="","",'Raw(1)'!A3709)</f>
        <v>2026</v>
      </c>
      <c r="B3709">
        <f>IF('Raw(1)'!B3709="","",'Raw(1)'!B3709)</f>
        <v>38</v>
      </c>
      <c r="C3709" t="str">
        <f t="shared" si="171"/>
        <v>Sep</v>
      </c>
      <c r="D3709" t="str">
        <f t="shared" si="172"/>
        <v>2026-Sep</v>
      </c>
      <c r="E3709">
        <f t="shared" si="173"/>
        <v>202609</v>
      </c>
      <c r="F3709" t="str">
        <f>IF('Raw(1)'!C3709="","",'Raw(1)'!C3709)</f>
        <v>TR #1</v>
      </c>
      <c r="G3709" t="str">
        <f>IF('Raw(1)'!D3709="","",'Raw(1)'!D3709)</f>
        <v>Machine</v>
      </c>
      <c r="H3709" t="str">
        <f>IF('Raw(1)'!E3709="","",'Raw(1)'!E3709)</f>
        <v>Growing Line</v>
      </c>
      <c r="I3709">
        <f>IF('Raw(1)'!F3709="","",'Raw(1)'!F3709)</f>
        <v>3</v>
      </c>
    </row>
    <row r="3710" spans="1:9" x14ac:dyDescent="0.4">
      <c r="A3710">
        <f>IF('Raw(1)'!A3710="","",'Raw(1)'!A3710)</f>
        <v>2026</v>
      </c>
      <c r="B3710">
        <f>IF('Raw(1)'!B3710="","",'Raw(1)'!B3710)</f>
        <v>38</v>
      </c>
      <c r="C3710" t="str">
        <f t="shared" si="171"/>
        <v>Sep</v>
      </c>
      <c r="D3710" t="str">
        <f t="shared" si="172"/>
        <v>2026-Sep</v>
      </c>
      <c r="E3710">
        <f t="shared" si="173"/>
        <v>202609</v>
      </c>
      <c r="F3710" t="str">
        <f>IF('Raw(1)'!C3710="","",'Raw(1)'!C3710)</f>
        <v>TR #1</v>
      </c>
      <c r="G3710" t="str">
        <f>IF('Raw(1)'!D3710="","",'Raw(1)'!D3710)</f>
        <v>Machine</v>
      </c>
      <c r="H3710" t="str">
        <f>IF('Raw(1)'!E3710="","",'Raw(1)'!E3710)</f>
        <v>Paint Booth</v>
      </c>
      <c r="I3710">
        <f>IF('Raw(1)'!F3710="","",'Raw(1)'!F3710)</f>
        <v>3</v>
      </c>
    </row>
    <row r="3711" spans="1:9" x14ac:dyDescent="0.4">
      <c r="A3711">
        <f>IF('Raw(1)'!A3711="","",'Raw(1)'!A3711)</f>
        <v>2026</v>
      </c>
      <c r="B3711">
        <f>IF('Raw(1)'!B3711="","",'Raw(1)'!B3711)</f>
        <v>38</v>
      </c>
      <c r="C3711" t="str">
        <f t="shared" si="171"/>
        <v>Sep</v>
      </c>
      <c r="D3711" t="str">
        <f t="shared" si="172"/>
        <v>2026-Sep</v>
      </c>
      <c r="E3711">
        <f t="shared" si="173"/>
        <v>202609</v>
      </c>
      <c r="F3711" t="str">
        <f>IF('Raw(1)'!C3711="","",'Raw(1)'!C3711)</f>
        <v>TR #1</v>
      </c>
      <c r="G3711" t="str">
        <f>IF('Raw(1)'!D3711="","",'Raw(1)'!D3711)</f>
        <v>Machine</v>
      </c>
      <c r="H3711" t="str">
        <f>IF('Raw(1)'!E3711="","",'Raw(1)'!E3711)</f>
        <v>Paint Line</v>
      </c>
      <c r="I3711">
        <f>IF('Raw(1)'!F3711="","",'Raw(1)'!F3711)</f>
        <v>2</v>
      </c>
    </row>
    <row r="3712" spans="1:9" x14ac:dyDescent="0.4">
      <c r="A3712">
        <f>IF('Raw(1)'!A3712="","",'Raw(1)'!A3712)</f>
        <v>2026</v>
      </c>
      <c r="B3712">
        <f>IF('Raw(1)'!B3712="","",'Raw(1)'!B3712)</f>
        <v>38</v>
      </c>
      <c r="C3712" t="str">
        <f t="shared" si="171"/>
        <v>Sep</v>
      </c>
      <c r="D3712" t="str">
        <f t="shared" si="172"/>
        <v>2026-Sep</v>
      </c>
      <c r="E3712">
        <f t="shared" si="173"/>
        <v>202609</v>
      </c>
      <c r="F3712" t="str">
        <f>IF('Raw(1)'!C3712="","",'Raw(1)'!C3712)</f>
        <v>TR #1</v>
      </c>
      <c r="G3712" t="str">
        <f>IF('Raw(1)'!D3712="","",'Raw(1)'!D3712)</f>
        <v>Machine</v>
      </c>
      <c r="H3712" t="str">
        <f>IF('Raw(1)'!E3712="","",'Raw(1)'!E3712)</f>
        <v>Roll Bending Machine</v>
      </c>
      <c r="I3712">
        <f>IF('Raw(1)'!F3712="","",'Raw(1)'!F3712)</f>
        <v>2</v>
      </c>
    </row>
    <row r="3713" spans="1:9" x14ac:dyDescent="0.4">
      <c r="A3713">
        <f>IF('Raw(1)'!A3713="","",'Raw(1)'!A3713)</f>
        <v>2026</v>
      </c>
      <c r="B3713">
        <f>IF('Raw(1)'!B3713="","",'Raw(1)'!B3713)</f>
        <v>38</v>
      </c>
      <c r="C3713" t="str">
        <f t="shared" si="171"/>
        <v>Sep</v>
      </c>
      <c r="D3713" t="str">
        <f t="shared" si="172"/>
        <v>2026-Sep</v>
      </c>
      <c r="E3713">
        <f t="shared" si="173"/>
        <v>202609</v>
      </c>
      <c r="F3713" t="str">
        <f>IF('Raw(1)'!C3713="","",'Raw(1)'!C3713)</f>
        <v>TR #1</v>
      </c>
      <c r="G3713" t="str">
        <f>IF('Raw(1)'!D3713="","",'Raw(1)'!D3713)</f>
        <v>Machine</v>
      </c>
      <c r="H3713" t="str">
        <f>IF('Raw(1)'!E3713="","",'Raw(1)'!E3713)</f>
        <v>L/W Machine</v>
      </c>
      <c r="I3713">
        <f>IF('Raw(1)'!F3713="","",'Raw(1)'!F3713)</f>
        <v>3</v>
      </c>
    </row>
    <row r="3714" spans="1:9" x14ac:dyDescent="0.4">
      <c r="A3714">
        <f>IF('Raw(1)'!A3714="","",'Raw(1)'!A3714)</f>
        <v>2026</v>
      </c>
      <c r="B3714">
        <f>IF('Raw(1)'!B3714="","",'Raw(1)'!B3714)</f>
        <v>38</v>
      </c>
      <c r="C3714" t="str">
        <f t="shared" ref="C3714:C3777" si="174">IF(OR(A3714="",B3714=""),"",TEXT(DATE(A3714,1,1)+(B3714-1)*7,"mmm"))</f>
        <v>Sep</v>
      </c>
      <c r="D3714" t="str">
        <f t="shared" ref="D3714:D3777" si="175">IF(OR(A3714="",B3714=""),"",TEXT(DATE(A3714,1,1)+(B3714-1)*7,"yyyy-mmm"))</f>
        <v>2026-Sep</v>
      </c>
      <c r="E3714">
        <f t="shared" ref="E3714:E3777" si="176">IF(OR(A3714="",B3714=""),"",YEAR(DATE(A3714,1,1)+(B3714-1)*7)*100+MONTH(DATE(A3714,1,1)+(B3714-1)*7))</f>
        <v>202609</v>
      </c>
      <c r="F3714" t="str">
        <f>IF('Raw(1)'!C3714="","",'Raw(1)'!C3714)</f>
        <v>TR #1</v>
      </c>
      <c r="G3714" t="str">
        <f>IF('Raw(1)'!D3714="","",'Raw(1)'!D3714)</f>
        <v>Machine</v>
      </c>
      <c r="H3714" t="str">
        <f>IF('Raw(1)'!E3714="","",'Raw(1)'!E3714)</f>
        <v>C/W Machine</v>
      </c>
      <c r="I3714">
        <f>IF('Raw(1)'!F3714="","",'Raw(1)'!F3714)</f>
        <v>4</v>
      </c>
    </row>
    <row r="3715" spans="1:9" x14ac:dyDescent="0.4">
      <c r="A3715">
        <f>IF('Raw(1)'!A3715="","",'Raw(1)'!A3715)</f>
        <v>2026</v>
      </c>
      <c r="B3715">
        <f>IF('Raw(1)'!B3715="","",'Raw(1)'!B3715)</f>
        <v>38</v>
      </c>
      <c r="C3715" t="str">
        <f t="shared" si="174"/>
        <v>Sep</v>
      </c>
      <c r="D3715" t="str">
        <f t="shared" si="175"/>
        <v>2026-Sep</v>
      </c>
      <c r="E3715">
        <f t="shared" si="176"/>
        <v>202609</v>
      </c>
      <c r="F3715" t="str">
        <f>IF('Raw(1)'!C3715="","",'Raw(1)'!C3715)</f>
        <v>TR #1</v>
      </c>
      <c r="G3715" t="str">
        <f>IF('Raw(1)'!D3715="","",'Raw(1)'!D3715)</f>
        <v>Performance</v>
      </c>
      <c r="H3715" t="str">
        <f>IF('Raw(1)'!E3715="","",'Raw(1)'!E3715)</f>
        <v>BT GT</v>
      </c>
      <c r="I3715">
        <f>IF('Raw(1)'!F3715="","",'Raw(1)'!F3715)</f>
        <v>0</v>
      </c>
    </row>
    <row r="3716" spans="1:9" x14ac:dyDescent="0.4">
      <c r="A3716">
        <f>IF('Raw(1)'!A3716="","",'Raw(1)'!A3716)</f>
        <v>2026</v>
      </c>
      <c r="B3716">
        <f>IF('Raw(1)'!B3716="","",'Raw(1)'!B3716)</f>
        <v>38</v>
      </c>
      <c r="C3716" t="str">
        <f t="shared" si="174"/>
        <v>Sep</v>
      </c>
      <c r="D3716" t="str">
        <f t="shared" si="175"/>
        <v>2026-Sep</v>
      </c>
      <c r="E3716">
        <f t="shared" si="176"/>
        <v>202609</v>
      </c>
      <c r="F3716" t="str">
        <f>IF('Raw(1)'!C3716="","",'Raw(1)'!C3716)</f>
        <v>TR #1</v>
      </c>
      <c r="G3716" t="str">
        <f>IF('Raw(1)'!D3716="","",'Raw(1)'!D3716)</f>
        <v>Performance</v>
      </c>
      <c r="H3716" t="str">
        <f>IF('Raw(1)'!E3716="","",'Raw(1)'!E3716)</f>
        <v>WT GT</v>
      </c>
      <c r="I3716">
        <f>IF('Raw(1)'!F3716="","",'Raw(1)'!F3716)</f>
        <v>0</v>
      </c>
    </row>
    <row r="3717" spans="1:9" x14ac:dyDescent="0.4">
      <c r="A3717">
        <f>IF('Raw(1)'!A3717="","",'Raw(1)'!A3717)</f>
        <v>2026</v>
      </c>
      <c r="B3717">
        <f>IF('Raw(1)'!B3717="","",'Raw(1)'!B3717)</f>
        <v>38</v>
      </c>
      <c r="C3717" t="str">
        <f t="shared" si="174"/>
        <v>Sep</v>
      </c>
      <c r="D3717" t="str">
        <f t="shared" si="175"/>
        <v>2026-Sep</v>
      </c>
      <c r="E3717">
        <f t="shared" si="176"/>
        <v>202609</v>
      </c>
      <c r="F3717" t="str">
        <f>IF('Raw(1)'!C3717="","",'Raw(1)'!C3717)</f>
        <v>TR #1</v>
      </c>
      <c r="G3717" t="str">
        <f>IF('Raw(1)'!D3717="","",'Raw(1)'!D3717)</f>
        <v>Performance</v>
      </c>
      <c r="H3717" t="str">
        <f>IF('Raw(1)'!E3717="","",'Raw(1)'!E3717)</f>
        <v>Bending</v>
      </c>
      <c r="I3717">
        <f>IF('Raw(1)'!F3717="","",'Raw(1)'!F3717)</f>
        <v>0</v>
      </c>
    </row>
    <row r="3718" spans="1:9" x14ac:dyDescent="0.4">
      <c r="A3718">
        <f>IF('Raw(1)'!A3718="","",'Raw(1)'!A3718)</f>
        <v>2026</v>
      </c>
      <c r="B3718">
        <f>IF('Raw(1)'!B3718="","",'Raw(1)'!B3718)</f>
        <v>38</v>
      </c>
      <c r="C3718" t="str">
        <f t="shared" si="174"/>
        <v>Sep</v>
      </c>
      <c r="D3718" t="str">
        <f t="shared" si="175"/>
        <v>2026-Sep</v>
      </c>
      <c r="E3718">
        <f t="shared" si="176"/>
        <v>202609</v>
      </c>
      <c r="F3718" t="str">
        <f>IF('Raw(1)'!C3718="","",'Raw(1)'!C3718)</f>
        <v>TR #1</v>
      </c>
      <c r="G3718" t="str">
        <f>IF('Raw(1)'!D3718="","",'Raw(1)'!D3718)</f>
        <v>Performance</v>
      </c>
      <c r="H3718" t="str">
        <f>IF('Raw(1)'!E3718="","",'Raw(1)'!E3718)</f>
        <v>L/W</v>
      </c>
      <c r="I3718">
        <f>IF('Raw(1)'!F3718="","",'Raw(1)'!F3718)</f>
        <v>0</v>
      </c>
    </row>
    <row r="3719" spans="1:9" x14ac:dyDescent="0.4">
      <c r="A3719">
        <f>IF('Raw(1)'!A3719="","",'Raw(1)'!A3719)</f>
        <v>2026</v>
      </c>
      <c r="B3719">
        <f>IF('Raw(1)'!B3719="","",'Raw(1)'!B3719)</f>
        <v>38</v>
      </c>
      <c r="C3719" t="str">
        <f t="shared" si="174"/>
        <v>Sep</v>
      </c>
      <c r="D3719" t="str">
        <f t="shared" si="175"/>
        <v>2026-Sep</v>
      </c>
      <c r="E3719">
        <f t="shared" si="176"/>
        <v>202609</v>
      </c>
      <c r="F3719" t="str">
        <f>IF('Raw(1)'!C3719="","",'Raw(1)'!C3719)</f>
        <v>TR #1</v>
      </c>
      <c r="G3719" t="str">
        <f>IF('Raw(1)'!D3719="","",'Raw(1)'!D3719)</f>
        <v>Performance</v>
      </c>
      <c r="H3719" t="str">
        <f>IF('Raw(1)'!E3719="","",'Raw(1)'!E3719)</f>
        <v>C/W</v>
      </c>
      <c r="I3719">
        <f>IF('Raw(1)'!F3719="","",'Raw(1)'!F3719)</f>
        <v>0</v>
      </c>
    </row>
    <row r="3720" spans="1:9" x14ac:dyDescent="0.4">
      <c r="A3720">
        <f>IF('Raw(1)'!A3720="","",'Raw(1)'!A3720)</f>
        <v>2026</v>
      </c>
      <c r="B3720">
        <f>IF('Raw(1)'!B3720="","",'Raw(1)'!B3720)</f>
        <v>38</v>
      </c>
      <c r="C3720" t="str">
        <f t="shared" si="174"/>
        <v>Sep</v>
      </c>
      <c r="D3720" t="str">
        <f t="shared" si="175"/>
        <v>2026-Sep</v>
      </c>
      <c r="E3720">
        <f t="shared" si="176"/>
        <v>202609</v>
      </c>
      <c r="F3720" t="str">
        <f>IF('Raw(1)'!C3720="","",'Raw(1)'!C3720)</f>
        <v>TR #2</v>
      </c>
      <c r="G3720" t="str">
        <f>IF('Raw(1)'!D3720="","",'Raw(1)'!D3720)</f>
        <v>Machine</v>
      </c>
      <c r="H3720" t="str">
        <f>IF('Raw(1)'!E3720="","",'Raw(1)'!E3720)</f>
        <v>Growing Line</v>
      </c>
      <c r="I3720">
        <f>IF('Raw(1)'!F3720="","",'Raw(1)'!F3720)</f>
        <v>6</v>
      </c>
    </row>
    <row r="3721" spans="1:9" x14ac:dyDescent="0.4">
      <c r="A3721">
        <f>IF('Raw(1)'!A3721="","",'Raw(1)'!A3721)</f>
        <v>2026</v>
      </c>
      <c r="B3721">
        <f>IF('Raw(1)'!B3721="","",'Raw(1)'!B3721)</f>
        <v>38</v>
      </c>
      <c r="C3721" t="str">
        <f t="shared" si="174"/>
        <v>Sep</v>
      </c>
      <c r="D3721" t="str">
        <f t="shared" si="175"/>
        <v>2026-Sep</v>
      </c>
      <c r="E3721">
        <f t="shared" si="176"/>
        <v>202609</v>
      </c>
      <c r="F3721" t="str">
        <f>IF('Raw(1)'!C3721="","",'Raw(1)'!C3721)</f>
        <v>TR #2</v>
      </c>
      <c r="G3721" t="str">
        <f>IF('Raw(1)'!D3721="","",'Raw(1)'!D3721)</f>
        <v>Machine</v>
      </c>
      <c r="H3721" t="str">
        <f>IF('Raw(1)'!E3721="","",'Raw(1)'!E3721)</f>
        <v>Paint Booth</v>
      </c>
      <c r="I3721">
        <f>IF('Raw(1)'!F3721="","",'Raw(1)'!F3721)</f>
        <v>4</v>
      </c>
    </row>
    <row r="3722" spans="1:9" x14ac:dyDescent="0.4">
      <c r="A3722">
        <f>IF('Raw(1)'!A3722="","",'Raw(1)'!A3722)</f>
        <v>2026</v>
      </c>
      <c r="B3722">
        <f>IF('Raw(1)'!B3722="","",'Raw(1)'!B3722)</f>
        <v>38</v>
      </c>
      <c r="C3722" t="str">
        <f t="shared" si="174"/>
        <v>Sep</v>
      </c>
      <c r="D3722" t="str">
        <f t="shared" si="175"/>
        <v>2026-Sep</v>
      </c>
      <c r="E3722">
        <f t="shared" si="176"/>
        <v>202609</v>
      </c>
      <c r="F3722" t="str">
        <f>IF('Raw(1)'!C3722="","",'Raw(1)'!C3722)</f>
        <v>TR #2</v>
      </c>
      <c r="G3722" t="str">
        <f>IF('Raw(1)'!D3722="","",'Raw(1)'!D3722)</f>
        <v>Machine</v>
      </c>
      <c r="H3722" t="str">
        <f>IF('Raw(1)'!E3722="","",'Raw(1)'!E3722)</f>
        <v>Paint Line</v>
      </c>
      <c r="I3722">
        <f>IF('Raw(1)'!F3722="","",'Raw(1)'!F3722)</f>
        <v>2</v>
      </c>
    </row>
    <row r="3723" spans="1:9" x14ac:dyDescent="0.4">
      <c r="A3723">
        <f>IF('Raw(1)'!A3723="","",'Raw(1)'!A3723)</f>
        <v>2026</v>
      </c>
      <c r="B3723">
        <f>IF('Raw(1)'!B3723="","",'Raw(1)'!B3723)</f>
        <v>38</v>
      </c>
      <c r="C3723" t="str">
        <f t="shared" si="174"/>
        <v>Sep</v>
      </c>
      <c r="D3723" t="str">
        <f t="shared" si="175"/>
        <v>2026-Sep</v>
      </c>
      <c r="E3723">
        <f t="shared" si="176"/>
        <v>202609</v>
      </c>
      <c r="F3723" t="str">
        <f>IF('Raw(1)'!C3723="","",'Raw(1)'!C3723)</f>
        <v>TR #2</v>
      </c>
      <c r="G3723" t="str">
        <f>IF('Raw(1)'!D3723="","",'Raw(1)'!D3723)</f>
        <v>Machine</v>
      </c>
      <c r="H3723" t="str">
        <f>IF('Raw(1)'!E3723="","",'Raw(1)'!E3723)</f>
        <v>Roll Bending Machine</v>
      </c>
      <c r="I3723">
        <f>IF('Raw(1)'!F3723="","",'Raw(1)'!F3723)</f>
        <v>3</v>
      </c>
    </row>
    <row r="3724" spans="1:9" x14ac:dyDescent="0.4">
      <c r="A3724">
        <f>IF('Raw(1)'!A3724="","",'Raw(1)'!A3724)</f>
        <v>2026</v>
      </c>
      <c r="B3724">
        <f>IF('Raw(1)'!B3724="","",'Raw(1)'!B3724)</f>
        <v>38</v>
      </c>
      <c r="C3724" t="str">
        <f t="shared" si="174"/>
        <v>Sep</v>
      </c>
      <c r="D3724" t="str">
        <f t="shared" si="175"/>
        <v>2026-Sep</v>
      </c>
      <c r="E3724">
        <f t="shared" si="176"/>
        <v>202609</v>
      </c>
      <c r="F3724" t="str">
        <f>IF('Raw(1)'!C3724="","",'Raw(1)'!C3724)</f>
        <v>TR #2</v>
      </c>
      <c r="G3724" t="str">
        <f>IF('Raw(1)'!D3724="","",'Raw(1)'!D3724)</f>
        <v>Machine</v>
      </c>
      <c r="H3724" t="str">
        <f>IF('Raw(1)'!E3724="","",'Raw(1)'!E3724)</f>
        <v>L/W Machine</v>
      </c>
      <c r="I3724">
        <f>IF('Raw(1)'!F3724="","",'Raw(1)'!F3724)</f>
        <v>4</v>
      </c>
    </row>
    <row r="3725" spans="1:9" x14ac:dyDescent="0.4">
      <c r="A3725">
        <f>IF('Raw(1)'!A3725="","",'Raw(1)'!A3725)</f>
        <v>2026</v>
      </c>
      <c r="B3725">
        <f>IF('Raw(1)'!B3725="","",'Raw(1)'!B3725)</f>
        <v>38</v>
      </c>
      <c r="C3725" t="str">
        <f t="shared" si="174"/>
        <v>Sep</v>
      </c>
      <c r="D3725" t="str">
        <f t="shared" si="175"/>
        <v>2026-Sep</v>
      </c>
      <c r="E3725">
        <f t="shared" si="176"/>
        <v>202609</v>
      </c>
      <c r="F3725" t="str">
        <f>IF('Raw(1)'!C3725="","",'Raw(1)'!C3725)</f>
        <v>TR #2</v>
      </c>
      <c r="G3725" t="str">
        <f>IF('Raw(1)'!D3725="","",'Raw(1)'!D3725)</f>
        <v>Machine</v>
      </c>
      <c r="H3725" t="str">
        <f>IF('Raw(1)'!E3725="","",'Raw(1)'!E3725)</f>
        <v>C/W Machine</v>
      </c>
      <c r="I3725">
        <f>IF('Raw(1)'!F3725="","",'Raw(1)'!F3725)</f>
        <v>6</v>
      </c>
    </row>
    <row r="3726" spans="1:9" x14ac:dyDescent="0.4">
      <c r="A3726">
        <f>IF('Raw(1)'!A3726="","",'Raw(1)'!A3726)</f>
        <v>2026</v>
      </c>
      <c r="B3726">
        <f>IF('Raw(1)'!B3726="","",'Raw(1)'!B3726)</f>
        <v>38</v>
      </c>
      <c r="C3726" t="str">
        <f t="shared" si="174"/>
        <v>Sep</v>
      </c>
      <c r="D3726" t="str">
        <f t="shared" si="175"/>
        <v>2026-Sep</v>
      </c>
      <c r="E3726">
        <f t="shared" si="176"/>
        <v>202609</v>
      </c>
      <c r="F3726" t="str">
        <f>IF('Raw(1)'!C3726="","",'Raw(1)'!C3726)</f>
        <v>TR #2</v>
      </c>
      <c r="G3726" t="str">
        <f>IF('Raw(1)'!D3726="","",'Raw(1)'!D3726)</f>
        <v>Performance</v>
      </c>
      <c r="H3726" t="str">
        <f>IF('Raw(1)'!E3726="","",'Raw(1)'!E3726)</f>
        <v>BT GT</v>
      </c>
      <c r="I3726">
        <f>IF('Raw(1)'!F3726="","",'Raw(1)'!F3726)</f>
        <v>26</v>
      </c>
    </row>
    <row r="3727" spans="1:9" x14ac:dyDescent="0.4">
      <c r="A3727">
        <f>IF('Raw(1)'!A3727="","",'Raw(1)'!A3727)</f>
        <v>2026</v>
      </c>
      <c r="B3727">
        <f>IF('Raw(1)'!B3727="","",'Raw(1)'!B3727)</f>
        <v>38</v>
      </c>
      <c r="C3727" t="str">
        <f t="shared" si="174"/>
        <v>Sep</v>
      </c>
      <c r="D3727" t="str">
        <f t="shared" si="175"/>
        <v>2026-Sep</v>
      </c>
      <c r="E3727">
        <f t="shared" si="176"/>
        <v>202609</v>
      </c>
      <c r="F3727" t="str">
        <f>IF('Raw(1)'!C3727="","",'Raw(1)'!C3727)</f>
        <v>TR #2</v>
      </c>
      <c r="G3727" t="str">
        <f>IF('Raw(1)'!D3727="","",'Raw(1)'!D3727)</f>
        <v>Performance</v>
      </c>
      <c r="H3727" t="str">
        <f>IF('Raw(1)'!E3727="","",'Raw(1)'!E3727)</f>
        <v>WT GT</v>
      </c>
      <c r="I3727">
        <f>IF('Raw(1)'!F3727="","",'Raw(1)'!F3727)</f>
        <v>26</v>
      </c>
    </row>
    <row r="3728" spans="1:9" x14ac:dyDescent="0.4">
      <c r="A3728">
        <f>IF('Raw(1)'!A3728="","",'Raw(1)'!A3728)</f>
        <v>2026</v>
      </c>
      <c r="B3728">
        <f>IF('Raw(1)'!B3728="","",'Raw(1)'!B3728)</f>
        <v>38</v>
      </c>
      <c r="C3728" t="str">
        <f t="shared" si="174"/>
        <v>Sep</v>
      </c>
      <c r="D3728" t="str">
        <f t="shared" si="175"/>
        <v>2026-Sep</v>
      </c>
      <c r="E3728">
        <f t="shared" si="176"/>
        <v>202609</v>
      </c>
      <c r="F3728" t="str">
        <f>IF('Raw(1)'!C3728="","",'Raw(1)'!C3728)</f>
        <v>TR #2</v>
      </c>
      <c r="G3728" t="str">
        <f>IF('Raw(1)'!D3728="","",'Raw(1)'!D3728)</f>
        <v>Performance</v>
      </c>
      <c r="H3728" t="str">
        <f>IF('Raw(1)'!E3728="","",'Raw(1)'!E3728)</f>
        <v>Bending</v>
      </c>
      <c r="I3728">
        <f>IF('Raw(1)'!F3728="","",'Raw(1)'!F3728)</f>
        <v>120</v>
      </c>
    </row>
    <row r="3729" spans="1:9" x14ac:dyDescent="0.4">
      <c r="A3729">
        <f>IF('Raw(1)'!A3729="","",'Raw(1)'!A3729)</f>
        <v>2026</v>
      </c>
      <c r="B3729">
        <f>IF('Raw(1)'!B3729="","",'Raw(1)'!B3729)</f>
        <v>38</v>
      </c>
      <c r="C3729" t="str">
        <f t="shared" si="174"/>
        <v>Sep</v>
      </c>
      <c r="D3729" t="str">
        <f t="shared" si="175"/>
        <v>2026-Sep</v>
      </c>
      <c r="E3729">
        <f t="shared" si="176"/>
        <v>202609</v>
      </c>
      <c r="F3729" t="str">
        <f>IF('Raw(1)'!C3729="","",'Raw(1)'!C3729)</f>
        <v>TR #2</v>
      </c>
      <c r="G3729" t="str">
        <f>IF('Raw(1)'!D3729="","",'Raw(1)'!D3729)</f>
        <v>Performance</v>
      </c>
      <c r="H3729" t="str">
        <f>IF('Raw(1)'!E3729="","",'Raw(1)'!E3729)</f>
        <v>L/W</v>
      </c>
      <c r="I3729">
        <f>IF('Raw(1)'!F3729="","",'Raw(1)'!F3729)</f>
        <v>126</v>
      </c>
    </row>
    <row r="3730" spans="1:9" x14ac:dyDescent="0.4">
      <c r="A3730">
        <f>IF('Raw(1)'!A3730="","",'Raw(1)'!A3730)</f>
        <v>2026</v>
      </c>
      <c r="B3730">
        <f>IF('Raw(1)'!B3730="","",'Raw(1)'!B3730)</f>
        <v>38</v>
      </c>
      <c r="C3730" t="str">
        <f t="shared" si="174"/>
        <v>Sep</v>
      </c>
      <c r="D3730" t="str">
        <f t="shared" si="175"/>
        <v>2026-Sep</v>
      </c>
      <c r="E3730">
        <f t="shared" si="176"/>
        <v>202609</v>
      </c>
      <c r="F3730" t="str">
        <f>IF('Raw(1)'!C3730="","",'Raw(1)'!C3730)</f>
        <v>TR #2</v>
      </c>
      <c r="G3730" t="str">
        <f>IF('Raw(1)'!D3730="","",'Raw(1)'!D3730)</f>
        <v>Performance</v>
      </c>
      <c r="H3730" t="str">
        <f>IF('Raw(1)'!E3730="","",'Raw(1)'!E3730)</f>
        <v>C/W</v>
      </c>
      <c r="I3730">
        <f>IF('Raw(1)'!F3730="","",'Raw(1)'!F3730)</f>
        <v>180</v>
      </c>
    </row>
    <row r="3731" spans="1:9" x14ac:dyDescent="0.4">
      <c r="A3731">
        <f>IF('Raw(1)'!A3731="","",'Raw(1)'!A3731)</f>
        <v>2026</v>
      </c>
      <c r="B3731">
        <f>IF('Raw(1)'!B3731="","",'Raw(1)'!B3731)</f>
        <v>38</v>
      </c>
      <c r="C3731" t="str">
        <f t="shared" si="174"/>
        <v>Sep</v>
      </c>
      <c r="D3731" t="str">
        <f t="shared" si="175"/>
        <v>2026-Sep</v>
      </c>
      <c r="E3731">
        <f t="shared" si="176"/>
        <v>202609</v>
      </c>
      <c r="F3731" t="str">
        <f>IF('Raw(1)'!C3731="","",'Raw(1)'!C3731)</f>
        <v>AM</v>
      </c>
      <c r="G3731" t="str">
        <f>IF('Raw(1)'!D3731="","",'Raw(1)'!D3731)</f>
        <v>Machine</v>
      </c>
      <c r="H3731" t="str">
        <f>IF('Raw(1)'!E3731="","",'Raw(1)'!E3731)</f>
        <v>Growing Line</v>
      </c>
      <c r="I3731">
        <f>IF('Raw(1)'!F3731="","",'Raw(1)'!F3731)</f>
        <v>30</v>
      </c>
    </row>
    <row r="3732" spans="1:9" x14ac:dyDescent="0.4">
      <c r="A3732">
        <f>IF('Raw(1)'!A3732="","",'Raw(1)'!A3732)</f>
        <v>2026</v>
      </c>
      <c r="B3732">
        <f>IF('Raw(1)'!B3732="","",'Raw(1)'!B3732)</f>
        <v>38</v>
      </c>
      <c r="C3732" t="str">
        <f t="shared" si="174"/>
        <v>Sep</v>
      </c>
      <c r="D3732" t="str">
        <f t="shared" si="175"/>
        <v>2026-Sep</v>
      </c>
      <c r="E3732">
        <f t="shared" si="176"/>
        <v>202609</v>
      </c>
      <c r="F3732" t="str">
        <f>IF('Raw(1)'!C3732="","",'Raw(1)'!C3732)</f>
        <v>AM</v>
      </c>
      <c r="G3732" t="str">
        <f>IF('Raw(1)'!D3732="","",'Raw(1)'!D3732)</f>
        <v>Machine</v>
      </c>
      <c r="H3732" t="str">
        <f>IF('Raw(1)'!E3732="","",'Raw(1)'!E3732)</f>
        <v>Paint Booth</v>
      </c>
      <c r="I3732">
        <f>IF('Raw(1)'!F3732="","",'Raw(1)'!F3732)</f>
        <v>16</v>
      </c>
    </row>
    <row r="3733" spans="1:9" x14ac:dyDescent="0.4">
      <c r="A3733">
        <f>IF('Raw(1)'!A3733="","",'Raw(1)'!A3733)</f>
        <v>2026</v>
      </c>
      <c r="B3733">
        <f>IF('Raw(1)'!B3733="","",'Raw(1)'!B3733)</f>
        <v>38</v>
      </c>
      <c r="C3733" t="str">
        <f t="shared" si="174"/>
        <v>Sep</v>
      </c>
      <c r="D3733" t="str">
        <f t="shared" si="175"/>
        <v>2026-Sep</v>
      </c>
      <c r="E3733">
        <f t="shared" si="176"/>
        <v>202609</v>
      </c>
      <c r="F3733" t="str">
        <f>IF('Raw(1)'!C3733="","",'Raw(1)'!C3733)</f>
        <v>AM</v>
      </c>
      <c r="G3733" t="str">
        <f>IF('Raw(1)'!D3733="","",'Raw(1)'!D3733)</f>
        <v>Machine</v>
      </c>
      <c r="H3733" t="str">
        <f>IF('Raw(1)'!E3733="","",'Raw(1)'!E3733)</f>
        <v>Paint Line</v>
      </c>
      <c r="I3733">
        <f>IF('Raw(1)'!F3733="","",'Raw(1)'!F3733)</f>
        <v>8</v>
      </c>
    </row>
    <row r="3734" spans="1:9" x14ac:dyDescent="0.4">
      <c r="A3734">
        <f>IF('Raw(1)'!A3734="","",'Raw(1)'!A3734)</f>
        <v>2026</v>
      </c>
      <c r="B3734">
        <f>IF('Raw(1)'!B3734="","",'Raw(1)'!B3734)</f>
        <v>38</v>
      </c>
      <c r="C3734" t="str">
        <f t="shared" si="174"/>
        <v>Sep</v>
      </c>
      <c r="D3734" t="str">
        <f t="shared" si="175"/>
        <v>2026-Sep</v>
      </c>
      <c r="E3734">
        <f t="shared" si="176"/>
        <v>202609</v>
      </c>
      <c r="F3734" t="str">
        <f>IF('Raw(1)'!C3734="","",'Raw(1)'!C3734)</f>
        <v>AM</v>
      </c>
      <c r="G3734" t="str">
        <f>IF('Raw(1)'!D3734="","",'Raw(1)'!D3734)</f>
        <v>Machine</v>
      </c>
      <c r="H3734" t="str">
        <f>IF('Raw(1)'!E3734="","",'Raw(1)'!E3734)</f>
        <v>Roll Bending Machine</v>
      </c>
      <c r="I3734">
        <f>IF('Raw(1)'!F3734="","",'Raw(1)'!F3734)</f>
        <v>6</v>
      </c>
    </row>
    <row r="3735" spans="1:9" x14ac:dyDescent="0.4">
      <c r="A3735">
        <f>IF('Raw(1)'!A3735="","",'Raw(1)'!A3735)</f>
        <v>2026</v>
      </c>
      <c r="B3735">
        <f>IF('Raw(1)'!B3735="","",'Raw(1)'!B3735)</f>
        <v>38</v>
      </c>
      <c r="C3735" t="str">
        <f t="shared" si="174"/>
        <v>Sep</v>
      </c>
      <c r="D3735" t="str">
        <f t="shared" si="175"/>
        <v>2026-Sep</v>
      </c>
      <c r="E3735">
        <f t="shared" si="176"/>
        <v>202609</v>
      </c>
      <c r="F3735" t="str">
        <f>IF('Raw(1)'!C3735="","",'Raw(1)'!C3735)</f>
        <v>AM</v>
      </c>
      <c r="G3735" t="str">
        <f>IF('Raw(1)'!D3735="","",'Raw(1)'!D3735)</f>
        <v>Machine</v>
      </c>
      <c r="H3735" t="str">
        <f>IF('Raw(1)'!E3735="","",'Raw(1)'!E3735)</f>
        <v>L/W Machine</v>
      </c>
      <c r="I3735">
        <f>IF('Raw(1)'!F3735="","",'Raw(1)'!F3735)</f>
        <v>11</v>
      </c>
    </row>
    <row r="3736" spans="1:9" x14ac:dyDescent="0.4">
      <c r="A3736">
        <f>IF('Raw(1)'!A3736="","",'Raw(1)'!A3736)</f>
        <v>2026</v>
      </c>
      <c r="B3736">
        <f>IF('Raw(1)'!B3736="","",'Raw(1)'!B3736)</f>
        <v>38</v>
      </c>
      <c r="C3736" t="str">
        <f t="shared" si="174"/>
        <v>Sep</v>
      </c>
      <c r="D3736" t="str">
        <f t="shared" si="175"/>
        <v>2026-Sep</v>
      </c>
      <c r="E3736">
        <f t="shared" si="176"/>
        <v>202609</v>
      </c>
      <c r="F3736" t="str">
        <f>IF('Raw(1)'!C3736="","",'Raw(1)'!C3736)</f>
        <v>AM</v>
      </c>
      <c r="G3736" t="str">
        <f>IF('Raw(1)'!D3736="","",'Raw(1)'!D3736)</f>
        <v>Machine</v>
      </c>
      <c r="H3736" t="str">
        <f>IF('Raw(1)'!E3736="","",'Raw(1)'!E3736)</f>
        <v>C/W Machine</v>
      </c>
      <c r="I3736">
        <f>IF('Raw(1)'!F3736="","",'Raw(1)'!F3736)</f>
        <v>15</v>
      </c>
    </row>
    <row r="3737" spans="1:9" x14ac:dyDescent="0.4">
      <c r="A3737">
        <f>IF('Raw(1)'!A3737="","",'Raw(1)'!A3737)</f>
        <v>2026</v>
      </c>
      <c r="B3737">
        <f>IF('Raw(1)'!B3737="","",'Raw(1)'!B3737)</f>
        <v>38</v>
      </c>
      <c r="C3737" t="str">
        <f t="shared" si="174"/>
        <v>Sep</v>
      </c>
      <c r="D3737" t="str">
        <f t="shared" si="175"/>
        <v>2026-Sep</v>
      </c>
      <c r="E3737">
        <f t="shared" si="176"/>
        <v>202609</v>
      </c>
      <c r="F3737" t="str">
        <f>IF('Raw(1)'!C3737="","",'Raw(1)'!C3737)</f>
        <v>AM</v>
      </c>
      <c r="G3737" t="str">
        <f>IF('Raw(1)'!D3737="","",'Raw(1)'!D3737)</f>
        <v>Performance</v>
      </c>
      <c r="H3737" t="str">
        <f>IF('Raw(1)'!E3737="","",'Raw(1)'!E3737)</f>
        <v>BT GT</v>
      </c>
      <c r="I3737">
        <f>IF('Raw(1)'!F3737="","",'Raw(1)'!F3737)</f>
        <v>56</v>
      </c>
    </row>
    <row r="3738" spans="1:9" x14ac:dyDescent="0.4">
      <c r="A3738">
        <f>IF('Raw(1)'!A3738="","",'Raw(1)'!A3738)</f>
        <v>2026</v>
      </c>
      <c r="B3738">
        <f>IF('Raw(1)'!B3738="","",'Raw(1)'!B3738)</f>
        <v>38</v>
      </c>
      <c r="C3738" t="str">
        <f t="shared" si="174"/>
        <v>Sep</v>
      </c>
      <c r="D3738" t="str">
        <f t="shared" si="175"/>
        <v>2026-Sep</v>
      </c>
      <c r="E3738">
        <f t="shared" si="176"/>
        <v>202609</v>
      </c>
      <c r="F3738" t="str">
        <f>IF('Raw(1)'!C3738="","",'Raw(1)'!C3738)</f>
        <v>AM</v>
      </c>
      <c r="G3738" t="str">
        <f>IF('Raw(1)'!D3738="","",'Raw(1)'!D3738)</f>
        <v>Performance</v>
      </c>
      <c r="H3738" t="str">
        <f>IF('Raw(1)'!E3738="","",'Raw(1)'!E3738)</f>
        <v>WT GT</v>
      </c>
      <c r="I3738">
        <f>IF('Raw(1)'!F3738="","",'Raw(1)'!F3738)</f>
        <v>72</v>
      </c>
    </row>
    <row r="3739" spans="1:9" x14ac:dyDescent="0.4">
      <c r="A3739">
        <f>IF('Raw(1)'!A3739="","",'Raw(1)'!A3739)</f>
        <v>2026</v>
      </c>
      <c r="B3739">
        <f>IF('Raw(1)'!B3739="","",'Raw(1)'!B3739)</f>
        <v>38</v>
      </c>
      <c r="C3739" t="str">
        <f t="shared" si="174"/>
        <v>Sep</v>
      </c>
      <c r="D3739" t="str">
        <f t="shared" si="175"/>
        <v>2026-Sep</v>
      </c>
      <c r="E3739">
        <f t="shared" si="176"/>
        <v>202609</v>
      </c>
      <c r="F3739" t="str">
        <f>IF('Raw(1)'!C3739="","",'Raw(1)'!C3739)</f>
        <v>AM</v>
      </c>
      <c r="G3739" t="str">
        <f>IF('Raw(1)'!D3739="","",'Raw(1)'!D3739)</f>
        <v>Performance</v>
      </c>
      <c r="H3739" t="str">
        <f>IF('Raw(1)'!E3739="","",'Raw(1)'!E3739)</f>
        <v>Bending</v>
      </c>
      <c r="I3739">
        <f>IF('Raw(1)'!F3739="","",'Raw(1)'!F3739)</f>
        <v>515</v>
      </c>
    </row>
    <row r="3740" spans="1:9" x14ac:dyDescent="0.4">
      <c r="A3740">
        <f>IF('Raw(1)'!A3740="","",'Raw(1)'!A3740)</f>
        <v>2026</v>
      </c>
      <c r="B3740">
        <f>IF('Raw(1)'!B3740="","",'Raw(1)'!B3740)</f>
        <v>38</v>
      </c>
      <c r="C3740" t="str">
        <f t="shared" si="174"/>
        <v>Sep</v>
      </c>
      <c r="D3740" t="str">
        <f t="shared" si="175"/>
        <v>2026-Sep</v>
      </c>
      <c r="E3740">
        <f t="shared" si="176"/>
        <v>202609</v>
      </c>
      <c r="F3740" t="str">
        <f>IF('Raw(1)'!C3740="","",'Raw(1)'!C3740)</f>
        <v>AM</v>
      </c>
      <c r="G3740" t="str">
        <f>IF('Raw(1)'!D3740="","",'Raw(1)'!D3740)</f>
        <v>Performance</v>
      </c>
      <c r="H3740" t="str">
        <f>IF('Raw(1)'!E3740="","",'Raw(1)'!E3740)</f>
        <v>L/W</v>
      </c>
      <c r="I3740">
        <f>IF('Raw(1)'!F3740="","",'Raw(1)'!F3740)</f>
        <v>553</v>
      </c>
    </row>
    <row r="3741" spans="1:9" x14ac:dyDescent="0.4">
      <c r="A3741">
        <f>IF('Raw(1)'!A3741="","",'Raw(1)'!A3741)</f>
        <v>2026</v>
      </c>
      <c r="B3741">
        <f>IF('Raw(1)'!B3741="","",'Raw(1)'!B3741)</f>
        <v>38</v>
      </c>
      <c r="C3741" t="str">
        <f t="shared" si="174"/>
        <v>Sep</v>
      </c>
      <c r="D3741" t="str">
        <f t="shared" si="175"/>
        <v>2026-Sep</v>
      </c>
      <c r="E3741">
        <f t="shared" si="176"/>
        <v>202609</v>
      </c>
      <c r="F3741" t="str">
        <f>IF('Raw(1)'!C3741="","",'Raw(1)'!C3741)</f>
        <v>AM</v>
      </c>
      <c r="G3741" t="str">
        <f>IF('Raw(1)'!D3741="","",'Raw(1)'!D3741)</f>
        <v>Performance</v>
      </c>
      <c r="H3741" t="str">
        <f>IF('Raw(1)'!E3741="","",'Raw(1)'!E3741)</f>
        <v>C/W</v>
      </c>
      <c r="I3741">
        <f>IF('Raw(1)'!F3741="","",'Raw(1)'!F3741)</f>
        <v>483</v>
      </c>
    </row>
    <row r="3742" spans="1:9" x14ac:dyDescent="0.4">
      <c r="A3742">
        <f>IF('Raw(1)'!A3742="","",'Raw(1)'!A3742)</f>
        <v>2026</v>
      </c>
      <c r="B3742">
        <f>IF('Raw(1)'!B3742="","",'Raw(1)'!B3742)</f>
        <v>38</v>
      </c>
      <c r="C3742" t="str">
        <f t="shared" si="174"/>
        <v>Sep</v>
      </c>
      <c r="D3742" t="str">
        <f t="shared" si="175"/>
        <v>2026-Sep</v>
      </c>
      <c r="E3742">
        <f t="shared" si="176"/>
        <v>202609</v>
      </c>
      <c r="F3742" t="str">
        <f>IF('Raw(1)'!C3742="","",'Raw(1)'!C3742)</f>
        <v>PT On</v>
      </c>
      <c r="G3742" t="str">
        <f>IF('Raw(1)'!D3742="","",'Raw(1)'!D3742)</f>
        <v>Machine</v>
      </c>
      <c r="H3742" t="str">
        <f>IF('Raw(1)'!E3742="","",'Raw(1)'!E3742)</f>
        <v>Growing Line</v>
      </c>
      <c r="I3742">
        <f>IF('Raw(1)'!F3742="","",'Raw(1)'!F3742)</f>
        <v>6</v>
      </c>
    </row>
    <row r="3743" spans="1:9" x14ac:dyDescent="0.4">
      <c r="A3743">
        <f>IF('Raw(1)'!A3743="","",'Raw(1)'!A3743)</f>
        <v>2026</v>
      </c>
      <c r="B3743">
        <f>IF('Raw(1)'!B3743="","",'Raw(1)'!B3743)</f>
        <v>38</v>
      </c>
      <c r="C3743" t="str">
        <f t="shared" si="174"/>
        <v>Sep</v>
      </c>
      <c r="D3743" t="str">
        <f t="shared" si="175"/>
        <v>2026-Sep</v>
      </c>
      <c r="E3743">
        <f t="shared" si="176"/>
        <v>202609</v>
      </c>
      <c r="F3743" t="str">
        <f>IF('Raw(1)'!C3743="","",'Raw(1)'!C3743)</f>
        <v>PT On</v>
      </c>
      <c r="G3743" t="str">
        <f>IF('Raw(1)'!D3743="","",'Raw(1)'!D3743)</f>
        <v>Machine</v>
      </c>
      <c r="H3743" t="str">
        <f>IF('Raw(1)'!E3743="","",'Raw(1)'!E3743)</f>
        <v>Paint Booth</v>
      </c>
      <c r="I3743">
        <f>IF('Raw(1)'!F3743="","",'Raw(1)'!F3743)</f>
        <v>4</v>
      </c>
    </row>
    <row r="3744" spans="1:9" x14ac:dyDescent="0.4">
      <c r="A3744">
        <f>IF('Raw(1)'!A3744="","",'Raw(1)'!A3744)</f>
        <v>2026</v>
      </c>
      <c r="B3744">
        <f>IF('Raw(1)'!B3744="","",'Raw(1)'!B3744)</f>
        <v>38</v>
      </c>
      <c r="C3744" t="str">
        <f t="shared" si="174"/>
        <v>Sep</v>
      </c>
      <c r="D3744" t="str">
        <f t="shared" si="175"/>
        <v>2026-Sep</v>
      </c>
      <c r="E3744">
        <f t="shared" si="176"/>
        <v>202609</v>
      </c>
      <c r="F3744" t="str">
        <f>IF('Raw(1)'!C3744="","",'Raw(1)'!C3744)</f>
        <v>PT On</v>
      </c>
      <c r="G3744" t="str">
        <f>IF('Raw(1)'!D3744="","",'Raw(1)'!D3744)</f>
        <v>Machine</v>
      </c>
      <c r="H3744" t="str">
        <f>IF('Raw(1)'!E3744="","",'Raw(1)'!E3744)</f>
        <v>Paint Line</v>
      </c>
      <c r="I3744">
        <f>IF('Raw(1)'!F3744="","",'Raw(1)'!F3744)</f>
        <v>4</v>
      </c>
    </row>
    <row r="3745" spans="1:9" x14ac:dyDescent="0.4">
      <c r="A3745">
        <f>IF('Raw(1)'!A3745="","",'Raw(1)'!A3745)</f>
        <v>2026</v>
      </c>
      <c r="B3745">
        <f>IF('Raw(1)'!B3745="","",'Raw(1)'!B3745)</f>
        <v>38</v>
      </c>
      <c r="C3745" t="str">
        <f t="shared" si="174"/>
        <v>Sep</v>
      </c>
      <c r="D3745" t="str">
        <f t="shared" si="175"/>
        <v>2026-Sep</v>
      </c>
      <c r="E3745">
        <f t="shared" si="176"/>
        <v>202609</v>
      </c>
      <c r="F3745" t="str">
        <f>IF('Raw(1)'!C3745="","",'Raw(1)'!C3745)</f>
        <v>PT On</v>
      </c>
      <c r="G3745" t="str">
        <f>IF('Raw(1)'!D3745="","",'Raw(1)'!D3745)</f>
        <v>Machine</v>
      </c>
      <c r="H3745" t="str">
        <f>IF('Raw(1)'!E3745="","",'Raw(1)'!E3745)</f>
        <v>Roll Bending Machine</v>
      </c>
      <c r="I3745">
        <f>IF('Raw(1)'!F3745="","",'Raw(1)'!F3745)</f>
        <v>3</v>
      </c>
    </row>
    <row r="3746" spans="1:9" x14ac:dyDescent="0.4">
      <c r="A3746">
        <f>IF('Raw(1)'!A3746="","",'Raw(1)'!A3746)</f>
        <v>2026</v>
      </c>
      <c r="B3746">
        <f>IF('Raw(1)'!B3746="","",'Raw(1)'!B3746)</f>
        <v>38</v>
      </c>
      <c r="C3746" t="str">
        <f t="shared" si="174"/>
        <v>Sep</v>
      </c>
      <c r="D3746" t="str">
        <f t="shared" si="175"/>
        <v>2026-Sep</v>
      </c>
      <c r="E3746">
        <f t="shared" si="176"/>
        <v>202609</v>
      </c>
      <c r="F3746" t="str">
        <f>IF('Raw(1)'!C3746="","",'Raw(1)'!C3746)</f>
        <v>PT On</v>
      </c>
      <c r="G3746" t="str">
        <f>IF('Raw(1)'!D3746="","",'Raw(1)'!D3746)</f>
        <v>Machine</v>
      </c>
      <c r="H3746" t="str">
        <f>IF('Raw(1)'!E3746="","",'Raw(1)'!E3746)</f>
        <v>L/W Machine</v>
      </c>
      <c r="I3746">
        <f>IF('Raw(1)'!F3746="","",'Raw(1)'!F3746)</f>
        <v>4</v>
      </c>
    </row>
    <row r="3747" spans="1:9" x14ac:dyDescent="0.4">
      <c r="A3747">
        <f>IF('Raw(1)'!A3747="","",'Raw(1)'!A3747)</f>
        <v>2026</v>
      </c>
      <c r="B3747">
        <f>IF('Raw(1)'!B3747="","",'Raw(1)'!B3747)</f>
        <v>38</v>
      </c>
      <c r="C3747" t="str">
        <f t="shared" si="174"/>
        <v>Sep</v>
      </c>
      <c r="D3747" t="str">
        <f t="shared" si="175"/>
        <v>2026-Sep</v>
      </c>
      <c r="E3747">
        <f t="shared" si="176"/>
        <v>202609</v>
      </c>
      <c r="F3747" t="str">
        <f>IF('Raw(1)'!C3747="","",'Raw(1)'!C3747)</f>
        <v>PT On</v>
      </c>
      <c r="G3747" t="str">
        <f>IF('Raw(1)'!D3747="","",'Raw(1)'!D3747)</f>
        <v>Machine</v>
      </c>
      <c r="H3747" t="str">
        <f>IF('Raw(1)'!E3747="","",'Raw(1)'!E3747)</f>
        <v>C/W Machine</v>
      </c>
      <c r="I3747">
        <f>IF('Raw(1)'!F3747="","",'Raw(1)'!F3747)</f>
        <v>6.5</v>
      </c>
    </row>
    <row r="3748" spans="1:9" x14ac:dyDescent="0.4">
      <c r="A3748">
        <f>IF('Raw(1)'!A3748="","",'Raw(1)'!A3748)</f>
        <v>2026</v>
      </c>
      <c r="B3748">
        <f>IF('Raw(1)'!B3748="","",'Raw(1)'!B3748)</f>
        <v>38</v>
      </c>
      <c r="C3748" t="str">
        <f t="shared" si="174"/>
        <v>Sep</v>
      </c>
      <c r="D3748" t="str">
        <f t="shared" si="175"/>
        <v>2026-Sep</v>
      </c>
      <c r="E3748">
        <f t="shared" si="176"/>
        <v>202609</v>
      </c>
      <c r="F3748" t="str">
        <f>IF('Raw(1)'!C3748="","",'Raw(1)'!C3748)</f>
        <v>PT On</v>
      </c>
      <c r="G3748" t="str">
        <f>IF('Raw(1)'!D3748="","",'Raw(1)'!D3748)</f>
        <v>Performance</v>
      </c>
      <c r="H3748" t="str">
        <f>IF('Raw(1)'!E3748="","",'Raw(1)'!E3748)</f>
        <v>BT GT</v>
      </c>
      <c r="I3748">
        <f>IF('Raw(1)'!F3748="","",'Raw(1)'!F3748)</f>
        <v>14</v>
      </c>
    </row>
    <row r="3749" spans="1:9" x14ac:dyDescent="0.4">
      <c r="A3749">
        <f>IF('Raw(1)'!A3749="","",'Raw(1)'!A3749)</f>
        <v>2026</v>
      </c>
      <c r="B3749">
        <f>IF('Raw(1)'!B3749="","",'Raw(1)'!B3749)</f>
        <v>38</v>
      </c>
      <c r="C3749" t="str">
        <f t="shared" si="174"/>
        <v>Sep</v>
      </c>
      <c r="D3749" t="str">
        <f t="shared" si="175"/>
        <v>2026-Sep</v>
      </c>
      <c r="E3749">
        <f t="shared" si="176"/>
        <v>202609</v>
      </c>
      <c r="F3749" t="str">
        <f>IF('Raw(1)'!C3749="","",'Raw(1)'!C3749)</f>
        <v>PT On</v>
      </c>
      <c r="G3749" t="str">
        <f>IF('Raw(1)'!D3749="","",'Raw(1)'!D3749)</f>
        <v>Performance</v>
      </c>
      <c r="H3749" t="str">
        <f>IF('Raw(1)'!E3749="","",'Raw(1)'!E3749)</f>
        <v>WT GT</v>
      </c>
      <c r="I3749">
        <f>IF('Raw(1)'!F3749="","",'Raw(1)'!F3749)</f>
        <v>14</v>
      </c>
    </row>
    <row r="3750" spans="1:9" x14ac:dyDescent="0.4">
      <c r="A3750">
        <f>IF('Raw(1)'!A3750="","",'Raw(1)'!A3750)</f>
        <v>2026</v>
      </c>
      <c r="B3750">
        <f>IF('Raw(1)'!B3750="","",'Raw(1)'!B3750)</f>
        <v>38</v>
      </c>
      <c r="C3750" t="str">
        <f t="shared" si="174"/>
        <v>Sep</v>
      </c>
      <c r="D3750" t="str">
        <f t="shared" si="175"/>
        <v>2026-Sep</v>
      </c>
      <c r="E3750">
        <f t="shared" si="176"/>
        <v>202609</v>
      </c>
      <c r="F3750" t="str">
        <f>IF('Raw(1)'!C3750="","",'Raw(1)'!C3750)</f>
        <v>PT On</v>
      </c>
      <c r="G3750" t="str">
        <f>IF('Raw(1)'!D3750="","",'Raw(1)'!D3750)</f>
        <v>Performance</v>
      </c>
      <c r="H3750" t="str">
        <f>IF('Raw(1)'!E3750="","",'Raw(1)'!E3750)</f>
        <v>Bending</v>
      </c>
      <c r="I3750">
        <f>IF('Raw(1)'!F3750="","",'Raw(1)'!F3750)</f>
        <v>87</v>
      </c>
    </row>
    <row r="3751" spans="1:9" x14ac:dyDescent="0.4">
      <c r="A3751">
        <f>IF('Raw(1)'!A3751="","",'Raw(1)'!A3751)</f>
        <v>2026</v>
      </c>
      <c r="B3751">
        <f>IF('Raw(1)'!B3751="","",'Raw(1)'!B3751)</f>
        <v>38</v>
      </c>
      <c r="C3751" t="str">
        <f t="shared" si="174"/>
        <v>Sep</v>
      </c>
      <c r="D3751" t="str">
        <f t="shared" si="175"/>
        <v>2026-Sep</v>
      </c>
      <c r="E3751">
        <f t="shared" si="176"/>
        <v>202609</v>
      </c>
      <c r="F3751" t="str">
        <f>IF('Raw(1)'!C3751="","",'Raw(1)'!C3751)</f>
        <v>PT On</v>
      </c>
      <c r="G3751" t="str">
        <f>IF('Raw(1)'!D3751="","",'Raw(1)'!D3751)</f>
        <v>Performance</v>
      </c>
      <c r="H3751" t="str">
        <f>IF('Raw(1)'!E3751="","",'Raw(1)'!E3751)</f>
        <v>L/W</v>
      </c>
      <c r="I3751">
        <f>IF('Raw(1)'!F3751="","",'Raw(1)'!F3751)</f>
        <v>91</v>
      </c>
    </row>
    <row r="3752" spans="1:9" x14ac:dyDescent="0.4">
      <c r="A3752">
        <f>IF('Raw(1)'!A3752="","",'Raw(1)'!A3752)</f>
        <v>2026</v>
      </c>
      <c r="B3752">
        <f>IF('Raw(1)'!B3752="","",'Raw(1)'!B3752)</f>
        <v>38</v>
      </c>
      <c r="C3752" t="str">
        <f t="shared" si="174"/>
        <v>Sep</v>
      </c>
      <c r="D3752" t="str">
        <f t="shared" si="175"/>
        <v>2026-Sep</v>
      </c>
      <c r="E3752">
        <f t="shared" si="176"/>
        <v>202609</v>
      </c>
      <c r="F3752" t="str">
        <f>IF('Raw(1)'!C3752="","",'Raw(1)'!C3752)</f>
        <v>PT On</v>
      </c>
      <c r="G3752" t="str">
        <f>IF('Raw(1)'!D3752="","",'Raw(1)'!D3752)</f>
        <v>Performance</v>
      </c>
      <c r="H3752" t="str">
        <f>IF('Raw(1)'!E3752="","",'Raw(1)'!E3752)</f>
        <v>C/W</v>
      </c>
      <c r="I3752">
        <f>IF('Raw(1)'!F3752="","",'Raw(1)'!F3752)</f>
        <v>111</v>
      </c>
    </row>
    <row r="3753" spans="1:9" x14ac:dyDescent="0.4">
      <c r="A3753">
        <f>IF('Raw(1)'!A3753="","",'Raw(1)'!A3753)</f>
        <v>2026</v>
      </c>
      <c r="B3753">
        <f>IF('Raw(1)'!B3753="","",'Raw(1)'!B3753)</f>
        <v>38</v>
      </c>
      <c r="C3753" t="str">
        <f t="shared" si="174"/>
        <v>Sep</v>
      </c>
      <c r="D3753" t="str">
        <f t="shared" si="175"/>
        <v>2026-Sep</v>
      </c>
      <c r="E3753">
        <f t="shared" si="176"/>
        <v>202609</v>
      </c>
      <c r="F3753" t="str">
        <f>IF('Raw(1)'!C3753="","",'Raw(1)'!C3753)</f>
        <v>PT Off</v>
      </c>
      <c r="G3753" t="str">
        <f>IF('Raw(1)'!D3753="","",'Raw(1)'!D3753)</f>
        <v>Machine</v>
      </c>
      <c r="H3753" t="str">
        <f>IF('Raw(1)'!E3753="","",'Raw(1)'!E3753)</f>
        <v>Growing Line</v>
      </c>
      <c r="I3753">
        <f>IF('Raw(1)'!F3753="","",'Raw(1)'!F3753)</f>
        <v>11</v>
      </c>
    </row>
    <row r="3754" spans="1:9" x14ac:dyDescent="0.4">
      <c r="A3754">
        <f>IF('Raw(1)'!A3754="","",'Raw(1)'!A3754)</f>
        <v>2026</v>
      </c>
      <c r="B3754">
        <f>IF('Raw(1)'!B3754="","",'Raw(1)'!B3754)</f>
        <v>38</v>
      </c>
      <c r="C3754" t="str">
        <f t="shared" si="174"/>
        <v>Sep</v>
      </c>
      <c r="D3754" t="str">
        <f t="shared" si="175"/>
        <v>2026-Sep</v>
      </c>
      <c r="E3754">
        <f t="shared" si="176"/>
        <v>202609</v>
      </c>
      <c r="F3754" t="str">
        <f>IF('Raw(1)'!C3754="","",'Raw(1)'!C3754)</f>
        <v>PT Off</v>
      </c>
      <c r="G3754" t="str">
        <f>IF('Raw(1)'!D3754="","",'Raw(1)'!D3754)</f>
        <v>Machine</v>
      </c>
      <c r="H3754" t="str">
        <f>IF('Raw(1)'!E3754="","",'Raw(1)'!E3754)</f>
        <v>Paint Booth</v>
      </c>
      <c r="I3754">
        <f>IF('Raw(1)'!F3754="","",'Raw(1)'!F3754)</f>
        <v>6</v>
      </c>
    </row>
    <row r="3755" spans="1:9" x14ac:dyDescent="0.4">
      <c r="A3755">
        <f>IF('Raw(1)'!A3755="","",'Raw(1)'!A3755)</f>
        <v>2026</v>
      </c>
      <c r="B3755">
        <f>IF('Raw(1)'!B3755="","",'Raw(1)'!B3755)</f>
        <v>38</v>
      </c>
      <c r="C3755" t="str">
        <f t="shared" si="174"/>
        <v>Sep</v>
      </c>
      <c r="D3755" t="str">
        <f t="shared" si="175"/>
        <v>2026-Sep</v>
      </c>
      <c r="E3755">
        <f t="shared" si="176"/>
        <v>202609</v>
      </c>
      <c r="F3755" t="str">
        <f>IF('Raw(1)'!C3755="","",'Raw(1)'!C3755)</f>
        <v>PT Off</v>
      </c>
      <c r="G3755" t="str">
        <f>IF('Raw(1)'!D3755="","",'Raw(1)'!D3755)</f>
        <v>Machine</v>
      </c>
      <c r="H3755" t="str">
        <f>IF('Raw(1)'!E3755="","",'Raw(1)'!E3755)</f>
        <v>Paint Line</v>
      </c>
      <c r="I3755">
        <f>IF('Raw(1)'!F3755="","",'Raw(1)'!F3755)</f>
        <v>4</v>
      </c>
    </row>
    <row r="3756" spans="1:9" x14ac:dyDescent="0.4">
      <c r="A3756">
        <f>IF('Raw(1)'!A3756="","",'Raw(1)'!A3756)</f>
        <v>2026</v>
      </c>
      <c r="B3756">
        <f>IF('Raw(1)'!B3756="","",'Raw(1)'!B3756)</f>
        <v>38</v>
      </c>
      <c r="C3756" t="str">
        <f t="shared" si="174"/>
        <v>Sep</v>
      </c>
      <c r="D3756" t="str">
        <f t="shared" si="175"/>
        <v>2026-Sep</v>
      </c>
      <c r="E3756">
        <f t="shared" si="176"/>
        <v>202609</v>
      </c>
      <c r="F3756" t="str">
        <f>IF('Raw(1)'!C3756="","",'Raw(1)'!C3756)</f>
        <v>PT Off</v>
      </c>
      <c r="G3756" t="str">
        <f>IF('Raw(1)'!D3756="","",'Raw(1)'!D3756)</f>
        <v>Machine</v>
      </c>
      <c r="H3756" t="str">
        <f>IF('Raw(1)'!E3756="","",'Raw(1)'!E3756)</f>
        <v>Roll Bending Machine</v>
      </c>
      <c r="I3756">
        <f>IF('Raw(1)'!F3756="","",'Raw(1)'!F3756)</f>
        <v>4</v>
      </c>
    </row>
    <row r="3757" spans="1:9" x14ac:dyDescent="0.4">
      <c r="A3757">
        <f>IF('Raw(1)'!A3757="","",'Raw(1)'!A3757)</f>
        <v>2026</v>
      </c>
      <c r="B3757">
        <f>IF('Raw(1)'!B3757="","",'Raw(1)'!B3757)</f>
        <v>38</v>
      </c>
      <c r="C3757" t="str">
        <f t="shared" si="174"/>
        <v>Sep</v>
      </c>
      <c r="D3757" t="str">
        <f t="shared" si="175"/>
        <v>2026-Sep</v>
      </c>
      <c r="E3757">
        <f t="shared" si="176"/>
        <v>202609</v>
      </c>
      <c r="F3757" t="str">
        <f>IF('Raw(1)'!C3757="","",'Raw(1)'!C3757)</f>
        <v>PT Off</v>
      </c>
      <c r="G3757" t="str">
        <f>IF('Raw(1)'!D3757="","",'Raw(1)'!D3757)</f>
        <v>Machine</v>
      </c>
      <c r="H3757" t="str">
        <f>IF('Raw(1)'!E3757="","",'Raw(1)'!E3757)</f>
        <v>L/W Machine</v>
      </c>
      <c r="I3757">
        <f>IF('Raw(1)'!F3757="","",'Raw(1)'!F3757)</f>
        <v>7</v>
      </c>
    </row>
    <row r="3758" spans="1:9" x14ac:dyDescent="0.4">
      <c r="A3758">
        <f>IF('Raw(1)'!A3758="","",'Raw(1)'!A3758)</f>
        <v>2026</v>
      </c>
      <c r="B3758">
        <f>IF('Raw(1)'!B3758="","",'Raw(1)'!B3758)</f>
        <v>38</v>
      </c>
      <c r="C3758" t="str">
        <f t="shared" si="174"/>
        <v>Sep</v>
      </c>
      <c r="D3758" t="str">
        <f t="shared" si="175"/>
        <v>2026-Sep</v>
      </c>
      <c r="E3758">
        <f t="shared" si="176"/>
        <v>202609</v>
      </c>
      <c r="F3758" t="str">
        <f>IF('Raw(1)'!C3758="","",'Raw(1)'!C3758)</f>
        <v>PT Off</v>
      </c>
      <c r="G3758" t="str">
        <f>IF('Raw(1)'!D3758="","",'Raw(1)'!D3758)</f>
        <v>Machine</v>
      </c>
      <c r="H3758" t="str">
        <f>IF('Raw(1)'!E3758="","",'Raw(1)'!E3758)</f>
        <v>C/W Machine</v>
      </c>
      <c r="I3758">
        <f>IF('Raw(1)'!F3758="","",'Raw(1)'!F3758)</f>
        <v>12.5</v>
      </c>
    </row>
    <row r="3759" spans="1:9" x14ac:dyDescent="0.4">
      <c r="A3759">
        <f>IF('Raw(1)'!A3759="","",'Raw(1)'!A3759)</f>
        <v>2026</v>
      </c>
      <c r="B3759">
        <f>IF('Raw(1)'!B3759="","",'Raw(1)'!B3759)</f>
        <v>38</v>
      </c>
      <c r="C3759" t="str">
        <f t="shared" si="174"/>
        <v>Sep</v>
      </c>
      <c r="D3759" t="str">
        <f t="shared" si="175"/>
        <v>2026-Sep</v>
      </c>
      <c r="E3759">
        <f t="shared" si="176"/>
        <v>202609</v>
      </c>
      <c r="F3759" t="str">
        <f>IF('Raw(1)'!C3759="","",'Raw(1)'!C3759)</f>
        <v>PT Off</v>
      </c>
      <c r="G3759" t="str">
        <f>IF('Raw(1)'!D3759="","",'Raw(1)'!D3759)</f>
        <v>Performance</v>
      </c>
      <c r="H3759" t="str">
        <f>IF('Raw(1)'!E3759="","",'Raw(1)'!E3759)</f>
        <v>BT GT</v>
      </c>
      <c r="I3759">
        <f>IF('Raw(1)'!F3759="","",'Raw(1)'!F3759)</f>
        <v>14</v>
      </c>
    </row>
    <row r="3760" spans="1:9" x14ac:dyDescent="0.4">
      <c r="A3760">
        <f>IF('Raw(1)'!A3760="","",'Raw(1)'!A3760)</f>
        <v>2026</v>
      </c>
      <c r="B3760">
        <f>IF('Raw(1)'!B3760="","",'Raw(1)'!B3760)</f>
        <v>38</v>
      </c>
      <c r="C3760" t="str">
        <f t="shared" si="174"/>
        <v>Sep</v>
      </c>
      <c r="D3760" t="str">
        <f t="shared" si="175"/>
        <v>2026-Sep</v>
      </c>
      <c r="E3760">
        <f t="shared" si="176"/>
        <v>202609</v>
      </c>
      <c r="F3760" t="str">
        <f>IF('Raw(1)'!C3760="","",'Raw(1)'!C3760)</f>
        <v>PT Off</v>
      </c>
      <c r="G3760" t="str">
        <f>IF('Raw(1)'!D3760="","",'Raw(1)'!D3760)</f>
        <v>Performance</v>
      </c>
      <c r="H3760" t="str">
        <f>IF('Raw(1)'!E3760="","",'Raw(1)'!E3760)</f>
        <v>WT GT</v>
      </c>
      <c r="I3760">
        <f>IF('Raw(1)'!F3760="","",'Raw(1)'!F3760)</f>
        <v>7</v>
      </c>
    </row>
    <row r="3761" spans="1:9" x14ac:dyDescent="0.4">
      <c r="A3761">
        <f>IF('Raw(1)'!A3761="","",'Raw(1)'!A3761)</f>
        <v>2026</v>
      </c>
      <c r="B3761">
        <f>IF('Raw(1)'!B3761="","",'Raw(1)'!B3761)</f>
        <v>38</v>
      </c>
      <c r="C3761" t="str">
        <f t="shared" si="174"/>
        <v>Sep</v>
      </c>
      <c r="D3761" t="str">
        <f t="shared" si="175"/>
        <v>2026-Sep</v>
      </c>
      <c r="E3761">
        <f t="shared" si="176"/>
        <v>202609</v>
      </c>
      <c r="F3761" t="str">
        <f>IF('Raw(1)'!C3761="","",'Raw(1)'!C3761)</f>
        <v>PT Off</v>
      </c>
      <c r="G3761" t="str">
        <f>IF('Raw(1)'!D3761="","",'Raw(1)'!D3761)</f>
        <v>Performance</v>
      </c>
      <c r="H3761" t="str">
        <f>IF('Raw(1)'!E3761="","",'Raw(1)'!E3761)</f>
        <v>Bending</v>
      </c>
      <c r="I3761">
        <f>IF('Raw(1)'!F3761="","",'Raw(1)'!F3761)</f>
        <v>121</v>
      </c>
    </row>
    <row r="3762" spans="1:9" x14ac:dyDescent="0.4">
      <c r="A3762">
        <f>IF('Raw(1)'!A3762="","",'Raw(1)'!A3762)</f>
        <v>2026</v>
      </c>
      <c r="B3762">
        <f>IF('Raw(1)'!B3762="","",'Raw(1)'!B3762)</f>
        <v>38</v>
      </c>
      <c r="C3762" t="str">
        <f t="shared" si="174"/>
        <v>Sep</v>
      </c>
      <c r="D3762" t="str">
        <f t="shared" si="175"/>
        <v>2026-Sep</v>
      </c>
      <c r="E3762">
        <f t="shared" si="176"/>
        <v>202609</v>
      </c>
      <c r="F3762" t="str">
        <f>IF('Raw(1)'!C3762="","",'Raw(1)'!C3762)</f>
        <v>PT Off</v>
      </c>
      <c r="G3762" t="str">
        <f>IF('Raw(1)'!D3762="","",'Raw(1)'!D3762)</f>
        <v>Performance</v>
      </c>
      <c r="H3762" t="str">
        <f>IF('Raw(1)'!E3762="","",'Raw(1)'!E3762)</f>
        <v>L/W</v>
      </c>
      <c r="I3762">
        <f>IF('Raw(1)'!F3762="","",'Raw(1)'!F3762)</f>
        <v>126</v>
      </c>
    </row>
    <row r="3763" spans="1:9" x14ac:dyDescent="0.4">
      <c r="A3763">
        <f>IF('Raw(1)'!A3763="","",'Raw(1)'!A3763)</f>
        <v>2026</v>
      </c>
      <c r="B3763">
        <f>IF('Raw(1)'!B3763="","",'Raw(1)'!B3763)</f>
        <v>38</v>
      </c>
      <c r="C3763" t="str">
        <f t="shared" si="174"/>
        <v>Sep</v>
      </c>
      <c r="D3763" t="str">
        <f t="shared" si="175"/>
        <v>2026-Sep</v>
      </c>
      <c r="E3763">
        <f t="shared" si="176"/>
        <v>202609</v>
      </c>
      <c r="F3763" t="str">
        <f>IF('Raw(1)'!C3763="","",'Raw(1)'!C3763)</f>
        <v>PT Off</v>
      </c>
      <c r="G3763" t="str">
        <f>IF('Raw(1)'!D3763="","",'Raw(1)'!D3763)</f>
        <v>Performance</v>
      </c>
      <c r="H3763" t="str">
        <f>IF('Raw(1)'!E3763="","",'Raw(1)'!E3763)</f>
        <v>C/W</v>
      </c>
      <c r="I3763">
        <f>IF('Raw(1)'!F3763="","",'Raw(1)'!F3763)</f>
        <v>121</v>
      </c>
    </row>
    <row r="3764" spans="1:9" x14ac:dyDescent="0.4">
      <c r="A3764">
        <f>IF('Raw(1)'!A3764="","",'Raw(1)'!A3764)</f>
        <v>2026</v>
      </c>
      <c r="B3764">
        <f>IF('Raw(1)'!B3764="","",'Raw(1)'!B3764)</f>
        <v>39</v>
      </c>
      <c r="C3764" t="str">
        <f t="shared" si="174"/>
        <v>Sep</v>
      </c>
      <c r="D3764" t="str">
        <f t="shared" si="175"/>
        <v>2026-Sep</v>
      </c>
      <c r="E3764">
        <f t="shared" si="176"/>
        <v>202609</v>
      </c>
      <c r="F3764" t="str">
        <f>IF('Raw(1)'!C3764="","",'Raw(1)'!C3764)</f>
        <v>VN #1</v>
      </c>
      <c r="G3764" t="str">
        <f>IF('Raw(1)'!D3764="","",'Raw(1)'!D3764)</f>
        <v>Machine</v>
      </c>
      <c r="H3764" t="str">
        <f>IF('Raw(1)'!E3764="","",'Raw(1)'!E3764)</f>
        <v>Growing Line</v>
      </c>
      <c r="I3764">
        <f>IF('Raw(1)'!F3764="","",'Raw(1)'!F3764)</f>
        <v>15</v>
      </c>
    </row>
    <row r="3765" spans="1:9" x14ac:dyDescent="0.4">
      <c r="A3765">
        <f>IF('Raw(1)'!A3765="","",'Raw(1)'!A3765)</f>
        <v>2026</v>
      </c>
      <c r="B3765">
        <f>IF('Raw(1)'!B3765="","",'Raw(1)'!B3765)</f>
        <v>39</v>
      </c>
      <c r="C3765" t="str">
        <f t="shared" si="174"/>
        <v>Sep</v>
      </c>
      <c r="D3765" t="str">
        <f t="shared" si="175"/>
        <v>2026-Sep</v>
      </c>
      <c r="E3765">
        <f t="shared" si="176"/>
        <v>202609</v>
      </c>
      <c r="F3765" t="str">
        <f>IF('Raw(1)'!C3765="","",'Raw(1)'!C3765)</f>
        <v>VN #1</v>
      </c>
      <c r="G3765" t="str">
        <f>IF('Raw(1)'!D3765="","",'Raw(1)'!D3765)</f>
        <v>Machine</v>
      </c>
      <c r="H3765" t="str">
        <f>IF('Raw(1)'!E3765="","",'Raw(1)'!E3765)</f>
        <v>Paint Booth</v>
      </c>
      <c r="I3765">
        <f>IF('Raw(1)'!F3765="","",'Raw(1)'!F3765)</f>
        <v>10</v>
      </c>
    </row>
    <row r="3766" spans="1:9" x14ac:dyDescent="0.4">
      <c r="A3766">
        <f>IF('Raw(1)'!A3766="","",'Raw(1)'!A3766)</f>
        <v>2026</v>
      </c>
      <c r="B3766">
        <f>IF('Raw(1)'!B3766="","",'Raw(1)'!B3766)</f>
        <v>39</v>
      </c>
      <c r="C3766" t="str">
        <f t="shared" si="174"/>
        <v>Sep</v>
      </c>
      <c r="D3766" t="str">
        <f t="shared" si="175"/>
        <v>2026-Sep</v>
      </c>
      <c r="E3766">
        <f t="shared" si="176"/>
        <v>202609</v>
      </c>
      <c r="F3766" t="str">
        <f>IF('Raw(1)'!C3766="","",'Raw(1)'!C3766)</f>
        <v>VN #1</v>
      </c>
      <c r="G3766" t="str">
        <f>IF('Raw(1)'!D3766="","",'Raw(1)'!D3766)</f>
        <v>Machine</v>
      </c>
      <c r="H3766" t="str">
        <f>IF('Raw(1)'!E3766="","",'Raw(1)'!E3766)</f>
        <v>Paint Line</v>
      </c>
      <c r="I3766">
        <f>IF('Raw(1)'!F3766="","",'Raw(1)'!F3766)</f>
        <v>5</v>
      </c>
    </row>
    <row r="3767" spans="1:9" x14ac:dyDescent="0.4">
      <c r="A3767">
        <f>IF('Raw(1)'!A3767="","",'Raw(1)'!A3767)</f>
        <v>2026</v>
      </c>
      <c r="B3767">
        <f>IF('Raw(1)'!B3767="","",'Raw(1)'!B3767)</f>
        <v>39</v>
      </c>
      <c r="C3767" t="str">
        <f t="shared" si="174"/>
        <v>Sep</v>
      </c>
      <c r="D3767" t="str">
        <f t="shared" si="175"/>
        <v>2026-Sep</v>
      </c>
      <c r="E3767">
        <f t="shared" si="176"/>
        <v>202609</v>
      </c>
      <c r="F3767" t="str">
        <f>IF('Raw(1)'!C3767="","",'Raw(1)'!C3767)</f>
        <v>VN #1</v>
      </c>
      <c r="G3767" t="str">
        <f>IF('Raw(1)'!D3767="","",'Raw(1)'!D3767)</f>
        <v>Machine</v>
      </c>
      <c r="H3767" t="str">
        <f>IF('Raw(1)'!E3767="","",'Raw(1)'!E3767)</f>
        <v>Roll Bending Machine</v>
      </c>
      <c r="I3767">
        <f>IF('Raw(1)'!F3767="","",'Raw(1)'!F3767)</f>
        <v>6</v>
      </c>
    </row>
    <row r="3768" spans="1:9" x14ac:dyDescent="0.4">
      <c r="A3768">
        <f>IF('Raw(1)'!A3768="","",'Raw(1)'!A3768)</f>
        <v>2026</v>
      </c>
      <c r="B3768">
        <f>IF('Raw(1)'!B3768="","",'Raw(1)'!B3768)</f>
        <v>39</v>
      </c>
      <c r="C3768" t="str">
        <f t="shared" si="174"/>
        <v>Sep</v>
      </c>
      <c r="D3768" t="str">
        <f t="shared" si="175"/>
        <v>2026-Sep</v>
      </c>
      <c r="E3768">
        <f t="shared" si="176"/>
        <v>202609</v>
      </c>
      <c r="F3768" t="str">
        <f>IF('Raw(1)'!C3768="","",'Raw(1)'!C3768)</f>
        <v>VN #1</v>
      </c>
      <c r="G3768" t="str">
        <f>IF('Raw(1)'!D3768="","",'Raw(1)'!D3768)</f>
        <v>Machine</v>
      </c>
      <c r="H3768" t="str">
        <f>IF('Raw(1)'!E3768="","",'Raw(1)'!E3768)</f>
        <v>L/W Machine</v>
      </c>
      <c r="I3768">
        <f>IF('Raw(1)'!F3768="","",'Raw(1)'!F3768)</f>
        <v>10</v>
      </c>
    </row>
    <row r="3769" spans="1:9" x14ac:dyDescent="0.4">
      <c r="A3769">
        <f>IF('Raw(1)'!A3769="","",'Raw(1)'!A3769)</f>
        <v>2026</v>
      </c>
      <c r="B3769">
        <f>IF('Raw(1)'!B3769="","",'Raw(1)'!B3769)</f>
        <v>39</v>
      </c>
      <c r="C3769" t="str">
        <f t="shared" si="174"/>
        <v>Sep</v>
      </c>
      <c r="D3769" t="str">
        <f t="shared" si="175"/>
        <v>2026-Sep</v>
      </c>
      <c r="E3769">
        <f t="shared" si="176"/>
        <v>202609</v>
      </c>
      <c r="F3769" t="str">
        <f>IF('Raw(1)'!C3769="","",'Raw(1)'!C3769)</f>
        <v>VN #1</v>
      </c>
      <c r="G3769" t="str">
        <f>IF('Raw(1)'!D3769="","",'Raw(1)'!D3769)</f>
        <v>Machine</v>
      </c>
      <c r="H3769" t="str">
        <f>IF('Raw(1)'!E3769="","",'Raw(1)'!E3769)</f>
        <v>C/W Machine</v>
      </c>
      <c r="I3769">
        <f>IF('Raw(1)'!F3769="","",'Raw(1)'!F3769)</f>
        <v>10</v>
      </c>
    </row>
    <row r="3770" spans="1:9" x14ac:dyDescent="0.4">
      <c r="A3770">
        <f>IF('Raw(1)'!A3770="","",'Raw(1)'!A3770)</f>
        <v>2026</v>
      </c>
      <c r="B3770">
        <f>IF('Raw(1)'!B3770="","",'Raw(1)'!B3770)</f>
        <v>39</v>
      </c>
      <c r="C3770" t="str">
        <f t="shared" si="174"/>
        <v>Sep</v>
      </c>
      <c r="D3770" t="str">
        <f t="shared" si="175"/>
        <v>2026-Sep</v>
      </c>
      <c r="E3770">
        <f t="shared" si="176"/>
        <v>202609</v>
      </c>
      <c r="F3770" t="str">
        <f>IF('Raw(1)'!C3770="","",'Raw(1)'!C3770)</f>
        <v>VN #1</v>
      </c>
      <c r="G3770" t="str">
        <f>IF('Raw(1)'!D3770="","",'Raw(1)'!D3770)</f>
        <v>Performance</v>
      </c>
      <c r="H3770" t="str">
        <f>IF('Raw(1)'!E3770="","",'Raw(1)'!E3770)</f>
        <v>BT GT</v>
      </c>
      <c r="I3770">
        <f>IF('Raw(1)'!F3770="","",'Raw(1)'!F3770)</f>
        <v>27</v>
      </c>
    </row>
    <row r="3771" spans="1:9" x14ac:dyDescent="0.4">
      <c r="A3771">
        <f>IF('Raw(1)'!A3771="","",'Raw(1)'!A3771)</f>
        <v>2026</v>
      </c>
      <c r="B3771">
        <f>IF('Raw(1)'!B3771="","",'Raw(1)'!B3771)</f>
        <v>39</v>
      </c>
      <c r="C3771" t="str">
        <f t="shared" si="174"/>
        <v>Sep</v>
      </c>
      <c r="D3771" t="str">
        <f t="shared" si="175"/>
        <v>2026-Sep</v>
      </c>
      <c r="E3771">
        <f t="shared" si="176"/>
        <v>202609</v>
      </c>
      <c r="F3771" t="str">
        <f>IF('Raw(1)'!C3771="","",'Raw(1)'!C3771)</f>
        <v>VN #1</v>
      </c>
      <c r="G3771" t="str">
        <f>IF('Raw(1)'!D3771="","",'Raw(1)'!D3771)</f>
        <v>Performance</v>
      </c>
      <c r="H3771" t="str">
        <f>IF('Raw(1)'!E3771="","",'Raw(1)'!E3771)</f>
        <v>WT GT</v>
      </c>
      <c r="I3771">
        <f>IF('Raw(1)'!F3771="","",'Raw(1)'!F3771)</f>
        <v>27</v>
      </c>
    </row>
    <row r="3772" spans="1:9" x14ac:dyDescent="0.4">
      <c r="A3772">
        <f>IF('Raw(1)'!A3772="","",'Raw(1)'!A3772)</f>
        <v>2026</v>
      </c>
      <c r="B3772">
        <f>IF('Raw(1)'!B3772="","",'Raw(1)'!B3772)</f>
        <v>39</v>
      </c>
      <c r="C3772" t="str">
        <f t="shared" si="174"/>
        <v>Sep</v>
      </c>
      <c r="D3772" t="str">
        <f t="shared" si="175"/>
        <v>2026-Sep</v>
      </c>
      <c r="E3772">
        <f t="shared" si="176"/>
        <v>202609</v>
      </c>
      <c r="F3772" t="str">
        <f>IF('Raw(1)'!C3772="","",'Raw(1)'!C3772)</f>
        <v>VN #1</v>
      </c>
      <c r="G3772" t="str">
        <f>IF('Raw(1)'!D3772="","",'Raw(1)'!D3772)</f>
        <v>Performance</v>
      </c>
      <c r="H3772" t="str">
        <f>IF('Raw(1)'!E3772="","",'Raw(1)'!E3772)</f>
        <v>Bending</v>
      </c>
      <c r="I3772">
        <f>IF('Raw(1)'!F3772="","",'Raw(1)'!F3772)</f>
        <v>300</v>
      </c>
    </row>
    <row r="3773" spans="1:9" x14ac:dyDescent="0.4">
      <c r="A3773">
        <f>IF('Raw(1)'!A3773="","",'Raw(1)'!A3773)</f>
        <v>2026</v>
      </c>
      <c r="B3773">
        <f>IF('Raw(1)'!B3773="","",'Raw(1)'!B3773)</f>
        <v>39</v>
      </c>
      <c r="C3773" t="str">
        <f t="shared" si="174"/>
        <v>Sep</v>
      </c>
      <c r="D3773" t="str">
        <f t="shared" si="175"/>
        <v>2026-Sep</v>
      </c>
      <c r="E3773">
        <f t="shared" si="176"/>
        <v>202609</v>
      </c>
      <c r="F3773" t="str">
        <f>IF('Raw(1)'!C3773="","",'Raw(1)'!C3773)</f>
        <v>VN #1</v>
      </c>
      <c r="G3773" t="str">
        <f>IF('Raw(1)'!D3773="","",'Raw(1)'!D3773)</f>
        <v>Performance</v>
      </c>
      <c r="H3773" t="str">
        <f>IF('Raw(1)'!E3773="","",'Raw(1)'!E3773)</f>
        <v>L/W</v>
      </c>
      <c r="I3773">
        <f>IF('Raw(1)'!F3773="","",'Raw(1)'!F3773)</f>
        <v>313</v>
      </c>
    </row>
    <row r="3774" spans="1:9" x14ac:dyDescent="0.4">
      <c r="A3774">
        <f>IF('Raw(1)'!A3774="","",'Raw(1)'!A3774)</f>
        <v>2026</v>
      </c>
      <c r="B3774">
        <f>IF('Raw(1)'!B3774="","",'Raw(1)'!B3774)</f>
        <v>39</v>
      </c>
      <c r="C3774" t="str">
        <f t="shared" si="174"/>
        <v>Sep</v>
      </c>
      <c r="D3774" t="str">
        <f t="shared" si="175"/>
        <v>2026-Sep</v>
      </c>
      <c r="E3774">
        <f t="shared" si="176"/>
        <v>202609</v>
      </c>
      <c r="F3774" t="str">
        <f>IF('Raw(1)'!C3774="","",'Raw(1)'!C3774)</f>
        <v>VN #1</v>
      </c>
      <c r="G3774" t="str">
        <f>IF('Raw(1)'!D3774="","",'Raw(1)'!D3774)</f>
        <v>Performance</v>
      </c>
      <c r="H3774" t="str">
        <f>IF('Raw(1)'!E3774="","",'Raw(1)'!E3774)</f>
        <v>C/W</v>
      </c>
      <c r="I3774">
        <f>IF('Raw(1)'!F3774="","",'Raw(1)'!F3774)</f>
        <v>353</v>
      </c>
    </row>
    <row r="3775" spans="1:9" x14ac:dyDescent="0.4">
      <c r="A3775">
        <f>IF('Raw(1)'!A3775="","",'Raw(1)'!A3775)</f>
        <v>2026</v>
      </c>
      <c r="B3775">
        <f>IF('Raw(1)'!B3775="","",'Raw(1)'!B3775)</f>
        <v>39</v>
      </c>
      <c r="C3775" t="str">
        <f t="shared" si="174"/>
        <v>Sep</v>
      </c>
      <c r="D3775" t="str">
        <f t="shared" si="175"/>
        <v>2026-Sep</v>
      </c>
      <c r="E3775">
        <f t="shared" si="176"/>
        <v>202609</v>
      </c>
      <c r="F3775" t="str">
        <f>IF('Raw(1)'!C3775="","",'Raw(1)'!C3775)</f>
        <v>VN #2</v>
      </c>
      <c r="G3775" t="str">
        <f>IF('Raw(1)'!D3775="","",'Raw(1)'!D3775)</f>
        <v>Machine</v>
      </c>
      <c r="H3775" t="str">
        <f>IF('Raw(1)'!E3775="","",'Raw(1)'!E3775)</f>
        <v>Growing Line</v>
      </c>
      <c r="I3775">
        <f>IF('Raw(1)'!F3775="","",'Raw(1)'!F3775)</f>
        <v>14</v>
      </c>
    </row>
    <row r="3776" spans="1:9" x14ac:dyDescent="0.4">
      <c r="A3776">
        <f>IF('Raw(1)'!A3776="","",'Raw(1)'!A3776)</f>
        <v>2026</v>
      </c>
      <c r="B3776">
        <f>IF('Raw(1)'!B3776="","",'Raw(1)'!B3776)</f>
        <v>39</v>
      </c>
      <c r="C3776" t="str">
        <f t="shared" si="174"/>
        <v>Sep</v>
      </c>
      <c r="D3776" t="str">
        <f t="shared" si="175"/>
        <v>2026-Sep</v>
      </c>
      <c r="E3776">
        <f t="shared" si="176"/>
        <v>202609</v>
      </c>
      <c r="F3776" t="str">
        <f>IF('Raw(1)'!C3776="","",'Raw(1)'!C3776)</f>
        <v>VN #2</v>
      </c>
      <c r="G3776" t="str">
        <f>IF('Raw(1)'!D3776="","",'Raw(1)'!D3776)</f>
        <v>Machine</v>
      </c>
      <c r="H3776" t="str">
        <f>IF('Raw(1)'!E3776="","",'Raw(1)'!E3776)</f>
        <v>Paint Booth</v>
      </c>
      <c r="I3776">
        <f>IF('Raw(1)'!F3776="","",'Raw(1)'!F3776)</f>
        <v>8</v>
      </c>
    </row>
    <row r="3777" spans="1:9" x14ac:dyDescent="0.4">
      <c r="A3777">
        <f>IF('Raw(1)'!A3777="","",'Raw(1)'!A3777)</f>
        <v>2026</v>
      </c>
      <c r="B3777">
        <f>IF('Raw(1)'!B3777="","",'Raw(1)'!B3777)</f>
        <v>39</v>
      </c>
      <c r="C3777" t="str">
        <f t="shared" si="174"/>
        <v>Sep</v>
      </c>
      <c r="D3777" t="str">
        <f t="shared" si="175"/>
        <v>2026-Sep</v>
      </c>
      <c r="E3777">
        <f t="shared" si="176"/>
        <v>202609</v>
      </c>
      <c r="F3777" t="str">
        <f>IF('Raw(1)'!C3777="","",'Raw(1)'!C3777)</f>
        <v>VN #2</v>
      </c>
      <c r="G3777" t="str">
        <f>IF('Raw(1)'!D3777="","",'Raw(1)'!D3777)</f>
        <v>Machine</v>
      </c>
      <c r="H3777" t="str">
        <f>IF('Raw(1)'!E3777="","",'Raw(1)'!E3777)</f>
        <v>Paint Line</v>
      </c>
      <c r="I3777">
        <f>IF('Raw(1)'!F3777="","",'Raw(1)'!F3777)</f>
        <v>4</v>
      </c>
    </row>
    <row r="3778" spans="1:9" x14ac:dyDescent="0.4">
      <c r="A3778">
        <f>IF('Raw(1)'!A3778="","",'Raw(1)'!A3778)</f>
        <v>2026</v>
      </c>
      <c r="B3778">
        <f>IF('Raw(1)'!B3778="","",'Raw(1)'!B3778)</f>
        <v>39</v>
      </c>
      <c r="C3778" t="str">
        <f t="shared" ref="C3778:C3841" si="177">IF(OR(A3778="",B3778=""),"",TEXT(DATE(A3778,1,1)+(B3778-1)*7,"mmm"))</f>
        <v>Sep</v>
      </c>
      <c r="D3778" t="str">
        <f t="shared" ref="D3778:D3841" si="178">IF(OR(A3778="",B3778=""),"",TEXT(DATE(A3778,1,1)+(B3778-1)*7,"yyyy-mmm"))</f>
        <v>2026-Sep</v>
      </c>
      <c r="E3778">
        <f t="shared" ref="E3778:E3841" si="179">IF(OR(A3778="",B3778=""),"",YEAR(DATE(A3778,1,1)+(B3778-1)*7)*100+MONTH(DATE(A3778,1,1)+(B3778-1)*7))</f>
        <v>202609</v>
      </c>
      <c r="F3778" t="str">
        <f>IF('Raw(1)'!C3778="","",'Raw(1)'!C3778)</f>
        <v>VN #2</v>
      </c>
      <c r="G3778" t="str">
        <f>IF('Raw(1)'!D3778="","",'Raw(1)'!D3778)</f>
        <v>Machine</v>
      </c>
      <c r="H3778" t="str">
        <f>IF('Raw(1)'!E3778="","",'Raw(1)'!E3778)</f>
        <v>Roll Bending Machine</v>
      </c>
      <c r="I3778">
        <f>IF('Raw(1)'!F3778="","",'Raw(1)'!F3778)</f>
        <v>3</v>
      </c>
    </row>
    <row r="3779" spans="1:9" x14ac:dyDescent="0.4">
      <c r="A3779">
        <f>IF('Raw(1)'!A3779="","",'Raw(1)'!A3779)</f>
        <v>2026</v>
      </c>
      <c r="B3779">
        <f>IF('Raw(1)'!B3779="","",'Raw(1)'!B3779)</f>
        <v>39</v>
      </c>
      <c r="C3779" t="str">
        <f t="shared" si="177"/>
        <v>Sep</v>
      </c>
      <c r="D3779" t="str">
        <f t="shared" si="178"/>
        <v>2026-Sep</v>
      </c>
      <c r="E3779">
        <f t="shared" si="179"/>
        <v>202609</v>
      </c>
      <c r="F3779" t="str">
        <f>IF('Raw(1)'!C3779="","",'Raw(1)'!C3779)</f>
        <v>VN #2</v>
      </c>
      <c r="G3779" t="str">
        <f>IF('Raw(1)'!D3779="","",'Raw(1)'!D3779)</f>
        <v>Machine</v>
      </c>
      <c r="H3779" t="str">
        <f>IF('Raw(1)'!E3779="","",'Raw(1)'!E3779)</f>
        <v>L/W Machine</v>
      </c>
      <c r="I3779">
        <f>IF('Raw(1)'!F3779="","",'Raw(1)'!F3779)</f>
        <v>6</v>
      </c>
    </row>
    <row r="3780" spans="1:9" x14ac:dyDescent="0.4">
      <c r="A3780">
        <f>IF('Raw(1)'!A3780="","",'Raw(1)'!A3780)</f>
        <v>2026</v>
      </c>
      <c r="B3780">
        <f>IF('Raw(1)'!B3780="","",'Raw(1)'!B3780)</f>
        <v>39</v>
      </c>
      <c r="C3780" t="str">
        <f t="shared" si="177"/>
        <v>Sep</v>
      </c>
      <c r="D3780" t="str">
        <f t="shared" si="178"/>
        <v>2026-Sep</v>
      </c>
      <c r="E3780">
        <f t="shared" si="179"/>
        <v>202609</v>
      </c>
      <c r="F3780" t="str">
        <f>IF('Raw(1)'!C3780="","",'Raw(1)'!C3780)</f>
        <v>VN #2</v>
      </c>
      <c r="G3780" t="str">
        <f>IF('Raw(1)'!D3780="","",'Raw(1)'!D3780)</f>
        <v>Machine</v>
      </c>
      <c r="H3780" t="str">
        <f>IF('Raw(1)'!E3780="","",'Raw(1)'!E3780)</f>
        <v>C/W Machine</v>
      </c>
      <c r="I3780">
        <f>IF('Raw(1)'!F3780="","",'Raw(1)'!F3780)</f>
        <v>8.8000000000000007</v>
      </c>
    </row>
    <row r="3781" spans="1:9" x14ac:dyDescent="0.4">
      <c r="A3781">
        <f>IF('Raw(1)'!A3781="","",'Raw(1)'!A3781)</f>
        <v>2026</v>
      </c>
      <c r="B3781">
        <f>IF('Raw(1)'!B3781="","",'Raw(1)'!B3781)</f>
        <v>39</v>
      </c>
      <c r="C3781" t="str">
        <f t="shared" si="177"/>
        <v>Sep</v>
      </c>
      <c r="D3781" t="str">
        <f t="shared" si="178"/>
        <v>2026-Sep</v>
      </c>
      <c r="E3781">
        <f t="shared" si="179"/>
        <v>202609</v>
      </c>
      <c r="F3781" t="str">
        <f>IF('Raw(1)'!C3781="","",'Raw(1)'!C3781)</f>
        <v>VN #2</v>
      </c>
      <c r="G3781" t="str">
        <f>IF('Raw(1)'!D3781="","",'Raw(1)'!D3781)</f>
        <v>Performance</v>
      </c>
      <c r="H3781" t="str">
        <f>IF('Raw(1)'!E3781="","",'Raw(1)'!E3781)</f>
        <v>BT GT</v>
      </c>
      <c r="I3781">
        <f>IF('Raw(1)'!F3781="","",'Raw(1)'!F3781)</f>
        <v>27</v>
      </c>
    </row>
    <row r="3782" spans="1:9" x14ac:dyDescent="0.4">
      <c r="A3782">
        <f>IF('Raw(1)'!A3782="","",'Raw(1)'!A3782)</f>
        <v>2026</v>
      </c>
      <c r="B3782">
        <f>IF('Raw(1)'!B3782="","",'Raw(1)'!B3782)</f>
        <v>39</v>
      </c>
      <c r="C3782" t="str">
        <f t="shared" si="177"/>
        <v>Sep</v>
      </c>
      <c r="D3782" t="str">
        <f t="shared" si="178"/>
        <v>2026-Sep</v>
      </c>
      <c r="E3782">
        <f t="shared" si="179"/>
        <v>202609</v>
      </c>
      <c r="F3782" t="str">
        <f>IF('Raw(1)'!C3782="","",'Raw(1)'!C3782)</f>
        <v>VN #2</v>
      </c>
      <c r="G3782" t="str">
        <f>IF('Raw(1)'!D3782="","",'Raw(1)'!D3782)</f>
        <v>Performance</v>
      </c>
      <c r="H3782" t="str">
        <f>IF('Raw(1)'!E3782="","",'Raw(1)'!E3782)</f>
        <v>WT GT</v>
      </c>
      <c r="I3782">
        <f>IF('Raw(1)'!F3782="","",'Raw(1)'!F3782)</f>
        <v>25</v>
      </c>
    </row>
    <row r="3783" spans="1:9" x14ac:dyDescent="0.4">
      <c r="A3783">
        <f>IF('Raw(1)'!A3783="","",'Raw(1)'!A3783)</f>
        <v>2026</v>
      </c>
      <c r="B3783">
        <f>IF('Raw(1)'!B3783="","",'Raw(1)'!B3783)</f>
        <v>39</v>
      </c>
      <c r="C3783" t="str">
        <f t="shared" si="177"/>
        <v>Sep</v>
      </c>
      <c r="D3783" t="str">
        <f t="shared" si="178"/>
        <v>2026-Sep</v>
      </c>
      <c r="E3783">
        <f t="shared" si="179"/>
        <v>202609</v>
      </c>
      <c r="F3783" t="str">
        <f>IF('Raw(1)'!C3783="","",'Raw(1)'!C3783)</f>
        <v>VN #2</v>
      </c>
      <c r="G3783" t="str">
        <f>IF('Raw(1)'!D3783="","",'Raw(1)'!D3783)</f>
        <v>Performance</v>
      </c>
      <c r="H3783" t="str">
        <f>IF('Raw(1)'!E3783="","",'Raw(1)'!E3783)</f>
        <v>Bending</v>
      </c>
      <c r="I3783">
        <f>IF('Raw(1)'!F3783="","",'Raw(1)'!F3783)</f>
        <v>237</v>
      </c>
    </row>
    <row r="3784" spans="1:9" x14ac:dyDescent="0.4">
      <c r="A3784">
        <f>IF('Raw(1)'!A3784="","",'Raw(1)'!A3784)</f>
        <v>2026</v>
      </c>
      <c r="B3784">
        <f>IF('Raw(1)'!B3784="","",'Raw(1)'!B3784)</f>
        <v>39</v>
      </c>
      <c r="C3784" t="str">
        <f t="shared" si="177"/>
        <v>Sep</v>
      </c>
      <c r="D3784" t="str">
        <f t="shared" si="178"/>
        <v>2026-Sep</v>
      </c>
      <c r="E3784">
        <f t="shared" si="179"/>
        <v>202609</v>
      </c>
      <c r="F3784" t="str">
        <f>IF('Raw(1)'!C3784="","",'Raw(1)'!C3784)</f>
        <v>VN #2</v>
      </c>
      <c r="G3784" t="str">
        <f>IF('Raw(1)'!D3784="","",'Raw(1)'!D3784)</f>
        <v>Performance</v>
      </c>
      <c r="H3784" t="str">
        <f>IF('Raw(1)'!E3784="","",'Raw(1)'!E3784)</f>
        <v>L/W</v>
      </c>
      <c r="I3784">
        <f>IF('Raw(1)'!F3784="","",'Raw(1)'!F3784)</f>
        <v>248</v>
      </c>
    </row>
    <row r="3785" spans="1:9" x14ac:dyDescent="0.4">
      <c r="A3785">
        <f>IF('Raw(1)'!A3785="","",'Raw(1)'!A3785)</f>
        <v>2026</v>
      </c>
      <c r="B3785">
        <f>IF('Raw(1)'!B3785="","",'Raw(1)'!B3785)</f>
        <v>39</v>
      </c>
      <c r="C3785" t="str">
        <f t="shared" si="177"/>
        <v>Sep</v>
      </c>
      <c r="D3785" t="str">
        <f t="shared" si="178"/>
        <v>2026-Sep</v>
      </c>
      <c r="E3785">
        <f t="shared" si="179"/>
        <v>202609</v>
      </c>
      <c r="F3785" t="str">
        <f>IF('Raw(1)'!C3785="","",'Raw(1)'!C3785)</f>
        <v>VN #2</v>
      </c>
      <c r="G3785" t="str">
        <f>IF('Raw(1)'!D3785="","",'Raw(1)'!D3785)</f>
        <v>Performance</v>
      </c>
      <c r="H3785" t="str">
        <f>IF('Raw(1)'!E3785="","",'Raw(1)'!E3785)</f>
        <v>C/W</v>
      </c>
      <c r="I3785">
        <f>IF('Raw(1)'!F3785="","",'Raw(1)'!F3785)</f>
        <v>267</v>
      </c>
    </row>
    <row r="3786" spans="1:9" x14ac:dyDescent="0.4">
      <c r="A3786">
        <f>IF('Raw(1)'!A3786="","",'Raw(1)'!A3786)</f>
        <v>2026</v>
      </c>
      <c r="B3786">
        <f>IF('Raw(1)'!B3786="","",'Raw(1)'!B3786)</f>
        <v>39</v>
      </c>
      <c r="C3786" t="str">
        <f t="shared" si="177"/>
        <v>Sep</v>
      </c>
      <c r="D3786" t="str">
        <f t="shared" si="178"/>
        <v>2026-Sep</v>
      </c>
      <c r="E3786">
        <f t="shared" si="179"/>
        <v>202609</v>
      </c>
      <c r="F3786" t="str">
        <f>IF('Raw(1)'!C3786="","",'Raw(1)'!C3786)</f>
        <v>TW</v>
      </c>
      <c r="G3786" t="str">
        <f>IF('Raw(1)'!D3786="","",'Raw(1)'!D3786)</f>
        <v>Machine</v>
      </c>
      <c r="H3786" t="str">
        <f>IF('Raw(1)'!E3786="","",'Raw(1)'!E3786)</f>
        <v>Growing Line</v>
      </c>
      <c r="I3786">
        <f>IF('Raw(1)'!F3786="","",'Raw(1)'!F3786)</f>
        <v>5</v>
      </c>
    </row>
    <row r="3787" spans="1:9" x14ac:dyDescent="0.4">
      <c r="A3787">
        <f>IF('Raw(1)'!A3787="","",'Raw(1)'!A3787)</f>
        <v>2026</v>
      </c>
      <c r="B3787">
        <f>IF('Raw(1)'!B3787="","",'Raw(1)'!B3787)</f>
        <v>39</v>
      </c>
      <c r="C3787" t="str">
        <f t="shared" si="177"/>
        <v>Sep</v>
      </c>
      <c r="D3787" t="str">
        <f t="shared" si="178"/>
        <v>2026-Sep</v>
      </c>
      <c r="E3787">
        <f t="shared" si="179"/>
        <v>202609</v>
      </c>
      <c r="F3787" t="str">
        <f>IF('Raw(1)'!C3787="","",'Raw(1)'!C3787)</f>
        <v>TW</v>
      </c>
      <c r="G3787" t="str">
        <f>IF('Raw(1)'!D3787="","",'Raw(1)'!D3787)</f>
        <v>Machine</v>
      </c>
      <c r="H3787" t="str">
        <f>IF('Raw(1)'!E3787="","",'Raw(1)'!E3787)</f>
        <v>Paint Booth</v>
      </c>
      <c r="I3787">
        <f>IF('Raw(1)'!F3787="","",'Raw(1)'!F3787)</f>
        <v>3</v>
      </c>
    </row>
    <row r="3788" spans="1:9" x14ac:dyDescent="0.4">
      <c r="A3788">
        <f>IF('Raw(1)'!A3788="","",'Raw(1)'!A3788)</f>
        <v>2026</v>
      </c>
      <c r="B3788">
        <f>IF('Raw(1)'!B3788="","",'Raw(1)'!B3788)</f>
        <v>39</v>
      </c>
      <c r="C3788" t="str">
        <f t="shared" si="177"/>
        <v>Sep</v>
      </c>
      <c r="D3788" t="str">
        <f t="shared" si="178"/>
        <v>2026-Sep</v>
      </c>
      <c r="E3788">
        <f t="shared" si="179"/>
        <v>202609</v>
      </c>
      <c r="F3788" t="str">
        <f>IF('Raw(1)'!C3788="","",'Raw(1)'!C3788)</f>
        <v>TW</v>
      </c>
      <c r="G3788" t="str">
        <f>IF('Raw(1)'!D3788="","",'Raw(1)'!D3788)</f>
        <v>Machine</v>
      </c>
      <c r="H3788" t="str">
        <f>IF('Raw(1)'!E3788="","",'Raw(1)'!E3788)</f>
        <v>Paint Line</v>
      </c>
      <c r="I3788">
        <f>IF('Raw(1)'!F3788="","",'Raw(1)'!F3788)</f>
        <v>2</v>
      </c>
    </row>
    <row r="3789" spans="1:9" x14ac:dyDescent="0.4">
      <c r="A3789">
        <f>IF('Raw(1)'!A3789="","",'Raw(1)'!A3789)</f>
        <v>2026</v>
      </c>
      <c r="B3789">
        <f>IF('Raw(1)'!B3789="","",'Raw(1)'!B3789)</f>
        <v>39</v>
      </c>
      <c r="C3789" t="str">
        <f t="shared" si="177"/>
        <v>Sep</v>
      </c>
      <c r="D3789" t="str">
        <f t="shared" si="178"/>
        <v>2026-Sep</v>
      </c>
      <c r="E3789">
        <f t="shared" si="179"/>
        <v>202609</v>
      </c>
      <c r="F3789" t="str">
        <f>IF('Raw(1)'!C3789="","",'Raw(1)'!C3789)</f>
        <v>TW</v>
      </c>
      <c r="G3789" t="str">
        <f>IF('Raw(1)'!D3789="","",'Raw(1)'!D3789)</f>
        <v>Machine</v>
      </c>
      <c r="H3789" t="str">
        <f>IF('Raw(1)'!E3789="","",'Raw(1)'!E3789)</f>
        <v>Roll Bending Machine</v>
      </c>
      <c r="I3789">
        <f>IF('Raw(1)'!F3789="","",'Raw(1)'!F3789)</f>
        <v>2</v>
      </c>
    </row>
    <row r="3790" spans="1:9" x14ac:dyDescent="0.4">
      <c r="A3790">
        <f>IF('Raw(1)'!A3790="","",'Raw(1)'!A3790)</f>
        <v>2026</v>
      </c>
      <c r="B3790">
        <f>IF('Raw(1)'!B3790="","",'Raw(1)'!B3790)</f>
        <v>39</v>
      </c>
      <c r="C3790" t="str">
        <f t="shared" si="177"/>
        <v>Sep</v>
      </c>
      <c r="D3790" t="str">
        <f t="shared" si="178"/>
        <v>2026-Sep</v>
      </c>
      <c r="E3790">
        <f t="shared" si="179"/>
        <v>202609</v>
      </c>
      <c r="F3790" t="str">
        <f>IF('Raw(1)'!C3790="","",'Raw(1)'!C3790)</f>
        <v>TW</v>
      </c>
      <c r="G3790" t="str">
        <f>IF('Raw(1)'!D3790="","",'Raw(1)'!D3790)</f>
        <v>Machine</v>
      </c>
      <c r="H3790" t="str">
        <f>IF('Raw(1)'!E3790="","",'Raw(1)'!E3790)</f>
        <v>L/W Machine</v>
      </c>
      <c r="I3790">
        <f>IF('Raw(1)'!F3790="","",'Raw(1)'!F3790)</f>
        <v>2</v>
      </c>
    </row>
    <row r="3791" spans="1:9" x14ac:dyDescent="0.4">
      <c r="A3791">
        <f>IF('Raw(1)'!A3791="","",'Raw(1)'!A3791)</f>
        <v>2026</v>
      </c>
      <c r="B3791">
        <f>IF('Raw(1)'!B3791="","",'Raw(1)'!B3791)</f>
        <v>39</v>
      </c>
      <c r="C3791" t="str">
        <f t="shared" si="177"/>
        <v>Sep</v>
      </c>
      <c r="D3791" t="str">
        <f t="shared" si="178"/>
        <v>2026-Sep</v>
      </c>
      <c r="E3791">
        <f t="shared" si="179"/>
        <v>202609</v>
      </c>
      <c r="F3791" t="str">
        <f>IF('Raw(1)'!C3791="","",'Raw(1)'!C3791)</f>
        <v>TW</v>
      </c>
      <c r="G3791" t="str">
        <f>IF('Raw(1)'!D3791="","",'Raw(1)'!D3791)</f>
        <v>Machine</v>
      </c>
      <c r="H3791" t="str">
        <f>IF('Raw(1)'!E3791="","",'Raw(1)'!E3791)</f>
        <v>C/W Machine</v>
      </c>
      <c r="I3791">
        <f>IF('Raw(1)'!F3791="","",'Raw(1)'!F3791)</f>
        <v>3</v>
      </c>
    </row>
    <row r="3792" spans="1:9" x14ac:dyDescent="0.4">
      <c r="A3792">
        <f>IF('Raw(1)'!A3792="","",'Raw(1)'!A3792)</f>
        <v>2026</v>
      </c>
      <c r="B3792">
        <f>IF('Raw(1)'!B3792="","",'Raw(1)'!B3792)</f>
        <v>39</v>
      </c>
      <c r="C3792" t="str">
        <f t="shared" si="177"/>
        <v>Sep</v>
      </c>
      <c r="D3792" t="str">
        <f t="shared" si="178"/>
        <v>2026-Sep</v>
      </c>
      <c r="E3792">
        <f t="shared" si="179"/>
        <v>202609</v>
      </c>
      <c r="F3792" t="str">
        <f>IF('Raw(1)'!C3792="","",'Raw(1)'!C3792)</f>
        <v>TW</v>
      </c>
      <c r="G3792" t="str">
        <f>IF('Raw(1)'!D3792="","",'Raw(1)'!D3792)</f>
        <v>Performance</v>
      </c>
      <c r="H3792" t="str">
        <f>IF('Raw(1)'!E3792="","",'Raw(1)'!E3792)</f>
        <v>BT GT</v>
      </c>
      <c r="I3792">
        <f>IF('Raw(1)'!F3792="","",'Raw(1)'!F3792)</f>
        <v>2</v>
      </c>
    </row>
    <row r="3793" spans="1:9" x14ac:dyDescent="0.4">
      <c r="A3793">
        <f>IF('Raw(1)'!A3793="","",'Raw(1)'!A3793)</f>
        <v>2026</v>
      </c>
      <c r="B3793">
        <f>IF('Raw(1)'!B3793="","",'Raw(1)'!B3793)</f>
        <v>39</v>
      </c>
      <c r="C3793" t="str">
        <f t="shared" si="177"/>
        <v>Sep</v>
      </c>
      <c r="D3793" t="str">
        <f t="shared" si="178"/>
        <v>2026-Sep</v>
      </c>
      <c r="E3793">
        <f t="shared" si="179"/>
        <v>202609</v>
      </c>
      <c r="F3793" t="str">
        <f>IF('Raw(1)'!C3793="","",'Raw(1)'!C3793)</f>
        <v>TW</v>
      </c>
      <c r="G3793" t="str">
        <f>IF('Raw(1)'!D3793="","",'Raw(1)'!D3793)</f>
        <v>Performance</v>
      </c>
      <c r="H3793" t="str">
        <f>IF('Raw(1)'!E3793="","",'Raw(1)'!E3793)</f>
        <v>WT GT</v>
      </c>
      <c r="I3793">
        <f>IF('Raw(1)'!F3793="","",'Raw(1)'!F3793)</f>
        <v>2</v>
      </c>
    </row>
    <row r="3794" spans="1:9" x14ac:dyDescent="0.4">
      <c r="A3794">
        <f>IF('Raw(1)'!A3794="","",'Raw(1)'!A3794)</f>
        <v>2026</v>
      </c>
      <c r="B3794">
        <f>IF('Raw(1)'!B3794="","",'Raw(1)'!B3794)</f>
        <v>39</v>
      </c>
      <c r="C3794" t="str">
        <f t="shared" si="177"/>
        <v>Sep</v>
      </c>
      <c r="D3794" t="str">
        <f t="shared" si="178"/>
        <v>2026-Sep</v>
      </c>
      <c r="E3794">
        <f t="shared" si="179"/>
        <v>202609</v>
      </c>
      <c r="F3794" t="str">
        <f>IF('Raw(1)'!C3794="","",'Raw(1)'!C3794)</f>
        <v>TW</v>
      </c>
      <c r="G3794" t="str">
        <f>IF('Raw(1)'!D3794="","",'Raw(1)'!D3794)</f>
        <v>Performance</v>
      </c>
      <c r="H3794" t="str">
        <f>IF('Raw(1)'!E3794="","",'Raw(1)'!E3794)</f>
        <v>Bending</v>
      </c>
      <c r="I3794">
        <f>IF('Raw(1)'!F3794="","",'Raw(1)'!F3794)</f>
        <v>0</v>
      </c>
    </row>
    <row r="3795" spans="1:9" x14ac:dyDescent="0.4">
      <c r="A3795">
        <f>IF('Raw(1)'!A3795="","",'Raw(1)'!A3795)</f>
        <v>2026</v>
      </c>
      <c r="B3795">
        <f>IF('Raw(1)'!B3795="","",'Raw(1)'!B3795)</f>
        <v>39</v>
      </c>
      <c r="C3795" t="str">
        <f t="shared" si="177"/>
        <v>Sep</v>
      </c>
      <c r="D3795" t="str">
        <f t="shared" si="178"/>
        <v>2026-Sep</v>
      </c>
      <c r="E3795">
        <f t="shared" si="179"/>
        <v>202609</v>
      </c>
      <c r="F3795" t="str">
        <f>IF('Raw(1)'!C3795="","",'Raw(1)'!C3795)</f>
        <v>TW</v>
      </c>
      <c r="G3795" t="str">
        <f>IF('Raw(1)'!D3795="","",'Raw(1)'!D3795)</f>
        <v>Performance</v>
      </c>
      <c r="H3795" t="str">
        <f>IF('Raw(1)'!E3795="","",'Raw(1)'!E3795)</f>
        <v>L/W</v>
      </c>
      <c r="I3795">
        <f>IF('Raw(1)'!F3795="","",'Raw(1)'!F3795)</f>
        <v>0</v>
      </c>
    </row>
    <row r="3796" spans="1:9" x14ac:dyDescent="0.4">
      <c r="A3796">
        <f>IF('Raw(1)'!A3796="","",'Raw(1)'!A3796)</f>
        <v>2026</v>
      </c>
      <c r="B3796">
        <f>IF('Raw(1)'!B3796="","",'Raw(1)'!B3796)</f>
        <v>39</v>
      </c>
      <c r="C3796" t="str">
        <f t="shared" si="177"/>
        <v>Sep</v>
      </c>
      <c r="D3796" t="str">
        <f t="shared" si="178"/>
        <v>2026-Sep</v>
      </c>
      <c r="E3796">
        <f t="shared" si="179"/>
        <v>202609</v>
      </c>
      <c r="F3796" t="str">
        <f>IF('Raw(1)'!C3796="","",'Raw(1)'!C3796)</f>
        <v>TW</v>
      </c>
      <c r="G3796" t="str">
        <f>IF('Raw(1)'!D3796="","",'Raw(1)'!D3796)</f>
        <v>Performance</v>
      </c>
      <c r="H3796" t="str">
        <f>IF('Raw(1)'!E3796="","",'Raw(1)'!E3796)</f>
        <v>C/W</v>
      </c>
      <c r="I3796">
        <f>IF('Raw(1)'!F3796="","",'Raw(1)'!F3796)</f>
        <v>11</v>
      </c>
    </row>
    <row r="3797" spans="1:9" x14ac:dyDescent="0.4">
      <c r="A3797">
        <f>IF('Raw(1)'!A3797="","",'Raw(1)'!A3797)</f>
        <v>2026</v>
      </c>
      <c r="B3797">
        <f>IF('Raw(1)'!B3797="","",'Raw(1)'!B3797)</f>
        <v>39</v>
      </c>
      <c r="C3797" t="str">
        <f t="shared" si="177"/>
        <v>Sep</v>
      </c>
      <c r="D3797" t="str">
        <f t="shared" si="178"/>
        <v>2026-Sep</v>
      </c>
      <c r="E3797">
        <f t="shared" si="179"/>
        <v>202609</v>
      </c>
      <c r="F3797" t="str">
        <f>IF('Raw(1)'!C3797="","",'Raw(1)'!C3797)</f>
        <v>CN</v>
      </c>
      <c r="G3797" t="str">
        <f>IF('Raw(1)'!D3797="","",'Raw(1)'!D3797)</f>
        <v>Machine</v>
      </c>
      <c r="H3797" t="str">
        <f>IF('Raw(1)'!E3797="","",'Raw(1)'!E3797)</f>
        <v>Growing Line</v>
      </c>
      <c r="I3797">
        <f>IF('Raw(1)'!F3797="","",'Raw(1)'!F3797)</f>
        <v>20</v>
      </c>
    </row>
    <row r="3798" spans="1:9" x14ac:dyDescent="0.4">
      <c r="A3798">
        <f>IF('Raw(1)'!A3798="","",'Raw(1)'!A3798)</f>
        <v>2026</v>
      </c>
      <c r="B3798">
        <f>IF('Raw(1)'!B3798="","",'Raw(1)'!B3798)</f>
        <v>39</v>
      </c>
      <c r="C3798" t="str">
        <f t="shared" si="177"/>
        <v>Sep</v>
      </c>
      <c r="D3798" t="str">
        <f t="shared" si="178"/>
        <v>2026-Sep</v>
      </c>
      <c r="E3798">
        <f t="shared" si="179"/>
        <v>202609</v>
      </c>
      <c r="F3798" t="str">
        <f>IF('Raw(1)'!C3798="","",'Raw(1)'!C3798)</f>
        <v>CN</v>
      </c>
      <c r="G3798" t="str">
        <f>IF('Raw(1)'!D3798="","",'Raw(1)'!D3798)</f>
        <v>Machine</v>
      </c>
      <c r="H3798" t="str">
        <f>IF('Raw(1)'!E3798="","",'Raw(1)'!E3798)</f>
        <v>Paint Booth</v>
      </c>
      <c r="I3798">
        <f>IF('Raw(1)'!F3798="","",'Raw(1)'!F3798)</f>
        <v>22</v>
      </c>
    </row>
    <row r="3799" spans="1:9" x14ac:dyDescent="0.4">
      <c r="A3799">
        <f>IF('Raw(1)'!A3799="","",'Raw(1)'!A3799)</f>
        <v>2026</v>
      </c>
      <c r="B3799">
        <f>IF('Raw(1)'!B3799="","",'Raw(1)'!B3799)</f>
        <v>39</v>
      </c>
      <c r="C3799" t="str">
        <f t="shared" si="177"/>
        <v>Sep</v>
      </c>
      <c r="D3799" t="str">
        <f t="shared" si="178"/>
        <v>2026-Sep</v>
      </c>
      <c r="E3799">
        <f t="shared" si="179"/>
        <v>202609</v>
      </c>
      <c r="F3799" t="str">
        <f>IF('Raw(1)'!C3799="","",'Raw(1)'!C3799)</f>
        <v>CN</v>
      </c>
      <c r="G3799" t="str">
        <f>IF('Raw(1)'!D3799="","",'Raw(1)'!D3799)</f>
        <v>Machine</v>
      </c>
      <c r="H3799" t="str">
        <f>IF('Raw(1)'!E3799="","",'Raw(1)'!E3799)</f>
        <v>Paint Line</v>
      </c>
      <c r="I3799">
        <f>IF('Raw(1)'!F3799="","",'Raw(1)'!F3799)</f>
        <v>6</v>
      </c>
    </row>
    <row r="3800" spans="1:9" x14ac:dyDescent="0.4">
      <c r="A3800">
        <f>IF('Raw(1)'!A3800="","",'Raw(1)'!A3800)</f>
        <v>2026</v>
      </c>
      <c r="B3800">
        <f>IF('Raw(1)'!B3800="","",'Raw(1)'!B3800)</f>
        <v>39</v>
      </c>
      <c r="C3800" t="str">
        <f t="shared" si="177"/>
        <v>Sep</v>
      </c>
      <c r="D3800" t="str">
        <f t="shared" si="178"/>
        <v>2026-Sep</v>
      </c>
      <c r="E3800">
        <f t="shared" si="179"/>
        <v>202609</v>
      </c>
      <c r="F3800" t="str">
        <f>IF('Raw(1)'!C3800="","",'Raw(1)'!C3800)</f>
        <v>CN</v>
      </c>
      <c r="G3800" t="str">
        <f>IF('Raw(1)'!D3800="","",'Raw(1)'!D3800)</f>
        <v>Machine</v>
      </c>
      <c r="H3800" t="str">
        <f>IF('Raw(1)'!E3800="","",'Raw(1)'!E3800)</f>
        <v>Roll Bending Machine</v>
      </c>
      <c r="I3800">
        <f>IF('Raw(1)'!F3800="","",'Raw(1)'!F3800)</f>
        <v>4</v>
      </c>
    </row>
    <row r="3801" spans="1:9" x14ac:dyDescent="0.4">
      <c r="A3801">
        <f>IF('Raw(1)'!A3801="","",'Raw(1)'!A3801)</f>
        <v>2026</v>
      </c>
      <c r="B3801">
        <f>IF('Raw(1)'!B3801="","",'Raw(1)'!B3801)</f>
        <v>39</v>
      </c>
      <c r="C3801" t="str">
        <f t="shared" si="177"/>
        <v>Sep</v>
      </c>
      <c r="D3801" t="str">
        <f t="shared" si="178"/>
        <v>2026-Sep</v>
      </c>
      <c r="E3801">
        <f t="shared" si="179"/>
        <v>202609</v>
      </c>
      <c r="F3801" t="str">
        <f>IF('Raw(1)'!C3801="","",'Raw(1)'!C3801)</f>
        <v>CN</v>
      </c>
      <c r="G3801" t="str">
        <f>IF('Raw(1)'!D3801="","",'Raw(1)'!D3801)</f>
        <v>Machine</v>
      </c>
      <c r="H3801" t="str">
        <f>IF('Raw(1)'!E3801="","",'Raw(1)'!E3801)</f>
        <v>L/W Machine</v>
      </c>
      <c r="I3801">
        <f>IF('Raw(1)'!F3801="","",'Raw(1)'!F3801)</f>
        <v>10</v>
      </c>
    </row>
    <row r="3802" spans="1:9" x14ac:dyDescent="0.4">
      <c r="A3802">
        <f>IF('Raw(1)'!A3802="","",'Raw(1)'!A3802)</f>
        <v>2026</v>
      </c>
      <c r="B3802">
        <f>IF('Raw(1)'!B3802="","",'Raw(1)'!B3802)</f>
        <v>39</v>
      </c>
      <c r="C3802" t="str">
        <f t="shared" si="177"/>
        <v>Sep</v>
      </c>
      <c r="D3802" t="str">
        <f t="shared" si="178"/>
        <v>2026-Sep</v>
      </c>
      <c r="E3802">
        <f t="shared" si="179"/>
        <v>202609</v>
      </c>
      <c r="F3802" t="str">
        <f>IF('Raw(1)'!C3802="","",'Raw(1)'!C3802)</f>
        <v>CN</v>
      </c>
      <c r="G3802" t="str">
        <f>IF('Raw(1)'!D3802="","",'Raw(1)'!D3802)</f>
        <v>Machine</v>
      </c>
      <c r="H3802" t="str">
        <f>IF('Raw(1)'!E3802="","",'Raw(1)'!E3802)</f>
        <v>C/W Machine</v>
      </c>
      <c r="I3802">
        <f>IF('Raw(1)'!F3802="","",'Raw(1)'!F3802)</f>
        <v>12</v>
      </c>
    </row>
    <row r="3803" spans="1:9" x14ac:dyDescent="0.4">
      <c r="A3803">
        <f>IF('Raw(1)'!A3803="","",'Raw(1)'!A3803)</f>
        <v>2026</v>
      </c>
      <c r="B3803">
        <f>IF('Raw(1)'!B3803="","",'Raw(1)'!B3803)</f>
        <v>39</v>
      </c>
      <c r="C3803" t="str">
        <f t="shared" si="177"/>
        <v>Sep</v>
      </c>
      <c r="D3803" t="str">
        <f t="shared" si="178"/>
        <v>2026-Sep</v>
      </c>
      <c r="E3803">
        <f t="shared" si="179"/>
        <v>202609</v>
      </c>
      <c r="F3803" t="str">
        <f>IF('Raw(1)'!C3803="","",'Raw(1)'!C3803)</f>
        <v>CN</v>
      </c>
      <c r="G3803" t="str">
        <f>IF('Raw(1)'!D3803="","",'Raw(1)'!D3803)</f>
        <v>Performance</v>
      </c>
      <c r="H3803" t="str">
        <f>IF('Raw(1)'!E3803="","",'Raw(1)'!E3803)</f>
        <v>BT GT</v>
      </c>
      <c r="I3803">
        <f>IF('Raw(1)'!F3803="","",'Raw(1)'!F3803)</f>
        <v>28</v>
      </c>
    </row>
    <row r="3804" spans="1:9" x14ac:dyDescent="0.4">
      <c r="A3804">
        <f>IF('Raw(1)'!A3804="","",'Raw(1)'!A3804)</f>
        <v>2026</v>
      </c>
      <c r="B3804">
        <f>IF('Raw(1)'!B3804="","",'Raw(1)'!B3804)</f>
        <v>39</v>
      </c>
      <c r="C3804" t="str">
        <f t="shared" si="177"/>
        <v>Sep</v>
      </c>
      <c r="D3804" t="str">
        <f t="shared" si="178"/>
        <v>2026-Sep</v>
      </c>
      <c r="E3804">
        <f t="shared" si="179"/>
        <v>202609</v>
      </c>
      <c r="F3804" t="str">
        <f>IF('Raw(1)'!C3804="","",'Raw(1)'!C3804)</f>
        <v>CN</v>
      </c>
      <c r="G3804" t="str">
        <f>IF('Raw(1)'!D3804="","",'Raw(1)'!D3804)</f>
        <v>Performance</v>
      </c>
      <c r="H3804" t="str">
        <f>IF('Raw(1)'!E3804="","",'Raw(1)'!E3804)</f>
        <v>WT GT</v>
      </c>
      <c r="I3804">
        <f>IF('Raw(1)'!F3804="","",'Raw(1)'!F3804)</f>
        <v>30</v>
      </c>
    </row>
    <row r="3805" spans="1:9" x14ac:dyDescent="0.4">
      <c r="A3805">
        <f>IF('Raw(1)'!A3805="","",'Raw(1)'!A3805)</f>
        <v>2026</v>
      </c>
      <c r="B3805">
        <f>IF('Raw(1)'!B3805="","",'Raw(1)'!B3805)</f>
        <v>39</v>
      </c>
      <c r="C3805" t="str">
        <f t="shared" si="177"/>
        <v>Sep</v>
      </c>
      <c r="D3805" t="str">
        <f t="shared" si="178"/>
        <v>2026-Sep</v>
      </c>
      <c r="E3805">
        <f t="shared" si="179"/>
        <v>202609</v>
      </c>
      <c r="F3805" t="str">
        <f>IF('Raw(1)'!C3805="","",'Raw(1)'!C3805)</f>
        <v>CN</v>
      </c>
      <c r="G3805" t="str">
        <f>IF('Raw(1)'!D3805="","",'Raw(1)'!D3805)</f>
        <v>Performance</v>
      </c>
      <c r="H3805" t="str">
        <f>IF('Raw(1)'!E3805="","",'Raw(1)'!E3805)</f>
        <v>Bending</v>
      </c>
      <c r="I3805">
        <f>IF('Raw(1)'!F3805="","",'Raw(1)'!F3805)</f>
        <v>291</v>
      </c>
    </row>
    <row r="3806" spans="1:9" x14ac:dyDescent="0.4">
      <c r="A3806">
        <f>IF('Raw(1)'!A3806="","",'Raw(1)'!A3806)</f>
        <v>2026</v>
      </c>
      <c r="B3806">
        <f>IF('Raw(1)'!B3806="","",'Raw(1)'!B3806)</f>
        <v>39</v>
      </c>
      <c r="C3806" t="str">
        <f t="shared" si="177"/>
        <v>Sep</v>
      </c>
      <c r="D3806" t="str">
        <f t="shared" si="178"/>
        <v>2026-Sep</v>
      </c>
      <c r="E3806">
        <f t="shared" si="179"/>
        <v>202609</v>
      </c>
      <c r="F3806" t="str">
        <f>IF('Raw(1)'!C3806="","",'Raw(1)'!C3806)</f>
        <v>CN</v>
      </c>
      <c r="G3806" t="str">
        <f>IF('Raw(1)'!D3806="","",'Raw(1)'!D3806)</f>
        <v>Performance</v>
      </c>
      <c r="H3806" t="str">
        <f>IF('Raw(1)'!E3806="","",'Raw(1)'!E3806)</f>
        <v>L/W</v>
      </c>
      <c r="I3806">
        <f>IF('Raw(1)'!F3806="","",'Raw(1)'!F3806)</f>
        <v>291</v>
      </c>
    </row>
    <row r="3807" spans="1:9" x14ac:dyDescent="0.4">
      <c r="A3807">
        <f>IF('Raw(1)'!A3807="","",'Raw(1)'!A3807)</f>
        <v>2026</v>
      </c>
      <c r="B3807">
        <f>IF('Raw(1)'!B3807="","",'Raw(1)'!B3807)</f>
        <v>39</v>
      </c>
      <c r="C3807" t="str">
        <f t="shared" si="177"/>
        <v>Sep</v>
      </c>
      <c r="D3807" t="str">
        <f t="shared" si="178"/>
        <v>2026-Sep</v>
      </c>
      <c r="E3807">
        <f t="shared" si="179"/>
        <v>202609</v>
      </c>
      <c r="F3807" t="str">
        <f>IF('Raw(1)'!C3807="","",'Raw(1)'!C3807)</f>
        <v>CN</v>
      </c>
      <c r="G3807" t="str">
        <f>IF('Raw(1)'!D3807="","",'Raw(1)'!D3807)</f>
        <v>Performance</v>
      </c>
      <c r="H3807" t="str">
        <f>IF('Raw(1)'!E3807="","",'Raw(1)'!E3807)</f>
        <v>C/W</v>
      </c>
      <c r="I3807">
        <f>IF('Raw(1)'!F3807="","",'Raw(1)'!F3807)</f>
        <v>265</v>
      </c>
    </row>
    <row r="3808" spans="1:9" x14ac:dyDescent="0.4">
      <c r="A3808">
        <f>IF('Raw(1)'!A3808="","",'Raw(1)'!A3808)</f>
        <v>2026</v>
      </c>
      <c r="B3808">
        <f>IF('Raw(1)'!B3808="","",'Raw(1)'!B3808)</f>
        <v>39</v>
      </c>
      <c r="C3808" t="str">
        <f t="shared" si="177"/>
        <v>Sep</v>
      </c>
      <c r="D3808" t="str">
        <f t="shared" si="178"/>
        <v>2026-Sep</v>
      </c>
      <c r="E3808">
        <f t="shared" si="179"/>
        <v>202609</v>
      </c>
      <c r="F3808" t="str">
        <f>IF('Raw(1)'!C3808="","",'Raw(1)'!C3808)</f>
        <v>TR #1</v>
      </c>
      <c r="G3808" t="str">
        <f>IF('Raw(1)'!D3808="","",'Raw(1)'!D3808)</f>
        <v>Machine</v>
      </c>
      <c r="H3808" t="str">
        <f>IF('Raw(1)'!E3808="","",'Raw(1)'!E3808)</f>
        <v>Growing Line</v>
      </c>
      <c r="I3808">
        <f>IF('Raw(1)'!F3808="","",'Raw(1)'!F3808)</f>
        <v>3</v>
      </c>
    </row>
    <row r="3809" spans="1:9" x14ac:dyDescent="0.4">
      <c r="A3809">
        <f>IF('Raw(1)'!A3809="","",'Raw(1)'!A3809)</f>
        <v>2026</v>
      </c>
      <c r="B3809">
        <f>IF('Raw(1)'!B3809="","",'Raw(1)'!B3809)</f>
        <v>39</v>
      </c>
      <c r="C3809" t="str">
        <f t="shared" si="177"/>
        <v>Sep</v>
      </c>
      <c r="D3809" t="str">
        <f t="shared" si="178"/>
        <v>2026-Sep</v>
      </c>
      <c r="E3809">
        <f t="shared" si="179"/>
        <v>202609</v>
      </c>
      <c r="F3809" t="str">
        <f>IF('Raw(1)'!C3809="","",'Raw(1)'!C3809)</f>
        <v>TR #1</v>
      </c>
      <c r="G3809" t="str">
        <f>IF('Raw(1)'!D3809="","",'Raw(1)'!D3809)</f>
        <v>Machine</v>
      </c>
      <c r="H3809" t="str">
        <f>IF('Raw(1)'!E3809="","",'Raw(1)'!E3809)</f>
        <v>Paint Booth</v>
      </c>
      <c r="I3809">
        <f>IF('Raw(1)'!F3809="","",'Raw(1)'!F3809)</f>
        <v>3</v>
      </c>
    </row>
    <row r="3810" spans="1:9" x14ac:dyDescent="0.4">
      <c r="A3810">
        <f>IF('Raw(1)'!A3810="","",'Raw(1)'!A3810)</f>
        <v>2026</v>
      </c>
      <c r="B3810">
        <f>IF('Raw(1)'!B3810="","",'Raw(1)'!B3810)</f>
        <v>39</v>
      </c>
      <c r="C3810" t="str">
        <f t="shared" si="177"/>
        <v>Sep</v>
      </c>
      <c r="D3810" t="str">
        <f t="shared" si="178"/>
        <v>2026-Sep</v>
      </c>
      <c r="E3810">
        <f t="shared" si="179"/>
        <v>202609</v>
      </c>
      <c r="F3810" t="str">
        <f>IF('Raw(1)'!C3810="","",'Raw(1)'!C3810)</f>
        <v>TR #1</v>
      </c>
      <c r="G3810" t="str">
        <f>IF('Raw(1)'!D3810="","",'Raw(1)'!D3810)</f>
        <v>Machine</v>
      </c>
      <c r="H3810" t="str">
        <f>IF('Raw(1)'!E3810="","",'Raw(1)'!E3810)</f>
        <v>Paint Line</v>
      </c>
      <c r="I3810">
        <f>IF('Raw(1)'!F3810="","",'Raw(1)'!F3810)</f>
        <v>2</v>
      </c>
    </row>
    <row r="3811" spans="1:9" x14ac:dyDescent="0.4">
      <c r="A3811">
        <f>IF('Raw(1)'!A3811="","",'Raw(1)'!A3811)</f>
        <v>2026</v>
      </c>
      <c r="B3811">
        <f>IF('Raw(1)'!B3811="","",'Raw(1)'!B3811)</f>
        <v>39</v>
      </c>
      <c r="C3811" t="str">
        <f t="shared" si="177"/>
        <v>Sep</v>
      </c>
      <c r="D3811" t="str">
        <f t="shared" si="178"/>
        <v>2026-Sep</v>
      </c>
      <c r="E3811">
        <f t="shared" si="179"/>
        <v>202609</v>
      </c>
      <c r="F3811" t="str">
        <f>IF('Raw(1)'!C3811="","",'Raw(1)'!C3811)</f>
        <v>TR #1</v>
      </c>
      <c r="G3811" t="str">
        <f>IF('Raw(1)'!D3811="","",'Raw(1)'!D3811)</f>
        <v>Machine</v>
      </c>
      <c r="H3811" t="str">
        <f>IF('Raw(1)'!E3811="","",'Raw(1)'!E3811)</f>
        <v>Roll Bending Machine</v>
      </c>
      <c r="I3811">
        <f>IF('Raw(1)'!F3811="","",'Raw(1)'!F3811)</f>
        <v>2</v>
      </c>
    </row>
    <row r="3812" spans="1:9" x14ac:dyDescent="0.4">
      <c r="A3812">
        <f>IF('Raw(1)'!A3812="","",'Raw(1)'!A3812)</f>
        <v>2026</v>
      </c>
      <c r="B3812">
        <f>IF('Raw(1)'!B3812="","",'Raw(1)'!B3812)</f>
        <v>39</v>
      </c>
      <c r="C3812" t="str">
        <f t="shared" si="177"/>
        <v>Sep</v>
      </c>
      <c r="D3812" t="str">
        <f t="shared" si="178"/>
        <v>2026-Sep</v>
      </c>
      <c r="E3812">
        <f t="shared" si="179"/>
        <v>202609</v>
      </c>
      <c r="F3812" t="str">
        <f>IF('Raw(1)'!C3812="","",'Raw(1)'!C3812)</f>
        <v>TR #1</v>
      </c>
      <c r="G3812" t="str">
        <f>IF('Raw(1)'!D3812="","",'Raw(1)'!D3812)</f>
        <v>Machine</v>
      </c>
      <c r="H3812" t="str">
        <f>IF('Raw(1)'!E3812="","",'Raw(1)'!E3812)</f>
        <v>L/W Machine</v>
      </c>
      <c r="I3812">
        <f>IF('Raw(1)'!F3812="","",'Raw(1)'!F3812)</f>
        <v>3</v>
      </c>
    </row>
    <row r="3813" spans="1:9" x14ac:dyDescent="0.4">
      <c r="A3813">
        <f>IF('Raw(1)'!A3813="","",'Raw(1)'!A3813)</f>
        <v>2026</v>
      </c>
      <c r="B3813">
        <f>IF('Raw(1)'!B3813="","",'Raw(1)'!B3813)</f>
        <v>39</v>
      </c>
      <c r="C3813" t="str">
        <f t="shared" si="177"/>
        <v>Sep</v>
      </c>
      <c r="D3813" t="str">
        <f t="shared" si="178"/>
        <v>2026-Sep</v>
      </c>
      <c r="E3813">
        <f t="shared" si="179"/>
        <v>202609</v>
      </c>
      <c r="F3813" t="str">
        <f>IF('Raw(1)'!C3813="","",'Raw(1)'!C3813)</f>
        <v>TR #1</v>
      </c>
      <c r="G3813" t="str">
        <f>IF('Raw(1)'!D3813="","",'Raw(1)'!D3813)</f>
        <v>Machine</v>
      </c>
      <c r="H3813" t="str">
        <f>IF('Raw(1)'!E3813="","",'Raw(1)'!E3813)</f>
        <v>C/W Machine</v>
      </c>
      <c r="I3813">
        <f>IF('Raw(1)'!F3813="","",'Raw(1)'!F3813)</f>
        <v>4</v>
      </c>
    </row>
    <row r="3814" spans="1:9" x14ac:dyDescent="0.4">
      <c r="A3814">
        <f>IF('Raw(1)'!A3814="","",'Raw(1)'!A3814)</f>
        <v>2026</v>
      </c>
      <c r="B3814">
        <f>IF('Raw(1)'!B3814="","",'Raw(1)'!B3814)</f>
        <v>39</v>
      </c>
      <c r="C3814" t="str">
        <f t="shared" si="177"/>
        <v>Sep</v>
      </c>
      <c r="D3814" t="str">
        <f t="shared" si="178"/>
        <v>2026-Sep</v>
      </c>
      <c r="E3814">
        <f t="shared" si="179"/>
        <v>202609</v>
      </c>
      <c r="F3814" t="str">
        <f>IF('Raw(1)'!C3814="","",'Raw(1)'!C3814)</f>
        <v>TR #1</v>
      </c>
      <c r="G3814" t="str">
        <f>IF('Raw(1)'!D3814="","",'Raw(1)'!D3814)</f>
        <v>Performance</v>
      </c>
      <c r="H3814" t="str">
        <f>IF('Raw(1)'!E3814="","",'Raw(1)'!E3814)</f>
        <v>BT GT</v>
      </c>
      <c r="I3814">
        <f>IF('Raw(1)'!F3814="","",'Raw(1)'!F3814)</f>
        <v>0</v>
      </c>
    </row>
    <row r="3815" spans="1:9" x14ac:dyDescent="0.4">
      <c r="A3815">
        <f>IF('Raw(1)'!A3815="","",'Raw(1)'!A3815)</f>
        <v>2026</v>
      </c>
      <c r="B3815">
        <f>IF('Raw(1)'!B3815="","",'Raw(1)'!B3815)</f>
        <v>39</v>
      </c>
      <c r="C3815" t="str">
        <f t="shared" si="177"/>
        <v>Sep</v>
      </c>
      <c r="D3815" t="str">
        <f t="shared" si="178"/>
        <v>2026-Sep</v>
      </c>
      <c r="E3815">
        <f t="shared" si="179"/>
        <v>202609</v>
      </c>
      <c r="F3815" t="str">
        <f>IF('Raw(1)'!C3815="","",'Raw(1)'!C3815)</f>
        <v>TR #1</v>
      </c>
      <c r="G3815" t="str">
        <f>IF('Raw(1)'!D3815="","",'Raw(1)'!D3815)</f>
        <v>Performance</v>
      </c>
      <c r="H3815" t="str">
        <f>IF('Raw(1)'!E3815="","",'Raw(1)'!E3815)</f>
        <v>WT GT</v>
      </c>
      <c r="I3815">
        <f>IF('Raw(1)'!F3815="","",'Raw(1)'!F3815)</f>
        <v>0</v>
      </c>
    </row>
    <row r="3816" spans="1:9" x14ac:dyDescent="0.4">
      <c r="A3816">
        <f>IF('Raw(1)'!A3816="","",'Raw(1)'!A3816)</f>
        <v>2026</v>
      </c>
      <c r="B3816">
        <f>IF('Raw(1)'!B3816="","",'Raw(1)'!B3816)</f>
        <v>39</v>
      </c>
      <c r="C3816" t="str">
        <f t="shared" si="177"/>
        <v>Sep</v>
      </c>
      <c r="D3816" t="str">
        <f t="shared" si="178"/>
        <v>2026-Sep</v>
      </c>
      <c r="E3816">
        <f t="shared" si="179"/>
        <v>202609</v>
      </c>
      <c r="F3816" t="str">
        <f>IF('Raw(1)'!C3816="","",'Raw(1)'!C3816)</f>
        <v>TR #1</v>
      </c>
      <c r="G3816" t="str">
        <f>IF('Raw(1)'!D3816="","",'Raw(1)'!D3816)</f>
        <v>Performance</v>
      </c>
      <c r="H3816" t="str">
        <f>IF('Raw(1)'!E3816="","",'Raw(1)'!E3816)</f>
        <v>Bending</v>
      </c>
      <c r="I3816">
        <f>IF('Raw(1)'!F3816="","",'Raw(1)'!F3816)</f>
        <v>0</v>
      </c>
    </row>
    <row r="3817" spans="1:9" x14ac:dyDescent="0.4">
      <c r="A3817">
        <f>IF('Raw(1)'!A3817="","",'Raw(1)'!A3817)</f>
        <v>2026</v>
      </c>
      <c r="B3817">
        <f>IF('Raw(1)'!B3817="","",'Raw(1)'!B3817)</f>
        <v>39</v>
      </c>
      <c r="C3817" t="str">
        <f t="shared" si="177"/>
        <v>Sep</v>
      </c>
      <c r="D3817" t="str">
        <f t="shared" si="178"/>
        <v>2026-Sep</v>
      </c>
      <c r="E3817">
        <f t="shared" si="179"/>
        <v>202609</v>
      </c>
      <c r="F3817" t="str">
        <f>IF('Raw(1)'!C3817="","",'Raw(1)'!C3817)</f>
        <v>TR #1</v>
      </c>
      <c r="G3817" t="str">
        <f>IF('Raw(1)'!D3817="","",'Raw(1)'!D3817)</f>
        <v>Performance</v>
      </c>
      <c r="H3817" t="str">
        <f>IF('Raw(1)'!E3817="","",'Raw(1)'!E3817)</f>
        <v>L/W</v>
      </c>
      <c r="I3817">
        <f>IF('Raw(1)'!F3817="","",'Raw(1)'!F3817)</f>
        <v>0</v>
      </c>
    </row>
    <row r="3818" spans="1:9" x14ac:dyDescent="0.4">
      <c r="A3818">
        <f>IF('Raw(1)'!A3818="","",'Raw(1)'!A3818)</f>
        <v>2026</v>
      </c>
      <c r="B3818">
        <f>IF('Raw(1)'!B3818="","",'Raw(1)'!B3818)</f>
        <v>39</v>
      </c>
      <c r="C3818" t="str">
        <f t="shared" si="177"/>
        <v>Sep</v>
      </c>
      <c r="D3818" t="str">
        <f t="shared" si="178"/>
        <v>2026-Sep</v>
      </c>
      <c r="E3818">
        <f t="shared" si="179"/>
        <v>202609</v>
      </c>
      <c r="F3818" t="str">
        <f>IF('Raw(1)'!C3818="","",'Raw(1)'!C3818)</f>
        <v>TR #1</v>
      </c>
      <c r="G3818" t="str">
        <f>IF('Raw(1)'!D3818="","",'Raw(1)'!D3818)</f>
        <v>Performance</v>
      </c>
      <c r="H3818" t="str">
        <f>IF('Raw(1)'!E3818="","",'Raw(1)'!E3818)</f>
        <v>C/W</v>
      </c>
      <c r="I3818">
        <f>IF('Raw(1)'!F3818="","",'Raw(1)'!F3818)</f>
        <v>0</v>
      </c>
    </row>
    <row r="3819" spans="1:9" x14ac:dyDescent="0.4">
      <c r="A3819">
        <f>IF('Raw(1)'!A3819="","",'Raw(1)'!A3819)</f>
        <v>2026</v>
      </c>
      <c r="B3819">
        <f>IF('Raw(1)'!B3819="","",'Raw(1)'!B3819)</f>
        <v>39</v>
      </c>
      <c r="C3819" t="str">
        <f t="shared" si="177"/>
        <v>Sep</v>
      </c>
      <c r="D3819" t="str">
        <f t="shared" si="178"/>
        <v>2026-Sep</v>
      </c>
      <c r="E3819">
        <f t="shared" si="179"/>
        <v>202609</v>
      </c>
      <c r="F3819" t="str">
        <f>IF('Raw(1)'!C3819="","",'Raw(1)'!C3819)</f>
        <v>TR #2</v>
      </c>
      <c r="G3819" t="str">
        <f>IF('Raw(1)'!D3819="","",'Raw(1)'!D3819)</f>
        <v>Machine</v>
      </c>
      <c r="H3819" t="str">
        <f>IF('Raw(1)'!E3819="","",'Raw(1)'!E3819)</f>
        <v>Growing Line</v>
      </c>
      <c r="I3819">
        <f>IF('Raw(1)'!F3819="","",'Raw(1)'!F3819)</f>
        <v>6</v>
      </c>
    </row>
    <row r="3820" spans="1:9" x14ac:dyDescent="0.4">
      <c r="A3820">
        <f>IF('Raw(1)'!A3820="","",'Raw(1)'!A3820)</f>
        <v>2026</v>
      </c>
      <c r="B3820">
        <f>IF('Raw(1)'!B3820="","",'Raw(1)'!B3820)</f>
        <v>39</v>
      </c>
      <c r="C3820" t="str">
        <f t="shared" si="177"/>
        <v>Sep</v>
      </c>
      <c r="D3820" t="str">
        <f t="shared" si="178"/>
        <v>2026-Sep</v>
      </c>
      <c r="E3820">
        <f t="shared" si="179"/>
        <v>202609</v>
      </c>
      <c r="F3820" t="str">
        <f>IF('Raw(1)'!C3820="","",'Raw(1)'!C3820)</f>
        <v>TR #2</v>
      </c>
      <c r="G3820" t="str">
        <f>IF('Raw(1)'!D3820="","",'Raw(1)'!D3820)</f>
        <v>Machine</v>
      </c>
      <c r="H3820" t="str">
        <f>IF('Raw(1)'!E3820="","",'Raw(1)'!E3820)</f>
        <v>Paint Booth</v>
      </c>
      <c r="I3820">
        <f>IF('Raw(1)'!F3820="","",'Raw(1)'!F3820)</f>
        <v>4</v>
      </c>
    </row>
    <row r="3821" spans="1:9" x14ac:dyDescent="0.4">
      <c r="A3821">
        <f>IF('Raw(1)'!A3821="","",'Raw(1)'!A3821)</f>
        <v>2026</v>
      </c>
      <c r="B3821">
        <f>IF('Raw(1)'!B3821="","",'Raw(1)'!B3821)</f>
        <v>39</v>
      </c>
      <c r="C3821" t="str">
        <f t="shared" si="177"/>
        <v>Sep</v>
      </c>
      <c r="D3821" t="str">
        <f t="shared" si="178"/>
        <v>2026-Sep</v>
      </c>
      <c r="E3821">
        <f t="shared" si="179"/>
        <v>202609</v>
      </c>
      <c r="F3821" t="str">
        <f>IF('Raw(1)'!C3821="","",'Raw(1)'!C3821)</f>
        <v>TR #2</v>
      </c>
      <c r="G3821" t="str">
        <f>IF('Raw(1)'!D3821="","",'Raw(1)'!D3821)</f>
        <v>Machine</v>
      </c>
      <c r="H3821" t="str">
        <f>IF('Raw(1)'!E3821="","",'Raw(1)'!E3821)</f>
        <v>Paint Line</v>
      </c>
      <c r="I3821">
        <f>IF('Raw(1)'!F3821="","",'Raw(1)'!F3821)</f>
        <v>2</v>
      </c>
    </row>
    <row r="3822" spans="1:9" x14ac:dyDescent="0.4">
      <c r="A3822">
        <f>IF('Raw(1)'!A3822="","",'Raw(1)'!A3822)</f>
        <v>2026</v>
      </c>
      <c r="B3822">
        <f>IF('Raw(1)'!B3822="","",'Raw(1)'!B3822)</f>
        <v>39</v>
      </c>
      <c r="C3822" t="str">
        <f t="shared" si="177"/>
        <v>Sep</v>
      </c>
      <c r="D3822" t="str">
        <f t="shared" si="178"/>
        <v>2026-Sep</v>
      </c>
      <c r="E3822">
        <f t="shared" si="179"/>
        <v>202609</v>
      </c>
      <c r="F3822" t="str">
        <f>IF('Raw(1)'!C3822="","",'Raw(1)'!C3822)</f>
        <v>TR #2</v>
      </c>
      <c r="G3822" t="str">
        <f>IF('Raw(1)'!D3822="","",'Raw(1)'!D3822)</f>
        <v>Machine</v>
      </c>
      <c r="H3822" t="str">
        <f>IF('Raw(1)'!E3822="","",'Raw(1)'!E3822)</f>
        <v>Roll Bending Machine</v>
      </c>
      <c r="I3822">
        <f>IF('Raw(1)'!F3822="","",'Raw(1)'!F3822)</f>
        <v>3</v>
      </c>
    </row>
    <row r="3823" spans="1:9" x14ac:dyDescent="0.4">
      <c r="A3823">
        <f>IF('Raw(1)'!A3823="","",'Raw(1)'!A3823)</f>
        <v>2026</v>
      </c>
      <c r="B3823">
        <f>IF('Raw(1)'!B3823="","",'Raw(1)'!B3823)</f>
        <v>39</v>
      </c>
      <c r="C3823" t="str">
        <f t="shared" si="177"/>
        <v>Sep</v>
      </c>
      <c r="D3823" t="str">
        <f t="shared" si="178"/>
        <v>2026-Sep</v>
      </c>
      <c r="E3823">
        <f t="shared" si="179"/>
        <v>202609</v>
      </c>
      <c r="F3823" t="str">
        <f>IF('Raw(1)'!C3823="","",'Raw(1)'!C3823)</f>
        <v>TR #2</v>
      </c>
      <c r="G3823" t="str">
        <f>IF('Raw(1)'!D3823="","",'Raw(1)'!D3823)</f>
        <v>Machine</v>
      </c>
      <c r="H3823" t="str">
        <f>IF('Raw(1)'!E3823="","",'Raw(1)'!E3823)</f>
        <v>L/W Machine</v>
      </c>
      <c r="I3823">
        <f>IF('Raw(1)'!F3823="","",'Raw(1)'!F3823)</f>
        <v>4</v>
      </c>
    </row>
    <row r="3824" spans="1:9" x14ac:dyDescent="0.4">
      <c r="A3824">
        <f>IF('Raw(1)'!A3824="","",'Raw(1)'!A3824)</f>
        <v>2026</v>
      </c>
      <c r="B3824">
        <f>IF('Raw(1)'!B3824="","",'Raw(1)'!B3824)</f>
        <v>39</v>
      </c>
      <c r="C3824" t="str">
        <f t="shared" si="177"/>
        <v>Sep</v>
      </c>
      <c r="D3824" t="str">
        <f t="shared" si="178"/>
        <v>2026-Sep</v>
      </c>
      <c r="E3824">
        <f t="shared" si="179"/>
        <v>202609</v>
      </c>
      <c r="F3824" t="str">
        <f>IF('Raw(1)'!C3824="","",'Raw(1)'!C3824)</f>
        <v>TR #2</v>
      </c>
      <c r="G3824" t="str">
        <f>IF('Raw(1)'!D3824="","",'Raw(1)'!D3824)</f>
        <v>Machine</v>
      </c>
      <c r="H3824" t="str">
        <f>IF('Raw(1)'!E3824="","",'Raw(1)'!E3824)</f>
        <v>C/W Machine</v>
      </c>
      <c r="I3824">
        <f>IF('Raw(1)'!F3824="","",'Raw(1)'!F3824)</f>
        <v>6</v>
      </c>
    </row>
    <row r="3825" spans="1:9" x14ac:dyDescent="0.4">
      <c r="A3825">
        <f>IF('Raw(1)'!A3825="","",'Raw(1)'!A3825)</f>
        <v>2026</v>
      </c>
      <c r="B3825">
        <f>IF('Raw(1)'!B3825="","",'Raw(1)'!B3825)</f>
        <v>39</v>
      </c>
      <c r="C3825" t="str">
        <f t="shared" si="177"/>
        <v>Sep</v>
      </c>
      <c r="D3825" t="str">
        <f t="shared" si="178"/>
        <v>2026-Sep</v>
      </c>
      <c r="E3825">
        <f t="shared" si="179"/>
        <v>202609</v>
      </c>
      <c r="F3825" t="str">
        <f>IF('Raw(1)'!C3825="","",'Raw(1)'!C3825)</f>
        <v>TR #2</v>
      </c>
      <c r="G3825" t="str">
        <f>IF('Raw(1)'!D3825="","",'Raw(1)'!D3825)</f>
        <v>Performance</v>
      </c>
      <c r="H3825" t="str">
        <f>IF('Raw(1)'!E3825="","",'Raw(1)'!E3825)</f>
        <v>BT GT</v>
      </c>
      <c r="I3825">
        <f>IF('Raw(1)'!F3825="","",'Raw(1)'!F3825)</f>
        <v>23</v>
      </c>
    </row>
    <row r="3826" spans="1:9" x14ac:dyDescent="0.4">
      <c r="A3826">
        <f>IF('Raw(1)'!A3826="","",'Raw(1)'!A3826)</f>
        <v>2026</v>
      </c>
      <c r="B3826">
        <f>IF('Raw(1)'!B3826="","",'Raw(1)'!B3826)</f>
        <v>39</v>
      </c>
      <c r="C3826" t="str">
        <f t="shared" si="177"/>
        <v>Sep</v>
      </c>
      <c r="D3826" t="str">
        <f t="shared" si="178"/>
        <v>2026-Sep</v>
      </c>
      <c r="E3826">
        <f t="shared" si="179"/>
        <v>202609</v>
      </c>
      <c r="F3826" t="str">
        <f>IF('Raw(1)'!C3826="","",'Raw(1)'!C3826)</f>
        <v>TR #2</v>
      </c>
      <c r="G3826" t="str">
        <f>IF('Raw(1)'!D3826="","",'Raw(1)'!D3826)</f>
        <v>Performance</v>
      </c>
      <c r="H3826" t="str">
        <f>IF('Raw(1)'!E3826="","",'Raw(1)'!E3826)</f>
        <v>WT GT</v>
      </c>
      <c r="I3826">
        <f>IF('Raw(1)'!F3826="","",'Raw(1)'!F3826)</f>
        <v>22</v>
      </c>
    </row>
    <row r="3827" spans="1:9" x14ac:dyDescent="0.4">
      <c r="A3827">
        <f>IF('Raw(1)'!A3827="","",'Raw(1)'!A3827)</f>
        <v>2026</v>
      </c>
      <c r="B3827">
        <f>IF('Raw(1)'!B3827="","",'Raw(1)'!B3827)</f>
        <v>39</v>
      </c>
      <c r="C3827" t="str">
        <f t="shared" si="177"/>
        <v>Sep</v>
      </c>
      <c r="D3827" t="str">
        <f t="shared" si="178"/>
        <v>2026-Sep</v>
      </c>
      <c r="E3827">
        <f t="shared" si="179"/>
        <v>202609</v>
      </c>
      <c r="F3827" t="str">
        <f>IF('Raw(1)'!C3827="","",'Raw(1)'!C3827)</f>
        <v>TR #2</v>
      </c>
      <c r="G3827" t="str">
        <f>IF('Raw(1)'!D3827="","",'Raw(1)'!D3827)</f>
        <v>Performance</v>
      </c>
      <c r="H3827" t="str">
        <f>IF('Raw(1)'!E3827="","",'Raw(1)'!E3827)</f>
        <v>Bending</v>
      </c>
      <c r="I3827">
        <f>IF('Raw(1)'!F3827="","",'Raw(1)'!F3827)</f>
        <v>14</v>
      </c>
    </row>
    <row r="3828" spans="1:9" x14ac:dyDescent="0.4">
      <c r="A3828">
        <f>IF('Raw(1)'!A3828="","",'Raw(1)'!A3828)</f>
        <v>2026</v>
      </c>
      <c r="B3828">
        <f>IF('Raw(1)'!B3828="","",'Raw(1)'!B3828)</f>
        <v>39</v>
      </c>
      <c r="C3828" t="str">
        <f t="shared" si="177"/>
        <v>Sep</v>
      </c>
      <c r="D3828" t="str">
        <f t="shared" si="178"/>
        <v>2026-Sep</v>
      </c>
      <c r="E3828">
        <f t="shared" si="179"/>
        <v>202609</v>
      </c>
      <c r="F3828" t="str">
        <f>IF('Raw(1)'!C3828="","",'Raw(1)'!C3828)</f>
        <v>TR #2</v>
      </c>
      <c r="G3828" t="str">
        <f>IF('Raw(1)'!D3828="","",'Raw(1)'!D3828)</f>
        <v>Performance</v>
      </c>
      <c r="H3828" t="str">
        <f>IF('Raw(1)'!E3828="","",'Raw(1)'!E3828)</f>
        <v>L/W</v>
      </c>
      <c r="I3828">
        <f>IF('Raw(1)'!F3828="","",'Raw(1)'!F3828)</f>
        <v>14</v>
      </c>
    </row>
    <row r="3829" spans="1:9" x14ac:dyDescent="0.4">
      <c r="A3829">
        <f>IF('Raw(1)'!A3829="","",'Raw(1)'!A3829)</f>
        <v>2026</v>
      </c>
      <c r="B3829">
        <f>IF('Raw(1)'!B3829="","",'Raw(1)'!B3829)</f>
        <v>39</v>
      </c>
      <c r="C3829" t="str">
        <f t="shared" si="177"/>
        <v>Sep</v>
      </c>
      <c r="D3829" t="str">
        <f t="shared" si="178"/>
        <v>2026-Sep</v>
      </c>
      <c r="E3829">
        <f t="shared" si="179"/>
        <v>202609</v>
      </c>
      <c r="F3829" t="str">
        <f>IF('Raw(1)'!C3829="","",'Raw(1)'!C3829)</f>
        <v>TR #2</v>
      </c>
      <c r="G3829" t="str">
        <f>IF('Raw(1)'!D3829="","",'Raw(1)'!D3829)</f>
        <v>Performance</v>
      </c>
      <c r="H3829" t="str">
        <f>IF('Raw(1)'!E3829="","",'Raw(1)'!E3829)</f>
        <v>C/W</v>
      </c>
      <c r="I3829">
        <f>IF('Raw(1)'!F3829="","",'Raw(1)'!F3829)</f>
        <v>55</v>
      </c>
    </row>
    <row r="3830" spans="1:9" x14ac:dyDescent="0.4">
      <c r="A3830">
        <f>IF('Raw(1)'!A3830="","",'Raw(1)'!A3830)</f>
        <v>2026</v>
      </c>
      <c r="B3830">
        <f>IF('Raw(1)'!B3830="","",'Raw(1)'!B3830)</f>
        <v>39</v>
      </c>
      <c r="C3830" t="str">
        <f t="shared" si="177"/>
        <v>Sep</v>
      </c>
      <c r="D3830" t="str">
        <f t="shared" si="178"/>
        <v>2026-Sep</v>
      </c>
      <c r="E3830">
        <f t="shared" si="179"/>
        <v>202609</v>
      </c>
      <c r="F3830" t="str">
        <f>IF('Raw(1)'!C3830="","",'Raw(1)'!C3830)</f>
        <v>AM</v>
      </c>
      <c r="G3830" t="str">
        <f>IF('Raw(1)'!D3830="","",'Raw(1)'!D3830)</f>
        <v>Machine</v>
      </c>
      <c r="H3830" t="str">
        <f>IF('Raw(1)'!E3830="","",'Raw(1)'!E3830)</f>
        <v>Growing Line</v>
      </c>
      <c r="I3830">
        <f>IF('Raw(1)'!F3830="","",'Raw(1)'!F3830)</f>
        <v>30</v>
      </c>
    </row>
    <row r="3831" spans="1:9" x14ac:dyDescent="0.4">
      <c r="A3831">
        <f>IF('Raw(1)'!A3831="","",'Raw(1)'!A3831)</f>
        <v>2026</v>
      </c>
      <c r="B3831">
        <f>IF('Raw(1)'!B3831="","",'Raw(1)'!B3831)</f>
        <v>39</v>
      </c>
      <c r="C3831" t="str">
        <f t="shared" si="177"/>
        <v>Sep</v>
      </c>
      <c r="D3831" t="str">
        <f t="shared" si="178"/>
        <v>2026-Sep</v>
      </c>
      <c r="E3831">
        <f t="shared" si="179"/>
        <v>202609</v>
      </c>
      <c r="F3831" t="str">
        <f>IF('Raw(1)'!C3831="","",'Raw(1)'!C3831)</f>
        <v>AM</v>
      </c>
      <c r="G3831" t="str">
        <f>IF('Raw(1)'!D3831="","",'Raw(1)'!D3831)</f>
        <v>Machine</v>
      </c>
      <c r="H3831" t="str">
        <f>IF('Raw(1)'!E3831="","",'Raw(1)'!E3831)</f>
        <v>Paint Booth</v>
      </c>
      <c r="I3831">
        <f>IF('Raw(1)'!F3831="","",'Raw(1)'!F3831)</f>
        <v>16</v>
      </c>
    </row>
    <row r="3832" spans="1:9" x14ac:dyDescent="0.4">
      <c r="A3832">
        <f>IF('Raw(1)'!A3832="","",'Raw(1)'!A3832)</f>
        <v>2026</v>
      </c>
      <c r="B3832">
        <f>IF('Raw(1)'!B3832="","",'Raw(1)'!B3832)</f>
        <v>39</v>
      </c>
      <c r="C3832" t="str">
        <f t="shared" si="177"/>
        <v>Sep</v>
      </c>
      <c r="D3832" t="str">
        <f t="shared" si="178"/>
        <v>2026-Sep</v>
      </c>
      <c r="E3832">
        <f t="shared" si="179"/>
        <v>202609</v>
      </c>
      <c r="F3832" t="str">
        <f>IF('Raw(1)'!C3832="","",'Raw(1)'!C3832)</f>
        <v>AM</v>
      </c>
      <c r="G3832" t="str">
        <f>IF('Raw(1)'!D3832="","",'Raw(1)'!D3832)</f>
        <v>Machine</v>
      </c>
      <c r="H3832" t="str">
        <f>IF('Raw(1)'!E3832="","",'Raw(1)'!E3832)</f>
        <v>Paint Line</v>
      </c>
      <c r="I3832">
        <f>IF('Raw(1)'!F3832="","",'Raw(1)'!F3832)</f>
        <v>8</v>
      </c>
    </row>
    <row r="3833" spans="1:9" x14ac:dyDescent="0.4">
      <c r="A3833">
        <f>IF('Raw(1)'!A3833="","",'Raw(1)'!A3833)</f>
        <v>2026</v>
      </c>
      <c r="B3833">
        <f>IF('Raw(1)'!B3833="","",'Raw(1)'!B3833)</f>
        <v>39</v>
      </c>
      <c r="C3833" t="str">
        <f t="shared" si="177"/>
        <v>Sep</v>
      </c>
      <c r="D3833" t="str">
        <f t="shared" si="178"/>
        <v>2026-Sep</v>
      </c>
      <c r="E3833">
        <f t="shared" si="179"/>
        <v>202609</v>
      </c>
      <c r="F3833" t="str">
        <f>IF('Raw(1)'!C3833="","",'Raw(1)'!C3833)</f>
        <v>AM</v>
      </c>
      <c r="G3833" t="str">
        <f>IF('Raw(1)'!D3833="","",'Raw(1)'!D3833)</f>
        <v>Machine</v>
      </c>
      <c r="H3833" t="str">
        <f>IF('Raw(1)'!E3833="","",'Raw(1)'!E3833)</f>
        <v>Roll Bending Machine</v>
      </c>
      <c r="I3833">
        <f>IF('Raw(1)'!F3833="","",'Raw(1)'!F3833)</f>
        <v>6</v>
      </c>
    </row>
    <row r="3834" spans="1:9" x14ac:dyDescent="0.4">
      <c r="A3834">
        <f>IF('Raw(1)'!A3834="","",'Raw(1)'!A3834)</f>
        <v>2026</v>
      </c>
      <c r="B3834">
        <f>IF('Raw(1)'!B3834="","",'Raw(1)'!B3834)</f>
        <v>39</v>
      </c>
      <c r="C3834" t="str">
        <f t="shared" si="177"/>
        <v>Sep</v>
      </c>
      <c r="D3834" t="str">
        <f t="shared" si="178"/>
        <v>2026-Sep</v>
      </c>
      <c r="E3834">
        <f t="shared" si="179"/>
        <v>202609</v>
      </c>
      <c r="F3834" t="str">
        <f>IF('Raw(1)'!C3834="","",'Raw(1)'!C3834)</f>
        <v>AM</v>
      </c>
      <c r="G3834" t="str">
        <f>IF('Raw(1)'!D3834="","",'Raw(1)'!D3834)</f>
        <v>Machine</v>
      </c>
      <c r="H3834" t="str">
        <f>IF('Raw(1)'!E3834="","",'Raw(1)'!E3834)</f>
        <v>L/W Machine</v>
      </c>
      <c r="I3834">
        <f>IF('Raw(1)'!F3834="","",'Raw(1)'!F3834)</f>
        <v>11</v>
      </c>
    </row>
    <row r="3835" spans="1:9" x14ac:dyDescent="0.4">
      <c r="A3835">
        <f>IF('Raw(1)'!A3835="","",'Raw(1)'!A3835)</f>
        <v>2026</v>
      </c>
      <c r="B3835">
        <f>IF('Raw(1)'!B3835="","",'Raw(1)'!B3835)</f>
        <v>39</v>
      </c>
      <c r="C3835" t="str">
        <f t="shared" si="177"/>
        <v>Sep</v>
      </c>
      <c r="D3835" t="str">
        <f t="shared" si="178"/>
        <v>2026-Sep</v>
      </c>
      <c r="E3835">
        <f t="shared" si="179"/>
        <v>202609</v>
      </c>
      <c r="F3835" t="str">
        <f>IF('Raw(1)'!C3835="","",'Raw(1)'!C3835)</f>
        <v>AM</v>
      </c>
      <c r="G3835" t="str">
        <f>IF('Raw(1)'!D3835="","",'Raw(1)'!D3835)</f>
        <v>Machine</v>
      </c>
      <c r="H3835" t="str">
        <f>IF('Raw(1)'!E3835="","",'Raw(1)'!E3835)</f>
        <v>C/W Machine</v>
      </c>
      <c r="I3835">
        <f>IF('Raw(1)'!F3835="","",'Raw(1)'!F3835)</f>
        <v>15</v>
      </c>
    </row>
    <row r="3836" spans="1:9" x14ac:dyDescent="0.4">
      <c r="A3836">
        <f>IF('Raw(1)'!A3836="","",'Raw(1)'!A3836)</f>
        <v>2026</v>
      </c>
      <c r="B3836">
        <f>IF('Raw(1)'!B3836="","",'Raw(1)'!B3836)</f>
        <v>39</v>
      </c>
      <c r="C3836" t="str">
        <f t="shared" si="177"/>
        <v>Sep</v>
      </c>
      <c r="D3836" t="str">
        <f t="shared" si="178"/>
        <v>2026-Sep</v>
      </c>
      <c r="E3836">
        <f t="shared" si="179"/>
        <v>202609</v>
      </c>
      <c r="F3836" t="str">
        <f>IF('Raw(1)'!C3836="","",'Raw(1)'!C3836)</f>
        <v>AM</v>
      </c>
      <c r="G3836" t="str">
        <f>IF('Raw(1)'!D3836="","",'Raw(1)'!D3836)</f>
        <v>Performance</v>
      </c>
      <c r="H3836" t="str">
        <f>IF('Raw(1)'!E3836="","",'Raw(1)'!E3836)</f>
        <v>BT GT</v>
      </c>
      <c r="I3836">
        <f>IF('Raw(1)'!F3836="","",'Raw(1)'!F3836)</f>
        <v>62</v>
      </c>
    </row>
    <row r="3837" spans="1:9" x14ac:dyDescent="0.4">
      <c r="A3837">
        <f>IF('Raw(1)'!A3837="","",'Raw(1)'!A3837)</f>
        <v>2026</v>
      </c>
      <c r="B3837">
        <f>IF('Raw(1)'!B3837="","",'Raw(1)'!B3837)</f>
        <v>39</v>
      </c>
      <c r="C3837" t="str">
        <f t="shared" si="177"/>
        <v>Sep</v>
      </c>
      <c r="D3837" t="str">
        <f t="shared" si="178"/>
        <v>2026-Sep</v>
      </c>
      <c r="E3837">
        <f t="shared" si="179"/>
        <v>202609</v>
      </c>
      <c r="F3837" t="str">
        <f>IF('Raw(1)'!C3837="","",'Raw(1)'!C3837)</f>
        <v>AM</v>
      </c>
      <c r="G3837" t="str">
        <f>IF('Raw(1)'!D3837="","",'Raw(1)'!D3837)</f>
        <v>Performance</v>
      </c>
      <c r="H3837" t="str">
        <f>IF('Raw(1)'!E3837="","",'Raw(1)'!E3837)</f>
        <v>WT GT</v>
      </c>
      <c r="I3837">
        <f>IF('Raw(1)'!F3837="","",'Raw(1)'!F3837)</f>
        <v>83</v>
      </c>
    </row>
    <row r="3838" spans="1:9" x14ac:dyDescent="0.4">
      <c r="A3838">
        <f>IF('Raw(1)'!A3838="","",'Raw(1)'!A3838)</f>
        <v>2026</v>
      </c>
      <c r="B3838">
        <f>IF('Raw(1)'!B3838="","",'Raw(1)'!B3838)</f>
        <v>39</v>
      </c>
      <c r="C3838" t="str">
        <f t="shared" si="177"/>
        <v>Sep</v>
      </c>
      <c r="D3838" t="str">
        <f t="shared" si="178"/>
        <v>2026-Sep</v>
      </c>
      <c r="E3838">
        <f t="shared" si="179"/>
        <v>202609</v>
      </c>
      <c r="F3838" t="str">
        <f>IF('Raw(1)'!C3838="","",'Raw(1)'!C3838)</f>
        <v>AM</v>
      </c>
      <c r="G3838" t="str">
        <f>IF('Raw(1)'!D3838="","",'Raw(1)'!D3838)</f>
        <v>Performance</v>
      </c>
      <c r="H3838" t="str">
        <f>IF('Raw(1)'!E3838="","",'Raw(1)'!E3838)</f>
        <v>Bending</v>
      </c>
      <c r="I3838">
        <f>IF('Raw(1)'!F3838="","",'Raw(1)'!F3838)</f>
        <v>591</v>
      </c>
    </row>
    <row r="3839" spans="1:9" x14ac:dyDescent="0.4">
      <c r="A3839">
        <f>IF('Raw(1)'!A3839="","",'Raw(1)'!A3839)</f>
        <v>2026</v>
      </c>
      <c r="B3839">
        <f>IF('Raw(1)'!B3839="","",'Raw(1)'!B3839)</f>
        <v>39</v>
      </c>
      <c r="C3839" t="str">
        <f t="shared" si="177"/>
        <v>Sep</v>
      </c>
      <c r="D3839" t="str">
        <f t="shared" si="178"/>
        <v>2026-Sep</v>
      </c>
      <c r="E3839">
        <f t="shared" si="179"/>
        <v>202609</v>
      </c>
      <c r="F3839" t="str">
        <f>IF('Raw(1)'!C3839="","",'Raw(1)'!C3839)</f>
        <v>AM</v>
      </c>
      <c r="G3839" t="str">
        <f>IF('Raw(1)'!D3839="","",'Raw(1)'!D3839)</f>
        <v>Performance</v>
      </c>
      <c r="H3839" t="str">
        <f>IF('Raw(1)'!E3839="","",'Raw(1)'!E3839)</f>
        <v>L/W</v>
      </c>
      <c r="I3839">
        <f>IF('Raw(1)'!F3839="","",'Raw(1)'!F3839)</f>
        <v>590</v>
      </c>
    </row>
    <row r="3840" spans="1:9" x14ac:dyDescent="0.4">
      <c r="A3840">
        <f>IF('Raw(1)'!A3840="","",'Raw(1)'!A3840)</f>
        <v>2026</v>
      </c>
      <c r="B3840">
        <f>IF('Raw(1)'!B3840="","",'Raw(1)'!B3840)</f>
        <v>39</v>
      </c>
      <c r="C3840" t="str">
        <f t="shared" si="177"/>
        <v>Sep</v>
      </c>
      <c r="D3840" t="str">
        <f t="shared" si="178"/>
        <v>2026-Sep</v>
      </c>
      <c r="E3840">
        <f t="shared" si="179"/>
        <v>202609</v>
      </c>
      <c r="F3840" t="str">
        <f>IF('Raw(1)'!C3840="","",'Raw(1)'!C3840)</f>
        <v>AM</v>
      </c>
      <c r="G3840" t="str">
        <f>IF('Raw(1)'!D3840="","",'Raw(1)'!D3840)</f>
        <v>Performance</v>
      </c>
      <c r="H3840" t="str">
        <f>IF('Raw(1)'!E3840="","",'Raw(1)'!E3840)</f>
        <v>C/W</v>
      </c>
      <c r="I3840">
        <f>IF('Raw(1)'!F3840="","",'Raw(1)'!F3840)</f>
        <v>521</v>
      </c>
    </row>
    <row r="3841" spans="1:9" x14ac:dyDescent="0.4">
      <c r="A3841">
        <f>IF('Raw(1)'!A3841="","",'Raw(1)'!A3841)</f>
        <v>2026</v>
      </c>
      <c r="B3841">
        <f>IF('Raw(1)'!B3841="","",'Raw(1)'!B3841)</f>
        <v>39</v>
      </c>
      <c r="C3841" t="str">
        <f t="shared" si="177"/>
        <v>Sep</v>
      </c>
      <c r="D3841" t="str">
        <f t="shared" si="178"/>
        <v>2026-Sep</v>
      </c>
      <c r="E3841">
        <f t="shared" si="179"/>
        <v>202609</v>
      </c>
      <c r="F3841" t="str">
        <f>IF('Raw(1)'!C3841="","",'Raw(1)'!C3841)</f>
        <v>PT On</v>
      </c>
      <c r="G3841" t="str">
        <f>IF('Raw(1)'!D3841="","",'Raw(1)'!D3841)</f>
        <v>Machine</v>
      </c>
      <c r="H3841" t="str">
        <f>IF('Raw(1)'!E3841="","",'Raw(1)'!E3841)</f>
        <v>Growing Line</v>
      </c>
      <c r="I3841">
        <f>IF('Raw(1)'!F3841="","",'Raw(1)'!F3841)</f>
        <v>6</v>
      </c>
    </row>
    <row r="3842" spans="1:9" x14ac:dyDescent="0.4">
      <c r="A3842">
        <f>IF('Raw(1)'!A3842="","",'Raw(1)'!A3842)</f>
        <v>2026</v>
      </c>
      <c r="B3842">
        <f>IF('Raw(1)'!B3842="","",'Raw(1)'!B3842)</f>
        <v>39</v>
      </c>
      <c r="C3842" t="str">
        <f t="shared" ref="C3842:C3905" si="180">IF(OR(A3842="",B3842=""),"",TEXT(DATE(A3842,1,1)+(B3842-1)*7,"mmm"))</f>
        <v>Sep</v>
      </c>
      <c r="D3842" t="str">
        <f t="shared" ref="D3842:D3905" si="181">IF(OR(A3842="",B3842=""),"",TEXT(DATE(A3842,1,1)+(B3842-1)*7,"yyyy-mmm"))</f>
        <v>2026-Sep</v>
      </c>
      <c r="E3842">
        <f t="shared" ref="E3842:E3905" si="182">IF(OR(A3842="",B3842=""),"",YEAR(DATE(A3842,1,1)+(B3842-1)*7)*100+MONTH(DATE(A3842,1,1)+(B3842-1)*7))</f>
        <v>202609</v>
      </c>
      <c r="F3842" t="str">
        <f>IF('Raw(1)'!C3842="","",'Raw(1)'!C3842)</f>
        <v>PT On</v>
      </c>
      <c r="G3842" t="str">
        <f>IF('Raw(1)'!D3842="","",'Raw(1)'!D3842)</f>
        <v>Machine</v>
      </c>
      <c r="H3842" t="str">
        <f>IF('Raw(1)'!E3842="","",'Raw(1)'!E3842)</f>
        <v>Paint Booth</v>
      </c>
      <c r="I3842">
        <f>IF('Raw(1)'!F3842="","",'Raw(1)'!F3842)</f>
        <v>4</v>
      </c>
    </row>
    <row r="3843" spans="1:9" x14ac:dyDescent="0.4">
      <c r="A3843">
        <f>IF('Raw(1)'!A3843="","",'Raw(1)'!A3843)</f>
        <v>2026</v>
      </c>
      <c r="B3843">
        <f>IF('Raw(1)'!B3843="","",'Raw(1)'!B3843)</f>
        <v>39</v>
      </c>
      <c r="C3843" t="str">
        <f t="shared" si="180"/>
        <v>Sep</v>
      </c>
      <c r="D3843" t="str">
        <f t="shared" si="181"/>
        <v>2026-Sep</v>
      </c>
      <c r="E3843">
        <f t="shared" si="182"/>
        <v>202609</v>
      </c>
      <c r="F3843" t="str">
        <f>IF('Raw(1)'!C3843="","",'Raw(1)'!C3843)</f>
        <v>PT On</v>
      </c>
      <c r="G3843" t="str">
        <f>IF('Raw(1)'!D3843="","",'Raw(1)'!D3843)</f>
        <v>Machine</v>
      </c>
      <c r="H3843" t="str">
        <f>IF('Raw(1)'!E3843="","",'Raw(1)'!E3843)</f>
        <v>Paint Line</v>
      </c>
      <c r="I3843">
        <f>IF('Raw(1)'!F3843="","",'Raw(1)'!F3843)</f>
        <v>4</v>
      </c>
    </row>
    <row r="3844" spans="1:9" x14ac:dyDescent="0.4">
      <c r="A3844">
        <f>IF('Raw(1)'!A3844="","",'Raw(1)'!A3844)</f>
        <v>2026</v>
      </c>
      <c r="B3844">
        <f>IF('Raw(1)'!B3844="","",'Raw(1)'!B3844)</f>
        <v>39</v>
      </c>
      <c r="C3844" t="str">
        <f t="shared" si="180"/>
        <v>Sep</v>
      </c>
      <c r="D3844" t="str">
        <f t="shared" si="181"/>
        <v>2026-Sep</v>
      </c>
      <c r="E3844">
        <f t="shared" si="182"/>
        <v>202609</v>
      </c>
      <c r="F3844" t="str">
        <f>IF('Raw(1)'!C3844="","",'Raw(1)'!C3844)</f>
        <v>PT On</v>
      </c>
      <c r="G3844" t="str">
        <f>IF('Raw(1)'!D3844="","",'Raw(1)'!D3844)</f>
        <v>Machine</v>
      </c>
      <c r="H3844" t="str">
        <f>IF('Raw(1)'!E3844="","",'Raw(1)'!E3844)</f>
        <v>Roll Bending Machine</v>
      </c>
      <c r="I3844">
        <f>IF('Raw(1)'!F3844="","",'Raw(1)'!F3844)</f>
        <v>3</v>
      </c>
    </row>
    <row r="3845" spans="1:9" x14ac:dyDescent="0.4">
      <c r="A3845">
        <f>IF('Raw(1)'!A3845="","",'Raw(1)'!A3845)</f>
        <v>2026</v>
      </c>
      <c r="B3845">
        <f>IF('Raw(1)'!B3845="","",'Raw(1)'!B3845)</f>
        <v>39</v>
      </c>
      <c r="C3845" t="str">
        <f t="shared" si="180"/>
        <v>Sep</v>
      </c>
      <c r="D3845" t="str">
        <f t="shared" si="181"/>
        <v>2026-Sep</v>
      </c>
      <c r="E3845">
        <f t="shared" si="182"/>
        <v>202609</v>
      </c>
      <c r="F3845" t="str">
        <f>IF('Raw(1)'!C3845="","",'Raw(1)'!C3845)</f>
        <v>PT On</v>
      </c>
      <c r="G3845" t="str">
        <f>IF('Raw(1)'!D3845="","",'Raw(1)'!D3845)</f>
        <v>Machine</v>
      </c>
      <c r="H3845" t="str">
        <f>IF('Raw(1)'!E3845="","",'Raw(1)'!E3845)</f>
        <v>L/W Machine</v>
      </c>
      <c r="I3845">
        <f>IF('Raw(1)'!F3845="","",'Raw(1)'!F3845)</f>
        <v>4</v>
      </c>
    </row>
    <row r="3846" spans="1:9" x14ac:dyDescent="0.4">
      <c r="A3846">
        <f>IF('Raw(1)'!A3846="","",'Raw(1)'!A3846)</f>
        <v>2026</v>
      </c>
      <c r="B3846">
        <f>IF('Raw(1)'!B3846="","",'Raw(1)'!B3846)</f>
        <v>39</v>
      </c>
      <c r="C3846" t="str">
        <f t="shared" si="180"/>
        <v>Sep</v>
      </c>
      <c r="D3846" t="str">
        <f t="shared" si="181"/>
        <v>2026-Sep</v>
      </c>
      <c r="E3846">
        <f t="shared" si="182"/>
        <v>202609</v>
      </c>
      <c r="F3846" t="str">
        <f>IF('Raw(1)'!C3846="","",'Raw(1)'!C3846)</f>
        <v>PT On</v>
      </c>
      <c r="G3846" t="str">
        <f>IF('Raw(1)'!D3846="","",'Raw(1)'!D3846)</f>
        <v>Machine</v>
      </c>
      <c r="H3846" t="str">
        <f>IF('Raw(1)'!E3846="","",'Raw(1)'!E3846)</f>
        <v>C/W Machine</v>
      </c>
      <c r="I3846">
        <f>IF('Raw(1)'!F3846="","",'Raw(1)'!F3846)</f>
        <v>6.5</v>
      </c>
    </row>
    <row r="3847" spans="1:9" x14ac:dyDescent="0.4">
      <c r="A3847">
        <f>IF('Raw(1)'!A3847="","",'Raw(1)'!A3847)</f>
        <v>2026</v>
      </c>
      <c r="B3847">
        <f>IF('Raw(1)'!B3847="","",'Raw(1)'!B3847)</f>
        <v>39</v>
      </c>
      <c r="C3847" t="str">
        <f t="shared" si="180"/>
        <v>Sep</v>
      </c>
      <c r="D3847" t="str">
        <f t="shared" si="181"/>
        <v>2026-Sep</v>
      </c>
      <c r="E3847">
        <f t="shared" si="182"/>
        <v>202609</v>
      </c>
      <c r="F3847" t="str">
        <f>IF('Raw(1)'!C3847="","",'Raw(1)'!C3847)</f>
        <v>PT On</v>
      </c>
      <c r="G3847" t="str">
        <f>IF('Raw(1)'!D3847="","",'Raw(1)'!D3847)</f>
        <v>Performance</v>
      </c>
      <c r="H3847" t="str">
        <f>IF('Raw(1)'!E3847="","",'Raw(1)'!E3847)</f>
        <v>BT GT</v>
      </c>
      <c r="I3847">
        <f>IF('Raw(1)'!F3847="","",'Raw(1)'!F3847)</f>
        <v>10</v>
      </c>
    </row>
    <row r="3848" spans="1:9" x14ac:dyDescent="0.4">
      <c r="A3848">
        <f>IF('Raw(1)'!A3848="","",'Raw(1)'!A3848)</f>
        <v>2026</v>
      </c>
      <c r="B3848">
        <f>IF('Raw(1)'!B3848="","",'Raw(1)'!B3848)</f>
        <v>39</v>
      </c>
      <c r="C3848" t="str">
        <f t="shared" si="180"/>
        <v>Sep</v>
      </c>
      <c r="D3848" t="str">
        <f t="shared" si="181"/>
        <v>2026-Sep</v>
      </c>
      <c r="E3848">
        <f t="shared" si="182"/>
        <v>202609</v>
      </c>
      <c r="F3848" t="str">
        <f>IF('Raw(1)'!C3848="","",'Raw(1)'!C3848)</f>
        <v>PT On</v>
      </c>
      <c r="G3848" t="str">
        <f>IF('Raw(1)'!D3848="","",'Raw(1)'!D3848)</f>
        <v>Performance</v>
      </c>
      <c r="H3848" t="str">
        <f>IF('Raw(1)'!E3848="","",'Raw(1)'!E3848)</f>
        <v>WT GT</v>
      </c>
      <c r="I3848">
        <f>IF('Raw(1)'!F3848="","",'Raw(1)'!F3848)</f>
        <v>10</v>
      </c>
    </row>
    <row r="3849" spans="1:9" x14ac:dyDescent="0.4">
      <c r="A3849">
        <f>IF('Raw(1)'!A3849="","",'Raw(1)'!A3849)</f>
        <v>2026</v>
      </c>
      <c r="B3849">
        <f>IF('Raw(1)'!B3849="","",'Raw(1)'!B3849)</f>
        <v>39</v>
      </c>
      <c r="C3849" t="str">
        <f t="shared" si="180"/>
        <v>Sep</v>
      </c>
      <c r="D3849" t="str">
        <f t="shared" si="181"/>
        <v>2026-Sep</v>
      </c>
      <c r="E3849">
        <f t="shared" si="182"/>
        <v>202609</v>
      </c>
      <c r="F3849" t="str">
        <f>IF('Raw(1)'!C3849="","",'Raw(1)'!C3849)</f>
        <v>PT On</v>
      </c>
      <c r="G3849" t="str">
        <f>IF('Raw(1)'!D3849="","",'Raw(1)'!D3849)</f>
        <v>Performance</v>
      </c>
      <c r="H3849" t="str">
        <f>IF('Raw(1)'!E3849="","",'Raw(1)'!E3849)</f>
        <v>Bending</v>
      </c>
      <c r="I3849">
        <f>IF('Raw(1)'!F3849="","",'Raw(1)'!F3849)</f>
        <v>71</v>
      </c>
    </row>
    <row r="3850" spans="1:9" x14ac:dyDescent="0.4">
      <c r="A3850">
        <f>IF('Raw(1)'!A3850="","",'Raw(1)'!A3850)</f>
        <v>2026</v>
      </c>
      <c r="B3850">
        <f>IF('Raw(1)'!B3850="","",'Raw(1)'!B3850)</f>
        <v>39</v>
      </c>
      <c r="C3850" t="str">
        <f t="shared" si="180"/>
        <v>Sep</v>
      </c>
      <c r="D3850" t="str">
        <f t="shared" si="181"/>
        <v>2026-Sep</v>
      </c>
      <c r="E3850">
        <f t="shared" si="182"/>
        <v>202609</v>
      </c>
      <c r="F3850" t="str">
        <f>IF('Raw(1)'!C3850="","",'Raw(1)'!C3850)</f>
        <v>PT On</v>
      </c>
      <c r="G3850" t="str">
        <f>IF('Raw(1)'!D3850="","",'Raw(1)'!D3850)</f>
        <v>Performance</v>
      </c>
      <c r="H3850" t="str">
        <f>IF('Raw(1)'!E3850="","",'Raw(1)'!E3850)</f>
        <v>L/W</v>
      </c>
      <c r="I3850">
        <f>IF('Raw(1)'!F3850="","",'Raw(1)'!F3850)</f>
        <v>66</v>
      </c>
    </row>
    <row r="3851" spans="1:9" x14ac:dyDescent="0.4">
      <c r="A3851">
        <f>IF('Raw(1)'!A3851="","",'Raw(1)'!A3851)</f>
        <v>2026</v>
      </c>
      <c r="B3851">
        <f>IF('Raw(1)'!B3851="","",'Raw(1)'!B3851)</f>
        <v>39</v>
      </c>
      <c r="C3851" t="str">
        <f t="shared" si="180"/>
        <v>Sep</v>
      </c>
      <c r="D3851" t="str">
        <f t="shared" si="181"/>
        <v>2026-Sep</v>
      </c>
      <c r="E3851">
        <f t="shared" si="182"/>
        <v>202609</v>
      </c>
      <c r="F3851" t="str">
        <f>IF('Raw(1)'!C3851="","",'Raw(1)'!C3851)</f>
        <v>PT On</v>
      </c>
      <c r="G3851" t="str">
        <f>IF('Raw(1)'!D3851="","",'Raw(1)'!D3851)</f>
        <v>Performance</v>
      </c>
      <c r="H3851" t="str">
        <f>IF('Raw(1)'!E3851="","",'Raw(1)'!E3851)</f>
        <v>C/W</v>
      </c>
      <c r="I3851">
        <f>IF('Raw(1)'!F3851="","",'Raw(1)'!F3851)</f>
        <v>68</v>
      </c>
    </row>
    <row r="3852" spans="1:9" x14ac:dyDescent="0.4">
      <c r="A3852">
        <f>IF('Raw(1)'!A3852="","",'Raw(1)'!A3852)</f>
        <v>2026</v>
      </c>
      <c r="B3852">
        <f>IF('Raw(1)'!B3852="","",'Raw(1)'!B3852)</f>
        <v>39</v>
      </c>
      <c r="C3852" t="str">
        <f t="shared" si="180"/>
        <v>Sep</v>
      </c>
      <c r="D3852" t="str">
        <f t="shared" si="181"/>
        <v>2026-Sep</v>
      </c>
      <c r="E3852">
        <f t="shared" si="182"/>
        <v>202609</v>
      </c>
      <c r="F3852" t="str">
        <f>IF('Raw(1)'!C3852="","",'Raw(1)'!C3852)</f>
        <v>PT Off</v>
      </c>
      <c r="G3852" t="str">
        <f>IF('Raw(1)'!D3852="","",'Raw(1)'!D3852)</f>
        <v>Machine</v>
      </c>
      <c r="H3852" t="str">
        <f>IF('Raw(1)'!E3852="","",'Raw(1)'!E3852)</f>
        <v>Growing Line</v>
      </c>
      <c r="I3852">
        <f>IF('Raw(1)'!F3852="","",'Raw(1)'!F3852)</f>
        <v>11</v>
      </c>
    </row>
    <row r="3853" spans="1:9" x14ac:dyDescent="0.4">
      <c r="A3853">
        <f>IF('Raw(1)'!A3853="","",'Raw(1)'!A3853)</f>
        <v>2026</v>
      </c>
      <c r="B3853">
        <f>IF('Raw(1)'!B3853="","",'Raw(1)'!B3853)</f>
        <v>39</v>
      </c>
      <c r="C3853" t="str">
        <f t="shared" si="180"/>
        <v>Sep</v>
      </c>
      <c r="D3853" t="str">
        <f t="shared" si="181"/>
        <v>2026-Sep</v>
      </c>
      <c r="E3853">
        <f t="shared" si="182"/>
        <v>202609</v>
      </c>
      <c r="F3853" t="str">
        <f>IF('Raw(1)'!C3853="","",'Raw(1)'!C3853)</f>
        <v>PT Off</v>
      </c>
      <c r="G3853" t="str">
        <f>IF('Raw(1)'!D3853="","",'Raw(1)'!D3853)</f>
        <v>Machine</v>
      </c>
      <c r="H3853" t="str">
        <f>IF('Raw(1)'!E3853="","",'Raw(1)'!E3853)</f>
        <v>Paint Booth</v>
      </c>
      <c r="I3853">
        <f>IF('Raw(1)'!F3853="","",'Raw(1)'!F3853)</f>
        <v>6</v>
      </c>
    </row>
    <row r="3854" spans="1:9" x14ac:dyDescent="0.4">
      <c r="A3854">
        <f>IF('Raw(1)'!A3854="","",'Raw(1)'!A3854)</f>
        <v>2026</v>
      </c>
      <c r="B3854">
        <f>IF('Raw(1)'!B3854="","",'Raw(1)'!B3854)</f>
        <v>39</v>
      </c>
      <c r="C3854" t="str">
        <f t="shared" si="180"/>
        <v>Sep</v>
      </c>
      <c r="D3854" t="str">
        <f t="shared" si="181"/>
        <v>2026-Sep</v>
      </c>
      <c r="E3854">
        <f t="shared" si="182"/>
        <v>202609</v>
      </c>
      <c r="F3854" t="str">
        <f>IF('Raw(1)'!C3854="","",'Raw(1)'!C3854)</f>
        <v>PT Off</v>
      </c>
      <c r="G3854" t="str">
        <f>IF('Raw(1)'!D3854="","",'Raw(1)'!D3854)</f>
        <v>Machine</v>
      </c>
      <c r="H3854" t="str">
        <f>IF('Raw(1)'!E3854="","",'Raw(1)'!E3854)</f>
        <v>Paint Line</v>
      </c>
      <c r="I3854">
        <f>IF('Raw(1)'!F3854="","",'Raw(1)'!F3854)</f>
        <v>4</v>
      </c>
    </row>
    <row r="3855" spans="1:9" x14ac:dyDescent="0.4">
      <c r="A3855">
        <f>IF('Raw(1)'!A3855="","",'Raw(1)'!A3855)</f>
        <v>2026</v>
      </c>
      <c r="B3855">
        <f>IF('Raw(1)'!B3855="","",'Raw(1)'!B3855)</f>
        <v>39</v>
      </c>
      <c r="C3855" t="str">
        <f t="shared" si="180"/>
        <v>Sep</v>
      </c>
      <c r="D3855" t="str">
        <f t="shared" si="181"/>
        <v>2026-Sep</v>
      </c>
      <c r="E3855">
        <f t="shared" si="182"/>
        <v>202609</v>
      </c>
      <c r="F3855" t="str">
        <f>IF('Raw(1)'!C3855="","",'Raw(1)'!C3855)</f>
        <v>PT Off</v>
      </c>
      <c r="G3855" t="str">
        <f>IF('Raw(1)'!D3855="","",'Raw(1)'!D3855)</f>
        <v>Machine</v>
      </c>
      <c r="H3855" t="str">
        <f>IF('Raw(1)'!E3855="","",'Raw(1)'!E3855)</f>
        <v>Roll Bending Machine</v>
      </c>
      <c r="I3855">
        <f>IF('Raw(1)'!F3855="","",'Raw(1)'!F3855)</f>
        <v>4</v>
      </c>
    </row>
    <row r="3856" spans="1:9" x14ac:dyDescent="0.4">
      <c r="A3856">
        <f>IF('Raw(1)'!A3856="","",'Raw(1)'!A3856)</f>
        <v>2026</v>
      </c>
      <c r="B3856">
        <f>IF('Raw(1)'!B3856="","",'Raw(1)'!B3856)</f>
        <v>39</v>
      </c>
      <c r="C3856" t="str">
        <f t="shared" si="180"/>
        <v>Sep</v>
      </c>
      <c r="D3856" t="str">
        <f t="shared" si="181"/>
        <v>2026-Sep</v>
      </c>
      <c r="E3856">
        <f t="shared" si="182"/>
        <v>202609</v>
      </c>
      <c r="F3856" t="str">
        <f>IF('Raw(1)'!C3856="","",'Raw(1)'!C3856)</f>
        <v>PT Off</v>
      </c>
      <c r="G3856" t="str">
        <f>IF('Raw(1)'!D3856="","",'Raw(1)'!D3856)</f>
        <v>Machine</v>
      </c>
      <c r="H3856" t="str">
        <f>IF('Raw(1)'!E3856="","",'Raw(1)'!E3856)</f>
        <v>L/W Machine</v>
      </c>
      <c r="I3856">
        <f>IF('Raw(1)'!F3856="","",'Raw(1)'!F3856)</f>
        <v>7</v>
      </c>
    </row>
    <row r="3857" spans="1:9" x14ac:dyDescent="0.4">
      <c r="A3857">
        <f>IF('Raw(1)'!A3857="","",'Raw(1)'!A3857)</f>
        <v>2026</v>
      </c>
      <c r="B3857">
        <f>IF('Raw(1)'!B3857="","",'Raw(1)'!B3857)</f>
        <v>39</v>
      </c>
      <c r="C3857" t="str">
        <f t="shared" si="180"/>
        <v>Sep</v>
      </c>
      <c r="D3857" t="str">
        <f t="shared" si="181"/>
        <v>2026-Sep</v>
      </c>
      <c r="E3857">
        <f t="shared" si="182"/>
        <v>202609</v>
      </c>
      <c r="F3857" t="str">
        <f>IF('Raw(1)'!C3857="","",'Raw(1)'!C3857)</f>
        <v>PT Off</v>
      </c>
      <c r="G3857" t="str">
        <f>IF('Raw(1)'!D3857="","",'Raw(1)'!D3857)</f>
        <v>Machine</v>
      </c>
      <c r="H3857" t="str">
        <f>IF('Raw(1)'!E3857="","",'Raw(1)'!E3857)</f>
        <v>C/W Machine</v>
      </c>
      <c r="I3857">
        <f>IF('Raw(1)'!F3857="","",'Raw(1)'!F3857)</f>
        <v>12.5</v>
      </c>
    </row>
    <row r="3858" spans="1:9" x14ac:dyDescent="0.4">
      <c r="A3858">
        <f>IF('Raw(1)'!A3858="","",'Raw(1)'!A3858)</f>
        <v>2026</v>
      </c>
      <c r="B3858">
        <f>IF('Raw(1)'!B3858="","",'Raw(1)'!B3858)</f>
        <v>39</v>
      </c>
      <c r="C3858" t="str">
        <f t="shared" si="180"/>
        <v>Sep</v>
      </c>
      <c r="D3858" t="str">
        <f t="shared" si="181"/>
        <v>2026-Sep</v>
      </c>
      <c r="E3858">
        <f t="shared" si="182"/>
        <v>202609</v>
      </c>
      <c r="F3858" t="str">
        <f>IF('Raw(1)'!C3858="","",'Raw(1)'!C3858)</f>
        <v>PT Off</v>
      </c>
      <c r="G3858" t="str">
        <f>IF('Raw(1)'!D3858="","",'Raw(1)'!D3858)</f>
        <v>Performance</v>
      </c>
      <c r="H3858" t="str">
        <f>IF('Raw(1)'!E3858="","",'Raw(1)'!E3858)</f>
        <v>BT GT</v>
      </c>
      <c r="I3858">
        <f>IF('Raw(1)'!F3858="","",'Raw(1)'!F3858)</f>
        <v>13</v>
      </c>
    </row>
    <row r="3859" spans="1:9" x14ac:dyDescent="0.4">
      <c r="A3859">
        <f>IF('Raw(1)'!A3859="","",'Raw(1)'!A3859)</f>
        <v>2026</v>
      </c>
      <c r="B3859">
        <f>IF('Raw(1)'!B3859="","",'Raw(1)'!B3859)</f>
        <v>39</v>
      </c>
      <c r="C3859" t="str">
        <f t="shared" si="180"/>
        <v>Sep</v>
      </c>
      <c r="D3859" t="str">
        <f t="shared" si="181"/>
        <v>2026-Sep</v>
      </c>
      <c r="E3859">
        <f t="shared" si="182"/>
        <v>202609</v>
      </c>
      <c r="F3859" t="str">
        <f>IF('Raw(1)'!C3859="","",'Raw(1)'!C3859)</f>
        <v>PT Off</v>
      </c>
      <c r="G3859" t="str">
        <f>IF('Raw(1)'!D3859="","",'Raw(1)'!D3859)</f>
        <v>Performance</v>
      </c>
      <c r="H3859" t="str">
        <f>IF('Raw(1)'!E3859="","",'Raw(1)'!E3859)</f>
        <v>WT GT</v>
      </c>
      <c r="I3859">
        <f>IF('Raw(1)'!F3859="","",'Raw(1)'!F3859)</f>
        <v>13</v>
      </c>
    </row>
    <row r="3860" spans="1:9" x14ac:dyDescent="0.4">
      <c r="A3860">
        <f>IF('Raw(1)'!A3860="","",'Raw(1)'!A3860)</f>
        <v>2026</v>
      </c>
      <c r="B3860">
        <f>IF('Raw(1)'!B3860="","",'Raw(1)'!B3860)</f>
        <v>39</v>
      </c>
      <c r="C3860" t="str">
        <f t="shared" si="180"/>
        <v>Sep</v>
      </c>
      <c r="D3860" t="str">
        <f t="shared" si="181"/>
        <v>2026-Sep</v>
      </c>
      <c r="E3860">
        <f t="shared" si="182"/>
        <v>202609</v>
      </c>
      <c r="F3860" t="str">
        <f>IF('Raw(1)'!C3860="","",'Raw(1)'!C3860)</f>
        <v>PT Off</v>
      </c>
      <c r="G3860" t="str">
        <f>IF('Raw(1)'!D3860="","",'Raw(1)'!D3860)</f>
        <v>Performance</v>
      </c>
      <c r="H3860" t="str">
        <f>IF('Raw(1)'!E3860="","",'Raw(1)'!E3860)</f>
        <v>Bending</v>
      </c>
      <c r="I3860">
        <f>IF('Raw(1)'!F3860="","",'Raw(1)'!F3860)</f>
        <v>130</v>
      </c>
    </row>
    <row r="3861" spans="1:9" x14ac:dyDescent="0.4">
      <c r="A3861">
        <f>IF('Raw(1)'!A3861="","",'Raw(1)'!A3861)</f>
        <v>2026</v>
      </c>
      <c r="B3861">
        <f>IF('Raw(1)'!B3861="","",'Raw(1)'!B3861)</f>
        <v>39</v>
      </c>
      <c r="C3861" t="str">
        <f t="shared" si="180"/>
        <v>Sep</v>
      </c>
      <c r="D3861" t="str">
        <f t="shared" si="181"/>
        <v>2026-Sep</v>
      </c>
      <c r="E3861">
        <f t="shared" si="182"/>
        <v>202609</v>
      </c>
      <c r="F3861" t="str">
        <f>IF('Raw(1)'!C3861="","",'Raw(1)'!C3861)</f>
        <v>PT Off</v>
      </c>
      <c r="G3861" t="str">
        <f>IF('Raw(1)'!D3861="","",'Raw(1)'!D3861)</f>
        <v>Performance</v>
      </c>
      <c r="H3861" t="str">
        <f>IF('Raw(1)'!E3861="","",'Raw(1)'!E3861)</f>
        <v>L/W</v>
      </c>
      <c r="I3861">
        <f>IF('Raw(1)'!F3861="","",'Raw(1)'!F3861)</f>
        <v>143</v>
      </c>
    </row>
    <row r="3862" spans="1:9" x14ac:dyDescent="0.4">
      <c r="A3862">
        <f>IF('Raw(1)'!A3862="","",'Raw(1)'!A3862)</f>
        <v>2026</v>
      </c>
      <c r="B3862">
        <f>IF('Raw(1)'!B3862="","",'Raw(1)'!B3862)</f>
        <v>39</v>
      </c>
      <c r="C3862" t="str">
        <f t="shared" si="180"/>
        <v>Sep</v>
      </c>
      <c r="D3862" t="str">
        <f t="shared" si="181"/>
        <v>2026-Sep</v>
      </c>
      <c r="E3862">
        <f t="shared" si="182"/>
        <v>202609</v>
      </c>
      <c r="F3862" t="str">
        <f>IF('Raw(1)'!C3862="","",'Raw(1)'!C3862)</f>
        <v>PT Off</v>
      </c>
      <c r="G3862" t="str">
        <f>IF('Raw(1)'!D3862="","",'Raw(1)'!D3862)</f>
        <v>Performance</v>
      </c>
      <c r="H3862" t="str">
        <f>IF('Raw(1)'!E3862="","",'Raw(1)'!E3862)</f>
        <v>C/W</v>
      </c>
      <c r="I3862">
        <f>IF('Raw(1)'!F3862="","",'Raw(1)'!F3862)</f>
        <v>132</v>
      </c>
    </row>
    <row r="3863" spans="1:9" x14ac:dyDescent="0.4">
      <c r="A3863">
        <f>IF('Raw(1)'!A3863="","",'Raw(1)'!A3863)</f>
        <v>2026</v>
      </c>
      <c r="B3863">
        <f>IF('Raw(1)'!B3863="","",'Raw(1)'!B3863)</f>
        <v>40</v>
      </c>
      <c r="C3863" t="str">
        <f t="shared" si="180"/>
        <v>Oct</v>
      </c>
      <c r="D3863" t="str">
        <f t="shared" si="181"/>
        <v>2026-Oct</v>
      </c>
      <c r="E3863">
        <f t="shared" si="182"/>
        <v>202610</v>
      </c>
      <c r="F3863" t="str">
        <f>IF('Raw(1)'!C3863="","",'Raw(1)'!C3863)</f>
        <v>VN #1</v>
      </c>
      <c r="G3863" t="str">
        <f>IF('Raw(1)'!D3863="","",'Raw(1)'!D3863)</f>
        <v>Machine</v>
      </c>
      <c r="H3863" t="str">
        <f>IF('Raw(1)'!E3863="","",'Raw(1)'!E3863)</f>
        <v>Growing Line</v>
      </c>
      <c r="I3863">
        <f>IF('Raw(1)'!F3863="","",'Raw(1)'!F3863)</f>
        <v>15</v>
      </c>
    </row>
    <row r="3864" spans="1:9" x14ac:dyDescent="0.4">
      <c r="A3864">
        <f>IF('Raw(1)'!A3864="","",'Raw(1)'!A3864)</f>
        <v>2026</v>
      </c>
      <c r="B3864">
        <f>IF('Raw(1)'!B3864="","",'Raw(1)'!B3864)</f>
        <v>40</v>
      </c>
      <c r="C3864" t="str">
        <f t="shared" si="180"/>
        <v>Oct</v>
      </c>
      <c r="D3864" t="str">
        <f t="shared" si="181"/>
        <v>2026-Oct</v>
      </c>
      <c r="E3864">
        <f t="shared" si="182"/>
        <v>202610</v>
      </c>
      <c r="F3864" t="str">
        <f>IF('Raw(1)'!C3864="","",'Raw(1)'!C3864)</f>
        <v>VN #1</v>
      </c>
      <c r="G3864" t="str">
        <f>IF('Raw(1)'!D3864="","",'Raw(1)'!D3864)</f>
        <v>Machine</v>
      </c>
      <c r="H3864" t="str">
        <f>IF('Raw(1)'!E3864="","",'Raw(1)'!E3864)</f>
        <v>Paint Booth</v>
      </c>
      <c r="I3864">
        <f>IF('Raw(1)'!F3864="","",'Raw(1)'!F3864)</f>
        <v>10</v>
      </c>
    </row>
    <row r="3865" spans="1:9" x14ac:dyDescent="0.4">
      <c r="A3865">
        <f>IF('Raw(1)'!A3865="","",'Raw(1)'!A3865)</f>
        <v>2026</v>
      </c>
      <c r="B3865">
        <f>IF('Raw(1)'!B3865="","",'Raw(1)'!B3865)</f>
        <v>40</v>
      </c>
      <c r="C3865" t="str">
        <f t="shared" si="180"/>
        <v>Oct</v>
      </c>
      <c r="D3865" t="str">
        <f t="shared" si="181"/>
        <v>2026-Oct</v>
      </c>
      <c r="E3865">
        <f t="shared" si="182"/>
        <v>202610</v>
      </c>
      <c r="F3865" t="str">
        <f>IF('Raw(1)'!C3865="","",'Raw(1)'!C3865)</f>
        <v>VN #1</v>
      </c>
      <c r="G3865" t="str">
        <f>IF('Raw(1)'!D3865="","",'Raw(1)'!D3865)</f>
        <v>Machine</v>
      </c>
      <c r="H3865" t="str">
        <f>IF('Raw(1)'!E3865="","",'Raw(1)'!E3865)</f>
        <v>Paint Line</v>
      </c>
      <c r="I3865">
        <f>IF('Raw(1)'!F3865="","",'Raw(1)'!F3865)</f>
        <v>5</v>
      </c>
    </row>
    <row r="3866" spans="1:9" x14ac:dyDescent="0.4">
      <c r="A3866">
        <f>IF('Raw(1)'!A3866="","",'Raw(1)'!A3866)</f>
        <v>2026</v>
      </c>
      <c r="B3866">
        <f>IF('Raw(1)'!B3866="","",'Raw(1)'!B3866)</f>
        <v>40</v>
      </c>
      <c r="C3866" t="str">
        <f t="shared" si="180"/>
        <v>Oct</v>
      </c>
      <c r="D3866" t="str">
        <f t="shared" si="181"/>
        <v>2026-Oct</v>
      </c>
      <c r="E3866">
        <f t="shared" si="182"/>
        <v>202610</v>
      </c>
      <c r="F3866" t="str">
        <f>IF('Raw(1)'!C3866="","",'Raw(1)'!C3866)</f>
        <v>VN #1</v>
      </c>
      <c r="G3866" t="str">
        <f>IF('Raw(1)'!D3866="","",'Raw(1)'!D3866)</f>
        <v>Machine</v>
      </c>
      <c r="H3866" t="str">
        <f>IF('Raw(1)'!E3866="","",'Raw(1)'!E3866)</f>
        <v>Roll Bending Machine</v>
      </c>
      <c r="I3866">
        <f>IF('Raw(1)'!F3866="","",'Raw(1)'!F3866)</f>
        <v>6</v>
      </c>
    </row>
    <row r="3867" spans="1:9" x14ac:dyDescent="0.4">
      <c r="A3867">
        <f>IF('Raw(1)'!A3867="","",'Raw(1)'!A3867)</f>
        <v>2026</v>
      </c>
      <c r="B3867">
        <f>IF('Raw(1)'!B3867="","",'Raw(1)'!B3867)</f>
        <v>40</v>
      </c>
      <c r="C3867" t="str">
        <f t="shared" si="180"/>
        <v>Oct</v>
      </c>
      <c r="D3867" t="str">
        <f t="shared" si="181"/>
        <v>2026-Oct</v>
      </c>
      <c r="E3867">
        <f t="shared" si="182"/>
        <v>202610</v>
      </c>
      <c r="F3867" t="str">
        <f>IF('Raw(1)'!C3867="","",'Raw(1)'!C3867)</f>
        <v>VN #1</v>
      </c>
      <c r="G3867" t="str">
        <f>IF('Raw(1)'!D3867="","",'Raw(1)'!D3867)</f>
        <v>Machine</v>
      </c>
      <c r="H3867" t="str">
        <f>IF('Raw(1)'!E3867="","",'Raw(1)'!E3867)</f>
        <v>L/W Machine</v>
      </c>
      <c r="I3867">
        <f>IF('Raw(1)'!F3867="","",'Raw(1)'!F3867)</f>
        <v>10</v>
      </c>
    </row>
    <row r="3868" spans="1:9" x14ac:dyDescent="0.4">
      <c r="A3868">
        <f>IF('Raw(1)'!A3868="","",'Raw(1)'!A3868)</f>
        <v>2026</v>
      </c>
      <c r="B3868">
        <f>IF('Raw(1)'!B3868="","",'Raw(1)'!B3868)</f>
        <v>40</v>
      </c>
      <c r="C3868" t="str">
        <f t="shared" si="180"/>
        <v>Oct</v>
      </c>
      <c r="D3868" t="str">
        <f t="shared" si="181"/>
        <v>2026-Oct</v>
      </c>
      <c r="E3868">
        <f t="shared" si="182"/>
        <v>202610</v>
      </c>
      <c r="F3868" t="str">
        <f>IF('Raw(1)'!C3868="","",'Raw(1)'!C3868)</f>
        <v>VN #1</v>
      </c>
      <c r="G3868" t="str">
        <f>IF('Raw(1)'!D3868="","",'Raw(1)'!D3868)</f>
        <v>Machine</v>
      </c>
      <c r="H3868" t="str">
        <f>IF('Raw(1)'!E3868="","",'Raw(1)'!E3868)</f>
        <v>C/W Machine</v>
      </c>
      <c r="I3868">
        <f>IF('Raw(1)'!F3868="","",'Raw(1)'!F3868)</f>
        <v>10</v>
      </c>
    </row>
    <row r="3869" spans="1:9" x14ac:dyDescent="0.4">
      <c r="A3869">
        <f>IF('Raw(1)'!A3869="","",'Raw(1)'!A3869)</f>
        <v>2026</v>
      </c>
      <c r="B3869">
        <f>IF('Raw(1)'!B3869="","",'Raw(1)'!B3869)</f>
        <v>40</v>
      </c>
      <c r="C3869" t="str">
        <f t="shared" si="180"/>
        <v>Oct</v>
      </c>
      <c r="D3869" t="str">
        <f t="shared" si="181"/>
        <v>2026-Oct</v>
      </c>
      <c r="E3869">
        <f t="shared" si="182"/>
        <v>202610</v>
      </c>
      <c r="F3869" t="str">
        <f>IF('Raw(1)'!C3869="","",'Raw(1)'!C3869)</f>
        <v>VN #1</v>
      </c>
      <c r="G3869" t="str">
        <f>IF('Raw(1)'!D3869="","",'Raw(1)'!D3869)</f>
        <v>Performance</v>
      </c>
      <c r="H3869" t="str">
        <f>IF('Raw(1)'!E3869="","",'Raw(1)'!E3869)</f>
        <v>BT GT</v>
      </c>
      <c r="I3869">
        <f>IF('Raw(1)'!F3869="","",'Raw(1)'!F3869)</f>
        <v>27</v>
      </c>
    </row>
    <row r="3870" spans="1:9" x14ac:dyDescent="0.4">
      <c r="A3870">
        <f>IF('Raw(1)'!A3870="","",'Raw(1)'!A3870)</f>
        <v>2026</v>
      </c>
      <c r="B3870">
        <f>IF('Raw(1)'!B3870="","",'Raw(1)'!B3870)</f>
        <v>40</v>
      </c>
      <c r="C3870" t="str">
        <f t="shared" si="180"/>
        <v>Oct</v>
      </c>
      <c r="D3870" t="str">
        <f t="shared" si="181"/>
        <v>2026-Oct</v>
      </c>
      <c r="E3870">
        <f t="shared" si="182"/>
        <v>202610</v>
      </c>
      <c r="F3870" t="str">
        <f>IF('Raw(1)'!C3870="","",'Raw(1)'!C3870)</f>
        <v>VN #1</v>
      </c>
      <c r="G3870" t="str">
        <f>IF('Raw(1)'!D3870="","",'Raw(1)'!D3870)</f>
        <v>Performance</v>
      </c>
      <c r="H3870" t="str">
        <f>IF('Raw(1)'!E3870="","",'Raw(1)'!E3870)</f>
        <v>WT GT</v>
      </c>
      <c r="I3870">
        <f>IF('Raw(1)'!F3870="","",'Raw(1)'!F3870)</f>
        <v>27</v>
      </c>
    </row>
    <row r="3871" spans="1:9" x14ac:dyDescent="0.4">
      <c r="A3871">
        <f>IF('Raw(1)'!A3871="","",'Raw(1)'!A3871)</f>
        <v>2026</v>
      </c>
      <c r="B3871">
        <f>IF('Raw(1)'!B3871="","",'Raw(1)'!B3871)</f>
        <v>40</v>
      </c>
      <c r="C3871" t="str">
        <f t="shared" si="180"/>
        <v>Oct</v>
      </c>
      <c r="D3871" t="str">
        <f t="shared" si="181"/>
        <v>2026-Oct</v>
      </c>
      <c r="E3871">
        <f t="shared" si="182"/>
        <v>202610</v>
      </c>
      <c r="F3871" t="str">
        <f>IF('Raw(1)'!C3871="","",'Raw(1)'!C3871)</f>
        <v>VN #1</v>
      </c>
      <c r="G3871" t="str">
        <f>IF('Raw(1)'!D3871="","",'Raw(1)'!D3871)</f>
        <v>Performance</v>
      </c>
      <c r="H3871" t="str">
        <f>IF('Raw(1)'!E3871="","",'Raw(1)'!E3871)</f>
        <v>Bending</v>
      </c>
      <c r="I3871">
        <f>IF('Raw(1)'!F3871="","",'Raw(1)'!F3871)</f>
        <v>305</v>
      </c>
    </row>
    <row r="3872" spans="1:9" x14ac:dyDescent="0.4">
      <c r="A3872">
        <f>IF('Raw(1)'!A3872="","",'Raw(1)'!A3872)</f>
        <v>2026</v>
      </c>
      <c r="B3872">
        <f>IF('Raw(1)'!B3872="","",'Raw(1)'!B3872)</f>
        <v>40</v>
      </c>
      <c r="C3872" t="str">
        <f t="shared" si="180"/>
        <v>Oct</v>
      </c>
      <c r="D3872" t="str">
        <f t="shared" si="181"/>
        <v>2026-Oct</v>
      </c>
      <c r="E3872">
        <f t="shared" si="182"/>
        <v>202610</v>
      </c>
      <c r="F3872" t="str">
        <f>IF('Raw(1)'!C3872="","",'Raw(1)'!C3872)</f>
        <v>VN #1</v>
      </c>
      <c r="G3872" t="str">
        <f>IF('Raw(1)'!D3872="","",'Raw(1)'!D3872)</f>
        <v>Performance</v>
      </c>
      <c r="H3872" t="str">
        <f>IF('Raw(1)'!E3872="","",'Raw(1)'!E3872)</f>
        <v>L/W</v>
      </c>
      <c r="I3872">
        <f>IF('Raw(1)'!F3872="","",'Raw(1)'!F3872)</f>
        <v>310</v>
      </c>
    </row>
    <row r="3873" spans="1:9" x14ac:dyDescent="0.4">
      <c r="A3873">
        <f>IF('Raw(1)'!A3873="","",'Raw(1)'!A3873)</f>
        <v>2026</v>
      </c>
      <c r="B3873">
        <f>IF('Raw(1)'!B3873="","",'Raw(1)'!B3873)</f>
        <v>40</v>
      </c>
      <c r="C3873" t="str">
        <f t="shared" si="180"/>
        <v>Oct</v>
      </c>
      <c r="D3873" t="str">
        <f t="shared" si="181"/>
        <v>2026-Oct</v>
      </c>
      <c r="E3873">
        <f t="shared" si="182"/>
        <v>202610</v>
      </c>
      <c r="F3873" t="str">
        <f>IF('Raw(1)'!C3873="","",'Raw(1)'!C3873)</f>
        <v>VN #1</v>
      </c>
      <c r="G3873" t="str">
        <f>IF('Raw(1)'!D3873="","",'Raw(1)'!D3873)</f>
        <v>Performance</v>
      </c>
      <c r="H3873" t="str">
        <f>IF('Raw(1)'!E3873="","",'Raw(1)'!E3873)</f>
        <v>C/W</v>
      </c>
      <c r="I3873">
        <f>IF('Raw(1)'!F3873="","",'Raw(1)'!F3873)</f>
        <v>340</v>
      </c>
    </row>
    <row r="3874" spans="1:9" x14ac:dyDescent="0.4">
      <c r="A3874">
        <f>IF('Raw(1)'!A3874="","",'Raw(1)'!A3874)</f>
        <v>2026</v>
      </c>
      <c r="B3874">
        <f>IF('Raw(1)'!B3874="","",'Raw(1)'!B3874)</f>
        <v>40</v>
      </c>
      <c r="C3874" t="str">
        <f t="shared" si="180"/>
        <v>Oct</v>
      </c>
      <c r="D3874" t="str">
        <f t="shared" si="181"/>
        <v>2026-Oct</v>
      </c>
      <c r="E3874">
        <f t="shared" si="182"/>
        <v>202610</v>
      </c>
      <c r="F3874" t="str">
        <f>IF('Raw(1)'!C3874="","",'Raw(1)'!C3874)</f>
        <v>VN #2</v>
      </c>
      <c r="G3874" t="str">
        <f>IF('Raw(1)'!D3874="","",'Raw(1)'!D3874)</f>
        <v>Machine</v>
      </c>
      <c r="H3874" t="str">
        <f>IF('Raw(1)'!E3874="","",'Raw(1)'!E3874)</f>
        <v>Growing Line</v>
      </c>
      <c r="I3874">
        <f>IF('Raw(1)'!F3874="","",'Raw(1)'!F3874)</f>
        <v>14</v>
      </c>
    </row>
    <row r="3875" spans="1:9" x14ac:dyDescent="0.4">
      <c r="A3875">
        <f>IF('Raw(1)'!A3875="","",'Raw(1)'!A3875)</f>
        <v>2026</v>
      </c>
      <c r="B3875">
        <f>IF('Raw(1)'!B3875="","",'Raw(1)'!B3875)</f>
        <v>40</v>
      </c>
      <c r="C3875" t="str">
        <f t="shared" si="180"/>
        <v>Oct</v>
      </c>
      <c r="D3875" t="str">
        <f t="shared" si="181"/>
        <v>2026-Oct</v>
      </c>
      <c r="E3875">
        <f t="shared" si="182"/>
        <v>202610</v>
      </c>
      <c r="F3875" t="str">
        <f>IF('Raw(1)'!C3875="","",'Raw(1)'!C3875)</f>
        <v>VN #2</v>
      </c>
      <c r="G3875" t="str">
        <f>IF('Raw(1)'!D3875="","",'Raw(1)'!D3875)</f>
        <v>Machine</v>
      </c>
      <c r="H3875" t="str">
        <f>IF('Raw(1)'!E3875="","",'Raw(1)'!E3875)</f>
        <v>Paint Booth</v>
      </c>
      <c r="I3875">
        <f>IF('Raw(1)'!F3875="","",'Raw(1)'!F3875)</f>
        <v>8</v>
      </c>
    </row>
    <row r="3876" spans="1:9" x14ac:dyDescent="0.4">
      <c r="A3876">
        <f>IF('Raw(1)'!A3876="","",'Raw(1)'!A3876)</f>
        <v>2026</v>
      </c>
      <c r="B3876">
        <f>IF('Raw(1)'!B3876="","",'Raw(1)'!B3876)</f>
        <v>40</v>
      </c>
      <c r="C3876" t="str">
        <f t="shared" si="180"/>
        <v>Oct</v>
      </c>
      <c r="D3876" t="str">
        <f t="shared" si="181"/>
        <v>2026-Oct</v>
      </c>
      <c r="E3876">
        <f t="shared" si="182"/>
        <v>202610</v>
      </c>
      <c r="F3876" t="str">
        <f>IF('Raw(1)'!C3876="","",'Raw(1)'!C3876)</f>
        <v>VN #2</v>
      </c>
      <c r="G3876" t="str">
        <f>IF('Raw(1)'!D3876="","",'Raw(1)'!D3876)</f>
        <v>Machine</v>
      </c>
      <c r="H3876" t="str">
        <f>IF('Raw(1)'!E3876="","",'Raw(1)'!E3876)</f>
        <v>Paint Line</v>
      </c>
      <c r="I3876">
        <f>IF('Raw(1)'!F3876="","",'Raw(1)'!F3876)</f>
        <v>4</v>
      </c>
    </row>
    <row r="3877" spans="1:9" x14ac:dyDescent="0.4">
      <c r="A3877">
        <f>IF('Raw(1)'!A3877="","",'Raw(1)'!A3877)</f>
        <v>2026</v>
      </c>
      <c r="B3877">
        <f>IF('Raw(1)'!B3877="","",'Raw(1)'!B3877)</f>
        <v>40</v>
      </c>
      <c r="C3877" t="str">
        <f t="shared" si="180"/>
        <v>Oct</v>
      </c>
      <c r="D3877" t="str">
        <f t="shared" si="181"/>
        <v>2026-Oct</v>
      </c>
      <c r="E3877">
        <f t="shared" si="182"/>
        <v>202610</v>
      </c>
      <c r="F3877" t="str">
        <f>IF('Raw(1)'!C3877="","",'Raw(1)'!C3877)</f>
        <v>VN #2</v>
      </c>
      <c r="G3877" t="str">
        <f>IF('Raw(1)'!D3877="","",'Raw(1)'!D3877)</f>
        <v>Machine</v>
      </c>
      <c r="H3877" t="str">
        <f>IF('Raw(1)'!E3877="","",'Raw(1)'!E3877)</f>
        <v>Roll Bending Machine</v>
      </c>
      <c r="I3877">
        <f>IF('Raw(1)'!F3877="","",'Raw(1)'!F3877)</f>
        <v>3</v>
      </c>
    </row>
    <row r="3878" spans="1:9" x14ac:dyDescent="0.4">
      <c r="A3878">
        <f>IF('Raw(1)'!A3878="","",'Raw(1)'!A3878)</f>
        <v>2026</v>
      </c>
      <c r="B3878">
        <f>IF('Raw(1)'!B3878="","",'Raw(1)'!B3878)</f>
        <v>40</v>
      </c>
      <c r="C3878" t="str">
        <f t="shared" si="180"/>
        <v>Oct</v>
      </c>
      <c r="D3878" t="str">
        <f t="shared" si="181"/>
        <v>2026-Oct</v>
      </c>
      <c r="E3878">
        <f t="shared" si="182"/>
        <v>202610</v>
      </c>
      <c r="F3878" t="str">
        <f>IF('Raw(1)'!C3878="","",'Raw(1)'!C3878)</f>
        <v>VN #2</v>
      </c>
      <c r="G3878" t="str">
        <f>IF('Raw(1)'!D3878="","",'Raw(1)'!D3878)</f>
        <v>Machine</v>
      </c>
      <c r="H3878" t="str">
        <f>IF('Raw(1)'!E3878="","",'Raw(1)'!E3878)</f>
        <v>L/W Machine</v>
      </c>
      <c r="I3878">
        <f>IF('Raw(1)'!F3878="","",'Raw(1)'!F3878)</f>
        <v>6</v>
      </c>
    </row>
    <row r="3879" spans="1:9" x14ac:dyDescent="0.4">
      <c r="A3879">
        <f>IF('Raw(1)'!A3879="","",'Raw(1)'!A3879)</f>
        <v>2026</v>
      </c>
      <c r="B3879">
        <f>IF('Raw(1)'!B3879="","",'Raw(1)'!B3879)</f>
        <v>40</v>
      </c>
      <c r="C3879" t="str">
        <f t="shared" si="180"/>
        <v>Oct</v>
      </c>
      <c r="D3879" t="str">
        <f t="shared" si="181"/>
        <v>2026-Oct</v>
      </c>
      <c r="E3879">
        <f t="shared" si="182"/>
        <v>202610</v>
      </c>
      <c r="F3879" t="str">
        <f>IF('Raw(1)'!C3879="","",'Raw(1)'!C3879)</f>
        <v>VN #2</v>
      </c>
      <c r="G3879" t="str">
        <f>IF('Raw(1)'!D3879="","",'Raw(1)'!D3879)</f>
        <v>Machine</v>
      </c>
      <c r="H3879" t="str">
        <f>IF('Raw(1)'!E3879="","",'Raw(1)'!E3879)</f>
        <v>C/W Machine</v>
      </c>
      <c r="I3879">
        <f>IF('Raw(1)'!F3879="","",'Raw(1)'!F3879)</f>
        <v>8.8000000000000007</v>
      </c>
    </row>
    <row r="3880" spans="1:9" x14ac:dyDescent="0.4">
      <c r="A3880">
        <f>IF('Raw(1)'!A3880="","",'Raw(1)'!A3880)</f>
        <v>2026</v>
      </c>
      <c r="B3880">
        <f>IF('Raw(1)'!B3880="","",'Raw(1)'!B3880)</f>
        <v>40</v>
      </c>
      <c r="C3880" t="str">
        <f t="shared" si="180"/>
        <v>Oct</v>
      </c>
      <c r="D3880" t="str">
        <f t="shared" si="181"/>
        <v>2026-Oct</v>
      </c>
      <c r="E3880">
        <f t="shared" si="182"/>
        <v>202610</v>
      </c>
      <c r="F3880" t="str">
        <f>IF('Raw(1)'!C3880="","",'Raw(1)'!C3880)</f>
        <v>VN #2</v>
      </c>
      <c r="G3880" t="str">
        <f>IF('Raw(1)'!D3880="","",'Raw(1)'!D3880)</f>
        <v>Performance</v>
      </c>
      <c r="H3880" t="str">
        <f>IF('Raw(1)'!E3880="","",'Raw(1)'!E3880)</f>
        <v>BT GT</v>
      </c>
      <c r="I3880">
        <f>IF('Raw(1)'!F3880="","",'Raw(1)'!F3880)</f>
        <v>27</v>
      </c>
    </row>
    <row r="3881" spans="1:9" x14ac:dyDescent="0.4">
      <c r="A3881">
        <f>IF('Raw(1)'!A3881="","",'Raw(1)'!A3881)</f>
        <v>2026</v>
      </c>
      <c r="B3881">
        <f>IF('Raw(1)'!B3881="","",'Raw(1)'!B3881)</f>
        <v>40</v>
      </c>
      <c r="C3881" t="str">
        <f t="shared" si="180"/>
        <v>Oct</v>
      </c>
      <c r="D3881" t="str">
        <f t="shared" si="181"/>
        <v>2026-Oct</v>
      </c>
      <c r="E3881">
        <f t="shared" si="182"/>
        <v>202610</v>
      </c>
      <c r="F3881" t="str">
        <f>IF('Raw(1)'!C3881="","",'Raw(1)'!C3881)</f>
        <v>VN #2</v>
      </c>
      <c r="G3881" t="str">
        <f>IF('Raw(1)'!D3881="","",'Raw(1)'!D3881)</f>
        <v>Performance</v>
      </c>
      <c r="H3881" t="str">
        <f>IF('Raw(1)'!E3881="","",'Raw(1)'!E3881)</f>
        <v>WT GT</v>
      </c>
      <c r="I3881">
        <f>IF('Raw(1)'!F3881="","",'Raw(1)'!F3881)</f>
        <v>25</v>
      </c>
    </row>
    <row r="3882" spans="1:9" x14ac:dyDescent="0.4">
      <c r="A3882">
        <f>IF('Raw(1)'!A3882="","",'Raw(1)'!A3882)</f>
        <v>2026</v>
      </c>
      <c r="B3882">
        <f>IF('Raw(1)'!B3882="","",'Raw(1)'!B3882)</f>
        <v>40</v>
      </c>
      <c r="C3882" t="str">
        <f t="shared" si="180"/>
        <v>Oct</v>
      </c>
      <c r="D3882" t="str">
        <f t="shared" si="181"/>
        <v>2026-Oct</v>
      </c>
      <c r="E3882">
        <f t="shared" si="182"/>
        <v>202610</v>
      </c>
      <c r="F3882" t="str">
        <f>IF('Raw(1)'!C3882="","",'Raw(1)'!C3882)</f>
        <v>VN #2</v>
      </c>
      <c r="G3882" t="str">
        <f>IF('Raw(1)'!D3882="","",'Raw(1)'!D3882)</f>
        <v>Performance</v>
      </c>
      <c r="H3882" t="str">
        <f>IF('Raw(1)'!E3882="","",'Raw(1)'!E3882)</f>
        <v>Bending</v>
      </c>
      <c r="I3882">
        <f>IF('Raw(1)'!F3882="","",'Raw(1)'!F3882)</f>
        <v>225</v>
      </c>
    </row>
    <row r="3883" spans="1:9" x14ac:dyDescent="0.4">
      <c r="A3883">
        <f>IF('Raw(1)'!A3883="","",'Raw(1)'!A3883)</f>
        <v>2026</v>
      </c>
      <c r="B3883">
        <f>IF('Raw(1)'!B3883="","",'Raw(1)'!B3883)</f>
        <v>40</v>
      </c>
      <c r="C3883" t="str">
        <f t="shared" si="180"/>
        <v>Oct</v>
      </c>
      <c r="D3883" t="str">
        <f t="shared" si="181"/>
        <v>2026-Oct</v>
      </c>
      <c r="E3883">
        <f t="shared" si="182"/>
        <v>202610</v>
      </c>
      <c r="F3883" t="str">
        <f>IF('Raw(1)'!C3883="","",'Raw(1)'!C3883)</f>
        <v>VN #2</v>
      </c>
      <c r="G3883" t="str">
        <f>IF('Raw(1)'!D3883="","",'Raw(1)'!D3883)</f>
        <v>Performance</v>
      </c>
      <c r="H3883" t="str">
        <f>IF('Raw(1)'!E3883="","",'Raw(1)'!E3883)</f>
        <v>L/W</v>
      </c>
      <c r="I3883">
        <f>IF('Raw(1)'!F3883="","",'Raw(1)'!F3883)</f>
        <v>223</v>
      </c>
    </row>
    <row r="3884" spans="1:9" x14ac:dyDescent="0.4">
      <c r="A3884">
        <f>IF('Raw(1)'!A3884="","",'Raw(1)'!A3884)</f>
        <v>2026</v>
      </c>
      <c r="B3884">
        <f>IF('Raw(1)'!B3884="","",'Raw(1)'!B3884)</f>
        <v>40</v>
      </c>
      <c r="C3884" t="str">
        <f t="shared" si="180"/>
        <v>Oct</v>
      </c>
      <c r="D3884" t="str">
        <f t="shared" si="181"/>
        <v>2026-Oct</v>
      </c>
      <c r="E3884">
        <f t="shared" si="182"/>
        <v>202610</v>
      </c>
      <c r="F3884" t="str">
        <f>IF('Raw(1)'!C3884="","",'Raw(1)'!C3884)</f>
        <v>VN #2</v>
      </c>
      <c r="G3884" t="str">
        <f>IF('Raw(1)'!D3884="","",'Raw(1)'!D3884)</f>
        <v>Performance</v>
      </c>
      <c r="H3884" t="str">
        <f>IF('Raw(1)'!E3884="","",'Raw(1)'!E3884)</f>
        <v>C/W</v>
      </c>
      <c r="I3884">
        <f>IF('Raw(1)'!F3884="","",'Raw(1)'!F3884)</f>
        <v>247</v>
      </c>
    </row>
    <row r="3885" spans="1:9" x14ac:dyDescent="0.4">
      <c r="A3885">
        <f>IF('Raw(1)'!A3885="","",'Raw(1)'!A3885)</f>
        <v>2026</v>
      </c>
      <c r="B3885">
        <f>IF('Raw(1)'!B3885="","",'Raw(1)'!B3885)</f>
        <v>40</v>
      </c>
      <c r="C3885" t="str">
        <f t="shared" si="180"/>
        <v>Oct</v>
      </c>
      <c r="D3885" t="str">
        <f t="shared" si="181"/>
        <v>2026-Oct</v>
      </c>
      <c r="E3885">
        <f t="shared" si="182"/>
        <v>202610</v>
      </c>
      <c r="F3885" t="str">
        <f>IF('Raw(1)'!C3885="","",'Raw(1)'!C3885)</f>
        <v>TW</v>
      </c>
      <c r="G3885" t="str">
        <f>IF('Raw(1)'!D3885="","",'Raw(1)'!D3885)</f>
        <v>Machine</v>
      </c>
      <c r="H3885" t="str">
        <f>IF('Raw(1)'!E3885="","",'Raw(1)'!E3885)</f>
        <v>Growing Line</v>
      </c>
      <c r="I3885">
        <f>IF('Raw(1)'!F3885="","",'Raw(1)'!F3885)</f>
        <v>5</v>
      </c>
    </row>
    <row r="3886" spans="1:9" x14ac:dyDescent="0.4">
      <c r="A3886">
        <f>IF('Raw(1)'!A3886="","",'Raw(1)'!A3886)</f>
        <v>2026</v>
      </c>
      <c r="B3886">
        <f>IF('Raw(1)'!B3886="","",'Raw(1)'!B3886)</f>
        <v>40</v>
      </c>
      <c r="C3886" t="str">
        <f t="shared" si="180"/>
        <v>Oct</v>
      </c>
      <c r="D3886" t="str">
        <f t="shared" si="181"/>
        <v>2026-Oct</v>
      </c>
      <c r="E3886">
        <f t="shared" si="182"/>
        <v>202610</v>
      </c>
      <c r="F3886" t="str">
        <f>IF('Raw(1)'!C3886="","",'Raw(1)'!C3886)</f>
        <v>TW</v>
      </c>
      <c r="G3886" t="str">
        <f>IF('Raw(1)'!D3886="","",'Raw(1)'!D3886)</f>
        <v>Machine</v>
      </c>
      <c r="H3886" t="str">
        <f>IF('Raw(1)'!E3886="","",'Raw(1)'!E3886)</f>
        <v>Paint Booth</v>
      </c>
      <c r="I3886">
        <f>IF('Raw(1)'!F3886="","",'Raw(1)'!F3886)</f>
        <v>3</v>
      </c>
    </row>
    <row r="3887" spans="1:9" x14ac:dyDescent="0.4">
      <c r="A3887">
        <f>IF('Raw(1)'!A3887="","",'Raw(1)'!A3887)</f>
        <v>2026</v>
      </c>
      <c r="B3887">
        <f>IF('Raw(1)'!B3887="","",'Raw(1)'!B3887)</f>
        <v>40</v>
      </c>
      <c r="C3887" t="str">
        <f t="shared" si="180"/>
        <v>Oct</v>
      </c>
      <c r="D3887" t="str">
        <f t="shared" si="181"/>
        <v>2026-Oct</v>
      </c>
      <c r="E3887">
        <f t="shared" si="182"/>
        <v>202610</v>
      </c>
      <c r="F3887" t="str">
        <f>IF('Raw(1)'!C3887="","",'Raw(1)'!C3887)</f>
        <v>TW</v>
      </c>
      <c r="G3887" t="str">
        <f>IF('Raw(1)'!D3887="","",'Raw(1)'!D3887)</f>
        <v>Machine</v>
      </c>
      <c r="H3887" t="str">
        <f>IF('Raw(1)'!E3887="","",'Raw(1)'!E3887)</f>
        <v>Paint Line</v>
      </c>
      <c r="I3887">
        <f>IF('Raw(1)'!F3887="","",'Raw(1)'!F3887)</f>
        <v>2</v>
      </c>
    </row>
    <row r="3888" spans="1:9" x14ac:dyDescent="0.4">
      <c r="A3888">
        <f>IF('Raw(1)'!A3888="","",'Raw(1)'!A3888)</f>
        <v>2026</v>
      </c>
      <c r="B3888">
        <f>IF('Raw(1)'!B3888="","",'Raw(1)'!B3888)</f>
        <v>40</v>
      </c>
      <c r="C3888" t="str">
        <f t="shared" si="180"/>
        <v>Oct</v>
      </c>
      <c r="D3888" t="str">
        <f t="shared" si="181"/>
        <v>2026-Oct</v>
      </c>
      <c r="E3888">
        <f t="shared" si="182"/>
        <v>202610</v>
      </c>
      <c r="F3888" t="str">
        <f>IF('Raw(1)'!C3888="","",'Raw(1)'!C3888)</f>
        <v>TW</v>
      </c>
      <c r="G3888" t="str">
        <f>IF('Raw(1)'!D3888="","",'Raw(1)'!D3888)</f>
        <v>Machine</v>
      </c>
      <c r="H3888" t="str">
        <f>IF('Raw(1)'!E3888="","",'Raw(1)'!E3888)</f>
        <v>Roll Bending Machine</v>
      </c>
      <c r="I3888">
        <f>IF('Raw(1)'!F3888="","",'Raw(1)'!F3888)</f>
        <v>2</v>
      </c>
    </row>
    <row r="3889" spans="1:9" x14ac:dyDescent="0.4">
      <c r="A3889">
        <f>IF('Raw(1)'!A3889="","",'Raw(1)'!A3889)</f>
        <v>2026</v>
      </c>
      <c r="B3889">
        <f>IF('Raw(1)'!B3889="","",'Raw(1)'!B3889)</f>
        <v>40</v>
      </c>
      <c r="C3889" t="str">
        <f t="shared" si="180"/>
        <v>Oct</v>
      </c>
      <c r="D3889" t="str">
        <f t="shared" si="181"/>
        <v>2026-Oct</v>
      </c>
      <c r="E3889">
        <f t="shared" si="182"/>
        <v>202610</v>
      </c>
      <c r="F3889" t="str">
        <f>IF('Raw(1)'!C3889="","",'Raw(1)'!C3889)</f>
        <v>TW</v>
      </c>
      <c r="G3889" t="str">
        <f>IF('Raw(1)'!D3889="","",'Raw(1)'!D3889)</f>
        <v>Machine</v>
      </c>
      <c r="H3889" t="str">
        <f>IF('Raw(1)'!E3889="","",'Raw(1)'!E3889)</f>
        <v>L/W Machine</v>
      </c>
      <c r="I3889">
        <f>IF('Raw(1)'!F3889="","",'Raw(1)'!F3889)</f>
        <v>2</v>
      </c>
    </row>
    <row r="3890" spans="1:9" x14ac:dyDescent="0.4">
      <c r="A3890">
        <f>IF('Raw(1)'!A3890="","",'Raw(1)'!A3890)</f>
        <v>2026</v>
      </c>
      <c r="B3890">
        <f>IF('Raw(1)'!B3890="","",'Raw(1)'!B3890)</f>
        <v>40</v>
      </c>
      <c r="C3890" t="str">
        <f t="shared" si="180"/>
        <v>Oct</v>
      </c>
      <c r="D3890" t="str">
        <f t="shared" si="181"/>
        <v>2026-Oct</v>
      </c>
      <c r="E3890">
        <f t="shared" si="182"/>
        <v>202610</v>
      </c>
      <c r="F3890" t="str">
        <f>IF('Raw(1)'!C3890="","",'Raw(1)'!C3890)</f>
        <v>TW</v>
      </c>
      <c r="G3890" t="str">
        <f>IF('Raw(1)'!D3890="","",'Raw(1)'!D3890)</f>
        <v>Machine</v>
      </c>
      <c r="H3890" t="str">
        <f>IF('Raw(1)'!E3890="","",'Raw(1)'!E3890)</f>
        <v>C/W Machine</v>
      </c>
      <c r="I3890">
        <f>IF('Raw(1)'!F3890="","",'Raw(1)'!F3890)</f>
        <v>3</v>
      </c>
    </row>
    <row r="3891" spans="1:9" x14ac:dyDescent="0.4">
      <c r="A3891">
        <f>IF('Raw(1)'!A3891="","",'Raw(1)'!A3891)</f>
        <v>2026</v>
      </c>
      <c r="B3891">
        <f>IF('Raw(1)'!B3891="","",'Raw(1)'!B3891)</f>
        <v>40</v>
      </c>
      <c r="C3891" t="str">
        <f t="shared" si="180"/>
        <v>Oct</v>
      </c>
      <c r="D3891" t="str">
        <f t="shared" si="181"/>
        <v>2026-Oct</v>
      </c>
      <c r="E3891">
        <f t="shared" si="182"/>
        <v>202610</v>
      </c>
      <c r="F3891" t="str">
        <f>IF('Raw(1)'!C3891="","",'Raw(1)'!C3891)</f>
        <v>TW</v>
      </c>
      <c r="G3891" t="str">
        <f>IF('Raw(1)'!D3891="","",'Raw(1)'!D3891)</f>
        <v>Performance</v>
      </c>
      <c r="H3891" t="str">
        <f>IF('Raw(1)'!E3891="","",'Raw(1)'!E3891)</f>
        <v>BT GT</v>
      </c>
      <c r="I3891">
        <f>IF('Raw(1)'!F3891="","",'Raw(1)'!F3891)</f>
        <v>2</v>
      </c>
    </row>
    <row r="3892" spans="1:9" x14ac:dyDescent="0.4">
      <c r="A3892">
        <f>IF('Raw(1)'!A3892="","",'Raw(1)'!A3892)</f>
        <v>2026</v>
      </c>
      <c r="B3892">
        <f>IF('Raw(1)'!B3892="","",'Raw(1)'!B3892)</f>
        <v>40</v>
      </c>
      <c r="C3892" t="str">
        <f t="shared" si="180"/>
        <v>Oct</v>
      </c>
      <c r="D3892" t="str">
        <f t="shared" si="181"/>
        <v>2026-Oct</v>
      </c>
      <c r="E3892">
        <f t="shared" si="182"/>
        <v>202610</v>
      </c>
      <c r="F3892" t="str">
        <f>IF('Raw(1)'!C3892="","",'Raw(1)'!C3892)</f>
        <v>TW</v>
      </c>
      <c r="G3892" t="str">
        <f>IF('Raw(1)'!D3892="","",'Raw(1)'!D3892)</f>
        <v>Performance</v>
      </c>
      <c r="H3892" t="str">
        <f>IF('Raw(1)'!E3892="","",'Raw(1)'!E3892)</f>
        <v>WT GT</v>
      </c>
      <c r="I3892">
        <f>IF('Raw(1)'!F3892="","",'Raw(1)'!F3892)</f>
        <v>2</v>
      </c>
    </row>
    <row r="3893" spans="1:9" x14ac:dyDescent="0.4">
      <c r="A3893">
        <f>IF('Raw(1)'!A3893="","",'Raw(1)'!A3893)</f>
        <v>2026</v>
      </c>
      <c r="B3893">
        <f>IF('Raw(1)'!B3893="","",'Raw(1)'!B3893)</f>
        <v>40</v>
      </c>
      <c r="C3893" t="str">
        <f t="shared" si="180"/>
        <v>Oct</v>
      </c>
      <c r="D3893" t="str">
        <f t="shared" si="181"/>
        <v>2026-Oct</v>
      </c>
      <c r="E3893">
        <f t="shared" si="182"/>
        <v>202610</v>
      </c>
      <c r="F3893" t="str">
        <f>IF('Raw(1)'!C3893="","",'Raw(1)'!C3893)</f>
        <v>TW</v>
      </c>
      <c r="G3893" t="str">
        <f>IF('Raw(1)'!D3893="","",'Raw(1)'!D3893)</f>
        <v>Performance</v>
      </c>
      <c r="H3893" t="str">
        <f>IF('Raw(1)'!E3893="","",'Raw(1)'!E3893)</f>
        <v>Bending</v>
      </c>
      <c r="I3893">
        <f>IF('Raw(1)'!F3893="","",'Raw(1)'!F3893)</f>
        <v>1</v>
      </c>
    </row>
    <row r="3894" spans="1:9" x14ac:dyDescent="0.4">
      <c r="A3894">
        <f>IF('Raw(1)'!A3894="","",'Raw(1)'!A3894)</f>
        <v>2026</v>
      </c>
      <c r="B3894">
        <f>IF('Raw(1)'!B3894="","",'Raw(1)'!B3894)</f>
        <v>40</v>
      </c>
      <c r="C3894" t="str">
        <f t="shared" si="180"/>
        <v>Oct</v>
      </c>
      <c r="D3894" t="str">
        <f t="shared" si="181"/>
        <v>2026-Oct</v>
      </c>
      <c r="E3894">
        <f t="shared" si="182"/>
        <v>202610</v>
      </c>
      <c r="F3894" t="str">
        <f>IF('Raw(1)'!C3894="","",'Raw(1)'!C3894)</f>
        <v>TW</v>
      </c>
      <c r="G3894" t="str">
        <f>IF('Raw(1)'!D3894="","",'Raw(1)'!D3894)</f>
        <v>Performance</v>
      </c>
      <c r="H3894" t="str">
        <f>IF('Raw(1)'!E3894="","",'Raw(1)'!E3894)</f>
        <v>L/W</v>
      </c>
      <c r="I3894">
        <f>IF('Raw(1)'!F3894="","",'Raw(1)'!F3894)</f>
        <v>1</v>
      </c>
    </row>
    <row r="3895" spans="1:9" x14ac:dyDescent="0.4">
      <c r="A3895">
        <f>IF('Raw(1)'!A3895="","",'Raw(1)'!A3895)</f>
        <v>2026</v>
      </c>
      <c r="B3895">
        <f>IF('Raw(1)'!B3895="","",'Raw(1)'!B3895)</f>
        <v>40</v>
      </c>
      <c r="C3895" t="str">
        <f t="shared" si="180"/>
        <v>Oct</v>
      </c>
      <c r="D3895" t="str">
        <f t="shared" si="181"/>
        <v>2026-Oct</v>
      </c>
      <c r="E3895">
        <f t="shared" si="182"/>
        <v>202610</v>
      </c>
      <c r="F3895" t="str">
        <f>IF('Raw(1)'!C3895="","",'Raw(1)'!C3895)</f>
        <v>TW</v>
      </c>
      <c r="G3895" t="str">
        <f>IF('Raw(1)'!D3895="","",'Raw(1)'!D3895)</f>
        <v>Performance</v>
      </c>
      <c r="H3895" t="str">
        <f>IF('Raw(1)'!E3895="","",'Raw(1)'!E3895)</f>
        <v>C/W</v>
      </c>
      <c r="I3895">
        <f>IF('Raw(1)'!F3895="","",'Raw(1)'!F3895)</f>
        <v>3</v>
      </c>
    </row>
    <row r="3896" spans="1:9" x14ac:dyDescent="0.4">
      <c r="A3896">
        <f>IF('Raw(1)'!A3896="","",'Raw(1)'!A3896)</f>
        <v>2026</v>
      </c>
      <c r="B3896">
        <f>IF('Raw(1)'!B3896="","",'Raw(1)'!B3896)</f>
        <v>40</v>
      </c>
      <c r="C3896" t="str">
        <f t="shared" si="180"/>
        <v>Oct</v>
      </c>
      <c r="D3896" t="str">
        <f t="shared" si="181"/>
        <v>2026-Oct</v>
      </c>
      <c r="E3896">
        <f t="shared" si="182"/>
        <v>202610</v>
      </c>
      <c r="F3896" t="str">
        <f>IF('Raw(1)'!C3896="","",'Raw(1)'!C3896)</f>
        <v>CN</v>
      </c>
      <c r="G3896" t="str">
        <f>IF('Raw(1)'!D3896="","",'Raw(1)'!D3896)</f>
        <v>Machine</v>
      </c>
      <c r="H3896" t="str">
        <f>IF('Raw(1)'!E3896="","",'Raw(1)'!E3896)</f>
        <v>Growing Line</v>
      </c>
      <c r="I3896">
        <f>IF('Raw(1)'!F3896="","",'Raw(1)'!F3896)</f>
        <v>20</v>
      </c>
    </row>
    <row r="3897" spans="1:9" x14ac:dyDescent="0.4">
      <c r="A3897">
        <f>IF('Raw(1)'!A3897="","",'Raw(1)'!A3897)</f>
        <v>2026</v>
      </c>
      <c r="B3897">
        <f>IF('Raw(1)'!B3897="","",'Raw(1)'!B3897)</f>
        <v>40</v>
      </c>
      <c r="C3897" t="str">
        <f t="shared" si="180"/>
        <v>Oct</v>
      </c>
      <c r="D3897" t="str">
        <f t="shared" si="181"/>
        <v>2026-Oct</v>
      </c>
      <c r="E3897">
        <f t="shared" si="182"/>
        <v>202610</v>
      </c>
      <c r="F3897" t="str">
        <f>IF('Raw(1)'!C3897="","",'Raw(1)'!C3897)</f>
        <v>CN</v>
      </c>
      <c r="G3897" t="str">
        <f>IF('Raw(1)'!D3897="","",'Raw(1)'!D3897)</f>
        <v>Machine</v>
      </c>
      <c r="H3897" t="str">
        <f>IF('Raw(1)'!E3897="","",'Raw(1)'!E3897)</f>
        <v>Paint Booth</v>
      </c>
      <c r="I3897">
        <f>IF('Raw(1)'!F3897="","",'Raw(1)'!F3897)</f>
        <v>22</v>
      </c>
    </row>
    <row r="3898" spans="1:9" x14ac:dyDescent="0.4">
      <c r="A3898">
        <f>IF('Raw(1)'!A3898="","",'Raw(1)'!A3898)</f>
        <v>2026</v>
      </c>
      <c r="B3898">
        <f>IF('Raw(1)'!B3898="","",'Raw(1)'!B3898)</f>
        <v>40</v>
      </c>
      <c r="C3898" t="str">
        <f t="shared" si="180"/>
        <v>Oct</v>
      </c>
      <c r="D3898" t="str">
        <f t="shared" si="181"/>
        <v>2026-Oct</v>
      </c>
      <c r="E3898">
        <f t="shared" si="182"/>
        <v>202610</v>
      </c>
      <c r="F3898" t="str">
        <f>IF('Raw(1)'!C3898="","",'Raw(1)'!C3898)</f>
        <v>CN</v>
      </c>
      <c r="G3898" t="str">
        <f>IF('Raw(1)'!D3898="","",'Raw(1)'!D3898)</f>
        <v>Machine</v>
      </c>
      <c r="H3898" t="str">
        <f>IF('Raw(1)'!E3898="","",'Raw(1)'!E3898)</f>
        <v>Paint Line</v>
      </c>
      <c r="I3898">
        <f>IF('Raw(1)'!F3898="","",'Raw(1)'!F3898)</f>
        <v>6</v>
      </c>
    </row>
    <row r="3899" spans="1:9" x14ac:dyDescent="0.4">
      <c r="A3899">
        <f>IF('Raw(1)'!A3899="","",'Raw(1)'!A3899)</f>
        <v>2026</v>
      </c>
      <c r="B3899">
        <f>IF('Raw(1)'!B3899="","",'Raw(1)'!B3899)</f>
        <v>40</v>
      </c>
      <c r="C3899" t="str">
        <f t="shared" si="180"/>
        <v>Oct</v>
      </c>
      <c r="D3899" t="str">
        <f t="shared" si="181"/>
        <v>2026-Oct</v>
      </c>
      <c r="E3899">
        <f t="shared" si="182"/>
        <v>202610</v>
      </c>
      <c r="F3899" t="str">
        <f>IF('Raw(1)'!C3899="","",'Raw(1)'!C3899)</f>
        <v>CN</v>
      </c>
      <c r="G3899" t="str">
        <f>IF('Raw(1)'!D3899="","",'Raw(1)'!D3899)</f>
        <v>Machine</v>
      </c>
      <c r="H3899" t="str">
        <f>IF('Raw(1)'!E3899="","",'Raw(1)'!E3899)</f>
        <v>Roll Bending Machine</v>
      </c>
      <c r="I3899">
        <f>IF('Raw(1)'!F3899="","",'Raw(1)'!F3899)</f>
        <v>4</v>
      </c>
    </row>
    <row r="3900" spans="1:9" x14ac:dyDescent="0.4">
      <c r="A3900">
        <f>IF('Raw(1)'!A3900="","",'Raw(1)'!A3900)</f>
        <v>2026</v>
      </c>
      <c r="B3900">
        <f>IF('Raw(1)'!B3900="","",'Raw(1)'!B3900)</f>
        <v>40</v>
      </c>
      <c r="C3900" t="str">
        <f t="shared" si="180"/>
        <v>Oct</v>
      </c>
      <c r="D3900" t="str">
        <f t="shared" si="181"/>
        <v>2026-Oct</v>
      </c>
      <c r="E3900">
        <f t="shared" si="182"/>
        <v>202610</v>
      </c>
      <c r="F3900" t="str">
        <f>IF('Raw(1)'!C3900="","",'Raw(1)'!C3900)</f>
        <v>CN</v>
      </c>
      <c r="G3900" t="str">
        <f>IF('Raw(1)'!D3900="","",'Raw(1)'!D3900)</f>
        <v>Machine</v>
      </c>
      <c r="H3900" t="str">
        <f>IF('Raw(1)'!E3900="","",'Raw(1)'!E3900)</f>
        <v>L/W Machine</v>
      </c>
      <c r="I3900">
        <f>IF('Raw(1)'!F3900="","",'Raw(1)'!F3900)</f>
        <v>10</v>
      </c>
    </row>
    <row r="3901" spans="1:9" x14ac:dyDescent="0.4">
      <c r="A3901">
        <f>IF('Raw(1)'!A3901="","",'Raw(1)'!A3901)</f>
        <v>2026</v>
      </c>
      <c r="B3901">
        <f>IF('Raw(1)'!B3901="","",'Raw(1)'!B3901)</f>
        <v>40</v>
      </c>
      <c r="C3901" t="str">
        <f t="shared" si="180"/>
        <v>Oct</v>
      </c>
      <c r="D3901" t="str">
        <f t="shared" si="181"/>
        <v>2026-Oct</v>
      </c>
      <c r="E3901">
        <f t="shared" si="182"/>
        <v>202610</v>
      </c>
      <c r="F3901" t="str">
        <f>IF('Raw(1)'!C3901="","",'Raw(1)'!C3901)</f>
        <v>CN</v>
      </c>
      <c r="G3901" t="str">
        <f>IF('Raw(1)'!D3901="","",'Raw(1)'!D3901)</f>
        <v>Machine</v>
      </c>
      <c r="H3901" t="str">
        <f>IF('Raw(1)'!E3901="","",'Raw(1)'!E3901)</f>
        <v>C/W Machine</v>
      </c>
      <c r="I3901">
        <f>IF('Raw(1)'!F3901="","",'Raw(1)'!F3901)</f>
        <v>12</v>
      </c>
    </row>
    <row r="3902" spans="1:9" x14ac:dyDescent="0.4">
      <c r="A3902">
        <f>IF('Raw(1)'!A3902="","",'Raw(1)'!A3902)</f>
        <v>2026</v>
      </c>
      <c r="B3902">
        <f>IF('Raw(1)'!B3902="","",'Raw(1)'!B3902)</f>
        <v>40</v>
      </c>
      <c r="C3902" t="str">
        <f t="shared" si="180"/>
        <v>Oct</v>
      </c>
      <c r="D3902" t="str">
        <f t="shared" si="181"/>
        <v>2026-Oct</v>
      </c>
      <c r="E3902">
        <f t="shared" si="182"/>
        <v>202610</v>
      </c>
      <c r="F3902" t="str">
        <f>IF('Raw(1)'!C3902="","",'Raw(1)'!C3902)</f>
        <v>CN</v>
      </c>
      <c r="G3902" t="str">
        <f>IF('Raw(1)'!D3902="","",'Raw(1)'!D3902)</f>
        <v>Performance</v>
      </c>
      <c r="H3902" t="str">
        <f>IF('Raw(1)'!E3902="","",'Raw(1)'!E3902)</f>
        <v>BT GT</v>
      </c>
      <c r="I3902">
        <f>IF('Raw(1)'!F3902="","",'Raw(1)'!F3902)</f>
        <v>12</v>
      </c>
    </row>
    <row r="3903" spans="1:9" x14ac:dyDescent="0.4">
      <c r="A3903">
        <f>IF('Raw(1)'!A3903="","",'Raw(1)'!A3903)</f>
        <v>2026</v>
      </c>
      <c r="B3903">
        <f>IF('Raw(1)'!B3903="","",'Raw(1)'!B3903)</f>
        <v>40</v>
      </c>
      <c r="C3903" t="str">
        <f t="shared" si="180"/>
        <v>Oct</v>
      </c>
      <c r="D3903" t="str">
        <f t="shared" si="181"/>
        <v>2026-Oct</v>
      </c>
      <c r="E3903">
        <f t="shared" si="182"/>
        <v>202610</v>
      </c>
      <c r="F3903" t="str">
        <f>IF('Raw(1)'!C3903="","",'Raw(1)'!C3903)</f>
        <v>CN</v>
      </c>
      <c r="G3903" t="str">
        <f>IF('Raw(1)'!D3903="","",'Raw(1)'!D3903)</f>
        <v>Performance</v>
      </c>
      <c r="H3903" t="str">
        <f>IF('Raw(1)'!E3903="","",'Raw(1)'!E3903)</f>
        <v>WT GT</v>
      </c>
      <c r="I3903">
        <f>IF('Raw(1)'!F3903="","",'Raw(1)'!F3903)</f>
        <v>12</v>
      </c>
    </row>
    <row r="3904" spans="1:9" x14ac:dyDescent="0.4">
      <c r="A3904">
        <f>IF('Raw(1)'!A3904="","",'Raw(1)'!A3904)</f>
        <v>2026</v>
      </c>
      <c r="B3904">
        <f>IF('Raw(1)'!B3904="","",'Raw(1)'!B3904)</f>
        <v>40</v>
      </c>
      <c r="C3904" t="str">
        <f t="shared" si="180"/>
        <v>Oct</v>
      </c>
      <c r="D3904" t="str">
        <f t="shared" si="181"/>
        <v>2026-Oct</v>
      </c>
      <c r="E3904">
        <f t="shared" si="182"/>
        <v>202610</v>
      </c>
      <c r="F3904" t="str">
        <f>IF('Raw(1)'!C3904="","",'Raw(1)'!C3904)</f>
        <v>CN</v>
      </c>
      <c r="G3904" t="str">
        <f>IF('Raw(1)'!D3904="","",'Raw(1)'!D3904)</f>
        <v>Performance</v>
      </c>
      <c r="H3904" t="str">
        <f>IF('Raw(1)'!E3904="","",'Raw(1)'!E3904)</f>
        <v>Bending</v>
      </c>
      <c r="I3904">
        <f>IF('Raw(1)'!F3904="","",'Raw(1)'!F3904)</f>
        <v>82</v>
      </c>
    </row>
    <row r="3905" spans="1:9" x14ac:dyDescent="0.4">
      <c r="A3905">
        <f>IF('Raw(1)'!A3905="","",'Raw(1)'!A3905)</f>
        <v>2026</v>
      </c>
      <c r="B3905">
        <f>IF('Raw(1)'!B3905="","",'Raw(1)'!B3905)</f>
        <v>40</v>
      </c>
      <c r="C3905" t="str">
        <f t="shared" si="180"/>
        <v>Oct</v>
      </c>
      <c r="D3905" t="str">
        <f t="shared" si="181"/>
        <v>2026-Oct</v>
      </c>
      <c r="E3905">
        <f t="shared" si="182"/>
        <v>202610</v>
      </c>
      <c r="F3905" t="str">
        <f>IF('Raw(1)'!C3905="","",'Raw(1)'!C3905)</f>
        <v>CN</v>
      </c>
      <c r="G3905" t="str">
        <f>IF('Raw(1)'!D3905="","",'Raw(1)'!D3905)</f>
        <v>Performance</v>
      </c>
      <c r="H3905" t="str">
        <f>IF('Raw(1)'!E3905="","",'Raw(1)'!E3905)</f>
        <v>L/W</v>
      </c>
      <c r="I3905">
        <f>IF('Raw(1)'!F3905="","",'Raw(1)'!F3905)</f>
        <v>82</v>
      </c>
    </row>
    <row r="3906" spans="1:9" x14ac:dyDescent="0.4">
      <c r="A3906">
        <f>IF('Raw(1)'!A3906="","",'Raw(1)'!A3906)</f>
        <v>2026</v>
      </c>
      <c r="B3906">
        <f>IF('Raw(1)'!B3906="","",'Raw(1)'!B3906)</f>
        <v>40</v>
      </c>
      <c r="C3906" t="str">
        <f t="shared" ref="C3906:C3969" si="183">IF(OR(A3906="",B3906=""),"",TEXT(DATE(A3906,1,1)+(B3906-1)*7,"mmm"))</f>
        <v>Oct</v>
      </c>
      <c r="D3906" t="str">
        <f t="shared" ref="D3906:D3969" si="184">IF(OR(A3906="",B3906=""),"",TEXT(DATE(A3906,1,1)+(B3906-1)*7,"yyyy-mmm"))</f>
        <v>2026-Oct</v>
      </c>
      <c r="E3906">
        <f t="shared" ref="E3906:E3969" si="185">IF(OR(A3906="",B3906=""),"",YEAR(DATE(A3906,1,1)+(B3906-1)*7)*100+MONTH(DATE(A3906,1,1)+(B3906-1)*7))</f>
        <v>202610</v>
      </c>
      <c r="F3906" t="str">
        <f>IF('Raw(1)'!C3906="","",'Raw(1)'!C3906)</f>
        <v>CN</v>
      </c>
      <c r="G3906" t="str">
        <f>IF('Raw(1)'!D3906="","",'Raw(1)'!D3906)</f>
        <v>Performance</v>
      </c>
      <c r="H3906" t="str">
        <f>IF('Raw(1)'!E3906="","",'Raw(1)'!E3906)</f>
        <v>C/W</v>
      </c>
      <c r="I3906">
        <f>IF('Raw(1)'!F3906="","",'Raw(1)'!F3906)</f>
        <v>88</v>
      </c>
    </row>
    <row r="3907" spans="1:9" x14ac:dyDescent="0.4">
      <c r="A3907">
        <f>IF('Raw(1)'!A3907="","",'Raw(1)'!A3907)</f>
        <v>2026</v>
      </c>
      <c r="B3907">
        <f>IF('Raw(1)'!B3907="","",'Raw(1)'!B3907)</f>
        <v>40</v>
      </c>
      <c r="C3907" t="str">
        <f t="shared" si="183"/>
        <v>Oct</v>
      </c>
      <c r="D3907" t="str">
        <f t="shared" si="184"/>
        <v>2026-Oct</v>
      </c>
      <c r="E3907">
        <f t="shared" si="185"/>
        <v>202610</v>
      </c>
      <c r="F3907" t="str">
        <f>IF('Raw(1)'!C3907="","",'Raw(1)'!C3907)</f>
        <v>TR #1</v>
      </c>
      <c r="G3907" t="str">
        <f>IF('Raw(1)'!D3907="","",'Raw(1)'!D3907)</f>
        <v>Machine</v>
      </c>
      <c r="H3907" t="str">
        <f>IF('Raw(1)'!E3907="","",'Raw(1)'!E3907)</f>
        <v>Growing Line</v>
      </c>
      <c r="I3907">
        <f>IF('Raw(1)'!F3907="","",'Raw(1)'!F3907)</f>
        <v>3</v>
      </c>
    </row>
    <row r="3908" spans="1:9" x14ac:dyDescent="0.4">
      <c r="A3908">
        <f>IF('Raw(1)'!A3908="","",'Raw(1)'!A3908)</f>
        <v>2026</v>
      </c>
      <c r="B3908">
        <f>IF('Raw(1)'!B3908="","",'Raw(1)'!B3908)</f>
        <v>40</v>
      </c>
      <c r="C3908" t="str">
        <f t="shared" si="183"/>
        <v>Oct</v>
      </c>
      <c r="D3908" t="str">
        <f t="shared" si="184"/>
        <v>2026-Oct</v>
      </c>
      <c r="E3908">
        <f t="shared" si="185"/>
        <v>202610</v>
      </c>
      <c r="F3908" t="str">
        <f>IF('Raw(1)'!C3908="","",'Raw(1)'!C3908)</f>
        <v>TR #1</v>
      </c>
      <c r="G3908" t="str">
        <f>IF('Raw(1)'!D3908="","",'Raw(1)'!D3908)</f>
        <v>Machine</v>
      </c>
      <c r="H3908" t="str">
        <f>IF('Raw(1)'!E3908="","",'Raw(1)'!E3908)</f>
        <v>Paint Booth</v>
      </c>
      <c r="I3908">
        <f>IF('Raw(1)'!F3908="","",'Raw(1)'!F3908)</f>
        <v>3</v>
      </c>
    </row>
    <row r="3909" spans="1:9" x14ac:dyDescent="0.4">
      <c r="A3909">
        <f>IF('Raw(1)'!A3909="","",'Raw(1)'!A3909)</f>
        <v>2026</v>
      </c>
      <c r="B3909">
        <f>IF('Raw(1)'!B3909="","",'Raw(1)'!B3909)</f>
        <v>40</v>
      </c>
      <c r="C3909" t="str">
        <f t="shared" si="183"/>
        <v>Oct</v>
      </c>
      <c r="D3909" t="str">
        <f t="shared" si="184"/>
        <v>2026-Oct</v>
      </c>
      <c r="E3909">
        <f t="shared" si="185"/>
        <v>202610</v>
      </c>
      <c r="F3909" t="str">
        <f>IF('Raw(1)'!C3909="","",'Raw(1)'!C3909)</f>
        <v>TR #1</v>
      </c>
      <c r="G3909" t="str">
        <f>IF('Raw(1)'!D3909="","",'Raw(1)'!D3909)</f>
        <v>Machine</v>
      </c>
      <c r="H3909" t="str">
        <f>IF('Raw(1)'!E3909="","",'Raw(1)'!E3909)</f>
        <v>Paint Line</v>
      </c>
      <c r="I3909">
        <f>IF('Raw(1)'!F3909="","",'Raw(1)'!F3909)</f>
        <v>2</v>
      </c>
    </row>
    <row r="3910" spans="1:9" x14ac:dyDescent="0.4">
      <c r="A3910">
        <f>IF('Raw(1)'!A3910="","",'Raw(1)'!A3910)</f>
        <v>2026</v>
      </c>
      <c r="B3910">
        <f>IF('Raw(1)'!B3910="","",'Raw(1)'!B3910)</f>
        <v>40</v>
      </c>
      <c r="C3910" t="str">
        <f t="shared" si="183"/>
        <v>Oct</v>
      </c>
      <c r="D3910" t="str">
        <f t="shared" si="184"/>
        <v>2026-Oct</v>
      </c>
      <c r="E3910">
        <f t="shared" si="185"/>
        <v>202610</v>
      </c>
      <c r="F3910" t="str">
        <f>IF('Raw(1)'!C3910="","",'Raw(1)'!C3910)</f>
        <v>TR #1</v>
      </c>
      <c r="G3910" t="str">
        <f>IF('Raw(1)'!D3910="","",'Raw(1)'!D3910)</f>
        <v>Machine</v>
      </c>
      <c r="H3910" t="str">
        <f>IF('Raw(1)'!E3910="","",'Raw(1)'!E3910)</f>
        <v>Roll Bending Machine</v>
      </c>
      <c r="I3910">
        <f>IF('Raw(1)'!F3910="","",'Raw(1)'!F3910)</f>
        <v>2</v>
      </c>
    </row>
    <row r="3911" spans="1:9" x14ac:dyDescent="0.4">
      <c r="A3911">
        <f>IF('Raw(1)'!A3911="","",'Raw(1)'!A3911)</f>
        <v>2026</v>
      </c>
      <c r="B3911">
        <f>IF('Raw(1)'!B3911="","",'Raw(1)'!B3911)</f>
        <v>40</v>
      </c>
      <c r="C3911" t="str">
        <f t="shared" si="183"/>
        <v>Oct</v>
      </c>
      <c r="D3911" t="str">
        <f t="shared" si="184"/>
        <v>2026-Oct</v>
      </c>
      <c r="E3911">
        <f t="shared" si="185"/>
        <v>202610</v>
      </c>
      <c r="F3911" t="str">
        <f>IF('Raw(1)'!C3911="","",'Raw(1)'!C3911)</f>
        <v>TR #1</v>
      </c>
      <c r="G3911" t="str">
        <f>IF('Raw(1)'!D3911="","",'Raw(1)'!D3911)</f>
        <v>Machine</v>
      </c>
      <c r="H3911" t="str">
        <f>IF('Raw(1)'!E3911="","",'Raw(1)'!E3911)</f>
        <v>L/W Machine</v>
      </c>
      <c r="I3911">
        <f>IF('Raw(1)'!F3911="","",'Raw(1)'!F3911)</f>
        <v>3</v>
      </c>
    </row>
    <row r="3912" spans="1:9" x14ac:dyDescent="0.4">
      <c r="A3912">
        <f>IF('Raw(1)'!A3912="","",'Raw(1)'!A3912)</f>
        <v>2026</v>
      </c>
      <c r="B3912">
        <f>IF('Raw(1)'!B3912="","",'Raw(1)'!B3912)</f>
        <v>40</v>
      </c>
      <c r="C3912" t="str">
        <f t="shared" si="183"/>
        <v>Oct</v>
      </c>
      <c r="D3912" t="str">
        <f t="shared" si="184"/>
        <v>2026-Oct</v>
      </c>
      <c r="E3912">
        <f t="shared" si="185"/>
        <v>202610</v>
      </c>
      <c r="F3912" t="str">
        <f>IF('Raw(1)'!C3912="","",'Raw(1)'!C3912)</f>
        <v>TR #1</v>
      </c>
      <c r="G3912" t="str">
        <f>IF('Raw(1)'!D3912="","",'Raw(1)'!D3912)</f>
        <v>Machine</v>
      </c>
      <c r="H3912" t="str">
        <f>IF('Raw(1)'!E3912="","",'Raw(1)'!E3912)</f>
        <v>C/W Machine</v>
      </c>
      <c r="I3912">
        <f>IF('Raw(1)'!F3912="","",'Raw(1)'!F3912)</f>
        <v>4</v>
      </c>
    </row>
    <row r="3913" spans="1:9" x14ac:dyDescent="0.4">
      <c r="A3913">
        <f>IF('Raw(1)'!A3913="","",'Raw(1)'!A3913)</f>
        <v>2026</v>
      </c>
      <c r="B3913">
        <f>IF('Raw(1)'!B3913="","",'Raw(1)'!B3913)</f>
        <v>40</v>
      </c>
      <c r="C3913" t="str">
        <f t="shared" si="183"/>
        <v>Oct</v>
      </c>
      <c r="D3913" t="str">
        <f t="shared" si="184"/>
        <v>2026-Oct</v>
      </c>
      <c r="E3913">
        <f t="shared" si="185"/>
        <v>202610</v>
      </c>
      <c r="F3913" t="str">
        <f>IF('Raw(1)'!C3913="","",'Raw(1)'!C3913)</f>
        <v>TR #1</v>
      </c>
      <c r="G3913" t="str">
        <f>IF('Raw(1)'!D3913="","",'Raw(1)'!D3913)</f>
        <v>Performance</v>
      </c>
      <c r="H3913" t="str">
        <f>IF('Raw(1)'!E3913="","",'Raw(1)'!E3913)</f>
        <v>BT GT</v>
      </c>
      <c r="I3913">
        <f>IF('Raw(1)'!F3913="","",'Raw(1)'!F3913)</f>
        <v>0</v>
      </c>
    </row>
    <row r="3914" spans="1:9" x14ac:dyDescent="0.4">
      <c r="A3914">
        <f>IF('Raw(1)'!A3914="","",'Raw(1)'!A3914)</f>
        <v>2026</v>
      </c>
      <c r="B3914">
        <f>IF('Raw(1)'!B3914="","",'Raw(1)'!B3914)</f>
        <v>40</v>
      </c>
      <c r="C3914" t="str">
        <f t="shared" si="183"/>
        <v>Oct</v>
      </c>
      <c r="D3914" t="str">
        <f t="shared" si="184"/>
        <v>2026-Oct</v>
      </c>
      <c r="E3914">
        <f t="shared" si="185"/>
        <v>202610</v>
      </c>
      <c r="F3914" t="str">
        <f>IF('Raw(1)'!C3914="","",'Raw(1)'!C3914)</f>
        <v>TR #1</v>
      </c>
      <c r="G3914" t="str">
        <f>IF('Raw(1)'!D3914="","",'Raw(1)'!D3914)</f>
        <v>Performance</v>
      </c>
      <c r="H3914" t="str">
        <f>IF('Raw(1)'!E3914="","",'Raw(1)'!E3914)</f>
        <v>WT GT</v>
      </c>
      <c r="I3914">
        <f>IF('Raw(1)'!F3914="","",'Raw(1)'!F3914)</f>
        <v>0</v>
      </c>
    </row>
    <row r="3915" spans="1:9" x14ac:dyDescent="0.4">
      <c r="A3915">
        <f>IF('Raw(1)'!A3915="","",'Raw(1)'!A3915)</f>
        <v>2026</v>
      </c>
      <c r="B3915">
        <f>IF('Raw(1)'!B3915="","",'Raw(1)'!B3915)</f>
        <v>40</v>
      </c>
      <c r="C3915" t="str">
        <f t="shared" si="183"/>
        <v>Oct</v>
      </c>
      <c r="D3915" t="str">
        <f t="shared" si="184"/>
        <v>2026-Oct</v>
      </c>
      <c r="E3915">
        <f t="shared" si="185"/>
        <v>202610</v>
      </c>
      <c r="F3915" t="str">
        <f>IF('Raw(1)'!C3915="","",'Raw(1)'!C3915)</f>
        <v>TR #1</v>
      </c>
      <c r="G3915" t="str">
        <f>IF('Raw(1)'!D3915="","",'Raw(1)'!D3915)</f>
        <v>Performance</v>
      </c>
      <c r="H3915" t="str">
        <f>IF('Raw(1)'!E3915="","",'Raw(1)'!E3915)</f>
        <v>Bending</v>
      </c>
      <c r="I3915">
        <f>IF('Raw(1)'!F3915="","",'Raw(1)'!F3915)</f>
        <v>0</v>
      </c>
    </row>
    <row r="3916" spans="1:9" x14ac:dyDescent="0.4">
      <c r="A3916">
        <f>IF('Raw(1)'!A3916="","",'Raw(1)'!A3916)</f>
        <v>2026</v>
      </c>
      <c r="B3916">
        <f>IF('Raw(1)'!B3916="","",'Raw(1)'!B3916)</f>
        <v>40</v>
      </c>
      <c r="C3916" t="str">
        <f t="shared" si="183"/>
        <v>Oct</v>
      </c>
      <c r="D3916" t="str">
        <f t="shared" si="184"/>
        <v>2026-Oct</v>
      </c>
      <c r="E3916">
        <f t="shared" si="185"/>
        <v>202610</v>
      </c>
      <c r="F3916" t="str">
        <f>IF('Raw(1)'!C3916="","",'Raw(1)'!C3916)</f>
        <v>TR #1</v>
      </c>
      <c r="G3916" t="str">
        <f>IF('Raw(1)'!D3916="","",'Raw(1)'!D3916)</f>
        <v>Performance</v>
      </c>
      <c r="H3916" t="str">
        <f>IF('Raw(1)'!E3916="","",'Raw(1)'!E3916)</f>
        <v>L/W</v>
      </c>
      <c r="I3916">
        <f>IF('Raw(1)'!F3916="","",'Raw(1)'!F3916)</f>
        <v>0</v>
      </c>
    </row>
    <row r="3917" spans="1:9" x14ac:dyDescent="0.4">
      <c r="A3917">
        <f>IF('Raw(1)'!A3917="","",'Raw(1)'!A3917)</f>
        <v>2026</v>
      </c>
      <c r="B3917">
        <f>IF('Raw(1)'!B3917="","",'Raw(1)'!B3917)</f>
        <v>40</v>
      </c>
      <c r="C3917" t="str">
        <f t="shared" si="183"/>
        <v>Oct</v>
      </c>
      <c r="D3917" t="str">
        <f t="shared" si="184"/>
        <v>2026-Oct</v>
      </c>
      <c r="E3917">
        <f t="shared" si="185"/>
        <v>202610</v>
      </c>
      <c r="F3917" t="str">
        <f>IF('Raw(1)'!C3917="","",'Raw(1)'!C3917)</f>
        <v>TR #1</v>
      </c>
      <c r="G3917" t="str">
        <f>IF('Raw(1)'!D3917="","",'Raw(1)'!D3917)</f>
        <v>Performance</v>
      </c>
      <c r="H3917" t="str">
        <f>IF('Raw(1)'!E3917="","",'Raw(1)'!E3917)</f>
        <v>C/W</v>
      </c>
      <c r="I3917">
        <f>IF('Raw(1)'!F3917="","",'Raw(1)'!F3917)</f>
        <v>0</v>
      </c>
    </row>
    <row r="3918" spans="1:9" x14ac:dyDescent="0.4">
      <c r="A3918">
        <f>IF('Raw(1)'!A3918="","",'Raw(1)'!A3918)</f>
        <v>2026</v>
      </c>
      <c r="B3918">
        <f>IF('Raw(1)'!B3918="","",'Raw(1)'!B3918)</f>
        <v>40</v>
      </c>
      <c r="C3918" t="str">
        <f t="shared" si="183"/>
        <v>Oct</v>
      </c>
      <c r="D3918" t="str">
        <f t="shared" si="184"/>
        <v>2026-Oct</v>
      </c>
      <c r="E3918">
        <f t="shared" si="185"/>
        <v>202610</v>
      </c>
      <c r="F3918" t="str">
        <f>IF('Raw(1)'!C3918="","",'Raw(1)'!C3918)</f>
        <v>TR #2</v>
      </c>
      <c r="G3918" t="str">
        <f>IF('Raw(1)'!D3918="","",'Raw(1)'!D3918)</f>
        <v>Machine</v>
      </c>
      <c r="H3918" t="str">
        <f>IF('Raw(1)'!E3918="","",'Raw(1)'!E3918)</f>
        <v>Growing Line</v>
      </c>
      <c r="I3918">
        <f>IF('Raw(1)'!F3918="","",'Raw(1)'!F3918)</f>
        <v>6</v>
      </c>
    </row>
    <row r="3919" spans="1:9" x14ac:dyDescent="0.4">
      <c r="A3919">
        <f>IF('Raw(1)'!A3919="","",'Raw(1)'!A3919)</f>
        <v>2026</v>
      </c>
      <c r="B3919">
        <f>IF('Raw(1)'!B3919="","",'Raw(1)'!B3919)</f>
        <v>40</v>
      </c>
      <c r="C3919" t="str">
        <f t="shared" si="183"/>
        <v>Oct</v>
      </c>
      <c r="D3919" t="str">
        <f t="shared" si="184"/>
        <v>2026-Oct</v>
      </c>
      <c r="E3919">
        <f t="shared" si="185"/>
        <v>202610</v>
      </c>
      <c r="F3919" t="str">
        <f>IF('Raw(1)'!C3919="","",'Raw(1)'!C3919)</f>
        <v>TR #2</v>
      </c>
      <c r="G3919" t="str">
        <f>IF('Raw(1)'!D3919="","",'Raw(1)'!D3919)</f>
        <v>Machine</v>
      </c>
      <c r="H3919" t="str">
        <f>IF('Raw(1)'!E3919="","",'Raw(1)'!E3919)</f>
        <v>Paint Booth</v>
      </c>
      <c r="I3919">
        <f>IF('Raw(1)'!F3919="","",'Raw(1)'!F3919)</f>
        <v>4</v>
      </c>
    </row>
    <row r="3920" spans="1:9" x14ac:dyDescent="0.4">
      <c r="A3920">
        <f>IF('Raw(1)'!A3920="","",'Raw(1)'!A3920)</f>
        <v>2026</v>
      </c>
      <c r="B3920">
        <f>IF('Raw(1)'!B3920="","",'Raw(1)'!B3920)</f>
        <v>40</v>
      </c>
      <c r="C3920" t="str">
        <f t="shared" si="183"/>
        <v>Oct</v>
      </c>
      <c r="D3920" t="str">
        <f t="shared" si="184"/>
        <v>2026-Oct</v>
      </c>
      <c r="E3920">
        <f t="shared" si="185"/>
        <v>202610</v>
      </c>
      <c r="F3920" t="str">
        <f>IF('Raw(1)'!C3920="","",'Raw(1)'!C3920)</f>
        <v>TR #2</v>
      </c>
      <c r="G3920" t="str">
        <f>IF('Raw(1)'!D3920="","",'Raw(1)'!D3920)</f>
        <v>Machine</v>
      </c>
      <c r="H3920" t="str">
        <f>IF('Raw(1)'!E3920="","",'Raw(1)'!E3920)</f>
        <v>Paint Line</v>
      </c>
      <c r="I3920">
        <f>IF('Raw(1)'!F3920="","",'Raw(1)'!F3920)</f>
        <v>2</v>
      </c>
    </row>
    <row r="3921" spans="1:9" x14ac:dyDescent="0.4">
      <c r="A3921">
        <f>IF('Raw(1)'!A3921="","",'Raw(1)'!A3921)</f>
        <v>2026</v>
      </c>
      <c r="B3921">
        <f>IF('Raw(1)'!B3921="","",'Raw(1)'!B3921)</f>
        <v>40</v>
      </c>
      <c r="C3921" t="str">
        <f t="shared" si="183"/>
        <v>Oct</v>
      </c>
      <c r="D3921" t="str">
        <f t="shared" si="184"/>
        <v>2026-Oct</v>
      </c>
      <c r="E3921">
        <f t="shared" si="185"/>
        <v>202610</v>
      </c>
      <c r="F3921" t="str">
        <f>IF('Raw(1)'!C3921="","",'Raw(1)'!C3921)</f>
        <v>TR #2</v>
      </c>
      <c r="G3921" t="str">
        <f>IF('Raw(1)'!D3921="","",'Raw(1)'!D3921)</f>
        <v>Machine</v>
      </c>
      <c r="H3921" t="str">
        <f>IF('Raw(1)'!E3921="","",'Raw(1)'!E3921)</f>
        <v>Roll Bending Machine</v>
      </c>
      <c r="I3921">
        <f>IF('Raw(1)'!F3921="","",'Raw(1)'!F3921)</f>
        <v>3</v>
      </c>
    </row>
    <row r="3922" spans="1:9" x14ac:dyDescent="0.4">
      <c r="A3922">
        <f>IF('Raw(1)'!A3922="","",'Raw(1)'!A3922)</f>
        <v>2026</v>
      </c>
      <c r="B3922">
        <f>IF('Raw(1)'!B3922="","",'Raw(1)'!B3922)</f>
        <v>40</v>
      </c>
      <c r="C3922" t="str">
        <f t="shared" si="183"/>
        <v>Oct</v>
      </c>
      <c r="D3922" t="str">
        <f t="shared" si="184"/>
        <v>2026-Oct</v>
      </c>
      <c r="E3922">
        <f t="shared" si="185"/>
        <v>202610</v>
      </c>
      <c r="F3922" t="str">
        <f>IF('Raw(1)'!C3922="","",'Raw(1)'!C3922)</f>
        <v>TR #2</v>
      </c>
      <c r="G3922" t="str">
        <f>IF('Raw(1)'!D3922="","",'Raw(1)'!D3922)</f>
        <v>Machine</v>
      </c>
      <c r="H3922" t="str">
        <f>IF('Raw(1)'!E3922="","",'Raw(1)'!E3922)</f>
        <v>L/W Machine</v>
      </c>
      <c r="I3922">
        <f>IF('Raw(1)'!F3922="","",'Raw(1)'!F3922)</f>
        <v>4</v>
      </c>
    </row>
    <row r="3923" spans="1:9" x14ac:dyDescent="0.4">
      <c r="A3923">
        <f>IF('Raw(1)'!A3923="","",'Raw(1)'!A3923)</f>
        <v>2026</v>
      </c>
      <c r="B3923">
        <f>IF('Raw(1)'!B3923="","",'Raw(1)'!B3923)</f>
        <v>40</v>
      </c>
      <c r="C3923" t="str">
        <f t="shared" si="183"/>
        <v>Oct</v>
      </c>
      <c r="D3923" t="str">
        <f t="shared" si="184"/>
        <v>2026-Oct</v>
      </c>
      <c r="E3923">
        <f t="shared" si="185"/>
        <v>202610</v>
      </c>
      <c r="F3923" t="str">
        <f>IF('Raw(1)'!C3923="","",'Raw(1)'!C3923)</f>
        <v>TR #2</v>
      </c>
      <c r="G3923" t="str">
        <f>IF('Raw(1)'!D3923="","",'Raw(1)'!D3923)</f>
        <v>Machine</v>
      </c>
      <c r="H3923" t="str">
        <f>IF('Raw(1)'!E3923="","",'Raw(1)'!E3923)</f>
        <v>C/W Machine</v>
      </c>
      <c r="I3923">
        <f>IF('Raw(1)'!F3923="","",'Raw(1)'!F3923)</f>
        <v>6</v>
      </c>
    </row>
    <row r="3924" spans="1:9" x14ac:dyDescent="0.4">
      <c r="A3924">
        <f>IF('Raw(1)'!A3924="","",'Raw(1)'!A3924)</f>
        <v>2026</v>
      </c>
      <c r="B3924">
        <f>IF('Raw(1)'!B3924="","",'Raw(1)'!B3924)</f>
        <v>40</v>
      </c>
      <c r="C3924" t="str">
        <f t="shared" si="183"/>
        <v>Oct</v>
      </c>
      <c r="D3924" t="str">
        <f t="shared" si="184"/>
        <v>2026-Oct</v>
      </c>
      <c r="E3924">
        <f t="shared" si="185"/>
        <v>202610</v>
      </c>
      <c r="F3924" t="str">
        <f>IF('Raw(1)'!C3924="","",'Raw(1)'!C3924)</f>
        <v>TR #2</v>
      </c>
      <c r="G3924" t="str">
        <f>IF('Raw(1)'!D3924="","",'Raw(1)'!D3924)</f>
        <v>Performance</v>
      </c>
      <c r="H3924" t="str">
        <f>IF('Raw(1)'!E3924="","",'Raw(1)'!E3924)</f>
        <v>BT GT</v>
      </c>
      <c r="I3924">
        <f>IF('Raw(1)'!F3924="","",'Raw(1)'!F3924)</f>
        <v>20</v>
      </c>
    </row>
    <row r="3925" spans="1:9" x14ac:dyDescent="0.4">
      <c r="A3925">
        <f>IF('Raw(1)'!A3925="","",'Raw(1)'!A3925)</f>
        <v>2026</v>
      </c>
      <c r="B3925">
        <f>IF('Raw(1)'!B3925="","",'Raw(1)'!B3925)</f>
        <v>40</v>
      </c>
      <c r="C3925" t="str">
        <f t="shared" si="183"/>
        <v>Oct</v>
      </c>
      <c r="D3925" t="str">
        <f t="shared" si="184"/>
        <v>2026-Oct</v>
      </c>
      <c r="E3925">
        <f t="shared" si="185"/>
        <v>202610</v>
      </c>
      <c r="F3925" t="str">
        <f>IF('Raw(1)'!C3925="","",'Raw(1)'!C3925)</f>
        <v>TR #2</v>
      </c>
      <c r="G3925" t="str">
        <f>IF('Raw(1)'!D3925="","",'Raw(1)'!D3925)</f>
        <v>Performance</v>
      </c>
      <c r="H3925" t="str">
        <f>IF('Raw(1)'!E3925="","",'Raw(1)'!E3925)</f>
        <v>WT GT</v>
      </c>
      <c r="I3925">
        <f>IF('Raw(1)'!F3925="","",'Raw(1)'!F3925)</f>
        <v>24</v>
      </c>
    </row>
    <row r="3926" spans="1:9" x14ac:dyDescent="0.4">
      <c r="A3926">
        <f>IF('Raw(1)'!A3926="","",'Raw(1)'!A3926)</f>
        <v>2026</v>
      </c>
      <c r="B3926">
        <f>IF('Raw(1)'!B3926="","",'Raw(1)'!B3926)</f>
        <v>40</v>
      </c>
      <c r="C3926" t="str">
        <f t="shared" si="183"/>
        <v>Oct</v>
      </c>
      <c r="D3926" t="str">
        <f t="shared" si="184"/>
        <v>2026-Oct</v>
      </c>
      <c r="E3926">
        <f t="shared" si="185"/>
        <v>202610</v>
      </c>
      <c r="F3926" t="str">
        <f>IF('Raw(1)'!C3926="","",'Raw(1)'!C3926)</f>
        <v>TR #2</v>
      </c>
      <c r="G3926" t="str">
        <f>IF('Raw(1)'!D3926="","",'Raw(1)'!D3926)</f>
        <v>Performance</v>
      </c>
      <c r="H3926" t="str">
        <f>IF('Raw(1)'!E3926="","",'Raw(1)'!E3926)</f>
        <v>Bending</v>
      </c>
      <c r="I3926">
        <f>IF('Raw(1)'!F3926="","",'Raw(1)'!F3926)</f>
        <v>24</v>
      </c>
    </row>
    <row r="3927" spans="1:9" x14ac:dyDescent="0.4">
      <c r="A3927">
        <f>IF('Raw(1)'!A3927="","",'Raw(1)'!A3927)</f>
        <v>2026</v>
      </c>
      <c r="B3927">
        <f>IF('Raw(1)'!B3927="","",'Raw(1)'!B3927)</f>
        <v>40</v>
      </c>
      <c r="C3927" t="str">
        <f t="shared" si="183"/>
        <v>Oct</v>
      </c>
      <c r="D3927" t="str">
        <f t="shared" si="184"/>
        <v>2026-Oct</v>
      </c>
      <c r="E3927">
        <f t="shared" si="185"/>
        <v>202610</v>
      </c>
      <c r="F3927" t="str">
        <f>IF('Raw(1)'!C3927="","",'Raw(1)'!C3927)</f>
        <v>TR #2</v>
      </c>
      <c r="G3927" t="str">
        <f>IF('Raw(1)'!D3927="","",'Raw(1)'!D3927)</f>
        <v>Performance</v>
      </c>
      <c r="H3927" t="str">
        <f>IF('Raw(1)'!E3927="","",'Raw(1)'!E3927)</f>
        <v>L/W</v>
      </c>
      <c r="I3927">
        <f>IF('Raw(1)'!F3927="","",'Raw(1)'!F3927)</f>
        <v>23</v>
      </c>
    </row>
    <row r="3928" spans="1:9" x14ac:dyDescent="0.4">
      <c r="A3928">
        <f>IF('Raw(1)'!A3928="","",'Raw(1)'!A3928)</f>
        <v>2026</v>
      </c>
      <c r="B3928">
        <f>IF('Raw(1)'!B3928="","",'Raw(1)'!B3928)</f>
        <v>40</v>
      </c>
      <c r="C3928" t="str">
        <f t="shared" si="183"/>
        <v>Oct</v>
      </c>
      <c r="D3928" t="str">
        <f t="shared" si="184"/>
        <v>2026-Oct</v>
      </c>
      <c r="E3928">
        <f t="shared" si="185"/>
        <v>202610</v>
      </c>
      <c r="F3928" t="str">
        <f>IF('Raw(1)'!C3928="","",'Raw(1)'!C3928)</f>
        <v>TR #2</v>
      </c>
      <c r="G3928" t="str">
        <f>IF('Raw(1)'!D3928="","",'Raw(1)'!D3928)</f>
        <v>Performance</v>
      </c>
      <c r="H3928" t="str">
        <f>IF('Raw(1)'!E3928="","",'Raw(1)'!E3928)</f>
        <v>C/W</v>
      </c>
      <c r="I3928">
        <f>IF('Raw(1)'!F3928="","",'Raw(1)'!F3928)</f>
        <v>31</v>
      </c>
    </row>
    <row r="3929" spans="1:9" x14ac:dyDescent="0.4">
      <c r="A3929">
        <f>IF('Raw(1)'!A3929="","",'Raw(1)'!A3929)</f>
        <v>2026</v>
      </c>
      <c r="B3929">
        <f>IF('Raw(1)'!B3929="","",'Raw(1)'!B3929)</f>
        <v>40</v>
      </c>
      <c r="C3929" t="str">
        <f t="shared" si="183"/>
        <v>Oct</v>
      </c>
      <c r="D3929" t="str">
        <f t="shared" si="184"/>
        <v>2026-Oct</v>
      </c>
      <c r="E3929">
        <f t="shared" si="185"/>
        <v>202610</v>
      </c>
      <c r="F3929" t="str">
        <f>IF('Raw(1)'!C3929="","",'Raw(1)'!C3929)</f>
        <v>AM</v>
      </c>
      <c r="G3929" t="str">
        <f>IF('Raw(1)'!D3929="","",'Raw(1)'!D3929)</f>
        <v>Machine</v>
      </c>
      <c r="H3929" t="str">
        <f>IF('Raw(1)'!E3929="","",'Raw(1)'!E3929)</f>
        <v>Growing Line</v>
      </c>
      <c r="I3929">
        <f>IF('Raw(1)'!F3929="","",'Raw(1)'!F3929)</f>
        <v>30</v>
      </c>
    </row>
    <row r="3930" spans="1:9" x14ac:dyDescent="0.4">
      <c r="A3930">
        <f>IF('Raw(1)'!A3930="","",'Raw(1)'!A3930)</f>
        <v>2026</v>
      </c>
      <c r="B3930">
        <f>IF('Raw(1)'!B3930="","",'Raw(1)'!B3930)</f>
        <v>40</v>
      </c>
      <c r="C3930" t="str">
        <f t="shared" si="183"/>
        <v>Oct</v>
      </c>
      <c r="D3930" t="str">
        <f t="shared" si="184"/>
        <v>2026-Oct</v>
      </c>
      <c r="E3930">
        <f t="shared" si="185"/>
        <v>202610</v>
      </c>
      <c r="F3930" t="str">
        <f>IF('Raw(1)'!C3930="","",'Raw(1)'!C3930)</f>
        <v>AM</v>
      </c>
      <c r="G3930" t="str">
        <f>IF('Raw(1)'!D3930="","",'Raw(1)'!D3930)</f>
        <v>Machine</v>
      </c>
      <c r="H3930" t="str">
        <f>IF('Raw(1)'!E3930="","",'Raw(1)'!E3930)</f>
        <v>Paint Booth</v>
      </c>
      <c r="I3930">
        <f>IF('Raw(1)'!F3930="","",'Raw(1)'!F3930)</f>
        <v>16</v>
      </c>
    </row>
    <row r="3931" spans="1:9" x14ac:dyDescent="0.4">
      <c r="A3931">
        <f>IF('Raw(1)'!A3931="","",'Raw(1)'!A3931)</f>
        <v>2026</v>
      </c>
      <c r="B3931">
        <f>IF('Raw(1)'!B3931="","",'Raw(1)'!B3931)</f>
        <v>40</v>
      </c>
      <c r="C3931" t="str">
        <f t="shared" si="183"/>
        <v>Oct</v>
      </c>
      <c r="D3931" t="str">
        <f t="shared" si="184"/>
        <v>2026-Oct</v>
      </c>
      <c r="E3931">
        <f t="shared" si="185"/>
        <v>202610</v>
      </c>
      <c r="F3931" t="str">
        <f>IF('Raw(1)'!C3931="","",'Raw(1)'!C3931)</f>
        <v>AM</v>
      </c>
      <c r="G3931" t="str">
        <f>IF('Raw(1)'!D3931="","",'Raw(1)'!D3931)</f>
        <v>Machine</v>
      </c>
      <c r="H3931" t="str">
        <f>IF('Raw(1)'!E3931="","",'Raw(1)'!E3931)</f>
        <v>Paint Line</v>
      </c>
      <c r="I3931">
        <f>IF('Raw(1)'!F3931="","",'Raw(1)'!F3931)</f>
        <v>8</v>
      </c>
    </row>
    <row r="3932" spans="1:9" x14ac:dyDescent="0.4">
      <c r="A3932">
        <f>IF('Raw(1)'!A3932="","",'Raw(1)'!A3932)</f>
        <v>2026</v>
      </c>
      <c r="B3932">
        <f>IF('Raw(1)'!B3932="","",'Raw(1)'!B3932)</f>
        <v>40</v>
      </c>
      <c r="C3932" t="str">
        <f t="shared" si="183"/>
        <v>Oct</v>
      </c>
      <c r="D3932" t="str">
        <f t="shared" si="184"/>
        <v>2026-Oct</v>
      </c>
      <c r="E3932">
        <f t="shared" si="185"/>
        <v>202610</v>
      </c>
      <c r="F3932" t="str">
        <f>IF('Raw(1)'!C3932="","",'Raw(1)'!C3932)</f>
        <v>AM</v>
      </c>
      <c r="G3932" t="str">
        <f>IF('Raw(1)'!D3932="","",'Raw(1)'!D3932)</f>
        <v>Machine</v>
      </c>
      <c r="H3932" t="str">
        <f>IF('Raw(1)'!E3932="","",'Raw(1)'!E3932)</f>
        <v>Roll Bending Machine</v>
      </c>
      <c r="I3932">
        <f>IF('Raw(1)'!F3932="","",'Raw(1)'!F3932)</f>
        <v>6</v>
      </c>
    </row>
    <row r="3933" spans="1:9" x14ac:dyDescent="0.4">
      <c r="A3933">
        <f>IF('Raw(1)'!A3933="","",'Raw(1)'!A3933)</f>
        <v>2026</v>
      </c>
      <c r="B3933">
        <f>IF('Raw(1)'!B3933="","",'Raw(1)'!B3933)</f>
        <v>40</v>
      </c>
      <c r="C3933" t="str">
        <f t="shared" si="183"/>
        <v>Oct</v>
      </c>
      <c r="D3933" t="str">
        <f t="shared" si="184"/>
        <v>2026-Oct</v>
      </c>
      <c r="E3933">
        <f t="shared" si="185"/>
        <v>202610</v>
      </c>
      <c r="F3933" t="str">
        <f>IF('Raw(1)'!C3933="","",'Raw(1)'!C3933)</f>
        <v>AM</v>
      </c>
      <c r="G3933" t="str">
        <f>IF('Raw(1)'!D3933="","",'Raw(1)'!D3933)</f>
        <v>Machine</v>
      </c>
      <c r="H3933" t="str">
        <f>IF('Raw(1)'!E3933="","",'Raw(1)'!E3933)</f>
        <v>L/W Machine</v>
      </c>
      <c r="I3933">
        <f>IF('Raw(1)'!F3933="","",'Raw(1)'!F3933)</f>
        <v>11</v>
      </c>
    </row>
    <row r="3934" spans="1:9" x14ac:dyDescent="0.4">
      <c r="A3934">
        <f>IF('Raw(1)'!A3934="","",'Raw(1)'!A3934)</f>
        <v>2026</v>
      </c>
      <c r="B3934">
        <f>IF('Raw(1)'!B3934="","",'Raw(1)'!B3934)</f>
        <v>40</v>
      </c>
      <c r="C3934" t="str">
        <f t="shared" si="183"/>
        <v>Oct</v>
      </c>
      <c r="D3934" t="str">
        <f t="shared" si="184"/>
        <v>2026-Oct</v>
      </c>
      <c r="E3934">
        <f t="shared" si="185"/>
        <v>202610</v>
      </c>
      <c r="F3934" t="str">
        <f>IF('Raw(1)'!C3934="","",'Raw(1)'!C3934)</f>
        <v>AM</v>
      </c>
      <c r="G3934" t="str">
        <f>IF('Raw(1)'!D3934="","",'Raw(1)'!D3934)</f>
        <v>Machine</v>
      </c>
      <c r="H3934" t="str">
        <f>IF('Raw(1)'!E3934="","",'Raw(1)'!E3934)</f>
        <v>C/W Machine</v>
      </c>
      <c r="I3934">
        <f>IF('Raw(1)'!F3934="","",'Raw(1)'!F3934)</f>
        <v>15</v>
      </c>
    </row>
    <row r="3935" spans="1:9" x14ac:dyDescent="0.4">
      <c r="A3935">
        <f>IF('Raw(1)'!A3935="","",'Raw(1)'!A3935)</f>
        <v>2026</v>
      </c>
      <c r="B3935">
        <f>IF('Raw(1)'!B3935="","",'Raw(1)'!B3935)</f>
        <v>40</v>
      </c>
      <c r="C3935" t="str">
        <f t="shared" si="183"/>
        <v>Oct</v>
      </c>
      <c r="D3935" t="str">
        <f t="shared" si="184"/>
        <v>2026-Oct</v>
      </c>
      <c r="E3935">
        <f t="shared" si="185"/>
        <v>202610</v>
      </c>
      <c r="F3935" t="str">
        <f>IF('Raw(1)'!C3935="","",'Raw(1)'!C3935)</f>
        <v>AM</v>
      </c>
      <c r="G3935" t="str">
        <f>IF('Raw(1)'!D3935="","",'Raw(1)'!D3935)</f>
        <v>Performance</v>
      </c>
      <c r="H3935" t="str">
        <f>IF('Raw(1)'!E3935="","",'Raw(1)'!E3935)</f>
        <v>BT GT</v>
      </c>
      <c r="I3935">
        <f>IF('Raw(1)'!F3935="","",'Raw(1)'!F3935)</f>
        <v>63</v>
      </c>
    </row>
    <row r="3936" spans="1:9" x14ac:dyDescent="0.4">
      <c r="A3936">
        <f>IF('Raw(1)'!A3936="","",'Raw(1)'!A3936)</f>
        <v>2026</v>
      </c>
      <c r="B3936">
        <f>IF('Raw(1)'!B3936="","",'Raw(1)'!B3936)</f>
        <v>40</v>
      </c>
      <c r="C3936" t="str">
        <f t="shared" si="183"/>
        <v>Oct</v>
      </c>
      <c r="D3936" t="str">
        <f t="shared" si="184"/>
        <v>2026-Oct</v>
      </c>
      <c r="E3936">
        <f t="shared" si="185"/>
        <v>202610</v>
      </c>
      <c r="F3936" t="str">
        <f>IF('Raw(1)'!C3936="","",'Raw(1)'!C3936)</f>
        <v>AM</v>
      </c>
      <c r="G3936" t="str">
        <f>IF('Raw(1)'!D3936="","",'Raw(1)'!D3936)</f>
        <v>Performance</v>
      </c>
      <c r="H3936" t="str">
        <f>IF('Raw(1)'!E3936="","",'Raw(1)'!E3936)</f>
        <v>WT GT</v>
      </c>
      <c r="I3936">
        <f>IF('Raw(1)'!F3936="","",'Raw(1)'!F3936)</f>
        <v>38</v>
      </c>
    </row>
    <row r="3937" spans="1:9" x14ac:dyDescent="0.4">
      <c r="A3937">
        <f>IF('Raw(1)'!A3937="","",'Raw(1)'!A3937)</f>
        <v>2026</v>
      </c>
      <c r="B3937">
        <f>IF('Raw(1)'!B3937="","",'Raw(1)'!B3937)</f>
        <v>40</v>
      </c>
      <c r="C3937" t="str">
        <f t="shared" si="183"/>
        <v>Oct</v>
      </c>
      <c r="D3937" t="str">
        <f t="shared" si="184"/>
        <v>2026-Oct</v>
      </c>
      <c r="E3937">
        <f t="shared" si="185"/>
        <v>202610</v>
      </c>
      <c r="F3937" t="str">
        <f>IF('Raw(1)'!C3937="","",'Raw(1)'!C3937)</f>
        <v>AM</v>
      </c>
      <c r="G3937" t="str">
        <f>IF('Raw(1)'!D3937="","",'Raw(1)'!D3937)</f>
        <v>Performance</v>
      </c>
      <c r="H3937" t="str">
        <f>IF('Raw(1)'!E3937="","",'Raw(1)'!E3937)</f>
        <v>Bending</v>
      </c>
      <c r="I3937">
        <f>IF('Raw(1)'!F3937="","",'Raw(1)'!F3937)</f>
        <v>573</v>
      </c>
    </row>
    <row r="3938" spans="1:9" x14ac:dyDescent="0.4">
      <c r="A3938">
        <f>IF('Raw(1)'!A3938="","",'Raw(1)'!A3938)</f>
        <v>2026</v>
      </c>
      <c r="B3938">
        <f>IF('Raw(1)'!B3938="","",'Raw(1)'!B3938)</f>
        <v>40</v>
      </c>
      <c r="C3938" t="str">
        <f t="shared" si="183"/>
        <v>Oct</v>
      </c>
      <c r="D3938" t="str">
        <f t="shared" si="184"/>
        <v>2026-Oct</v>
      </c>
      <c r="E3938">
        <f t="shared" si="185"/>
        <v>202610</v>
      </c>
      <c r="F3938" t="str">
        <f>IF('Raw(1)'!C3938="","",'Raw(1)'!C3938)</f>
        <v>AM</v>
      </c>
      <c r="G3938" t="str">
        <f>IF('Raw(1)'!D3938="","",'Raw(1)'!D3938)</f>
        <v>Performance</v>
      </c>
      <c r="H3938" t="str">
        <f>IF('Raw(1)'!E3938="","",'Raw(1)'!E3938)</f>
        <v>L/W</v>
      </c>
      <c r="I3938">
        <f>IF('Raw(1)'!F3938="","",'Raw(1)'!F3938)</f>
        <v>614</v>
      </c>
    </row>
    <row r="3939" spans="1:9" x14ac:dyDescent="0.4">
      <c r="A3939">
        <f>IF('Raw(1)'!A3939="","",'Raw(1)'!A3939)</f>
        <v>2026</v>
      </c>
      <c r="B3939">
        <f>IF('Raw(1)'!B3939="","",'Raw(1)'!B3939)</f>
        <v>40</v>
      </c>
      <c r="C3939" t="str">
        <f t="shared" si="183"/>
        <v>Oct</v>
      </c>
      <c r="D3939" t="str">
        <f t="shared" si="184"/>
        <v>2026-Oct</v>
      </c>
      <c r="E3939">
        <f t="shared" si="185"/>
        <v>202610</v>
      </c>
      <c r="F3939" t="str">
        <f>IF('Raw(1)'!C3939="","",'Raw(1)'!C3939)</f>
        <v>AM</v>
      </c>
      <c r="G3939" t="str">
        <f>IF('Raw(1)'!D3939="","",'Raw(1)'!D3939)</f>
        <v>Performance</v>
      </c>
      <c r="H3939" t="str">
        <f>IF('Raw(1)'!E3939="","",'Raw(1)'!E3939)</f>
        <v>C/W</v>
      </c>
      <c r="I3939">
        <f>IF('Raw(1)'!F3939="","",'Raw(1)'!F3939)</f>
        <v>556</v>
      </c>
    </row>
    <row r="3940" spans="1:9" x14ac:dyDescent="0.4">
      <c r="A3940">
        <f>IF('Raw(1)'!A3940="","",'Raw(1)'!A3940)</f>
        <v>2026</v>
      </c>
      <c r="B3940">
        <f>IF('Raw(1)'!B3940="","",'Raw(1)'!B3940)</f>
        <v>40</v>
      </c>
      <c r="C3940" t="str">
        <f t="shared" si="183"/>
        <v>Oct</v>
      </c>
      <c r="D3940" t="str">
        <f t="shared" si="184"/>
        <v>2026-Oct</v>
      </c>
      <c r="E3940">
        <f t="shared" si="185"/>
        <v>202610</v>
      </c>
      <c r="F3940" t="str">
        <f>IF('Raw(1)'!C3940="","",'Raw(1)'!C3940)</f>
        <v>PT On</v>
      </c>
      <c r="G3940" t="str">
        <f>IF('Raw(1)'!D3940="","",'Raw(1)'!D3940)</f>
        <v>Machine</v>
      </c>
      <c r="H3940" t="str">
        <f>IF('Raw(1)'!E3940="","",'Raw(1)'!E3940)</f>
        <v>Growing Line</v>
      </c>
      <c r="I3940">
        <f>IF('Raw(1)'!F3940="","",'Raw(1)'!F3940)</f>
        <v>6</v>
      </c>
    </row>
    <row r="3941" spans="1:9" x14ac:dyDescent="0.4">
      <c r="A3941">
        <f>IF('Raw(1)'!A3941="","",'Raw(1)'!A3941)</f>
        <v>2026</v>
      </c>
      <c r="B3941">
        <f>IF('Raw(1)'!B3941="","",'Raw(1)'!B3941)</f>
        <v>40</v>
      </c>
      <c r="C3941" t="str">
        <f t="shared" si="183"/>
        <v>Oct</v>
      </c>
      <c r="D3941" t="str">
        <f t="shared" si="184"/>
        <v>2026-Oct</v>
      </c>
      <c r="E3941">
        <f t="shared" si="185"/>
        <v>202610</v>
      </c>
      <c r="F3941" t="str">
        <f>IF('Raw(1)'!C3941="","",'Raw(1)'!C3941)</f>
        <v>PT On</v>
      </c>
      <c r="G3941" t="str">
        <f>IF('Raw(1)'!D3941="","",'Raw(1)'!D3941)</f>
        <v>Machine</v>
      </c>
      <c r="H3941" t="str">
        <f>IF('Raw(1)'!E3941="","",'Raw(1)'!E3941)</f>
        <v>Paint Booth</v>
      </c>
      <c r="I3941">
        <f>IF('Raw(1)'!F3941="","",'Raw(1)'!F3941)</f>
        <v>4</v>
      </c>
    </row>
    <row r="3942" spans="1:9" x14ac:dyDescent="0.4">
      <c r="A3942">
        <f>IF('Raw(1)'!A3942="","",'Raw(1)'!A3942)</f>
        <v>2026</v>
      </c>
      <c r="B3942">
        <f>IF('Raw(1)'!B3942="","",'Raw(1)'!B3942)</f>
        <v>40</v>
      </c>
      <c r="C3942" t="str">
        <f t="shared" si="183"/>
        <v>Oct</v>
      </c>
      <c r="D3942" t="str">
        <f t="shared" si="184"/>
        <v>2026-Oct</v>
      </c>
      <c r="E3942">
        <f t="shared" si="185"/>
        <v>202610</v>
      </c>
      <c r="F3942" t="str">
        <f>IF('Raw(1)'!C3942="","",'Raw(1)'!C3942)</f>
        <v>PT On</v>
      </c>
      <c r="G3942" t="str">
        <f>IF('Raw(1)'!D3942="","",'Raw(1)'!D3942)</f>
        <v>Machine</v>
      </c>
      <c r="H3942" t="str">
        <f>IF('Raw(1)'!E3942="","",'Raw(1)'!E3942)</f>
        <v>Paint Line</v>
      </c>
      <c r="I3942">
        <f>IF('Raw(1)'!F3942="","",'Raw(1)'!F3942)</f>
        <v>4</v>
      </c>
    </row>
    <row r="3943" spans="1:9" x14ac:dyDescent="0.4">
      <c r="A3943">
        <f>IF('Raw(1)'!A3943="","",'Raw(1)'!A3943)</f>
        <v>2026</v>
      </c>
      <c r="B3943">
        <f>IF('Raw(1)'!B3943="","",'Raw(1)'!B3943)</f>
        <v>40</v>
      </c>
      <c r="C3943" t="str">
        <f t="shared" si="183"/>
        <v>Oct</v>
      </c>
      <c r="D3943" t="str">
        <f t="shared" si="184"/>
        <v>2026-Oct</v>
      </c>
      <c r="E3943">
        <f t="shared" si="185"/>
        <v>202610</v>
      </c>
      <c r="F3943" t="str">
        <f>IF('Raw(1)'!C3943="","",'Raw(1)'!C3943)</f>
        <v>PT On</v>
      </c>
      <c r="G3943" t="str">
        <f>IF('Raw(1)'!D3943="","",'Raw(1)'!D3943)</f>
        <v>Machine</v>
      </c>
      <c r="H3943" t="str">
        <f>IF('Raw(1)'!E3943="","",'Raw(1)'!E3943)</f>
        <v>Roll Bending Machine</v>
      </c>
      <c r="I3943">
        <f>IF('Raw(1)'!F3943="","",'Raw(1)'!F3943)</f>
        <v>3</v>
      </c>
    </row>
    <row r="3944" spans="1:9" x14ac:dyDescent="0.4">
      <c r="A3944">
        <f>IF('Raw(1)'!A3944="","",'Raw(1)'!A3944)</f>
        <v>2026</v>
      </c>
      <c r="B3944">
        <f>IF('Raw(1)'!B3944="","",'Raw(1)'!B3944)</f>
        <v>40</v>
      </c>
      <c r="C3944" t="str">
        <f t="shared" si="183"/>
        <v>Oct</v>
      </c>
      <c r="D3944" t="str">
        <f t="shared" si="184"/>
        <v>2026-Oct</v>
      </c>
      <c r="E3944">
        <f t="shared" si="185"/>
        <v>202610</v>
      </c>
      <c r="F3944" t="str">
        <f>IF('Raw(1)'!C3944="","",'Raw(1)'!C3944)</f>
        <v>PT On</v>
      </c>
      <c r="G3944" t="str">
        <f>IF('Raw(1)'!D3944="","",'Raw(1)'!D3944)</f>
        <v>Machine</v>
      </c>
      <c r="H3944" t="str">
        <f>IF('Raw(1)'!E3944="","",'Raw(1)'!E3944)</f>
        <v>L/W Machine</v>
      </c>
      <c r="I3944">
        <f>IF('Raw(1)'!F3944="","",'Raw(1)'!F3944)</f>
        <v>4</v>
      </c>
    </row>
    <row r="3945" spans="1:9" x14ac:dyDescent="0.4">
      <c r="A3945">
        <f>IF('Raw(1)'!A3945="","",'Raw(1)'!A3945)</f>
        <v>2026</v>
      </c>
      <c r="B3945">
        <f>IF('Raw(1)'!B3945="","",'Raw(1)'!B3945)</f>
        <v>40</v>
      </c>
      <c r="C3945" t="str">
        <f t="shared" si="183"/>
        <v>Oct</v>
      </c>
      <c r="D3945" t="str">
        <f t="shared" si="184"/>
        <v>2026-Oct</v>
      </c>
      <c r="E3945">
        <f t="shared" si="185"/>
        <v>202610</v>
      </c>
      <c r="F3945" t="str">
        <f>IF('Raw(1)'!C3945="","",'Raw(1)'!C3945)</f>
        <v>PT On</v>
      </c>
      <c r="G3945" t="str">
        <f>IF('Raw(1)'!D3945="","",'Raw(1)'!D3945)</f>
        <v>Machine</v>
      </c>
      <c r="H3945" t="str">
        <f>IF('Raw(1)'!E3945="","",'Raw(1)'!E3945)</f>
        <v>C/W Machine</v>
      </c>
      <c r="I3945">
        <f>IF('Raw(1)'!F3945="","",'Raw(1)'!F3945)</f>
        <v>6.5</v>
      </c>
    </row>
    <row r="3946" spans="1:9" x14ac:dyDescent="0.4">
      <c r="A3946">
        <f>IF('Raw(1)'!A3946="","",'Raw(1)'!A3946)</f>
        <v>2026</v>
      </c>
      <c r="B3946">
        <f>IF('Raw(1)'!B3946="","",'Raw(1)'!B3946)</f>
        <v>40</v>
      </c>
      <c r="C3946" t="str">
        <f t="shared" si="183"/>
        <v>Oct</v>
      </c>
      <c r="D3946" t="str">
        <f t="shared" si="184"/>
        <v>2026-Oct</v>
      </c>
      <c r="E3946">
        <f t="shared" si="185"/>
        <v>202610</v>
      </c>
      <c r="F3946" t="str">
        <f>IF('Raw(1)'!C3946="","",'Raw(1)'!C3946)</f>
        <v>PT On</v>
      </c>
      <c r="G3946" t="str">
        <f>IF('Raw(1)'!D3946="","",'Raw(1)'!D3946)</f>
        <v>Performance</v>
      </c>
      <c r="H3946" t="str">
        <f>IF('Raw(1)'!E3946="","",'Raw(1)'!E3946)</f>
        <v>BT GT</v>
      </c>
      <c r="I3946">
        <f>IF('Raw(1)'!F3946="","",'Raw(1)'!F3946)</f>
        <v>12</v>
      </c>
    </row>
    <row r="3947" spans="1:9" x14ac:dyDescent="0.4">
      <c r="A3947">
        <f>IF('Raw(1)'!A3947="","",'Raw(1)'!A3947)</f>
        <v>2026</v>
      </c>
      <c r="B3947">
        <f>IF('Raw(1)'!B3947="","",'Raw(1)'!B3947)</f>
        <v>40</v>
      </c>
      <c r="C3947" t="str">
        <f t="shared" si="183"/>
        <v>Oct</v>
      </c>
      <c r="D3947" t="str">
        <f t="shared" si="184"/>
        <v>2026-Oct</v>
      </c>
      <c r="E3947">
        <f t="shared" si="185"/>
        <v>202610</v>
      </c>
      <c r="F3947" t="str">
        <f>IF('Raw(1)'!C3947="","",'Raw(1)'!C3947)</f>
        <v>PT On</v>
      </c>
      <c r="G3947" t="str">
        <f>IF('Raw(1)'!D3947="","",'Raw(1)'!D3947)</f>
        <v>Performance</v>
      </c>
      <c r="H3947" t="str">
        <f>IF('Raw(1)'!E3947="","",'Raw(1)'!E3947)</f>
        <v>WT GT</v>
      </c>
      <c r="I3947">
        <f>IF('Raw(1)'!F3947="","",'Raw(1)'!F3947)</f>
        <v>10</v>
      </c>
    </row>
    <row r="3948" spans="1:9" x14ac:dyDescent="0.4">
      <c r="A3948">
        <f>IF('Raw(1)'!A3948="","",'Raw(1)'!A3948)</f>
        <v>2026</v>
      </c>
      <c r="B3948">
        <f>IF('Raw(1)'!B3948="","",'Raw(1)'!B3948)</f>
        <v>40</v>
      </c>
      <c r="C3948" t="str">
        <f t="shared" si="183"/>
        <v>Oct</v>
      </c>
      <c r="D3948" t="str">
        <f t="shared" si="184"/>
        <v>2026-Oct</v>
      </c>
      <c r="E3948">
        <f t="shared" si="185"/>
        <v>202610</v>
      </c>
      <c r="F3948" t="str">
        <f>IF('Raw(1)'!C3948="","",'Raw(1)'!C3948)</f>
        <v>PT On</v>
      </c>
      <c r="G3948" t="str">
        <f>IF('Raw(1)'!D3948="","",'Raw(1)'!D3948)</f>
        <v>Performance</v>
      </c>
      <c r="H3948" t="str">
        <f>IF('Raw(1)'!E3948="","",'Raw(1)'!E3948)</f>
        <v>Bending</v>
      </c>
      <c r="I3948">
        <f>IF('Raw(1)'!F3948="","",'Raw(1)'!F3948)</f>
        <v>10</v>
      </c>
    </row>
    <row r="3949" spans="1:9" x14ac:dyDescent="0.4">
      <c r="A3949">
        <f>IF('Raw(1)'!A3949="","",'Raw(1)'!A3949)</f>
        <v>2026</v>
      </c>
      <c r="B3949">
        <f>IF('Raw(1)'!B3949="","",'Raw(1)'!B3949)</f>
        <v>40</v>
      </c>
      <c r="C3949" t="str">
        <f t="shared" si="183"/>
        <v>Oct</v>
      </c>
      <c r="D3949" t="str">
        <f t="shared" si="184"/>
        <v>2026-Oct</v>
      </c>
      <c r="E3949">
        <f t="shared" si="185"/>
        <v>202610</v>
      </c>
      <c r="F3949" t="str">
        <f>IF('Raw(1)'!C3949="","",'Raw(1)'!C3949)</f>
        <v>PT On</v>
      </c>
      <c r="G3949" t="str">
        <f>IF('Raw(1)'!D3949="","",'Raw(1)'!D3949)</f>
        <v>Performance</v>
      </c>
      <c r="H3949" t="str">
        <f>IF('Raw(1)'!E3949="","",'Raw(1)'!E3949)</f>
        <v>L/W</v>
      </c>
      <c r="I3949">
        <f>IF('Raw(1)'!F3949="","",'Raw(1)'!F3949)</f>
        <v>16</v>
      </c>
    </row>
    <row r="3950" spans="1:9" x14ac:dyDescent="0.4">
      <c r="A3950">
        <f>IF('Raw(1)'!A3950="","",'Raw(1)'!A3950)</f>
        <v>2026</v>
      </c>
      <c r="B3950">
        <f>IF('Raw(1)'!B3950="","",'Raw(1)'!B3950)</f>
        <v>40</v>
      </c>
      <c r="C3950" t="str">
        <f t="shared" si="183"/>
        <v>Oct</v>
      </c>
      <c r="D3950" t="str">
        <f t="shared" si="184"/>
        <v>2026-Oct</v>
      </c>
      <c r="E3950">
        <f t="shared" si="185"/>
        <v>202610</v>
      </c>
      <c r="F3950" t="str">
        <f>IF('Raw(1)'!C3950="","",'Raw(1)'!C3950)</f>
        <v>PT On</v>
      </c>
      <c r="G3950" t="str">
        <f>IF('Raw(1)'!D3950="","",'Raw(1)'!D3950)</f>
        <v>Performance</v>
      </c>
      <c r="H3950" t="str">
        <f>IF('Raw(1)'!E3950="","",'Raw(1)'!E3950)</f>
        <v>C/W</v>
      </c>
      <c r="I3950">
        <f>IF('Raw(1)'!F3950="","",'Raw(1)'!F3950)</f>
        <v>51</v>
      </c>
    </row>
    <row r="3951" spans="1:9" x14ac:dyDescent="0.4">
      <c r="A3951">
        <f>IF('Raw(1)'!A3951="","",'Raw(1)'!A3951)</f>
        <v>2026</v>
      </c>
      <c r="B3951">
        <f>IF('Raw(1)'!B3951="","",'Raw(1)'!B3951)</f>
        <v>40</v>
      </c>
      <c r="C3951" t="str">
        <f t="shared" si="183"/>
        <v>Oct</v>
      </c>
      <c r="D3951" t="str">
        <f t="shared" si="184"/>
        <v>2026-Oct</v>
      </c>
      <c r="E3951">
        <f t="shared" si="185"/>
        <v>202610</v>
      </c>
      <c r="F3951" t="str">
        <f>IF('Raw(1)'!C3951="","",'Raw(1)'!C3951)</f>
        <v>PT Off</v>
      </c>
      <c r="G3951" t="str">
        <f>IF('Raw(1)'!D3951="","",'Raw(1)'!D3951)</f>
        <v>Machine</v>
      </c>
      <c r="H3951" t="str">
        <f>IF('Raw(1)'!E3951="","",'Raw(1)'!E3951)</f>
        <v>Growing Line</v>
      </c>
      <c r="I3951">
        <f>IF('Raw(1)'!F3951="","",'Raw(1)'!F3951)</f>
        <v>11</v>
      </c>
    </row>
    <row r="3952" spans="1:9" x14ac:dyDescent="0.4">
      <c r="A3952">
        <f>IF('Raw(1)'!A3952="","",'Raw(1)'!A3952)</f>
        <v>2026</v>
      </c>
      <c r="B3952">
        <f>IF('Raw(1)'!B3952="","",'Raw(1)'!B3952)</f>
        <v>40</v>
      </c>
      <c r="C3952" t="str">
        <f t="shared" si="183"/>
        <v>Oct</v>
      </c>
      <c r="D3952" t="str">
        <f t="shared" si="184"/>
        <v>2026-Oct</v>
      </c>
      <c r="E3952">
        <f t="shared" si="185"/>
        <v>202610</v>
      </c>
      <c r="F3952" t="str">
        <f>IF('Raw(1)'!C3952="","",'Raw(1)'!C3952)</f>
        <v>PT Off</v>
      </c>
      <c r="G3952" t="str">
        <f>IF('Raw(1)'!D3952="","",'Raw(1)'!D3952)</f>
        <v>Machine</v>
      </c>
      <c r="H3952" t="str">
        <f>IF('Raw(1)'!E3952="","",'Raw(1)'!E3952)</f>
        <v>Paint Booth</v>
      </c>
      <c r="I3952">
        <f>IF('Raw(1)'!F3952="","",'Raw(1)'!F3952)</f>
        <v>6</v>
      </c>
    </row>
    <row r="3953" spans="1:9" x14ac:dyDescent="0.4">
      <c r="A3953">
        <f>IF('Raw(1)'!A3953="","",'Raw(1)'!A3953)</f>
        <v>2026</v>
      </c>
      <c r="B3953">
        <f>IF('Raw(1)'!B3953="","",'Raw(1)'!B3953)</f>
        <v>40</v>
      </c>
      <c r="C3953" t="str">
        <f t="shared" si="183"/>
        <v>Oct</v>
      </c>
      <c r="D3953" t="str">
        <f t="shared" si="184"/>
        <v>2026-Oct</v>
      </c>
      <c r="E3953">
        <f t="shared" si="185"/>
        <v>202610</v>
      </c>
      <c r="F3953" t="str">
        <f>IF('Raw(1)'!C3953="","",'Raw(1)'!C3953)</f>
        <v>PT Off</v>
      </c>
      <c r="G3953" t="str">
        <f>IF('Raw(1)'!D3953="","",'Raw(1)'!D3953)</f>
        <v>Machine</v>
      </c>
      <c r="H3953" t="str">
        <f>IF('Raw(1)'!E3953="","",'Raw(1)'!E3953)</f>
        <v>Paint Line</v>
      </c>
      <c r="I3953">
        <f>IF('Raw(1)'!F3953="","",'Raw(1)'!F3953)</f>
        <v>4</v>
      </c>
    </row>
    <row r="3954" spans="1:9" x14ac:dyDescent="0.4">
      <c r="A3954">
        <f>IF('Raw(1)'!A3954="","",'Raw(1)'!A3954)</f>
        <v>2026</v>
      </c>
      <c r="B3954">
        <f>IF('Raw(1)'!B3954="","",'Raw(1)'!B3954)</f>
        <v>40</v>
      </c>
      <c r="C3954" t="str">
        <f t="shared" si="183"/>
        <v>Oct</v>
      </c>
      <c r="D3954" t="str">
        <f t="shared" si="184"/>
        <v>2026-Oct</v>
      </c>
      <c r="E3954">
        <f t="shared" si="185"/>
        <v>202610</v>
      </c>
      <c r="F3954" t="str">
        <f>IF('Raw(1)'!C3954="","",'Raw(1)'!C3954)</f>
        <v>PT Off</v>
      </c>
      <c r="G3954" t="str">
        <f>IF('Raw(1)'!D3954="","",'Raw(1)'!D3954)</f>
        <v>Machine</v>
      </c>
      <c r="H3954" t="str">
        <f>IF('Raw(1)'!E3954="","",'Raw(1)'!E3954)</f>
        <v>Roll Bending Machine</v>
      </c>
      <c r="I3954">
        <f>IF('Raw(1)'!F3954="","",'Raw(1)'!F3954)</f>
        <v>4</v>
      </c>
    </row>
    <row r="3955" spans="1:9" x14ac:dyDescent="0.4">
      <c r="A3955">
        <f>IF('Raw(1)'!A3955="","",'Raw(1)'!A3955)</f>
        <v>2026</v>
      </c>
      <c r="B3955">
        <f>IF('Raw(1)'!B3955="","",'Raw(1)'!B3955)</f>
        <v>40</v>
      </c>
      <c r="C3955" t="str">
        <f t="shared" si="183"/>
        <v>Oct</v>
      </c>
      <c r="D3955" t="str">
        <f t="shared" si="184"/>
        <v>2026-Oct</v>
      </c>
      <c r="E3955">
        <f t="shared" si="185"/>
        <v>202610</v>
      </c>
      <c r="F3955" t="str">
        <f>IF('Raw(1)'!C3955="","",'Raw(1)'!C3955)</f>
        <v>PT Off</v>
      </c>
      <c r="G3955" t="str">
        <f>IF('Raw(1)'!D3955="","",'Raw(1)'!D3955)</f>
        <v>Machine</v>
      </c>
      <c r="H3955" t="str">
        <f>IF('Raw(1)'!E3955="","",'Raw(1)'!E3955)</f>
        <v>L/W Machine</v>
      </c>
      <c r="I3955">
        <f>IF('Raw(1)'!F3955="","",'Raw(1)'!F3955)</f>
        <v>7</v>
      </c>
    </row>
    <row r="3956" spans="1:9" x14ac:dyDescent="0.4">
      <c r="A3956">
        <f>IF('Raw(1)'!A3956="","",'Raw(1)'!A3956)</f>
        <v>2026</v>
      </c>
      <c r="B3956">
        <f>IF('Raw(1)'!B3956="","",'Raw(1)'!B3956)</f>
        <v>40</v>
      </c>
      <c r="C3956" t="str">
        <f t="shared" si="183"/>
        <v>Oct</v>
      </c>
      <c r="D3956" t="str">
        <f t="shared" si="184"/>
        <v>2026-Oct</v>
      </c>
      <c r="E3956">
        <f t="shared" si="185"/>
        <v>202610</v>
      </c>
      <c r="F3956" t="str">
        <f>IF('Raw(1)'!C3956="","",'Raw(1)'!C3956)</f>
        <v>PT Off</v>
      </c>
      <c r="G3956" t="str">
        <f>IF('Raw(1)'!D3956="","",'Raw(1)'!D3956)</f>
        <v>Machine</v>
      </c>
      <c r="H3956" t="str">
        <f>IF('Raw(1)'!E3956="","",'Raw(1)'!E3956)</f>
        <v>C/W Machine</v>
      </c>
      <c r="I3956">
        <f>IF('Raw(1)'!F3956="","",'Raw(1)'!F3956)</f>
        <v>12.5</v>
      </c>
    </row>
    <row r="3957" spans="1:9" x14ac:dyDescent="0.4">
      <c r="A3957">
        <f>IF('Raw(1)'!A3957="","",'Raw(1)'!A3957)</f>
        <v>2026</v>
      </c>
      <c r="B3957">
        <f>IF('Raw(1)'!B3957="","",'Raw(1)'!B3957)</f>
        <v>40</v>
      </c>
      <c r="C3957" t="str">
        <f t="shared" si="183"/>
        <v>Oct</v>
      </c>
      <c r="D3957" t="str">
        <f t="shared" si="184"/>
        <v>2026-Oct</v>
      </c>
      <c r="E3957">
        <f t="shared" si="185"/>
        <v>202610</v>
      </c>
      <c r="F3957" t="str">
        <f>IF('Raw(1)'!C3957="","",'Raw(1)'!C3957)</f>
        <v>PT Off</v>
      </c>
      <c r="G3957" t="str">
        <f>IF('Raw(1)'!D3957="","",'Raw(1)'!D3957)</f>
        <v>Performance</v>
      </c>
      <c r="H3957" t="str">
        <f>IF('Raw(1)'!E3957="","",'Raw(1)'!E3957)</f>
        <v>BT GT</v>
      </c>
      <c r="I3957">
        <f>IF('Raw(1)'!F3957="","",'Raw(1)'!F3957)</f>
        <v>5</v>
      </c>
    </row>
    <row r="3958" spans="1:9" x14ac:dyDescent="0.4">
      <c r="A3958">
        <f>IF('Raw(1)'!A3958="","",'Raw(1)'!A3958)</f>
        <v>2026</v>
      </c>
      <c r="B3958">
        <f>IF('Raw(1)'!B3958="","",'Raw(1)'!B3958)</f>
        <v>40</v>
      </c>
      <c r="C3958" t="str">
        <f t="shared" si="183"/>
        <v>Oct</v>
      </c>
      <c r="D3958" t="str">
        <f t="shared" si="184"/>
        <v>2026-Oct</v>
      </c>
      <c r="E3958">
        <f t="shared" si="185"/>
        <v>202610</v>
      </c>
      <c r="F3958" t="str">
        <f>IF('Raw(1)'!C3958="","",'Raw(1)'!C3958)</f>
        <v>PT Off</v>
      </c>
      <c r="G3958" t="str">
        <f>IF('Raw(1)'!D3958="","",'Raw(1)'!D3958)</f>
        <v>Performance</v>
      </c>
      <c r="H3958" t="str">
        <f>IF('Raw(1)'!E3958="","",'Raw(1)'!E3958)</f>
        <v>WT GT</v>
      </c>
      <c r="I3958">
        <f>IF('Raw(1)'!F3958="","",'Raw(1)'!F3958)</f>
        <v>5</v>
      </c>
    </row>
    <row r="3959" spans="1:9" x14ac:dyDescent="0.4">
      <c r="A3959">
        <f>IF('Raw(1)'!A3959="","",'Raw(1)'!A3959)</f>
        <v>2026</v>
      </c>
      <c r="B3959">
        <f>IF('Raw(1)'!B3959="","",'Raw(1)'!B3959)</f>
        <v>40</v>
      </c>
      <c r="C3959" t="str">
        <f t="shared" si="183"/>
        <v>Oct</v>
      </c>
      <c r="D3959" t="str">
        <f t="shared" si="184"/>
        <v>2026-Oct</v>
      </c>
      <c r="E3959">
        <f t="shared" si="185"/>
        <v>202610</v>
      </c>
      <c r="F3959" t="str">
        <f>IF('Raw(1)'!C3959="","",'Raw(1)'!C3959)</f>
        <v>PT Off</v>
      </c>
      <c r="G3959" t="str">
        <f>IF('Raw(1)'!D3959="","",'Raw(1)'!D3959)</f>
        <v>Performance</v>
      </c>
      <c r="H3959" t="str">
        <f>IF('Raw(1)'!E3959="","",'Raw(1)'!E3959)</f>
        <v>Bending</v>
      </c>
      <c r="I3959">
        <f>IF('Raw(1)'!F3959="","",'Raw(1)'!F3959)</f>
        <v>124</v>
      </c>
    </row>
    <row r="3960" spans="1:9" x14ac:dyDescent="0.4">
      <c r="A3960">
        <f>IF('Raw(1)'!A3960="","",'Raw(1)'!A3960)</f>
        <v>2026</v>
      </c>
      <c r="B3960">
        <f>IF('Raw(1)'!B3960="","",'Raw(1)'!B3960)</f>
        <v>40</v>
      </c>
      <c r="C3960" t="str">
        <f t="shared" si="183"/>
        <v>Oct</v>
      </c>
      <c r="D3960" t="str">
        <f t="shared" si="184"/>
        <v>2026-Oct</v>
      </c>
      <c r="E3960">
        <f t="shared" si="185"/>
        <v>202610</v>
      </c>
      <c r="F3960" t="str">
        <f>IF('Raw(1)'!C3960="","",'Raw(1)'!C3960)</f>
        <v>PT Off</v>
      </c>
      <c r="G3960" t="str">
        <f>IF('Raw(1)'!D3960="","",'Raw(1)'!D3960)</f>
        <v>Performance</v>
      </c>
      <c r="H3960" t="str">
        <f>IF('Raw(1)'!E3960="","",'Raw(1)'!E3960)</f>
        <v>L/W</v>
      </c>
      <c r="I3960">
        <f>IF('Raw(1)'!F3960="","",'Raw(1)'!F3960)</f>
        <v>124</v>
      </c>
    </row>
    <row r="3961" spans="1:9" x14ac:dyDescent="0.4">
      <c r="A3961">
        <f>IF('Raw(1)'!A3961="","",'Raw(1)'!A3961)</f>
        <v>2026</v>
      </c>
      <c r="B3961">
        <f>IF('Raw(1)'!B3961="","",'Raw(1)'!B3961)</f>
        <v>40</v>
      </c>
      <c r="C3961" t="str">
        <f t="shared" si="183"/>
        <v>Oct</v>
      </c>
      <c r="D3961" t="str">
        <f t="shared" si="184"/>
        <v>2026-Oct</v>
      </c>
      <c r="E3961">
        <f t="shared" si="185"/>
        <v>202610</v>
      </c>
      <c r="F3961" t="str">
        <f>IF('Raw(1)'!C3961="","",'Raw(1)'!C3961)</f>
        <v>PT Off</v>
      </c>
      <c r="G3961" t="str">
        <f>IF('Raw(1)'!D3961="","",'Raw(1)'!D3961)</f>
        <v>Performance</v>
      </c>
      <c r="H3961" t="str">
        <f>IF('Raw(1)'!E3961="","",'Raw(1)'!E3961)</f>
        <v>C/W</v>
      </c>
      <c r="I3961">
        <f>IF('Raw(1)'!F3961="","",'Raw(1)'!F3961)</f>
        <v>156</v>
      </c>
    </row>
    <row r="3962" spans="1:9" x14ac:dyDescent="0.4">
      <c r="A3962">
        <f>IF('Raw(1)'!A3962="","",'Raw(1)'!A3962)</f>
        <v>2026</v>
      </c>
      <c r="B3962">
        <f>IF('Raw(1)'!B3962="","",'Raw(1)'!B3962)</f>
        <v>41</v>
      </c>
      <c r="C3962" t="str">
        <f t="shared" si="183"/>
        <v>Oct</v>
      </c>
      <c r="D3962" t="str">
        <f t="shared" si="184"/>
        <v>2026-Oct</v>
      </c>
      <c r="E3962">
        <f t="shared" si="185"/>
        <v>202610</v>
      </c>
      <c r="F3962" t="str">
        <f>IF('Raw(1)'!C3962="","",'Raw(1)'!C3962)</f>
        <v>VN #1</v>
      </c>
      <c r="G3962" t="str">
        <f>IF('Raw(1)'!D3962="","",'Raw(1)'!D3962)</f>
        <v>Machine</v>
      </c>
      <c r="H3962" t="str">
        <f>IF('Raw(1)'!E3962="","",'Raw(1)'!E3962)</f>
        <v>Growing Line</v>
      </c>
      <c r="I3962">
        <f>IF('Raw(1)'!F3962="","",'Raw(1)'!F3962)</f>
        <v>15</v>
      </c>
    </row>
    <row r="3963" spans="1:9" x14ac:dyDescent="0.4">
      <c r="A3963">
        <f>IF('Raw(1)'!A3963="","",'Raw(1)'!A3963)</f>
        <v>2026</v>
      </c>
      <c r="B3963">
        <f>IF('Raw(1)'!B3963="","",'Raw(1)'!B3963)</f>
        <v>41</v>
      </c>
      <c r="C3963" t="str">
        <f t="shared" si="183"/>
        <v>Oct</v>
      </c>
      <c r="D3963" t="str">
        <f t="shared" si="184"/>
        <v>2026-Oct</v>
      </c>
      <c r="E3963">
        <f t="shared" si="185"/>
        <v>202610</v>
      </c>
      <c r="F3963" t="str">
        <f>IF('Raw(1)'!C3963="","",'Raw(1)'!C3963)</f>
        <v>VN #1</v>
      </c>
      <c r="G3963" t="str">
        <f>IF('Raw(1)'!D3963="","",'Raw(1)'!D3963)</f>
        <v>Machine</v>
      </c>
      <c r="H3963" t="str">
        <f>IF('Raw(1)'!E3963="","",'Raw(1)'!E3963)</f>
        <v>Paint Booth</v>
      </c>
      <c r="I3963">
        <f>IF('Raw(1)'!F3963="","",'Raw(1)'!F3963)</f>
        <v>10</v>
      </c>
    </row>
    <row r="3964" spans="1:9" x14ac:dyDescent="0.4">
      <c r="A3964">
        <f>IF('Raw(1)'!A3964="","",'Raw(1)'!A3964)</f>
        <v>2026</v>
      </c>
      <c r="B3964">
        <f>IF('Raw(1)'!B3964="","",'Raw(1)'!B3964)</f>
        <v>41</v>
      </c>
      <c r="C3964" t="str">
        <f t="shared" si="183"/>
        <v>Oct</v>
      </c>
      <c r="D3964" t="str">
        <f t="shared" si="184"/>
        <v>2026-Oct</v>
      </c>
      <c r="E3964">
        <f t="shared" si="185"/>
        <v>202610</v>
      </c>
      <c r="F3964" t="str">
        <f>IF('Raw(1)'!C3964="","",'Raw(1)'!C3964)</f>
        <v>VN #1</v>
      </c>
      <c r="G3964" t="str">
        <f>IF('Raw(1)'!D3964="","",'Raw(1)'!D3964)</f>
        <v>Machine</v>
      </c>
      <c r="H3964" t="str">
        <f>IF('Raw(1)'!E3964="","",'Raw(1)'!E3964)</f>
        <v>Paint Line</v>
      </c>
      <c r="I3964">
        <f>IF('Raw(1)'!F3964="","",'Raw(1)'!F3964)</f>
        <v>5</v>
      </c>
    </row>
    <row r="3965" spans="1:9" x14ac:dyDescent="0.4">
      <c r="A3965">
        <f>IF('Raw(1)'!A3965="","",'Raw(1)'!A3965)</f>
        <v>2026</v>
      </c>
      <c r="B3965">
        <f>IF('Raw(1)'!B3965="","",'Raw(1)'!B3965)</f>
        <v>41</v>
      </c>
      <c r="C3965" t="str">
        <f t="shared" si="183"/>
        <v>Oct</v>
      </c>
      <c r="D3965" t="str">
        <f t="shared" si="184"/>
        <v>2026-Oct</v>
      </c>
      <c r="E3965">
        <f t="shared" si="185"/>
        <v>202610</v>
      </c>
      <c r="F3965" t="str">
        <f>IF('Raw(1)'!C3965="","",'Raw(1)'!C3965)</f>
        <v>VN #1</v>
      </c>
      <c r="G3965" t="str">
        <f>IF('Raw(1)'!D3965="","",'Raw(1)'!D3965)</f>
        <v>Machine</v>
      </c>
      <c r="H3965" t="str">
        <f>IF('Raw(1)'!E3965="","",'Raw(1)'!E3965)</f>
        <v>Roll Bending Machine</v>
      </c>
      <c r="I3965">
        <f>IF('Raw(1)'!F3965="","",'Raw(1)'!F3965)</f>
        <v>6</v>
      </c>
    </row>
    <row r="3966" spans="1:9" x14ac:dyDescent="0.4">
      <c r="A3966">
        <f>IF('Raw(1)'!A3966="","",'Raw(1)'!A3966)</f>
        <v>2026</v>
      </c>
      <c r="B3966">
        <f>IF('Raw(1)'!B3966="","",'Raw(1)'!B3966)</f>
        <v>41</v>
      </c>
      <c r="C3966" t="str">
        <f t="shared" si="183"/>
        <v>Oct</v>
      </c>
      <c r="D3966" t="str">
        <f t="shared" si="184"/>
        <v>2026-Oct</v>
      </c>
      <c r="E3966">
        <f t="shared" si="185"/>
        <v>202610</v>
      </c>
      <c r="F3966" t="str">
        <f>IF('Raw(1)'!C3966="","",'Raw(1)'!C3966)</f>
        <v>VN #1</v>
      </c>
      <c r="G3966" t="str">
        <f>IF('Raw(1)'!D3966="","",'Raw(1)'!D3966)</f>
        <v>Machine</v>
      </c>
      <c r="H3966" t="str">
        <f>IF('Raw(1)'!E3966="","",'Raw(1)'!E3966)</f>
        <v>L/W Machine</v>
      </c>
      <c r="I3966">
        <f>IF('Raw(1)'!F3966="","",'Raw(1)'!F3966)</f>
        <v>10</v>
      </c>
    </row>
    <row r="3967" spans="1:9" x14ac:dyDescent="0.4">
      <c r="A3967">
        <f>IF('Raw(1)'!A3967="","",'Raw(1)'!A3967)</f>
        <v>2026</v>
      </c>
      <c r="B3967">
        <f>IF('Raw(1)'!B3967="","",'Raw(1)'!B3967)</f>
        <v>41</v>
      </c>
      <c r="C3967" t="str">
        <f t="shared" si="183"/>
        <v>Oct</v>
      </c>
      <c r="D3967" t="str">
        <f t="shared" si="184"/>
        <v>2026-Oct</v>
      </c>
      <c r="E3967">
        <f t="shared" si="185"/>
        <v>202610</v>
      </c>
      <c r="F3967" t="str">
        <f>IF('Raw(1)'!C3967="","",'Raw(1)'!C3967)</f>
        <v>VN #1</v>
      </c>
      <c r="G3967" t="str">
        <f>IF('Raw(1)'!D3967="","",'Raw(1)'!D3967)</f>
        <v>Machine</v>
      </c>
      <c r="H3967" t="str">
        <f>IF('Raw(1)'!E3967="","",'Raw(1)'!E3967)</f>
        <v>C/W Machine</v>
      </c>
      <c r="I3967">
        <f>IF('Raw(1)'!F3967="","",'Raw(1)'!F3967)</f>
        <v>10</v>
      </c>
    </row>
    <row r="3968" spans="1:9" x14ac:dyDescent="0.4">
      <c r="A3968">
        <f>IF('Raw(1)'!A3968="","",'Raw(1)'!A3968)</f>
        <v>2026</v>
      </c>
      <c r="B3968">
        <f>IF('Raw(1)'!B3968="","",'Raw(1)'!B3968)</f>
        <v>41</v>
      </c>
      <c r="C3968" t="str">
        <f t="shared" si="183"/>
        <v>Oct</v>
      </c>
      <c r="D3968" t="str">
        <f t="shared" si="184"/>
        <v>2026-Oct</v>
      </c>
      <c r="E3968">
        <f t="shared" si="185"/>
        <v>202610</v>
      </c>
      <c r="F3968" t="str">
        <f>IF('Raw(1)'!C3968="","",'Raw(1)'!C3968)</f>
        <v>VN #1</v>
      </c>
      <c r="G3968" t="str">
        <f>IF('Raw(1)'!D3968="","",'Raw(1)'!D3968)</f>
        <v>Performance</v>
      </c>
      <c r="H3968" t="str">
        <f>IF('Raw(1)'!E3968="","",'Raw(1)'!E3968)</f>
        <v>BT GT</v>
      </c>
      <c r="I3968">
        <f>IF('Raw(1)'!F3968="","",'Raw(1)'!F3968)</f>
        <v>27</v>
      </c>
    </row>
    <row r="3969" spans="1:9" x14ac:dyDescent="0.4">
      <c r="A3969">
        <f>IF('Raw(1)'!A3969="","",'Raw(1)'!A3969)</f>
        <v>2026</v>
      </c>
      <c r="B3969">
        <f>IF('Raw(1)'!B3969="","",'Raw(1)'!B3969)</f>
        <v>41</v>
      </c>
      <c r="C3969" t="str">
        <f t="shared" si="183"/>
        <v>Oct</v>
      </c>
      <c r="D3969" t="str">
        <f t="shared" si="184"/>
        <v>2026-Oct</v>
      </c>
      <c r="E3969">
        <f t="shared" si="185"/>
        <v>202610</v>
      </c>
      <c r="F3969" t="str">
        <f>IF('Raw(1)'!C3969="","",'Raw(1)'!C3969)</f>
        <v>VN #1</v>
      </c>
      <c r="G3969" t="str">
        <f>IF('Raw(1)'!D3969="","",'Raw(1)'!D3969)</f>
        <v>Performance</v>
      </c>
      <c r="H3969" t="str">
        <f>IF('Raw(1)'!E3969="","",'Raw(1)'!E3969)</f>
        <v>WT GT</v>
      </c>
      <c r="I3969">
        <f>IF('Raw(1)'!F3969="","",'Raw(1)'!F3969)</f>
        <v>25</v>
      </c>
    </row>
    <row r="3970" spans="1:9" x14ac:dyDescent="0.4">
      <c r="A3970">
        <f>IF('Raw(1)'!A3970="","",'Raw(1)'!A3970)</f>
        <v>2026</v>
      </c>
      <c r="B3970">
        <f>IF('Raw(1)'!B3970="","",'Raw(1)'!B3970)</f>
        <v>41</v>
      </c>
      <c r="C3970" t="str">
        <f t="shared" ref="C3970:C4033" si="186">IF(OR(A3970="",B3970=""),"",TEXT(DATE(A3970,1,1)+(B3970-1)*7,"mmm"))</f>
        <v>Oct</v>
      </c>
      <c r="D3970" t="str">
        <f t="shared" ref="D3970:D4033" si="187">IF(OR(A3970="",B3970=""),"",TEXT(DATE(A3970,1,1)+(B3970-1)*7,"yyyy-mmm"))</f>
        <v>2026-Oct</v>
      </c>
      <c r="E3970">
        <f t="shared" ref="E3970:E4033" si="188">IF(OR(A3970="",B3970=""),"",YEAR(DATE(A3970,1,1)+(B3970-1)*7)*100+MONTH(DATE(A3970,1,1)+(B3970-1)*7))</f>
        <v>202610</v>
      </c>
      <c r="F3970" t="str">
        <f>IF('Raw(1)'!C3970="","",'Raw(1)'!C3970)</f>
        <v>VN #1</v>
      </c>
      <c r="G3970" t="str">
        <f>IF('Raw(1)'!D3970="","",'Raw(1)'!D3970)</f>
        <v>Performance</v>
      </c>
      <c r="H3970" t="str">
        <f>IF('Raw(1)'!E3970="","",'Raw(1)'!E3970)</f>
        <v>Bending</v>
      </c>
      <c r="I3970">
        <f>IF('Raw(1)'!F3970="","",'Raw(1)'!F3970)</f>
        <v>317</v>
      </c>
    </row>
    <row r="3971" spans="1:9" x14ac:dyDescent="0.4">
      <c r="A3971">
        <f>IF('Raw(1)'!A3971="","",'Raw(1)'!A3971)</f>
        <v>2026</v>
      </c>
      <c r="B3971">
        <f>IF('Raw(1)'!B3971="","",'Raw(1)'!B3971)</f>
        <v>41</v>
      </c>
      <c r="C3971" t="str">
        <f t="shared" si="186"/>
        <v>Oct</v>
      </c>
      <c r="D3971" t="str">
        <f t="shared" si="187"/>
        <v>2026-Oct</v>
      </c>
      <c r="E3971">
        <f t="shared" si="188"/>
        <v>202610</v>
      </c>
      <c r="F3971" t="str">
        <f>IF('Raw(1)'!C3971="","",'Raw(1)'!C3971)</f>
        <v>VN #1</v>
      </c>
      <c r="G3971" t="str">
        <f>IF('Raw(1)'!D3971="","",'Raw(1)'!D3971)</f>
        <v>Performance</v>
      </c>
      <c r="H3971" t="str">
        <f>IF('Raw(1)'!E3971="","",'Raw(1)'!E3971)</f>
        <v>L/W</v>
      </c>
      <c r="I3971">
        <f>IF('Raw(1)'!F3971="","",'Raw(1)'!F3971)</f>
        <v>319</v>
      </c>
    </row>
    <row r="3972" spans="1:9" x14ac:dyDescent="0.4">
      <c r="A3972">
        <f>IF('Raw(1)'!A3972="","",'Raw(1)'!A3972)</f>
        <v>2026</v>
      </c>
      <c r="B3972">
        <f>IF('Raw(1)'!B3972="","",'Raw(1)'!B3972)</f>
        <v>41</v>
      </c>
      <c r="C3972" t="str">
        <f t="shared" si="186"/>
        <v>Oct</v>
      </c>
      <c r="D3972" t="str">
        <f t="shared" si="187"/>
        <v>2026-Oct</v>
      </c>
      <c r="E3972">
        <f t="shared" si="188"/>
        <v>202610</v>
      </c>
      <c r="F3972" t="str">
        <f>IF('Raw(1)'!C3972="","",'Raw(1)'!C3972)</f>
        <v>VN #1</v>
      </c>
      <c r="G3972" t="str">
        <f>IF('Raw(1)'!D3972="","",'Raw(1)'!D3972)</f>
        <v>Performance</v>
      </c>
      <c r="H3972" t="str">
        <f>IF('Raw(1)'!E3972="","",'Raw(1)'!E3972)</f>
        <v>C/W</v>
      </c>
      <c r="I3972">
        <f>IF('Raw(1)'!F3972="","",'Raw(1)'!F3972)</f>
        <v>346</v>
      </c>
    </row>
    <row r="3973" spans="1:9" x14ac:dyDescent="0.4">
      <c r="A3973">
        <f>IF('Raw(1)'!A3973="","",'Raw(1)'!A3973)</f>
        <v>2026</v>
      </c>
      <c r="B3973">
        <f>IF('Raw(1)'!B3973="","",'Raw(1)'!B3973)</f>
        <v>41</v>
      </c>
      <c r="C3973" t="str">
        <f t="shared" si="186"/>
        <v>Oct</v>
      </c>
      <c r="D3973" t="str">
        <f t="shared" si="187"/>
        <v>2026-Oct</v>
      </c>
      <c r="E3973">
        <f t="shared" si="188"/>
        <v>202610</v>
      </c>
      <c r="F3973" t="str">
        <f>IF('Raw(1)'!C3973="","",'Raw(1)'!C3973)</f>
        <v>VN #2</v>
      </c>
      <c r="G3973" t="str">
        <f>IF('Raw(1)'!D3973="","",'Raw(1)'!D3973)</f>
        <v>Machine</v>
      </c>
      <c r="H3973" t="str">
        <f>IF('Raw(1)'!E3973="","",'Raw(1)'!E3973)</f>
        <v>Growing Line</v>
      </c>
      <c r="I3973">
        <f>IF('Raw(1)'!F3973="","",'Raw(1)'!F3973)</f>
        <v>14</v>
      </c>
    </row>
    <row r="3974" spans="1:9" x14ac:dyDescent="0.4">
      <c r="A3974">
        <f>IF('Raw(1)'!A3974="","",'Raw(1)'!A3974)</f>
        <v>2026</v>
      </c>
      <c r="B3974">
        <f>IF('Raw(1)'!B3974="","",'Raw(1)'!B3974)</f>
        <v>41</v>
      </c>
      <c r="C3974" t="str">
        <f t="shared" si="186"/>
        <v>Oct</v>
      </c>
      <c r="D3974" t="str">
        <f t="shared" si="187"/>
        <v>2026-Oct</v>
      </c>
      <c r="E3974">
        <f t="shared" si="188"/>
        <v>202610</v>
      </c>
      <c r="F3974" t="str">
        <f>IF('Raw(1)'!C3974="","",'Raw(1)'!C3974)</f>
        <v>VN #2</v>
      </c>
      <c r="G3974" t="str">
        <f>IF('Raw(1)'!D3974="","",'Raw(1)'!D3974)</f>
        <v>Machine</v>
      </c>
      <c r="H3974" t="str">
        <f>IF('Raw(1)'!E3974="","",'Raw(1)'!E3974)</f>
        <v>Paint Booth</v>
      </c>
      <c r="I3974">
        <f>IF('Raw(1)'!F3974="","",'Raw(1)'!F3974)</f>
        <v>8</v>
      </c>
    </row>
    <row r="3975" spans="1:9" x14ac:dyDescent="0.4">
      <c r="A3975">
        <f>IF('Raw(1)'!A3975="","",'Raw(1)'!A3975)</f>
        <v>2026</v>
      </c>
      <c r="B3975">
        <f>IF('Raw(1)'!B3975="","",'Raw(1)'!B3975)</f>
        <v>41</v>
      </c>
      <c r="C3975" t="str">
        <f t="shared" si="186"/>
        <v>Oct</v>
      </c>
      <c r="D3975" t="str">
        <f t="shared" si="187"/>
        <v>2026-Oct</v>
      </c>
      <c r="E3975">
        <f t="shared" si="188"/>
        <v>202610</v>
      </c>
      <c r="F3975" t="str">
        <f>IF('Raw(1)'!C3975="","",'Raw(1)'!C3975)</f>
        <v>VN #2</v>
      </c>
      <c r="G3975" t="str">
        <f>IF('Raw(1)'!D3975="","",'Raw(1)'!D3975)</f>
        <v>Machine</v>
      </c>
      <c r="H3975" t="str">
        <f>IF('Raw(1)'!E3975="","",'Raw(1)'!E3975)</f>
        <v>Paint Line</v>
      </c>
      <c r="I3975">
        <f>IF('Raw(1)'!F3975="","",'Raw(1)'!F3975)</f>
        <v>4</v>
      </c>
    </row>
    <row r="3976" spans="1:9" x14ac:dyDescent="0.4">
      <c r="A3976">
        <f>IF('Raw(1)'!A3976="","",'Raw(1)'!A3976)</f>
        <v>2026</v>
      </c>
      <c r="B3976">
        <f>IF('Raw(1)'!B3976="","",'Raw(1)'!B3976)</f>
        <v>41</v>
      </c>
      <c r="C3976" t="str">
        <f t="shared" si="186"/>
        <v>Oct</v>
      </c>
      <c r="D3976" t="str">
        <f t="shared" si="187"/>
        <v>2026-Oct</v>
      </c>
      <c r="E3976">
        <f t="shared" si="188"/>
        <v>202610</v>
      </c>
      <c r="F3976" t="str">
        <f>IF('Raw(1)'!C3976="","",'Raw(1)'!C3976)</f>
        <v>VN #2</v>
      </c>
      <c r="G3976" t="str">
        <f>IF('Raw(1)'!D3976="","",'Raw(1)'!D3976)</f>
        <v>Machine</v>
      </c>
      <c r="H3976" t="str">
        <f>IF('Raw(1)'!E3976="","",'Raw(1)'!E3976)</f>
        <v>Roll Bending Machine</v>
      </c>
      <c r="I3976">
        <f>IF('Raw(1)'!F3976="","",'Raw(1)'!F3976)</f>
        <v>3</v>
      </c>
    </row>
    <row r="3977" spans="1:9" x14ac:dyDescent="0.4">
      <c r="A3977">
        <f>IF('Raw(1)'!A3977="","",'Raw(1)'!A3977)</f>
        <v>2026</v>
      </c>
      <c r="B3977">
        <f>IF('Raw(1)'!B3977="","",'Raw(1)'!B3977)</f>
        <v>41</v>
      </c>
      <c r="C3977" t="str">
        <f t="shared" si="186"/>
        <v>Oct</v>
      </c>
      <c r="D3977" t="str">
        <f t="shared" si="187"/>
        <v>2026-Oct</v>
      </c>
      <c r="E3977">
        <f t="shared" si="188"/>
        <v>202610</v>
      </c>
      <c r="F3977" t="str">
        <f>IF('Raw(1)'!C3977="","",'Raw(1)'!C3977)</f>
        <v>VN #2</v>
      </c>
      <c r="G3977" t="str">
        <f>IF('Raw(1)'!D3977="","",'Raw(1)'!D3977)</f>
        <v>Machine</v>
      </c>
      <c r="H3977" t="str">
        <f>IF('Raw(1)'!E3977="","",'Raw(1)'!E3977)</f>
        <v>L/W Machine</v>
      </c>
      <c r="I3977">
        <f>IF('Raw(1)'!F3977="","",'Raw(1)'!F3977)</f>
        <v>6</v>
      </c>
    </row>
    <row r="3978" spans="1:9" x14ac:dyDescent="0.4">
      <c r="A3978">
        <f>IF('Raw(1)'!A3978="","",'Raw(1)'!A3978)</f>
        <v>2026</v>
      </c>
      <c r="B3978">
        <f>IF('Raw(1)'!B3978="","",'Raw(1)'!B3978)</f>
        <v>41</v>
      </c>
      <c r="C3978" t="str">
        <f t="shared" si="186"/>
        <v>Oct</v>
      </c>
      <c r="D3978" t="str">
        <f t="shared" si="187"/>
        <v>2026-Oct</v>
      </c>
      <c r="E3978">
        <f t="shared" si="188"/>
        <v>202610</v>
      </c>
      <c r="F3978" t="str">
        <f>IF('Raw(1)'!C3978="","",'Raw(1)'!C3978)</f>
        <v>VN #2</v>
      </c>
      <c r="G3978" t="str">
        <f>IF('Raw(1)'!D3978="","",'Raw(1)'!D3978)</f>
        <v>Machine</v>
      </c>
      <c r="H3978" t="str">
        <f>IF('Raw(1)'!E3978="","",'Raw(1)'!E3978)</f>
        <v>C/W Machine</v>
      </c>
      <c r="I3978">
        <f>IF('Raw(1)'!F3978="","",'Raw(1)'!F3978)</f>
        <v>8.8000000000000007</v>
      </c>
    </row>
    <row r="3979" spans="1:9" x14ac:dyDescent="0.4">
      <c r="A3979">
        <f>IF('Raw(1)'!A3979="","",'Raw(1)'!A3979)</f>
        <v>2026</v>
      </c>
      <c r="B3979">
        <f>IF('Raw(1)'!B3979="","",'Raw(1)'!B3979)</f>
        <v>41</v>
      </c>
      <c r="C3979" t="str">
        <f t="shared" si="186"/>
        <v>Oct</v>
      </c>
      <c r="D3979" t="str">
        <f t="shared" si="187"/>
        <v>2026-Oct</v>
      </c>
      <c r="E3979">
        <f t="shared" si="188"/>
        <v>202610</v>
      </c>
      <c r="F3979" t="str">
        <f>IF('Raw(1)'!C3979="","",'Raw(1)'!C3979)</f>
        <v>VN #2</v>
      </c>
      <c r="G3979" t="str">
        <f>IF('Raw(1)'!D3979="","",'Raw(1)'!D3979)</f>
        <v>Performance</v>
      </c>
      <c r="H3979" t="str">
        <f>IF('Raw(1)'!E3979="","",'Raw(1)'!E3979)</f>
        <v>BT GT</v>
      </c>
      <c r="I3979">
        <f>IF('Raw(1)'!F3979="","",'Raw(1)'!F3979)</f>
        <v>27</v>
      </c>
    </row>
    <row r="3980" spans="1:9" x14ac:dyDescent="0.4">
      <c r="A3980">
        <f>IF('Raw(1)'!A3980="","",'Raw(1)'!A3980)</f>
        <v>2026</v>
      </c>
      <c r="B3980">
        <f>IF('Raw(1)'!B3980="","",'Raw(1)'!B3980)</f>
        <v>41</v>
      </c>
      <c r="C3980" t="str">
        <f t="shared" si="186"/>
        <v>Oct</v>
      </c>
      <c r="D3980" t="str">
        <f t="shared" si="187"/>
        <v>2026-Oct</v>
      </c>
      <c r="E3980">
        <f t="shared" si="188"/>
        <v>202610</v>
      </c>
      <c r="F3980" t="str">
        <f>IF('Raw(1)'!C3980="","",'Raw(1)'!C3980)</f>
        <v>VN #2</v>
      </c>
      <c r="G3980" t="str">
        <f>IF('Raw(1)'!D3980="","",'Raw(1)'!D3980)</f>
        <v>Performance</v>
      </c>
      <c r="H3980" t="str">
        <f>IF('Raw(1)'!E3980="","",'Raw(1)'!E3980)</f>
        <v>WT GT</v>
      </c>
      <c r="I3980">
        <f>IF('Raw(1)'!F3980="","",'Raw(1)'!F3980)</f>
        <v>27</v>
      </c>
    </row>
    <row r="3981" spans="1:9" x14ac:dyDescent="0.4">
      <c r="A3981">
        <f>IF('Raw(1)'!A3981="","",'Raw(1)'!A3981)</f>
        <v>2026</v>
      </c>
      <c r="B3981">
        <f>IF('Raw(1)'!B3981="","",'Raw(1)'!B3981)</f>
        <v>41</v>
      </c>
      <c r="C3981" t="str">
        <f t="shared" si="186"/>
        <v>Oct</v>
      </c>
      <c r="D3981" t="str">
        <f t="shared" si="187"/>
        <v>2026-Oct</v>
      </c>
      <c r="E3981">
        <f t="shared" si="188"/>
        <v>202610</v>
      </c>
      <c r="F3981" t="str">
        <f>IF('Raw(1)'!C3981="","",'Raw(1)'!C3981)</f>
        <v>VN #2</v>
      </c>
      <c r="G3981" t="str">
        <f>IF('Raw(1)'!D3981="","",'Raw(1)'!D3981)</f>
        <v>Performance</v>
      </c>
      <c r="H3981" t="str">
        <f>IF('Raw(1)'!E3981="","",'Raw(1)'!E3981)</f>
        <v>Bending</v>
      </c>
      <c r="I3981">
        <f>IF('Raw(1)'!F3981="","",'Raw(1)'!F3981)</f>
        <v>248</v>
      </c>
    </row>
    <row r="3982" spans="1:9" x14ac:dyDescent="0.4">
      <c r="A3982">
        <f>IF('Raw(1)'!A3982="","",'Raw(1)'!A3982)</f>
        <v>2026</v>
      </c>
      <c r="B3982">
        <f>IF('Raw(1)'!B3982="","",'Raw(1)'!B3982)</f>
        <v>41</v>
      </c>
      <c r="C3982" t="str">
        <f t="shared" si="186"/>
        <v>Oct</v>
      </c>
      <c r="D3982" t="str">
        <f t="shared" si="187"/>
        <v>2026-Oct</v>
      </c>
      <c r="E3982">
        <f t="shared" si="188"/>
        <v>202610</v>
      </c>
      <c r="F3982" t="str">
        <f>IF('Raw(1)'!C3982="","",'Raw(1)'!C3982)</f>
        <v>VN #2</v>
      </c>
      <c r="G3982" t="str">
        <f>IF('Raw(1)'!D3982="","",'Raw(1)'!D3982)</f>
        <v>Performance</v>
      </c>
      <c r="H3982" t="str">
        <f>IF('Raw(1)'!E3982="","",'Raw(1)'!E3982)</f>
        <v>L/W</v>
      </c>
      <c r="I3982">
        <f>IF('Raw(1)'!F3982="","",'Raw(1)'!F3982)</f>
        <v>250</v>
      </c>
    </row>
    <row r="3983" spans="1:9" x14ac:dyDescent="0.4">
      <c r="A3983">
        <f>IF('Raw(1)'!A3983="","",'Raw(1)'!A3983)</f>
        <v>2026</v>
      </c>
      <c r="B3983">
        <f>IF('Raw(1)'!B3983="","",'Raw(1)'!B3983)</f>
        <v>41</v>
      </c>
      <c r="C3983" t="str">
        <f t="shared" si="186"/>
        <v>Oct</v>
      </c>
      <c r="D3983" t="str">
        <f t="shared" si="187"/>
        <v>2026-Oct</v>
      </c>
      <c r="E3983">
        <f t="shared" si="188"/>
        <v>202610</v>
      </c>
      <c r="F3983" t="str">
        <f>IF('Raw(1)'!C3983="","",'Raw(1)'!C3983)</f>
        <v>VN #2</v>
      </c>
      <c r="G3983" t="str">
        <f>IF('Raw(1)'!D3983="","",'Raw(1)'!D3983)</f>
        <v>Performance</v>
      </c>
      <c r="H3983" t="str">
        <f>IF('Raw(1)'!E3983="","",'Raw(1)'!E3983)</f>
        <v>C/W</v>
      </c>
      <c r="I3983">
        <f>IF('Raw(1)'!F3983="","",'Raw(1)'!F3983)</f>
        <v>258</v>
      </c>
    </row>
    <row r="3984" spans="1:9" x14ac:dyDescent="0.4">
      <c r="A3984">
        <f>IF('Raw(1)'!A3984="","",'Raw(1)'!A3984)</f>
        <v>2026</v>
      </c>
      <c r="B3984">
        <f>IF('Raw(1)'!B3984="","",'Raw(1)'!B3984)</f>
        <v>41</v>
      </c>
      <c r="C3984" t="str">
        <f t="shared" si="186"/>
        <v>Oct</v>
      </c>
      <c r="D3984" t="str">
        <f t="shared" si="187"/>
        <v>2026-Oct</v>
      </c>
      <c r="E3984">
        <f t="shared" si="188"/>
        <v>202610</v>
      </c>
      <c r="F3984" t="str">
        <f>IF('Raw(1)'!C3984="","",'Raw(1)'!C3984)</f>
        <v>TW</v>
      </c>
      <c r="G3984" t="str">
        <f>IF('Raw(1)'!D3984="","",'Raw(1)'!D3984)</f>
        <v>Machine</v>
      </c>
      <c r="H3984" t="str">
        <f>IF('Raw(1)'!E3984="","",'Raw(1)'!E3984)</f>
        <v>Growing Line</v>
      </c>
      <c r="I3984">
        <f>IF('Raw(1)'!F3984="","",'Raw(1)'!F3984)</f>
        <v>5</v>
      </c>
    </row>
    <row r="3985" spans="1:9" x14ac:dyDescent="0.4">
      <c r="A3985">
        <f>IF('Raw(1)'!A3985="","",'Raw(1)'!A3985)</f>
        <v>2026</v>
      </c>
      <c r="B3985">
        <f>IF('Raw(1)'!B3985="","",'Raw(1)'!B3985)</f>
        <v>41</v>
      </c>
      <c r="C3985" t="str">
        <f t="shared" si="186"/>
        <v>Oct</v>
      </c>
      <c r="D3985" t="str">
        <f t="shared" si="187"/>
        <v>2026-Oct</v>
      </c>
      <c r="E3985">
        <f t="shared" si="188"/>
        <v>202610</v>
      </c>
      <c r="F3985" t="str">
        <f>IF('Raw(1)'!C3985="","",'Raw(1)'!C3985)</f>
        <v>TW</v>
      </c>
      <c r="G3985" t="str">
        <f>IF('Raw(1)'!D3985="","",'Raw(1)'!D3985)</f>
        <v>Machine</v>
      </c>
      <c r="H3985" t="str">
        <f>IF('Raw(1)'!E3985="","",'Raw(1)'!E3985)</f>
        <v>Paint Booth</v>
      </c>
      <c r="I3985">
        <f>IF('Raw(1)'!F3985="","",'Raw(1)'!F3985)</f>
        <v>3</v>
      </c>
    </row>
    <row r="3986" spans="1:9" x14ac:dyDescent="0.4">
      <c r="A3986">
        <f>IF('Raw(1)'!A3986="","",'Raw(1)'!A3986)</f>
        <v>2026</v>
      </c>
      <c r="B3986">
        <f>IF('Raw(1)'!B3986="","",'Raw(1)'!B3986)</f>
        <v>41</v>
      </c>
      <c r="C3986" t="str">
        <f t="shared" si="186"/>
        <v>Oct</v>
      </c>
      <c r="D3986" t="str">
        <f t="shared" si="187"/>
        <v>2026-Oct</v>
      </c>
      <c r="E3986">
        <f t="shared" si="188"/>
        <v>202610</v>
      </c>
      <c r="F3986" t="str">
        <f>IF('Raw(1)'!C3986="","",'Raw(1)'!C3986)</f>
        <v>TW</v>
      </c>
      <c r="G3986" t="str">
        <f>IF('Raw(1)'!D3986="","",'Raw(1)'!D3986)</f>
        <v>Machine</v>
      </c>
      <c r="H3986" t="str">
        <f>IF('Raw(1)'!E3986="","",'Raw(1)'!E3986)</f>
        <v>Paint Line</v>
      </c>
      <c r="I3986">
        <f>IF('Raw(1)'!F3986="","",'Raw(1)'!F3986)</f>
        <v>2</v>
      </c>
    </row>
    <row r="3987" spans="1:9" x14ac:dyDescent="0.4">
      <c r="A3987">
        <f>IF('Raw(1)'!A3987="","",'Raw(1)'!A3987)</f>
        <v>2026</v>
      </c>
      <c r="B3987">
        <f>IF('Raw(1)'!B3987="","",'Raw(1)'!B3987)</f>
        <v>41</v>
      </c>
      <c r="C3987" t="str">
        <f t="shared" si="186"/>
        <v>Oct</v>
      </c>
      <c r="D3987" t="str">
        <f t="shared" si="187"/>
        <v>2026-Oct</v>
      </c>
      <c r="E3987">
        <f t="shared" si="188"/>
        <v>202610</v>
      </c>
      <c r="F3987" t="str">
        <f>IF('Raw(1)'!C3987="","",'Raw(1)'!C3987)</f>
        <v>TW</v>
      </c>
      <c r="G3987" t="str">
        <f>IF('Raw(1)'!D3987="","",'Raw(1)'!D3987)</f>
        <v>Machine</v>
      </c>
      <c r="H3987" t="str">
        <f>IF('Raw(1)'!E3987="","",'Raw(1)'!E3987)</f>
        <v>Roll Bending Machine</v>
      </c>
      <c r="I3987">
        <f>IF('Raw(1)'!F3987="","",'Raw(1)'!F3987)</f>
        <v>2</v>
      </c>
    </row>
    <row r="3988" spans="1:9" x14ac:dyDescent="0.4">
      <c r="A3988">
        <f>IF('Raw(1)'!A3988="","",'Raw(1)'!A3988)</f>
        <v>2026</v>
      </c>
      <c r="B3988">
        <f>IF('Raw(1)'!B3988="","",'Raw(1)'!B3988)</f>
        <v>41</v>
      </c>
      <c r="C3988" t="str">
        <f t="shared" si="186"/>
        <v>Oct</v>
      </c>
      <c r="D3988" t="str">
        <f t="shared" si="187"/>
        <v>2026-Oct</v>
      </c>
      <c r="E3988">
        <f t="shared" si="188"/>
        <v>202610</v>
      </c>
      <c r="F3988" t="str">
        <f>IF('Raw(1)'!C3988="","",'Raw(1)'!C3988)</f>
        <v>TW</v>
      </c>
      <c r="G3988" t="str">
        <f>IF('Raw(1)'!D3988="","",'Raw(1)'!D3988)</f>
        <v>Machine</v>
      </c>
      <c r="H3988" t="str">
        <f>IF('Raw(1)'!E3988="","",'Raw(1)'!E3988)</f>
        <v>L/W Machine</v>
      </c>
      <c r="I3988">
        <f>IF('Raw(1)'!F3988="","",'Raw(1)'!F3988)</f>
        <v>2</v>
      </c>
    </row>
    <row r="3989" spans="1:9" x14ac:dyDescent="0.4">
      <c r="A3989">
        <f>IF('Raw(1)'!A3989="","",'Raw(1)'!A3989)</f>
        <v>2026</v>
      </c>
      <c r="B3989">
        <f>IF('Raw(1)'!B3989="","",'Raw(1)'!B3989)</f>
        <v>41</v>
      </c>
      <c r="C3989" t="str">
        <f t="shared" si="186"/>
        <v>Oct</v>
      </c>
      <c r="D3989" t="str">
        <f t="shared" si="187"/>
        <v>2026-Oct</v>
      </c>
      <c r="E3989">
        <f t="shared" si="188"/>
        <v>202610</v>
      </c>
      <c r="F3989" t="str">
        <f>IF('Raw(1)'!C3989="","",'Raw(1)'!C3989)</f>
        <v>TW</v>
      </c>
      <c r="G3989" t="str">
        <f>IF('Raw(1)'!D3989="","",'Raw(1)'!D3989)</f>
        <v>Machine</v>
      </c>
      <c r="H3989" t="str">
        <f>IF('Raw(1)'!E3989="","",'Raw(1)'!E3989)</f>
        <v>C/W Machine</v>
      </c>
      <c r="I3989">
        <f>IF('Raw(1)'!F3989="","",'Raw(1)'!F3989)</f>
        <v>3</v>
      </c>
    </row>
    <row r="3990" spans="1:9" x14ac:dyDescent="0.4">
      <c r="A3990">
        <f>IF('Raw(1)'!A3990="","",'Raw(1)'!A3990)</f>
        <v>2026</v>
      </c>
      <c r="B3990">
        <f>IF('Raw(1)'!B3990="","",'Raw(1)'!B3990)</f>
        <v>41</v>
      </c>
      <c r="C3990" t="str">
        <f t="shared" si="186"/>
        <v>Oct</v>
      </c>
      <c r="D3990" t="str">
        <f t="shared" si="187"/>
        <v>2026-Oct</v>
      </c>
      <c r="E3990">
        <f t="shared" si="188"/>
        <v>202610</v>
      </c>
      <c r="F3990" t="str">
        <f>IF('Raw(1)'!C3990="","",'Raw(1)'!C3990)</f>
        <v>TW</v>
      </c>
      <c r="G3990" t="str">
        <f>IF('Raw(1)'!D3990="","",'Raw(1)'!D3990)</f>
        <v>Performance</v>
      </c>
      <c r="H3990" t="str">
        <f>IF('Raw(1)'!E3990="","",'Raw(1)'!E3990)</f>
        <v>BT GT</v>
      </c>
      <c r="I3990">
        <f>IF('Raw(1)'!F3990="","",'Raw(1)'!F3990)</f>
        <v>2</v>
      </c>
    </row>
    <row r="3991" spans="1:9" x14ac:dyDescent="0.4">
      <c r="A3991">
        <f>IF('Raw(1)'!A3991="","",'Raw(1)'!A3991)</f>
        <v>2026</v>
      </c>
      <c r="B3991">
        <f>IF('Raw(1)'!B3991="","",'Raw(1)'!B3991)</f>
        <v>41</v>
      </c>
      <c r="C3991" t="str">
        <f t="shared" si="186"/>
        <v>Oct</v>
      </c>
      <c r="D3991" t="str">
        <f t="shared" si="187"/>
        <v>2026-Oct</v>
      </c>
      <c r="E3991">
        <f t="shared" si="188"/>
        <v>202610</v>
      </c>
      <c r="F3991" t="str">
        <f>IF('Raw(1)'!C3991="","",'Raw(1)'!C3991)</f>
        <v>TW</v>
      </c>
      <c r="G3991" t="str">
        <f>IF('Raw(1)'!D3991="","",'Raw(1)'!D3991)</f>
        <v>Performance</v>
      </c>
      <c r="H3991" t="str">
        <f>IF('Raw(1)'!E3991="","",'Raw(1)'!E3991)</f>
        <v>WT GT</v>
      </c>
      <c r="I3991">
        <f>IF('Raw(1)'!F3991="","",'Raw(1)'!F3991)</f>
        <v>2</v>
      </c>
    </row>
    <row r="3992" spans="1:9" x14ac:dyDescent="0.4">
      <c r="A3992">
        <f>IF('Raw(1)'!A3992="","",'Raw(1)'!A3992)</f>
        <v>2026</v>
      </c>
      <c r="B3992">
        <f>IF('Raw(1)'!B3992="","",'Raw(1)'!B3992)</f>
        <v>41</v>
      </c>
      <c r="C3992" t="str">
        <f t="shared" si="186"/>
        <v>Oct</v>
      </c>
      <c r="D3992" t="str">
        <f t="shared" si="187"/>
        <v>2026-Oct</v>
      </c>
      <c r="E3992">
        <f t="shared" si="188"/>
        <v>202610</v>
      </c>
      <c r="F3992" t="str">
        <f>IF('Raw(1)'!C3992="","",'Raw(1)'!C3992)</f>
        <v>TW</v>
      </c>
      <c r="G3992" t="str">
        <f>IF('Raw(1)'!D3992="","",'Raw(1)'!D3992)</f>
        <v>Performance</v>
      </c>
      <c r="H3992" t="str">
        <f>IF('Raw(1)'!E3992="","",'Raw(1)'!E3992)</f>
        <v>Bending</v>
      </c>
      <c r="I3992">
        <f>IF('Raw(1)'!F3992="","",'Raw(1)'!F3992)</f>
        <v>1</v>
      </c>
    </row>
    <row r="3993" spans="1:9" x14ac:dyDescent="0.4">
      <c r="A3993">
        <f>IF('Raw(1)'!A3993="","",'Raw(1)'!A3993)</f>
        <v>2026</v>
      </c>
      <c r="B3993">
        <f>IF('Raw(1)'!B3993="","",'Raw(1)'!B3993)</f>
        <v>41</v>
      </c>
      <c r="C3993" t="str">
        <f t="shared" si="186"/>
        <v>Oct</v>
      </c>
      <c r="D3993" t="str">
        <f t="shared" si="187"/>
        <v>2026-Oct</v>
      </c>
      <c r="E3993">
        <f t="shared" si="188"/>
        <v>202610</v>
      </c>
      <c r="F3993" t="str">
        <f>IF('Raw(1)'!C3993="","",'Raw(1)'!C3993)</f>
        <v>TW</v>
      </c>
      <c r="G3993" t="str">
        <f>IF('Raw(1)'!D3993="","",'Raw(1)'!D3993)</f>
        <v>Performance</v>
      </c>
      <c r="H3993" t="str">
        <f>IF('Raw(1)'!E3993="","",'Raw(1)'!E3993)</f>
        <v>L/W</v>
      </c>
      <c r="I3993">
        <f>IF('Raw(1)'!F3993="","",'Raw(1)'!F3993)</f>
        <v>1</v>
      </c>
    </row>
    <row r="3994" spans="1:9" x14ac:dyDescent="0.4">
      <c r="A3994">
        <f>IF('Raw(1)'!A3994="","",'Raw(1)'!A3994)</f>
        <v>2026</v>
      </c>
      <c r="B3994">
        <f>IF('Raw(1)'!B3994="","",'Raw(1)'!B3994)</f>
        <v>41</v>
      </c>
      <c r="C3994" t="str">
        <f t="shared" si="186"/>
        <v>Oct</v>
      </c>
      <c r="D3994" t="str">
        <f t="shared" si="187"/>
        <v>2026-Oct</v>
      </c>
      <c r="E3994">
        <f t="shared" si="188"/>
        <v>202610</v>
      </c>
      <c r="F3994" t="str">
        <f>IF('Raw(1)'!C3994="","",'Raw(1)'!C3994)</f>
        <v>TW</v>
      </c>
      <c r="G3994" t="str">
        <f>IF('Raw(1)'!D3994="","",'Raw(1)'!D3994)</f>
        <v>Performance</v>
      </c>
      <c r="H3994" t="str">
        <f>IF('Raw(1)'!E3994="","",'Raw(1)'!E3994)</f>
        <v>C/W</v>
      </c>
      <c r="I3994">
        <f>IF('Raw(1)'!F3994="","",'Raw(1)'!F3994)</f>
        <v>3</v>
      </c>
    </row>
    <row r="3995" spans="1:9" x14ac:dyDescent="0.4">
      <c r="A3995">
        <f>IF('Raw(1)'!A3995="","",'Raw(1)'!A3995)</f>
        <v>2026</v>
      </c>
      <c r="B3995">
        <f>IF('Raw(1)'!B3995="","",'Raw(1)'!B3995)</f>
        <v>41</v>
      </c>
      <c r="C3995" t="str">
        <f t="shared" si="186"/>
        <v>Oct</v>
      </c>
      <c r="D3995" t="str">
        <f t="shared" si="187"/>
        <v>2026-Oct</v>
      </c>
      <c r="E3995">
        <f t="shared" si="188"/>
        <v>202610</v>
      </c>
      <c r="F3995" t="str">
        <f>IF('Raw(1)'!C3995="","",'Raw(1)'!C3995)</f>
        <v>CN</v>
      </c>
      <c r="G3995" t="str">
        <f>IF('Raw(1)'!D3995="","",'Raw(1)'!D3995)</f>
        <v>Machine</v>
      </c>
      <c r="H3995" t="str">
        <f>IF('Raw(1)'!E3995="","",'Raw(1)'!E3995)</f>
        <v>Growing Line</v>
      </c>
      <c r="I3995">
        <f>IF('Raw(1)'!F3995="","",'Raw(1)'!F3995)</f>
        <v>20</v>
      </c>
    </row>
    <row r="3996" spans="1:9" x14ac:dyDescent="0.4">
      <c r="A3996">
        <f>IF('Raw(1)'!A3996="","",'Raw(1)'!A3996)</f>
        <v>2026</v>
      </c>
      <c r="B3996">
        <f>IF('Raw(1)'!B3996="","",'Raw(1)'!B3996)</f>
        <v>41</v>
      </c>
      <c r="C3996" t="str">
        <f t="shared" si="186"/>
        <v>Oct</v>
      </c>
      <c r="D3996" t="str">
        <f t="shared" si="187"/>
        <v>2026-Oct</v>
      </c>
      <c r="E3996">
        <f t="shared" si="188"/>
        <v>202610</v>
      </c>
      <c r="F3996" t="str">
        <f>IF('Raw(1)'!C3996="","",'Raw(1)'!C3996)</f>
        <v>CN</v>
      </c>
      <c r="G3996" t="str">
        <f>IF('Raw(1)'!D3996="","",'Raw(1)'!D3996)</f>
        <v>Machine</v>
      </c>
      <c r="H3996" t="str">
        <f>IF('Raw(1)'!E3996="","",'Raw(1)'!E3996)</f>
        <v>Paint Booth</v>
      </c>
      <c r="I3996">
        <f>IF('Raw(1)'!F3996="","",'Raw(1)'!F3996)</f>
        <v>22</v>
      </c>
    </row>
    <row r="3997" spans="1:9" x14ac:dyDescent="0.4">
      <c r="A3997">
        <f>IF('Raw(1)'!A3997="","",'Raw(1)'!A3997)</f>
        <v>2026</v>
      </c>
      <c r="B3997">
        <f>IF('Raw(1)'!B3997="","",'Raw(1)'!B3997)</f>
        <v>41</v>
      </c>
      <c r="C3997" t="str">
        <f t="shared" si="186"/>
        <v>Oct</v>
      </c>
      <c r="D3997" t="str">
        <f t="shared" si="187"/>
        <v>2026-Oct</v>
      </c>
      <c r="E3997">
        <f t="shared" si="188"/>
        <v>202610</v>
      </c>
      <c r="F3997" t="str">
        <f>IF('Raw(1)'!C3997="","",'Raw(1)'!C3997)</f>
        <v>CN</v>
      </c>
      <c r="G3997" t="str">
        <f>IF('Raw(1)'!D3997="","",'Raw(1)'!D3997)</f>
        <v>Machine</v>
      </c>
      <c r="H3997" t="str">
        <f>IF('Raw(1)'!E3997="","",'Raw(1)'!E3997)</f>
        <v>Paint Line</v>
      </c>
      <c r="I3997">
        <f>IF('Raw(1)'!F3997="","",'Raw(1)'!F3997)</f>
        <v>6</v>
      </c>
    </row>
    <row r="3998" spans="1:9" x14ac:dyDescent="0.4">
      <c r="A3998">
        <f>IF('Raw(1)'!A3998="","",'Raw(1)'!A3998)</f>
        <v>2026</v>
      </c>
      <c r="B3998">
        <f>IF('Raw(1)'!B3998="","",'Raw(1)'!B3998)</f>
        <v>41</v>
      </c>
      <c r="C3998" t="str">
        <f t="shared" si="186"/>
        <v>Oct</v>
      </c>
      <c r="D3998" t="str">
        <f t="shared" si="187"/>
        <v>2026-Oct</v>
      </c>
      <c r="E3998">
        <f t="shared" si="188"/>
        <v>202610</v>
      </c>
      <c r="F3998" t="str">
        <f>IF('Raw(1)'!C3998="","",'Raw(1)'!C3998)</f>
        <v>CN</v>
      </c>
      <c r="G3998" t="str">
        <f>IF('Raw(1)'!D3998="","",'Raw(1)'!D3998)</f>
        <v>Machine</v>
      </c>
      <c r="H3998" t="str">
        <f>IF('Raw(1)'!E3998="","",'Raw(1)'!E3998)</f>
        <v>Roll Bending Machine</v>
      </c>
      <c r="I3998">
        <f>IF('Raw(1)'!F3998="","",'Raw(1)'!F3998)</f>
        <v>4</v>
      </c>
    </row>
    <row r="3999" spans="1:9" x14ac:dyDescent="0.4">
      <c r="A3999">
        <f>IF('Raw(1)'!A3999="","",'Raw(1)'!A3999)</f>
        <v>2026</v>
      </c>
      <c r="B3999">
        <f>IF('Raw(1)'!B3999="","",'Raw(1)'!B3999)</f>
        <v>41</v>
      </c>
      <c r="C3999" t="str">
        <f t="shared" si="186"/>
        <v>Oct</v>
      </c>
      <c r="D3999" t="str">
        <f t="shared" si="187"/>
        <v>2026-Oct</v>
      </c>
      <c r="E3999">
        <f t="shared" si="188"/>
        <v>202610</v>
      </c>
      <c r="F3999" t="str">
        <f>IF('Raw(1)'!C3999="","",'Raw(1)'!C3999)</f>
        <v>CN</v>
      </c>
      <c r="G3999" t="str">
        <f>IF('Raw(1)'!D3999="","",'Raw(1)'!D3999)</f>
        <v>Machine</v>
      </c>
      <c r="H3999" t="str">
        <f>IF('Raw(1)'!E3999="","",'Raw(1)'!E3999)</f>
        <v>L/W Machine</v>
      </c>
      <c r="I3999">
        <f>IF('Raw(1)'!F3999="","",'Raw(1)'!F3999)</f>
        <v>10</v>
      </c>
    </row>
    <row r="4000" spans="1:9" x14ac:dyDescent="0.4">
      <c r="A4000">
        <f>IF('Raw(1)'!A4000="","",'Raw(1)'!A4000)</f>
        <v>2026</v>
      </c>
      <c r="B4000">
        <f>IF('Raw(1)'!B4000="","",'Raw(1)'!B4000)</f>
        <v>41</v>
      </c>
      <c r="C4000" t="str">
        <f t="shared" si="186"/>
        <v>Oct</v>
      </c>
      <c r="D4000" t="str">
        <f t="shared" si="187"/>
        <v>2026-Oct</v>
      </c>
      <c r="E4000">
        <f t="shared" si="188"/>
        <v>202610</v>
      </c>
      <c r="F4000" t="str">
        <f>IF('Raw(1)'!C4000="","",'Raw(1)'!C4000)</f>
        <v>CN</v>
      </c>
      <c r="G4000" t="str">
        <f>IF('Raw(1)'!D4000="","",'Raw(1)'!D4000)</f>
        <v>Machine</v>
      </c>
      <c r="H4000" t="str">
        <f>IF('Raw(1)'!E4000="","",'Raw(1)'!E4000)</f>
        <v>C/W Machine</v>
      </c>
      <c r="I4000">
        <f>IF('Raw(1)'!F4000="","",'Raw(1)'!F4000)</f>
        <v>12</v>
      </c>
    </row>
    <row r="4001" spans="1:9" x14ac:dyDescent="0.4">
      <c r="A4001">
        <f>IF('Raw(1)'!A4001="","",'Raw(1)'!A4001)</f>
        <v>2026</v>
      </c>
      <c r="B4001">
        <f>IF('Raw(1)'!B4001="","",'Raw(1)'!B4001)</f>
        <v>41</v>
      </c>
      <c r="C4001" t="str">
        <f t="shared" si="186"/>
        <v>Oct</v>
      </c>
      <c r="D4001" t="str">
        <f t="shared" si="187"/>
        <v>2026-Oct</v>
      </c>
      <c r="E4001">
        <f t="shared" si="188"/>
        <v>202610</v>
      </c>
      <c r="F4001" t="str">
        <f>IF('Raw(1)'!C4001="","",'Raw(1)'!C4001)</f>
        <v>CN</v>
      </c>
      <c r="G4001" t="str">
        <f>IF('Raw(1)'!D4001="","",'Raw(1)'!D4001)</f>
        <v>Performance</v>
      </c>
      <c r="H4001" t="str">
        <f>IF('Raw(1)'!E4001="","",'Raw(1)'!E4001)</f>
        <v>BT GT</v>
      </c>
      <c r="I4001">
        <f>IF('Raw(1)'!F4001="","",'Raw(1)'!F4001)</f>
        <v>33</v>
      </c>
    </row>
    <row r="4002" spans="1:9" x14ac:dyDescent="0.4">
      <c r="A4002">
        <f>IF('Raw(1)'!A4002="","",'Raw(1)'!A4002)</f>
        <v>2026</v>
      </c>
      <c r="B4002">
        <f>IF('Raw(1)'!B4002="","",'Raw(1)'!B4002)</f>
        <v>41</v>
      </c>
      <c r="C4002" t="str">
        <f t="shared" si="186"/>
        <v>Oct</v>
      </c>
      <c r="D4002" t="str">
        <f t="shared" si="187"/>
        <v>2026-Oct</v>
      </c>
      <c r="E4002">
        <f t="shared" si="188"/>
        <v>202610</v>
      </c>
      <c r="F4002" t="str">
        <f>IF('Raw(1)'!C4002="","",'Raw(1)'!C4002)</f>
        <v>CN</v>
      </c>
      <c r="G4002" t="str">
        <f>IF('Raw(1)'!D4002="","",'Raw(1)'!D4002)</f>
        <v>Performance</v>
      </c>
      <c r="H4002" t="str">
        <f>IF('Raw(1)'!E4002="","",'Raw(1)'!E4002)</f>
        <v>WT GT</v>
      </c>
      <c r="I4002">
        <f>IF('Raw(1)'!F4002="","",'Raw(1)'!F4002)</f>
        <v>36</v>
      </c>
    </row>
    <row r="4003" spans="1:9" x14ac:dyDescent="0.4">
      <c r="A4003">
        <f>IF('Raw(1)'!A4003="","",'Raw(1)'!A4003)</f>
        <v>2026</v>
      </c>
      <c r="B4003">
        <f>IF('Raw(1)'!B4003="","",'Raw(1)'!B4003)</f>
        <v>41</v>
      </c>
      <c r="C4003" t="str">
        <f t="shared" si="186"/>
        <v>Oct</v>
      </c>
      <c r="D4003" t="str">
        <f t="shared" si="187"/>
        <v>2026-Oct</v>
      </c>
      <c r="E4003">
        <f t="shared" si="188"/>
        <v>202610</v>
      </c>
      <c r="F4003" t="str">
        <f>IF('Raw(1)'!C4003="","",'Raw(1)'!C4003)</f>
        <v>CN</v>
      </c>
      <c r="G4003" t="str">
        <f>IF('Raw(1)'!D4003="","",'Raw(1)'!D4003)</f>
        <v>Performance</v>
      </c>
      <c r="H4003" t="str">
        <f>IF('Raw(1)'!E4003="","",'Raw(1)'!E4003)</f>
        <v>Bending</v>
      </c>
      <c r="I4003">
        <f>IF('Raw(1)'!F4003="","",'Raw(1)'!F4003)</f>
        <v>304</v>
      </c>
    </row>
    <row r="4004" spans="1:9" x14ac:dyDescent="0.4">
      <c r="A4004">
        <f>IF('Raw(1)'!A4004="","",'Raw(1)'!A4004)</f>
        <v>2026</v>
      </c>
      <c r="B4004">
        <f>IF('Raw(1)'!B4004="","",'Raw(1)'!B4004)</f>
        <v>41</v>
      </c>
      <c r="C4004" t="str">
        <f t="shared" si="186"/>
        <v>Oct</v>
      </c>
      <c r="D4004" t="str">
        <f t="shared" si="187"/>
        <v>2026-Oct</v>
      </c>
      <c r="E4004">
        <f t="shared" si="188"/>
        <v>202610</v>
      </c>
      <c r="F4004" t="str">
        <f>IF('Raw(1)'!C4004="","",'Raw(1)'!C4004)</f>
        <v>CN</v>
      </c>
      <c r="G4004" t="str">
        <f>IF('Raw(1)'!D4004="","",'Raw(1)'!D4004)</f>
        <v>Performance</v>
      </c>
      <c r="H4004" t="str">
        <f>IF('Raw(1)'!E4004="","",'Raw(1)'!E4004)</f>
        <v>L/W</v>
      </c>
      <c r="I4004">
        <f>IF('Raw(1)'!F4004="","",'Raw(1)'!F4004)</f>
        <v>304</v>
      </c>
    </row>
    <row r="4005" spans="1:9" x14ac:dyDescent="0.4">
      <c r="A4005">
        <f>IF('Raw(1)'!A4005="","",'Raw(1)'!A4005)</f>
        <v>2026</v>
      </c>
      <c r="B4005">
        <f>IF('Raw(1)'!B4005="","",'Raw(1)'!B4005)</f>
        <v>41</v>
      </c>
      <c r="C4005" t="str">
        <f t="shared" si="186"/>
        <v>Oct</v>
      </c>
      <c r="D4005" t="str">
        <f t="shared" si="187"/>
        <v>2026-Oct</v>
      </c>
      <c r="E4005">
        <f t="shared" si="188"/>
        <v>202610</v>
      </c>
      <c r="F4005" t="str">
        <f>IF('Raw(1)'!C4005="","",'Raw(1)'!C4005)</f>
        <v>CN</v>
      </c>
      <c r="G4005" t="str">
        <f>IF('Raw(1)'!D4005="","",'Raw(1)'!D4005)</f>
        <v>Performance</v>
      </c>
      <c r="H4005" t="str">
        <f>IF('Raw(1)'!E4005="","",'Raw(1)'!E4005)</f>
        <v>C/W</v>
      </c>
      <c r="I4005">
        <f>IF('Raw(1)'!F4005="","",'Raw(1)'!F4005)</f>
        <v>239</v>
      </c>
    </row>
    <row r="4006" spans="1:9" x14ac:dyDescent="0.4">
      <c r="A4006">
        <f>IF('Raw(1)'!A4006="","",'Raw(1)'!A4006)</f>
        <v>2026</v>
      </c>
      <c r="B4006">
        <f>IF('Raw(1)'!B4006="","",'Raw(1)'!B4006)</f>
        <v>41</v>
      </c>
      <c r="C4006" t="str">
        <f t="shared" si="186"/>
        <v>Oct</v>
      </c>
      <c r="D4006" t="str">
        <f t="shared" si="187"/>
        <v>2026-Oct</v>
      </c>
      <c r="E4006">
        <f t="shared" si="188"/>
        <v>202610</v>
      </c>
      <c r="F4006" t="str">
        <f>IF('Raw(1)'!C4006="","",'Raw(1)'!C4006)</f>
        <v>TR #1</v>
      </c>
      <c r="G4006" t="str">
        <f>IF('Raw(1)'!D4006="","",'Raw(1)'!D4006)</f>
        <v>Machine</v>
      </c>
      <c r="H4006" t="str">
        <f>IF('Raw(1)'!E4006="","",'Raw(1)'!E4006)</f>
        <v>Growing Line</v>
      </c>
      <c r="I4006">
        <f>IF('Raw(1)'!F4006="","",'Raw(1)'!F4006)</f>
        <v>3</v>
      </c>
    </row>
    <row r="4007" spans="1:9" x14ac:dyDescent="0.4">
      <c r="A4007">
        <f>IF('Raw(1)'!A4007="","",'Raw(1)'!A4007)</f>
        <v>2026</v>
      </c>
      <c r="B4007">
        <f>IF('Raw(1)'!B4007="","",'Raw(1)'!B4007)</f>
        <v>41</v>
      </c>
      <c r="C4007" t="str">
        <f t="shared" si="186"/>
        <v>Oct</v>
      </c>
      <c r="D4007" t="str">
        <f t="shared" si="187"/>
        <v>2026-Oct</v>
      </c>
      <c r="E4007">
        <f t="shared" si="188"/>
        <v>202610</v>
      </c>
      <c r="F4007" t="str">
        <f>IF('Raw(1)'!C4007="","",'Raw(1)'!C4007)</f>
        <v>TR #1</v>
      </c>
      <c r="G4007" t="str">
        <f>IF('Raw(1)'!D4007="","",'Raw(1)'!D4007)</f>
        <v>Machine</v>
      </c>
      <c r="H4007" t="str">
        <f>IF('Raw(1)'!E4007="","",'Raw(1)'!E4007)</f>
        <v>Paint Booth</v>
      </c>
      <c r="I4007">
        <f>IF('Raw(1)'!F4007="","",'Raw(1)'!F4007)</f>
        <v>3</v>
      </c>
    </row>
    <row r="4008" spans="1:9" x14ac:dyDescent="0.4">
      <c r="A4008">
        <f>IF('Raw(1)'!A4008="","",'Raw(1)'!A4008)</f>
        <v>2026</v>
      </c>
      <c r="B4008">
        <f>IF('Raw(1)'!B4008="","",'Raw(1)'!B4008)</f>
        <v>41</v>
      </c>
      <c r="C4008" t="str">
        <f t="shared" si="186"/>
        <v>Oct</v>
      </c>
      <c r="D4008" t="str">
        <f t="shared" si="187"/>
        <v>2026-Oct</v>
      </c>
      <c r="E4008">
        <f t="shared" si="188"/>
        <v>202610</v>
      </c>
      <c r="F4008" t="str">
        <f>IF('Raw(1)'!C4008="","",'Raw(1)'!C4008)</f>
        <v>TR #1</v>
      </c>
      <c r="G4008" t="str">
        <f>IF('Raw(1)'!D4008="","",'Raw(1)'!D4008)</f>
        <v>Machine</v>
      </c>
      <c r="H4008" t="str">
        <f>IF('Raw(1)'!E4008="","",'Raw(1)'!E4008)</f>
        <v>Paint Line</v>
      </c>
      <c r="I4008">
        <f>IF('Raw(1)'!F4008="","",'Raw(1)'!F4008)</f>
        <v>2</v>
      </c>
    </row>
    <row r="4009" spans="1:9" x14ac:dyDescent="0.4">
      <c r="A4009">
        <f>IF('Raw(1)'!A4009="","",'Raw(1)'!A4009)</f>
        <v>2026</v>
      </c>
      <c r="B4009">
        <f>IF('Raw(1)'!B4009="","",'Raw(1)'!B4009)</f>
        <v>41</v>
      </c>
      <c r="C4009" t="str">
        <f t="shared" si="186"/>
        <v>Oct</v>
      </c>
      <c r="D4009" t="str">
        <f t="shared" si="187"/>
        <v>2026-Oct</v>
      </c>
      <c r="E4009">
        <f t="shared" si="188"/>
        <v>202610</v>
      </c>
      <c r="F4009" t="str">
        <f>IF('Raw(1)'!C4009="","",'Raw(1)'!C4009)</f>
        <v>TR #1</v>
      </c>
      <c r="G4009" t="str">
        <f>IF('Raw(1)'!D4009="","",'Raw(1)'!D4009)</f>
        <v>Machine</v>
      </c>
      <c r="H4009" t="str">
        <f>IF('Raw(1)'!E4009="","",'Raw(1)'!E4009)</f>
        <v>Roll Bending Machine</v>
      </c>
      <c r="I4009">
        <f>IF('Raw(1)'!F4009="","",'Raw(1)'!F4009)</f>
        <v>2</v>
      </c>
    </row>
    <row r="4010" spans="1:9" x14ac:dyDescent="0.4">
      <c r="A4010">
        <f>IF('Raw(1)'!A4010="","",'Raw(1)'!A4010)</f>
        <v>2026</v>
      </c>
      <c r="B4010">
        <f>IF('Raw(1)'!B4010="","",'Raw(1)'!B4010)</f>
        <v>41</v>
      </c>
      <c r="C4010" t="str">
        <f t="shared" si="186"/>
        <v>Oct</v>
      </c>
      <c r="D4010" t="str">
        <f t="shared" si="187"/>
        <v>2026-Oct</v>
      </c>
      <c r="E4010">
        <f t="shared" si="188"/>
        <v>202610</v>
      </c>
      <c r="F4010" t="str">
        <f>IF('Raw(1)'!C4010="","",'Raw(1)'!C4010)</f>
        <v>TR #1</v>
      </c>
      <c r="G4010" t="str">
        <f>IF('Raw(1)'!D4010="","",'Raw(1)'!D4010)</f>
        <v>Machine</v>
      </c>
      <c r="H4010" t="str">
        <f>IF('Raw(1)'!E4010="","",'Raw(1)'!E4010)</f>
        <v>L/W Machine</v>
      </c>
      <c r="I4010">
        <f>IF('Raw(1)'!F4010="","",'Raw(1)'!F4010)</f>
        <v>3</v>
      </c>
    </row>
    <row r="4011" spans="1:9" x14ac:dyDescent="0.4">
      <c r="A4011">
        <f>IF('Raw(1)'!A4011="","",'Raw(1)'!A4011)</f>
        <v>2026</v>
      </c>
      <c r="B4011">
        <f>IF('Raw(1)'!B4011="","",'Raw(1)'!B4011)</f>
        <v>41</v>
      </c>
      <c r="C4011" t="str">
        <f t="shared" si="186"/>
        <v>Oct</v>
      </c>
      <c r="D4011" t="str">
        <f t="shared" si="187"/>
        <v>2026-Oct</v>
      </c>
      <c r="E4011">
        <f t="shared" si="188"/>
        <v>202610</v>
      </c>
      <c r="F4011" t="str">
        <f>IF('Raw(1)'!C4011="","",'Raw(1)'!C4011)</f>
        <v>TR #1</v>
      </c>
      <c r="G4011" t="str">
        <f>IF('Raw(1)'!D4011="","",'Raw(1)'!D4011)</f>
        <v>Machine</v>
      </c>
      <c r="H4011" t="str">
        <f>IF('Raw(1)'!E4011="","",'Raw(1)'!E4011)</f>
        <v>C/W Machine</v>
      </c>
      <c r="I4011">
        <f>IF('Raw(1)'!F4011="","",'Raw(1)'!F4011)</f>
        <v>4</v>
      </c>
    </row>
    <row r="4012" spans="1:9" x14ac:dyDescent="0.4">
      <c r="A4012">
        <f>IF('Raw(1)'!A4012="","",'Raw(1)'!A4012)</f>
        <v>2026</v>
      </c>
      <c r="B4012">
        <f>IF('Raw(1)'!B4012="","",'Raw(1)'!B4012)</f>
        <v>41</v>
      </c>
      <c r="C4012" t="str">
        <f t="shared" si="186"/>
        <v>Oct</v>
      </c>
      <c r="D4012" t="str">
        <f t="shared" si="187"/>
        <v>2026-Oct</v>
      </c>
      <c r="E4012">
        <f t="shared" si="188"/>
        <v>202610</v>
      </c>
      <c r="F4012" t="str">
        <f>IF('Raw(1)'!C4012="","",'Raw(1)'!C4012)</f>
        <v>TR #1</v>
      </c>
      <c r="G4012" t="str">
        <f>IF('Raw(1)'!D4012="","",'Raw(1)'!D4012)</f>
        <v>Performance</v>
      </c>
      <c r="H4012" t="str">
        <f>IF('Raw(1)'!E4012="","",'Raw(1)'!E4012)</f>
        <v>BT GT</v>
      </c>
      <c r="I4012">
        <f>IF('Raw(1)'!F4012="","",'Raw(1)'!F4012)</f>
        <v>0</v>
      </c>
    </row>
    <row r="4013" spans="1:9" x14ac:dyDescent="0.4">
      <c r="A4013">
        <f>IF('Raw(1)'!A4013="","",'Raw(1)'!A4013)</f>
        <v>2026</v>
      </c>
      <c r="B4013">
        <f>IF('Raw(1)'!B4013="","",'Raw(1)'!B4013)</f>
        <v>41</v>
      </c>
      <c r="C4013" t="str">
        <f t="shared" si="186"/>
        <v>Oct</v>
      </c>
      <c r="D4013" t="str">
        <f t="shared" si="187"/>
        <v>2026-Oct</v>
      </c>
      <c r="E4013">
        <f t="shared" si="188"/>
        <v>202610</v>
      </c>
      <c r="F4013" t="str">
        <f>IF('Raw(1)'!C4013="","",'Raw(1)'!C4013)</f>
        <v>TR #1</v>
      </c>
      <c r="G4013" t="str">
        <f>IF('Raw(1)'!D4013="","",'Raw(1)'!D4013)</f>
        <v>Performance</v>
      </c>
      <c r="H4013" t="str">
        <f>IF('Raw(1)'!E4013="","",'Raw(1)'!E4013)</f>
        <v>WT GT</v>
      </c>
      <c r="I4013">
        <f>IF('Raw(1)'!F4013="","",'Raw(1)'!F4013)</f>
        <v>0</v>
      </c>
    </row>
    <row r="4014" spans="1:9" x14ac:dyDescent="0.4">
      <c r="A4014">
        <f>IF('Raw(1)'!A4014="","",'Raw(1)'!A4014)</f>
        <v>2026</v>
      </c>
      <c r="B4014">
        <f>IF('Raw(1)'!B4014="","",'Raw(1)'!B4014)</f>
        <v>41</v>
      </c>
      <c r="C4014" t="str">
        <f t="shared" si="186"/>
        <v>Oct</v>
      </c>
      <c r="D4014" t="str">
        <f t="shared" si="187"/>
        <v>2026-Oct</v>
      </c>
      <c r="E4014">
        <f t="shared" si="188"/>
        <v>202610</v>
      </c>
      <c r="F4014" t="str">
        <f>IF('Raw(1)'!C4014="","",'Raw(1)'!C4014)</f>
        <v>TR #1</v>
      </c>
      <c r="G4014" t="str">
        <f>IF('Raw(1)'!D4014="","",'Raw(1)'!D4014)</f>
        <v>Performance</v>
      </c>
      <c r="H4014" t="str">
        <f>IF('Raw(1)'!E4014="","",'Raw(1)'!E4014)</f>
        <v>Bending</v>
      </c>
      <c r="I4014">
        <f>IF('Raw(1)'!F4014="","",'Raw(1)'!F4014)</f>
        <v>0</v>
      </c>
    </row>
    <row r="4015" spans="1:9" x14ac:dyDescent="0.4">
      <c r="A4015">
        <f>IF('Raw(1)'!A4015="","",'Raw(1)'!A4015)</f>
        <v>2026</v>
      </c>
      <c r="B4015">
        <f>IF('Raw(1)'!B4015="","",'Raw(1)'!B4015)</f>
        <v>41</v>
      </c>
      <c r="C4015" t="str">
        <f t="shared" si="186"/>
        <v>Oct</v>
      </c>
      <c r="D4015" t="str">
        <f t="shared" si="187"/>
        <v>2026-Oct</v>
      </c>
      <c r="E4015">
        <f t="shared" si="188"/>
        <v>202610</v>
      </c>
      <c r="F4015" t="str">
        <f>IF('Raw(1)'!C4015="","",'Raw(1)'!C4015)</f>
        <v>TR #1</v>
      </c>
      <c r="G4015" t="str">
        <f>IF('Raw(1)'!D4015="","",'Raw(1)'!D4015)</f>
        <v>Performance</v>
      </c>
      <c r="H4015" t="str">
        <f>IF('Raw(1)'!E4015="","",'Raw(1)'!E4015)</f>
        <v>L/W</v>
      </c>
      <c r="I4015">
        <f>IF('Raw(1)'!F4015="","",'Raw(1)'!F4015)</f>
        <v>0</v>
      </c>
    </row>
    <row r="4016" spans="1:9" x14ac:dyDescent="0.4">
      <c r="A4016">
        <f>IF('Raw(1)'!A4016="","",'Raw(1)'!A4016)</f>
        <v>2026</v>
      </c>
      <c r="B4016">
        <f>IF('Raw(1)'!B4016="","",'Raw(1)'!B4016)</f>
        <v>41</v>
      </c>
      <c r="C4016" t="str">
        <f t="shared" si="186"/>
        <v>Oct</v>
      </c>
      <c r="D4016" t="str">
        <f t="shared" si="187"/>
        <v>2026-Oct</v>
      </c>
      <c r="E4016">
        <f t="shared" si="188"/>
        <v>202610</v>
      </c>
      <c r="F4016" t="str">
        <f>IF('Raw(1)'!C4016="","",'Raw(1)'!C4016)</f>
        <v>TR #1</v>
      </c>
      <c r="G4016" t="str">
        <f>IF('Raw(1)'!D4016="","",'Raw(1)'!D4016)</f>
        <v>Performance</v>
      </c>
      <c r="H4016" t="str">
        <f>IF('Raw(1)'!E4016="","",'Raw(1)'!E4016)</f>
        <v>C/W</v>
      </c>
      <c r="I4016">
        <f>IF('Raw(1)'!F4016="","",'Raw(1)'!F4016)</f>
        <v>0</v>
      </c>
    </row>
    <row r="4017" spans="1:9" x14ac:dyDescent="0.4">
      <c r="A4017">
        <f>IF('Raw(1)'!A4017="","",'Raw(1)'!A4017)</f>
        <v>2026</v>
      </c>
      <c r="B4017">
        <f>IF('Raw(1)'!B4017="","",'Raw(1)'!B4017)</f>
        <v>41</v>
      </c>
      <c r="C4017" t="str">
        <f t="shared" si="186"/>
        <v>Oct</v>
      </c>
      <c r="D4017" t="str">
        <f t="shared" si="187"/>
        <v>2026-Oct</v>
      </c>
      <c r="E4017">
        <f t="shared" si="188"/>
        <v>202610</v>
      </c>
      <c r="F4017" t="str">
        <f>IF('Raw(1)'!C4017="","",'Raw(1)'!C4017)</f>
        <v>TR #2</v>
      </c>
      <c r="G4017" t="str">
        <f>IF('Raw(1)'!D4017="","",'Raw(1)'!D4017)</f>
        <v>Machine</v>
      </c>
      <c r="H4017" t="str">
        <f>IF('Raw(1)'!E4017="","",'Raw(1)'!E4017)</f>
        <v>Growing Line</v>
      </c>
      <c r="I4017">
        <f>IF('Raw(1)'!F4017="","",'Raw(1)'!F4017)</f>
        <v>6</v>
      </c>
    </row>
    <row r="4018" spans="1:9" x14ac:dyDescent="0.4">
      <c r="A4018">
        <f>IF('Raw(1)'!A4018="","",'Raw(1)'!A4018)</f>
        <v>2026</v>
      </c>
      <c r="B4018">
        <f>IF('Raw(1)'!B4018="","",'Raw(1)'!B4018)</f>
        <v>41</v>
      </c>
      <c r="C4018" t="str">
        <f t="shared" si="186"/>
        <v>Oct</v>
      </c>
      <c r="D4018" t="str">
        <f t="shared" si="187"/>
        <v>2026-Oct</v>
      </c>
      <c r="E4018">
        <f t="shared" si="188"/>
        <v>202610</v>
      </c>
      <c r="F4018" t="str">
        <f>IF('Raw(1)'!C4018="","",'Raw(1)'!C4018)</f>
        <v>TR #2</v>
      </c>
      <c r="G4018" t="str">
        <f>IF('Raw(1)'!D4018="","",'Raw(1)'!D4018)</f>
        <v>Machine</v>
      </c>
      <c r="H4018" t="str">
        <f>IF('Raw(1)'!E4018="","",'Raw(1)'!E4018)</f>
        <v>Paint Booth</v>
      </c>
      <c r="I4018">
        <f>IF('Raw(1)'!F4018="","",'Raw(1)'!F4018)</f>
        <v>4</v>
      </c>
    </row>
    <row r="4019" spans="1:9" x14ac:dyDescent="0.4">
      <c r="A4019">
        <f>IF('Raw(1)'!A4019="","",'Raw(1)'!A4019)</f>
        <v>2026</v>
      </c>
      <c r="B4019">
        <f>IF('Raw(1)'!B4019="","",'Raw(1)'!B4019)</f>
        <v>41</v>
      </c>
      <c r="C4019" t="str">
        <f t="shared" si="186"/>
        <v>Oct</v>
      </c>
      <c r="D4019" t="str">
        <f t="shared" si="187"/>
        <v>2026-Oct</v>
      </c>
      <c r="E4019">
        <f t="shared" si="188"/>
        <v>202610</v>
      </c>
      <c r="F4019" t="str">
        <f>IF('Raw(1)'!C4019="","",'Raw(1)'!C4019)</f>
        <v>TR #2</v>
      </c>
      <c r="G4019" t="str">
        <f>IF('Raw(1)'!D4019="","",'Raw(1)'!D4019)</f>
        <v>Machine</v>
      </c>
      <c r="H4019" t="str">
        <f>IF('Raw(1)'!E4019="","",'Raw(1)'!E4019)</f>
        <v>Paint Line</v>
      </c>
      <c r="I4019">
        <f>IF('Raw(1)'!F4019="","",'Raw(1)'!F4019)</f>
        <v>2</v>
      </c>
    </row>
    <row r="4020" spans="1:9" x14ac:dyDescent="0.4">
      <c r="A4020">
        <f>IF('Raw(1)'!A4020="","",'Raw(1)'!A4020)</f>
        <v>2026</v>
      </c>
      <c r="B4020">
        <f>IF('Raw(1)'!B4020="","",'Raw(1)'!B4020)</f>
        <v>41</v>
      </c>
      <c r="C4020" t="str">
        <f t="shared" si="186"/>
        <v>Oct</v>
      </c>
      <c r="D4020" t="str">
        <f t="shared" si="187"/>
        <v>2026-Oct</v>
      </c>
      <c r="E4020">
        <f t="shared" si="188"/>
        <v>202610</v>
      </c>
      <c r="F4020" t="str">
        <f>IF('Raw(1)'!C4020="","",'Raw(1)'!C4020)</f>
        <v>TR #2</v>
      </c>
      <c r="G4020" t="str">
        <f>IF('Raw(1)'!D4020="","",'Raw(1)'!D4020)</f>
        <v>Machine</v>
      </c>
      <c r="H4020" t="str">
        <f>IF('Raw(1)'!E4020="","",'Raw(1)'!E4020)</f>
        <v>Roll Bending Machine</v>
      </c>
      <c r="I4020">
        <f>IF('Raw(1)'!F4020="","",'Raw(1)'!F4020)</f>
        <v>3</v>
      </c>
    </row>
    <row r="4021" spans="1:9" x14ac:dyDescent="0.4">
      <c r="A4021">
        <f>IF('Raw(1)'!A4021="","",'Raw(1)'!A4021)</f>
        <v>2026</v>
      </c>
      <c r="B4021">
        <f>IF('Raw(1)'!B4021="","",'Raw(1)'!B4021)</f>
        <v>41</v>
      </c>
      <c r="C4021" t="str">
        <f t="shared" si="186"/>
        <v>Oct</v>
      </c>
      <c r="D4021" t="str">
        <f t="shared" si="187"/>
        <v>2026-Oct</v>
      </c>
      <c r="E4021">
        <f t="shared" si="188"/>
        <v>202610</v>
      </c>
      <c r="F4021" t="str">
        <f>IF('Raw(1)'!C4021="","",'Raw(1)'!C4021)</f>
        <v>TR #2</v>
      </c>
      <c r="G4021" t="str">
        <f>IF('Raw(1)'!D4021="","",'Raw(1)'!D4021)</f>
        <v>Machine</v>
      </c>
      <c r="H4021" t="str">
        <f>IF('Raw(1)'!E4021="","",'Raw(1)'!E4021)</f>
        <v>L/W Machine</v>
      </c>
      <c r="I4021">
        <f>IF('Raw(1)'!F4021="","",'Raw(1)'!F4021)</f>
        <v>4</v>
      </c>
    </row>
    <row r="4022" spans="1:9" x14ac:dyDescent="0.4">
      <c r="A4022">
        <f>IF('Raw(1)'!A4022="","",'Raw(1)'!A4022)</f>
        <v>2026</v>
      </c>
      <c r="B4022">
        <f>IF('Raw(1)'!B4022="","",'Raw(1)'!B4022)</f>
        <v>41</v>
      </c>
      <c r="C4022" t="str">
        <f t="shared" si="186"/>
        <v>Oct</v>
      </c>
      <c r="D4022" t="str">
        <f t="shared" si="187"/>
        <v>2026-Oct</v>
      </c>
      <c r="E4022">
        <f t="shared" si="188"/>
        <v>202610</v>
      </c>
      <c r="F4022" t="str">
        <f>IF('Raw(1)'!C4022="","",'Raw(1)'!C4022)</f>
        <v>TR #2</v>
      </c>
      <c r="G4022" t="str">
        <f>IF('Raw(1)'!D4022="","",'Raw(1)'!D4022)</f>
        <v>Machine</v>
      </c>
      <c r="H4022" t="str">
        <f>IF('Raw(1)'!E4022="","",'Raw(1)'!E4022)</f>
        <v>C/W Machine</v>
      </c>
      <c r="I4022">
        <f>IF('Raw(1)'!F4022="","",'Raw(1)'!F4022)</f>
        <v>6</v>
      </c>
    </row>
    <row r="4023" spans="1:9" x14ac:dyDescent="0.4">
      <c r="A4023">
        <f>IF('Raw(1)'!A4023="","",'Raw(1)'!A4023)</f>
        <v>2026</v>
      </c>
      <c r="B4023">
        <f>IF('Raw(1)'!B4023="","",'Raw(1)'!B4023)</f>
        <v>41</v>
      </c>
      <c r="C4023" t="str">
        <f t="shared" si="186"/>
        <v>Oct</v>
      </c>
      <c r="D4023" t="str">
        <f t="shared" si="187"/>
        <v>2026-Oct</v>
      </c>
      <c r="E4023">
        <f t="shared" si="188"/>
        <v>202610</v>
      </c>
      <c r="F4023" t="str">
        <f>IF('Raw(1)'!C4023="","",'Raw(1)'!C4023)</f>
        <v>TR #2</v>
      </c>
      <c r="G4023" t="str">
        <f>IF('Raw(1)'!D4023="","",'Raw(1)'!D4023)</f>
        <v>Performance</v>
      </c>
      <c r="H4023" t="str">
        <f>IF('Raw(1)'!E4023="","",'Raw(1)'!E4023)</f>
        <v>BT GT</v>
      </c>
      <c r="I4023">
        <f>IF('Raw(1)'!F4023="","",'Raw(1)'!F4023)</f>
        <v>5</v>
      </c>
    </row>
    <row r="4024" spans="1:9" x14ac:dyDescent="0.4">
      <c r="A4024">
        <f>IF('Raw(1)'!A4024="","",'Raw(1)'!A4024)</f>
        <v>2026</v>
      </c>
      <c r="B4024">
        <f>IF('Raw(1)'!B4024="","",'Raw(1)'!B4024)</f>
        <v>41</v>
      </c>
      <c r="C4024" t="str">
        <f t="shared" si="186"/>
        <v>Oct</v>
      </c>
      <c r="D4024" t="str">
        <f t="shared" si="187"/>
        <v>2026-Oct</v>
      </c>
      <c r="E4024">
        <f t="shared" si="188"/>
        <v>202610</v>
      </c>
      <c r="F4024" t="str">
        <f>IF('Raw(1)'!C4024="","",'Raw(1)'!C4024)</f>
        <v>TR #2</v>
      </c>
      <c r="G4024" t="str">
        <f>IF('Raw(1)'!D4024="","",'Raw(1)'!D4024)</f>
        <v>Performance</v>
      </c>
      <c r="H4024" t="str">
        <f>IF('Raw(1)'!E4024="","",'Raw(1)'!E4024)</f>
        <v>WT GT</v>
      </c>
      <c r="I4024">
        <f>IF('Raw(1)'!F4024="","",'Raw(1)'!F4024)</f>
        <v>17</v>
      </c>
    </row>
    <row r="4025" spans="1:9" x14ac:dyDescent="0.4">
      <c r="A4025">
        <f>IF('Raw(1)'!A4025="","",'Raw(1)'!A4025)</f>
        <v>2026</v>
      </c>
      <c r="B4025">
        <f>IF('Raw(1)'!B4025="","",'Raw(1)'!B4025)</f>
        <v>41</v>
      </c>
      <c r="C4025" t="str">
        <f t="shared" si="186"/>
        <v>Oct</v>
      </c>
      <c r="D4025" t="str">
        <f t="shared" si="187"/>
        <v>2026-Oct</v>
      </c>
      <c r="E4025">
        <f t="shared" si="188"/>
        <v>202610</v>
      </c>
      <c r="F4025" t="str">
        <f>IF('Raw(1)'!C4025="","",'Raw(1)'!C4025)</f>
        <v>TR #2</v>
      </c>
      <c r="G4025" t="str">
        <f>IF('Raw(1)'!D4025="","",'Raw(1)'!D4025)</f>
        <v>Performance</v>
      </c>
      <c r="H4025" t="str">
        <f>IF('Raw(1)'!E4025="","",'Raw(1)'!E4025)</f>
        <v>Bending</v>
      </c>
      <c r="I4025">
        <f>IF('Raw(1)'!F4025="","",'Raw(1)'!F4025)</f>
        <v>166</v>
      </c>
    </row>
    <row r="4026" spans="1:9" x14ac:dyDescent="0.4">
      <c r="A4026">
        <f>IF('Raw(1)'!A4026="","",'Raw(1)'!A4026)</f>
        <v>2026</v>
      </c>
      <c r="B4026">
        <f>IF('Raw(1)'!B4026="","",'Raw(1)'!B4026)</f>
        <v>41</v>
      </c>
      <c r="C4026" t="str">
        <f t="shared" si="186"/>
        <v>Oct</v>
      </c>
      <c r="D4026" t="str">
        <f t="shared" si="187"/>
        <v>2026-Oct</v>
      </c>
      <c r="E4026">
        <f t="shared" si="188"/>
        <v>202610</v>
      </c>
      <c r="F4026" t="str">
        <f>IF('Raw(1)'!C4026="","",'Raw(1)'!C4026)</f>
        <v>TR #2</v>
      </c>
      <c r="G4026" t="str">
        <f>IF('Raw(1)'!D4026="","",'Raw(1)'!D4026)</f>
        <v>Performance</v>
      </c>
      <c r="H4026" t="str">
        <f>IF('Raw(1)'!E4026="","",'Raw(1)'!E4026)</f>
        <v>L/W</v>
      </c>
      <c r="I4026">
        <f>IF('Raw(1)'!F4026="","",'Raw(1)'!F4026)</f>
        <v>160</v>
      </c>
    </row>
    <row r="4027" spans="1:9" x14ac:dyDescent="0.4">
      <c r="A4027">
        <f>IF('Raw(1)'!A4027="","",'Raw(1)'!A4027)</f>
        <v>2026</v>
      </c>
      <c r="B4027">
        <f>IF('Raw(1)'!B4027="","",'Raw(1)'!B4027)</f>
        <v>41</v>
      </c>
      <c r="C4027" t="str">
        <f t="shared" si="186"/>
        <v>Oct</v>
      </c>
      <c r="D4027" t="str">
        <f t="shared" si="187"/>
        <v>2026-Oct</v>
      </c>
      <c r="E4027">
        <f t="shared" si="188"/>
        <v>202610</v>
      </c>
      <c r="F4027" t="str">
        <f>IF('Raw(1)'!C4027="","",'Raw(1)'!C4027)</f>
        <v>TR #2</v>
      </c>
      <c r="G4027" t="str">
        <f>IF('Raw(1)'!D4027="","",'Raw(1)'!D4027)</f>
        <v>Performance</v>
      </c>
      <c r="H4027" t="str">
        <f>IF('Raw(1)'!E4027="","",'Raw(1)'!E4027)</f>
        <v>C/W</v>
      </c>
      <c r="I4027">
        <f>IF('Raw(1)'!F4027="","",'Raw(1)'!F4027)</f>
        <v>126</v>
      </c>
    </row>
    <row r="4028" spans="1:9" x14ac:dyDescent="0.4">
      <c r="A4028">
        <f>IF('Raw(1)'!A4028="","",'Raw(1)'!A4028)</f>
        <v>2026</v>
      </c>
      <c r="B4028">
        <f>IF('Raw(1)'!B4028="","",'Raw(1)'!B4028)</f>
        <v>41</v>
      </c>
      <c r="C4028" t="str">
        <f t="shared" si="186"/>
        <v>Oct</v>
      </c>
      <c r="D4028" t="str">
        <f t="shared" si="187"/>
        <v>2026-Oct</v>
      </c>
      <c r="E4028">
        <f t="shared" si="188"/>
        <v>202610</v>
      </c>
      <c r="F4028" t="str">
        <f>IF('Raw(1)'!C4028="","",'Raw(1)'!C4028)</f>
        <v>AM</v>
      </c>
      <c r="G4028" t="str">
        <f>IF('Raw(1)'!D4028="","",'Raw(1)'!D4028)</f>
        <v>Machine</v>
      </c>
      <c r="H4028" t="str">
        <f>IF('Raw(1)'!E4028="","",'Raw(1)'!E4028)</f>
        <v>Growing Line</v>
      </c>
      <c r="I4028">
        <f>IF('Raw(1)'!F4028="","",'Raw(1)'!F4028)</f>
        <v>30</v>
      </c>
    </row>
    <row r="4029" spans="1:9" x14ac:dyDescent="0.4">
      <c r="A4029">
        <f>IF('Raw(1)'!A4029="","",'Raw(1)'!A4029)</f>
        <v>2026</v>
      </c>
      <c r="B4029">
        <f>IF('Raw(1)'!B4029="","",'Raw(1)'!B4029)</f>
        <v>41</v>
      </c>
      <c r="C4029" t="str">
        <f t="shared" si="186"/>
        <v>Oct</v>
      </c>
      <c r="D4029" t="str">
        <f t="shared" si="187"/>
        <v>2026-Oct</v>
      </c>
      <c r="E4029">
        <f t="shared" si="188"/>
        <v>202610</v>
      </c>
      <c r="F4029" t="str">
        <f>IF('Raw(1)'!C4029="","",'Raw(1)'!C4029)</f>
        <v>AM</v>
      </c>
      <c r="G4029" t="str">
        <f>IF('Raw(1)'!D4029="","",'Raw(1)'!D4029)</f>
        <v>Machine</v>
      </c>
      <c r="H4029" t="str">
        <f>IF('Raw(1)'!E4029="","",'Raw(1)'!E4029)</f>
        <v>Paint Booth</v>
      </c>
      <c r="I4029">
        <f>IF('Raw(1)'!F4029="","",'Raw(1)'!F4029)</f>
        <v>16</v>
      </c>
    </row>
    <row r="4030" spans="1:9" x14ac:dyDescent="0.4">
      <c r="A4030">
        <f>IF('Raw(1)'!A4030="","",'Raw(1)'!A4030)</f>
        <v>2026</v>
      </c>
      <c r="B4030">
        <f>IF('Raw(1)'!B4030="","",'Raw(1)'!B4030)</f>
        <v>41</v>
      </c>
      <c r="C4030" t="str">
        <f t="shared" si="186"/>
        <v>Oct</v>
      </c>
      <c r="D4030" t="str">
        <f t="shared" si="187"/>
        <v>2026-Oct</v>
      </c>
      <c r="E4030">
        <f t="shared" si="188"/>
        <v>202610</v>
      </c>
      <c r="F4030" t="str">
        <f>IF('Raw(1)'!C4030="","",'Raw(1)'!C4030)</f>
        <v>AM</v>
      </c>
      <c r="G4030" t="str">
        <f>IF('Raw(1)'!D4030="","",'Raw(1)'!D4030)</f>
        <v>Machine</v>
      </c>
      <c r="H4030" t="str">
        <f>IF('Raw(1)'!E4030="","",'Raw(1)'!E4030)</f>
        <v>Paint Line</v>
      </c>
      <c r="I4030">
        <f>IF('Raw(1)'!F4030="","",'Raw(1)'!F4030)</f>
        <v>8</v>
      </c>
    </row>
    <row r="4031" spans="1:9" x14ac:dyDescent="0.4">
      <c r="A4031">
        <f>IF('Raw(1)'!A4031="","",'Raw(1)'!A4031)</f>
        <v>2026</v>
      </c>
      <c r="B4031">
        <f>IF('Raw(1)'!B4031="","",'Raw(1)'!B4031)</f>
        <v>41</v>
      </c>
      <c r="C4031" t="str">
        <f t="shared" si="186"/>
        <v>Oct</v>
      </c>
      <c r="D4031" t="str">
        <f t="shared" si="187"/>
        <v>2026-Oct</v>
      </c>
      <c r="E4031">
        <f t="shared" si="188"/>
        <v>202610</v>
      </c>
      <c r="F4031" t="str">
        <f>IF('Raw(1)'!C4031="","",'Raw(1)'!C4031)</f>
        <v>AM</v>
      </c>
      <c r="G4031" t="str">
        <f>IF('Raw(1)'!D4031="","",'Raw(1)'!D4031)</f>
        <v>Machine</v>
      </c>
      <c r="H4031" t="str">
        <f>IF('Raw(1)'!E4031="","",'Raw(1)'!E4031)</f>
        <v>Roll Bending Machine</v>
      </c>
      <c r="I4031">
        <f>IF('Raw(1)'!F4031="","",'Raw(1)'!F4031)</f>
        <v>6</v>
      </c>
    </row>
    <row r="4032" spans="1:9" x14ac:dyDescent="0.4">
      <c r="A4032">
        <f>IF('Raw(1)'!A4032="","",'Raw(1)'!A4032)</f>
        <v>2026</v>
      </c>
      <c r="B4032">
        <f>IF('Raw(1)'!B4032="","",'Raw(1)'!B4032)</f>
        <v>41</v>
      </c>
      <c r="C4032" t="str">
        <f t="shared" si="186"/>
        <v>Oct</v>
      </c>
      <c r="D4032" t="str">
        <f t="shared" si="187"/>
        <v>2026-Oct</v>
      </c>
      <c r="E4032">
        <f t="shared" si="188"/>
        <v>202610</v>
      </c>
      <c r="F4032" t="str">
        <f>IF('Raw(1)'!C4032="","",'Raw(1)'!C4032)</f>
        <v>AM</v>
      </c>
      <c r="G4032" t="str">
        <f>IF('Raw(1)'!D4032="","",'Raw(1)'!D4032)</f>
        <v>Machine</v>
      </c>
      <c r="H4032" t="str">
        <f>IF('Raw(1)'!E4032="","",'Raw(1)'!E4032)</f>
        <v>L/W Machine</v>
      </c>
      <c r="I4032">
        <f>IF('Raw(1)'!F4032="","",'Raw(1)'!F4032)</f>
        <v>11</v>
      </c>
    </row>
    <row r="4033" spans="1:9" x14ac:dyDescent="0.4">
      <c r="A4033">
        <f>IF('Raw(1)'!A4033="","",'Raw(1)'!A4033)</f>
        <v>2026</v>
      </c>
      <c r="B4033">
        <f>IF('Raw(1)'!B4033="","",'Raw(1)'!B4033)</f>
        <v>41</v>
      </c>
      <c r="C4033" t="str">
        <f t="shared" si="186"/>
        <v>Oct</v>
      </c>
      <c r="D4033" t="str">
        <f t="shared" si="187"/>
        <v>2026-Oct</v>
      </c>
      <c r="E4033">
        <f t="shared" si="188"/>
        <v>202610</v>
      </c>
      <c r="F4033" t="str">
        <f>IF('Raw(1)'!C4033="","",'Raw(1)'!C4033)</f>
        <v>AM</v>
      </c>
      <c r="G4033" t="str">
        <f>IF('Raw(1)'!D4033="","",'Raw(1)'!D4033)</f>
        <v>Machine</v>
      </c>
      <c r="H4033" t="str">
        <f>IF('Raw(1)'!E4033="","",'Raw(1)'!E4033)</f>
        <v>C/W Machine</v>
      </c>
      <c r="I4033">
        <f>IF('Raw(1)'!F4033="","",'Raw(1)'!F4033)</f>
        <v>15</v>
      </c>
    </row>
    <row r="4034" spans="1:9" x14ac:dyDescent="0.4">
      <c r="A4034">
        <f>IF('Raw(1)'!A4034="","",'Raw(1)'!A4034)</f>
        <v>2026</v>
      </c>
      <c r="B4034">
        <f>IF('Raw(1)'!B4034="","",'Raw(1)'!B4034)</f>
        <v>41</v>
      </c>
      <c r="C4034" t="str">
        <f t="shared" ref="C4034:C4097" si="189">IF(OR(A4034="",B4034=""),"",TEXT(DATE(A4034,1,1)+(B4034-1)*7,"mmm"))</f>
        <v>Oct</v>
      </c>
      <c r="D4034" t="str">
        <f t="shared" ref="D4034:D4097" si="190">IF(OR(A4034="",B4034=""),"",TEXT(DATE(A4034,1,1)+(B4034-1)*7,"yyyy-mmm"))</f>
        <v>2026-Oct</v>
      </c>
      <c r="E4034">
        <f t="shared" ref="E4034:E4097" si="191">IF(OR(A4034="",B4034=""),"",YEAR(DATE(A4034,1,1)+(B4034-1)*7)*100+MONTH(DATE(A4034,1,1)+(B4034-1)*7))</f>
        <v>202610</v>
      </c>
      <c r="F4034" t="str">
        <f>IF('Raw(1)'!C4034="","",'Raw(1)'!C4034)</f>
        <v>AM</v>
      </c>
      <c r="G4034" t="str">
        <f>IF('Raw(1)'!D4034="","",'Raw(1)'!D4034)</f>
        <v>Performance</v>
      </c>
      <c r="H4034" t="str">
        <f>IF('Raw(1)'!E4034="","",'Raw(1)'!E4034)</f>
        <v>BT GT</v>
      </c>
      <c r="I4034">
        <f>IF('Raw(1)'!F4034="","",'Raw(1)'!F4034)</f>
        <v>71</v>
      </c>
    </row>
    <row r="4035" spans="1:9" x14ac:dyDescent="0.4">
      <c r="A4035">
        <f>IF('Raw(1)'!A4035="","",'Raw(1)'!A4035)</f>
        <v>2026</v>
      </c>
      <c r="B4035">
        <f>IF('Raw(1)'!B4035="","",'Raw(1)'!B4035)</f>
        <v>41</v>
      </c>
      <c r="C4035" t="str">
        <f t="shared" si="189"/>
        <v>Oct</v>
      </c>
      <c r="D4035" t="str">
        <f t="shared" si="190"/>
        <v>2026-Oct</v>
      </c>
      <c r="E4035">
        <f t="shared" si="191"/>
        <v>202610</v>
      </c>
      <c r="F4035" t="str">
        <f>IF('Raw(1)'!C4035="","",'Raw(1)'!C4035)</f>
        <v>AM</v>
      </c>
      <c r="G4035" t="str">
        <f>IF('Raw(1)'!D4035="","",'Raw(1)'!D4035)</f>
        <v>Performance</v>
      </c>
      <c r="H4035" t="str">
        <f>IF('Raw(1)'!E4035="","",'Raw(1)'!E4035)</f>
        <v>WT GT</v>
      </c>
      <c r="I4035">
        <f>IF('Raw(1)'!F4035="","",'Raw(1)'!F4035)</f>
        <v>57</v>
      </c>
    </row>
    <row r="4036" spans="1:9" x14ac:dyDescent="0.4">
      <c r="A4036">
        <f>IF('Raw(1)'!A4036="","",'Raw(1)'!A4036)</f>
        <v>2026</v>
      </c>
      <c r="B4036">
        <f>IF('Raw(1)'!B4036="","",'Raw(1)'!B4036)</f>
        <v>41</v>
      </c>
      <c r="C4036" t="str">
        <f t="shared" si="189"/>
        <v>Oct</v>
      </c>
      <c r="D4036" t="str">
        <f t="shared" si="190"/>
        <v>2026-Oct</v>
      </c>
      <c r="E4036">
        <f t="shared" si="191"/>
        <v>202610</v>
      </c>
      <c r="F4036" t="str">
        <f>IF('Raw(1)'!C4036="","",'Raw(1)'!C4036)</f>
        <v>AM</v>
      </c>
      <c r="G4036" t="str">
        <f>IF('Raw(1)'!D4036="","",'Raw(1)'!D4036)</f>
        <v>Performance</v>
      </c>
      <c r="H4036" t="str">
        <f>IF('Raw(1)'!E4036="","",'Raw(1)'!E4036)</f>
        <v>Bending</v>
      </c>
      <c r="I4036">
        <f>IF('Raw(1)'!F4036="","",'Raw(1)'!F4036)</f>
        <v>662</v>
      </c>
    </row>
    <row r="4037" spans="1:9" x14ac:dyDescent="0.4">
      <c r="A4037">
        <f>IF('Raw(1)'!A4037="","",'Raw(1)'!A4037)</f>
        <v>2026</v>
      </c>
      <c r="B4037">
        <f>IF('Raw(1)'!B4037="","",'Raw(1)'!B4037)</f>
        <v>41</v>
      </c>
      <c r="C4037" t="str">
        <f t="shared" si="189"/>
        <v>Oct</v>
      </c>
      <c r="D4037" t="str">
        <f t="shared" si="190"/>
        <v>2026-Oct</v>
      </c>
      <c r="E4037">
        <f t="shared" si="191"/>
        <v>202610</v>
      </c>
      <c r="F4037" t="str">
        <f>IF('Raw(1)'!C4037="","",'Raw(1)'!C4037)</f>
        <v>AM</v>
      </c>
      <c r="G4037" t="str">
        <f>IF('Raw(1)'!D4037="","",'Raw(1)'!D4037)</f>
        <v>Performance</v>
      </c>
      <c r="H4037" t="str">
        <f>IF('Raw(1)'!E4037="","",'Raw(1)'!E4037)</f>
        <v>L/W</v>
      </c>
      <c r="I4037">
        <f>IF('Raw(1)'!F4037="","",'Raw(1)'!F4037)</f>
        <v>636</v>
      </c>
    </row>
    <row r="4038" spans="1:9" x14ac:dyDescent="0.4">
      <c r="A4038">
        <f>IF('Raw(1)'!A4038="","",'Raw(1)'!A4038)</f>
        <v>2026</v>
      </c>
      <c r="B4038">
        <f>IF('Raw(1)'!B4038="","",'Raw(1)'!B4038)</f>
        <v>41</v>
      </c>
      <c r="C4038" t="str">
        <f t="shared" si="189"/>
        <v>Oct</v>
      </c>
      <c r="D4038" t="str">
        <f t="shared" si="190"/>
        <v>2026-Oct</v>
      </c>
      <c r="E4038">
        <f t="shared" si="191"/>
        <v>202610</v>
      </c>
      <c r="F4038" t="str">
        <f>IF('Raw(1)'!C4038="","",'Raw(1)'!C4038)</f>
        <v>AM</v>
      </c>
      <c r="G4038" t="str">
        <f>IF('Raw(1)'!D4038="","",'Raw(1)'!D4038)</f>
        <v>Performance</v>
      </c>
      <c r="H4038" t="str">
        <f>IF('Raw(1)'!E4038="","",'Raw(1)'!E4038)</f>
        <v>C/W</v>
      </c>
      <c r="I4038">
        <f>IF('Raw(1)'!F4038="","",'Raw(1)'!F4038)</f>
        <v>599</v>
      </c>
    </row>
    <row r="4039" spans="1:9" x14ac:dyDescent="0.4">
      <c r="A4039">
        <f>IF('Raw(1)'!A4039="","",'Raw(1)'!A4039)</f>
        <v>2026</v>
      </c>
      <c r="B4039">
        <f>IF('Raw(1)'!B4039="","",'Raw(1)'!B4039)</f>
        <v>41</v>
      </c>
      <c r="C4039" t="str">
        <f t="shared" si="189"/>
        <v>Oct</v>
      </c>
      <c r="D4039" t="str">
        <f t="shared" si="190"/>
        <v>2026-Oct</v>
      </c>
      <c r="E4039">
        <f t="shared" si="191"/>
        <v>202610</v>
      </c>
      <c r="F4039" t="str">
        <f>IF('Raw(1)'!C4039="","",'Raw(1)'!C4039)</f>
        <v>PT On</v>
      </c>
      <c r="G4039" t="str">
        <f>IF('Raw(1)'!D4039="","",'Raw(1)'!D4039)</f>
        <v>Machine</v>
      </c>
      <c r="H4039" t="str">
        <f>IF('Raw(1)'!E4039="","",'Raw(1)'!E4039)</f>
        <v>Growing Line</v>
      </c>
      <c r="I4039">
        <f>IF('Raw(1)'!F4039="","",'Raw(1)'!F4039)</f>
        <v>6</v>
      </c>
    </row>
    <row r="4040" spans="1:9" x14ac:dyDescent="0.4">
      <c r="A4040">
        <f>IF('Raw(1)'!A4040="","",'Raw(1)'!A4040)</f>
        <v>2026</v>
      </c>
      <c r="B4040">
        <f>IF('Raw(1)'!B4040="","",'Raw(1)'!B4040)</f>
        <v>41</v>
      </c>
      <c r="C4040" t="str">
        <f t="shared" si="189"/>
        <v>Oct</v>
      </c>
      <c r="D4040" t="str">
        <f t="shared" si="190"/>
        <v>2026-Oct</v>
      </c>
      <c r="E4040">
        <f t="shared" si="191"/>
        <v>202610</v>
      </c>
      <c r="F4040" t="str">
        <f>IF('Raw(1)'!C4040="","",'Raw(1)'!C4040)</f>
        <v>PT On</v>
      </c>
      <c r="G4040" t="str">
        <f>IF('Raw(1)'!D4040="","",'Raw(1)'!D4040)</f>
        <v>Machine</v>
      </c>
      <c r="H4040" t="str">
        <f>IF('Raw(1)'!E4040="","",'Raw(1)'!E4040)</f>
        <v>Paint Booth</v>
      </c>
      <c r="I4040">
        <f>IF('Raw(1)'!F4040="","",'Raw(1)'!F4040)</f>
        <v>4</v>
      </c>
    </row>
    <row r="4041" spans="1:9" x14ac:dyDescent="0.4">
      <c r="A4041">
        <f>IF('Raw(1)'!A4041="","",'Raw(1)'!A4041)</f>
        <v>2026</v>
      </c>
      <c r="B4041">
        <f>IF('Raw(1)'!B4041="","",'Raw(1)'!B4041)</f>
        <v>41</v>
      </c>
      <c r="C4041" t="str">
        <f t="shared" si="189"/>
        <v>Oct</v>
      </c>
      <c r="D4041" t="str">
        <f t="shared" si="190"/>
        <v>2026-Oct</v>
      </c>
      <c r="E4041">
        <f t="shared" si="191"/>
        <v>202610</v>
      </c>
      <c r="F4041" t="str">
        <f>IF('Raw(1)'!C4041="","",'Raw(1)'!C4041)</f>
        <v>PT On</v>
      </c>
      <c r="G4041" t="str">
        <f>IF('Raw(1)'!D4041="","",'Raw(1)'!D4041)</f>
        <v>Machine</v>
      </c>
      <c r="H4041" t="str">
        <f>IF('Raw(1)'!E4041="","",'Raw(1)'!E4041)</f>
        <v>Paint Line</v>
      </c>
      <c r="I4041">
        <f>IF('Raw(1)'!F4041="","",'Raw(1)'!F4041)</f>
        <v>4</v>
      </c>
    </row>
    <row r="4042" spans="1:9" x14ac:dyDescent="0.4">
      <c r="A4042">
        <f>IF('Raw(1)'!A4042="","",'Raw(1)'!A4042)</f>
        <v>2026</v>
      </c>
      <c r="B4042">
        <f>IF('Raw(1)'!B4042="","",'Raw(1)'!B4042)</f>
        <v>41</v>
      </c>
      <c r="C4042" t="str">
        <f t="shared" si="189"/>
        <v>Oct</v>
      </c>
      <c r="D4042" t="str">
        <f t="shared" si="190"/>
        <v>2026-Oct</v>
      </c>
      <c r="E4042">
        <f t="shared" si="191"/>
        <v>202610</v>
      </c>
      <c r="F4042" t="str">
        <f>IF('Raw(1)'!C4042="","",'Raw(1)'!C4042)</f>
        <v>PT On</v>
      </c>
      <c r="G4042" t="str">
        <f>IF('Raw(1)'!D4042="","",'Raw(1)'!D4042)</f>
        <v>Machine</v>
      </c>
      <c r="H4042" t="str">
        <f>IF('Raw(1)'!E4042="","",'Raw(1)'!E4042)</f>
        <v>Roll Bending Machine</v>
      </c>
      <c r="I4042">
        <f>IF('Raw(1)'!F4042="","",'Raw(1)'!F4042)</f>
        <v>3</v>
      </c>
    </row>
    <row r="4043" spans="1:9" x14ac:dyDescent="0.4">
      <c r="A4043">
        <f>IF('Raw(1)'!A4043="","",'Raw(1)'!A4043)</f>
        <v>2026</v>
      </c>
      <c r="B4043">
        <f>IF('Raw(1)'!B4043="","",'Raw(1)'!B4043)</f>
        <v>41</v>
      </c>
      <c r="C4043" t="str">
        <f t="shared" si="189"/>
        <v>Oct</v>
      </c>
      <c r="D4043" t="str">
        <f t="shared" si="190"/>
        <v>2026-Oct</v>
      </c>
      <c r="E4043">
        <f t="shared" si="191"/>
        <v>202610</v>
      </c>
      <c r="F4043" t="str">
        <f>IF('Raw(1)'!C4043="","",'Raw(1)'!C4043)</f>
        <v>PT On</v>
      </c>
      <c r="G4043" t="str">
        <f>IF('Raw(1)'!D4043="","",'Raw(1)'!D4043)</f>
        <v>Machine</v>
      </c>
      <c r="H4043" t="str">
        <f>IF('Raw(1)'!E4043="","",'Raw(1)'!E4043)</f>
        <v>L/W Machine</v>
      </c>
      <c r="I4043">
        <f>IF('Raw(1)'!F4043="","",'Raw(1)'!F4043)</f>
        <v>4</v>
      </c>
    </row>
    <row r="4044" spans="1:9" x14ac:dyDescent="0.4">
      <c r="A4044">
        <f>IF('Raw(1)'!A4044="","",'Raw(1)'!A4044)</f>
        <v>2026</v>
      </c>
      <c r="B4044">
        <f>IF('Raw(1)'!B4044="","",'Raw(1)'!B4044)</f>
        <v>41</v>
      </c>
      <c r="C4044" t="str">
        <f t="shared" si="189"/>
        <v>Oct</v>
      </c>
      <c r="D4044" t="str">
        <f t="shared" si="190"/>
        <v>2026-Oct</v>
      </c>
      <c r="E4044">
        <f t="shared" si="191"/>
        <v>202610</v>
      </c>
      <c r="F4044" t="str">
        <f>IF('Raw(1)'!C4044="","",'Raw(1)'!C4044)</f>
        <v>PT On</v>
      </c>
      <c r="G4044" t="str">
        <f>IF('Raw(1)'!D4044="","",'Raw(1)'!D4044)</f>
        <v>Machine</v>
      </c>
      <c r="H4044" t="str">
        <f>IF('Raw(1)'!E4044="","",'Raw(1)'!E4044)</f>
        <v>C/W Machine</v>
      </c>
      <c r="I4044">
        <f>IF('Raw(1)'!F4044="","",'Raw(1)'!F4044)</f>
        <v>6.5</v>
      </c>
    </row>
    <row r="4045" spans="1:9" x14ac:dyDescent="0.4">
      <c r="A4045">
        <f>IF('Raw(1)'!A4045="","",'Raw(1)'!A4045)</f>
        <v>2026</v>
      </c>
      <c r="B4045">
        <f>IF('Raw(1)'!B4045="","",'Raw(1)'!B4045)</f>
        <v>41</v>
      </c>
      <c r="C4045" t="str">
        <f t="shared" si="189"/>
        <v>Oct</v>
      </c>
      <c r="D4045" t="str">
        <f t="shared" si="190"/>
        <v>2026-Oct</v>
      </c>
      <c r="E4045">
        <f t="shared" si="191"/>
        <v>202610</v>
      </c>
      <c r="F4045" t="str">
        <f>IF('Raw(1)'!C4045="","",'Raw(1)'!C4045)</f>
        <v>PT On</v>
      </c>
      <c r="G4045" t="str">
        <f>IF('Raw(1)'!D4045="","",'Raw(1)'!D4045)</f>
        <v>Performance</v>
      </c>
      <c r="H4045" t="str">
        <f>IF('Raw(1)'!E4045="","",'Raw(1)'!E4045)</f>
        <v>BT GT</v>
      </c>
      <c r="I4045">
        <f>IF('Raw(1)'!F4045="","",'Raw(1)'!F4045)</f>
        <v>6</v>
      </c>
    </row>
    <row r="4046" spans="1:9" x14ac:dyDescent="0.4">
      <c r="A4046">
        <f>IF('Raw(1)'!A4046="","",'Raw(1)'!A4046)</f>
        <v>2026</v>
      </c>
      <c r="B4046">
        <f>IF('Raw(1)'!B4046="","",'Raw(1)'!B4046)</f>
        <v>41</v>
      </c>
      <c r="C4046" t="str">
        <f t="shared" si="189"/>
        <v>Oct</v>
      </c>
      <c r="D4046" t="str">
        <f t="shared" si="190"/>
        <v>2026-Oct</v>
      </c>
      <c r="E4046">
        <f t="shared" si="191"/>
        <v>202610</v>
      </c>
      <c r="F4046" t="str">
        <f>IF('Raw(1)'!C4046="","",'Raw(1)'!C4046)</f>
        <v>PT On</v>
      </c>
      <c r="G4046" t="str">
        <f>IF('Raw(1)'!D4046="","",'Raw(1)'!D4046)</f>
        <v>Performance</v>
      </c>
      <c r="H4046" t="str">
        <f>IF('Raw(1)'!E4046="","",'Raw(1)'!E4046)</f>
        <v>WT GT</v>
      </c>
      <c r="I4046">
        <f>IF('Raw(1)'!F4046="","",'Raw(1)'!F4046)</f>
        <v>6</v>
      </c>
    </row>
    <row r="4047" spans="1:9" x14ac:dyDescent="0.4">
      <c r="A4047">
        <f>IF('Raw(1)'!A4047="","",'Raw(1)'!A4047)</f>
        <v>2026</v>
      </c>
      <c r="B4047">
        <f>IF('Raw(1)'!B4047="","",'Raw(1)'!B4047)</f>
        <v>41</v>
      </c>
      <c r="C4047" t="str">
        <f t="shared" si="189"/>
        <v>Oct</v>
      </c>
      <c r="D4047" t="str">
        <f t="shared" si="190"/>
        <v>2026-Oct</v>
      </c>
      <c r="E4047">
        <f t="shared" si="191"/>
        <v>202610</v>
      </c>
      <c r="F4047" t="str">
        <f>IF('Raw(1)'!C4047="","",'Raw(1)'!C4047)</f>
        <v>PT On</v>
      </c>
      <c r="G4047" t="str">
        <f>IF('Raw(1)'!D4047="","",'Raw(1)'!D4047)</f>
        <v>Performance</v>
      </c>
      <c r="H4047" t="str">
        <f>IF('Raw(1)'!E4047="","",'Raw(1)'!E4047)</f>
        <v>Bending</v>
      </c>
      <c r="I4047">
        <f>IF('Raw(1)'!F4047="","",'Raw(1)'!F4047)</f>
        <v>90</v>
      </c>
    </row>
    <row r="4048" spans="1:9" x14ac:dyDescent="0.4">
      <c r="A4048">
        <f>IF('Raw(1)'!A4048="","",'Raw(1)'!A4048)</f>
        <v>2026</v>
      </c>
      <c r="B4048">
        <f>IF('Raw(1)'!B4048="","",'Raw(1)'!B4048)</f>
        <v>41</v>
      </c>
      <c r="C4048" t="str">
        <f t="shared" si="189"/>
        <v>Oct</v>
      </c>
      <c r="D4048" t="str">
        <f t="shared" si="190"/>
        <v>2026-Oct</v>
      </c>
      <c r="E4048">
        <f t="shared" si="191"/>
        <v>202610</v>
      </c>
      <c r="F4048" t="str">
        <f>IF('Raw(1)'!C4048="","",'Raw(1)'!C4048)</f>
        <v>PT On</v>
      </c>
      <c r="G4048" t="str">
        <f>IF('Raw(1)'!D4048="","",'Raw(1)'!D4048)</f>
        <v>Performance</v>
      </c>
      <c r="H4048" t="str">
        <f>IF('Raw(1)'!E4048="","",'Raw(1)'!E4048)</f>
        <v>L/W</v>
      </c>
      <c r="I4048">
        <f>IF('Raw(1)'!F4048="","",'Raw(1)'!F4048)</f>
        <v>81</v>
      </c>
    </row>
    <row r="4049" spans="1:9" x14ac:dyDescent="0.4">
      <c r="A4049">
        <f>IF('Raw(1)'!A4049="","",'Raw(1)'!A4049)</f>
        <v>2026</v>
      </c>
      <c r="B4049">
        <f>IF('Raw(1)'!B4049="","",'Raw(1)'!B4049)</f>
        <v>41</v>
      </c>
      <c r="C4049" t="str">
        <f t="shared" si="189"/>
        <v>Oct</v>
      </c>
      <c r="D4049" t="str">
        <f t="shared" si="190"/>
        <v>2026-Oct</v>
      </c>
      <c r="E4049">
        <f t="shared" si="191"/>
        <v>202610</v>
      </c>
      <c r="F4049" t="str">
        <f>IF('Raw(1)'!C4049="","",'Raw(1)'!C4049)</f>
        <v>PT On</v>
      </c>
      <c r="G4049" t="str">
        <f>IF('Raw(1)'!D4049="","",'Raw(1)'!D4049)</f>
        <v>Performance</v>
      </c>
      <c r="H4049" t="str">
        <f>IF('Raw(1)'!E4049="","",'Raw(1)'!E4049)</f>
        <v>C/W</v>
      </c>
      <c r="I4049">
        <f>IF('Raw(1)'!F4049="","",'Raw(1)'!F4049)</f>
        <v>56</v>
      </c>
    </row>
    <row r="4050" spans="1:9" x14ac:dyDescent="0.4">
      <c r="A4050">
        <f>IF('Raw(1)'!A4050="","",'Raw(1)'!A4050)</f>
        <v>2026</v>
      </c>
      <c r="B4050">
        <f>IF('Raw(1)'!B4050="","",'Raw(1)'!B4050)</f>
        <v>41</v>
      </c>
      <c r="C4050" t="str">
        <f t="shared" si="189"/>
        <v>Oct</v>
      </c>
      <c r="D4050" t="str">
        <f t="shared" si="190"/>
        <v>2026-Oct</v>
      </c>
      <c r="E4050">
        <f t="shared" si="191"/>
        <v>202610</v>
      </c>
      <c r="F4050" t="str">
        <f>IF('Raw(1)'!C4050="","",'Raw(1)'!C4050)</f>
        <v>PT Off</v>
      </c>
      <c r="G4050" t="str">
        <f>IF('Raw(1)'!D4050="","",'Raw(1)'!D4050)</f>
        <v>Machine</v>
      </c>
      <c r="H4050" t="str">
        <f>IF('Raw(1)'!E4050="","",'Raw(1)'!E4050)</f>
        <v>Growing Line</v>
      </c>
      <c r="I4050">
        <f>IF('Raw(1)'!F4050="","",'Raw(1)'!F4050)</f>
        <v>11</v>
      </c>
    </row>
    <row r="4051" spans="1:9" x14ac:dyDescent="0.4">
      <c r="A4051">
        <f>IF('Raw(1)'!A4051="","",'Raw(1)'!A4051)</f>
        <v>2026</v>
      </c>
      <c r="B4051">
        <f>IF('Raw(1)'!B4051="","",'Raw(1)'!B4051)</f>
        <v>41</v>
      </c>
      <c r="C4051" t="str">
        <f t="shared" si="189"/>
        <v>Oct</v>
      </c>
      <c r="D4051" t="str">
        <f t="shared" si="190"/>
        <v>2026-Oct</v>
      </c>
      <c r="E4051">
        <f t="shared" si="191"/>
        <v>202610</v>
      </c>
      <c r="F4051" t="str">
        <f>IF('Raw(1)'!C4051="","",'Raw(1)'!C4051)</f>
        <v>PT Off</v>
      </c>
      <c r="G4051" t="str">
        <f>IF('Raw(1)'!D4051="","",'Raw(1)'!D4051)</f>
        <v>Machine</v>
      </c>
      <c r="H4051" t="str">
        <f>IF('Raw(1)'!E4051="","",'Raw(1)'!E4051)</f>
        <v>Paint Booth</v>
      </c>
      <c r="I4051">
        <f>IF('Raw(1)'!F4051="","",'Raw(1)'!F4051)</f>
        <v>6</v>
      </c>
    </row>
    <row r="4052" spans="1:9" x14ac:dyDescent="0.4">
      <c r="A4052">
        <f>IF('Raw(1)'!A4052="","",'Raw(1)'!A4052)</f>
        <v>2026</v>
      </c>
      <c r="B4052">
        <f>IF('Raw(1)'!B4052="","",'Raw(1)'!B4052)</f>
        <v>41</v>
      </c>
      <c r="C4052" t="str">
        <f t="shared" si="189"/>
        <v>Oct</v>
      </c>
      <c r="D4052" t="str">
        <f t="shared" si="190"/>
        <v>2026-Oct</v>
      </c>
      <c r="E4052">
        <f t="shared" si="191"/>
        <v>202610</v>
      </c>
      <c r="F4052" t="str">
        <f>IF('Raw(1)'!C4052="","",'Raw(1)'!C4052)</f>
        <v>PT Off</v>
      </c>
      <c r="G4052" t="str">
        <f>IF('Raw(1)'!D4052="","",'Raw(1)'!D4052)</f>
        <v>Machine</v>
      </c>
      <c r="H4052" t="str">
        <f>IF('Raw(1)'!E4052="","",'Raw(1)'!E4052)</f>
        <v>Paint Line</v>
      </c>
      <c r="I4052">
        <f>IF('Raw(1)'!F4052="","",'Raw(1)'!F4052)</f>
        <v>4</v>
      </c>
    </row>
    <row r="4053" spans="1:9" x14ac:dyDescent="0.4">
      <c r="A4053">
        <f>IF('Raw(1)'!A4053="","",'Raw(1)'!A4053)</f>
        <v>2026</v>
      </c>
      <c r="B4053">
        <f>IF('Raw(1)'!B4053="","",'Raw(1)'!B4053)</f>
        <v>41</v>
      </c>
      <c r="C4053" t="str">
        <f t="shared" si="189"/>
        <v>Oct</v>
      </c>
      <c r="D4053" t="str">
        <f t="shared" si="190"/>
        <v>2026-Oct</v>
      </c>
      <c r="E4053">
        <f t="shared" si="191"/>
        <v>202610</v>
      </c>
      <c r="F4053" t="str">
        <f>IF('Raw(1)'!C4053="","",'Raw(1)'!C4053)</f>
        <v>PT Off</v>
      </c>
      <c r="G4053" t="str">
        <f>IF('Raw(1)'!D4053="","",'Raw(1)'!D4053)</f>
        <v>Machine</v>
      </c>
      <c r="H4053" t="str">
        <f>IF('Raw(1)'!E4053="","",'Raw(1)'!E4053)</f>
        <v>Roll Bending Machine</v>
      </c>
      <c r="I4053">
        <f>IF('Raw(1)'!F4053="","",'Raw(1)'!F4053)</f>
        <v>4</v>
      </c>
    </row>
    <row r="4054" spans="1:9" x14ac:dyDescent="0.4">
      <c r="A4054">
        <f>IF('Raw(1)'!A4054="","",'Raw(1)'!A4054)</f>
        <v>2026</v>
      </c>
      <c r="B4054">
        <f>IF('Raw(1)'!B4054="","",'Raw(1)'!B4054)</f>
        <v>41</v>
      </c>
      <c r="C4054" t="str">
        <f t="shared" si="189"/>
        <v>Oct</v>
      </c>
      <c r="D4054" t="str">
        <f t="shared" si="190"/>
        <v>2026-Oct</v>
      </c>
      <c r="E4054">
        <f t="shared" si="191"/>
        <v>202610</v>
      </c>
      <c r="F4054" t="str">
        <f>IF('Raw(1)'!C4054="","",'Raw(1)'!C4054)</f>
        <v>PT Off</v>
      </c>
      <c r="G4054" t="str">
        <f>IF('Raw(1)'!D4054="","",'Raw(1)'!D4054)</f>
        <v>Machine</v>
      </c>
      <c r="H4054" t="str">
        <f>IF('Raw(1)'!E4054="","",'Raw(1)'!E4054)</f>
        <v>L/W Machine</v>
      </c>
      <c r="I4054">
        <f>IF('Raw(1)'!F4054="","",'Raw(1)'!F4054)</f>
        <v>7</v>
      </c>
    </row>
    <row r="4055" spans="1:9" x14ac:dyDescent="0.4">
      <c r="A4055">
        <f>IF('Raw(1)'!A4055="","",'Raw(1)'!A4055)</f>
        <v>2026</v>
      </c>
      <c r="B4055">
        <f>IF('Raw(1)'!B4055="","",'Raw(1)'!B4055)</f>
        <v>41</v>
      </c>
      <c r="C4055" t="str">
        <f t="shared" si="189"/>
        <v>Oct</v>
      </c>
      <c r="D4055" t="str">
        <f t="shared" si="190"/>
        <v>2026-Oct</v>
      </c>
      <c r="E4055">
        <f t="shared" si="191"/>
        <v>202610</v>
      </c>
      <c r="F4055" t="str">
        <f>IF('Raw(1)'!C4055="","",'Raw(1)'!C4055)</f>
        <v>PT Off</v>
      </c>
      <c r="G4055" t="str">
        <f>IF('Raw(1)'!D4055="","",'Raw(1)'!D4055)</f>
        <v>Machine</v>
      </c>
      <c r="H4055" t="str">
        <f>IF('Raw(1)'!E4055="","",'Raw(1)'!E4055)</f>
        <v>C/W Machine</v>
      </c>
      <c r="I4055">
        <f>IF('Raw(1)'!F4055="","",'Raw(1)'!F4055)</f>
        <v>12.5</v>
      </c>
    </row>
    <row r="4056" spans="1:9" x14ac:dyDescent="0.4">
      <c r="A4056">
        <f>IF('Raw(1)'!A4056="","",'Raw(1)'!A4056)</f>
        <v>2026</v>
      </c>
      <c r="B4056">
        <f>IF('Raw(1)'!B4056="","",'Raw(1)'!B4056)</f>
        <v>41</v>
      </c>
      <c r="C4056" t="str">
        <f t="shared" si="189"/>
        <v>Oct</v>
      </c>
      <c r="D4056" t="str">
        <f t="shared" si="190"/>
        <v>2026-Oct</v>
      </c>
      <c r="E4056">
        <f t="shared" si="191"/>
        <v>202610</v>
      </c>
      <c r="F4056" t="str">
        <f>IF('Raw(1)'!C4056="","",'Raw(1)'!C4056)</f>
        <v>PT Off</v>
      </c>
      <c r="G4056" t="str">
        <f>IF('Raw(1)'!D4056="","",'Raw(1)'!D4056)</f>
        <v>Performance</v>
      </c>
      <c r="H4056" t="str">
        <f>IF('Raw(1)'!E4056="","",'Raw(1)'!E4056)</f>
        <v>BT GT</v>
      </c>
      <c r="I4056">
        <f>IF('Raw(1)'!F4056="","",'Raw(1)'!F4056)</f>
        <v>16</v>
      </c>
    </row>
    <row r="4057" spans="1:9" x14ac:dyDescent="0.4">
      <c r="A4057">
        <f>IF('Raw(1)'!A4057="","",'Raw(1)'!A4057)</f>
        <v>2026</v>
      </c>
      <c r="B4057">
        <f>IF('Raw(1)'!B4057="","",'Raw(1)'!B4057)</f>
        <v>41</v>
      </c>
      <c r="C4057" t="str">
        <f t="shared" si="189"/>
        <v>Oct</v>
      </c>
      <c r="D4057" t="str">
        <f t="shared" si="190"/>
        <v>2026-Oct</v>
      </c>
      <c r="E4057">
        <f t="shared" si="191"/>
        <v>202610</v>
      </c>
      <c r="F4057" t="str">
        <f>IF('Raw(1)'!C4057="","",'Raw(1)'!C4057)</f>
        <v>PT Off</v>
      </c>
      <c r="G4057" t="str">
        <f>IF('Raw(1)'!D4057="","",'Raw(1)'!D4057)</f>
        <v>Performance</v>
      </c>
      <c r="H4057" t="str">
        <f>IF('Raw(1)'!E4057="","",'Raw(1)'!E4057)</f>
        <v>WT GT</v>
      </c>
      <c r="I4057">
        <f>IF('Raw(1)'!F4057="","",'Raw(1)'!F4057)</f>
        <v>5</v>
      </c>
    </row>
    <row r="4058" spans="1:9" x14ac:dyDescent="0.4">
      <c r="A4058">
        <f>IF('Raw(1)'!A4058="","",'Raw(1)'!A4058)</f>
        <v>2026</v>
      </c>
      <c r="B4058">
        <f>IF('Raw(1)'!B4058="","",'Raw(1)'!B4058)</f>
        <v>41</v>
      </c>
      <c r="C4058" t="str">
        <f t="shared" si="189"/>
        <v>Oct</v>
      </c>
      <c r="D4058" t="str">
        <f t="shared" si="190"/>
        <v>2026-Oct</v>
      </c>
      <c r="E4058">
        <f t="shared" si="191"/>
        <v>202610</v>
      </c>
      <c r="F4058" t="str">
        <f>IF('Raw(1)'!C4058="","",'Raw(1)'!C4058)</f>
        <v>PT Off</v>
      </c>
      <c r="G4058" t="str">
        <f>IF('Raw(1)'!D4058="","",'Raw(1)'!D4058)</f>
        <v>Performance</v>
      </c>
      <c r="H4058" t="str">
        <f>IF('Raw(1)'!E4058="","",'Raw(1)'!E4058)</f>
        <v>Bending</v>
      </c>
      <c r="I4058">
        <f>IF('Raw(1)'!F4058="","",'Raw(1)'!F4058)</f>
        <v>127</v>
      </c>
    </row>
    <row r="4059" spans="1:9" x14ac:dyDescent="0.4">
      <c r="A4059">
        <f>IF('Raw(1)'!A4059="","",'Raw(1)'!A4059)</f>
        <v>2026</v>
      </c>
      <c r="B4059">
        <f>IF('Raw(1)'!B4059="","",'Raw(1)'!B4059)</f>
        <v>41</v>
      </c>
      <c r="C4059" t="str">
        <f t="shared" si="189"/>
        <v>Oct</v>
      </c>
      <c r="D4059" t="str">
        <f t="shared" si="190"/>
        <v>2026-Oct</v>
      </c>
      <c r="E4059">
        <f t="shared" si="191"/>
        <v>202610</v>
      </c>
      <c r="F4059" t="str">
        <f>IF('Raw(1)'!C4059="","",'Raw(1)'!C4059)</f>
        <v>PT Off</v>
      </c>
      <c r="G4059" t="str">
        <f>IF('Raw(1)'!D4059="","",'Raw(1)'!D4059)</f>
        <v>Performance</v>
      </c>
      <c r="H4059" t="str">
        <f>IF('Raw(1)'!E4059="","",'Raw(1)'!E4059)</f>
        <v>L/W</v>
      </c>
      <c r="I4059">
        <f>IF('Raw(1)'!F4059="","",'Raw(1)'!F4059)</f>
        <v>121</v>
      </c>
    </row>
    <row r="4060" spans="1:9" x14ac:dyDescent="0.4">
      <c r="A4060">
        <f>IF('Raw(1)'!A4060="","",'Raw(1)'!A4060)</f>
        <v>2026</v>
      </c>
      <c r="B4060">
        <f>IF('Raw(1)'!B4060="","",'Raw(1)'!B4060)</f>
        <v>41</v>
      </c>
      <c r="C4060" t="str">
        <f t="shared" si="189"/>
        <v>Oct</v>
      </c>
      <c r="D4060" t="str">
        <f t="shared" si="190"/>
        <v>2026-Oct</v>
      </c>
      <c r="E4060">
        <f t="shared" si="191"/>
        <v>202610</v>
      </c>
      <c r="F4060" t="str">
        <f>IF('Raw(1)'!C4060="","",'Raw(1)'!C4060)</f>
        <v>PT Off</v>
      </c>
      <c r="G4060" t="str">
        <f>IF('Raw(1)'!D4060="","",'Raw(1)'!D4060)</f>
        <v>Performance</v>
      </c>
      <c r="H4060" t="str">
        <f>IF('Raw(1)'!E4060="","",'Raw(1)'!E4060)</f>
        <v>C/W</v>
      </c>
      <c r="I4060">
        <f>IF('Raw(1)'!F4060="","",'Raw(1)'!F4060)</f>
        <v>134</v>
      </c>
    </row>
    <row r="4061" spans="1:9" x14ac:dyDescent="0.4">
      <c r="A4061">
        <f>IF('Raw(1)'!A4061="","",'Raw(1)'!A4061)</f>
        <v>2026</v>
      </c>
      <c r="B4061">
        <f>IF('Raw(1)'!B4061="","",'Raw(1)'!B4061)</f>
        <v>42</v>
      </c>
      <c r="C4061" t="str">
        <f t="shared" si="189"/>
        <v>Oct</v>
      </c>
      <c r="D4061" t="str">
        <f t="shared" si="190"/>
        <v>2026-Oct</v>
      </c>
      <c r="E4061">
        <f t="shared" si="191"/>
        <v>202610</v>
      </c>
      <c r="F4061" t="str">
        <f>IF('Raw(1)'!C4061="","",'Raw(1)'!C4061)</f>
        <v>VN #1</v>
      </c>
      <c r="G4061" t="str">
        <f>IF('Raw(1)'!D4061="","",'Raw(1)'!D4061)</f>
        <v>Machine</v>
      </c>
      <c r="H4061" t="str">
        <f>IF('Raw(1)'!E4061="","",'Raw(1)'!E4061)</f>
        <v>Growing Line</v>
      </c>
      <c r="I4061">
        <f>IF('Raw(1)'!F4061="","",'Raw(1)'!F4061)</f>
        <v>15</v>
      </c>
    </row>
    <row r="4062" spans="1:9" x14ac:dyDescent="0.4">
      <c r="A4062">
        <f>IF('Raw(1)'!A4062="","",'Raw(1)'!A4062)</f>
        <v>2026</v>
      </c>
      <c r="B4062">
        <f>IF('Raw(1)'!B4062="","",'Raw(1)'!B4062)</f>
        <v>42</v>
      </c>
      <c r="C4062" t="str">
        <f t="shared" si="189"/>
        <v>Oct</v>
      </c>
      <c r="D4062" t="str">
        <f t="shared" si="190"/>
        <v>2026-Oct</v>
      </c>
      <c r="E4062">
        <f t="shared" si="191"/>
        <v>202610</v>
      </c>
      <c r="F4062" t="str">
        <f>IF('Raw(1)'!C4062="","",'Raw(1)'!C4062)</f>
        <v>VN #1</v>
      </c>
      <c r="G4062" t="str">
        <f>IF('Raw(1)'!D4062="","",'Raw(1)'!D4062)</f>
        <v>Machine</v>
      </c>
      <c r="H4062" t="str">
        <f>IF('Raw(1)'!E4062="","",'Raw(1)'!E4062)</f>
        <v>Paint Booth</v>
      </c>
      <c r="I4062">
        <f>IF('Raw(1)'!F4062="","",'Raw(1)'!F4062)</f>
        <v>10</v>
      </c>
    </row>
    <row r="4063" spans="1:9" x14ac:dyDescent="0.4">
      <c r="A4063">
        <f>IF('Raw(1)'!A4063="","",'Raw(1)'!A4063)</f>
        <v>2026</v>
      </c>
      <c r="B4063">
        <f>IF('Raw(1)'!B4063="","",'Raw(1)'!B4063)</f>
        <v>42</v>
      </c>
      <c r="C4063" t="str">
        <f t="shared" si="189"/>
        <v>Oct</v>
      </c>
      <c r="D4063" t="str">
        <f t="shared" si="190"/>
        <v>2026-Oct</v>
      </c>
      <c r="E4063">
        <f t="shared" si="191"/>
        <v>202610</v>
      </c>
      <c r="F4063" t="str">
        <f>IF('Raw(1)'!C4063="","",'Raw(1)'!C4063)</f>
        <v>VN #1</v>
      </c>
      <c r="G4063" t="str">
        <f>IF('Raw(1)'!D4063="","",'Raw(1)'!D4063)</f>
        <v>Machine</v>
      </c>
      <c r="H4063" t="str">
        <f>IF('Raw(1)'!E4063="","",'Raw(1)'!E4063)</f>
        <v>Paint Line</v>
      </c>
      <c r="I4063">
        <f>IF('Raw(1)'!F4063="","",'Raw(1)'!F4063)</f>
        <v>5</v>
      </c>
    </row>
    <row r="4064" spans="1:9" x14ac:dyDescent="0.4">
      <c r="A4064">
        <f>IF('Raw(1)'!A4064="","",'Raw(1)'!A4064)</f>
        <v>2026</v>
      </c>
      <c r="B4064">
        <f>IF('Raw(1)'!B4064="","",'Raw(1)'!B4064)</f>
        <v>42</v>
      </c>
      <c r="C4064" t="str">
        <f t="shared" si="189"/>
        <v>Oct</v>
      </c>
      <c r="D4064" t="str">
        <f t="shared" si="190"/>
        <v>2026-Oct</v>
      </c>
      <c r="E4064">
        <f t="shared" si="191"/>
        <v>202610</v>
      </c>
      <c r="F4064" t="str">
        <f>IF('Raw(1)'!C4064="","",'Raw(1)'!C4064)</f>
        <v>VN #1</v>
      </c>
      <c r="G4064" t="str">
        <f>IF('Raw(1)'!D4064="","",'Raw(1)'!D4064)</f>
        <v>Machine</v>
      </c>
      <c r="H4064" t="str">
        <f>IF('Raw(1)'!E4064="","",'Raw(1)'!E4064)</f>
        <v>Roll Bending Machine</v>
      </c>
      <c r="I4064">
        <f>IF('Raw(1)'!F4064="","",'Raw(1)'!F4064)</f>
        <v>6</v>
      </c>
    </row>
    <row r="4065" spans="1:9" x14ac:dyDescent="0.4">
      <c r="A4065">
        <f>IF('Raw(1)'!A4065="","",'Raw(1)'!A4065)</f>
        <v>2026</v>
      </c>
      <c r="B4065">
        <f>IF('Raw(1)'!B4065="","",'Raw(1)'!B4065)</f>
        <v>42</v>
      </c>
      <c r="C4065" t="str">
        <f t="shared" si="189"/>
        <v>Oct</v>
      </c>
      <c r="D4065" t="str">
        <f t="shared" si="190"/>
        <v>2026-Oct</v>
      </c>
      <c r="E4065">
        <f t="shared" si="191"/>
        <v>202610</v>
      </c>
      <c r="F4065" t="str">
        <f>IF('Raw(1)'!C4065="","",'Raw(1)'!C4065)</f>
        <v>VN #1</v>
      </c>
      <c r="G4065" t="str">
        <f>IF('Raw(1)'!D4065="","",'Raw(1)'!D4065)</f>
        <v>Machine</v>
      </c>
      <c r="H4065" t="str">
        <f>IF('Raw(1)'!E4065="","",'Raw(1)'!E4065)</f>
        <v>L/W Machine</v>
      </c>
      <c r="I4065">
        <f>IF('Raw(1)'!F4065="","",'Raw(1)'!F4065)</f>
        <v>10</v>
      </c>
    </row>
    <row r="4066" spans="1:9" x14ac:dyDescent="0.4">
      <c r="A4066">
        <f>IF('Raw(1)'!A4066="","",'Raw(1)'!A4066)</f>
        <v>2026</v>
      </c>
      <c r="B4066">
        <f>IF('Raw(1)'!B4066="","",'Raw(1)'!B4066)</f>
        <v>42</v>
      </c>
      <c r="C4066" t="str">
        <f t="shared" si="189"/>
        <v>Oct</v>
      </c>
      <c r="D4066" t="str">
        <f t="shared" si="190"/>
        <v>2026-Oct</v>
      </c>
      <c r="E4066">
        <f t="shared" si="191"/>
        <v>202610</v>
      </c>
      <c r="F4066" t="str">
        <f>IF('Raw(1)'!C4066="","",'Raw(1)'!C4066)</f>
        <v>VN #1</v>
      </c>
      <c r="G4066" t="str">
        <f>IF('Raw(1)'!D4066="","",'Raw(1)'!D4066)</f>
        <v>Machine</v>
      </c>
      <c r="H4066" t="str">
        <f>IF('Raw(1)'!E4066="","",'Raw(1)'!E4066)</f>
        <v>C/W Machine</v>
      </c>
      <c r="I4066">
        <f>IF('Raw(1)'!F4066="","",'Raw(1)'!F4066)</f>
        <v>10</v>
      </c>
    </row>
    <row r="4067" spans="1:9" x14ac:dyDescent="0.4">
      <c r="A4067">
        <f>IF('Raw(1)'!A4067="","",'Raw(1)'!A4067)</f>
        <v>2026</v>
      </c>
      <c r="B4067">
        <f>IF('Raw(1)'!B4067="","",'Raw(1)'!B4067)</f>
        <v>42</v>
      </c>
      <c r="C4067" t="str">
        <f t="shared" si="189"/>
        <v>Oct</v>
      </c>
      <c r="D4067" t="str">
        <f t="shared" si="190"/>
        <v>2026-Oct</v>
      </c>
      <c r="E4067">
        <f t="shared" si="191"/>
        <v>202610</v>
      </c>
      <c r="F4067" t="str">
        <f>IF('Raw(1)'!C4067="","",'Raw(1)'!C4067)</f>
        <v>VN #1</v>
      </c>
      <c r="G4067" t="str">
        <f>IF('Raw(1)'!D4067="","",'Raw(1)'!D4067)</f>
        <v>Performance</v>
      </c>
      <c r="H4067" t="str">
        <f>IF('Raw(1)'!E4067="","",'Raw(1)'!E4067)</f>
        <v>BT GT</v>
      </c>
      <c r="I4067" t="str">
        <f>IF('Raw(1)'!F4067="","",'Raw(1)'!F4067)</f>
        <v/>
      </c>
    </row>
    <row r="4068" spans="1:9" x14ac:dyDescent="0.4">
      <c r="A4068">
        <f>IF('Raw(1)'!A4068="","",'Raw(1)'!A4068)</f>
        <v>2026</v>
      </c>
      <c r="B4068">
        <f>IF('Raw(1)'!B4068="","",'Raw(1)'!B4068)</f>
        <v>42</v>
      </c>
      <c r="C4068" t="str">
        <f t="shared" si="189"/>
        <v>Oct</v>
      </c>
      <c r="D4068" t="str">
        <f t="shared" si="190"/>
        <v>2026-Oct</v>
      </c>
      <c r="E4068">
        <f t="shared" si="191"/>
        <v>202610</v>
      </c>
      <c r="F4068" t="str">
        <f>IF('Raw(1)'!C4068="","",'Raw(1)'!C4068)</f>
        <v>VN #1</v>
      </c>
      <c r="G4068" t="str">
        <f>IF('Raw(1)'!D4068="","",'Raw(1)'!D4068)</f>
        <v>Performance</v>
      </c>
      <c r="H4068" t="str">
        <f>IF('Raw(1)'!E4068="","",'Raw(1)'!E4068)</f>
        <v>WT GT</v>
      </c>
      <c r="I4068" t="str">
        <f>IF('Raw(1)'!F4068="","",'Raw(1)'!F4068)</f>
        <v/>
      </c>
    </row>
    <row r="4069" spans="1:9" x14ac:dyDescent="0.4">
      <c r="A4069">
        <f>IF('Raw(1)'!A4069="","",'Raw(1)'!A4069)</f>
        <v>2026</v>
      </c>
      <c r="B4069">
        <f>IF('Raw(1)'!B4069="","",'Raw(1)'!B4069)</f>
        <v>42</v>
      </c>
      <c r="C4069" t="str">
        <f t="shared" si="189"/>
        <v>Oct</v>
      </c>
      <c r="D4069" t="str">
        <f t="shared" si="190"/>
        <v>2026-Oct</v>
      </c>
      <c r="E4069">
        <f t="shared" si="191"/>
        <v>202610</v>
      </c>
      <c r="F4069" t="str">
        <f>IF('Raw(1)'!C4069="","",'Raw(1)'!C4069)</f>
        <v>VN #1</v>
      </c>
      <c r="G4069" t="str">
        <f>IF('Raw(1)'!D4069="","",'Raw(1)'!D4069)</f>
        <v>Performance</v>
      </c>
      <c r="H4069" t="str">
        <f>IF('Raw(1)'!E4069="","",'Raw(1)'!E4069)</f>
        <v>Bending</v>
      </c>
      <c r="I4069" t="str">
        <f>IF('Raw(1)'!F4069="","",'Raw(1)'!F4069)</f>
        <v/>
      </c>
    </row>
    <row r="4070" spans="1:9" x14ac:dyDescent="0.4">
      <c r="A4070">
        <f>IF('Raw(1)'!A4070="","",'Raw(1)'!A4070)</f>
        <v>2026</v>
      </c>
      <c r="B4070">
        <f>IF('Raw(1)'!B4070="","",'Raw(1)'!B4070)</f>
        <v>42</v>
      </c>
      <c r="C4070" t="str">
        <f t="shared" si="189"/>
        <v>Oct</v>
      </c>
      <c r="D4070" t="str">
        <f t="shared" si="190"/>
        <v>2026-Oct</v>
      </c>
      <c r="E4070">
        <f t="shared" si="191"/>
        <v>202610</v>
      </c>
      <c r="F4070" t="str">
        <f>IF('Raw(1)'!C4070="","",'Raw(1)'!C4070)</f>
        <v>VN #1</v>
      </c>
      <c r="G4070" t="str">
        <f>IF('Raw(1)'!D4070="","",'Raw(1)'!D4070)</f>
        <v>Performance</v>
      </c>
      <c r="H4070" t="str">
        <f>IF('Raw(1)'!E4070="","",'Raw(1)'!E4070)</f>
        <v>L/W</v>
      </c>
      <c r="I4070" t="str">
        <f>IF('Raw(1)'!F4070="","",'Raw(1)'!F4070)</f>
        <v/>
      </c>
    </row>
    <row r="4071" spans="1:9" x14ac:dyDescent="0.4">
      <c r="A4071">
        <f>IF('Raw(1)'!A4071="","",'Raw(1)'!A4071)</f>
        <v>2026</v>
      </c>
      <c r="B4071">
        <f>IF('Raw(1)'!B4071="","",'Raw(1)'!B4071)</f>
        <v>42</v>
      </c>
      <c r="C4071" t="str">
        <f t="shared" si="189"/>
        <v>Oct</v>
      </c>
      <c r="D4071" t="str">
        <f t="shared" si="190"/>
        <v>2026-Oct</v>
      </c>
      <c r="E4071">
        <f t="shared" si="191"/>
        <v>202610</v>
      </c>
      <c r="F4071" t="str">
        <f>IF('Raw(1)'!C4071="","",'Raw(1)'!C4071)</f>
        <v>VN #1</v>
      </c>
      <c r="G4071" t="str">
        <f>IF('Raw(1)'!D4071="","",'Raw(1)'!D4071)</f>
        <v>Performance</v>
      </c>
      <c r="H4071" t="str">
        <f>IF('Raw(1)'!E4071="","",'Raw(1)'!E4071)</f>
        <v>C/W</v>
      </c>
      <c r="I4071" t="str">
        <f>IF('Raw(1)'!F4071="","",'Raw(1)'!F4071)</f>
        <v/>
      </c>
    </row>
    <row r="4072" spans="1:9" x14ac:dyDescent="0.4">
      <c r="A4072">
        <f>IF('Raw(1)'!A4072="","",'Raw(1)'!A4072)</f>
        <v>2026</v>
      </c>
      <c r="B4072">
        <f>IF('Raw(1)'!B4072="","",'Raw(1)'!B4072)</f>
        <v>42</v>
      </c>
      <c r="C4072" t="str">
        <f t="shared" si="189"/>
        <v>Oct</v>
      </c>
      <c r="D4072" t="str">
        <f t="shared" si="190"/>
        <v>2026-Oct</v>
      </c>
      <c r="E4072">
        <f t="shared" si="191"/>
        <v>202610</v>
      </c>
      <c r="F4072" t="str">
        <f>IF('Raw(1)'!C4072="","",'Raw(1)'!C4072)</f>
        <v>VN #2</v>
      </c>
      <c r="G4072" t="str">
        <f>IF('Raw(1)'!D4072="","",'Raw(1)'!D4072)</f>
        <v>Machine</v>
      </c>
      <c r="H4072" t="str">
        <f>IF('Raw(1)'!E4072="","",'Raw(1)'!E4072)</f>
        <v>Growing Line</v>
      </c>
      <c r="I4072">
        <f>IF('Raw(1)'!F4072="","",'Raw(1)'!F4072)</f>
        <v>14</v>
      </c>
    </row>
    <row r="4073" spans="1:9" x14ac:dyDescent="0.4">
      <c r="A4073">
        <f>IF('Raw(1)'!A4073="","",'Raw(1)'!A4073)</f>
        <v>2026</v>
      </c>
      <c r="B4073">
        <f>IF('Raw(1)'!B4073="","",'Raw(1)'!B4073)</f>
        <v>42</v>
      </c>
      <c r="C4073" t="str">
        <f t="shared" si="189"/>
        <v>Oct</v>
      </c>
      <c r="D4073" t="str">
        <f t="shared" si="190"/>
        <v>2026-Oct</v>
      </c>
      <c r="E4073">
        <f t="shared" si="191"/>
        <v>202610</v>
      </c>
      <c r="F4073" t="str">
        <f>IF('Raw(1)'!C4073="","",'Raw(1)'!C4073)</f>
        <v>VN #2</v>
      </c>
      <c r="G4073" t="str">
        <f>IF('Raw(1)'!D4073="","",'Raw(1)'!D4073)</f>
        <v>Machine</v>
      </c>
      <c r="H4073" t="str">
        <f>IF('Raw(1)'!E4073="","",'Raw(1)'!E4073)</f>
        <v>Paint Booth</v>
      </c>
      <c r="I4073">
        <f>IF('Raw(1)'!F4073="","",'Raw(1)'!F4073)</f>
        <v>8</v>
      </c>
    </row>
    <row r="4074" spans="1:9" x14ac:dyDescent="0.4">
      <c r="A4074">
        <f>IF('Raw(1)'!A4074="","",'Raw(1)'!A4074)</f>
        <v>2026</v>
      </c>
      <c r="B4074">
        <f>IF('Raw(1)'!B4074="","",'Raw(1)'!B4074)</f>
        <v>42</v>
      </c>
      <c r="C4074" t="str">
        <f t="shared" si="189"/>
        <v>Oct</v>
      </c>
      <c r="D4074" t="str">
        <f t="shared" si="190"/>
        <v>2026-Oct</v>
      </c>
      <c r="E4074">
        <f t="shared" si="191"/>
        <v>202610</v>
      </c>
      <c r="F4074" t="str">
        <f>IF('Raw(1)'!C4074="","",'Raw(1)'!C4074)</f>
        <v>VN #2</v>
      </c>
      <c r="G4074" t="str">
        <f>IF('Raw(1)'!D4074="","",'Raw(1)'!D4074)</f>
        <v>Machine</v>
      </c>
      <c r="H4074" t="str">
        <f>IF('Raw(1)'!E4074="","",'Raw(1)'!E4074)</f>
        <v>Paint Line</v>
      </c>
      <c r="I4074">
        <f>IF('Raw(1)'!F4074="","",'Raw(1)'!F4074)</f>
        <v>4</v>
      </c>
    </row>
    <row r="4075" spans="1:9" x14ac:dyDescent="0.4">
      <c r="A4075">
        <f>IF('Raw(1)'!A4075="","",'Raw(1)'!A4075)</f>
        <v>2026</v>
      </c>
      <c r="B4075">
        <f>IF('Raw(1)'!B4075="","",'Raw(1)'!B4075)</f>
        <v>42</v>
      </c>
      <c r="C4075" t="str">
        <f t="shared" si="189"/>
        <v>Oct</v>
      </c>
      <c r="D4075" t="str">
        <f t="shared" si="190"/>
        <v>2026-Oct</v>
      </c>
      <c r="E4075">
        <f t="shared" si="191"/>
        <v>202610</v>
      </c>
      <c r="F4075" t="str">
        <f>IF('Raw(1)'!C4075="","",'Raw(1)'!C4075)</f>
        <v>VN #2</v>
      </c>
      <c r="G4075" t="str">
        <f>IF('Raw(1)'!D4075="","",'Raw(1)'!D4075)</f>
        <v>Machine</v>
      </c>
      <c r="H4075" t="str">
        <f>IF('Raw(1)'!E4075="","",'Raw(1)'!E4075)</f>
        <v>Roll Bending Machine</v>
      </c>
      <c r="I4075">
        <f>IF('Raw(1)'!F4075="","",'Raw(1)'!F4075)</f>
        <v>3</v>
      </c>
    </row>
    <row r="4076" spans="1:9" x14ac:dyDescent="0.4">
      <c r="A4076">
        <f>IF('Raw(1)'!A4076="","",'Raw(1)'!A4076)</f>
        <v>2026</v>
      </c>
      <c r="B4076">
        <f>IF('Raw(1)'!B4076="","",'Raw(1)'!B4076)</f>
        <v>42</v>
      </c>
      <c r="C4076" t="str">
        <f t="shared" si="189"/>
        <v>Oct</v>
      </c>
      <c r="D4076" t="str">
        <f t="shared" si="190"/>
        <v>2026-Oct</v>
      </c>
      <c r="E4076">
        <f t="shared" si="191"/>
        <v>202610</v>
      </c>
      <c r="F4076" t="str">
        <f>IF('Raw(1)'!C4076="","",'Raw(1)'!C4076)</f>
        <v>VN #2</v>
      </c>
      <c r="G4076" t="str">
        <f>IF('Raw(1)'!D4076="","",'Raw(1)'!D4076)</f>
        <v>Machine</v>
      </c>
      <c r="H4076" t="str">
        <f>IF('Raw(1)'!E4076="","",'Raw(1)'!E4076)</f>
        <v>L/W Machine</v>
      </c>
      <c r="I4076">
        <f>IF('Raw(1)'!F4076="","",'Raw(1)'!F4076)</f>
        <v>6</v>
      </c>
    </row>
    <row r="4077" spans="1:9" x14ac:dyDescent="0.4">
      <c r="A4077">
        <f>IF('Raw(1)'!A4077="","",'Raw(1)'!A4077)</f>
        <v>2026</v>
      </c>
      <c r="B4077">
        <f>IF('Raw(1)'!B4077="","",'Raw(1)'!B4077)</f>
        <v>42</v>
      </c>
      <c r="C4077" t="str">
        <f t="shared" si="189"/>
        <v>Oct</v>
      </c>
      <c r="D4077" t="str">
        <f t="shared" si="190"/>
        <v>2026-Oct</v>
      </c>
      <c r="E4077">
        <f t="shared" si="191"/>
        <v>202610</v>
      </c>
      <c r="F4077" t="str">
        <f>IF('Raw(1)'!C4077="","",'Raw(1)'!C4077)</f>
        <v>VN #2</v>
      </c>
      <c r="G4077" t="str">
        <f>IF('Raw(1)'!D4077="","",'Raw(1)'!D4077)</f>
        <v>Machine</v>
      </c>
      <c r="H4077" t="str">
        <f>IF('Raw(1)'!E4077="","",'Raw(1)'!E4077)</f>
        <v>C/W Machine</v>
      </c>
      <c r="I4077">
        <f>IF('Raw(1)'!F4077="","",'Raw(1)'!F4077)</f>
        <v>8.8000000000000007</v>
      </c>
    </row>
    <row r="4078" spans="1:9" x14ac:dyDescent="0.4">
      <c r="A4078">
        <f>IF('Raw(1)'!A4078="","",'Raw(1)'!A4078)</f>
        <v>2026</v>
      </c>
      <c r="B4078">
        <f>IF('Raw(1)'!B4078="","",'Raw(1)'!B4078)</f>
        <v>42</v>
      </c>
      <c r="C4078" t="str">
        <f t="shared" si="189"/>
        <v>Oct</v>
      </c>
      <c r="D4078" t="str">
        <f t="shared" si="190"/>
        <v>2026-Oct</v>
      </c>
      <c r="E4078">
        <f t="shared" si="191"/>
        <v>202610</v>
      </c>
      <c r="F4078" t="str">
        <f>IF('Raw(1)'!C4078="","",'Raw(1)'!C4078)</f>
        <v>VN #2</v>
      </c>
      <c r="G4078" t="str">
        <f>IF('Raw(1)'!D4078="","",'Raw(1)'!D4078)</f>
        <v>Performance</v>
      </c>
      <c r="H4078" t="str">
        <f>IF('Raw(1)'!E4078="","",'Raw(1)'!E4078)</f>
        <v>BT GT</v>
      </c>
      <c r="I4078" t="str">
        <f>IF('Raw(1)'!F4078="","",'Raw(1)'!F4078)</f>
        <v/>
      </c>
    </row>
    <row r="4079" spans="1:9" x14ac:dyDescent="0.4">
      <c r="A4079">
        <f>IF('Raw(1)'!A4079="","",'Raw(1)'!A4079)</f>
        <v>2026</v>
      </c>
      <c r="B4079">
        <f>IF('Raw(1)'!B4079="","",'Raw(1)'!B4079)</f>
        <v>42</v>
      </c>
      <c r="C4079" t="str">
        <f t="shared" si="189"/>
        <v>Oct</v>
      </c>
      <c r="D4079" t="str">
        <f t="shared" si="190"/>
        <v>2026-Oct</v>
      </c>
      <c r="E4079">
        <f t="shared" si="191"/>
        <v>202610</v>
      </c>
      <c r="F4079" t="str">
        <f>IF('Raw(1)'!C4079="","",'Raw(1)'!C4079)</f>
        <v>VN #2</v>
      </c>
      <c r="G4079" t="str">
        <f>IF('Raw(1)'!D4079="","",'Raw(1)'!D4079)</f>
        <v>Performance</v>
      </c>
      <c r="H4079" t="str">
        <f>IF('Raw(1)'!E4079="","",'Raw(1)'!E4079)</f>
        <v>WT GT</v>
      </c>
      <c r="I4079" t="str">
        <f>IF('Raw(1)'!F4079="","",'Raw(1)'!F4079)</f>
        <v/>
      </c>
    </row>
    <row r="4080" spans="1:9" x14ac:dyDescent="0.4">
      <c r="A4080">
        <f>IF('Raw(1)'!A4080="","",'Raw(1)'!A4080)</f>
        <v>2026</v>
      </c>
      <c r="B4080">
        <f>IF('Raw(1)'!B4080="","",'Raw(1)'!B4080)</f>
        <v>42</v>
      </c>
      <c r="C4080" t="str">
        <f t="shared" si="189"/>
        <v>Oct</v>
      </c>
      <c r="D4080" t="str">
        <f t="shared" si="190"/>
        <v>2026-Oct</v>
      </c>
      <c r="E4080">
        <f t="shared" si="191"/>
        <v>202610</v>
      </c>
      <c r="F4080" t="str">
        <f>IF('Raw(1)'!C4080="","",'Raw(1)'!C4080)</f>
        <v>VN #2</v>
      </c>
      <c r="G4080" t="str">
        <f>IF('Raw(1)'!D4080="","",'Raw(1)'!D4080)</f>
        <v>Performance</v>
      </c>
      <c r="H4080" t="str">
        <f>IF('Raw(1)'!E4080="","",'Raw(1)'!E4080)</f>
        <v>Bending</v>
      </c>
      <c r="I4080" t="str">
        <f>IF('Raw(1)'!F4080="","",'Raw(1)'!F4080)</f>
        <v/>
      </c>
    </row>
    <row r="4081" spans="1:9" x14ac:dyDescent="0.4">
      <c r="A4081">
        <f>IF('Raw(1)'!A4081="","",'Raw(1)'!A4081)</f>
        <v>2026</v>
      </c>
      <c r="B4081">
        <f>IF('Raw(1)'!B4081="","",'Raw(1)'!B4081)</f>
        <v>42</v>
      </c>
      <c r="C4081" t="str">
        <f t="shared" si="189"/>
        <v>Oct</v>
      </c>
      <c r="D4081" t="str">
        <f t="shared" si="190"/>
        <v>2026-Oct</v>
      </c>
      <c r="E4081">
        <f t="shared" si="191"/>
        <v>202610</v>
      </c>
      <c r="F4081" t="str">
        <f>IF('Raw(1)'!C4081="","",'Raw(1)'!C4081)</f>
        <v>VN #2</v>
      </c>
      <c r="G4081" t="str">
        <f>IF('Raw(1)'!D4081="","",'Raw(1)'!D4081)</f>
        <v>Performance</v>
      </c>
      <c r="H4081" t="str">
        <f>IF('Raw(1)'!E4081="","",'Raw(1)'!E4081)</f>
        <v>L/W</v>
      </c>
      <c r="I4081" t="str">
        <f>IF('Raw(1)'!F4081="","",'Raw(1)'!F4081)</f>
        <v/>
      </c>
    </row>
    <row r="4082" spans="1:9" x14ac:dyDescent="0.4">
      <c r="A4082">
        <f>IF('Raw(1)'!A4082="","",'Raw(1)'!A4082)</f>
        <v>2026</v>
      </c>
      <c r="B4082">
        <f>IF('Raw(1)'!B4082="","",'Raw(1)'!B4082)</f>
        <v>42</v>
      </c>
      <c r="C4082" t="str">
        <f t="shared" si="189"/>
        <v>Oct</v>
      </c>
      <c r="D4082" t="str">
        <f t="shared" si="190"/>
        <v>2026-Oct</v>
      </c>
      <c r="E4082">
        <f t="shared" si="191"/>
        <v>202610</v>
      </c>
      <c r="F4082" t="str">
        <f>IF('Raw(1)'!C4082="","",'Raw(1)'!C4082)</f>
        <v>VN #2</v>
      </c>
      <c r="G4082" t="str">
        <f>IF('Raw(1)'!D4082="","",'Raw(1)'!D4082)</f>
        <v>Performance</v>
      </c>
      <c r="H4082" t="str">
        <f>IF('Raw(1)'!E4082="","",'Raw(1)'!E4082)</f>
        <v>C/W</v>
      </c>
      <c r="I4082" t="str">
        <f>IF('Raw(1)'!F4082="","",'Raw(1)'!F4082)</f>
        <v/>
      </c>
    </row>
    <row r="4083" spans="1:9" x14ac:dyDescent="0.4">
      <c r="A4083">
        <f>IF('Raw(1)'!A4083="","",'Raw(1)'!A4083)</f>
        <v>2026</v>
      </c>
      <c r="B4083">
        <f>IF('Raw(1)'!B4083="","",'Raw(1)'!B4083)</f>
        <v>42</v>
      </c>
      <c r="C4083" t="str">
        <f t="shared" si="189"/>
        <v>Oct</v>
      </c>
      <c r="D4083" t="str">
        <f t="shared" si="190"/>
        <v>2026-Oct</v>
      </c>
      <c r="E4083">
        <f t="shared" si="191"/>
        <v>202610</v>
      </c>
      <c r="F4083" t="str">
        <f>IF('Raw(1)'!C4083="","",'Raw(1)'!C4083)</f>
        <v>TW</v>
      </c>
      <c r="G4083" t="str">
        <f>IF('Raw(1)'!D4083="","",'Raw(1)'!D4083)</f>
        <v>Machine</v>
      </c>
      <c r="H4083" t="str">
        <f>IF('Raw(1)'!E4083="","",'Raw(1)'!E4083)</f>
        <v>Growing Line</v>
      </c>
      <c r="I4083">
        <f>IF('Raw(1)'!F4083="","",'Raw(1)'!F4083)</f>
        <v>5</v>
      </c>
    </row>
    <row r="4084" spans="1:9" x14ac:dyDescent="0.4">
      <c r="A4084">
        <f>IF('Raw(1)'!A4084="","",'Raw(1)'!A4084)</f>
        <v>2026</v>
      </c>
      <c r="B4084">
        <f>IF('Raw(1)'!B4084="","",'Raw(1)'!B4084)</f>
        <v>42</v>
      </c>
      <c r="C4084" t="str">
        <f t="shared" si="189"/>
        <v>Oct</v>
      </c>
      <c r="D4084" t="str">
        <f t="shared" si="190"/>
        <v>2026-Oct</v>
      </c>
      <c r="E4084">
        <f t="shared" si="191"/>
        <v>202610</v>
      </c>
      <c r="F4084" t="str">
        <f>IF('Raw(1)'!C4084="","",'Raw(1)'!C4084)</f>
        <v>TW</v>
      </c>
      <c r="G4084" t="str">
        <f>IF('Raw(1)'!D4084="","",'Raw(1)'!D4084)</f>
        <v>Machine</v>
      </c>
      <c r="H4084" t="str">
        <f>IF('Raw(1)'!E4084="","",'Raw(1)'!E4084)</f>
        <v>Paint Booth</v>
      </c>
      <c r="I4084">
        <f>IF('Raw(1)'!F4084="","",'Raw(1)'!F4084)</f>
        <v>3</v>
      </c>
    </row>
    <row r="4085" spans="1:9" x14ac:dyDescent="0.4">
      <c r="A4085">
        <f>IF('Raw(1)'!A4085="","",'Raw(1)'!A4085)</f>
        <v>2026</v>
      </c>
      <c r="B4085">
        <f>IF('Raw(1)'!B4085="","",'Raw(1)'!B4085)</f>
        <v>42</v>
      </c>
      <c r="C4085" t="str">
        <f t="shared" si="189"/>
        <v>Oct</v>
      </c>
      <c r="D4085" t="str">
        <f t="shared" si="190"/>
        <v>2026-Oct</v>
      </c>
      <c r="E4085">
        <f t="shared" si="191"/>
        <v>202610</v>
      </c>
      <c r="F4085" t="str">
        <f>IF('Raw(1)'!C4085="","",'Raw(1)'!C4085)</f>
        <v>TW</v>
      </c>
      <c r="G4085" t="str">
        <f>IF('Raw(1)'!D4085="","",'Raw(1)'!D4085)</f>
        <v>Machine</v>
      </c>
      <c r="H4085" t="str">
        <f>IF('Raw(1)'!E4085="","",'Raw(1)'!E4085)</f>
        <v>Paint Line</v>
      </c>
      <c r="I4085">
        <f>IF('Raw(1)'!F4085="","",'Raw(1)'!F4085)</f>
        <v>2</v>
      </c>
    </row>
    <row r="4086" spans="1:9" x14ac:dyDescent="0.4">
      <c r="A4086">
        <f>IF('Raw(1)'!A4086="","",'Raw(1)'!A4086)</f>
        <v>2026</v>
      </c>
      <c r="B4086">
        <f>IF('Raw(1)'!B4086="","",'Raw(1)'!B4086)</f>
        <v>42</v>
      </c>
      <c r="C4086" t="str">
        <f t="shared" si="189"/>
        <v>Oct</v>
      </c>
      <c r="D4086" t="str">
        <f t="shared" si="190"/>
        <v>2026-Oct</v>
      </c>
      <c r="E4086">
        <f t="shared" si="191"/>
        <v>202610</v>
      </c>
      <c r="F4086" t="str">
        <f>IF('Raw(1)'!C4086="","",'Raw(1)'!C4086)</f>
        <v>TW</v>
      </c>
      <c r="G4086" t="str">
        <f>IF('Raw(1)'!D4086="","",'Raw(1)'!D4086)</f>
        <v>Machine</v>
      </c>
      <c r="H4086" t="str">
        <f>IF('Raw(1)'!E4086="","",'Raw(1)'!E4086)</f>
        <v>Roll Bending Machine</v>
      </c>
      <c r="I4086">
        <f>IF('Raw(1)'!F4086="","",'Raw(1)'!F4086)</f>
        <v>2</v>
      </c>
    </row>
    <row r="4087" spans="1:9" x14ac:dyDescent="0.4">
      <c r="A4087">
        <f>IF('Raw(1)'!A4087="","",'Raw(1)'!A4087)</f>
        <v>2026</v>
      </c>
      <c r="B4087">
        <f>IF('Raw(1)'!B4087="","",'Raw(1)'!B4087)</f>
        <v>42</v>
      </c>
      <c r="C4087" t="str">
        <f t="shared" si="189"/>
        <v>Oct</v>
      </c>
      <c r="D4087" t="str">
        <f t="shared" si="190"/>
        <v>2026-Oct</v>
      </c>
      <c r="E4087">
        <f t="shared" si="191"/>
        <v>202610</v>
      </c>
      <c r="F4087" t="str">
        <f>IF('Raw(1)'!C4087="","",'Raw(1)'!C4087)</f>
        <v>TW</v>
      </c>
      <c r="G4087" t="str">
        <f>IF('Raw(1)'!D4087="","",'Raw(1)'!D4087)</f>
        <v>Machine</v>
      </c>
      <c r="H4087" t="str">
        <f>IF('Raw(1)'!E4087="","",'Raw(1)'!E4087)</f>
        <v>L/W Machine</v>
      </c>
      <c r="I4087">
        <f>IF('Raw(1)'!F4087="","",'Raw(1)'!F4087)</f>
        <v>2</v>
      </c>
    </row>
    <row r="4088" spans="1:9" x14ac:dyDescent="0.4">
      <c r="A4088">
        <f>IF('Raw(1)'!A4088="","",'Raw(1)'!A4088)</f>
        <v>2026</v>
      </c>
      <c r="B4088">
        <f>IF('Raw(1)'!B4088="","",'Raw(1)'!B4088)</f>
        <v>42</v>
      </c>
      <c r="C4088" t="str">
        <f t="shared" si="189"/>
        <v>Oct</v>
      </c>
      <c r="D4088" t="str">
        <f t="shared" si="190"/>
        <v>2026-Oct</v>
      </c>
      <c r="E4088">
        <f t="shared" si="191"/>
        <v>202610</v>
      </c>
      <c r="F4088" t="str">
        <f>IF('Raw(1)'!C4088="","",'Raw(1)'!C4088)</f>
        <v>TW</v>
      </c>
      <c r="G4088" t="str">
        <f>IF('Raw(1)'!D4088="","",'Raw(1)'!D4088)</f>
        <v>Machine</v>
      </c>
      <c r="H4088" t="str">
        <f>IF('Raw(1)'!E4088="","",'Raw(1)'!E4088)</f>
        <v>C/W Machine</v>
      </c>
      <c r="I4088">
        <f>IF('Raw(1)'!F4088="","",'Raw(1)'!F4088)</f>
        <v>3</v>
      </c>
    </row>
    <row r="4089" spans="1:9" x14ac:dyDescent="0.4">
      <c r="A4089">
        <f>IF('Raw(1)'!A4089="","",'Raw(1)'!A4089)</f>
        <v>2026</v>
      </c>
      <c r="B4089">
        <f>IF('Raw(1)'!B4089="","",'Raw(1)'!B4089)</f>
        <v>42</v>
      </c>
      <c r="C4089" t="str">
        <f t="shared" si="189"/>
        <v>Oct</v>
      </c>
      <c r="D4089" t="str">
        <f t="shared" si="190"/>
        <v>2026-Oct</v>
      </c>
      <c r="E4089">
        <f t="shared" si="191"/>
        <v>202610</v>
      </c>
      <c r="F4089" t="str">
        <f>IF('Raw(1)'!C4089="","",'Raw(1)'!C4089)</f>
        <v>TW</v>
      </c>
      <c r="G4089" t="str">
        <f>IF('Raw(1)'!D4089="","",'Raw(1)'!D4089)</f>
        <v>Performance</v>
      </c>
      <c r="H4089" t="str">
        <f>IF('Raw(1)'!E4089="","",'Raw(1)'!E4089)</f>
        <v>BT GT</v>
      </c>
      <c r="I4089" t="str">
        <f>IF('Raw(1)'!F4089="","",'Raw(1)'!F4089)</f>
        <v/>
      </c>
    </row>
    <row r="4090" spans="1:9" x14ac:dyDescent="0.4">
      <c r="A4090">
        <f>IF('Raw(1)'!A4090="","",'Raw(1)'!A4090)</f>
        <v>2026</v>
      </c>
      <c r="B4090">
        <f>IF('Raw(1)'!B4090="","",'Raw(1)'!B4090)</f>
        <v>42</v>
      </c>
      <c r="C4090" t="str">
        <f t="shared" si="189"/>
        <v>Oct</v>
      </c>
      <c r="D4090" t="str">
        <f t="shared" si="190"/>
        <v>2026-Oct</v>
      </c>
      <c r="E4090">
        <f t="shared" si="191"/>
        <v>202610</v>
      </c>
      <c r="F4090" t="str">
        <f>IF('Raw(1)'!C4090="","",'Raw(1)'!C4090)</f>
        <v>TW</v>
      </c>
      <c r="G4090" t="str">
        <f>IF('Raw(1)'!D4090="","",'Raw(1)'!D4090)</f>
        <v>Performance</v>
      </c>
      <c r="H4090" t="str">
        <f>IF('Raw(1)'!E4090="","",'Raw(1)'!E4090)</f>
        <v>WT GT</v>
      </c>
      <c r="I4090" t="str">
        <f>IF('Raw(1)'!F4090="","",'Raw(1)'!F4090)</f>
        <v/>
      </c>
    </row>
    <row r="4091" spans="1:9" x14ac:dyDescent="0.4">
      <c r="A4091">
        <f>IF('Raw(1)'!A4091="","",'Raw(1)'!A4091)</f>
        <v>2026</v>
      </c>
      <c r="B4091">
        <f>IF('Raw(1)'!B4091="","",'Raw(1)'!B4091)</f>
        <v>42</v>
      </c>
      <c r="C4091" t="str">
        <f t="shared" si="189"/>
        <v>Oct</v>
      </c>
      <c r="D4091" t="str">
        <f t="shared" si="190"/>
        <v>2026-Oct</v>
      </c>
      <c r="E4091">
        <f t="shared" si="191"/>
        <v>202610</v>
      </c>
      <c r="F4091" t="str">
        <f>IF('Raw(1)'!C4091="","",'Raw(1)'!C4091)</f>
        <v>TW</v>
      </c>
      <c r="G4091" t="str">
        <f>IF('Raw(1)'!D4091="","",'Raw(1)'!D4091)</f>
        <v>Performance</v>
      </c>
      <c r="H4091" t="str">
        <f>IF('Raw(1)'!E4091="","",'Raw(1)'!E4091)</f>
        <v>Bending</v>
      </c>
      <c r="I4091" t="str">
        <f>IF('Raw(1)'!F4091="","",'Raw(1)'!F4091)</f>
        <v/>
      </c>
    </row>
    <row r="4092" spans="1:9" x14ac:dyDescent="0.4">
      <c r="A4092">
        <f>IF('Raw(1)'!A4092="","",'Raw(1)'!A4092)</f>
        <v>2026</v>
      </c>
      <c r="B4092">
        <f>IF('Raw(1)'!B4092="","",'Raw(1)'!B4092)</f>
        <v>42</v>
      </c>
      <c r="C4092" t="str">
        <f t="shared" si="189"/>
        <v>Oct</v>
      </c>
      <c r="D4092" t="str">
        <f t="shared" si="190"/>
        <v>2026-Oct</v>
      </c>
      <c r="E4092">
        <f t="shared" si="191"/>
        <v>202610</v>
      </c>
      <c r="F4092" t="str">
        <f>IF('Raw(1)'!C4092="","",'Raw(1)'!C4092)</f>
        <v>TW</v>
      </c>
      <c r="G4092" t="str">
        <f>IF('Raw(1)'!D4092="","",'Raw(1)'!D4092)</f>
        <v>Performance</v>
      </c>
      <c r="H4092" t="str">
        <f>IF('Raw(1)'!E4092="","",'Raw(1)'!E4092)</f>
        <v>L/W</v>
      </c>
      <c r="I4092" t="str">
        <f>IF('Raw(1)'!F4092="","",'Raw(1)'!F4092)</f>
        <v/>
      </c>
    </row>
    <row r="4093" spans="1:9" x14ac:dyDescent="0.4">
      <c r="A4093">
        <f>IF('Raw(1)'!A4093="","",'Raw(1)'!A4093)</f>
        <v>2026</v>
      </c>
      <c r="B4093">
        <f>IF('Raw(1)'!B4093="","",'Raw(1)'!B4093)</f>
        <v>42</v>
      </c>
      <c r="C4093" t="str">
        <f t="shared" si="189"/>
        <v>Oct</v>
      </c>
      <c r="D4093" t="str">
        <f t="shared" si="190"/>
        <v>2026-Oct</v>
      </c>
      <c r="E4093">
        <f t="shared" si="191"/>
        <v>202610</v>
      </c>
      <c r="F4093" t="str">
        <f>IF('Raw(1)'!C4093="","",'Raw(1)'!C4093)</f>
        <v>TW</v>
      </c>
      <c r="G4093" t="str">
        <f>IF('Raw(1)'!D4093="","",'Raw(1)'!D4093)</f>
        <v>Performance</v>
      </c>
      <c r="H4093" t="str">
        <f>IF('Raw(1)'!E4093="","",'Raw(1)'!E4093)</f>
        <v>C/W</v>
      </c>
      <c r="I4093" t="str">
        <f>IF('Raw(1)'!F4093="","",'Raw(1)'!F4093)</f>
        <v/>
      </c>
    </row>
    <row r="4094" spans="1:9" x14ac:dyDescent="0.4">
      <c r="A4094">
        <f>IF('Raw(1)'!A4094="","",'Raw(1)'!A4094)</f>
        <v>2026</v>
      </c>
      <c r="B4094">
        <f>IF('Raw(1)'!B4094="","",'Raw(1)'!B4094)</f>
        <v>42</v>
      </c>
      <c r="C4094" t="str">
        <f t="shared" si="189"/>
        <v>Oct</v>
      </c>
      <c r="D4094" t="str">
        <f t="shared" si="190"/>
        <v>2026-Oct</v>
      </c>
      <c r="E4094">
        <f t="shared" si="191"/>
        <v>202610</v>
      </c>
      <c r="F4094" t="str">
        <f>IF('Raw(1)'!C4094="","",'Raw(1)'!C4094)</f>
        <v>CN</v>
      </c>
      <c r="G4094" t="str">
        <f>IF('Raw(1)'!D4094="","",'Raw(1)'!D4094)</f>
        <v>Machine</v>
      </c>
      <c r="H4094" t="str">
        <f>IF('Raw(1)'!E4094="","",'Raw(1)'!E4094)</f>
        <v>Growing Line</v>
      </c>
      <c r="I4094">
        <f>IF('Raw(1)'!F4094="","",'Raw(1)'!F4094)</f>
        <v>20</v>
      </c>
    </row>
    <row r="4095" spans="1:9" x14ac:dyDescent="0.4">
      <c r="A4095">
        <f>IF('Raw(1)'!A4095="","",'Raw(1)'!A4095)</f>
        <v>2026</v>
      </c>
      <c r="B4095">
        <f>IF('Raw(1)'!B4095="","",'Raw(1)'!B4095)</f>
        <v>42</v>
      </c>
      <c r="C4095" t="str">
        <f t="shared" si="189"/>
        <v>Oct</v>
      </c>
      <c r="D4095" t="str">
        <f t="shared" si="190"/>
        <v>2026-Oct</v>
      </c>
      <c r="E4095">
        <f t="shared" si="191"/>
        <v>202610</v>
      </c>
      <c r="F4095" t="str">
        <f>IF('Raw(1)'!C4095="","",'Raw(1)'!C4095)</f>
        <v>CN</v>
      </c>
      <c r="G4095" t="str">
        <f>IF('Raw(1)'!D4095="","",'Raw(1)'!D4095)</f>
        <v>Machine</v>
      </c>
      <c r="H4095" t="str">
        <f>IF('Raw(1)'!E4095="","",'Raw(1)'!E4095)</f>
        <v>Paint Booth</v>
      </c>
      <c r="I4095">
        <f>IF('Raw(1)'!F4095="","",'Raw(1)'!F4095)</f>
        <v>22</v>
      </c>
    </row>
    <row r="4096" spans="1:9" x14ac:dyDescent="0.4">
      <c r="A4096">
        <f>IF('Raw(1)'!A4096="","",'Raw(1)'!A4096)</f>
        <v>2026</v>
      </c>
      <c r="B4096">
        <f>IF('Raw(1)'!B4096="","",'Raw(1)'!B4096)</f>
        <v>42</v>
      </c>
      <c r="C4096" t="str">
        <f t="shared" si="189"/>
        <v>Oct</v>
      </c>
      <c r="D4096" t="str">
        <f t="shared" si="190"/>
        <v>2026-Oct</v>
      </c>
      <c r="E4096">
        <f t="shared" si="191"/>
        <v>202610</v>
      </c>
      <c r="F4096" t="str">
        <f>IF('Raw(1)'!C4096="","",'Raw(1)'!C4096)</f>
        <v>CN</v>
      </c>
      <c r="G4096" t="str">
        <f>IF('Raw(1)'!D4096="","",'Raw(1)'!D4096)</f>
        <v>Machine</v>
      </c>
      <c r="H4096" t="str">
        <f>IF('Raw(1)'!E4096="","",'Raw(1)'!E4096)</f>
        <v>Paint Line</v>
      </c>
      <c r="I4096">
        <f>IF('Raw(1)'!F4096="","",'Raw(1)'!F4096)</f>
        <v>6</v>
      </c>
    </row>
    <row r="4097" spans="1:9" x14ac:dyDescent="0.4">
      <c r="A4097">
        <f>IF('Raw(1)'!A4097="","",'Raw(1)'!A4097)</f>
        <v>2026</v>
      </c>
      <c r="B4097">
        <f>IF('Raw(1)'!B4097="","",'Raw(1)'!B4097)</f>
        <v>42</v>
      </c>
      <c r="C4097" t="str">
        <f t="shared" si="189"/>
        <v>Oct</v>
      </c>
      <c r="D4097" t="str">
        <f t="shared" si="190"/>
        <v>2026-Oct</v>
      </c>
      <c r="E4097">
        <f t="shared" si="191"/>
        <v>202610</v>
      </c>
      <c r="F4097" t="str">
        <f>IF('Raw(1)'!C4097="","",'Raw(1)'!C4097)</f>
        <v>CN</v>
      </c>
      <c r="G4097" t="str">
        <f>IF('Raw(1)'!D4097="","",'Raw(1)'!D4097)</f>
        <v>Machine</v>
      </c>
      <c r="H4097" t="str">
        <f>IF('Raw(1)'!E4097="","",'Raw(1)'!E4097)</f>
        <v>Roll Bending Machine</v>
      </c>
      <c r="I4097">
        <f>IF('Raw(1)'!F4097="","",'Raw(1)'!F4097)</f>
        <v>4</v>
      </c>
    </row>
    <row r="4098" spans="1:9" x14ac:dyDescent="0.4">
      <c r="A4098">
        <f>IF('Raw(1)'!A4098="","",'Raw(1)'!A4098)</f>
        <v>2026</v>
      </c>
      <c r="B4098">
        <f>IF('Raw(1)'!B4098="","",'Raw(1)'!B4098)</f>
        <v>42</v>
      </c>
      <c r="C4098" t="str">
        <f t="shared" ref="C4098:C4161" si="192">IF(OR(A4098="",B4098=""),"",TEXT(DATE(A4098,1,1)+(B4098-1)*7,"mmm"))</f>
        <v>Oct</v>
      </c>
      <c r="D4098" t="str">
        <f t="shared" ref="D4098:D4161" si="193">IF(OR(A4098="",B4098=""),"",TEXT(DATE(A4098,1,1)+(B4098-1)*7,"yyyy-mmm"))</f>
        <v>2026-Oct</v>
      </c>
      <c r="E4098">
        <f t="shared" ref="E4098:E4161" si="194">IF(OR(A4098="",B4098=""),"",YEAR(DATE(A4098,1,1)+(B4098-1)*7)*100+MONTH(DATE(A4098,1,1)+(B4098-1)*7))</f>
        <v>202610</v>
      </c>
      <c r="F4098" t="str">
        <f>IF('Raw(1)'!C4098="","",'Raw(1)'!C4098)</f>
        <v>CN</v>
      </c>
      <c r="G4098" t="str">
        <f>IF('Raw(1)'!D4098="","",'Raw(1)'!D4098)</f>
        <v>Machine</v>
      </c>
      <c r="H4098" t="str">
        <f>IF('Raw(1)'!E4098="","",'Raw(1)'!E4098)</f>
        <v>L/W Machine</v>
      </c>
      <c r="I4098">
        <f>IF('Raw(1)'!F4098="","",'Raw(1)'!F4098)</f>
        <v>10</v>
      </c>
    </row>
    <row r="4099" spans="1:9" x14ac:dyDescent="0.4">
      <c r="A4099">
        <f>IF('Raw(1)'!A4099="","",'Raw(1)'!A4099)</f>
        <v>2026</v>
      </c>
      <c r="B4099">
        <f>IF('Raw(1)'!B4099="","",'Raw(1)'!B4099)</f>
        <v>42</v>
      </c>
      <c r="C4099" t="str">
        <f t="shared" si="192"/>
        <v>Oct</v>
      </c>
      <c r="D4099" t="str">
        <f t="shared" si="193"/>
        <v>2026-Oct</v>
      </c>
      <c r="E4099">
        <f t="shared" si="194"/>
        <v>202610</v>
      </c>
      <c r="F4099" t="str">
        <f>IF('Raw(1)'!C4099="","",'Raw(1)'!C4099)</f>
        <v>CN</v>
      </c>
      <c r="G4099" t="str">
        <f>IF('Raw(1)'!D4099="","",'Raw(1)'!D4099)</f>
        <v>Machine</v>
      </c>
      <c r="H4099" t="str">
        <f>IF('Raw(1)'!E4099="","",'Raw(1)'!E4099)</f>
        <v>C/W Machine</v>
      </c>
      <c r="I4099">
        <f>IF('Raw(1)'!F4099="","",'Raw(1)'!F4099)</f>
        <v>12</v>
      </c>
    </row>
    <row r="4100" spans="1:9" x14ac:dyDescent="0.4">
      <c r="A4100">
        <f>IF('Raw(1)'!A4100="","",'Raw(1)'!A4100)</f>
        <v>2026</v>
      </c>
      <c r="B4100">
        <f>IF('Raw(1)'!B4100="","",'Raw(1)'!B4100)</f>
        <v>42</v>
      </c>
      <c r="C4100" t="str">
        <f t="shared" si="192"/>
        <v>Oct</v>
      </c>
      <c r="D4100" t="str">
        <f t="shared" si="193"/>
        <v>2026-Oct</v>
      </c>
      <c r="E4100">
        <f t="shared" si="194"/>
        <v>202610</v>
      </c>
      <c r="F4100" t="str">
        <f>IF('Raw(1)'!C4100="","",'Raw(1)'!C4100)</f>
        <v>CN</v>
      </c>
      <c r="G4100" t="str">
        <f>IF('Raw(1)'!D4100="","",'Raw(1)'!D4100)</f>
        <v>Performance</v>
      </c>
      <c r="H4100" t="str">
        <f>IF('Raw(1)'!E4100="","",'Raw(1)'!E4100)</f>
        <v>BT GT</v>
      </c>
      <c r="I4100" t="str">
        <f>IF('Raw(1)'!F4100="","",'Raw(1)'!F4100)</f>
        <v/>
      </c>
    </row>
    <row r="4101" spans="1:9" x14ac:dyDescent="0.4">
      <c r="A4101">
        <f>IF('Raw(1)'!A4101="","",'Raw(1)'!A4101)</f>
        <v>2026</v>
      </c>
      <c r="B4101">
        <f>IF('Raw(1)'!B4101="","",'Raw(1)'!B4101)</f>
        <v>42</v>
      </c>
      <c r="C4101" t="str">
        <f t="shared" si="192"/>
        <v>Oct</v>
      </c>
      <c r="D4101" t="str">
        <f t="shared" si="193"/>
        <v>2026-Oct</v>
      </c>
      <c r="E4101">
        <f t="shared" si="194"/>
        <v>202610</v>
      </c>
      <c r="F4101" t="str">
        <f>IF('Raw(1)'!C4101="","",'Raw(1)'!C4101)</f>
        <v>CN</v>
      </c>
      <c r="G4101" t="str">
        <f>IF('Raw(1)'!D4101="","",'Raw(1)'!D4101)</f>
        <v>Performance</v>
      </c>
      <c r="H4101" t="str">
        <f>IF('Raw(1)'!E4101="","",'Raw(1)'!E4101)</f>
        <v>WT GT</v>
      </c>
      <c r="I4101" t="str">
        <f>IF('Raw(1)'!F4101="","",'Raw(1)'!F4101)</f>
        <v/>
      </c>
    </row>
    <row r="4102" spans="1:9" x14ac:dyDescent="0.4">
      <c r="A4102">
        <f>IF('Raw(1)'!A4102="","",'Raw(1)'!A4102)</f>
        <v>2026</v>
      </c>
      <c r="B4102">
        <f>IF('Raw(1)'!B4102="","",'Raw(1)'!B4102)</f>
        <v>42</v>
      </c>
      <c r="C4102" t="str">
        <f t="shared" si="192"/>
        <v>Oct</v>
      </c>
      <c r="D4102" t="str">
        <f t="shared" si="193"/>
        <v>2026-Oct</v>
      </c>
      <c r="E4102">
        <f t="shared" si="194"/>
        <v>202610</v>
      </c>
      <c r="F4102" t="str">
        <f>IF('Raw(1)'!C4102="","",'Raw(1)'!C4102)</f>
        <v>CN</v>
      </c>
      <c r="G4102" t="str">
        <f>IF('Raw(1)'!D4102="","",'Raw(1)'!D4102)</f>
        <v>Performance</v>
      </c>
      <c r="H4102" t="str">
        <f>IF('Raw(1)'!E4102="","",'Raw(1)'!E4102)</f>
        <v>Bending</v>
      </c>
      <c r="I4102" t="str">
        <f>IF('Raw(1)'!F4102="","",'Raw(1)'!F4102)</f>
        <v/>
      </c>
    </row>
    <row r="4103" spans="1:9" x14ac:dyDescent="0.4">
      <c r="A4103">
        <f>IF('Raw(1)'!A4103="","",'Raw(1)'!A4103)</f>
        <v>2026</v>
      </c>
      <c r="B4103">
        <f>IF('Raw(1)'!B4103="","",'Raw(1)'!B4103)</f>
        <v>42</v>
      </c>
      <c r="C4103" t="str">
        <f t="shared" si="192"/>
        <v>Oct</v>
      </c>
      <c r="D4103" t="str">
        <f t="shared" si="193"/>
        <v>2026-Oct</v>
      </c>
      <c r="E4103">
        <f t="shared" si="194"/>
        <v>202610</v>
      </c>
      <c r="F4103" t="str">
        <f>IF('Raw(1)'!C4103="","",'Raw(1)'!C4103)</f>
        <v>CN</v>
      </c>
      <c r="G4103" t="str">
        <f>IF('Raw(1)'!D4103="","",'Raw(1)'!D4103)</f>
        <v>Performance</v>
      </c>
      <c r="H4103" t="str">
        <f>IF('Raw(1)'!E4103="","",'Raw(1)'!E4103)</f>
        <v>L/W</v>
      </c>
      <c r="I4103" t="str">
        <f>IF('Raw(1)'!F4103="","",'Raw(1)'!F4103)</f>
        <v/>
      </c>
    </row>
    <row r="4104" spans="1:9" x14ac:dyDescent="0.4">
      <c r="A4104">
        <f>IF('Raw(1)'!A4104="","",'Raw(1)'!A4104)</f>
        <v>2026</v>
      </c>
      <c r="B4104">
        <f>IF('Raw(1)'!B4104="","",'Raw(1)'!B4104)</f>
        <v>42</v>
      </c>
      <c r="C4104" t="str">
        <f t="shared" si="192"/>
        <v>Oct</v>
      </c>
      <c r="D4104" t="str">
        <f t="shared" si="193"/>
        <v>2026-Oct</v>
      </c>
      <c r="E4104">
        <f t="shared" si="194"/>
        <v>202610</v>
      </c>
      <c r="F4104" t="str">
        <f>IF('Raw(1)'!C4104="","",'Raw(1)'!C4104)</f>
        <v>CN</v>
      </c>
      <c r="G4104" t="str">
        <f>IF('Raw(1)'!D4104="","",'Raw(1)'!D4104)</f>
        <v>Performance</v>
      </c>
      <c r="H4104" t="str">
        <f>IF('Raw(1)'!E4104="","",'Raw(1)'!E4104)</f>
        <v>C/W</v>
      </c>
      <c r="I4104" t="str">
        <f>IF('Raw(1)'!F4104="","",'Raw(1)'!F4104)</f>
        <v/>
      </c>
    </row>
    <row r="4105" spans="1:9" x14ac:dyDescent="0.4">
      <c r="A4105">
        <f>IF('Raw(1)'!A4105="","",'Raw(1)'!A4105)</f>
        <v>2026</v>
      </c>
      <c r="B4105">
        <f>IF('Raw(1)'!B4105="","",'Raw(1)'!B4105)</f>
        <v>42</v>
      </c>
      <c r="C4105" t="str">
        <f t="shared" si="192"/>
        <v>Oct</v>
      </c>
      <c r="D4105" t="str">
        <f t="shared" si="193"/>
        <v>2026-Oct</v>
      </c>
      <c r="E4105">
        <f t="shared" si="194"/>
        <v>202610</v>
      </c>
      <c r="F4105" t="str">
        <f>IF('Raw(1)'!C4105="","",'Raw(1)'!C4105)</f>
        <v>TR #1</v>
      </c>
      <c r="G4105" t="str">
        <f>IF('Raw(1)'!D4105="","",'Raw(1)'!D4105)</f>
        <v>Machine</v>
      </c>
      <c r="H4105" t="str">
        <f>IF('Raw(1)'!E4105="","",'Raw(1)'!E4105)</f>
        <v>Growing Line</v>
      </c>
      <c r="I4105">
        <f>IF('Raw(1)'!F4105="","",'Raw(1)'!F4105)</f>
        <v>3</v>
      </c>
    </row>
    <row r="4106" spans="1:9" x14ac:dyDescent="0.4">
      <c r="A4106">
        <f>IF('Raw(1)'!A4106="","",'Raw(1)'!A4106)</f>
        <v>2026</v>
      </c>
      <c r="B4106">
        <f>IF('Raw(1)'!B4106="","",'Raw(1)'!B4106)</f>
        <v>42</v>
      </c>
      <c r="C4106" t="str">
        <f t="shared" si="192"/>
        <v>Oct</v>
      </c>
      <c r="D4106" t="str">
        <f t="shared" si="193"/>
        <v>2026-Oct</v>
      </c>
      <c r="E4106">
        <f t="shared" si="194"/>
        <v>202610</v>
      </c>
      <c r="F4106" t="str">
        <f>IF('Raw(1)'!C4106="","",'Raw(1)'!C4106)</f>
        <v>TR #1</v>
      </c>
      <c r="G4106" t="str">
        <f>IF('Raw(1)'!D4106="","",'Raw(1)'!D4106)</f>
        <v>Machine</v>
      </c>
      <c r="H4106" t="str">
        <f>IF('Raw(1)'!E4106="","",'Raw(1)'!E4106)</f>
        <v>Paint Booth</v>
      </c>
      <c r="I4106">
        <f>IF('Raw(1)'!F4106="","",'Raw(1)'!F4106)</f>
        <v>3</v>
      </c>
    </row>
    <row r="4107" spans="1:9" x14ac:dyDescent="0.4">
      <c r="A4107">
        <f>IF('Raw(1)'!A4107="","",'Raw(1)'!A4107)</f>
        <v>2026</v>
      </c>
      <c r="B4107">
        <f>IF('Raw(1)'!B4107="","",'Raw(1)'!B4107)</f>
        <v>42</v>
      </c>
      <c r="C4107" t="str">
        <f t="shared" si="192"/>
        <v>Oct</v>
      </c>
      <c r="D4107" t="str">
        <f t="shared" si="193"/>
        <v>2026-Oct</v>
      </c>
      <c r="E4107">
        <f t="shared" si="194"/>
        <v>202610</v>
      </c>
      <c r="F4107" t="str">
        <f>IF('Raw(1)'!C4107="","",'Raw(1)'!C4107)</f>
        <v>TR #1</v>
      </c>
      <c r="G4107" t="str">
        <f>IF('Raw(1)'!D4107="","",'Raw(1)'!D4107)</f>
        <v>Machine</v>
      </c>
      <c r="H4107" t="str">
        <f>IF('Raw(1)'!E4107="","",'Raw(1)'!E4107)</f>
        <v>Paint Line</v>
      </c>
      <c r="I4107">
        <f>IF('Raw(1)'!F4107="","",'Raw(1)'!F4107)</f>
        <v>2</v>
      </c>
    </row>
    <row r="4108" spans="1:9" x14ac:dyDescent="0.4">
      <c r="A4108">
        <f>IF('Raw(1)'!A4108="","",'Raw(1)'!A4108)</f>
        <v>2026</v>
      </c>
      <c r="B4108">
        <f>IF('Raw(1)'!B4108="","",'Raw(1)'!B4108)</f>
        <v>42</v>
      </c>
      <c r="C4108" t="str">
        <f t="shared" si="192"/>
        <v>Oct</v>
      </c>
      <c r="D4108" t="str">
        <f t="shared" si="193"/>
        <v>2026-Oct</v>
      </c>
      <c r="E4108">
        <f t="shared" si="194"/>
        <v>202610</v>
      </c>
      <c r="F4108" t="str">
        <f>IF('Raw(1)'!C4108="","",'Raw(1)'!C4108)</f>
        <v>TR #1</v>
      </c>
      <c r="G4108" t="str">
        <f>IF('Raw(1)'!D4108="","",'Raw(1)'!D4108)</f>
        <v>Machine</v>
      </c>
      <c r="H4108" t="str">
        <f>IF('Raw(1)'!E4108="","",'Raw(1)'!E4108)</f>
        <v>Roll Bending Machine</v>
      </c>
      <c r="I4108">
        <f>IF('Raw(1)'!F4108="","",'Raw(1)'!F4108)</f>
        <v>2</v>
      </c>
    </row>
    <row r="4109" spans="1:9" x14ac:dyDescent="0.4">
      <c r="A4109">
        <f>IF('Raw(1)'!A4109="","",'Raw(1)'!A4109)</f>
        <v>2026</v>
      </c>
      <c r="B4109">
        <f>IF('Raw(1)'!B4109="","",'Raw(1)'!B4109)</f>
        <v>42</v>
      </c>
      <c r="C4109" t="str">
        <f t="shared" si="192"/>
        <v>Oct</v>
      </c>
      <c r="D4109" t="str">
        <f t="shared" si="193"/>
        <v>2026-Oct</v>
      </c>
      <c r="E4109">
        <f t="shared" si="194"/>
        <v>202610</v>
      </c>
      <c r="F4109" t="str">
        <f>IF('Raw(1)'!C4109="","",'Raw(1)'!C4109)</f>
        <v>TR #1</v>
      </c>
      <c r="G4109" t="str">
        <f>IF('Raw(1)'!D4109="","",'Raw(1)'!D4109)</f>
        <v>Machine</v>
      </c>
      <c r="H4109" t="str">
        <f>IF('Raw(1)'!E4109="","",'Raw(1)'!E4109)</f>
        <v>L/W Machine</v>
      </c>
      <c r="I4109">
        <f>IF('Raw(1)'!F4109="","",'Raw(1)'!F4109)</f>
        <v>3</v>
      </c>
    </row>
    <row r="4110" spans="1:9" x14ac:dyDescent="0.4">
      <c r="A4110">
        <f>IF('Raw(1)'!A4110="","",'Raw(1)'!A4110)</f>
        <v>2026</v>
      </c>
      <c r="B4110">
        <f>IF('Raw(1)'!B4110="","",'Raw(1)'!B4110)</f>
        <v>42</v>
      </c>
      <c r="C4110" t="str">
        <f t="shared" si="192"/>
        <v>Oct</v>
      </c>
      <c r="D4110" t="str">
        <f t="shared" si="193"/>
        <v>2026-Oct</v>
      </c>
      <c r="E4110">
        <f t="shared" si="194"/>
        <v>202610</v>
      </c>
      <c r="F4110" t="str">
        <f>IF('Raw(1)'!C4110="","",'Raw(1)'!C4110)</f>
        <v>TR #1</v>
      </c>
      <c r="G4110" t="str">
        <f>IF('Raw(1)'!D4110="","",'Raw(1)'!D4110)</f>
        <v>Machine</v>
      </c>
      <c r="H4110" t="str">
        <f>IF('Raw(1)'!E4110="","",'Raw(1)'!E4110)</f>
        <v>C/W Machine</v>
      </c>
      <c r="I4110">
        <f>IF('Raw(1)'!F4110="","",'Raw(1)'!F4110)</f>
        <v>4</v>
      </c>
    </row>
    <row r="4111" spans="1:9" x14ac:dyDescent="0.4">
      <c r="A4111">
        <f>IF('Raw(1)'!A4111="","",'Raw(1)'!A4111)</f>
        <v>2026</v>
      </c>
      <c r="B4111">
        <f>IF('Raw(1)'!B4111="","",'Raw(1)'!B4111)</f>
        <v>42</v>
      </c>
      <c r="C4111" t="str">
        <f t="shared" si="192"/>
        <v>Oct</v>
      </c>
      <c r="D4111" t="str">
        <f t="shared" si="193"/>
        <v>2026-Oct</v>
      </c>
      <c r="E4111">
        <f t="shared" si="194"/>
        <v>202610</v>
      </c>
      <c r="F4111" t="str">
        <f>IF('Raw(1)'!C4111="","",'Raw(1)'!C4111)</f>
        <v>TR #1</v>
      </c>
      <c r="G4111" t="str">
        <f>IF('Raw(1)'!D4111="","",'Raw(1)'!D4111)</f>
        <v>Performance</v>
      </c>
      <c r="H4111" t="str">
        <f>IF('Raw(1)'!E4111="","",'Raw(1)'!E4111)</f>
        <v>BT GT</v>
      </c>
      <c r="I4111" t="str">
        <f>IF('Raw(1)'!F4111="","",'Raw(1)'!F4111)</f>
        <v/>
      </c>
    </row>
    <row r="4112" spans="1:9" x14ac:dyDescent="0.4">
      <c r="A4112">
        <f>IF('Raw(1)'!A4112="","",'Raw(1)'!A4112)</f>
        <v>2026</v>
      </c>
      <c r="B4112">
        <f>IF('Raw(1)'!B4112="","",'Raw(1)'!B4112)</f>
        <v>42</v>
      </c>
      <c r="C4112" t="str">
        <f t="shared" si="192"/>
        <v>Oct</v>
      </c>
      <c r="D4112" t="str">
        <f t="shared" si="193"/>
        <v>2026-Oct</v>
      </c>
      <c r="E4112">
        <f t="shared" si="194"/>
        <v>202610</v>
      </c>
      <c r="F4112" t="str">
        <f>IF('Raw(1)'!C4112="","",'Raw(1)'!C4112)</f>
        <v>TR #1</v>
      </c>
      <c r="G4112" t="str">
        <f>IF('Raw(1)'!D4112="","",'Raw(1)'!D4112)</f>
        <v>Performance</v>
      </c>
      <c r="H4112" t="str">
        <f>IF('Raw(1)'!E4112="","",'Raw(1)'!E4112)</f>
        <v>WT GT</v>
      </c>
      <c r="I4112" t="str">
        <f>IF('Raw(1)'!F4112="","",'Raw(1)'!F4112)</f>
        <v/>
      </c>
    </row>
    <row r="4113" spans="1:9" x14ac:dyDescent="0.4">
      <c r="A4113">
        <f>IF('Raw(1)'!A4113="","",'Raw(1)'!A4113)</f>
        <v>2026</v>
      </c>
      <c r="B4113">
        <f>IF('Raw(1)'!B4113="","",'Raw(1)'!B4113)</f>
        <v>42</v>
      </c>
      <c r="C4113" t="str">
        <f t="shared" si="192"/>
        <v>Oct</v>
      </c>
      <c r="D4113" t="str">
        <f t="shared" si="193"/>
        <v>2026-Oct</v>
      </c>
      <c r="E4113">
        <f t="shared" si="194"/>
        <v>202610</v>
      </c>
      <c r="F4113" t="str">
        <f>IF('Raw(1)'!C4113="","",'Raw(1)'!C4113)</f>
        <v>TR #1</v>
      </c>
      <c r="G4113" t="str">
        <f>IF('Raw(1)'!D4113="","",'Raw(1)'!D4113)</f>
        <v>Performance</v>
      </c>
      <c r="H4113" t="str">
        <f>IF('Raw(1)'!E4113="","",'Raw(1)'!E4113)</f>
        <v>Bending</v>
      </c>
      <c r="I4113" t="str">
        <f>IF('Raw(1)'!F4113="","",'Raw(1)'!F4113)</f>
        <v/>
      </c>
    </row>
    <row r="4114" spans="1:9" x14ac:dyDescent="0.4">
      <c r="A4114">
        <f>IF('Raw(1)'!A4114="","",'Raw(1)'!A4114)</f>
        <v>2026</v>
      </c>
      <c r="B4114">
        <f>IF('Raw(1)'!B4114="","",'Raw(1)'!B4114)</f>
        <v>42</v>
      </c>
      <c r="C4114" t="str">
        <f t="shared" si="192"/>
        <v>Oct</v>
      </c>
      <c r="D4114" t="str">
        <f t="shared" si="193"/>
        <v>2026-Oct</v>
      </c>
      <c r="E4114">
        <f t="shared" si="194"/>
        <v>202610</v>
      </c>
      <c r="F4114" t="str">
        <f>IF('Raw(1)'!C4114="","",'Raw(1)'!C4114)</f>
        <v>TR #1</v>
      </c>
      <c r="G4114" t="str">
        <f>IF('Raw(1)'!D4114="","",'Raw(1)'!D4114)</f>
        <v>Performance</v>
      </c>
      <c r="H4114" t="str">
        <f>IF('Raw(1)'!E4114="","",'Raw(1)'!E4114)</f>
        <v>L/W</v>
      </c>
      <c r="I4114" t="str">
        <f>IF('Raw(1)'!F4114="","",'Raw(1)'!F4114)</f>
        <v/>
      </c>
    </row>
    <row r="4115" spans="1:9" x14ac:dyDescent="0.4">
      <c r="A4115">
        <f>IF('Raw(1)'!A4115="","",'Raw(1)'!A4115)</f>
        <v>2026</v>
      </c>
      <c r="B4115">
        <f>IF('Raw(1)'!B4115="","",'Raw(1)'!B4115)</f>
        <v>42</v>
      </c>
      <c r="C4115" t="str">
        <f t="shared" si="192"/>
        <v>Oct</v>
      </c>
      <c r="D4115" t="str">
        <f t="shared" si="193"/>
        <v>2026-Oct</v>
      </c>
      <c r="E4115">
        <f t="shared" si="194"/>
        <v>202610</v>
      </c>
      <c r="F4115" t="str">
        <f>IF('Raw(1)'!C4115="","",'Raw(1)'!C4115)</f>
        <v>TR #1</v>
      </c>
      <c r="G4115" t="str">
        <f>IF('Raw(1)'!D4115="","",'Raw(1)'!D4115)</f>
        <v>Performance</v>
      </c>
      <c r="H4115" t="str">
        <f>IF('Raw(1)'!E4115="","",'Raw(1)'!E4115)</f>
        <v>C/W</v>
      </c>
      <c r="I4115" t="str">
        <f>IF('Raw(1)'!F4115="","",'Raw(1)'!F4115)</f>
        <v/>
      </c>
    </row>
    <row r="4116" spans="1:9" x14ac:dyDescent="0.4">
      <c r="A4116">
        <f>IF('Raw(1)'!A4116="","",'Raw(1)'!A4116)</f>
        <v>2026</v>
      </c>
      <c r="B4116">
        <f>IF('Raw(1)'!B4116="","",'Raw(1)'!B4116)</f>
        <v>42</v>
      </c>
      <c r="C4116" t="str">
        <f t="shared" si="192"/>
        <v>Oct</v>
      </c>
      <c r="D4116" t="str">
        <f t="shared" si="193"/>
        <v>2026-Oct</v>
      </c>
      <c r="E4116">
        <f t="shared" si="194"/>
        <v>202610</v>
      </c>
      <c r="F4116" t="str">
        <f>IF('Raw(1)'!C4116="","",'Raw(1)'!C4116)</f>
        <v>TR #2</v>
      </c>
      <c r="G4116" t="str">
        <f>IF('Raw(1)'!D4116="","",'Raw(1)'!D4116)</f>
        <v>Machine</v>
      </c>
      <c r="H4116" t="str">
        <f>IF('Raw(1)'!E4116="","",'Raw(1)'!E4116)</f>
        <v>Growing Line</v>
      </c>
      <c r="I4116">
        <f>IF('Raw(1)'!F4116="","",'Raw(1)'!F4116)</f>
        <v>6</v>
      </c>
    </row>
    <row r="4117" spans="1:9" x14ac:dyDescent="0.4">
      <c r="A4117">
        <f>IF('Raw(1)'!A4117="","",'Raw(1)'!A4117)</f>
        <v>2026</v>
      </c>
      <c r="B4117">
        <f>IF('Raw(1)'!B4117="","",'Raw(1)'!B4117)</f>
        <v>42</v>
      </c>
      <c r="C4117" t="str">
        <f t="shared" si="192"/>
        <v>Oct</v>
      </c>
      <c r="D4117" t="str">
        <f t="shared" si="193"/>
        <v>2026-Oct</v>
      </c>
      <c r="E4117">
        <f t="shared" si="194"/>
        <v>202610</v>
      </c>
      <c r="F4117" t="str">
        <f>IF('Raw(1)'!C4117="","",'Raw(1)'!C4117)</f>
        <v>TR #2</v>
      </c>
      <c r="G4117" t="str">
        <f>IF('Raw(1)'!D4117="","",'Raw(1)'!D4117)</f>
        <v>Machine</v>
      </c>
      <c r="H4117" t="str">
        <f>IF('Raw(1)'!E4117="","",'Raw(1)'!E4117)</f>
        <v>Paint Booth</v>
      </c>
      <c r="I4117">
        <f>IF('Raw(1)'!F4117="","",'Raw(1)'!F4117)</f>
        <v>4</v>
      </c>
    </row>
    <row r="4118" spans="1:9" x14ac:dyDescent="0.4">
      <c r="A4118">
        <f>IF('Raw(1)'!A4118="","",'Raw(1)'!A4118)</f>
        <v>2026</v>
      </c>
      <c r="B4118">
        <f>IF('Raw(1)'!B4118="","",'Raw(1)'!B4118)</f>
        <v>42</v>
      </c>
      <c r="C4118" t="str">
        <f t="shared" si="192"/>
        <v>Oct</v>
      </c>
      <c r="D4118" t="str">
        <f t="shared" si="193"/>
        <v>2026-Oct</v>
      </c>
      <c r="E4118">
        <f t="shared" si="194"/>
        <v>202610</v>
      </c>
      <c r="F4118" t="str">
        <f>IF('Raw(1)'!C4118="","",'Raw(1)'!C4118)</f>
        <v>TR #2</v>
      </c>
      <c r="G4118" t="str">
        <f>IF('Raw(1)'!D4118="","",'Raw(1)'!D4118)</f>
        <v>Machine</v>
      </c>
      <c r="H4118" t="str">
        <f>IF('Raw(1)'!E4118="","",'Raw(1)'!E4118)</f>
        <v>Paint Line</v>
      </c>
      <c r="I4118">
        <f>IF('Raw(1)'!F4118="","",'Raw(1)'!F4118)</f>
        <v>2</v>
      </c>
    </row>
    <row r="4119" spans="1:9" x14ac:dyDescent="0.4">
      <c r="A4119">
        <f>IF('Raw(1)'!A4119="","",'Raw(1)'!A4119)</f>
        <v>2026</v>
      </c>
      <c r="B4119">
        <f>IF('Raw(1)'!B4119="","",'Raw(1)'!B4119)</f>
        <v>42</v>
      </c>
      <c r="C4119" t="str">
        <f t="shared" si="192"/>
        <v>Oct</v>
      </c>
      <c r="D4119" t="str">
        <f t="shared" si="193"/>
        <v>2026-Oct</v>
      </c>
      <c r="E4119">
        <f t="shared" si="194"/>
        <v>202610</v>
      </c>
      <c r="F4119" t="str">
        <f>IF('Raw(1)'!C4119="","",'Raw(1)'!C4119)</f>
        <v>TR #2</v>
      </c>
      <c r="G4119" t="str">
        <f>IF('Raw(1)'!D4119="","",'Raw(1)'!D4119)</f>
        <v>Machine</v>
      </c>
      <c r="H4119" t="str">
        <f>IF('Raw(1)'!E4119="","",'Raw(1)'!E4119)</f>
        <v>Roll Bending Machine</v>
      </c>
      <c r="I4119">
        <f>IF('Raw(1)'!F4119="","",'Raw(1)'!F4119)</f>
        <v>3</v>
      </c>
    </row>
    <row r="4120" spans="1:9" x14ac:dyDescent="0.4">
      <c r="A4120">
        <f>IF('Raw(1)'!A4120="","",'Raw(1)'!A4120)</f>
        <v>2026</v>
      </c>
      <c r="B4120">
        <f>IF('Raw(1)'!B4120="","",'Raw(1)'!B4120)</f>
        <v>42</v>
      </c>
      <c r="C4120" t="str">
        <f t="shared" si="192"/>
        <v>Oct</v>
      </c>
      <c r="D4120" t="str">
        <f t="shared" si="193"/>
        <v>2026-Oct</v>
      </c>
      <c r="E4120">
        <f t="shared" si="194"/>
        <v>202610</v>
      </c>
      <c r="F4120" t="str">
        <f>IF('Raw(1)'!C4120="","",'Raw(1)'!C4120)</f>
        <v>TR #2</v>
      </c>
      <c r="G4120" t="str">
        <f>IF('Raw(1)'!D4120="","",'Raw(1)'!D4120)</f>
        <v>Machine</v>
      </c>
      <c r="H4120" t="str">
        <f>IF('Raw(1)'!E4120="","",'Raw(1)'!E4120)</f>
        <v>L/W Machine</v>
      </c>
      <c r="I4120">
        <f>IF('Raw(1)'!F4120="","",'Raw(1)'!F4120)</f>
        <v>4</v>
      </c>
    </row>
    <row r="4121" spans="1:9" x14ac:dyDescent="0.4">
      <c r="A4121">
        <f>IF('Raw(1)'!A4121="","",'Raw(1)'!A4121)</f>
        <v>2026</v>
      </c>
      <c r="B4121">
        <f>IF('Raw(1)'!B4121="","",'Raw(1)'!B4121)</f>
        <v>42</v>
      </c>
      <c r="C4121" t="str">
        <f t="shared" si="192"/>
        <v>Oct</v>
      </c>
      <c r="D4121" t="str">
        <f t="shared" si="193"/>
        <v>2026-Oct</v>
      </c>
      <c r="E4121">
        <f t="shared" si="194"/>
        <v>202610</v>
      </c>
      <c r="F4121" t="str">
        <f>IF('Raw(1)'!C4121="","",'Raw(1)'!C4121)</f>
        <v>TR #2</v>
      </c>
      <c r="G4121" t="str">
        <f>IF('Raw(1)'!D4121="","",'Raw(1)'!D4121)</f>
        <v>Machine</v>
      </c>
      <c r="H4121" t="str">
        <f>IF('Raw(1)'!E4121="","",'Raw(1)'!E4121)</f>
        <v>C/W Machine</v>
      </c>
      <c r="I4121">
        <f>IF('Raw(1)'!F4121="","",'Raw(1)'!F4121)</f>
        <v>6</v>
      </c>
    </row>
    <row r="4122" spans="1:9" x14ac:dyDescent="0.4">
      <c r="A4122">
        <f>IF('Raw(1)'!A4122="","",'Raw(1)'!A4122)</f>
        <v>2026</v>
      </c>
      <c r="B4122">
        <f>IF('Raw(1)'!B4122="","",'Raw(1)'!B4122)</f>
        <v>42</v>
      </c>
      <c r="C4122" t="str">
        <f t="shared" si="192"/>
        <v>Oct</v>
      </c>
      <c r="D4122" t="str">
        <f t="shared" si="193"/>
        <v>2026-Oct</v>
      </c>
      <c r="E4122">
        <f t="shared" si="194"/>
        <v>202610</v>
      </c>
      <c r="F4122" t="str">
        <f>IF('Raw(1)'!C4122="","",'Raw(1)'!C4122)</f>
        <v>TR #2</v>
      </c>
      <c r="G4122" t="str">
        <f>IF('Raw(1)'!D4122="","",'Raw(1)'!D4122)</f>
        <v>Performance</v>
      </c>
      <c r="H4122" t="str">
        <f>IF('Raw(1)'!E4122="","",'Raw(1)'!E4122)</f>
        <v>BT GT</v>
      </c>
      <c r="I4122" t="str">
        <f>IF('Raw(1)'!F4122="","",'Raw(1)'!F4122)</f>
        <v/>
      </c>
    </row>
    <row r="4123" spans="1:9" x14ac:dyDescent="0.4">
      <c r="A4123">
        <f>IF('Raw(1)'!A4123="","",'Raw(1)'!A4123)</f>
        <v>2026</v>
      </c>
      <c r="B4123">
        <f>IF('Raw(1)'!B4123="","",'Raw(1)'!B4123)</f>
        <v>42</v>
      </c>
      <c r="C4123" t="str">
        <f t="shared" si="192"/>
        <v>Oct</v>
      </c>
      <c r="D4123" t="str">
        <f t="shared" si="193"/>
        <v>2026-Oct</v>
      </c>
      <c r="E4123">
        <f t="shared" si="194"/>
        <v>202610</v>
      </c>
      <c r="F4123" t="str">
        <f>IF('Raw(1)'!C4123="","",'Raw(1)'!C4123)</f>
        <v>TR #2</v>
      </c>
      <c r="G4123" t="str">
        <f>IF('Raw(1)'!D4123="","",'Raw(1)'!D4123)</f>
        <v>Performance</v>
      </c>
      <c r="H4123" t="str">
        <f>IF('Raw(1)'!E4123="","",'Raw(1)'!E4123)</f>
        <v>WT GT</v>
      </c>
      <c r="I4123" t="str">
        <f>IF('Raw(1)'!F4123="","",'Raw(1)'!F4123)</f>
        <v/>
      </c>
    </row>
    <row r="4124" spans="1:9" x14ac:dyDescent="0.4">
      <c r="A4124">
        <f>IF('Raw(1)'!A4124="","",'Raw(1)'!A4124)</f>
        <v>2026</v>
      </c>
      <c r="B4124">
        <f>IF('Raw(1)'!B4124="","",'Raw(1)'!B4124)</f>
        <v>42</v>
      </c>
      <c r="C4124" t="str">
        <f t="shared" si="192"/>
        <v>Oct</v>
      </c>
      <c r="D4124" t="str">
        <f t="shared" si="193"/>
        <v>2026-Oct</v>
      </c>
      <c r="E4124">
        <f t="shared" si="194"/>
        <v>202610</v>
      </c>
      <c r="F4124" t="str">
        <f>IF('Raw(1)'!C4124="","",'Raw(1)'!C4124)</f>
        <v>TR #2</v>
      </c>
      <c r="G4124" t="str">
        <f>IF('Raw(1)'!D4124="","",'Raw(1)'!D4124)</f>
        <v>Performance</v>
      </c>
      <c r="H4124" t="str">
        <f>IF('Raw(1)'!E4124="","",'Raw(1)'!E4124)</f>
        <v>Bending</v>
      </c>
      <c r="I4124" t="str">
        <f>IF('Raw(1)'!F4124="","",'Raw(1)'!F4124)</f>
        <v/>
      </c>
    </row>
    <row r="4125" spans="1:9" x14ac:dyDescent="0.4">
      <c r="A4125">
        <f>IF('Raw(1)'!A4125="","",'Raw(1)'!A4125)</f>
        <v>2026</v>
      </c>
      <c r="B4125">
        <f>IF('Raw(1)'!B4125="","",'Raw(1)'!B4125)</f>
        <v>42</v>
      </c>
      <c r="C4125" t="str">
        <f t="shared" si="192"/>
        <v>Oct</v>
      </c>
      <c r="D4125" t="str">
        <f t="shared" si="193"/>
        <v>2026-Oct</v>
      </c>
      <c r="E4125">
        <f t="shared" si="194"/>
        <v>202610</v>
      </c>
      <c r="F4125" t="str">
        <f>IF('Raw(1)'!C4125="","",'Raw(1)'!C4125)</f>
        <v>TR #2</v>
      </c>
      <c r="G4125" t="str">
        <f>IF('Raw(1)'!D4125="","",'Raw(1)'!D4125)</f>
        <v>Performance</v>
      </c>
      <c r="H4125" t="str">
        <f>IF('Raw(1)'!E4125="","",'Raw(1)'!E4125)</f>
        <v>L/W</v>
      </c>
      <c r="I4125" t="str">
        <f>IF('Raw(1)'!F4125="","",'Raw(1)'!F4125)</f>
        <v/>
      </c>
    </row>
    <row r="4126" spans="1:9" x14ac:dyDescent="0.4">
      <c r="A4126">
        <f>IF('Raw(1)'!A4126="","",'Raw(1)'!A4126)</f>
        <v>2026</v>
      </c>
      <c r="B4126">
        <f>IF('Raw(1)'!B4126="","",'Raw(1)'!B4126)</f>
        <v>42</v>
      </c>
      <c r="C4126" t="str">
        <f t="shared" si="192"/>
        <v>Oct</v>
      </c>
      <c r="D4126" t="str">
        <f t="shared" si="193"/>
        <v>2026-Oct</v>
      </c>
      <c r="E4126">
        <f t="shared" si="194"/>
        <v>202610</v>
      </c>
      <c r="F4126" t="str">
        <f>IF('Raw(1)'!C4126="","",'Raw(1)'!C4126)</f>
        <v>TR #2</v>
      </c>
      <c r="G4126" t="str">
        <f>IF('Raw(1)'!D4126="","",'Raw(1)'!D4126)</f>
        <v>Performance</v>
      </c>
      <c r="H4126" t="str">
        <f>IF('Raw(1)'!E4126="","",'Raw(1)'!E4126)</f>
        <v>C/W</v>
      </c>
      <c r="I4126" t="str">
        <f>IF('Raw(1)'!F4126="","",'Raw(1)'!F4126)</f>
        <v/>
      </c>
    </row>
    <row r="4127" spans="1:9" x14ac:dyDescent="0.4">
      <c r="A4127">
        <f>IF('Raw(1)'!A4127="","",'Raw(1)'!A4127)</f>
        <v>2026</v>
      </c>
      <c r="B4127">
        <f>IF('Raw(1)'!B4127="","",'Raw(1)'!B4127)</f>
        <v>42</v>
      </c>
      <c r="C4127" t="str">
        <f t="shared" si="192"/>
        <v>Oct</v>
      </c>
      <c r="D4127" t="str">
        <f t="shared" si="193"/>
        <v>2026-Oct</v>
      </c>
      <c r="E4127">
        <f t="shared" si="194"/>
        <v>202610</v>
      </c>
      <c r="F4127" t="str">
        <f>IF('Raw(1)'!C4127="","",'Raw(1)'!C4127)</f>
        <v>AM</v>
      </c>
      <c r="G4127" t="str">
        <f>IF('Raw(1)'!D4127="","",'Raw(1)'!D4127)</f>
        <v>Machine</v>
      </c>
      <c r="H4127" t="str">
        <f>IF('Raw(1)'!E4127="","",'Raw(1)'!E4127)</f>
        <v>Growing Line</v>
      </c>
      <c r="I4127">
        <f>IF('Raw(1)'!F4127="","",'Raw(1)'!F4127)</f>
        <v>30</v>
      </c>
    </row>
    <row r="4128" spans="1:9" x14ac:dyDescent="0.4">
      <c r="A4128">
        <f>IF('Raw(1)'!A4128="","",'Raw(1)'!A4128)</f>
        <v>2026</v>
      </c>
      <c r="B4128">
        <f>IF('Raw(1)'!B4128="","",'Raw(1)'!B4128)</f>
        <v>42</v>
      </c>
      <c r="C4128" t="str">
        <f t="shared" si="192"/>
        <v>Oct</v>
      </c>
      <c r="D4128" t="str">
        <f t="shared" si="193"/>
        <v>2026-Oct</v>
      </c>
      <c r="E4128">
        <f t="shared" si="194"/>
        <v>202610</v>
      </c>
      <c r="F4128" t="str">
        <f>IF('Raw(1)'!C4128="","",'Raw(1)'!C4128)</f>
        <v>AM</v>
      </c>
      <c r="G4128" t="str">
        <f>IF('Raw(1)'!D4128="","",'Raw(1)'!D4128)</f>
        <v>Machine</v>
      </c>
      <c r="H4128" t="str">
        <f>IF('Raw(1)'!E4128="","",'Raw(1)'!E4128)</f>
        <v>Paint Booth</v>
      </c>
      <c r="I4128">
        <f>IF('Raw(1)'!F4128="","",'Raw(1)'!F4128)</f>
        <v>16</v>
      </c>
    </row>
    <row r="4129" spans="1:9" x14ac:dyDescent="0.4">
      <c r="A4129">
        <f>IF('Raw(1)'!A4129="","",'Raw(1)'!A4129)</f>
        <v>2026</v>
      </c>
      <c r="B4129">
        <f>IF('Raw(1)'!B4129="","",'Raw(1)'!B4129)</f>
        <v>42</v>
      </c>
      <c r="C4129" t="str">
        <f t="shared" si="192"/>
        <v>Oct</v>
      </c>
      <c r="D4129" t="str">
        <f t="shared" si="193"/>
        <v>2026-Oct</v>
      </c>
      <c r="E4129">
        <f t="shared" si="194"/>
        <v>202610</v>
      </c>
      <c r="F4129" t="str">
        <f>IF('Raw(1)'!C4129="","",'Raw(1)'!C4129)</f>
        <v>AM</v>
      </c>
      <c r="G4129" t="str">
        <f>IF('Raw(1)'!D4129="","",'Raw(1)'!D4129)</f>
        <v>Machine</v>
      </c>
      <c r="H4129" t="str">
        <f>IF('Raw(1)'!E4129="","",'Raw(1)'!E4129)</f>
        <v>Paint Line</v>
      </c>
      <c r="I4129">
        <f>IF('Raw(1)'!F4129="","",'Raw(1)'!F4129)</f>
        <v>8</v>
      </c>
    </row>
    <row r="4130" spans="1:9" x14ac:dyDescent="0.4">
      <c r="A4130">
        <f>IF('Raw(1)'!A4130="","",'Raw(1)'!A4130)</f>
        <v>2026</v>
      </c>
      <c r="B4130">
        <f>IF('Raw(1)'!B4130="","",'Raw(1)'!B4130)</f>
        <v>42</v>
      </c>
      <c r="C4130" t="str">
        <f t="shared" si="192"/>
        <v>Oct</v>
      </c>
      <c r="D4130" t="str">
        <f t="shared" si="193"/>
        <v>2026-Oct</v>
      </c>
      <c r="E4130">
        <f t="shared" si="194"/>
        <v>202610</v>
      </c>
      <c r="F4130" t="str">
        <f>IF('Raw(1)'!C4130="","",'Raw(1)'!C4130)</f>
        <v>AM</v>
      </c>
      <c r="G4130" t="str">
        <f>IF('Raw(1)'!D4130="","",'Raw(1)'!D4130)</f>
        <v>Machine</v>
      </c>
      <c r="H4130" t="str">
        <f>IF('Raw(1)'!E4130="","",'Raw(1)'!E4130)</f>
        <v>Roll Bending Machine</v>
      </c>
      <c r="I4130">
        <f>IF('Raw(1)'!F4130="","",'Raw(1)'!F4130)</f>
        <v>6</v>
      </c>
    </row>
    <row r="4131" spans="1:9" x14ac:dyDescent="0.4">
      <c r="A4131">
        <f>IF('Raw(1)'!A4131="","",'Raw(1)'!A4131)</f>
        <v>2026</v>
      </c>
      <c r="B4131">
        <f>IF('Raw(1)'!B4131="","",'Raw(1)'!B4131)</f>
        <v>42</v>
      </c>
      <c r="C4131" t="str">
        <f t="shared" si="192"/>
        <v>Oct</v>
      </c>
      <c r="D4131" t="str">
        <f t="shared" si="193"/>
        <v>2026-Oct</v>
      </c>
      <c r="E4131">
        <f t="shared" si="194"/>
        <v>202610</v>
      </c>
      <c r="F4131" t="str">
        <f>IF('Raw(1)'!C4131="","",'Raw(1)'!C4131)</f>
        <v>AM</v>
      </c>
      <c r="G4131" t="str">
        <f>IF('Raw(1)'!D4131="","",'Raw(1)'!D4131)</f>
        <v>Machine</v>
      </c>
      <c r="H4131" t="str">
        <f>IF('Raw(1)'!E4131="","",'Raw(1)'!E4131)</f>
        <v>L/W Machine</v>
      </c>
      <c r="I4131">
        <f>IF('Raw(1)'!F4131="","",'Raw(1)'!F4131)</f>
        <v>11</v>
      </c>
    </row>
    <row r="4132" spans="1:9" x14ac:dyDescent="0.4">
      <c r="A4132">
        <f>IF('Raw(1)'!A4132="","",'Raw(1)'!A4132)</f>
        <v>2026</v>
      </c>
      <c r="B4132">
        <f>IF('Raw(1)'!B4132="","",'Raw(1)'!B4132)</f>
        <v>42</v>
      </c>
      <c r="C4132" t="str">
        <f t="shared" si="192"/>
        <v>Oct</v>
      </c>
      <c r="D4132" t="str">
        <f t="shared" si="193"/>
        <v>2026-Oct</v>
      </c>
      <c r="E4132">
        <f t="shared" si="194"/>
        <v>202610</v>
      </c>
      <c r="F4132" t="str">
        <f>IF('Raw(1)'!C4132="","",'Raw(1)'!C4132)</f>
        <v>AM</v>
      </c>
      <c r="G4132" t="str">
        <f>IF('Raw(1)'!D4132="","",'Raw(1)'!D4132)</f>
        <v>Machine</v>
      </c>
      <c r="H4132" t="str">
        <f>IF('Raw(1)'!E4132="","",'Raw(1)'!E4132)</f>
        <v>C/W Machine</v>
      </c>
      <c r="I4132">
        <f>IF('Raw(1)'!F4132="","",'Raw(1)'!F4132)</f>
        <v>15</v>
      </c>
    </row>
    <row r="4133" spans="1:9" x14ac:dyDescent="0.4">
      <c r="A4133">
        <f>IF('Raw(1)'!A4133="","",'Raw(1)'!A4133)</f>
        <v>2026</v>
      </c>
      <c r="B4133">
        <f>IF('Raw(1)'!B4133="","",'Raw(1)'!B4133)</f>
        <v>42</v>
      </c>
      <c r="C4133" t="str">
        <f t="shared" si="192"/>
        <v>Oct</v>
      </c>
      <c r="D4133" t="str">
        <f t="shared" si="193"/>
        <v>2026-Oct</v>
      </c>
      <c r="E4133">
        <f t="shared" si="194"/>
        <v>202610</v>
      </c>
      <c r="F4133" t="str">
        <f>IF('Raw(1)'!C4133="","",'Raw(1)'!C4133)</f>
        <v>AM</v>
      </c>
      <c r="G4133" t="str">
        <f>IF('Raw(1)'!D4133="","",'Raw(1)'!D4133)</f>
        <v>Performance</v>
      </c>
      <c r="H4133" t="str">
        <f>IF('Raw(1)'!E4133="","",'Raw(1)'!E4133)</f>
        <v>BT GT</v>
      </c>
      <c r="I4133" t="str">
        <f>IF('Raw(1)'!F4133="","",'Raw(1)'!F4133)</f>
        <v/>
      </c>
    </row>
    <row r="4134" spans="1:9" x14ac:dyDescent="0.4">
      <c r="A4134">
        <f>IF('Raw(1)'!A4134="","",'Raw(1)'!A4134)</f>
        <v>2026</v>
      </c>
      <c r="B4134">
        <f>IF('Raw(1)'!B4134="","",'Raw(1)'!B4134)</f>
        <v>42</v>
      </c>
      <c r="C4134" t="str">
        <f t="shared" si="192"/>
        <v>Oct</v>
      </c>
      <c r="D4134" t="str">
        <f t="shared" si="193"/>
        <v>2026-Oct</v>
      </c>
      <c r="E4134">
        <f t="shared" si="194"/>
        <v>202610</v>
      </c>
      <c r="F4134" t="str">
        <f>IF('Raw(1)'!C4134="","",'Raw(1)'!C4134)</f>
        <v>AM</v>
      </c>
      <c r="G4134" t="str">
        <f>IF('Raw(1)'!D4134="","",'Raw(1)'!D4134)</f>
        <v>Performance</v>
      </c>
      <c r="H4134" t="str">
        <f>IF('Raw(1)'!E4134="","",'Raw(1)'!E4134)</f>
        <v>WT GT</v>
      </c>
      <c r="I4134" t="str">
        <f>IF('Raw(1)'!F4134="","",'Raw(1)'!F4134)</f>
        <v/>
      </c>
    </row>
    <row r="4135" spans="1:9" x14ac:dyDescent="0.4">
      <c r="A4135">
        <f>IF('Raw(1)'!A4135="","",'Raw(1)'!A4135)</f>
        <v>2026</v>
      </c>
      <c r="B4135">
        <f>IF('Raw(1)'!B4135="","",'Raw(1)'!B4135)</f>
        <v>42</v>
      </c>
      <c r="C4135" t="str">
        <f t="shared" si="192"/>
        <v>Oct</v>
      </c>
      <c r="D4135" t="str">
        <f t="shared" si="193"/>
        <v>2026-Oct</v>
      </c>
      <c r="E4135">
        <f t="shared" si="194"/>
        <v>202610</v>
      </c>
      <c r="F4135" t="str">
        <f>IF('Raw(1)'!C4135="","",'Raw(1)'!C4135)</f>
        <v>AM</v>
      </c>
      <c r="G4135" t="str">
        <f>IF('Raw(1)'!D4135="","",'Raw(1)'!D4135)</f>
        <v>Performance</v>
      </c>
      <c r="H4135" t="str">
        <f>IF('Raw(1)'!E4135="","",'Raw(1)'!E4135)</f>
        <v>Bending</v>
      </c>
      <c r="I4135" t="str">
        <f>IF('Raw(1)'!F4135="","",'Raw(1)'!F4135)</f>
        <v/>
      </c>
    </row>
    <row r="4136" spans="1:9" x14ac:dyDescent="0.4">
      <c r="A4136">
        <f>IF('Raw(1)'!A4136="","",'Raw(1)'!A4136)</f>
        <v>2026</v>
      </c>
      <c r="B4136">
        <f>IF('Raw(1)'!B4136="","",'Raw(1)'!B4136)</f>
        <v>42</v>
      </c>
      <c r="C4136" t="str">
        <f t="shared" si="192"/>
        <v>Oct</v>
      </c>
      <c r="D4136" t="str">
        <f t="shared" si="193"/>
        <v>2026-Oct</v>
      </c>
      <c r="E4136">
        <f t="shared" si="194"/>
        <v>202610</v>
      </c>
      <c r="F4136" t="str">
        <f>IF('Raw(1)'!C4136="","",'Raw(1)'!C4136)</f>
        <v>AM</v>
      </c>
      <c r="G4136" t="str">
        <f>IF('Raw(1)'!D4136="","",'Raw(1)'!D4136)</f>
        <v>Performance</v>
      </c>
      <c r="H4136" t="str">
        <f>IF('Raw(1)'!E4136="","",'Raw(1)'!E4136)</f>
        <v>L/W</v>
      </c>
      <c r="I4136" t="str">
        <f>IF('Raw(1)'!F4136="","",'Raw(1)'!F4136)</f>
        <v/>
      </c>
    </row>
    <row r="4137" spans="1:9" x14ac:dyDescent="0.4">
      <c r="A4137">
        <f>IF('Raw(1)'!A4137="","",'Raw(1)'!A4137)</f>
        <v>2026</v>
      </c>
      <c r="B4137">
        <f>IF('Raw(1)'!B4137="","",'Raw(1)'!B4137)</f>
        <v>42</v>
      </c>
      <c r="C4137" t="str">
        <f t="shared" si="192"/>
        <v>Oct</v>
      </c>
      <c r="D4137" t="str">
        <f t="shared" si="193"/>
        <v>2026-Oct</v>
      </c>
      <c r="E4137">
        <f t="shared" si="194"/>
        <v>202610</v>
      </c>
      <c r="F4137" t="str">
        <f>IF('Raw(1)'!C4137="","",'Raw(1)'!C4137)</f>
        <v>AM</v>
      </c>
      <c r="G4137" t="str">
        <f>IF('Raw(1)'!D4137="","",'Raw(1)'!D4137)</f>
        <v>Performance</v>
      </c>
      <c r="H4137" t="str">
        <f>IF('Raw(1)'!E4137="","",'Raw(1)'!E4137)</f>
        <v>C/W</v>
      </c>
      <c r="I4137" t="str">
        <f>IF('Raw(1)'!F4137="","",'Raw(1)'!F4137)</f>
        <v/>
      </c>
    </row>
    <row r="4138" spans="1:9" x14ac:dyDescent="0.4">
      <c r="A4138">
        <f>IF('Raw(1)'!A4138="","",'Raw(1)'!A4138)</f>
        <v>2026</v>
      </c>
      <c r="B4138">
        <f>IF('Raw(1)'!B4138="","",'Raw(1)'!B4138)</f>
        <v>42</v>
      </c>
      <c r="C4138" t="str">
        <f t="shared" si="192"/>
        <v>Oct</v>
      </c>
      <c r="D4138" t="str">
        <f t="shared" si="193"/>
        <v>2026-Oct</v>
      </c>
      <c r="E4138">
        <f t="shared" si="194"/>
        <v>202610</v>
      </c>
      <c r="F4138" t="str">
        <f>IF('Raw(1)'!C4138="","",'Raw(1)'!C4138)</f>
        <v>PT On</v>
      </c>
      <c r="G4138" t="str">
        <f>IF('Raw(1)'!D4138="","",'Raw(1)'!D4138)</f>
        <v>Machine</v>
      </c>
      <c r="H4138" t="str">
        <f>IF('Raw(1)'!E4138="","",'Raw(1)'!E4138)</f>
        <v>Growing Line</v>
      </c>
      <c r="I4138">
        <f>IF('Raw(1)'!F4138="","",'Raw(1)'!F4138)</f>
        <v>6</v>
      </c>
    </row>
    <row r="4139" spans="1:9" x14ac:dyDescent="0.4">
      <c r="A4139">
        <f>IF('Raw(1)'!A4139="","",'Raw(1)'!A4139)</f>
        <v>2026</v>
      </c>
      <c r="B4139">
        <f>IF('Raw(1)'!B4139="","",'Raw(1)'!B4139)</f>
        <v>42</v>
      </c>
      <c r="C4139" t="str">
        <f t="shared" si="192"/>
        <v>Oct</v>
      </c>
      <c r="D4139" t="str">
        <f t="shared" si="193"/>
        <v>2026-Oct</v>
      </c>
      <c r="E4139">
        <f t="shared" si="194"/>
        <v>202610</v>
      </c>
      <c r="F4139" t="str">
        <f>IF('Raw(1)'!C4139="","",'Raw(1)'!C4139)</f>
        <v>PT On</v>
      </c>
      <c r="G4139" t="str">
        <f>IF('Raw(1)'!D4139="","",'Raw(1)'!D4139)</f>
        <v>Machine</v>
      </c>
      <c r="H4139" t="str">
        <f>IF('Raw(1)'!E4139="","",'Raw(1)'!E4139)</f>
        <v>Paint Booth</v>
      </c>
      <c r="I4139">
        <f>IF('Raw(1)'!F4139="","",'Raw(1)'!F4139)</f>
        <v>4</v>
      </c>
    </row>
    <row r="4140" spans="1:9" x14ac:dyDescent="0.4">
      <c r="A4140">
        <f>IF('Raw(1)'!A4140="","",'Raw(1)'!A4140)</f>
        <v>2026</v>
      </c>
      <c r="B4140">
        <f>IF('Raw(1)'!B4140="","",'Raw(1)'!B4140)</f>
        <v>42</v>
      </c>
      <c r="C4140" t="str">
        <f t="shared" si="192"/>
        <v>Oct</v>
      </c>
      <c r="D4140" t="str">
        <f t="shared" si="193"/>
        <v>2026-Oct</v>
      </c>
      <c r="E4140">
        <f t="shared" si="194"/>
        <v>202610</v>
      </c>
      <c r="F4140" t="str">
        <f>IF('Raw(1)'!C4140="","",'Raw(1)'!C4140)</f>
        <v>PT On</v>
      </c>
      <c r="G4140" t="str">
        <f>IF('Raw(1)'!D4140="","",'Raw(1)'!D4140)</f>
        <v>Machine</v>
      </c>
      <c r="H4140" t="str">
        <f>IF('Raw(1)'!E4140="","",'Raw(1)'!E4140)</f>
        <v>Paint Line</v>
      </c>
      <c r="I4140">
        <f>IF('Raw(1)'!F4140="","",'Raw(1)'!F4140)</f>
        <v>4</v>
      </c>
    </row>
    <row r="4141" spans="1:9" x14ac:dyDescent="0.4">
      <c r="A4141">
        <f>IF('Raw(1)'!A4141="","",'Raw(1)'!A4141)</f>
        <v>2026</v>
      </c>
      <c r="B4141">
        <f>IF('Raw(1)'!B4141="","",'Raw(1)'!B4141)</f>
        <v>42</v>
      </c>
      <c r="C4141" t="str">
        <f t="shared" si="192"/>
        <v>Oct</v>
      </c>
      <c r="D4141" t="str">
        <f t="shared" si="193"/>
        <v>2026-Oct</v>
      </c>
      <c r="E4141">
        <f t="shared" si="194"/>
        <v>202610</v>
      </c>
      <c r="F4141" t="str">
        <f>IF('Raw(1)'!C4141="","",'Raw(1)'!C4141)</f>
        <v>PT On</v>
      </c>
      <c r="G4141" t="str">
        <f>IF('Raw(1)'!D4141="","",'Raw(1)'!D4141)</f>
        <v>Machine</v>
      </c>
      <c r="H4141" t="str">
        <f>IF('Raw(1)'!E4141="","",'Raw(1)'!E4141)</f>
        <v>Roll Bending Machine</v>
      </c>
      <c r="I4141">
        <f>IF('Raw(1)'!F4141="","",'Raw(1)'!F4141)</f>
        <v>3</v>
      </c>
    </row>
    <row r="4142" spans="1:9" x14ac:dyDescent="0.4">
      <c r="A4142">
        <f>IF('Raw(1)'!A4142="","",'Raw(1)'!A4142)</f>
        <v>2026</v>
      </c>
      <c r="B4142">
        <f>IF('Raw(1)'!B4142="","",'Raw(1)'!B4142)</f>
        <v>42</v>
      </c>
      <c r="C4142" t="str">
        <f t="shared" si="192"/>
        <v>Oct</v>
      </c>
      <c r="D4142" t="str">
        <f t="shared" si="193"/>
        <v>2026-Oct</v>
      </c>
      <c r="E4142">
        <f t="shared" si="194"/>
        <v>202610</v>
      </c>
      <c r="F4142" t="str">
        <f>IF('Raw(1)'!C4142="","",'Raw(1)'!C4142)</f>
        <v>PT On</v>
      </c>
      <c r="G4142" t="str">
        <f>IF('Raw(1)'!D4142="","",'Raw(1)'!D4142)</f>
        <v>Machine</v>
      </c>
      <c r="H4142" t="str">
        <f>IF('Raw(1)'!E4142="","",'Raw(1)'!E4142)</f>
        <v>L/W Machine</v>
      </c>
      <c r="I4142">
        <f>IF('Raw(1)'!F4142="","",'Raw(1)'!F4142)</f>
        <v>4</v>
      </c>
    </row>
    <row r="4143" spans="1:9" x14ac:dyDescent="0.4">
      <c r="A4143">
        <f>IF('Raw(1)'!A4143="","",'Raw(1)'!A4143)</f>
        <v>2026</v>
      </c>
      <c r="B4143">
        <f>IF('Raw(1)'!B4143="","",'Raw(1)'!B4143)</f>
        <v>42</v>
      </c>
      <c r="C4143" t="str">
        <f t="shared" si="192"/>
        <v>Oct</v>
      </c>
      <c r="D4143" t="str">
        <f t="shared" si="193"/>
        <v>2026-Oct</v>
      </c>
      <c r="E4143">
        <f t="shared" si="194"/>
        <v>202610</v>
      </c>
      <c r="F4143" t="str">
        <f>IF('Raw(1)'!C4143="","",'Raw(1)'!C4143)</f>
        <v>PT On</v>
      </c>
      <c r="G4143" t="str">
        <f>IF('Raw(1)'!D4143="","",'Raw(1)'!D4143)</f>
        <v>Machine</v>
      </c>
      <c r="H4143" t="str">
        <f>IF('Raw(1)'!E4143="","",'Raw(1)'!E4143)</f>
        <v>C/W Machine</v>
      </c>
      <c r="I4143">
        <f>IF('Raw(1)'!F4143="","",'Raw(1)'!F4143)</f>
        <v>6.5</v>
      </c>
    </row>
    <row r="4144" spans="1:9" x14ac:dyDescent="0.4">
      <c r="A4144">
        <f>IF('Raw(1)'!A4144="","",'Raw(1)'!A4144)</f>
        <v>2026</v>
      </c>
      <c r="B4144">
        <f>IF('Raw(1)'!B4144="","",'Raw(1)'!B4144)</f>
        <v>42</v>
      </c>
      <c r="C4144" t="str">
        <f t="shared" si="192"/>
        <v>Oct</v>
      </c>
      <c r="D4144" t="str">
        <f t="shared" si="193"/>
        <v>2026-Oct</v>
      </c>
      <c r="E4144">
        <f t="shared" si="194"/>
        <v>202610</v>
      </c>
      <c r="F4144" t="str">
        <f>IF('Raw(1)'!C4144="","",'Raw(1)'!C4144)</f>
        <v>PT On</v>
      </c>
      <c r="G4144" t="str">
        <f>IF('Raw(1)'!D4144="","",'Raw(1)'!D4144)</f>
        <v>Performance</v>
      </c>
      <c r="H4144" t="str">
        <f>IF('Raw(1)'!E4144="","",'Raw(1)'!E4144)</f>
        <v>BT GT</v>
      </c>
      <c r="I4144" t="str">
        <f>IF('Raw(1)'!F4144="","",'Raw(1)'!F4144)</f>
        <v/>
      </c>
    </row>
    <row r="4145" spans="1:9" x14ac:dyDescent="0.4">
      <c r="A4145">
        <f>IF('Raw(1)'!A4145="","",'Raw(1)'!A4145)</f>
        <v>2026</v>
      </c>
      <c r="B4145">
        <f>IF('Raw(1)'!B4145="","",'Raw(1)'!B4145)</f>
        <v>42</v>
      </c>
      <c r="C4145" t="str">
        <f t="shared" si="192"/>
        <v>Oct</v>
      </c>
      <c r="D4145" t="str">
        <f t="shared" si="193"/>
        <v>2026-Oct</v>
      </c>
      <c r="E4145">
        <f t="shared" si="194"/>
        <v>202610</v>
      </c>
      <c r="F4145" t="str">
        <f>IF('Raw(1)'!C4145="","",'Raw(1)'!C4145)</f>
        <v>PT On</v>
      </c>
      <c r="G4145" t="str">
        <f>IF('Raw(1)'!D4145="","",'Raw(1)'!D4145)</f>
        <v>Performance</v>
      </c>
      <c r="H4145" t="str">
        <f>IF('Raw(1)'!E4145="","",'Raw(1)'!E4145)</f>
        <v>WT GT</v>
      </c>
      <c r="I4145" t="str">
        <f>IF('Raw(1)'!F4145="","",'Raw(1)'!F4145)</f>
        <v/>
      </c>
    </row>
    <row r="4146" spans="1:9" x14ac:dyDescent="0.4">
      <c r="A4146">
        <f>IF('Raw(1)'!A4146="","",'Raw(1)'!A4146)</f>
        <v>2026</v>
      </c>
      <c r="B4146">
        <f>IF('Raw(1)'!B4146="","",'Raw(1)'!B4146)</f>
        <v>42</v>
      </c>
      <c r="C4146" t="str">
        <f t="shared" si="192"/>
        <v>Oct</v>
      </c>
      <c r="D4146" t="str">
        <f t="shared" si="193"/>
        <v>2026-Oct</v>
      </c>
      <c r="E4146">
        <f t="shared" si="194"/>
        <v>202610</v>
      </c>
      <c r="F4146" t="str">
        <f>IF('Raw(1)'!C4146="","",'Raw(1)'!C4146)</f>
        <v>PT On</v>
      </c>
      <c r="G4146" t="str">
        <f>IF('Raw(1)'!D4146="","",'Raw(1)'!D4146)</f>
        <v>Performance</v>
      </c>
      <c r="H4146" t="str">
        <f>IF('Raw(1)'!E4146="","",'Raw(1)'!E4146)</f>
        <v>Bending</v>
      </c>
      <c r="I4146" t="str">
        <f>IF('Raw(1)'!F4146="","",'Raw(1)'!F4146)</f>
        <v/>
      </c>
    </row>
    <row r="4147" spans="1:9" x14ac:dyDescent="0.4">
      <c r="A4147">
        <f>IF('Raw(1)'!A4147="","",'Raw(1)'!A4147)</f>
        <v>2026</v>
      </c>
      <c r="B4147">
        <f>IF('Raw(1)'!B4147="","",'Raw(1)'!B4147)</f>
        <v>42</v>
      </c>
      <c r="C4147" t="str">
        <f t="shared" si="192"/>
        <v>Oct</v>
      </c>
      <c r="D4147" t="str">
        <f t="shared" si="193"/>
        <v>2026-Oct</v>
      </c>
      <c r="E4147">
        <f t="shared" si="194"/>
        <v>202610</v>
      </c>
      <c r="F4147" t="str">
        <f>IF('Raw(1)'!C4147="","",'Raw(1)'!C4147)</f>
        <v>PT On</v>
      </c>
      <c r="G4147" t="str">
        <f>IF('Raw(1)'!D4147="","",'Raw(1)'!D4147)</f>
        <v>Performance</v>
      </c>
      <c r="H4147" t="str">
        <f>IF('Raw(1)'!E4147="","",'Raw(1)'!E4147)</f>
        <v>L/W</v>
      </c>
      <c r="I4147" t="str">
        <f>IF('Raw(1)'!F4147="","",'Raw(1)'!F4147)</f>
        <v/>
      </c>
    </row>
    <row r="4148" spans="1:9" x14ac:dyDescent="0.4">
      <c r="A4148">
        <f>IF('Raw(1)'!A4148="","",'Raw(1)'!A4148)</f>
        <v>2026</v>
      </c>
      <c r="B4148">
        <f>IF('Raw(1)'!B4148="","",'Raw(1)'!B4148)</f>
        <v>42</v>
      </c>
      <c r="C4148" t="str">
        <f t="shared" si="192"/>
        <v>Oct</v>
      </c>
      <c r="D4148" t="str">
        <f t="shared" si="193"/>
        <v>2026-Oct</v>
      </c>
      <c r="E4148">
        <f t="shared" si="194"/>
        <v>202610</v>
      </c>
      <c r="F4148" t="str">
        <f>IF('Raw(1)'!C4148="","",'Raw(1)'!C4148)</f>
        <v>PT On</v>
      </c>
      <c r="G4148" t="str">
        <f>IF('Raw(1)'!D4148="","",'Raw(1)'!D4148)</f>
        <v>Performance</v>
      </c>
      <c r="H4148" t="str">
        <f>IF('Raw(1)'!E4148="","",'Raw(1)'!E4148)</f>
        <v>C/W</v>
      </c>
      <c r="I4148" t="str">
        <f>IF('Raw(1)'!F4148="","",'Raw(1)'!F4148)</f>
        <v/>
      </c>
    </row>
    <row r="4149" spans="1:9" x14ac:dyDescent="0.4">
      <c r="A4149">
        <f>IF('Raw(1)'!A4149="","",'Raw(1)'!A4149)</f>
        <v>2026</v>
      </c>
      <c r="B4149">
        <f>IF('Raw(1)'!B4149="","",'Raw(1)'!B4149)</f>
        <v>42</v>
      </c>
      <c r="C4149" t="str">
        <f t="shared" si="192"/>
        <v>Oct</v>
      </c>
      <c r="D4149" t="str">
        <f t="shared" si="193"/>
        <v>2026-Oct</v>
      </c>
      <c r="E4149">
        <f t="shared" si="194"/>
        <v>202610</v>
      </c>
      <c r="F4149" t="str">
        <f>IF('Raw(1)'!C4149="","",'Raw(1)'!C4149)</f>
        <v>PT Off</v>
      </c>
      <c r="G4149" t="str">
        <f>IF('Raw(1)'!D4149="","",'Raw(1)'!D4149)</f>
        <v>Machine</v>
      </c>
      <c r="H4149" t="str">
        <f>IF('Raw(1)'!E4149="","",'Raw(1)'!E4149)</f>
        <v>Growing Line</v>
      </c>
      <c r="I4149">
        <f>IF('Raw(1)'!F4149="","",'Raw(1)'!F4149)</f>
        <v>11</v>
      </c>
    </row>
    <row r="4150" spans="1:9" x14ac:dyDescent="0.4">
      <c r="A4150">
        <f>IF('Raw(1)'!A4150="","",'Raw(1)'!A4150)</f>
        <v>2026</v>
      </c>
      <c r="B4150">
        <f>IF('Raw(1)'!B4150="","",'Raw(1)'!B4150)</f>
        <v>42</v>
      </c>
      <c r="C4150" t="str">
        <f t="shared" si="192"/>
        <v>Oct</v>
      </c>
      <c r="D4150" t="str">
        <f t="shared" si="193"/>
        <v>2026-Oct</v>
      </c>
      <c r="E4150">
        <f t="shared" si="194"/>
        <v>202610</v>
      </c>
      <c r="F4150" t="str">
        <f>IF('Raw(1)'!C4150="","",'Raw(1)'!C4150)</f>
        <v>PT Off</v>
      </c>
      <c r="G4150" t="str">
        <f>IF('Raw(1)'!D4150="","",'Raw(1)'!D4150)</f>
        <v>Machine</v>
      </c>
      <c r="H4150" t="str">
        <f>IF('Raw(1)'!E4150="","",'Raw(1)'!E4150)</f>
        <v>Paint Booth</v>
      </c>
      <c r="I4150">
        <f>IF('Raw(1)'!F4150="","",'Raw(1)'!F4150)</f>
        <v>6</v>
      </c>
    </row>
    <row r="4151" spans="1:9" x14ac:dyDescent="0.4">
      <c r="A4151">
        <f>IF('Raw(1)'!A4151="","",'Raw(1)'!A4151)</f>
        <v>2026</v>
      </c>
      <c r="B4151">
        <f>IF('Raw(1)'!B4151="","",'Raw(1)'!B4151)</f>
        <v>42</v>
      </c>
      <c r="C4151" t="str">
        <f t="shared" si="192"/>
        <v>Oct</v>
      </c>
      <c r="D4151" t="str">
        <f t="shared" si="193"/>
        <v>2026-Oct</v>
      </c>
      <c r="E4151">
        <f t="shared" si="194"/>
        <v>202610</v>
      </c>
      <c r="F4151" t="str">
        <f>IF('Raw(1)'!C4151="","",'Raw(1)'!C4151)</f>
        <v>PT Off</v>
      </c>
      <c r="G4151" t="str">
        <f>IF('Raw(1)'!D4151="","",'Raw(1)'!D4151)</f>
        <v>Machine</v>
      </c>
      <c r="H4151" t="str">
        <f>IF('Raw(1)'!E4151="","",'Raw(1)'!E4151)</f>
        <v>Paint Line</v>
      </c>
      <c r="I4151">
        <f>IF('Raw(1)'!F4151="","",'Raw(1)'!F4151)</f>
        <v>4</v>
      </c>
    </row>
    <row r="4152" spans="1:9" x14ac:dyDescent="0.4">
      <c r="A4152">
        <f>IF('Raw(1)'!A4152="","",'Raw(1)'!A4152)</f>
        <v>2026</v>
      </c>
      <c r="B4152">
        <f>IF('Raw(1)'!B4152="","",'Raw(1)'!B4152)</f>
        <v>42</v>
      </c>
      <c r="C4152" t="str">
        <f t="shared" si="192"/>
        <v>Oct</v>
      </c>
      <c r="D4152" t="str">
        <f t="shared" si="193"/>
        <v>2026-Oct</v>
      </c>
      <c r="E4152">
        <f t="shared" si="194"/>
        <v>202610</v>
      </c>
      <c r="F4152" t="str">
        <f>IF('Raw(1)'!C4152="","",'Raw(1)'!C4152)</f>
        <v>PT Off</v>
      </c>
      <c r="G4152" t="str">
        <f>IF('Raw(1)'!D4152="","",'Raw(1)'!D4152)</f>
        <v>Machine</v>
      </c>
      <c r="H4152" t="str">
        <f>IF('Raw(1)'!E4152="","",'Raw(1)'!E4152)</f>
        <v>Roll Bending Machine</v>
      </c>
      <c r="I4152">
        <f>IF('Raw(1)'!F4152="","",'Raw(1)'!F4152)</f>
        <v>4</v>
      </c>
    </row>
    <row r="4153" spans="1:9" x14ac:dyDescent="0.4">
      <c r="A4153">
        <f>IF('Raw(1)'!A4153="","",'Raw(1)'!A4153)</f>
        <v>2026</v>
      </c>
      <c r="B4153">
        <f>IF('Raw(1)'!B4153="","",'Raw(1)'!B4153)</f>
        <v>42</v>
      </c>
      <c r="C4153" t="str">
        <f t="shared" si="192"/>
        <v>Oct</v>
      </c>
      <c r="D4153" t="str">
        <f t="shared" si="193"/>
        <v>2026-Oct</v>
      </c>
      <c r="E4153">
        <f t="shared" si="194"/>
        <v>202610</v>
      </c>
      <c r="F4153" t="str">
        <f>IF('Raw(1)'!C4153="","",'Raw(1)'!C4153)</f>
        <v>PT Off</v>
      </c>
      <c r="G4153" t="str">
        <f>IF('Raw(1)'!D4153="","",'Raw(1)'!D4153)</f>
        <v>Machine</v>
      </c>
      <c r="H4153" t="str">
        <f>IF('Raw(1)'!E4153="","",'Raw(1)'!E4153)</f>
        <v>L/W Machine</v>
      </c>
      <c r="I4153">
        <f>IF('Raw(1)'!F4153="","",'Raw(1)'!F4153)</f>
        <v>7</v>
      </c>
    </row>
    <row r="4154" spans="1:9" x14ac:dyDescent="0.4">
      <c r="A4154">
        <f>IF('Raw(1)'!A4154="","",'Raw(1)'!A4154)</f>
        <v>2026</v>
      </c>
      <c r="B4154">
        <f>IF('Raw(1)'!B4154="","",'Raw(1)'!B4154)</f>
        <v>42</v>
      </c>
      <c r="C4154" t="str">
        <f t="shared" si="192"/>
        <v>Oct</v>
      </c>
      <c r="D4154" t="str">
        <f t="shared" si="193"/>
        <v>2026-Oct</v>
      </c>
      <c r="E4154">
        <f t="shared" si="194"/>
        <v>202610</v>
      </c>
      <c r="F4154" t="str">
        <f>IF('Raw(1)'!C4154="","",'Raw(1)'!C4154)</f>
        <v>PT Off</v>
      </c>
      <c r="G4154" t="str">
        <f>IF('Raw(1)'!D4154="","",'Raw(1)'!D4154)</f>
        <v>Machine</v>
      </c>
      <c r="H4154" t="str">
        <f>IF('Raw(1)'!E4154="","",'Raw(1)'!E4154)</f>
        <v>C/W Machine</v>
      </c>
      <c r="I4154">
        <f>IF('Raw(1)'!F4154="","",'Raw(1)'!F4154)</f>
        <v>12.5</v>
      </c>
    </row>
    <row r="4155" spans="1:9" x14ac:dyDescent="0.4">
      <c r="A4155">
        <f>IF('Raw(1)'!A4155="","",'Raw(1)'!A4155)</f>
        <v>2026</v>
      </c>
      <c r="B4155">
        <f>IF('Raw(1)'!B4155="","",'Raw(1)'!B4155)</f>
        <v>42</v>
      </c>
      <c r="C4155" t="str">
        <f t="shared" si="192"/>
        <v>Oct</v>
      </c>
      <c r="D4155" t="str">
        <f t="shared" si="193"/>
        <v>2026-Oct</v>
      </c>
      <c r="E4155">
        <f t="shared" si="194"/>
        <v>202610</v>
      </c>
      <c r="F4155" t="str">
        <f>IF('Raw(1)'!C4155="","",'Raw(1)'!C4155)</f>
        <v>PT Off</v>
      </c>
      <c r="G4155" t="str">
        <f>IF('Raw(1)'!D4155="","",'Raw(1)'!D4155)</f>
        <v>Performance</v>
      </c>
      <c r="H4155" t="str">
        <f>IF('Raw(1)'!E4155="","",'Raw(1)'!E4155)</f>
        <v>BT GT</v>
      </c>
      <c r="I4155" t="str">
        <f>IF('Raw(1)'!F4155="","",'Raw(1)'!F4155)</f>
        <v/>
      </c>
    </row>
    <row r="4156" spans="1:9" x14ac:dyDescent="0.4">
      <c r="A4156">
        <f>IF('Raw(1)'!A4156="","",'Raw(1)'!A4156)</f>
        <v>2026</v>
      </c>
      <c r="B4156">
        <f>IF('Raw(1)'!B4156="","",'Raw(1)'!B4156)</f>
        <v>42</v>
      </c>
      <c r="C4156" t="str">
        <f t="shared" si="192"/>
        <v>Oct</v>
      </c>
      <c r="D4156" t="str">
        <f t="shared" si="193"/>
        <v>2026-Oct</v>
      </c>
      <c r="E4156">
        <f t="shared" si="194"/>
        <v>202610</v>
      </c>
      <c r="F4156" t="str">
        <f>IF('Raw(1)'!C4156="","",'Raw(1)'!C4156)</f>
        <v>PT Off</v>
      </c>
      <c r="G4156" t="str">
        <f>IF('Raw(1)'!D4156="","",'Raw(1)'!D4156)</f>
        <v>Performance</v>
      </c>
      <c r="H4156" t="str">
        <f>IF('Raw(1)'!E4156="","",'Raw(1)'!E4156)</f>
        <v>WT GT</v>
      </c>
      <c r="I4156" t="str">
        <f>IF('Raw(1)'!F4156="","",'Raw(1)'!F4156)</f>
        <v/>
      </c>
    </row>
    <row r="4157" spans="1:9" x14ac:dyDescent="0.4">
      <c r="A4157">
        <f>IF('Raw(1)'!A4157="","",'Raw(1)'!A4157)</f>
        <v>2026</v>
      </c>
      <c r="B4157">
        <f>IF('Raw(1)'!B4157="","",'Raw(1)'!B4157)</f>
        <v>42</v>
      </c>
      <c r="C4157" t="str">
        <f t="shared" si="192"/>
        <v>Oct</v>
      </c>
      <c r="D4157" t="str">
        <f t="shared" si="193"/>
        <v>2026-Oct</v>
      </c>
      <c r="E4157">
        <f t="shared" si="194"/>
        <v>202610</v>
      </c>
      <c r="F4157" t="str">
        <f>IF('Raw(1)'!C4157="","",'Raw(1)'!C4157)</f>
        <v>PT Off</v>
      </c>
      <c r="G4157" t="str">
        <f>IF('Raw(1)'!D4157="","",'Raw(1)'!D4157)</f>
        <v>Performance</v>
      </c>
      <c r="H4157" t="str">
        <f>IF('Raw(1)'!E4157="","",'Raw(1)'!E4157)</f>
        <v>Bending</v>
      </c>
      <c r="I4157" t="str">
        <f>IF('Raw(1)'!F4157="","",'Raw(1)'!F4157)</f>
        <v/>
      </c>
    </row>
    <row r="4158" spans="1:9" x14ac:dyDescent="0.4">
      <c r="A4158">
        <f>IF('Raw(1)'!A4158="","",'Raw(1)'!A4158)</f>
        <v>2026</v>
      </c>
      <c r="B4158">
        <f>IF('Raw(1)'!B4158="","",'Raw(1)'!B4158)</f>
        <v>42</v>
      </c>
      <c r="C4158" t="str">
        <f t="shared" si="192"/>
        <v>Oct</v>
      </c>
      <c r="D4158" t="str">
        <f t="shared" si="193"/>
        <v>2026-Oct</v>
      </c>
      <c r="E4158">
        <f t="shared" si="194"/>
        <v>202610</v>
      </c>
      <c r="F4158" t="str">
        <f>IF('Raw(1)'!C4158="","",'Raw(1)'!C4158)</f>
        <v>PT Off</v>
      </c>
      <c r="G4158" t="str">
        <f>IF('Raw(1)'!D4158="","",'Raw(1)'!D4158)</f>
        <v>Performance</v>
      </c>
      <c r="H4158" t="str">
        <f>IF('Raw(1)'!E4158="","",'Raw(1)'!E4158)</f>
        <v>L/W</v>
      </c>
      <c r="I4158" t="str">
        <f>IF('Raw(1)'!F4158="","",'Raw(1)'!F4158)</f>
        <v/>
      </c>
    </row>
    <row r="4159" spans="1:9" x14ac:dyDescent="0.4">
      <c r="A4159">
        <f>IF('Raw(1)'!A4159="","",'Raw(1)'!A4159)</f>
        <v>2026</v>
      </c>
      <c r="B4159">
        <f>IF('Raw(1)'!B4159="","",'Raw(1)'!B4159)</f>
        <v>42</v>
      </c>
      <c r="C4159" t="str">
        <f t="shared" si="192"/>
        <v>Oct</v>
      </c>
      <c r="D4159" t="str">
        <f t="shared" si="193"/>
        <v>2026-Oct</v>
      </c>
      <c r="E4159">
        <f t="shared" si="194"/>
        <v>202610</v>
      </c>
      <c r="F4159" t="str">
        <f>IF('Raw(1)'!C4159="","",'Raw(1)'!C4159)</f>
        <v>PT Off</v>
      </c>
      <c r="G4159" t="str">
        <f>IF('Raw(1)'!D4159="","",'Raw(1)'!D4159)</f>
        <v>Performance</v>
      </c>
      <c r="H4159" t="str">
        <f>IF('Raw(1)'!E4159="","",'Raw(1)'!E4159)</f>
        <v>C/W</v>
      </c>
      <c r="I4159" t="str">
        <f>IF('Raw(1)'!F4159="","",'Raw(1)'!F4159)</f>
        <v/>
      </c>
    </row>
    <row r="4160" spans="1:9" x14ac:dyDescent="0.4">
      <c r="A4160">
        <f>IF('Raw(1)'!A4160="","",'Raw(1)'!A4160)</f>
        <v>2026</v>
      </c>
      <c r="B4160">
        <f>IF('Raw(1)'!B4160="","",'Raw(1)'!B4160)</f>
        <v>43</v>
      </c>
      <c r="C4160" t="str">
        <f t="shared" si="192"/>
        <v>Oct</v>
      </c>
      <c r="D4160" t="str">
        <f t="shared" si="193"/>
        <v>2026-Oct</v>
      </c>
      <c r="E4160">
        <f t="shared" si="194"/>
        <v>202610</v>
      </c>
      <c r="F4160" t="str">
        <f>IF('Raw(1)'!C4160="","",'Raw(1)'!C4160)</f>
        <v>VN #1</v>
      </c>
      <c r="G4160" t="str">
        <f>IF('Raw(1)'!D4160="","",'Raw(1)'!D4160)</f>
        <v>Machine</v>
      </c>
      <c r="H4160" t="str">
        <f>IF('Raw(1)'!E4160="","",'Raw(1)'!E4160)</f>
        <v>Growing Line</v>
      </c>
      <c r="I4160">
        <f>IF('Raw(1)'!F4160="","",'Raw(1)'!F4160)</f>
        <v>15</v>
      </c>
    </row>
    <row r="4161" spans="1:9" x14ac:dyDescent="0.4">
      <c r="A4161">
        <f>IF('Raw(1)'!A4161="","",'Raw(1)'!A4161)</f>
        <v>2026</v>
      </c>
      <c r="B4161">
        <f>IF('Raw(1)'!B4161="","",'Raw(1)'!B4161)</f>
        <v>43</v>
      </c>
      <c r="C4161" t="str">
        <f t="shared" si="192"/>
        <v>Oct</v>
      </c>
      <c r="D4161" t="str">
        <f t="shared" si="193"/>
        <v>2026-Oct</v>
      </c>
      <c r="E4161">
        <f t="shared" si="194"/>
        <v>202610</v>
      </c>
      <c r="F4161" t="str">
        <f>IF('Raw(1)'!C4161="","",'Raw(1)'!C4161)</f>
        <v>VN #1</v>
      </c>
      <c r="G4161" t="str">
        <f>IF('Raw(1)'!D4161="","",'Raw(1)'!D4161)</f>
        <v>Machine</v>
      </c>
      <c r="H4161" t="str">
        <f>IF('Raw(1)'!E4161="","",'Raw(1)'!E4161)</f>
        <v>Paint Booth</v>
      </c>
      <c r="I4161">
        <f>IF('Raw(1)'!F4161="","",'Raw(1)'!F4161)</f>
        <v>10</v>
      </c>
    </row>
    <row r="4162" spans="1:9" x14ac:dyDescent="0.4">
      <c r="A4162">
        <f>IF('Raw(1)'!A4162="","",'Raw(1)'!A4162)</f>
        <v>2026</v>
      </c>
      <c r="B4162">
        <f>IF('Raw(1)'!B4162="","",'Raw(1)'!B4162)</f>
        <v>43</v>
      </c>
      <c r="C4162" t="str">
        <f t="shared" ref="C4162:C4225" si="195">IF(OR(A4162="",B4162=""),"",TEXT(DATE(A4162,1,1)+(B4162-1)*7,"mmm"))</f>
        <v>Oct</v>
      </c>
      <c r="D4162" t="str">
        <f t="shared" ref="D4162:D4225" si="196">IF(OR(A4162="",B4162=""),"",TEXT(DATE(A4162,1,1)+(B4162-1)*7,"yyyy-mmm"))</f>
        <v>2026-Oct</v>
      </c>
      <c r="E4162">
        <f t="shared" ref="E4162:E4225" si="197">IF(OR(A4162="",B4162=""),"",YEAR(DATE(A4162,1,1)+(B4162-1)*7)*100+MONTH(DATE(A4162,1,1)+(B4162-1)*7))</f>
        <v>202610</v>
      </c>
      <c r="F4162" t="str">
        <f>IF('Raw(1)'!C4162="","",'Raw(1)'!C4162)</f>
        <v>VN #1</v>
      </c>
      <c r="G4162" t="str">
        <f>IF('Raw(1)'!D4162="","",'Raw(1)'!D4162)</f>
        <v>Machine</v>
      </c>
      <c r="H4162" t="str">
        <f>IF('Raw(1)'!E4162="","",'Raw(1)'!E4162)</f>
        <v>Paint Line</v>
      </c>
      <c r="I4162">
        <f>IF('Raw(1)'!F4162="","",'Raw(1)'!F4162)</f>
        <v>5</v>
      </c>
    </row>
    <row r="4163" spans="1:9" x14ac:dyDescent="0.4">
      <c r="A4163">
        <f>IF('Raw(1)'!A4163="","",'Raw(1)'!A4163)</f>
        <v>2026</v>
      </c>
      <c r="B4163">
        <f>IF('Raw(1)'!B4163="","",'Raw(1)'!B4163)</f>
        <v>43</v>
      </c>
      <c r="C4163" t="str">
        <f t="shared" si="195"/>
        <v>Oct</v>
      </c>
      <c r="D4163" t="str">
        <f t="shared" si="196"/>
        <v>2026-Oct</v>
      </c>
      <c r="E4163">
        <f t="shared" si="197"/>
        <v>202610</v>
      </c>
      <c r="F4163" t="str">
        <f>IF('Raw(1)'!C4163="","",'Raw(1)'!C4163)</f>
        <v>VN #1</v>
      </c>
      <c r="G4163" t="str">
        <f>IF('Raw(1)'!D4163="","",'Raw(1)'!D4163)</f>
        <v>Machine</v>
      </c>
      <c r="H4163" t="str">
        <f>IF('Raw(1)'!E4163="","",'Raw(1)'!E4163)</f>
        <v>Roll Bending Machine</v>
      </c>
      <c r="I4163">
        <f>IF('Raw(1)'!F4163="","",'Raw(1)'!F4163)</f>
        <v>6</v>
      </c>
    </row>
    <row r="4164" spans="1:9" x14ac:dyDescent="0.4">
      <c r="A4164">
        <f>IF('Raw(1)'!A4164="","",'Raw(1)'!A4164)</f>
        <v>2026</v>
      </c>
      <c r="B4164">
        <f>IF('Raw(1)'!B4164="","",'Raw(1)'!B4164)</f>
        <v>43</v>
      </c>
      <c r="C4164" t="str">
        <f t="shared" si="195"/>
        <v>Oct</v>
      </c>
      <c r="D4164" t="str">
        <f t="shared" si="196"/>
        <v>2026-Oct</v>
      </c>
      <c r="E4164">
        <f t="shared" si="197"/>
        <v>202610</v>
      </c>
      <c r="F4164" t="str">
        <f>IF('Raw(1)'!C4164="","",'Raw(1)'!C4164)</f>
        <v>VN #1</v>
      </c>
      <c r="G4164" t="str">
        <f>IF('Raw(1)'!D4164="","",'Raw(1)'!D4164)</f>
        <v>Machine</v>
      </c>
      <c r="H4164" t="str">
        <f>IF('Raw(1)'!E4164="","",'Raw(1)'!E4164)</f>
        <v>L/W Machine</v>
      </c>
      <c r="I4164">
        <f>IF('Raw(1)'!F4164="","",'Raw(1)'!F4164)</f>
        <v>10</v>
      </c>
    </row>
    <row r="4165" spans="1:9" x14ac:dyDescent="0.4">
      <c r="A4165">
        <f>IF('Raw(1)'!A4165="","",'Raw(1)'!A4165)</f>
        <v>2026</v>
      </c>
      <c r="B4165">
        <f>IF('Raw(1)'!B4165="","",'Raw(1)'!B4165)</f>
        <v>43</v>
      </c>
      <c r="C4165" t="str">
        <f t="shared" si="195"/>
        <v>Oct</v>
      </c>
      <c r="D4165" t="str">
        <f t="shared" si="196"/>
        <v>2026-Oct</v>
      </c>
      <c r="E4165">
        <f t="shared" si="197"/>
        <v>202610</v>
      </c>
      <c r="F4165" t="str">
        <f>IF('Raw(1)'!C4165="","",'Raw(1)'!C4165)</f>
        <v>VN #1</v>
      </c>
      <c r="G4165" t="str">
        <f>IF('Raw(1)'!D4165="","",'Raw(1)'!D4165)</f>
        <v>Machine</v>
      </c>
      <c r="H4165" t="str">
        <f>IF('Raw(1)'!E4165="","",'Raw(1)'!E4165)</f>
        <v>C/W Machine</v>
      </c>
      <c r="I4165">
        <f>IF('Raw(1)'!F4165="","",'Raw(1)'!F4165)</f>
        <v>10</v>
      </c>
    </row>
    <row r="4166" spans="1:9" x14ac:dyDescent="0.4">
      <c r="A4166">
        <f>IF('Raw(1)'!A4166="","",'Raw(1)'!A4166)</f>
        <v>2026</v>
      </c>
      <c r="B4166">
        <f>IF('Raw(1)'!B4166="","",'Raw(1)'!B4166)</f>
        <v>43</v>
      </c>
      <c r="C4166" t="str">
        <f t="shared" si="195"/>
        <v>Oct</v>
      </c>
      <c r="D4166" t="str">
        <f t="shared" si="196"/>
        <v>2026-Oct</v>
      </c>
      <c r="E4166">
        <f t="shared" si="197"/>
        <v>202610</v>
      </c>
      <c r="F4166" t="str">
        <f>IF('Raw(1)'!C4166="","",'Raw(1)'!C4166)</f>
        <v>VN #1</v>
      </c>
      <c r="G4166" t="str">
        <f>IF('Raw(1)'!D4166="","",'Raw(1)'!D4166)</f>
        <v>Performance</v>
      </c>
      <c r="H4166" t="str">
        <f>IF('Raw(1)'!E4166="","",'Raw(1)'!E4166)</f>
        <v>BT GT</v>
      </c>
      <c r="I4166" t="str">
        <f>IF('Raw(1)'!F4166="","",'Raw(1)'!F4166)</f>
        <v/>
      </c>
    </row>
    <row r="4167" spans="1:9" x14ac:dyDescent="0.4">
      <c r="A4167">
        <f>IF('Raw(1)'!A4167="","",'Raw(1)'!A4167)</f>
        <v>2026</v>
      </c>
      <c r="B4167">
        <f>IF('Raw(1)'!B4167="","",'Raw(1)'!B4167)</f>
        <v>43</v>
      </c>
      <c r="C4167" t="str">
        <f t="shared" si="195"/>
        <v>Oct</v>
      </c>
      <c r="D4167" t="str">
        <f t="shared" si="196"/>
        <v>2026-Oct</v>
      </c>
      <c r="E4167">
        <f t="shared" si="197"/>
        <v>202610</v>
      </c>
      <c r="F4167" t="str">
        <f>IF('Raw(1)'!C4167="","",'Raw(1)'!C4167)</f>
        <v>VN #1</v>
      </c>
      <c r="G4167" t="str">
        <f>IF('Raw(1)'!D4167="","",'Raw(1)'!D4167)</f>
        <v>Performance</v>
      </c>
      <c r="H4167" t="str">
        <f>IF('Raw(1)'!E4167="","",'Raw(1)'!E4167)</f>
        <v>WT GT</v>
      </c>
      <c r="I4167" t="str">
        <f>IF('Raw(1)'!F4167="","",'Raw(1)'!F4167)</f>
        <v/>
      </c>
    </row>
    <row r="4168" spans="1:9" x14ac:dyDescent="0.4">
      <c r="A4168">
        <f>IF('Raw(1)'!A4168="","",'Raw(1)'!A4168)</f>
        <v>2026</v>
      </c>
      <c r="B4168">
        <f>IF('Raw(1)'!B4168="","",'Raw(1)'!B4168)</f>
        <v>43</v>
      </c>
      <c r="C4168" t="str">
        <f t="shared" si="195"/>
        <v>Oct</v>
      </c>
      <c r="D4168" t="str">
        <f t="shared" si="196"/>
        <v>2026-Oct</v>
      </c>
      <c r="E4168">
        <f t="shared" si="197"/>
        <v>202610</v>
      </c>
      <c r="F4168" t="str">
        <f>IF('Raw(1)'!C4168="","",'Raw(1)'!C4168)</f>
        <v>VN #1</v>
      </c>
      <c r="G4168" t="str">
        <f>IF('Raw(1)'!D4168="","",'Raw(1)'!D4168)</f>
        <v>Performance</v>
      </c>
      <c r="H4168" t="str">
        <f>IF('Raw(1)'!E4168="","",'Raw(1)'!E4168)</f>
        <v>Bending</v>
      </c>
      <c r="I4168" t="str">
        <f>IF('Raw(1)'!F4168="","",'Raw(1)'!F4168)</f>
        <v/>
      </c>
    </row>
    <row r="4169" spans="1:9" x14ac:dyDescent="0.4">
      <c r="A4169">
        <f>IF('Raw(1)'!A4169="","",'Raw(1)'!A4169)</f>
        <v>2026</v>
      </c>
      <c r="B4169">
        <f>IF('Raw(1)'!B4169="","",'Raw(1)'!B4169)</f>
        <v>43</v>
      </c>
      <c r="C4169" t="str">
        <f t="shared" si="195"/>
        <v>Oct</v>
      </c>
      <c r="D4169" t="str">
        <f t="shared" si="196"/>
        <v>2026-Oct</v>
      </c>
      <c r="E4169">
        <f t="shared" si="197"/>
        <v>202610</v>
      </c>
      <c r="F4169" t="str">
        <f>IF('Raw(1)'!C4169="","",'Raw(1)'!C4169)</f>
        <v>VN #1</v>
      </c>
      <c r="G4169" t="str">
        <f>IF('Raw(1)'!D4169="","",'Raw(1)'!D4169)</f>
        <v>Performance</v>
      </c>
      <c r="H4169" t="str">
        <f>IF('Raw(1)'!E4169="","",'Raw(1)'!E4169)</f>
        <v>L/W</v>
      </c>
      <c r="I4169" t="str">
        <f>IF('Raw(1)'!F4169="","",'Raw(1)'!F4169)</f>
        <v/>
      </c>
    </row>
    <row r="4170" spans="1:9" x14ac:dyDescent="0.4">
      <c r="A4170">
        <f>IF('Raw(1)'!A4170="","",'Raw(1)'!A4170)</f>
        <v>2026</v>
      </c>
      <c r="B4170">
        <f>IF('Raw(1)'!B4170="","",'Raw(1)'!B4170)</f>
        <v>43</v>
      </c>
      <c r="C4170" t="str">
        <f t="shared" si="195"/>
        <v>Oct</v>
      </c>
      <c r="D4170" t="str">
        <f t="shared" si="196"/>
        <v>2026-Oct</v>
      </c>
      <c r="E4170">
        <f t="shared" si="197"/>
        <v>202610</v>
      </c>
      <c r="F4170" t="str">
        <f>IF('Raw(1)'!C4170="","",'Raw(1)'!C4170)</f>
        <v>VN #1</v>
      </c>
      <c r="G4170" t="str">
        <f>IF('Raw(1)'!D4170="","",'Raw(1)'!D4170)</f>
        <v>Performance</v>
      </c>
      <c r="H4170" t="str">
        <f>IF('Raw(1)'!E4170="","",'Raw(1)'!E4170)</f>
        <v>C/W</v>
      </c>
      <c r="I4170" t="str">
        <f>IF('Raw(1)'!F4170="","",'Raw(1)'!F4170)</f>
        <v/>
      </c>
    </row>
    <row r="4171" spans="1:9" x14ac:dyDescent="0.4">
      <c r="A4171">
        <f>IF('Raw(1)'!A4171="","",'Raw(1)'!A4171)</f>
        <v>2026</v>
      </c>
      <c r="B4171">
        <f>IF('Raw(1)'!B4171="","",'Raw(1)'!B4171)</f>
        <v>43</v>
      </c>
      <c r="C4171" t="str">
        <f t="shared" si="195"/>
        <v>Oct</v>
      </c>
      <c r="D4171" t="str">
        <f t="shared" si="196"/>
        <v>2026-Oct</v>
      </c>
      <c r="E4171">
        <f t="shared" si="197"/>
        <v>202610</v>
      </c>
      <c r="F4171" t="str">
        <f>IF('Raw(1)'!C4171="","",'Raw(1)'!C4171)</f>
        <v>VN #2</v>
      </c>
      <c r="G4171" t="str">
        <f>IF('Raw(1)'!D4171="","",'Raw(1)'!D4171)</f>
        <v>Machine</v>
      </c>
      <c r="H4171" t="str">
        <f>IF('Raw(1)'!E4171="","",'Raw(1)'!E4171)</f>
        <v>Growing Line</v>
      </c>
      <c r="I4171">
        <f>IF('Raw(1)'!F4171="","",'Raw(1)'!F4171)</f>
        <v>14</v>
      </c>
    </row>
    <row r="4172" spans="1:9" x14ac:dyDescent="0.4">
      <c r="A4172">
        <f>IF('Raw(1)'!A4172="","",'Raw(1)'!A4172)</f>
        <v>2026</v>
      </c>
      <c r="B4172">
        <f>IF('Raw(1)'!B4172="","",'Raw(1)'!B4172)</f>
        <v>43</v>
      </c>
      <c r="C4172" t="str">
        <f t="shared" si="195"/>
        <v>Oct</v>
      </c>
      <c r="D4172" t="str">
        <f t="shared" si="196"/>
        <v>2026-Oct</v>
      </c>
      <c r="E4172">
        <f t="shared" si="197"/>
        <v>202610</v>
      </c>
      <c r="F4172" t="str">
        <f>IF('Raw(1)'!C4172="","",'Raw(1)'!C4172)</f>
        <v>VN #2</v>
      </c>
      <c r="G4172" t="str">
        <f>IF('Raw(1)'!D4172="","",'Raw(1)'!D4172)</f>
        <v>Machine</v>
      </c>
      <c r="H4172" t="str">
        <f>IF('Raw(1)'!E4172="","",'Raw(1)'!E4172)</f>
        <v>Paint Booth</v>
      </c>
      <c r="I4172">
        <f>IF('Raw(1)'!F4172="","",'Raw(1)'!F4172)</f>
        <v>8</v>
      </c>
    </row>
    <row r="4173" spans="1:9" x14ac:dyDescent="0.4">
      <c r="A4173">
        <f>IF('Raw(1)'!A4173="","",'Raw(1)'!A4173)</f>
        <v>2026</v>
      </c>
      <c r="B4173">
        <f>IF('Raw(1)'!B4173="","",'Raw(1)'!B4173)</f>
        <v>43</v>
      </c>
      <c r="C4173" t="str">
        <f t="shared" si="195"/>
        <v>Oct</v>
      </c>
      <c r="D4173" t="str">
        <f t="shared" si="196"/>
        <v>2026-Oct</v>
      </c>
      <c r="E4173">
        <f t="shared" si="197"/>
        <v>202610</v>
      </c>
      <c r="F4173" t="str">
        <f>IF('Raw(1)'!C4173="","",'Raw(1)'!C4173)</f>
        <v>VN #2</v>
      </c>
      <c r="G4173" t="str">
        <f>IF('Raw(1)'!D4173="","",'Raw(1)'!D4173)</f>
        <v>Machine</v>
      </c>
      <c r="H4173" t="str">
        <f>IF('Raw(1)'!E4173="","",'Raw(1)'!E4173)</f>
        <v>Paint Line</v>
      </c>
      <c r="I4173">
        <f>IF('Raw(1)'!F4173="","",'Raw(1)'!F4173)</f>
        <v>4</v>
      </c>
    </row>
    <row r="4174" spans="1:9" x14ac:dyDescent="0.4">
      <c r="A4174">
        <f>IF('Raw(1)'!A4174="","",'Raw(1)'!A4174)</f>
        <v>2026</v>
      </c>
      <c r="B4174">
        <f>IF('Raw(1)'!B4174="","",'Raw(1)'!B4174)</f>
        <v>43</v>
      </c>
      <c r="C4174" t="str">
        <f t="shared" si="195"/>
        <v>Oct</v>
      </c>
      <c r="D4174" t="str">
        <f t="shared" si="196"/>
        <v>2026-Oct</v>
      </c>
      <c r="E4174">
        <f t="shared" si="197"/>
        <v>202610</v>
      </c>
      <c r="F4174" t="str">
        <f>IF('Raw(1)'!C4174="","",'Raw(1)'!C4174)</f>
        <v>VN #2</v>
      </c>
      <c r="G4174" t="str">
        <f>IF('Raw(1)'!D4174="","",'Raw(1)'!D4174)</f>
        <v>Machine</v>
      </c>
      <c r="H4174" t="str">
        <f>IF('Raw(1)'!E4174="","",'Raw(1)'!E4174)</f>
        <v>Roll Bending Machine</v>
      </c>
      <c r="I4174">
        <f>IF('Raw(1)'!F4174="","",'Raw(1)'!F4174)</f>
        <v>3</v>
      </c>
    </row>
    <row r="4175" spans="1:9" x14ac:dyDescent="0.4">
      <c r="A4175">
        <f>IF('Raw(1)'!A4175="","",'Raw(1)'!A4175)</f>
        <v>2026</v>
      </c>
      <c r="B4175">
        <f>IF('Raw(1)'!B4175="","",'Raw(1)'!B4175)</f>
        <v>43</v>
      </c>
      <c r="C4175" t="str">
        <f t="shared" si="195"/>
        <v>Oct</v>
      </c>
      <c r="D4175" t="str">
        <f t="shared" si="196"/>
        <v>2026-Oct</v>
      </c>
      <c r="E4175">
        <f t="shared" si="197"/>
        <v>202610</v>
      </c>
      <c r="F4175" t="str">
        <f>IF('Raw(1)'!C4175="","",'Raw(1)'!C4175)</f>
        <v>VN #2</v>
      </c>
      <c r="G4175" t="str">
        <f>IF('Raw(1)'!D4175="","",'Raw(1)'!D4175)</f>
        <v>Machine</v>
      </c>
      <c r="H4175" t="str">
        <f>IF('Raw(1)'!E4175="","",'Raw(1)'!E4175)</f>
        <v>L/W Machine</v>
      </c>
      <c r="I4175">
        <f>IF('Raw(1)'!F4175="","",'Raw(1)'!F4175)</f>
        <v>6</v>
      </c>
    </row>
    <row r="4176" spans="1:9" x14ac:dyDescent="0.4">
      <c r="A4176">
        <f>IF('Raw(1)'!A4176="","",'Raw(1)'!A4176)</f>
        <v>2026</v>
      </c>
      <c r="B4176">
        <f>IF('Raw(1)'!B4176="","",'Raw(1)'!B4176)</f>
        <v>43</v>
      </c>
      <c r="C4176" t="str">
        <f t="shared" si="195"/>
        <v>Oct</v>
      </c>
      <c r="D4176" t="str">
        <f t="shared" si="196"/>
        <v>2026-Oct</v>
      </c>
      <c r="E4176">
        <f t="shared" si="197"/>
        <v>202610</v>
      </c>
      <c r="F4176" t="str">
        <f>IF('Raw(1)'!C4176="","",'Raw(1)'!C4176)</f>
        <v>VN #2</v>
      </c>
      <c r="G4176" t="str">
        <f>IF('Raw(1)'!D4176="","",'Raw(1)'!D4176)</f>
        <v>Machine</v>
      </c>
      <c r="H4176" t="str">
        <f>IF('Raw(1)'!E4176="","",'Raw(1)'!E4176)</f>
        <v>C/W Machine</v>
      </c>
      <c r="I4176">
        <f>IF('Raw(1)'!F4176="","",'Raw(1)'!F4176)</f>
        <v>8.8000000000000007</v>
      </c>
    </row>
    <row r="4177" spans="1:9" x14ac:dyDescent="0.4">
      <c r="A4177">
        <f>IF('Raw(1)'!A4177="","",'Raw(1)'!A4177)</f>
        <v>2026</v>
      </c>
      <c r="B4177">
        <f>IF('Raw(1)'!B4177="","",'Raw(1)'!B4177)</f>
        <v>43</v>
      </c>
      <c r="C4177" t="str">
        <f t="shared" si="195"/>
        <v>Oct</v>
      </c>
      <c r="D4177" t="str">
        <f t="shared" si="196"/>
        <v>2026-Oct</v>
      </c>
      <c r="E4177">
        <f t="shared" si="197"/>
        <v>202610</v>
      </c>
      <c r="F4177" t="str">
        <f>IF('Raw(1)'!C4177="","",'Raw(1)'!C4177)</f>
        <v>VN #2</v>
      </c>
      <c r="G4177" t="str">
        <f>IF('Raw(1)'!D4177="","",'Raw(1)'!D4177)</f>
        <v>Performance</v>
      </c>
      <c r="H4177" t="str">
        <f>IF('Raw(1)'!E4177="","",'Raw(1)'!E4177)</f>
        <v>BT GT</v>
      </c>
      <c r="I4177" t="str">
        <f>IF('Raw(1)'!F4177="","",'Raw(1)'!F4177)</f>
        <v/>
      </c>
    </row>
    <row r="4178" spans="1:9" x14ac:dyDescent="0.4">
      <c r="A4178">
        <f>IF('Raw(1)'!A4178="","",'Raw(1)'!A4178)</f>
        <v>2026</v>
      </c>
      <c r="B4178">
        <f>IF('Raw(1)'!B4178="","",'Raw(1)'!B4178)</f>
        <v>43</v>
      </c>
      <c r="C4178" t="str">
        <f t="shared" si="195"/>
        <v>Oct</v>
      </c>
      <c r="D4178" t="str">
        <f t="shared" si="196"/>
        <v>2026-Oct</v>
      </c>
      <c r="E4178">
        <f t="shared" si="197"/>
        <v>202610</v>
      </c>
      <c r="F4178" t="str">
        <f>IF('Raw(1)'!C4178="","",'Raw(1)'!C4178)</f>
        <v>VN #2</v>
      </c>
      <c r="G4178" t="str">
        <f>IF('Raw(1)'!D4178="","",'Raw(1)'!D4178)</f>
        <v>Performance</v>
      </c>
      <c r="H4178" t="str">
        <f>IF('Raw(1)'!E4178="","",'Raw(1)'!E4178)</f>
        <v>WT GT</v>
      </c>
      <c r="I4178" t="str">
        <f>IF('Raw(1)'!F4178="","",'Raw(1)'!F4178)</f>
        <v/>
      </c>
    </row>
    <row r="4179" spans="1:9" x14ac:dyDescent="0.4">
      <c r="A4179">
        <f>IF('Raw(1)'!A4179="","",'Raw(1)'!A4179)</f>
        <v>2026</v>
      </c>
      <c r="B4179">
        <f>IF('Raw(1)'!B4179="","",'Raw(1)'!B4179)</f>
        <v>43</v>
      </c>
      <c r="C4179" t="str">
        <f t="shared" si="195"/>
        <v>Oct</v>
      </c>
      <c r="D4179" t="str">
        <f t="shared" si="196"/>
        <v>2026-Oct</v>
      </c>
      <c r="E4179">
        <f t="shared" si="197"/>
        <v>202610</v>
      </c>
      <c r="F4179" t="str">
        <f>IF('Raw(1)'!C4179="","",'Raw(1)'!C4179)</f>
        <v>VN #2</v>
      </c>
      <c r="G4179" t="str">
        <f>IF('Raw(1)'!D4179="","",'Raw(1)'!D4179)</f>
        <v>Performance</v>
      </c>
      <c r="H4179" t="str">
        <f>IF('Raw(1)'!E4179="","",'Raw(1)'!E4179)</f>
        <v>Bending</v>
      </c>
      <c r="I4179" t="str">
        <f>IF('Raw(1)'!F4179="","",'Raw(1)'!F4179)</f>
        <v/>
      </c>
    </row>
    <row r="4180" spans="1:9" x14ac:dyDescent="0.4">
      <c r="A4180">
        <f>IF('Raw(1)'!A4180="","",'Raw(1)'!A4180)</f>
        <v>2026</v>
      </c>
      <c r="B4180">
        <f>IF('Raw(1)'!B4180="","",'Raw(1)'!B4180)</f>
        <v>43</v>
      </c>
      <c r="C4180" t="str">
        <f t="shared" si="195"/>
        <v>Oct</v>
      </c>
      <c r="D4180" t="str">
        <f t="shared" si="196"/>
        <v>2026-Oct</v>
      </c>
      <c r="E4180">
        <f t="shared" si="197"/>
        <v>202610</v>
      </c>
      <c r="F4180" t="str">
        <f>IF('Raw(1)'!C4180="","",'Raw(1)'!C4180)</f>
        <v>VN #2</v>
      </c>
      <c r="G4180" t="str">
        <f>IF('Raw(1)'!D4180="","",'Raw(1)'!D4180)</f>
        <v>Performance</v>
      </c>
      <c r="H4180" t="str">
        <f>IF('Raw(1)'!E4180="","",'Raw(1)'!E4180)</f>
        <v>L/W</v>
      </c>
      <c r="I4180" t="str">
        <f>IF('Raw(1)'!F4180="","",'Raw(1)'!F4180)</f>
        <v/>
      </c>
    </row>
    <row r="4181" spans="1:9" x14ac:dyDescent="0.4">
      <c r="A4181">
        <f>IF('Raw(1)'!A4181="","",'Raw(1)'!A4181)</f>
        <v>2026</v>
      </c>
      <c r="B4181">
        <f>IF('Raw(1)'!B4181="","",'Raw(1)'!B4181)</f>
        <v>43</v>
      </c>
      <c r="C4181" t="str">
        <f t="shared" si="195"/>
        <v>Oct</v>
      </c>
      <c r="D4181" t="str">
        <f t="shared" si="196"/>
        <v>2026-Oct</v>
      </c>
      <c r="E4181">
        <f t="shared" si="197"/>
        <v>202610</v>
      </c>
      <c r="F4181" t="str">
        <f>IF('Raw(1)'!C4181="","",'Raw(1)'!C4181)</f>
        <v>VN #2</v>
      </c>
      <c r="G4181" t="str">
        <f>IF('Raw(1)'!D4181="","",'Raw(1)'!D4181)</f>
        <v>Performance</v>
      </c>
      <c r="H4181" t="str">
        <f>IF('Raw(1)'!E4181="","",'Raw(1)'!E4181)</f>
        <v>C/W</v>
      </c>
      <c r="I4181" t="str">
        <f>IF('Raw(1)'!F4181="","",'Raw(1)'!F4181)</f>
        <v/>
      </c>
    </row>
    <row r="4182" spans="1:9" x14ac:dyDescent="0.4">
      <c r="A4182">
        <f>IF('Raw(1)'!A4182="","",'Raw(1)'!A4182)</f>
        <v>2026</v>
      </c>
      <c r="B4182">
        <f>IF('Raw(1)'!B4182="","",'Raw(1)'!B4182)</f>
        <v>43</v>
      </c>
      <c r="C4182" t="str">
        <f t="shared" si="195"/>
        <v>Oct</v>
      </c>
      <c r="D4182" t="str">
        <f t="shared" si="196"/>
        <v>2026-Oct</v>
      </c>
      <c r="E4182">
        <f t="shared" si="197"/>
        <v>202610</v>
      </c>
      <c r="F4182" t="str">
        <f>IF('Raw(1)'!C4182="","",'Raw(1)'!C4182)</f>
        <v>TW</v>
      </c>
      <c r="G4182" t="str">
        <f>IF('Raw(1)'!D4182="","",'Raw(1)'!D4182)</f>
        <v>Machine</v>
      </c>
      <c r="H4182" t="str">
        <f>IF('Raw(1)'!E4182="","",'Raw(1)'!E4182)</f>
        <v>Growing Line</v>
      </c>
      <c r="I4182">
        <f>IF('Raw(1)'!F4182="","",'Raw(1)'!F4182)</f>
        <v>5</v>
      </c>
    </row>
    <row r="4183" spans="1:9" x14ac:dyDescent="0.4">
      <c r="A4183">
        <f>IF('Raw(1)'!A4183="","",'Raw(1)'!A4183)</f>
        <v>2026</v>
      </c>
      <c r="B4183">
        <f>IF('Raw(1)'!B4183="","",'Raw(1)'!B4183)</f>
        <v>43</v>
      </c>
      <c r="C4183" t="str">
        <f t="shared" si="195"/>
        <v>Oct</v>
      </c>
      <c r="D4183" t="str">
        <f t="shared" si="196"/>
        <v>2026-Oct</v>
      </c>
      <c r="E4183">
        <f t="shared" si="197"/>
        <v>202610</v>
      </c>
      <c r="F4183" t="str">
        <f>IF('Raw(1)'!C4183="","",'Raw(1)'!C4183)</f>
        <v>TW</v>
      </c>
      <c r="G4183" t="str">
        <f>IF('Raw(1)'!D4183="","",'Raw(1)'!D4183)</f>
        <v>Machine</v>
      </c>
      <c r="H4183" t="str">
        <f>IF('Raw(1)'!E4183="","",'Raw(1)'!E4183)</f>
        <v>Paint Booth</v>
      </c>
      <c r="I4183">
        <f>IF('Raw(1)'!F4183="","",'Raw(1)'!F4183)</f>
        <v>3</v>
      </c>
    </row>
    <row r="4184" spans="1:9" x14ac:dyDescent="0.4">
      <c r="A4184">
        <f>IF('Raw(1)'!A4184="","",'Raw(1)'!A4184)</f>
        <v>2026</v>
      </c>
      <c r="B4184">
        <f>IF('Raw(1)'!B4184="","",'Raw(1)'!B4184)</f>
        <v>43</v>
      </c>
      <c r="C4184" t="str">
        <f t="shared" si="195"/>
        <v>Oct</v>
      </c>
      <c r="D4184" t="str">
        <f t="shared" si="196"/>
        <v>2026-Oct</v>
      </c>
      <c r="E4184">
        <f t="shared" si="197"/>
        <v>202610</v>
      </c>
      <c r="F4184" t="str">
        <f>IF('Raw(1)'!C4184="","",'Raw(1)'!C4184)</f>
        <v>TW</v>
      </c>
      <c r="G4184" t="str">
        <f>IF('Raw(1)'!D4184="","",'Raw(1)'!D4184)</f>
        <v>Machine</v>
      </c>
      <c r="H4184" t="str">
        <f>IF('Raw(1)'!E4184="","",'Raw(1)'!E4184)</f>
        <v>Paint Line</v>
      </c>
      <c r="I4184">
        <f>IF('Raw(1)'!F4184="","",'Raw(1)'!F4184)</f>
        <v>2</v>
      </c>
    </row>
    <row r="4185" spans="1:9" x14ac:dyDescent="0.4">
      <c r="A4185">
        <f>IF('Raw(1)'!A4185="","",'Raw(1)'!A4185)</f>
        <v>2026</v>
      </c>
      <c r="B4185">
        <f>IF('Raw(1)'!B4185="","",'Raw(1)'!B4185)</f>
        <v>43</v>
      </c>
      <c r="C4185" t="str">
        <f t="shared" si="195"/>
        <v>Oct</v>
      </c>
      <c r="D4185" t="str">
        <f t="shared" si="196"/>
        <v>2026-Oct</v>
      </c>
      <c r="E4185">
        <f t="shared" si="197"/>
        <v>202610</v>
      </c>
      <c r="F4185" t="str">
        <f>IF('Raw(1)'!C4185="","",'Raw(1)'!C4185)</f>
        <v>TW</v>
      </c>
      <c r="G4185" t="str">
        <f>IF('Raw(1)'!D4185="","",'Raw(1)'!D4185)</f>
        <v>Machine</v>
      </c>
      <c r="H4185" t="str">
        <f>IF('Raw(1)'!E4185="","",'Raw(1)'!E4185)</f>
        <v>Roll Bending Machine</v>
      </c>
      <c r="I4185">
        <f>IF('Raw(1)'!F4185="","",'Raw(1)'!F4185)</f>
        <v>2</v>
      </c>
    </row>
    <row r="4186" spans="1:9" x14ac:dyDescent="0.4">
      <c r="A4186">
        <f>IF('Raw(1)'!A4186="","",'Raw(1)'!A4186)</f>
        <v>2026</v>
      </c>
      <c r="B4186">
        <f>IF('Raw(1)'!B4186="","",'Raw(1)'!B4186)</f>
        <v>43</v>
      </c>
      <c r="C4186" t="str">
        <f t="shared" si="195"/>
        <v>Oct</v>
      </c>
      <c r="D4186" t="str">
        <f t="shared" si="196"/>
        <v>2026-Oct</v>
      </c>
      <c r="E4186">
        <f t="shared" si="197"/>
        <v>202610</v>
      </c>
      <c r="F4186" t="str">
        <f>IF('Raw(1)'!C4186="","",'Raw(1)'!C4186)</f>
        <v>TW</v>
      </c>
      <c r="G4186" t="str">
        <f>IF('Raw(1)'!D4186="","",'Raw(1)'!D4186)</f>
        <v>Machine</v>
      </c>
      <c r="H4186" t="str">
        <f>IF('Raw(1)'!E4186="","",'Raw(1)'!E4186)</f>
        <v>L/W Machine</v>
      </c>
      <c r="I4186">
        <f>IF('Raw(1)'!F4186="","",'Raw(1)'!F4186)</f>
        <v>2</v>
      </c>
    </row>
    <row r="4187" spans="1:9" x14ac:dyDescent="0.4">
      <c r="A4187">
        <f>IF('Raw(1)'!A4187="","",'Raw(1)'!A4187)</f>
        <v>2026</v>
      </c>
      <c r="B4187">
        <f>IF('Raw(1)'!B4187="","",'Raw(1)'!B4187)</f>
        <v>43</v>
      </c>
      <c r="C4187" t="str">
        <f t="shared" si="195"/>
        <v>Oct</v>
      </c>
      <c r="D4187" t="str">
        <f t="shared" si="196"/>
        <v>2026-Oct</v>
      </c>
      <c r="E4187">
        <f t="shared" si="197"/>
        <v>202610</v>
      </c>
      <c r="F4187" t="str">
        <f>IF('Raw(1)'!C4187="","",'Raw(1)'!C4187)</f>
        <v>TW</v>
      </c>
      <c r="G4187" t="str">
        <f>IF('Raw(1)'!D4187="","",'Raw(1)'!D4187)</f>
        <v>Machine</v>
      </c>
      <c r="H4187" t="str">
        <f>IF('Raw(1)'!E4187="","",'Raw(1)'!E4187)</f>
        <v>C/W Machine</v>
      </c>
      <c r="I4187">
        <f>IF('Raw(1)'!F4187="","",'Raw(1)'!F4187)</f>
        <v>3</v>
      </c>
    </row>
    <row r="4188" spans="1:9" x14ac:dyDescent="0.4">
      <c r="A4188">
        <f>IF('Raw(1)'!A4188="","",'Raw(1)'!A4188)</f>
        <v>2026</v>
      </c>
      <c r="B4188">
        <f>IF('Raw(1)'!B4188="","",'Raw(1)'!B4188)</f>
        <v>43</v>
      </c>
      <c r="C4188" t="str">
        <f t="shared" si="195"/>
        <v>Oct</v>
      </c>
      <c r="D4188" t="str">
        <f t="shared" si="196"/>
        <v>2026-Oct</v>
      </c>
      <c r="E4188">
        <f t="shared" si="197"/>
        <v>202610</v>
      </c>
      <c r="F4188" t="str">
        <f>IF('Raw(1)'!C4188="","",'Raw(1)'!C4188)</f>
        <v>TW</v>
      </c>
      <c r="G4188" t="str">
        <f>IF('Raw(1)'!D4188="","",'Raw(1)'!D4188)</f>
        <v>Performance</v>
      </c>
      <c r="H4188" t="str">
        <f>IF('Raw(1)'!E4188="","",'Raw(1)'!E4188)</f>
        <v>BT GT</v>
      </c>
      <c r="I4188" t="str">
        <f>IF('Raw(1)'!F4188="","",'Raw(1)'!F4188)</f>
        <v/>
      </c>
    </row>
    <row r="4189" spans="1:9" x14ac:dyDescent="0.4">
      <c r="A4189">
        <f>IF('Raw(1)'!A4189="","",'Raw(1)'!A4189)</f>
        <v>2026</v>
      </c>
      <c r="B4189">
        <f>IF('Raw(1)'!B4189="","",'Raw(1)'!B4189)</f>
        <v>43</v>
      </c>
      <c r="C4189" t="str">
        <f t="shared" si="195"/>
        <v>Oct</v>
      </c>
      <c r="D4189" t="str">
        <f t="shared" si="196"/>
        <v>2026-Oct</v>
      </c>
      <c r="E4189">
        <f t="shared" si="197"/>
        <v>202610</v>
      </c>
      <c r="F4189" t="str">
        <f>IF('Raw(1)'!C4189="","",'Raw(1)'!C4189)</f>
        <v>TW</v>
      </c>
      <c r="G4189" t="str">
        <f>IF('Raw(1)'!D4189="","",'Raw(1)'!D4189)</f>
        <v>Performance</v>
      </c>
      <c r="H4189" t="str">
        <f>IF('Raw(1)'!E4189="","",'Raw(1)'!E4189)</f>
        <v>WT GT</v>
      </c>
      <c r="I4189" t="str">
        <f>IF('Raw(1)'!F4189="","",'Raw(1)'!F4189)</f>
        <v/>
      </c>
    </row>
    <row r="4190" spans="1:9" x14ac:dyDescent="0.4">
      <c r="A4190">
        <f>IF('Raw(1)'!A4190="","",'Raw(1)'!A4190)</f>
        <v>2026</v>
      </c>
      <c r="B4190">
        <f>IF('Raw(1)'!B4190="","",'Raw(1)'!B4190)</f>
        <v>43</v>
      </c>
      <c r="C4190" t="str">
        <f t="shared" si="195"/>
        <v>Oct</v>
      </c>
      <c r="D4190" t="str">
        <f t="shared" si="196"/>
        <v>2026-Oct</v>
      </c>
      <c r="E4190">
        <f t="shared" si="197"/>
        <v>202610</v>
      </c>
      <c r="F4190" t="str">
        <f>IF('Raw(1)'!C4190="","",'Raw(1)'!C4190)</f>
        <v>TW</v>
      </c>
      <c r="G4190" t="str">
        <f>IF('Raw(1)'!D4190="","",'Raw(1)'!D4190)</f>
        <v>Performance</v>
      </c>
      <c r="H4190" t="str">
        <f>IF('Raw(1)'!E4190="","",'Raw(1)'!E4190)</f>
        <v>Bending</v>
      </c>
      <c r="I4190" t="str">
        <f>IF('Raw(1)'!F4190="","",'Raw(1)'!F4190)</f>
        <v/>
      </c>
    </row>
    <row r="4191" spans="1:9" x14ac:dyDescent="0.4">
      <c r="A4191">
        <f>IF('Raw(1)'!A4191="","",'Raw(1)'!A4191)</f>
        <v>2026</v>
      </c>
      <c r="B4191">
        <f>IF('Raw(1)'!B4191="","",'Raw(1)'!B4191)</f>
        <v>43</v>
      </c>
      <c r="C4191" t="str">
        <f t="shared" si="195"/>
        <v>Oct</v>
      </c>
      <c r="D4191" t="str">
        <f t="shared" si="196"/>
        <v>2026-Oct</v>
      </c>
      <c r="E4191">
        <f t="shared" si="197"/>
        <v>202610</v>
      </c>
      <c r="F4191" t="str">
        <f>IF('Raw(1)'!C4191="","",'Raw(1)'!C4191)</f>
        <v>TW</v>
      </c>
      <c r="G4191" t="str">
        <f>IF('Raw(1)'!D4191="","",'Raw(1)'!D4191)</f>
        <v>Performance</v>
      </c>
      <c r="H4191" t="str">
        <f>IF('Raw(1)'!E4191="","",'Raw(1)'!E4191)</f>
        <v>L/W</v>
      </c>
      <c r="I4191" t="str">
        <f>IF('Raw(1)'!F4191="","",'Raw(1)'!F4191)</f>
        <v/>
      </c>
    </row>
    <row r="4192" spans="1:9" x14ac:dyDescent="0.4">
      <c r="A4192">
        <f>IF('Raw(1)'!A4192="","",'Raw(1)'!A4192)</f>
        <v>2026</v>
      </c>
      <c r="B4192">
        <f>IF('Raw(1)'!B4192="","",'Raw(1)'!B4192)</f>
        <v>43</v>
      </c>
      <c r="C4192" t="str">
        <f t="shared" si="195"/>
        <v>Oct</v>
      </c>
      <c r="D4192" t="str">
        <f t="shared" si="196"/>
        <v>2026-Oct</v>
      </c>
      <c r="E4192">
        <f t="shared" si="197"/>
        <v>202610</v>
      </c>
      <c r="F4192" t="str">
        <f>IF('Raw(1)'!C4192="","",'Raw(1)'!C4192)</f>
        <v>TW</v>
      </c>
      <c r="G4192" t="str">
        <f>IF('Raw(1)'!D4192="","",'Raw(1)'!D4192)</f>
        <v>Performance</v>
      </c>
      <c r="H4192" t="str">
        <f>IF('Raw(1)'!E4192="","",'Raw(1)'!E4192)</f>
        <v>C/W</v>
      </c>
      <c r="I4192" t="str">
        <f>IF('Raw(1)'!F4192="","",'Raw(1)'!F4192)</f>
        <v/>
      </c>
    </row>
    <row r="4193" spans="1:9" x14ac:dyDescent="0.4">
      <c r="A4193">
        <f>IF('Raw(1)'!A4193="","",'Raw(1)'!A4193)</f>
        <v>2026</v>
      </c>
      <c r="B4193">
        <f>IF('Raw(1)'!B4193="","",'Raw(1)'!B4193)</f>
        <v>43</v>
      </c>
      <c r="C4193" t="str">
        <f t="shared" si="195"/>
        <v>Oct</v>
      </c>
      <c r="D4193" t="str">
        <f t="shared" si="196"/>
        <v>2026-Oct</v>
      </c>
      <c r="E4193">
        <f t="shared" si="197"/>
        <v>202610</v>
      </c>
      <c r="F4193" t="str">
        <f>IF('Raw(1)'!C4193="","",'Raw(1)'!C4193)</f>
        <v>CN</v>
      </c>
      <c r="G4193" t="str">
        <f>IF('Raw(1)'!D4193="","",'Raw(1)'!D4193)</f>
        <v>Machine</v>
      </c>
      <c r="H4193" t="str">
        <f>IF('Raw(1)'!E4193="","",'Raw(1)'!E4193)</f>
        <v>Growing Line</v>
      </c>
      <c r="I4193">
        <f>IF('Raw(1)'!F4193="","",'Raw(1)'!F4193)</f>
        <v>20</v>
      </c>
    </row>
    <row r="4194" spans="1:9" x14ac:dyDescent="0.4">
      <c r="A4194">
        <f>IF('Raw(1)'!A4194="","",'Raw(1)'!A4194)</f>
        <v>2026</v>
      </c>
      <c r="B4194">
        <f>IF('Raw(1)'!B4194="","",'Raw(1)'!B4194)</f>
        <v>43</v>
      </c>
      <c r="C4194" t="str">
        <f t="shared" si="195"/>
        <v>Oct</v>
      </c>
      <c r="D4194" t="str">
        <f t="shared" si="196"/>
        <v>2026-Oct</v>
      </c>
      <c r="E4194">
        <f t="shared" si="197"/>
        <v>202610</v>
      </c>
      <c r="F4194" t="str">
        <f>IF('Raw(1)'!C4194="","",'Raw(1)'!C4194)</f>
        <v>CN</v>
      </c>
      <c r="G4194" t="str">
        <f>IF('Raw(1)'!D4194="","",'Raw(1)'!D4194)</f>
        <v>Machine</v>
      </c>
      <c r="H4194" t="str">
        <f>IF('Raw(1)'!E4194="","",'Raw(1)'!E4194)</f>
        <v>Paint Booth</v>
      </c>
      <c r="I4194">
        <f>IF('Raw(1)'!F4194="","",'Raw(1)'!F4194)</f>
        <v>22</v>
      </c>
    </row>
    <row r="4195" spans="1:9" x14ac:dyDescent="0.4">
      <c r="A4195">
        <f>IF('Raw(1)'!A4195="","",'Raw(1)'!A4195)</f>
        <v>2026</v>
      </c>
      <c r="B4195">
        <f>IF('Raw(1)'!B4195="","",'Raw(1)'!B4195)</f>
        <v>43</v>
      </c>
      <c r="C4195" t="str">
        <f t="shared" si="195"/>
        <v>Oct</v>
      </c>
      <c r="D4195" t="str">
        <f t="shared" si="196"/>
        <v>2026-Oct</v>
      </c>
      <c r="E4195">
        <f t="shared" si="197"/>
        <v>202610</v>
      </c>
      <c r="F4195" t="str">
        <f>IF('Raw(1)'!C4195="","",'Raw(1)'!C4195)</f>
        <v>CN</v>
      </c>
      <c r="G4195" t="str">
        <f>IF('Raw(1)'!D4195="","",'Raw(1)'!D4195)</f>
        <v>Machine</v>
      </c>
      <c r="H4195" t="str">
        <f>IF('Raw(1)'!E4195="","",'Raw(1)'!E4195)</f>
        <v>Paint Line</v>
      </c>
      <c r="I4195">
        <f>IF('Raw(1)'!F4195="","",'Raw(1)'!F4195)</f>
        <v>6</v>
      </c>
    </row>
    <row r="4196" spans="1:9" x14ac:dyDescent="0.4">
      <c r="A4196">
        <f>IF('Raw(1)'!A4196="","",'Raw(1)'!A4196)</f>
        <v>2026</v>
      </c>
      <c r="B4196">
        <f>IF('Raw(1)'!B4196="","",'Raw(1)'!B4196)</f>
        <v>43</v>
      </c>
      <c r="C4196" t="str">
        <f t="shared" si="195"/>
        <v>Oct</v>
      </c>
      <c r="D4196" t="str">
        <f t="shared" si="196"/>
        <v>2026-Oct</v>
      </c>
      <c r="E4196">
        <f t="shared" si="197"/>
        <v>202610</v>
      </c>
      <c r="F4196" t="str">
        <f>IF('Raw(1)'!C4196="","",'Raw(1)'!C4196)</f>
        <v>CN</v>
      </c>
      <c r="G4196" t="str">
        <f>IF('Raw(1)'!D4196="","",'Raw(1)'!D4196)</f>
        <v>Machine</v>
      </c>
      <c r="H4196" t="str">
        <f>IF('Raw(1)'!E4196="","",'Raw(1)'!E4196)</f>
        <v>Roll Bending Machine</v>
      </c>
      <c r="I4196">
        <f>IF('Raw(1)'!F4196="","",'Raw(1)'!F4196)</f>
        <v>4</v>
      </c>
    </row>
    <row r="4197" spans="1:9" x14ac:dyDescent="0.4">
      <c r="A4197">
        <f>IF('Raw(1)'!A4197="","",'Raw(1)'!A4197)</f>
        <v>2026</v>
      </c>
      <c r="B4197">
        <f>IF('Raw(1)'!B4197="","",'Raw(1)'!B4197)</f>
        <v>43</v>
      </c>
      <c r="C4197" t="str">
        <f t="shared" si="195"/>
        <v>Oct</v>
      </c>
      <c r="D4197" t="str">
        <f t="shared" si="196"/>
        <v>2026-Oct</v>
      </c>
      <c r="E4197">
        <f t="shared" si="197"/>
        <v>202610</v>
      </c>
      <c r="F4197" t="str">
        <f>IF('Raw(1)'!C4197="","",'Raw(1)'!C4197)</f>
        <v>CN</v>
      </c>
      <c r="G4197" t="str">
        <f>IF('Raw(1)'!D4197="","",'Raw(1)'!D4197)</f>
        <v>Machine</v>
      </c>
      <c r="H4197" t="str">
        <f>IF('Raw(1)'!E4197="","",'Raw(1)'!E4197)</f>
        <v>L/W Machine</v>
      </c>
      <c r="I4197">
        <f>IF('Raw(1)'!F4197="","",'Raw(1)'!F4197)</f>
        <v>10</v>
      </c>
    </row>
    <row r="4198" spans="1:9" x14ac:dyDescent="0.4">
      <c r="A4198">
        <f>IF('Raw(1)'!A4198="","",'Raw(1)'!A4198)</f>
        <v>2026</v>
      </c>
      <c r="B4198">
        <f>IF('Raw(1)'!B4198="","",'Raw(1)'!B4198)</f>
        <v>43</v>
      </c>
      <c r="C4198" t="str">
        <f t="shared" si="195"/>
        <v>Oct</v>
      </c>
      <c r="D4198" t="str">
        <f t="shared" si="196"/>
        <v>2026-Oct</v>
      </c>
      <c r="E4198">
        <f t="shared" si="197"/>
        <v>202610</v>
      </c>
      <c r="F4198" t="str">
        <f>IF('Raw(1)'!C4198="","",'Raw(1)'!C4198)</f>
        <v>CN</v>
      </c>
      <c r="G4198" t="str">
        <f>IF('Raw(1)'!D4198="","",'Raw(1)'!D4198)</f>
        <v>Machine</v>
      </c>
      <c r="H4198" t="str">
        <f>IF('Raw(1)'!E4198="","",'Raw(1)'!E4198)</f>
        <v>C/W Machine</v>
      </c>
      <c r="I4198">
        <f>IF('Raw(1)'!F4198="","",'Raw(1)'!F4198)</f>
        <v>12</v>
      </c>
    </row>
    <row r="4199" spans="1:9" x14ac:dyDescent="0.4">
      <c r="A4199">
        <f>IF('Raw(1)'!A4199="","",'Raw(1)'!A4199)</f>
        <v>2026</v>
      </c>
      <c r="B4199">
        <f>IF('Raw(1)'!B4199="","",'Raw(1)'!B4199)</f>
        <v>43</v>
      </c>
      <c r="C4199" t="str">
        <f t="shared" si="195"/>
        <v>Oct</v>
      </c>
      <c r="D4199" t="str">
        <f t="shared" si="196"/>
        <v>2026-Oct</v>
      </c>
      <c r="E4199">
        <f t="shared" si="197"/>
        <v>202610</v>
      </c>
      <c r="F4199" t="str">
        <f>IF('Raw(1)'!C4199="","",'Raw(1)'!C4199)</f>
        <v>CN</v>
      </c>
      <c r="G4199" t="str">
        <f>IF('Raw(1)'!D4199="","",'Raw(1)'!D4199)</f>
        <v>Performance</v>
      </c>
      <c r="H4199" t="str">
        <f>IF('Raw(1)'!E4199="","",'Raw(1)'!E4199)</f>
        <v>BT GT</v>
      </c>
      <c r="I4199" t="str">
        <f>IF('Raw(1)'!F4199="","",'Raw(1)'!F4199)</f>
        <v/>
      </c>
    </row>
    <row r="4200" spans="1:9" x14ac:dyDescent="0.4">
      <c r="A4200">
        <f>IF('Raw(1)'!A4200="","",'Raw(1)'!A4200)</f>
        <v>2026</v>
      </c>
      <c r="B4200">
        <f>IF('Raw(1)'!B4200="","",'Raw(1)'!B4200)</f>
        <v>43</v>
      </c>
      <c r="C4200" t="str">
        <f t="shared" si="195"/>
        <v>Oct</v>
      </c>
      <c r="D4200" t="str">
        <f t="shared" si="196"/>
        <v>2026-Oct</v>
      </c>
      <c r="E4200">
        <f t="shared" si="197"/>
        <v>202610</v>
      </c>
      <c r="F4200" t="str">
        <f>IF('Raw(1)'!C4200="","",'Raw(1)'!C4200)</f>
        <v>CN</v>
      </c>
      <c r="G4200" t="str">
        <f>IF('Raw(1)'!D4200="","",'Raw(1)'!D4200)</f>
        <v>Performance</v>
      </c>
      <c r="H4200" t="str">
        <f>IF('Raw(1)'!E4200="","",'Raw(1)'!E4200)</f>
        <v>WT GT</v>
      </c>
      <c r="I4200" t="str">
        <f>IF('Raw(1)'!F4200="","",'Raw(1)'!F4200)</f>
        <v/>
      </c>
    </row>
    <row r="4201" spans="1:9" x14ac:dyDescent="0.4">
      <c r="A4201">
        <f>IF('Raw(1)'!A4201="","",'Raw(1)'!A4201)</f>
        <v>2026</v>
      </c>
      <c r="B4201">
        <f>IF('Raw(1)'!B4201="","",'Raw(1)'!B4201)</f>
        <v>43</v>
      </c>
      <c r="C4201" t="str">
        <f t="shared" si="195"/>
        <v>Oct</v>
      </c>
      <c r="D4201" t="str">
        <f t="shared" si="196"/>
        <v>2026-Oct</v>
      </c>
      <c r="E4201">
        <f t="shared" si="197"/>
        <v>202610</v>
      </c>
      <c r="F4201" t="str">
        <f>IF('Raw(1)'!C4201="","",'Raw(1)'!C4201)</f>
        <v>CN</v>
      </c>
      <c r="G4201" t="str">
        <f>IF('Raw(1)'!D4201="","",'Raw(1)'!D4201)</f>
        <v>Performance</v>
      </c>
      <c r="H4201" t="str">
        <f>IF('Raw(1)'!E4201="","",'Raw(1)'!E4201)</f>
        <v>Bending</v>
      </c>
      <c r="I4201" t="str">
        <f>IF('Raw(1)'!F4201="","",'Raw(1)'!F4201)</f>
        <v/>
      </c>
    </row>
    <row r="4202" spans="1:9" x14ac:dyDescent="0.4">
      <c r="A4202">
        <f>IF('Raw(1)'!A4202="","",'Raw(1)'!A4202)</f>
        <v>2026</v>
      </c>
      <c r="B4202">
        <f>IF('Raw(1)'!B4202="","",'Raw(1)'!B4202)</f>
        <v>43</v>
      </c>
      <c r="C4202" t="str">
        <f t="shared" si="195"/>
        <v>Oct</v>
      </c>
      <c r="D4202" t="str">
        <f t="shared" si="196"/>
        <v>2026-Oct</v>
      </c>
      <c r="E4202">
        <f t="shared" si="197"/>
        <v>202610</v>
      </c>
      <c r="F4202" t="str">
        <f>IF('Raw(1)'!C4202="","",'Raw(1)'!C4202)</f>
        <v>CN</v>
      </c>
      <c r="G4202" t="str">
        <f>IF('Raw(1)'!D4202="","",'Raw(1)'!D4202)</f>
        <v>Performance</v>
      </c>
      <c r="H4202" t="str">
        <f>IF('Raw(1)'!E4202="","",'Raw(1)'!E4202)</f>
        <v>L/W</v>
      </c>
      <c r="I4202" t="str">
        <f>IF('Raw(1)'!F4202="","",'Raw(1)'!F4202)</f>
        <v/>
      </c>
    </row>
    <row r="4203" spans="1:9" x14ac:dyDescent="0.4">
      <c r="A4203">
        <f>IF('Raw(1)'!A4203="","",'Raw(1)'!A4203)</f>
        <v>2026</v>
      </c>
      <c r="B4203">
        <f>IF('Raw(1)'!B4203="","",'Raw(1)'!B4203)</f>
        <v>43</v>
      </c>
      <c r="C4203" t="str">
        <f t="shared" si="195"/>
        <v>Oct</v>
      </c>
      <c r="D4203" t="str">
        <f t="shared" si="196"/>
        <v>2026-Oct</v>
      </c>
      <c r="E4203">
        <f t="shared" si="197"/>
        <v>202610</v>
      </c>
      <c r="F4203" t="str">
        <f>IF('Raw(1)'!C4203="","",'Raw(1)'!C4203)</f>
        <v>CN</v>
      </c>
      <c r="G4203" t="str">
        <f>IF('Raw(1)'!D4203="","",'Raw(1)'!D4203)</f>
        <v>Performance</v>
      </c>
      <c r="H4203" t="str">
        <f>IF('Raw(1)'!E4203="","",'Raw(1)'!E4203)</f>
        <v>C/W</v>
      </c>
      <c r="I4203" t="str">
        <f>IF('Raw(1)'!F4203="","",'Raw(1)'!F4203)</f>
        <v/>
      </c>
    </row>
    <row r="4204" spans="1:9" x14ac:dyDescent="0.4">
      <c r="A4204">
        <f>IF('Raw(1)'!A4204="","",'Raw(1)'!A4204)</f>
        <v>2026</v>
      </c>
      <c r="B4204">
        <f>IF('Raw(1)'!B4204="","",'Raw(1)'!B4204)</f>
        <v>43</v>
      </c>
      <c r="C4204" t="str">
        <f t="shared" si="195"/>
        <v>Oct</v>
      </c>
      <c r="D4204" t="str">
        <f t="shared" si="196"/>
        <v>2026-Oct</v>
      </c>
      <c r="E4204">
        <f t="shared" si="197"/>
        <v>202610</v>
      </c>
      <c r="F4204" t="str">
        <f>IF('Raw(1)'!C4204="","",'Raw(1)'!C4204)</f>
        <v>TR #1</v>
      </c>
      <c r="G4204" t="str">
        <f>IF('Raw(1)'!D4204="","",'Raw(1)'!D4204)</f>
        <v>Machine</v>
      </c>
      <c r="H4204" t="str">
        <f>IF('Raw(1)'!E4204="","",'Raw(1)'!E4204)</f>
        <v>Growing Line</v>
      </c>
      <c r="I4204">
        <f>IF('Raw(1)'!F4204="","",'Raw(1)'!F4204)</f>
        <v>3</v>
      </c>
    </row>
    <row r="4205" spans="1:9" x14ac:dyDescent="0.4">
      <c r="A4205">
        <f>IF('Raw(1)'!A4205="","",'Raw(1)'!A4205)</f>
        <v>2026</v>
      </c>
      <c r="B4205">
        <f>IF('Raw(1)'!B4205="","",'Raw(1)'!B4205)</f>
        <v>43</v>
      </c>
      <c r="C4205" t="str">
        <f t="shared" si="195"/>
        <v>Oct</v>
      </c>
      <c r="D4205" t="str">
        <f t="shared" si="196"/>
        <v>2026-Oct</v>
      </c>
      <c r="E4205">
        <f t="shared" si="197"/>
        <v>202610</v>
      </c>
      <c r="F4205" t="str">
        <f>IF('Raw(1)'!C4205="","",'Raw(1)'!C4205)</f>
        <v>TR #1</v>
      </c>
      <c r="G4205" t="str">
        <f>IF('Raw(1)'!D4205="","",'Raw(1)'!D4205)</f>
        <v>Machine</v>
      </c>
      <c r="H4205" t="str">
        <f>IF('Raw(1)'!E4205="","",'Raw(1)'!E4205)</f>
        <v>Paint Booth</v>
      </c>
      <c r="I4205">
        <f>IF('Raw(1)'!F4205="","",'Raw(1)'!F4205)</f>
        <v>3</v>
      </c>
    </row>
    <row r="4206" spans="1:9" x14ac:dyDescent="0.4">
      <c r="A4206">
        <f>IF('Raw(1)'!A4206="","",'Raw(1)'!A4206)</f>
        <v>2026</v>
      </c>
      <c r="B4206">
        <f>IF('Raw(1)'!B4206="","",'Raw(1)'!B4206)</f>
        <v>43</v>
      </c>
      <c r="C4206" t="str">
        <f t="shared" si="195"/>
        <v>Oct</v>
      </c>
      <c r="D4206" t="str">
        <f t="shared" si="196"/>
        <v>2026-Oct</v>
      </c>
      <c r="E4206">
        <f t="shared" si="197"/>
        <v>202610</v>
      </c>
      <c r="F4206" t="str">
        <f>IF('Raw(1)'!C4206="","",'Raw(1)'!C4206)</f>
        <v>TR #1</v>
      </c>
      <c r="G4206" t="str">
        <f>IF('Raw(1)'!D4206="","",'Raw(1)'!D4206)</f>
        <v>Machine</v>
      </c>
      <c r="H4206" t="str">
        <f>IF('Raw(1)'!E4206="","",'Raw(1)'!E4206)</f>
        <v>Paint Line</v>
      </c>
      <c r="I4206">
        <f>IF('Raw(1)'!F4206="","",'Raw(1)'!F4206)</f>
        <v>2</v>
      </c>
    </row>
    <row r="4207" spans="1:9" x14ac:dyDescent="0.4">
      <c r="A4207">
        <f>IF('Raw(1)'!A4207="","",'Raw(1)'!A4207)</f>
        <v>2026</v>
      </c>
      <c r="B4207">
        <f>IF('Raw(1)'!B4207="","",'Raw(1)'!B4207)</f>
        <v>43</v>
      </c>
      <c r="C4207" t="str">
        <f t="shared" si="195"/>
        <v>Oct</v>
      </c>
      <c r="D4207" t="str">
        <f t="shared" si="196"/>
        <v>2026-Oct</v>
      </c>
      <c r="E4207">
        <f t="shared" si="197"/>
        <v>202610</v>
      </c>
      <c r="F4207" t="str">
        <f>IF('Raw(1)'!C4207="","",'Raw(1)'!C4207)</f>
        <v>TR #1</v>
      </c>
      <c r="G4207" t="str">
        <f>IF('Raw(1)'!D4207="","",'Raw(1)'!D4207)</f>
        <v>Machine</v>
      </c>
      <c r="H4207" t="str">
        <f>IF('Raw(1)'!E4207="","",'Raw(1)'!E4207)</f>
        <v>Roll Bending Machine</v>
      </c>
      <c r="I4207">
        <f>IF('Raw(1)'!F4207="","",'Raw(1)'!F4207)</f>
        <v>2</v>
      </c>
    </row>
    <row r="4208" spans="1:9" x14ac:dyDescent="0.4">
      <c r="A4208">
        <f>IF('Raw(1)'!A4208="","",'Raw(1)'!A4208)</f>
        <v>2026</v>
      </c>
      <c r="B4208">
        <f>IF('Raw(1)'!B4208="","",'Raw(1)'!B4208)</f>
        <v>43</v>
      </c>
      <c r="C4208" t="str">
        <f t="shared" si="195"/>
        <v>Oct</v>
      </c>
      <c r="D4208" t="str">
        <f t="shared" si="196"/>
        <v>2026-Oct</v>
      </c>
      <c r="E4208">
        <f t="shared" si="197"/>
        <v>202610</v>
      </c>
      <c r="F4208" t="str">
        <f>IF('Raw(1)'!C4208="","",'Raw(1)'!C4208)</f>
        <v>TR #1</v>
      </c>
      <c r="G4208" t="str">
        <f>IF('Raw(1)'!D4208="","",'Raw(1)'!D4208)</f>
        <v>Machine</v>
      </c>
      <c r="H4208" t="str">
        <f>IF('Raw(1)'!E4208="","",'Raw(1)'!E4208)</f>
        <v>L/W Machine</v>
      </c>
      <c r="I4208">
        <f>IF('Raw(1)'!F4208="","",'Raw(1)'!F4208)</f>
        <v>3</v>
      </c>
    </row>
    <row r="4209" spans="1:9" x14ac:dyDescent="0.4">
      <c r="A4209">
        <f>IF('Raw(1)'!A4209="","",'Raw(1)'!A4209)</f>
        <v>2026</v>
      </c>
      <c r="B4209">
        <f>IF('Raw(1)'!B4209="","",'Raw(1)'!B4209)</f>
        <v>43</v>
      </c>
      <c r="C4209" t="str">
        <f t="shared" si="195"/>
        <v>Oct</v>
      </c>
      <c r="D4209" t="str">
        <f t="shared" si="196"/>
        <v>2026-Oct</v>
      </c>
      <c r="E4209">
        <f t="shared" si="197"/>
        <v>202610</v>
      </c>
      <c r="F4209" t="str">
        <f>IF('Raw(1)'!C4209="","",'Raw(1)'!C4209)</f>
        <v>TR #1</v>
      </c>
      <c r="G4209" t="str">
        <f>IF('Raw(1)'!D4209="","",'Raw(1)'!D4209)</f>
        <v>Machine</v>
      </c>
      <c r="H4209" t="str">
        <f>IF('Raw(1)'!E4209="","",'Raw(1)'!E4209)</f>
        <v>C/W Machine</v>
      </c>
      <c r="I4209">
        <f>IF('Raw(1)'!F4209="","",'Raw(1)'!F4209)</f>
        <v>4</v>
      </c>
    </row>
    <row r="4210" spans="1:9" x14ac:dyDescent="0.4">
      <c r="A4210">
        <f>IF('Raw(1)'!A4210="","",'Raw(1)'!A4210)</f>
        <v>2026</v>
      </c>
      <c r="B4210">
        <f>IF('Raw(1)'!B4210="","",'Raw(1)'!B4210)</f>
        <v>43</v>
      </c>
      <c r="C4210" t="str">
        <f t="shared" si="195"/>
        <v>Oct</v>
      </c>
      <c r="D4210" t="str">
        <f t="shared" si="196"/>
        <v>2026-Oct</v>
      </c>
      <c r="E4210">
        <f t="shared" si="197"/>
        <v>202610</v>
      </c>
      <c r="F4210" t="str">
        <f>IF('Raw(1)'!C4210="","",'Raw(1)'!C4210)</f>
        <v>TR #1</v>
      </c>
      <c r="G4210" t="str">
        <f>IF('Raw(1)'!D4210="","",'Raw(1)'!D4210)</f>
        <v>Performance</v>
      </c>
      <c r="H4210" t="str">
        <f>IF('Raw(1)'!E4210="","",'Raw(1)'!E4210)</f>
        <v>BT GT</v>
      </c>
      <c r="I4210" t="str">
        <f>IF('Raw(1)'!F4210="","",'Raw(1)'!F4210)</f>
        <v/>
      </c>
    </row>
    <row r="4211" spans="1:9" x14ac:dyDescent="0.4">
      <c r="A4211">
        <f>IF('Raw(1)'!A4211="","",'Raw(1)'!A4211)</f>
        <v>2026</v>
      </c>
      <c r="B4211">
        <f>IF('Raw(1)'!B4211="","",'Raw(1)'!B4211)</f>
        <v>43</v>
      </c>
      <c r="C4211" t="str">
        <f t="shared" si="195"/>
        <v>Oct</v>
      </c>
      <c r="D4211" t="str">
        <f t="shared" si="196"/>
        <v>2026-Oct</v>
      </c>
      <c r="E4211">
        <f t="shared" si="197"/>
        <v>202610</v>
      </c>
      <c r="F4211" t="str">
        <f>IF('Raw(1)'!C4211="","",'Raw(1)'!C4211)</f>
        <v>TR #1</v>
      </c>
      <c r="G4211" t="str">
        <f>IF('Raw(1)'!D4211="","",'Raw(1)'!D4211)</f>
        <v>Performance</v>
      </c>
      <c r="H4211" t="str">
        <f>IF('Raw(1)'!E4211="","",'Raw(1)'!E4211)</f>
        <v>WT GT</v>
      </c>
      <c r="I4211" t="str">
        <f>IF('Raw(1)'!F4211="","",'Raw(1)'!F4211)</f>
        <v/>
      </c>
    </row>
    <row r="4212" spans="1:9" x14ac:dyDescent="0.4">
      <c r="A4212">
        <f>IF('Raw(1)'!A4212="","",'Raw(1)'!A4212)</f>
        <v>2026</v>
      </c>
      <c r="B4212">
        <f>IF('Raw(1)'!B4212="","",'Raw(1)'!B4212)</f>
        <v>43</v>
      </c>
      <c r="C4212" t="str">
        <f t="shared" si="195"/>
        <v>Oct</v>
      </c>
      <c r="D4212" t="str">
        <f t="shared" si="196"/>
        <v>2026-Oct</v>
      </c>
      <c r="E4212">
        <f t="shared" si="197"/>
        <v>202610</v>
      </c>
      <c r="F4212" t="str">
        <f>IF('Raw(1)'!C4212="","",'Raw(1)'!C4212)</f>
        <v>TR #1</v>
      </c>
      <c r="G4212" t="str">
        <f>IF('Raw(1)'!D4212="","",'Raw(1)'!D4212)</f>
        <v>Performance</v>
      </c>
      <c r="H4212" t="str">
        <f>IF('Raw(1)'!E4212="","",'Raw(1)'!E4212)</f>
        <v>Bending</v>
      </c>
      <c r="I4212" t="str">
        <f>IF('Raw(1)'!F4212="","",'Raw(1)'!F4212)</f>
        <v/>
      </c>
    </row>
    <row r="4213" spans="1:9" x14ac:dyDescent="0.4">
      <c r="A4213">
        <f>IF('Raw(1)'!A4213="","",'Raw(1)'!A4213)</f>
        <v>2026</v>
      </c>
      <c r="B4213">
        <f>IF('Raw(1)'!B4213="","",'Raw(1)'!B4213)</f>
        <v>43</v>
      </c>
      <c r="C4213" t="str">
        <f t="shared" si="195"/>
        <v>Oct</v>
      </c>
      <c r="D4213" t="str">
        <f t="shared" si="196"/>
        <v>2026-Oct</v>
      </c>
      <c r="E4213">
        <f t="shared" si="197"/>
        <v>202610</v>
      </c>
      <c r="F4213" t="str">
        <f>IF('Raw(1)'!C4213="","",'Raw(1)'!C4213)</f>
        <v>TR #1</v>
      </c>
      <c r="G4213" t="str">
        <f>IF('Raw(1)'!D4213="","",'Raw(1)'!D4213)</f>
        <v>Performance</v>
      </c>
      <c r="H4213" t="str">
        <f>IF('Raw(1)'!E4213="","",'Raw(1)'!E4213)</f>
        <v>L/W</v>
      </c>
      <c r="I4213" t="str">
        <f>IF('Raw(1)'!F4213="","",'Raw(1)'!F4213)</f>
        <v/>
      </c>
    </row>
    <row r="4214" spans="1:9" x14ac:dyDescent="0.4">
      <c r="A4214">
        <f>IF('Raw(1)'!A4214="","",'Raw(1)'!A4214)</f>
        <v>2026</v>
      </c>
      <c r="B4214">
        <f>IF('Raw(1)'!B4214="","",'Raw(1)'!B4214)</f>
        <v>43</v>
      </c>
      <c r="C4214" t="str">
        <f t="shared" si="195"/>
        <v>Oct</v>
      </c>
      <c r="D4214" t="str">
        <f t="shared" si="196"/>
        <v>2026-Oct</v>
      </c>
      <c r="E4214">
        <f t="shared" si="197"/>
        <v>202610</v>
      </c>
      <c r="F4214" t="str">
        <f>IF('Raw(1)'!C4214="","",'Raw(1)'!C4214)</f>
        <v>TR #1</v>
      </c>
      <c r="G4214" t="str">
        <f>IF('Raw(1)'!D4214="","",'Raw(1)'!D4214)</f>
        <v>Performance</v>
      </c>
      <c r="H4214" t="str">
        <f>IF('Raw(1)'!E4214="","",'Raw(1)'!E4214)</f>
        <v>C/W</v>
      </c>
      <c r="I4214" t="str">
        <f>IF('Raw(1)'!F4214="","",'Raw(1)'!F4214)</f>
        <v/>
      </c>
    </row>
    <row r="4215" spans="1:9" x14ac:dyDescent="0.4">
      <c r="A4215">
        <f>IF('Raw(1)'!A4215="","",'Raw(1)'!A4215)</f>
        <v>2026</v>
      </c>
      <c r="B4215">
        <f>IF('Raw(1)'!B4215="","",'Raw(1)'!B4215)</f>
        <v>43</v>
      </c>
      <c r="C4215" t="str">
        <f t="shared" si="195"/>
        <v>Oct</v>
      </c>
      <c r="D4215" t="str">
        <f t="shared" si="196"/>
        <v>2026-Oct</v>
      </c>
      <c r="E4215">
        <f t="shared" si="197"/>
        <v>202610</v>
      </c>
      <c r="F4215" t="str">
        <f>IF('Raw(1)'!C4215="","",'Raw(1)'!C4215)</f>
        <v>TR #2</v>
      </c>
      <c r="G4215" t="str">
        <f>IF('Raw(1)'!D4215="","",'Raw(1)'!D4215)</f>
        <v>Machine</v>
      </c>
      <c r="H4215" t="str">
        <f>IF('Raw(1)'!E4215="","",'Raw(1)'!E4215)</f>
        <v>Growing Line</v>
      </c>
      <c r="I4215">
        <f>IF('Raw(1)'!F4215="","",'Raw(1)'!F4215)</f>
        <v>6</v>
      </c>
    </row>
    <row r="4216" spans="1:9" x14ac:dyDescent="0.4">
      <c r="A4216">
        <f>IF('Raw(1)'!A4216="","",'Raw(1)'!A4216)</f>
        <v>2026</v>
      </c>
      <c r="B4216">
        <f>IF('Raw(1)'!B4216="","",'Raw(1)'!B4216)</f>
        <v>43</v>
      </c>
      <c r="C4216" t="str">
        <f t="shared" si="195"/>
        <v>Oct</v>
      </c>
      <c r="D4216" t="str">
        <f t="shared" si="196"/>
        <v>2026-Oct</v>
      </c>
      <c r="E4216">
        <f t="shared" si="197"/>
        <v>202610</v>
      </c>
      <c r="F4216" t="str">
        <f>IF('Raw(1)'!C4216="","",'Raw(1)'!C4216)</f>
        <v>TR #2</v>
      </c>
      <c r="G4216" t="str">
        <f>IF('Raw(1)'!D4216="","",'Raw(1)'!D4216)</f>
        <v>Machine</v>
      </c>
      <c r="H4216" t="str">
        <f>IF('Raw(1)'!E4216="","",'Raw(1)'!E4216)</f>
        <v>Paint Booth</v>
      </c>
      <c r="I4216">
        <f>IF('Raw(1)'!F4216="","",'Raw(1)'!F4216)</f>
        <v>4</v>
      </c>
    </row>
    <row r="4217" spans="1:9" x14ac:dyDescent="0.4">
      <c r="A4217">
        <f>IF('Raw(1)'!A4217="","",'Raw(1)'!A4217)</f>
        <v>2026</v>
      </c>
      <c r="B4217">
        <f>IF('Raw(1)'!B4217="","",'Raw(1)'!B4217)</f>
        <v>43</v>
      </c>
      <c r="C4217" t="str">
        <f t="shared" si="195"/>
        <v>Oct</v>
      </c>
      <c r="D4217" t="str">
        <f t="shared" si="196"/>
        <v>2026-Oct</v>
      </c>
      <c r="E4217">
        <f t="shared" si="197"/>
        <v>202610</v>
      </c>
      <c r="F4217" t="str">
        <f>IF('Raw(1)'!C4217="","",'Raw(1)'!C4217)</f>
        <v>TR #2</v>
      </c>
      <c r="G4217" t="str">
        <f>IF('Raw(1)'!D4217="","",'Raw(1)'!D4217)</f>
        <v>Machine</v>
      </c>
      <c r="H4217" t="str">
        <f>IF('Raw(1)'!E4217="","",'Raw(1)'!E4217)</f>
        <v>Paint Line</v>
      </c>
      <c r="I4217">
        <f>IF('Raw(1)'!F4217="","",'Raw(1)'!F4217)</f>
        <v>2</v>
      </c>
    </row>
    <row r="4218" spans="1:9" x14ac:dyDescent="0.4">
      <c r="A4218">
        <f>IF('Raw(1)'!A4218="","",'Raw(1)'!A4218)</f>
        <v>2026</v>
      </c>
      <c r="B4218">
        <f>IF('Raw(1)'!B4218="","",'Raw(1)'!B4218)</f>
        <v>43</v>
      </c>
      <c r="C4218" t="str">
        <f t="shared" si="195"/>
        <v>Oct</v>
      </c>
      <c r="D4218" t="str">
        <f t="shared" si="196"/>
        <v>2026-Oct</v>
      </c>
      <c r="E4218">
        <f t="shared" si="197"/>
        <v>202610</v>
      </c>
      <c r="F4218" t="str">
        <f>IF('Raw(1)'!C4218="","",'Raw(1)'!C4218)</f>
        <v>TR #2</v>
      </c>
      <c r="G4218" t="str">
        <f>IF('Raw(1)'!D4218="","",'Raw(1)'!D4218)</f>
        <v>Machine</v>
      </c>
      <c r="H4218" t="str">
        <f>IF('Raw(1)'!E4218="","",'Raw(1)'!E4218)</f>
        <v>Roll Bending Machine</v>
      </c>
      <c r="I4218">
        <f>IF('Raw(1)'!F4218="","",'Raw(1)'!F4218)</f>
        <v>3</v>
      </c>
    </row>
    <row r="4219" spans="1:9" x14ac:dyDescent="0.4">
      <c r="A4219">
        <f>IF('Raw(1)'!A4219="","",'Raw(1)'!A4219)</f>
        <v>2026</v>
      </c>
      <c r="B4219">
        <f>IF('Raw(1)'!B4219="","",'Raw(1)'!B4219)</f>
        <v>43</v>
      </c>
      <c r="C4219" t="str">
        <f t="shared" si="195"/>
        <v>Oct</v>
      </c>
      <c r="D4219" t="str">
        <f t="shared" si="196"/>
        <v>2026-Oct</v>
      </c>
      <c r="E4219">
        <f t="shared" si="197"/>
        <v>202610</v>
      </c>
      <c r="F4219" t="str">
        <f>IF('Raw(1)'!C4219="","",'Raw(1)'!C4219)</f>
        <v>TR #2</v>
      </c>
      <c r="G4219" t="str">
        <f>IF('Raw(1)'!D4219="","",'Raw(1)'!D4219)</f>
        <v>Machine</v>
      </c>
      <c r="H4219" t="str">
        <f>IF('Raw(1)'!E4219="","",'Raw(1)'!E4219)</f>
        <v>L/W Machine</v>
      </c>
      <c r="I4219">
        <f>IF('Raw(1)'!F4219="","",'Raw(1)'!F4219)</f>
        <v>4</v>
      </c>
    </row>
    <row r="4220" spans="1:9" x14ac:dyDescent="0.4">
      <c r="A4220">
        <f>IF('Raw(1)'!A4220="","",'Raw(1)'!A4220)</f>
        <v>2026</v>
      </c>
      <c r="B4220">
        <f>IF('Raw(1)'!B4220="","",'Raw(1)'!B4220)</f>
        <v>43</v>
      </c>
      <c r="C4220" t="str">
        <f t="shared" si="195"/>
        <v>Oct</v>
      </c>
      <c r="D4220" t="str">
        <f t="shared" si="196"/>
        <v>2026-Oct</v>
      </c>
      <c r="E4220">
        <f t="shared" si="197"/>
        <v>202610</v>
      </c>
      <c r="F4220" t="str">
        <f>IF('Raw(1)'!C4220="","",'Raw(1)'!C4220)</f>
        <v>TR #2</v>
      </c>
      <c r="G4220" t="str">
        <f>IF('Raw(1)'!D4220="","",'Raw(1)'!D4220)</f>
        <v>Machine</v>
      </c>
      <c r="H4220" t="str">
        <f>IF('Raw(1)'!E4220="","",'Raw(1)'!E4220)</f>
        <v>C/W Machine</v>
      </c>
      <c r="I4220">
        <f>IF('Raw(1)'!F4220="","",'Raw(1)'!F4220)</f>
        <v>6</v>
      </c>
    </row>
    <row r="4221" spans="1:9" x14ac:dyDescent="0.4">
      <c r="A4221">
        <f>IF('Raw(1)'!A4221="","",'Raw(1)'!A4221)</f>
        <v>2026</v>
      </c>
      <c r="B4221">
        <f>IF('Raw(1)'!B4221="","",'Raw(1)'!B4221)</f>
        <v>43</v>
      </c>
      <c r="C4221" t="str">
        <f t="shared" si="195"/>
        <v>Oct</v>
      </c>
      <c r="D4221" t="str">
        <f t="shared" si="196"/>
        <v>2026-Oct</v>
      </c>
      <c r="E4221">
        <f t="shared" si="197"/>
        <v>202610</v>
      </c>
      <c r="F4221" t="str">
        <f>IF('Raw(1)'!C4221="","",'Raw(1)'!C4221)</f>
        <v>TR #2</v>
      </c>
      <c r="G4221" t="str">
        <f>IF('Raw(1)'!D4221="","",'Raw(1)'!D4221)</f>
        <v>Performance</v>
      </c>
      <c r="H4221" t="str">
        <f>IF('Raw(1)'!E4221="","",'Raw(1)'!E4221)</f>
        <v>BT GT</v>
      </c>
      <c r="I4221" t="str">
        <f>IF('Raw(1)'!F4221="","",'Raw(1)'!F4221)</f>
        <v/>
      </c>
    </row>
    <row r="4222" spans="1:9" x14ac:dyDescent="0.4">
      <c r="A4222">
        <f>IF('Raw(1)'!A4222="","",'Raw(1)'!A4222)</f>
        <v>2026</v>
      </c>
      <c r="B4222">
        <f>IF('Raw(1)'!B4222="","",'Raw(1)'!B4222)</f>
        <v>43</v>
      </c>
      <c r="C4222" t="str">
        <f t="shared" si="195"/>
        <v>Oct</v>
      </c>
      <c r="D4222" t="str">
        <f t="shared" si="196"/>
        <v>2026-Oct</v>
      </c>
      <c r="E4222">
        <f t="shared" si="197"/>
        <v>202610</v>
      </c>
      <c r="F4222" t="str">
        <f>IF('Raw(1)'!C4222="","",'Raw(1)'!C4222)</f>
        <v>TR #2</v>
      </c>
      <c r="G4222" t="str">
        <f>IF('Raw(1)'!D4222="","",'Raw(1)'!D4222)</f>
        <v>Performance</v>
      </c>
      <c r="H4222" t="str">
        <f>IF('Raw(1)'!E4222="","",'Raw(1)'!E4222)</f>
        <v>WT GT</v>
      </c>
      <c r="I4222" t="str">
        <f>IF('Raw(1)'!F4222="","",'Raw(1)'!F4222)</f>
        <v/>
      </c>
    </row>
    <row r="4223" spans="1:9" x14ac:dyDescent="0.4">
      <c r="A4223">
        <f>IF('Raw(1)'!A4223="","",'Raw(1)'!A4223)</f>
        <v>2026</v>
      </c>
      <c r="B4223">
        <f>IF('Raw(1)'!B4223="","",'Raw(1)'!B4223)</f>
        <v>43</v>
      </c>
      <c r="C4223" t="str">
        <f t="shared" si="195"/>
        <v>Oct</v>
      </c>
      <c r="D4223" t="str">
        <f t="shared" si="196"/>
        <v>2026-Oct</v>
      </c>
      <c r="E4223">
        <f t="shared" si="197"/>
        <v>202610</v>
      </c>
      <c r="F4223" t="str">
        <f>IF('Raw(1)'!C4223="","",'Raw(1)'!C4223)</f>
        <v>TR #2</v>
      </c>
      <c r="G4223" t="str">
        <f>IF('Raw(1)'!D4223="","",'Raw(1)'!D4223)</f>
        <v>Performance</v>
      </c>
      <c r="H4223" t="str">
        <f>IF('Raw(1)'!E4223="","",'Raw(1)'!E4223)</f>
        <v>Bending</v>
      </c>
      <c r="I4223" t="str">
        <f>IF('Raw(1)'!F4223="","",'Raw(1)'!F4223)</f>
        <v/>
      </c>
    </row>
    <row r="4224" spans="1:9" x14ac:dyDescent="0.4">
      <c r="A4224">
        <f>IF('Raw(1)'!A4224="","",'Raw(1)'!A4224)</f>
        <v>2026</v>
      </c>
      <c r="B4224">
        <f>IF('Raw(1)'!B4224="","",'Raw(1)'!B4224)</f>
        <v>43</v>
      </c>
      <c r="C4224" t="str">
        <f t="shared" si="195"/>
        <v>Oct</v>
      </c>
      <c r="D4224" t="str">
        <f t="shared" si="196"/>
        <v>2026-Oct</v>
      </c>
      <c r="E4224">
        <f t="shared" si="197"/>
        <v>202610</v>
      </c>
      <c r="F4224" t="str">
        <f>IF('Raw(1)'!C4224="","",'Raw(1)'!C4224)</f>
        <v>TR #2</v>
      </c>
      <c r="G4224" t="str">
        <f>IF('Raw(1)'!D4224="","",'Raw(1)'!D4224)</f>
        <v>Performance</v>
      </c>
      <c r="H4224" t="str">
        <f>IF('Raw(1)'!E4224="","",'Raw(1)'!E4224)</f>
        <v>L/W</v>
      </c>
      <c r="I4224" t="str">
        <f>IF('Raw(1)'!F4224="","",'Raw(1)'!F4224)</f>
        <v/>
      </c>
    </row>
    <row r="4225" spans="1:9" x14ac:dyDescent="0.4">
      <c r="A4225">
        <f>IF('Raw(1)'!A4225="","",'Raw(1)'!A4225)</f>
        <v>2026</v>
      </c>
      <c r="B4225">
        <f>IF('Raw(1)'!B4225="","",'Raw(1)'!B4225)</f>
        <v>43</v>
      </c>
      <c r="C4225" t="str">
        <f t="shared" si="195"/>
        <v>Oct</v>
      </c>
      <c r="D4225" t="str">
        <f t="shared" si="196"/>
        <v>2026-Oct</v>
      </c>
      <c r="E4225">
        <f t="shared" si="197"/>
        <v>202610</v>
      </c>
      <c r="F4225" t="str">
        <f>IF('Raw(1)'!C4225="","",'Raw(1)'!C4225)</f>
        <v>TR #2</v>
      </c>
      <c r="G4225" t="str">
        <f>IF('Raw(1)'!D4225="","",'Raw(1)'!D4225)</f>
        <v>Performance</v>
      </c>
      <c r="H4225" t="str">
        <f>IF('Raw(1)'!E4225="","",'Raw(1)'!E4225)</f>
        <v>C/W</v>
      </c>
      <c r="I4225" t="str">
        <f>IF('Raw(1)'!F4225="","",'Raw(1)'!F4225)</f>
        <v/>
      </c>
    </row>
    <row r="4226" spans="1:9" x14ac:dyDescent="0.4">
      <c r="A4226">
        <f>IF('Raw(1)'!A4226="","",'Raw(1)'!A4226)</f>
        <v>2026</v>
      </c>
      <c r="B4226">
        <f>IF('Raw(1)'!B4226="","",'Raw(1)'!B4226)</f>
        <v>43</v>
      </c>
      <c r="C4226" t="str">
        <f t="shared" ref="C4226:C4289" si="198">IF(OR(A4226="",B4226=""),"",TEXT(DATE(A4226,1,1)+(B4226-1)*7,"mmm"))</f>
        <v>Oct</v>
      </c>
      <c r="D4226" t="str">
        <f t="shared" ref="D4226:D4289" si="199">IF(OR(A4226="",B4226=""),"",TEXT(DATE(A4226,1,1)+(B4226-1)*7,"yyyy-mmm"))</f>
        <v>2026-Oct</v>
      </c>
      <c r="E4226">
        <f t="shared" ref="E4226:E4289" si="200">IF(OR(A4226="",B4226=""),"",YEAR(DATE(A4226,1,1)+(B4226-1)*7)*100+MONTH(DATE(A4226,1,1)+(B4226-1)*7))</f>
        <v>202610</v>
      </c>
      <c r="F4226" t="str">
        <f>IF('Raw(1)'!C4226="","",'Raw(1)'!C4226)</f>
        <v>AM</v>
      </c>
      <c r="G4226" t="str">
        <f>IF('Raw(1)'!D4226="","",'Raw(1)'!D4226)</f>
        <v>Machine</v>
      </c>
      <c r="H4226" t="str">
        <f>IF('Raw(1)'!E4226="","",'Raw(1)'!E4226)</f>
        <v>Growing Line</v>
      </c>
      <c r="I4226">
        <f>IF('Raw(1)'!F4226="","",'Raw(1)'!F4226)</f>
        <v>30</v>
      </c>
    </row>
    <row r="4227" spans="1:9" x14ac:dyDescent="0.4">
      <c r="A4227">
        <f>IF('Raw(1)'!A4227="","",'Raw(1)'!A4227)</f>
        <v>2026</v>
      </c>
      <c r="B4227">
        <f>IF('Raw(1)'!B4227="","",'Raw(1)'!B4227)</f>
        <v>43</v>
      </c>
      <c r="C4227" t="str">
        <f t="shared" si="198"/>
        <v>Oct</v>
      </c>
      <c r="D4227" t="str">
        <f t="shared" si="199"/>
        <v>2026-Oct</v>
      </c>
      <c r="E4227">
        <f t="shared" si="200"/>
        <v>202610</v>
      </c>
      <c r="F4227" t="str">
        <f>IF('Raw(1)'!C4227="","",'Raw(1)'!C4227)</f>
        <v>AM</v>
      </c>
      <c r="G4227" t="str">
        <f>IF('Raw(1)'!D4227="","",'Raw(1)'!D4227)</f>
        <v>Machine</v>
      </c>
      <c r="H4227" t="str">
        <f>IF('Raw(1)'!E4227="","",'Raw(1)'!E4227)</f>
        <v>Paint Booth</v>
      </c>
      <c r="I4227">
        <f>IF('Raw(1)'!F4227="","",'Raw(1)'!F4227)</f>
        <v>16</v>
      </c>
    </row>
    <row r="4228" spans="1:9" x14ac:dyDescent="0.4">
      <c r="A4228">
        <f>IF('Raw(1)'!A4228="","",'Raw(1)'!A4228)</f>
        <v>2026</v>
      </c>
      <c r="B4228">
        <f>IF('Raw(1)'!B4228="","",'Raw(1)'!B4228)</f>
        <v>43</v>
      </c>
      <c r="C4228" t="str">
        <f t="shared" si="198"/>
        <v>Oct</v>
      </c>
      <c r="D4228" t="str">
        <f t="shared" si="199"/>
        <v>2026-Oct</v>
      </c>
      <c r="E4228">
        <f t="shared" si="200"/>
        <v>202610</v>
      </c>
      <c r="F4228" t="str">
        <f>IF('Raw(1)'!C4228="","",'Raw(1)'!C4228)</f>
        <v>AM</v>
      </c>
      <c r="G4228" t="str">
        <f>IF('Raw(1)'!D4228="","",'Raw(1)'!D4228)</f>
        <v>Machine</v>
      </c>
      <c r="H4228" t="str">
        <f>IF('Raw(1)'!E4228="","",'Raw(1)'!E4228)</f>
        <v>Paint Line</v>
      </c>
      <c r="I4228">
        <f>IF('Raw(1)'!F4228="","",'Raw(1)'!F4228)</f>
        <v>8</v>
      </c>
    </row>
    <row r="4229" spans="1:9" x14ac:dyDescent="0.4">
      <c r="A4229">
        <f>IF('Raw(1)'!A4229="","",'Raw(1)'!A4229)</f>
        <v>2026</v>
      </c>
      <c r="B4229">
        <f>IF('Raw(1)'!B4229="","",'Raw(1)'!B4229)</f>
        <v>43</v>
      </c>
      <c r="C4229" t="str">
        <f t="shared" si="198"/>
        <v>Oct</v>
      </c>
      <c r="D4229" t="str">
        <f t="shared" si="199"/>
        <v>2026-Oct</v>
      </c>
      <c r="E4229">
        <f t="shared" si="200"/>
        <v>202610</v>
      </c>
      <c r="F4229" t="str">
        <f>IF('Raw(1)'!C4229="","",'Raw(1)'!C4229)</f>
        <v>AM</v>
      </c>
      <c r="G4229" t="str">
        <f>IF('Raw(1)'!D4229="","",'Raw(1)'!D4229)</f>
        <v>Machine</v>
      </c>
      <c r="H4229" t="str">
        <f>IF('Raw(1)'!E4229="","",'Raw(1)'!E4229)</f>
        <v>Roll Bending Machine</v>
      </c>
      <c r="I4229">
        <f>IF('Raw(1)'!F4229="","",'Raw(1)'!F4229)</f>
        <v>6</v>
      </c>
    </row>
    <row r="4230" spans="1:9" x14ac:dyDescent="0.4">
      <c r="A4230">
        <f>IF('Raw(1)'!A4230="","",'Raw(1)'!A4230)</f>
        <v>2026</v>
      </c>
      <c r="B4230">
        <f>IF('Raw(1)'!B4230="","",'Raw(1)'!B4230)</f>
        <v>43</v>
      </c>
      <c r="C4230" t="str">
        <f t="shared" si="198"/>
        <v>Oct</v>
      </c>
      <c r="D4230" t="str">
        <f t="shared" si="199"/>
        <v>2026-Oct</v>
      </c>
      <c r="E4230">
        <f t="shared" si="200"/>
        <v>202610</v>
      </c>
      <c r="F4230" t="str">
        <f>IF('Raw(1)'!C4230="","",'Raw(1)'!C4230)</f>
        <v>AM</v>
      </c>
      <c r="G4230" t="str">
        <f>IF('Raw(1)'!D4230="","",'Raw(1)'!D4230)</f>
        <v>Machine</v>
      </c>
      <c r="H4230" t="str">
        <f>IF('Raw(1)'!E4230="","",'Raw(1)'!E4230)</f>
        <v>L/W Machine</v>
      </c>
      <c r="I4230">
        <f>IF('Raw(1)'!F4230="","",'Raw(1)'!F4230)</f>
        <v>11</v>
      </c>
    </row>
    <row r="4231" spans="1:9" x14ac:dyDescent="0.4">
      <c r="A4231">
        <f>IF('Raw(1)'!A4231="","",'Raw(1)'!A4231)</f>
        <v>2026</v>
      </c>
      <c r="B4231">
        <f>IF('Raw(1)'!B4231="","",'Raw(1)'!B4231)</f>
        <v>43</v>
      </c>
      <c r="C4231" t="str">
        <f t="shared" si="198"/>
        <v>Oct</v>
      </c>
      <c r="D4231" t="str">
        <f t="shared" si="199"/>
        <v>2026-Oct</v>
      </c>
      <c r="E4231">
        <f t="shared" si="200"/>
        <v>202610</v>
      </c>
      <c r="F4231" t="str">
        <f>IF('Raw(1)'!C4231="","",'Raw(1)'!C4231)</f>
        <v>AM</v>
      </c>
      <c r="G4231" t="str">
        <f>IF('Raw(1)'!D4231="","",'Raw(1)'!D4231)</f>
        <v>Machine</v>
      </c>
      <c r="H4231" t="str">
        <f>IF('Raw(1)'!E4231="","",'Raw(1)'!E4231)</f>
        <v>C/W Machine</v>
      </c>
      <c r="I4231">
        <f>IF('Raw(1)'!F4231="","",'Raw(1)'!F4231)</f>
        <v>15</v>
      </c>
    </row>
    <row r="4232" spans="1:9" x14ac:dyDescent="0.4">
      <c r="A4232">
        <f>IF('Raw(1)'!A4232="","",'Raw(1)'!A4232)</f>
        <v>2026</v>
      </c>
      <c r="B4232">
        <f>IF('Raw(1)'!B4232="","",'Raw(1)'!B4232)</f>
        <v>43</v>
      </c>
      <c r="C4232" t="str">
        <f t="shared" si="198"/>
        <v>Oct</v>
      </c>
      <c r="D4232" t="str">
        <f t="shared" si="199"/>
        <v>2026-Oct</v>
      </c>
      <c r="E4232">
        <f t="shared" si="200"/>
        <v>202610</v>
      </c>
      <c r="F4232" t="str">
        <f>IF('Raw(1)'!C4232="","",'Raw(1)'!C4232)</f>
        <v>AM</v>
      </c>
      <c r="G4232" t="str">
        <f>IF('Raw(1)'!D4232="","",'Raw(1)'!D4232)</f>
        <v>Performance</v>
      </c>
      <c r="H4232" t="str">
        <f>IF('Raw(1)'!E4232="","",'Raw(1)'!E4232)</f>
        <v>BT GT</v>
      </c>
      <c r="I4232" t="str">
        <f>IF('Raw(1)'!F4232="","",'Raw(1)'!F4232)</f>
        <v/>
      </c>
    </row>
    <row r="4233" spans="1:9" x14ac:dyDescent="0.4">
      <c r="A4233">
        <f>IF('Raw(1)'!A4233="","",'Raw(1)'!A4233)</f>
        <v>2026</v>
      </c>
      <c r="B4233">
        <f>IF('Raw(1)'!B4233="","",'Raw(1)'!B4233)</f>
        <v>43</v>
      </c>
      <c r="C4233" t="str">
        <f t="shared" si="198"/>
        <v>Oct</v>
      </c>
      <c r="D4233" t="str">
        <f t="shared" si="199"/>
        <v>2026-Oct</v>
      </c>
      <c r="E4233">
        <f t="shared" si="200"/>
        <v>202610</v>
      </c>
      <c r="F4233" t="str">
        <f>IF('Raw(1)'!C4233="","",'Raw(1)'!C4233)</f>
        <v>AM</v>
      </c>
      <c r="G4233" t="str">
        <f>IF('Raw(1)'!D4233="","",'Raw(1)'!D4233)</f>
        <v>Performance</v>
      </c>
      <c r="H4233" t="str">
        <f>IF('Raw(1)'!E4233="","",'Raw(1)'!E4233)</f>
        <v>WT GT</v>
      </c>
      <c r="I4233" t="str">
        <f>IF('Raw(1)'!F4233="","",'Raw(1)'!F4233)</f>
        <v/>
      </c>
    </row>
    <row r="4234" spans="1:9" x14ac:dyDescent="0.4">
      <c r="A4234">
        <f>IF('Raw(1)'!A4234="","",'Raw(1)'!A4234)</f>
        <v>2026</v>
      </c>
      <c r="B4234">
        <f>IF('Raw(1)'!B4234="","",'Raw(1)'!B4234)</f>
        <v>43</v>
      </c>
      <c r="C4234" t="str">
        <f t="shared" si="198"/>
        <v>Oct</v>
      </c>
      <c r="D4234" t="str">
        <f t="shared" si="199"/>
        <v>2026-Oct</v>
      </c>
      <c r="E4234">
        <f t="shared" si="200"/>
        <v>202610</v>
      </c>
      <c r="F4234" t="str">
        <f>IF('Raw(1)'!C4234="","",'Raw(1)'!C4234)</f>
        <v>AM</v>
      </c>
      <c r="G4234" t="str">
        <f>IF('Raw(1)'!D4234="","",'Raw(1)'!D4234)</f>
        <v>Performance</v>
      </c>
      <c r="H4234" t="str">
        <f>IF('Raw(1)'!E4234="","",'Raw(1)'!E4234)</f>
        <v>Bending</v>
      </c>
      <c r="I4234" t="str">
        <f>IF('Raw(1)'!F4234="","",'Raw(1)'!F4234)</f>
        <v/>
      </c>
    </row>
    <row r="4235" spans="1:9" x14ac:dyDescent="0.4">
      <c r="A4235">
        <f>IF('Raw(1)'!A4235="","",'Raw(1)'!A4235)</f>
        <v>2026</v>
      </c>
      <c r="B4235">
        <f>IF('Raw(1)'!B4235="","",'Raw(1)'!B4235)</f>
        <v>43</v>
      </c>
      <c r="C4235" t="str">
        <f t="shared" si="198"/>
        <v>Oct</v>
      </c>
      <c r="D4235" t="str">
        <f t="shared" si="199"/>
        <v>2026-Oct</v>
      </c>
      <c r="E4235">
        <f t="shared" si="200"/>
        <v>202610</v>
      </c>
      <c r="F4235" t="str">
        <f>IF('Raw(1)'!C4235="","",'Raw(1)'!C4235)</f>
        <v>AM</v>
      </c>
      <c r="G4235" t="str">
        <f>IF('Raw(1)'!D4235="","",'Raw(1)'!D4235)</f>
        <v>Performance</v>
      </c>
      <c r="H4235" t="str">
        <f>IF('Raw(1)'!E4235="","",'Raw(1)'!E4235)</f>
        <v>L/W</v>
      </c>
      <c r="I4235" t="str">
        <f>IF('Raw(1)'!F4235="","",'Raw(1)'!F4235)</f>
        <v/>
      </c>
    </row>
    <row r="4236" spans="1:9" x14ac:dyDescent="0.4">
      <c r="A4236">
        <f>IF('Raw(1)'!A4236="","",'Raw(1)'!A4236)</f>
        <v>2026</v>
      </c>
      <c r="B4236">
        <f>IF('Raw(1)'!B4236="","",'Raw(1)'!B4236)</f>
        <v>43</v>
      </c>
      <c r="C4236" t="str">
        <f t="shared" si="198"/>
        <v>Oct</v>
      </c>
      <c r="D4236" t="str">
        <f t="shared" si="199"/>
        <v>2026-Oct</v>
      </c>
      <c r="E4236">
        <f t="shared" si="200"/>
        <v>202610</v>
      </c>
      <c r="F4236" t="str">
        <f>IF('Raw(1)'!C4236="","",'Raw(1)'!C4236)</f>
        <v>AM</v>
      </c>
      <c r="G4236" t="str">
        <f>IF('Raw(1)'!D4236="","",'Raw(1)'!D4236)</f>
        <v>Performance</v>
      </c>
      <c r="H4236" t="str">
        <f>IF('Raw(1)'!E4236="","",'Raw(1)'!E4236)</f>
        <v>C/W</v>
      </c>
      <c r="I4236" t="str">
        <f>IF('Raw(1)'!F4236="","",'Raw(1)'!F4236)</f>
        <v/>
      </c>
    </row>
    <row r="4237" spans="1:9" x14ac:dyDescent="0.4">
      <c r="A4237">
        <f>IF('Raw(1)'!A4237="","",'Raw(1)'!A4237)</f>
        <v>2026</v>
      </c>
      <c r="B4237">
        <f>IF('Raw(1)'!B4237="","",'Raw(1)'!B4237)</f>
        <v>43</v>
      </c>
      <c r="C4237" t="str">
        <f t="shared" si="198"/>
        <v>Oct</v>
      </c>
      <c r="D4237" t="str">
        <f t="shared" si="199"/>
        <v>2026-Oct</v>
      </c>
      <c r="E4237">
        <f t="shared" si="200"/>
        <v>202610</v>
      </c>
      <c r="F4237" t="str">
        <f>IF('Raw(1)'!C4237="","",'Raw(1)'!C4237)</f>
        <v>PT On</v>
      </c>
      <c r="G4237" t="str">
        <f>IF('Raw(1)'!D4237="","",'Raw(1)'!D4237)</f>
        <v>Machine</v>
      </c>
      <c r="H4237" t="str">
        <f>IF('Raw(1)'!E4237="","",'Raw(1)'!E4237)</f>
        <v>Growing Line</v>
      </c>
      <c r="I4237">
        <f>IF('Raw(1)'!F4237="","",'Raw(1)'!F4237)</f>
        <v>6</v>
      </c>
    </row>
    <row r="4238" spans="1:9" x14ac:dyDescent="0.4">
      <c r="A4238">
        <f>IF('Raw(1)'!A4238="","",'Raw(1)'!A4238)</f>
        <v>2026</v>
      </c>
      <c r="B4238">
        <f>IF('Raw(1)'!B4238="","",'Raw(1)'!B4238)</f>
        <v>43</v>
      </c>
      <c r="C4238" t="str">
        <f t="shared" si="198"/>
        <v>Oct</v>
      </c>
      <c r="D4238" t="str">
        <f t="shared" si="199"/>
        <v>2026-Oct</v>
      </c>
      <c r="E4238">
        <f t="shared" si="200"/>
        <v>202610</v>
      </c>
      <c r="F4238" t="str">
        <f>IF('Raw(1)'!C4238="","",'Raw(1)'!C4238)</f>
        <v>PT On</v>
      </c>
      <c r="G4238" t="str">
        <f>IF('Raw(1)'!D4238="","",'Raw(1)'!D4238)</f>
        <v>Machine</v>
      </c>
      <c r="H4238" t="str">
        <f>IF('Raw(1)'!E4238="","",'Raw(1)'!E4238)</f>
        <v>Paint Booth</v>
      </c>
      <c r="I4238">
        <f>IF('Raw(1)'!F4238="","",'Raw(1)'!F4238)</f>
        <v>4</v>
      </c>
    </row>
    <row r="4239" spans="1:9" x14ac:dyDescent="0.4">
      <c r="A4239">
        <f>IF('Raw(1)'!A4239="","",'Raw(1)'!A4239)</f>
        <v>2026</v>
      </c>
      <c r="B4239">
        <f>IF('Raw(1)'!B4239="","",'Raw(1)'!B4239)</f>
        <v>43</v>
      </c>
      <c r="C4239" t="str">
        <f t="shared" si="198"/>
        <v>Oct</v>
      </c>
      <c r="D4239" t="str">
        <f t="shared" si="199"/>
        <v>2026-Oct</v>
      </c>
      <c r="E4239">
        <f t="shared" si="200"/>
        <v>202610</v>
      </c>
      <c r="F4239" t="str">
        <f>IF('Raw(1)'!C4239="","",'Raw(1)'!C4239)</f>
        <v>PT On</v>
      </c>
      <c r="G4239" t="str">
        <f>IF('Raw(1)'!D4239="","",'Raw(1)'!D4239)</f>
        <v>Machine</v>
      </c>
      <c r="H4239" t="str">
        <f>IF('Raw(1)'!E4239="","",'Raw(1)'!E4239)</f>
        <v>Paint Line</v>
      </c>
      <c r="I4239">
        <f>IF('Raw(1)'!F4239="","",'Raw(1)'!F4239)</f>
        <v>4</v>
      </c>
    </row>
    <row r="4240" spans="1:9" x14ac:dyDescent="0.4">
      <c r="A4240">
        <f>IF('Raw(1)'!A4240="","",'Raw(1)'!A4240)</f>
        <v>2026</v>
      </c>
      <c r="B4240">
        <f>IF('Raw(1)'!B4240="","",'Raw(1)'!B4240)</f>
        <v>43</v>
      </c>
      <c r="C4240" t="str">
        <f t="shared" si="198"/>
        <v>Oct</v>
      </c>
      <c r="D4240" t="str">
        <f t="shared" si="199"/>
        <v>2026-Oct</v>
      </c>
      <c r="E4240">
        <f t="shared" si="200"/>
        <v>202610</v>
      </c>
      <c r="F4240" t="str">
        <f>IF('Raw(1)'!C4240="","",'Raw(1)'!C4240)</f>
        <v>PT On</v>
      </c>
      <c r="G4240" t="str">
        <f>IF('Raw(1)'!D4240="","",'Raw(1)'!D4240)</f>
        <v>Machine</v>
      </c>
      <c r="H4240" t="str">
        <f>IF('Raw(1)'!E4240="","",'Raw(1)'!E4240)</f>
        <v>Roll Bending Machine</v>
      </c>
      <c r="I4240">
        <f>IF('Raw(1)'!F4240="","",'Raw(1)'!F4240)</f>
        <v>3</v>
      </c>
    </row>
    <row r="4241" spans="1:9" x14ac:dyDescent="0.4">
      <c r="A4241">
        <f>IF('Raw(1)'!A4241="","",'Raw(1)'!A4241)</f>
        <v>2026</v>
      </c>
      <c r="B4241">
        <f>IF('Raw(1)'!B4241="","",'Raw(1)'!B4241)</f>
        <v>43</v>
      </c>
      <c r="C4241" t="str">
        <f t="shared" si="198"/>
        <v>Oct</v>
      </c>
      <c r="D4241" t="str">
        <f t="shared" si="199"/>
        <v>2026-Oct</v>
      </c>
      <c r="E4241">
        <f t="shared" si="200"/>
        <v>202610</v>
      </c>
      <c r="F4241" t="str">
        <f>IF('Raw(1)'!C4241="","",'Raw(1)'!C4241)</f>
        <v>PT On</v>
      </c>
      <c r="G4241" t="str">
        <f>IF('Raw(1)'!D4241="","",'Raw(1)'!D4241)</f>
        <v>Machine</v>
      </c>
      <c r="H4241" t="str">
        <f>IF('Raw(1)'!E4241="","",'Raw(1)'!E4241)</f>
        <v>L/W Machine</v>
      </c>
      <c r="I4241">
        <f>IF('Raw(1)'!F4241="","",'Raw(1)'!F4241)</f>
        <v>4</v>
      </c>
    </row>
    <row r="4242" spans="1:9" x14ac:dyDescent="0.4">
      <c r="A4242">
        <f>IF('Raw(1)'!A4242="","",'Raw(1)'!A4242)</f>
        <v>2026</v>
      </c>
      <c r="B4242">
        <f>IF('Raw(1)'!B4242="","",'Raw(1)'!B4242)</f>
        <v>43</v>
      </c>
      <c r="C4242" t="str">
        <f t="shared" si="198"/>
        <v>Oct</v>
      </c>
      <c r="D4242" t="str">
        <f t="shared" si="199"/>
        <v>2026-Oct</v>
      </c>
      <c r="E4242">
        <f t="shared" si="200"/>
        <v>202610</v>
      </c>
      <c r="F4242" t="str">
        <f>IF('Raw(1)'!C4242="","",'Raw(1)'!C4242)</f>
        <v>PT On</v>
      </c>
      <c r="G4242" t="str">
        <f>IF('Raw(1)'!D4242="","",'Raw(1)'!D4242)</f>
        <v>Machine</v>
      </c>
      <c r="H4242" t="str">
        <f>IF('Raw(1)'!E4242="","",'Raw(1)'!E4242)</f>
        <v>C/W Machine</v>
      </c>
      <c r="I4242">
        <f>IF('Raw(1)'!F4242="","",'Raw(1)'!F4242)</f>
        <v>6.5</v>
      </c>
    </row>
    <row r="4243" spans="1:9" x14ac:dyDescent="0.4">
      <c r="A4243">
        <f>IF('Raw(1)'!A4243="","",'Raw(1)'!A4243)</f>
        <v>2026</v>
      </c>
      <c r="B4243">
        <f>IF('Raw(1)'!B4243="","",'Raw(1)'!B4243)</f>
        <v>43</v>
      </c>
      <c r="C4243" t="str">
        <f t="shared" si="198"/>
        <v>Oct</v>
      </c>
      <c r="D4243" t="str">
        <f t="shared" si="199"/>
        <v>2026-Oct</v>
      </c>
      <c r="E4243">
        <f t="shared" si="200"/>
        <v>202610</v>
      </c>
      <c r="F4243" t="str">
        <f>IF('Raw(1)'!C4243="","",'Raw(1)'!C4243)</f>
        <v>PT On</v>
      </c>
      <c r="G4243" t="str">
        <f>IF('Raw(1)'!D4243="","",'Raw(1)'!D4243)</f>
        <v>Performance</v>
      </c>
      <c r="H4243" t="str">
        <f>IF('Raw(1)'!E4243="","",'Raw(1)'!E4243)</f>
        <v>BT GT</v>
      </c>
      <c r="I4243" t="str">
        <f>IF('Raw(1)'!F4243="","",'Raw(1)'!F4243)</f>
        <v/>
      </c>
    </row>
    <row r="4244" spans="1:9" x14ac:dyDescent="0.4">
      <c r="A4244">
        <f>IF('Raw(1)'!A4244="","",'Raw(1)'!A4244)</f>
        <v>2026</v>
      </c>
      <c r="B4244">
        <f>IF('Raw(1)'!B4244="","",'Raw(1)'!B4244)</f>
        <v>43</v>
      </c>
      <c r="C4244" t="str">
        <f t="shared" si="198"/>
        <v>Oct</v>
      </c>
      <c r="D4244" t="str">
        <f t="shared" si="199"/>
        <v>2026-Oct</v>
      </c>
      <c r="E4244">
        <f t="shared" si="200"/>
        <v>202610</v>
      </c>
      <c r="F4244" t="str">
        <f>IF('Raw(1)'!C4244="","",'Raw(1)'!C4244)</f>
        <v>PT On</v>
      </c>
      <c r="G4244" t="str">
        <f>IF('Raw(1)'!D4244="","",'Raw(1)'!D4244)</f>
        <v>Performance</v>
      </c>
      <c r="H4244" t="str">
        <f>IF('Raw(1)'!E4244="","",'Raw(1)'!E4244)</f>
        <v>WT GT</v>
      </c>
      <c r="I4244" t="str">
        <f>IF('Raw(1)'!F4244="","",'Raw(1)'!F4244)</f>
        <v/>
      </c>
    </row>
    <row r="4245" spans="1:9" x14ac:dyDescent="0.4">
      <c r="A4245">
        <f>IF('Raw(1)'!A4245="","",'Raw(1)'!A4245)</f>
        <v>2026</v>
      </c>
      <c r="B4245">
        <f>IF('Raw(1)'!B4245="","",'Raw(1)'!B4245)</f>
        <v>43</v>
      </c>
      <c r="C4245" t="str">
        <f t="shared" si="198"/>
        <v>Oct</v>
      </c>
      <c r="D4245" t="str">
        <f t="shared" si="199"/>
        <v>2026-Oct</v>
      </c>
      <c r="E4245">
        <f t="shared" si="200"/>
        <v>202610</v>
      </c>
      <c r="F4245" t="str">
        <f>IF('Raw(1)'!C4245="","",'Raw(1)'!C4245)</f>
        <v>PT On</v>
      </c>
      <c r="G4245" t="str">
        <f>IF('Raw(1)'!D4245="","",'Raw(1)'!D4245)</f>
        <v>Performance</v>
      </c>
      <c r="H4245" t="str">
        <f>IF('Raw(1)'!E4245="","",'Raw(1)'!E4245)</f>
        <v>Bending</v>
      </c>
      <c r="I4245" t="str">
        <f>IF('Raw(1)'!F4245="","",'Raw(1)'!F4245)</f>
        <v/>
      </c>
    </row>
    <row r="4246" spans="1:9" x14ac:dyDescent="0.4">
      <c r="A4246">
        <f>IF('Raw(1)'!A4246="","",'Raw(1)'!A4246)</f>
        <v>2026</v>
      </c>
      <c r="B4246">
        <f>IF('Raw(1)'!B4246="","",'Raw(1)'!B4246)</f>
        <v>43</v>
      </c>
      <c r="C4246" t="str">
        <f t="shared" si="198"/>
        <v>Oct</v>
      </c>
      <c r="D4246" t="str">
        <f t="shared" si="199"/>
        <v>2026-Oct</v>
      </c>
      <c r="E4246">
        <f t="shared" si="200"/>
        <v>202610</v>
      </c>
      <c r="F4246" t="str">
        <f>IF('Raw(1)'!C4246="","",'Raw(1)'!C4246)</f>
        <v>PT On</v>
      </c>
      <c r="G4246" t="str">
        <f>IF('Raw(1)'!D4246="","",'Raw(1)'!D4246)</f>
        <v>Performance</v>
      </c>
      <c r="H4246" t="str">
        <f>IF('Raw(1)'!E4246="","",'Raw(1)'!E4246)</f>
        <v>L/W</v>
      </c>
      <c r="I4246" t="str">
        <f>IF('Raw(1)'!F4246="","",'Raw(1)'!F4246)</f>
        <v/>
      </c>
    </row>
    <row r="4247" spans="1:9" x14ac:dyDescent="0.4">
      <c r="A4247">
        <f>IF('Raw(1)'!A4247="","",'Raw(1)'!A4247)</f>
        <v>2026</v>
      </c>
      <c r="B4247">
        <f>IF('Raw(1)'!B4247="","",'Raw(1)'!B4247)</f>
        <v>43</v>
      </c>
      <c r="C4247" t="str">
        <f t="shared" si="198"/>
        <v>Oct</v>
      </c>
      <c r="D4247" t="str">
        <f t="shared" si="199"/>
        <v>2026-Oct</v>
      </c>
      <c r="E4247">
        <f t="shared" si="200"/>
        <v>202610</v>
      </c>
      <c r="F4247" t="str">
        <f>IF('Raw(1)'!C4247="","",'Raw(1)'!C4247)</f>
        <v>PT On</v>
      </c>
      <c r="G4247" t="str">
        <f>IF('Raw(1)'!D4247="","",'Raw(1)'!D4247)</f>
        <v>Performance</v>
      </c>
      <c r="H4247" t="str">
        <f>IF('Raw(1)'!E4247="","",'Raw(1)'!E4247)</f>
        <v>C/W</v>
      </c>
      <c r="I4247" t="str">
        <f>IF('Raw(1)'!F4247="","",'Raw(1)'!F4247)</f>
        <v/>
      </c>
    </row>
    <row r="4248" spans="1:9" x14ac:dyDescent="0.4">
      <c r="A4248">
        <f>IF('Raw(1)'!A4248="","",'Raw(1)'!A4248)</f>
        <v>2026</v>
      </c>
      <c r="B4248">
        <f>IF('Raw(1)'!B4248="","",'Raw(1)'!B4248)</f>
        <v>43</v>
      </c>
      <c r="C4248" t="str">
        <f t="shared" si="198"/>
        <v>Oct</v>
      </c>
      <c r="D4248" t="str">
        <f t="shared" si="199"/>
        <v>2026-Oct</v>
      </c>
      <c r="E4248">
        <f t="shared" si="200"/>
        <v>202610</v>
      </c>
      <c r="F4248" t="str">
        <f>IF('Raw(1)'!C4248="","",'Raw(1)'!C4248)</f>
        <v>PT Off</v>
      </c>
      <c r="G4248" t="str">
        <f>IF('Raw(1)'!D4248="","",'Raw(1)'!D4248)</f>
        <v>Machine</v>
      </c>
      <c r="H4248" t="str">
        <f>IF('Raw(1)'!E4248="","",'Raw(1)'!E4248)</f>
        <v>Growing Line</v>
      </c>
      <c r="I4248">
        <f>IF('Raw(1)'!F4248="","",'Raw(1)'!F4248)</f>
        <v>11</v>
      </c>
    </row>
    <row r="4249" spans="1:9" x14ac:dyDescent="0.4">
      <c r="A4249">
        <f>IF('Raw(1)'!A4249="","",'Raw(1)'!A4249)</f>
        <v>2026</v>
      </c>
      <c r="B4249">
        <f>IF('Raw(1)'!B4249="","",'Raw(1)'!B4249)</f>
        <v>43</v>
      </c>
      <c r="C4249" t="str">
        <f t="shared" si="198"/>
        <v>Oct</v>
      </c>
      <c r="D4249" t="str">
        <f t="shared" si="199"/>
        <v>2026-Oct</v>
      </c>
      <c r="E4249">
        <f t="shared" si="200"/>
        <v>202610</v>
      </c>
      <c r="F4249" t="str">
        <f>IF('Raw(1)'!C4249="","",'Raw(1)'!C4249)</f>
        <v>PT Off</v>
      </c>
      <c r="G4249" t="str">
        <f>IF('Raw(1)'!D4249="","",'Raw(1)'!D4249)</f>
        <v>Machine</v>
      </c>
      <c r="H4249" t="str">
        <f>IF('Raw(1)'!E4249="","",'Raw(1)'!E4249)</f>
        <v>Paint Booth</v>
      </c>
      <c r="I4249">
        <f>IF('Raw(1)'!F4249="","",'Raw(1)'!F4249)</f>
        <v>6</v>
      </c>
    </row>
    <row r="4250" spans="1:9" x14ac:dyDescent="0.4">
      <c r="A4250">
        <f>IF('Raw(1)'!A4250="","",'Raw(1)'!A4250)</f>
        <v>2026</v>
      </c>
      <c r="B4250">
        <f>IF('Raw(1)'!B4250="","",'Raw(1)'!B4250)</f>
        <v>43</v>
      </c>
      <c r="C4250" t="str">
        <f t="shared" si="198"/>
        <v>Oct</v>
      </c>
      <c r="D4250" t="str">
        <f t="shared" si="199"/>
        <v>2026-Oct</v>
      </c>
      <c r="E4250">
        <f t="shared" si="200"/>
        <v>202610</v>
      </c>
      <c r="F4250" t="str">
        <f>IF('Raw(1)'!C4250="","",'Raw(1)'!C4250)</f>
        <v>PT Off</v>
      </c>
      <c r="G4250" t="str">
        <f>IF('Raw(1)'!D4250="","",'Raw(1)'!D4250)</f>
        <v>Machine</v>
      </c>
      <c r="H4250" t="str">
        <f>IF('Raw(1)'!E4250="","",'Raw(1)'!E4250)</f>
        <v>Paint Line</v>
      </c>
      <c r="I4250">
        <f>IF('Raw(1)'!F4250="","",'Raw(1)'!F4250)</f>
        <v>4</v>
      </c>
    </row>
    <row r="4251" spans="1:9" x14ac:dyDescent="0.4">
      <c r="A4251">
        <f>IF('Raw(1)'!A4251="","",'Raw(1)'!A4251)</f>
        <v>2026</v>
      </c>
      <c r="B4251">
        <f>IF('Raw(1)'!B4251="","",'Raw(1)'!B4251)</f>
        <v>43</v>
      </c>
      <c r="C4251" t="str">
        <f t="shared" si="198"/>
        <v>Oct</v>
      </c>
      <c r="D4251" t="str">
        <f t="shared" si="199"/>
        <v>2026-Oct</v>
      </c>
      <c r="E4251">
        <f t="shared" si="200"/>
        <v>202610</v>
      </c>
      <c r="F4251" t="str">
        <f>IF('Raw(1)'!C4251="","",'Raw(1)'!C4251)</f>
        <v>PT Off</v>
      </c>
      <c r="G4251" t="str">
        <f>IF('Raw(1)'!D4251="","",'Raw(1)'!D4251)</f>
        <v>Machine</v>
      </c>
      <c r="H4251" t="str">
        <f>IF('Raw(1)'!E4251="","",'Raw(1)'!E4251)</f>
        <v>Roll Bending Machine</v>
      </c>
      <c r="I4251">
        <f>IF('Raw(1)'!F4251="","",'Raw(1)'!F4251)</f>
        <v>4</v>
      </c>
    </row>
    <row r="4252" spans="1:9" x14ac:dyDescent="0.4">
      <c r="A4252">
        <f>IF('Raw(1)'!A4252="","",'Raw(1)'!A4252)</f>
        <v>2026</v>
      </c>
      <c r="B4252">
        <f>IF('Raw(1)'!B4252="","",'Raw(1)'!B4252)</f>
        <v>43</v>
      </c>
      <c r="C4252" t="str">
        <f t="shared" si="198"/>
        <v>Oct</v>
      </c>
      <c r="D4252" t="str">
        <f t="shared" si="199"/>
        <v>2026-Oct</v>
      </c>
      <c r="E4252">
        <f t="shared" si="200"/>
        <v>202610</v>
      </c>
      <c r="F4252" t="str">
        <f>IF('Raw(1)'!C4252="","",'Raw(1)'!C4252)</f>
        <v>PT Off</v>
      </c>
      <c r="G4252" t="str">
        <f>IF('Raw(1)'!D4252="","",'Raw(1)'!D4252)</f>
        <v>Machine</v>
      </c>
      <c r="H4252" t="str">
        <f>IF('Raw(1)'!E4252="","",'Raw(1)'!E4252)</f>
        <v>L/W Machine</v>
      </c>
      <c r="I4252">
        <f>IF('Raw(1)'!F4252="","",'Raw(1)'!F4252)</f>
        <v>7</v>
      </c>
    </row>
    <row r="4253" spans="1:9" x14ac:dyDescent="0.4">
      <c r="A4253">
        <f>IF('Raw(1)'!A4253="","",'Raw(1)'!A4253)</f>
        <v>2026</v>
      </c>
      <c r="B4253">
        <f>IF('Raw(1)'!B4253="","",'Raw(1)'!B4253)</f>
        <v>43</v>
      </c>
      <c r="C4253" t="str">
        <f t="shared" si="198"/>
        <v>Oct</v>
      </c>
      <c r="D4253" t="str">
        <f t="shared" si="199"/>
        <v>2026-Oct</v>
      </c>
      <c r="E4253">
        <f t="shared" si="200"/>
        <v>202610</v>
      </c>
      <c r="F4253" t="str">
        <f>IF('Raw(1)'!C4253="","",'Raw(1)'!C4253)</f>
        <v>PT Off</v>
      </c>
      <c r="G4253" t="str">
        <f>IF('Raw(1)'!D4253="","",'Raw(1)'!D4253)</f>
        <v>Machine</v>
      </c>
      <c r="H4253" t="str">
        <f>IF('Raw(1)'!E4253="","",'Raw(1)'!E4253)</f>
        <v>C/W Machine</v>
      </c>
      <c r="I4253">
        <f>IF('Raw(1)'!F4253="","",'Raw(1)'!F4253)</f>
        <v>12.5</v>
      </c>
    </row>
    <row r="4254" spans="1:9" x14ac:dyDescent="0.4">
      <c r="A4254">
        <f>IF('Raw(1)'!A4254="","",'Raw(1)'!A4254)</f>
        <v>2026</v>
      </c>
      <c r="B4254">
        <f>IF('Raw(1)'!B4254="","",'Raw(1)'!B4254)</f>
        <v>43</v>
      </c>
      <c r="C4254" t="str">
        <f t="shared" si="198"/>
        <v>Oct</v>
      </c>
      <c r="D4254" t="str">
        <f t="shared" si="199"/>
        <v>2026-Oct</v>
      </c>
      <c r="E4254">
        <f t="shared" si="200"/>
        <v>202610</v>
      </c>
      <c r="F4254" t="str">
        <f>IF('Raw(1)'!C4254="","",'Raw(1)'!C4254)</f>
        <v>PT Off</v>
      </c>
      <c r="G4254" t="str">
        <f>IF('Raw(1)'!D4254="","",'Raw(1)'!D4254)</f>
        <v>Performance</v>
      </c>
      <c r="H4254" t="str">
        <f>IF('Raw(1)'!E4254="","",'Raw(1)'!E4254)</f>
        <v>BT GT</v>
      </c>
      <c r="I4254" t="str">
        <f>IF('Raw(1)'!F4254="","",'Raw(1)'!F4254)</f>
        <v/>
      </c>
    </row>
    <row r="4255" spans="1:9" x14ac:dyDescent="0.4">
      <c r="A4255">
        <f>IF('Raw(1)'!A4255="","",'Raw(1)'!A4255)</f>
        <v>2026</v>
      </c>
      <c r="B4255">
        <f>IF('Raw(1)'!B4255="","",'Raw(1)'!B4255)</f>
        <v>43</v>
      </c>
      <c r="C4255" t="str">
        <f t="shared" si="198"/>
        <v>Oct</v>
      </c>
      <c r="D4255" t="str">
        <f t="shared" si="199"/>
        <v>2026-Oct</v>
      </c>
      <c r="E4255">
        <f t="shared" si="200"/>
        <v>202610</v>
      </c>
      <c r="F4255" t="str">
        <f>IF('Raw(1)'!C4255="","",'Raw(1)'!C4255)</f>
        <v>PT Off</v>
      </c>
      <c r="G4255" t="str">
        <f>IF('Raw(1)'!D4255="","",'Raw(1)'!D4255)</f>
        <v>Performance</v>
      </c>
      <c r="H4255" t="str">
        <f>IF('Raw(1)'!E4255="","",'Raw(1)'!E4255)</f>
        <v>WT GT</v>
      </c>
      <c r="I4255" t="str">
        <f>IF('Raw(1)'!F4255="","",'Raw(1)'!F4255)</f>
        <v/>
      </c>
    </row>
    <row r="4256" spans="1:9" x14ac:dyDescent="0.4">
      <c r="A4256">
        <f>IF('Raw(1)'!A4256="","",'Raw(1)'!A4256)</f>
        <v>2026</v>
      </c>
      <c r="B4256">
        <f>IF('Raw(1)'!B4256="","",'Raw(1)'!B4256)</f>
        <v>43</v>
      </c>
      <c r="C4256" t="str">
        <f t="shared" si="198"/>
        <v>Oct</v>
      </c>
      <c r="D4256" t="str">
        <f t="shared" si="199"/>
        <v>2026-Oct</v>
      </c>
      <c r="E4256">
        <f t="shared" si="200"/>
        <v>202610</v>
      </c>
      <c r="F4256" t="str">
        <f>IF('Raw(1)'!C4256="","",'Raw(1)'!C4256)</f>
        <v>PT Off</v>
      </c>
      <c r="G4256" t="str">
        <f>IF('Raw(1)'!D4256="","",'Raw(1)'!D4256)</f>
        <v>Performance</v>
      </c>
      <c r="H4256" t="str">
        <f>IF('Raw(1)'!E4256="","",'Raw(1)'!E4256)</f>
        <v>Bending</v>
      </c>
      <c r="I4256" t="str">
        <f>IF('Raw(1)'!F4256="","",'Raw(1)'!F4256)</f>
        <v/>
      </c>
    </row>
    <row r="4257" spans="1:9" x14ac:dyDescent="0.4">
      <c r="A4257">
        <f>IF('Raw(1)'!A4257="","",'Raw(1)'!A4257)</f>
        <v>2026</v>
      </c>
      <c r="B4257">
        <f>IF('Raw(1)'!B4257="","",'Raw(1)'!B4257)</f>
        <v>43</v>
      </c>
      <c r="C4257" t="str">
        <f t="shared" si="198"/>
        <v>Oct</v>
      </c>
      <c r="D4257" t="str">
        <f t="shared" si="199"/>
        <v>2026-Oct</v>
      </c>
      <c r="E4257">
        <f t="shared" si="200"/>
        <v>202610</v>
      </c>
      <c r="F4257" t="str">
        <f>IF('Raw(1)'!C4257="","",'Raw(1)'!C4257)</f>
        <v>PT Off</v>
      </c>
      <c r="G4257" t="str">
        <f>IF('Raw(1)'!D4257="","",'Raw(1)'!D4257)</f>
        <v>Performance</v>
      </c>
      <c r="H4257" t="str">
        <f>IF('Raw(1)'!E4257="","",'Raw(1)'!E4257)</f>
        <v>L/W</v>
      </c>
      <c r="I4257" t="str">
        <f>IF('Raw(1)'!F4257="","",'Raw(1)'!F4257)</f>
        <v/>
      </c>
    </row>
    <row r="4258" spans="1:9" x14ac:dyDescent="0.4">
      <c r="A4258">
        <f>IF('Raw(1)'!A4258="","",'Raw(1)'!A4258)</f>
        <v>2026</v>
      </c>
      <c r="B4258">
        <f>IF('Raw(1)'!B4258="","",'Raw(1)'!B4258)</f>
        <v>43</v>
      </c>
      <c r="C4258" t="str">
        <f t="shared" si="198"/>
        <v>Oct</v>
      </c>
      <c r="D4258" t="str">
        <f t="shared" si="199"/>
        <v>2026-Oct</v>
      </c>
      <c r="E4258">
        <f t="shared" si="200"/>
        <v>202610</v>
      </c>
      <c r="F4258" t="str">
        <f>IF('Raw(1)'!C4258="","",'Raw(1)'!C4258)</f>
        <v>PT Off</v>
      </c>
      <c r="G4258" t="str">
        <f>IF('Raw(1)'!D4258="","",'Raw(1)'!D4258)</f>
        <v>Performance</v>
      </c>
      <c r="H4258" t="str">
        <f>IF('Raw(1)'!E4258="","",'Raw(1)'!E4258)</f>
        <v>C/W</v>
      </c>
      <c r="I4258" t="str">
        <f>IF('Raw(1)'!F4258="","",'Raw(1)'!F4258)</f>
        <v/>
      </c>
    </row>
    <row r="4259" spans="1:9" x14ac:dyDescent="0.4">
      <c r="A4259">
        <f>IF('Raw(1)'!A4259="","",'Raw(1)'!A4259)</f>
        <v>2026</v>
      </c>
      <c r="B4259">
        <f>IF('Raw(1)'!B4259="","",'Raw(1)'!B4259)</f>
        <v>44</v>
      </c>
      <c r="C4259" t="str">
        <f t="shared" si="198"/>
        <v>Oct</v>
      </c>
      <c r="D4259" t="str">
        <f t="shared" si="199"/>
        <v>2026-Oct</v>
      </c>
      <c r="E4259">
        <f t="shared" si="200"/>
        <v>202610</v>
      </c>
      <c r="F4259" t="str">
        <f>IF('Raw(1)'!C4259="","",'Raw(1)'!C4259)</f>
        <v>VN #1</v>
      </c>
      <c r="G4259" t="str">
        <f>IF('Raw(1)'!D4259="","",'Raw(1)'!D4259)</f>
        <v>Machine</v>
      </c>
      <c r="H4259" t="str">
        <f>IF('Raw(1)'!E4259="","",'Raw(1)'!E4259)</f>
        <v>Growing Line</v>
      </c>
      <c r="I4259">
        <f>IF('Raw(1)'!F4259="","",'Raw(1)'!F4259)</f>
        <v>15</v>
      </c>
    </row>
    <row r="4260" spans="1:9" x14ac:dyDescent="0.4">
      <c r="A4260">
        <f>IF('Raw(1)'!A4260="","",'Raw(1)'!A4260)</f>
        <v>2026</v>
      </c>
      <c r="B4260">
        <f>IF('Raw(1)'!B4260="","",'Raw(1)'!B4260)</f>
        <v>44</v>
      </c>
      <c r="C4260" t="str">
        <f t="shared" si="198"/>
        <v>Oct</v>
      </c>
      <c r="D4260" t="str">
        <f t="shared" si="199"/>
        <v>2026-Oct</v>
      </c>
      <c r="E4260">
        <f t="shared" si="200"/>
        <v>202610</v>
      </c>
      <c r="F4260" t="str">
        <f>IF('Raw(1)'!C4260="","",'Raw(1)'!C4260)</f>
        <v>VN #1</v>
      </c>
      <c r="G4260" t="str">
        <f>IF('Raw(1)'!D4260="","",'Raw(1)'!D4260)</f>
        <v>Machine</v>
      </c>
      <c r="H4260" t="str">
        <f>IF('Raw(1)'!E4260="","",'Raw(1)'!E4260)</f>
        <v>Paint Booth</v>
      </c>
      <c r="I4260">
        <f>IF('Raw(1)'!F4260="","",'Raw(1)'!F4260)</f>
        <v>10</v>
      </c>
    </row>
    <row r="4261" spans="1:9" x14ac:dyDescent="0.4">
      <c r="A4261">
        <f>IF('Raw(1)'!A4261="","",'Raw(1)'!A4261)</f>
        <v>2026</v>
      </c>
      <c r="B4261">
        <f>IF('Raw(1)'!B4261="","",'Raw(1)'!B4261)</f>
        <v>44</v>
      </c>
      <c r="C4261" t="str">
        <f t="shared" si="198"/>
        <v>Oct</v>
      </c>
      <c r="D4261" t="str">
        <f t="shared" si="199"/>
        <v>2026-Oct</v>
      </c>
      <c r="E4261">
        <f t="shared" si="200"/>
        <v>202610</v>
      </c>
      <c r="F4261" t="str">
        <f>IF('Raw(1)'!C4261="","",'Raw(1)'!C4261)</f>
        <v>VN #1</v>
      </c>
      <c r="G4261" t="str">
        <f>IF('Raw(1)'!D4261="","",'Raw(1)'!D4261)</f>
        <v>Machine</v>
      </c>
      <c r="H4261" t="str">
        <f>IF('Raw(1)'!E4261="","",'Raw(1)'!E4261)</f>
        <v>Paint Line</v>
      </c>
      <c r="I4261">
        <f>IF('Raw(1)'!F4261="","",'Raw(1)'!F4261)</f>
        <v>5</v>
      </c>
    </row>
    <row r="4262" spans="1:9" x14ac:dyDescent="0.4">
      <c r="A4262">
        <f>IF('Raw(1)'!A4262="","",'Raw(1)'!A4262)</f>
        <v>2026</v>
      </c>
      <c r="B4262">
        <f>IF('Raw(1)'!B4262="","",'Raw(1)'!B4262)</f>
        <v>44</v>
      </c>
      <c r="C4262" t="str">
        <f t="shared" si="198"/>
        <v>Oct</v>
      </c>
      <c r="D4262" t="str">
        <f t="shared" si="199"/>
        <v>2026-Oct</v>
      </c>
      <c r="E4262">
        <f t="shared" si="200"/>
        <v>202610</v>
      </c>
      <c r="F4262" t="str">
        <f>IF('Raw(1)'!C4262="","",'Raw(1)'!C4262)</f>
        <v>VN #1</v>
      </c>
      <c r="G4262" t="str">
        <f>IF('Raw(1)'!D4262="","",'Raw(1)'!D4262)</f>
        <v>Machine</v>
      </c>
      <c r="H4262" t="str">
        <f>IF('Raw(1)'!E4262="","",'Raw(1)'!E4262)</f>
        <v>Roll Bending Machine</v>
      </c>
      <c r="I4262">
        <f>IF('Raw(1)'!F4262="","",'Raw(1)'!F4262)</f>
        <v>6</v>
      </c>
    </row>
    <row r="4263" spans="1:9" x14ac:dyDescent="0.4">
      <c r="A4263">
        <f>IF('Raw(1)'!A4263="","",'Raw(1)'!A4263)</f>
        <v>2026</v>
      </c>
      <c r="B4263">
        <f>IF('Raw(1)'!B4263="","",'Raw(1)'!B4263)</f>
        <v>44</v>
      </c>
      <c r="C4263" t="str">
        <f t="shared" si="198"/>
        <v>Oct</v>
      </c>
      <c r="D4263" t="str">
        <f t="shared" si="199"/>
        <v>2026-Oct</v>
      </c>
      <c r="E4263">
        <f t="shared" si="200"/>
        <v>202610</v>
      </c>
      <c r="F4263" t="str">
        <f>IF('Raw(1)'!C4263="","",'Raw(1)'!C4263)</f>
        <v>VN #1</v>
      </c>
      <c r="G4263" t="str">
        <f>IF('Raw(1)'!D4263="","",'Raw(1)'!D4263)</f>
        <v>Machine</v>
      </c>
      <c r="H4263" t="str">
        <f>IF('Raw(1)'!E4263="","",'Raw(1)'!E4263)</f>
        <v>L/W Machine</v>
      </c>
      <c r="I4263">
        <f>IF('Raw(1)'!F4263="","",'Raw(1)'!F4263)</f>
        <v>10</v>
      </c>
    </row>
    <row r="4264" spans="1:9" x14ac:dyDescent="0.4">
      <c r="A4264">
        <f>IF('Raw(1)'!A4264="","",'Raw(1)'!A4264)</f>
        <v>2026</v>
      </c>
      <c r="B4264">
        <f>IF('Raw(1)'!B4264="","",'Raw(1)'!B4264)</f>
        <v>44</v>
      </c>
      <c r="C4264" t="str">
        <f t="shared" si="198"/>
        <v>Oct</v>
      </c>
      <c r="D4264" t="str">
        <f t="shared" si="199"/>
        <v>2026-Oct</v>
      </c>
      <c r="E4264">
        <f t="shared" si="200"/>
        <v>202610</v>
      </c>
      <c r="F4264" t="str">
        <f>IF('Raw(1)'!C4264="","",'Raw(1)'!C4264)</f>
        <v>VN #1</v>
      </c>
      <c r="G4264" t="str">
        <f>IF('Raw(1)'!D4264="","",'Raw(1)'!D4264)</f>
        <v>Machine</v>
      </c>
      <c r="H4264" t="str">
        <f>IF('Raw(1)'!E4264="","",'Raw(1)'!E4264)</f>
        <v>C/W Machine</v>
      </c>
      <c r="I4264">
        <f>IF('Raw(1)'!F4264="","",'Raw(1)'!F4264)</f>
        <v>10</v>
      </c>
    </row>
    <row r="4265" spans="1:9" x14ac:dyDescent="0.4">
      <c r="A4265">
        <f>IF('Raw(1)'!A4265="","",'Raw(1)'!A4265)</f>
        <v>2026</v>
      </c>
      <c r="B4265">
        <f>IF('Raw(1)'!B4265="","",'Raw(1)'!B4265)</f>
        <v>44</v>
      </c>
      <c r="C4265" t="str">
        <f t="shared" si="198"/>
        <v>Oct</v>
      </c>
      <c r="D4265" t="str">
        <f t="shared" si="199"/>
        <v>2026-Oct</v>
      </c>
      <c r="E4265">
        <f t="shared" si="200"/>
        <v>202610</v>
      </c>
      <c r="F4265" t="str">
        <f>IF('Raw(1)'!C4265="","",'Raw(1)'!C4265)</f>
        <v>VN #1</v>
      </c>
      <c r="G4265" t="str">
        <f>IF('Raw(1)'!D4265="","",'Raw(1)'!D4265)</f>
        <v>Performance</v>
      </c>
      <c r="H4265" t="str">
        <f>IF('Raw(1)'!E4265="","",'Raw(1)'!E4265)</f>
        <v>BT GT</v>
      </c>
      <c r="I4265" t="str">
        <f>IF('Raw(1)'!F4265="","",'Raw(1)'!F4265)</f>
        <v/>
      </c>
    </row>
    <row r="4266" spans="1:9" x14ac:dyDescent="0.4">
      <c r="A4266">
        <f>IF('Raw(1)'!A4266="","",'Raw(1)'!A4266)</f>
        <v>2026</v>
      </c>
      <c r="B4266">
        <f>IF('Raw(1)'!B4266="","",'Raw(1)'!B4266)</f>
        <v>44</v>
      </c>
      <c r="C4266" t="str">
        <f t="shared" si="198"/>
        <v>Oct</v>
      </c>
      <c r="D4266" t="str">
        <f t="shared" si="199"/>
        <v>2026-Oct</v>
      </c>
      <c r="E4266">
        <f t="shared" si="200"/>
        <v>202610</v>
      </c>
      <c r="F4266" t="str">
        <f>IF('Raw(1)'!C4266="","",'Raw(1)'!C4266)</f>
        <v>VN #1</v>
      </c>
      <c r="G4266" t="str">
        <f>IF('Raw(1)'!D4266="","",'Raw(1)'!D4266)</f>
        <v>Performance</v>
      </c>
      <c r="H4266" t="str">
        <f>IF('Raw(1)'!E4266="","",'Raw(1)'!E4266)</f>
        <v>WT GT</v>
      </c>
      <c r="I4266" t="str">
        <f>IF('Raw(1)'!F4266="","",'Raw(1)'!F4266)</f>
        <v/>
      </c>
    </row>
    <row r="4267" spans="1:9" x14ac:dyDescent="0.4">
      <c r="A4267">
        <f>IF('Raw(1)'!A4267="","",'Raw(1)'!A4267)</f>
        <v>2026</v>
      </c>
      <c r="B4267">
        <f>IF('Raw(1)'!B4267="","",'Raw(1)'!B4267)</f>
        <v>44</v>
      </c>
      <c r="C4267" t="str">
        <f t="shared" si="198"/>
        <v>Oct</v>
      </c>
      <c r="D4267" t="str">
        <f t="shared" si="199"/>
        <v>2026-Oct</v>
      </c>
      <c r="E4267">
        <f t="shared" si="200"/>
        <v>202610</v>
      </c>
      <c r="F4267" t="str">
        <f>IF('Raw(1)'!C4267="","",'Raw(1)'!C4267)</f>
        <v>VN #1</v>
      </c>
      <c r="G4267" t="str">
        <f>IF('Raw(1)'!D4267="","",'Raw(1)'!D4267)</f>
        <v>Performance</v>
      </c>
      <c r="H4267" t="str">
        <f>IF('Raw(1)'!E4267="","",'Raw(1)'!E4267)</f>
        <v>Bending</v>
      </c>
      <c r="I4267" t="str">
        <f>IF('Raw(1)'!F4267="","",'Raw(1)'!F4267)</f>
        <v/>
      </c>
    </row>
    <row r="4268" spans="1:9" x14ac:dyDescent="0.4">
      <c r="A4268">
        <f>IF('Raw(1)'!A4268="","",'Raw(1)'!A4268)</f>
        <v>2026</v>
      </c>
      <c r="B4268">
        <f>IF('Raw(1)'!B4268="","",'Raw(1)'!B4268)</f>
        <v>44</v>
      </c>
      <c r="C4268" t="str">
        <f t="shared" si="198"/>
        <v>Oct</v>
      </c>
      <c r="D4268" t="str">
        <f t="shared" si="199"/>
        <v>2026-Oct</v>
      </c>
      <c r="E4268">
        <f t="shared" si="200"/>
        <v>202610</v>
      </c>
      <c r="F4268" t="str">
        <f>IF('Raw(1)'!C4268="","",'Raw(1)'!C4268)</f>
        <v>VN #1</v>
      </c>
      <c r="G4268" t="str">
        <f>IF('Raw(1)'!D4268="","",'Raw(1)'!D4268)</f>
        <v>Performance</v>
      </c>
      <c r="H4268" t="str">
        <f>IF('Raw(1)'!E4268="","",'Raw(1)'!E4268)</f>
        <v>L/W</v>
      </c>
      <c r="I4268" t="str">
        <f>IF('Raw(1)'!F4268="","",'Raw(1)'!F4268)</f>
        <v/>
      </c>
    </row>
    <row r="4269" spans="1:9" x14ac:dyDescent="0.4">
      <c r="A4269">
        <f>IF('Raw(1)'!A4269="","",'Raw(1)'!A4269)</f>
        <v>2026</v>
      </c>
      <c r="B4269">
        <f>IF('Raw(1)'!B4269="","",'Raw(1)'!B4269)</f>
        <v>44</v>
      </c>
      <c r="C4269" t="str">
        <f t="shared" si="198"/>
        <v>Oct</v>
      </c>
      <c r="D4269" t="str">
        <f t="shared" si="199"/>
        <v>2026-Oct</v>
      </c>
      <c r="E4269">
        <f t="shared" si="200"/>
        <v>202610</v>
      </c>
      <c r="F4269" t="str">
        <f>IF('Raw(1)'!C4269="","",'Raw(1)'!C4269)</f>
        <v>VN #1</v>
      </c>
      <c r="G4269" t="str">
        <f>IF('Raw(1)'!D4269="","",'Raw(1)'!D4269)</f>
        <v>Performance</v>
      </c>
      <c r="H4269" t="str">
        <f>IF('Raw(1)'!E4269="","",'Raw(1)'!E4269)</f>
        <v>C/W</v>
      </c>
      <c r="I4269" t="str">
        <f>IF('Raw(1)'!F4269="","",'Raw(1)'!F4269)</f>
        <v/>
      </c>
    </row>
    <row r="4270" spans="1:9" x14ac:dyDescent="0.4">
      <c r="A4270">
        <f>IF('Raw(1)'!A4270="","",'Raw(1)'!A4270)</f>
        <v>2026</v>
      </c>
      <c r="B4270">
        <f>IF('Raw(1)'!B4270="","",'Raw(1)'!B4270)</f>
        <v>44</v>
      </c>
      <c r="C4270" t="str">
        <f t="shared" si="198"/>
        <v>Oct</v>
      </c>
      <c r="D4270" t="str">
        <f t="shared" si="199"/>
        <v>2026-Oct</v>
      </c>
      <c r="E4270">
        <f t="shared" si="200"/>
        <v>202610</v>
      </c>
      <c r="F4270" t="str">
        <f>IF('Raw(1)'!C4270="","",'Raw(1)'!C4270)</f>
        <v>VN #2</v>
      </c>
      <c r="G4270" t="str">
        <f>IF('Raw(1)'!D4270="","",'Raw(1)'!D4270)</f>
        <v>Machine</v>
      </c>
      <c r="H4270" t="str">
        <f>IF('Raw(1)'!E4270="","",'Raw(1)'!E4270)</f>
        <v>Growing Line</v>
      </c>
      <c r="I4270">
        <f>IF('Raw(1)'!F4270="","",'Raw(1)'!F4270)</f>
        <v>14</v>
      </c>
    </row>
    <row r="4271" spans="1:9" x14ac:dyDescent="0.4">
      <c r="A4271">
        <f>IF('Raw(1)'!A4271="","",'Raw(1)'!A4271)</f>
        <v>2026</v>
      </c>
      <c r="B4271">
        <f>IF('Raw(1)'!B4271="","",'Raw(1)'!B4271)</f>
        <v>44</v>
      </c>
      <c r="C4271" t="str">
        <f t="shared" si="198"/>
        <v>Oct</v>
      </c>
      <c r="D4271" t="str">
        <f t="shared" si="199"/>
        <v>2026-Oct</v>
      </c>
      <c r="E4271">
        <f t="shared" si="200"/>
        <v>202610</v>
      </c>
      <c r="F4271" t="str">
        <f>IF('Raw(1)'!C4271="","",'Raw(1)'!C4271)</f>
        <v>VN #2</v>
      </c>
      <c r="G4271" t="str">
        <f>IF('Raw(1)'!D4271="","",'Raw(1)'!D4271)</f>
        <v>Machine</v>
      </c>
      <c r="H4271" t="str">
        <f>IF('Raw(1)'!E4271="","",'Raw(1)'!E4271)</f>
        <v>Paint Booth</v>
      </c>
      <c r="I4271">
        <f>IF('Raw(1)'!F4271="","",'Raw(1)'!F4271)</f>
        <v>8</v>
      </c>
    </row>
    <row r="4272" spans="1:9" x14ac:dyDescent="0.4">
      <c r="A4272">
        <f>IF('Raw(1)'!A4272="","",'Raw(1)'!A4272)</f>
        <v>2026</v>
      </c>
      <c r="B4272">
        <f>IF('Raw(1)'!B4272="","",'Raw(1)'!B4272)</f>
        <v>44</v>
      </c>
      <c r="C4272" t="str">
        <f t="shared" si="198"/>
        <v>Oct</v>
      </c>
      <c r="D4272" t="str">
        <f t="shared" si="199"/>
        <v>2026-Oct</v>
      </c>
      <c r="E4272">
        <f t="shared" si="200"/>
        <v>202610</v>
      </c>
      <c r="F4272" t="str">
        <f>IF('Raw(1)'!C4272="","",'Raw(1)'!C4272)</f>
        <v>VN #2</v>
      </c>
      <c r="G4272" t="str">
        <f>IF('Raw(1)'!D4272="","",'Raw(1)'!D4272)</f>
        <v>Machine</v>
      </c>
      <c r="H4272" t="str">
        <f>IF('Raw(1)'!E4272="","",'Raw(1)'!E4272)</f>
        <v>Paint Line</v>
      </c>
      <c r="I4272">
        <f>IF('Raw(1)'!F4272="","",'Raw(1)'!F4272)</f>
        <v>4</v>
      </c>
    </row>
    <row r="4273" spans="1:9" x14ac:dyDescent="0.4">
      <c r="A4273">
        <f>IF('Raw(1)'!A4273="","",'Raw(1)'!A4273)</f>
        <v>2026</v>
      </c>
      <c r="B4273">
        <f>IF('Raw(1)'!B4273="","",'Raw(1)'!B4273)</f>
        <v>44</v>
      </c>
      <c r="C4273" t="str">
        <f t="shared" si="198"/>
        <v>Oct</v>
      </c>
      <c r="D4273" t="str">
        <f t="shared" si="199"/>
        <v>2026-Oct</v>
      </c>
      <c r="E4273">
        <f t="shared" si="200"/>
        <v>202610</v>
      </c>
      <c r="F4273" t="str">
        <f>IF('Raw(1)'!C4273="","",'Raw(1)'!C4273)</f>
        <v>VN #2</v>
      </c>
      <c r="G4273" t="str">
        <f>IF('Raw(1)'!D4273="","",'Raw(1)'!D4273)</f>
        <v>Machine</v>
      </c>
      <c r="H4273" t="str">
        <f>IF('Raw(1)'!E4273="","",'Raw(1)'!E4273)</f>
        <v>Roll Bending Machine</v>
      </c>
      <c r="I4273">
        <f>IF('Raw(1)'!F4273="","",'Raw(1)'!F4273)</f>
        <v>3</v>
      </c>
    </row>
    <row r="4274" spans="1:9" x14ac:dyDescent="0.4">
      <c r="A4274">
        <f>IF('Raw(1)'!A4274="","",'Raw(1)'!A4274)</f>
        <v>2026</v>
      </c>
      <c r="B4274">
        <f>IF('Raw(1)'!B4274="","",'Raw(1)'!B4274)</f>
        <v>44</v>
      </c>
      <c r="C4274" t="str">
        <f t="shared" si="198"/>
        <v>Oct</v>
      </c>
      <c r="D4274" t="str">
        <f t="shared" si="199"/>
        <v>2026-Oct</v>
      </c>
      <c r="E4274">
        <f t="shared" si="200"/>
        <v>202610</v>
      </c>
      <c r="F4274" t="str">
        <f>IF('Raw(1)'!C4274="","",'Raw(1)'!C4274)</f>
        <v>VN #2</v>
      </c>
      <c r="G4274" t="str">
        <f>IF('Raw(1)'!D4274="","",'Raw(1)'!D4274)</f>
        <v>Machine</v>
      </c>
      <c r="H4274" t="str">
        <f>IF('Raw(1)'!E4274="","",'Raw(1)'!E4274)</f>
        <v>L/W Machine</v>
      </c>
      <c r="I4274">
        <f>IF('Raw(1)'!F4274="","",'Raw(1)'!F4274)</f>
        <v>6</v>
      </c>
    </row>
    <row r="4275" spans="1:9" x14ac:dyDescent="0.4">
      <c r="A4275">
        <f>IF('Raw(1)'!A4275="","",'Raw(1)'!A4275)</f>
        <v>2026</v>
      </c>
      <c r="B4275">
        <f>IF('Raw(1)'!B4275="","",'Raw(1)'!B4275)</f>
        <v>44</v>
      </c>
      <c r="C4275" t="str">
        <f t="shared" si="198"/>
        <v>Oct</v>
      </c>
      <c r="D4275" t="str">
        <f t="shared" si="199"/>
        <v>2026-Oct</v>
      </c>
      <c r="E4275">
        <f t="shared" si="200"/>
        <v>202610</v>
      </c>
      <c r="F4275" t="str">
        <f>IF('Raw(1)'!C4275="","",'Raw(1)'!C4275)</f>
        <v>VN #2</v>
      </c>
      <c r="G4275" t="str">
        <f>IF('Raw(1)'!D4275="","",'Raw(1)'!D4275)</f>
        <v>Machine</v>
      </c>
      <c r="H4275" t="str">
        <f>IF('Raw(1)'!E4275="","",'Raw(1)'!E4275)</f>
        <v>C/W Machine</v>
      </c>
      <c r="I4275">
        <f>IF('Raw(1)'!F4275="","",'Raw(1)'!F4275)</f>
        <v>8.8000000000000007</v>
      </c>
    </row>
    <row r="4276" spans="1:9" x14ac:dyDescent="0.4">
      <c r="A4276">
        <f>IF('Raw(1)'!A4276="","",'Raw(1)'!A4276)</f>
        <v>2026</v>
      </c>
      <c r="B4276">
        <f>IF('Raw(1)'!B4276="","",'Raw(1)'!B4276)</f>
        <v>44</v>
      </c>
      <c r="C4276" t="str">
        <f t="shared" si="198"/>
        <v>Oct</v>
      </c>
      <c r="D4276" t="str">
        <f t="shared" si="199"/>
        <v>2026-Oct</v>
      </c>
      <c r="E4276">
        <f t="shared" si="200"/>
        <v>202610</v>
      </c>
      <c r="F4276" t="str">
        <f>IF('Raw(1)'!C4276="","",'Raw(1)'!C4276)</f>
        <v>VN #2</v>
      </c>
      <c r="G4276" t="str">
        <f>IF('Raw(1)'!D4276="","",'Raw(1)'!D4276)</f>
        <v>Performance</v>
      </c>
      <c r="H4276" t="str">
        <f>IF('Raw(1)'!E4276="","",'Raw(1)'!E4276)</f>
        <v>BT GT</v>
      </c>
      <c r="I4276" t="str">
        <f>IF('Raw(1)'!F4276="","",'Raw(1)'!F4276)</f>
        <v/>
      </c>
    </row>
    <row r="4277" spans="1:9" x14ac:dyDescent="0.4">
      <c r="A4277">
        <f>IF('Raw(1)'!A4277="","",'Raw(1)'!A4277)</f>
        <v>2026</v>
      </c>
      <c r="B4277">
        <f>IF('Raw(1)'!B4277="","",'Raw(1)'!B4277)</f>
        <v>44</v>
      </c>
      <c r="C4277" t="str">
        <f t="shared" si="198"/>
        <v>Oct</v>
      </c>
      <c r="D4277" t="str">
        <f t="shared" si="199"/>
        <v>2026-Oct</v>
      </c>
      <c r="E4277">
        <f t="shared" si="200"/>
        <v>202610</v>
      </c>
      <c r="F4277" t="str">
        <f>IF('Raw(1)'!C4277="","",'Raw(1)'!C4277)</f>
        <v>VN #2</v>
      </c>
      <c r="G4277" t="str">
        <f>IF('Raw(1)'!D4277="","",'Raw(1)'!D4277)</f>
        <v>Performance</v>
      </c>
      <c r="H4277" t="str">
        <f>IF('Raw(1)'!E4277="","",'Raw(1)'!E4277)</f>
        <v>WT GT</v>
      </c>
      <c r="I4277" t="str">
        <f>IF('Raw(1)'!F4277="","",'Raw(1)'!F4277)</f>
        <v/>
      </c>
    </row>
    <row r="4278" spans="1:9" x14ac:dyDescent="0.4">
      <c r="A4278">
        <f>IF('Raw(1)'!A4278="","",'Raw(1)'!A4278)</f>
        <v>2026</v>
      </c>
      <c r="B4278">
        <f>IF('Raw(1)'!B4278="","",'Raw(1)'!B4278)</f>
        <v>44</v>
      </c>
      <c r="C4278" t="str">
        <f t="shared" si="198"/>
        <v>Oct</v>
      </c>
      <c r="D4278" t="str">
        <f t="shared" si="199"/>
        <v>2026-Oct</v>
      </c>
      <c r="E4278">
        <f t="shared" si="200"/>
        <v>202610</v>
      </c>
      <c r="F4278" t="str">
        <f>IF('Raw(1)'!C4278="","",'Raw(1)'!C4278)</f>
        <v>VN #2</v>
      </c>
      <c r="G4278" t="str">
        <f>IF('Raw(1)'!D4278="","",'Raw(1)'!D4278)</f>
        <v>Performance</v>
      </c>
      <c r="H4278" t="str">
        <f>IF('Raw(1)'!E4278="","",'Raw(1)'!E4278)</f>
        <v>Bending</v>
      </c>
      <c r="I4278" t="str">
        <f>IF('Raw(1)'!F4278="","",'Raw(1)'!F4278)</f>
        <v/>
      </c>
    </row>
    <row r="4279" spans="1:9" x14ac:dyDescent="0.4">
      <c r="A4279">
        <f>IF('Raw(1)'!A4279="","",'Raw(1)'!A4279)</f>
        <v>2026</v>
      </c>
      <c r="B4279">
        <f>IF('Raw(1)'!B4279="","",'Raw(1)'!B4279)</f>
        <v>44</v>
      </c>
      <c r="C4279" t="str">
        <f t="shared" si="198"/>
        <v>Oct</v>
      </c>
      <c r="D4279" t="str">
        <f t="shared" si="199"/>
        <v>2026-Oct</v>
      </c>
      <c r="E4279">
        <f t="shared" si="200"/>
        <v>202610</v>
      </c>
      <c r="F4279" t="str">
        <f>IF('Raw(1)'!C4279="","",'Raw(1)'!C4279)</f>
        <v>VN #2</v>
      </c>
      <c r="G4279" t="str">
        <f>IF('Raw(1)'!D4279="","",'Raw(1)'!D4279)</f>
        <v>Performance</v>
      </c>
      <c r="H4279" t="str">
        <f>IF('Raw(1)'!E4279="","",'Raw(1)'!E4279)</f>
        <v>L/W</v>
      </c>
      <c r="I4279" t="str">
        <f>IF('Raw(1)'!F4279="","",'Raw(1)'!F4279)</f>
        <v/>
      </c>
    </row>
    <row r="4280" spans="1:9" x14ac:dyDescent="0.4">
      <c r="A4280">
        <f>IF('Raw(1)'!A4280="","",'Raw(1)'!A4280)</f>
        <v>2026</v>
      </c>
      <c r="B4280">
        <f>IF('Raw(1)'!B4280="","",'Raw(1)'!B4280)</f>
        <v>44</v>
      </c>
      <c r="C4280" t="str">
        <f t="shared" si="198"/>
        <v>Oct</v>
      </c>
      <c r="D4280" t="str">
        <f t="shared" si="199"/>
        <v>2026-Oct</v>
      </c>
      <c r="E4280">
        <f t="shared" si="200"/>
        <v>202610</v>
      </c>
      <c r="F4280" t="str">
        <f>IF('Raw(1)'!C4280="","",'Raw(1)'!C4280)</f>
        <v>VN #2</v>
      </c>
      <c r="G4280" t="str">
        <f>IF('Raw(1)'!D4280="","",'Raw(1)'!D4280)</f>
        <v>Performance</v>
      </c>
      <c r="H4280" t="str">
        <f>IF('Raw(1)'!E4280="","",'Raw(1)'!E4280)</f>
        <v>C/W</v>
      </c>
      <c r="I4280" t="str">
        <f>IF('Raw(1)'!F4280="","",'Raw(1)'!F4280)</f>
        <v/>
      </c>
    </row>
    <row r="4281" spans="1:9" x14ac:dyDescent="0.4">
      <c r="A4281">
        <f>IF('Raw(1)'!A4281="","",'Raw(1)'!A4281)</f>
        <v>2026</v>
      </c>
      <c r="B4281">
        <f>IF('Raw(1)'!B4281="","",'Raw(1)'!B4281)</f>
        <v>44</v>
      </c>
      <c r="C4281" t="str">
        <f t="shared" si="198"/>
        <v>Oct</v>
      </c>
      <c r="D4281" t="str">
        <f t="shared" si="199"/>
        <v>2026-Oct</v>
      </c>
      <c r="E4281">
        <f t="shared" si="200"/>
        <v>202610</v>
      </c>
      <c r="F4281" t="str">
        <f>IF('Raw(1)'!C4281="","",'Raw(1)'!C4281)</f>
        <v>TW</v>
      </c>
      <c r="G4281" t="str">
        <f>IF('Raw(1)'!D4281="","",'Raw(1)'!D4281)</f>
        <v>Machine</v>
      </c>
      <c r="H4281" t="str">
        <f>IF('Raw(1)'!E4281="","",'Raw(1)'!E4281)</f>
        <v>Growing Line</v>
      </c>
      <c r="I4281">
        <f>IF('Raw(1)'!F4281="","",'Raw(1)'!F4281)</f>
        <v>5</v>
      </c>
    </row>
    <row r="4282" spans="1:9" x14ac:dyDescent="0.4">
      <c r="A4282">
        <f>IF('Raw(1)'!A4282="","",'Raw(1)'!A4282)</f>
        <v>2026</v>
      </c>
      <c r="B4282">
        <f>IF('Raw(1)'!B4282="","",'Raw(1)'!B4282)</f>
        <v>44</v>
      </c>
      <c r="C4282" t="str">
        <f t="shared" si="198"/>
        <v>Oct</v>
      </c>
      <c r="D4282" t="str">
        <f t="shared" si="199"/>
        <v>2026-Oct</v>
      </c>
      <c r="E4282">
        <f t="shared" si="200"/>
        <v>202610</v>
      </c>
      <c r="F4282" t="str">
        <f>IF('Raw(1)'!C4282="","",'Raw(1)'!C4282)</f>
        <v>TW</v>
      </c>
      <c r="G4282" t="str">
        <f>IF('Raw(1)'!D4282="","",'Raw(1)'!D4282)</f>
        <v>Machine</v>
      </c>
      <c r="H4282" t="str">
        <f>IF('Raw(1)'!E4282="","",'Raw(1)'!E4282)</f>
        <v>Paint Booth</v>
      </c>
      <c r="I4282">
        <f>IF('Raw(1)'!F4282="","",'Raw(1)'!F4282)</f>
        <v>3</v>
      </c>
    </row>
    <row r="4283" spans="1:9" x14ac:dyDescent="0.4">
      <c r="A4283">
        <f>IF('Raw(1)'!A4283="","",'Raw(1)'!A4283)</f>
        <v>2026</v>
      </c>
      <c r="B4283">
        <f>IF('Raw(1)'!B4283="","",'Raw(1)'!B4283)</f>
        <v>44</v>
      </c>
      <c r="C4283" t="str">
        <f t="shared" si="198"/>
        <v>Oct</v>
      </c>
      <c r="D4283" t="str">
        <f t="shared" si="199"/>
        <v>2026-Oct</v>
      </c>
      <c r="E4283">
        <f t="shared" si="200"/>
        <v>202610</v>
      </c>
      <c r="F4283" t="str">
        <f>IF('Raw(1)'!C4283="","",'Raw(1)'!C4283)</f>
        <v>TW</v>
      </c>
      <c r="G4283" t="str">
        <f>IF('Raw(1)'!D4283="","",'Raw(1)'!D4283)</f>
        <v>Machine</v>
      </c>
      <c r="H4283" t="str">
        <f>IF('Raw(1)'!E4283="","",'Raw(1)'!E4283)</f>
        <v>Paint Line</v>
      </c>
      <c r="I4283">
        <f>IF('Raw(1)'!F4283="","",'Raw(1)'!F4283)</f>
        <v>2</v>
      </c>
    </row>
    <row r="4284" spans="1:9" x14ac:dyDescent="0.4">
      <c r="A4284">
        <f>IF('Raw(1)'!A4284="","",'Raw(1)'!A4284)</f>
        <v>2026</v>
      </c>
      <c r="B4284">
        <f>IF('Raw(1)'!B4284="","",'Raw(1)'!B4284)</f>
        <v>44</v>
      </c>
      <c r="C4284" t="str">
        <f t="shared" si="198"/>
        <v>Oct</v>
      </c>
      <c r="D4284" t="str">
        <f t="shared" si="199"/>
        <v>2026-Oct</v>
      </c>
      <c r="E4284">
        <f t="shared" si="200"/>
        <v>202610</v>
      </c>
      <c r="F4284" t="str">
        <f>IF('Raw(1)'!C4284="","",'Raw(1)'!C4284)</f>
        <v>TW</v>
      </c>
      <c r="G4284" t="str">
        <f>IF('Raw(1)'!D4284="","",'Raw(1)'!D4284)</f>
        <v>Machine</v>
      </c>
      <c r="H4284" t="str">
        <f>IF('Raw(1)'!E4284="","",'Raw(1)'!E4284)</f>
        <v>Roll Bending Machine</v>
      </c>
      <c r="I4284">
        <f>IF('Raw(1)'!F4284="","",'Raw(1)'!F4284)</f>
        <v>2</v>
      </c>
    </row>
    <row r="4285" spans="1:9" x14ac:dyDescent="0.4">
      <c r="A4285">
        <f>IF('Raw(1)'!A4285="","",'Raw(1)'!A4285)</f>
        <v>2026</v>
      </c>
      <c r="B4285">
        <f>IF('Raw(1)'!B4285="","",'Raw(1)'!B4285)</f>
        <v>44</v>
      </c>
      <c r="C4285" t="str">
        <f t="shared" si="198"/>
        <v>Oct</v>
      </c>
      <c r="D4285" t="str">
        <f t="shared" si="199"/>
        <v>2026-Oct</v>
      </c>
      <c r="E4285">
        <f t="shared" si="200"/>
        <v>202610</v>
      </c>
      <c r="F4285" t="str">
        <f>IF('Raw(1)'!C4285="","",'Raw(1)'!C4285)</f>
        <v>TW</v>
      </c>
      <c r="G4285" t="str">
        <f>IF('Raw(1)'!D4285="","",'Raw(1)'!D4285)</f>
        <v>Machine</v>
      </c>
      <c r="H4285" t="str">
        <f>IF('Raw(1)'!E4285="","",'Raw(1)'!E4285)</f>
        <v>L/W Machine</v>
      </c>
      <c r="I4285">
        <f>IF('Raw(1)'!F4285="","",'Raw(1)'!F4285)</f>
        <v>2</v>
      </c>
    </row>
    <row r="4286" spans="1:9" x14ac:dyDescent="0.4">
      <c r="A4286">
        <f>IF('Raw(1)'!A4286="","",'Raw(1)'!A4286)</f>
        <v>2026</v>
      </c>
      <c r="B4286">
        <f>IF('Raw(1)'!B4286="","",'Raw(1)'!B4286)</f>
        <v>44</v>
      </c>
      <c r="C4286" t="str">
        <f t="shared" si="198"/>
        <v>Oct</v>
      </c>
      <c r="D4286" t="str">
        <f t="shared" si="199"/>
        <v>2026-Oct</v>
      </c>
      <c r="E4286">
        <f t="shared" si="200"/>
        <v>202610</v>
      </c>
      <c r="F4286" t="str">
        <f>IF('Raw(1)'!C4286="","",'Raw(1)'!C4286)</f>
        <v>TW</v>
      </c>
      <c r="G4286" t="str">
        <f>IF('Raw(1)'!D4286="","",'Raw(1)'!D4286)</f>
        <v>Machine</v>
      </c>
      <c r="H4286" t="str">
        <f>IF('Raw(1)'!E4286="","",'Raw(1)'!E4286)</f>
        <v>C/W Machine</v>
      </c>
      <c r="I4286">
        <f>IF('Raw(1)'!F4286="","",'Raw(1)'!F4286)</f>
        <v>3</v>
      </c>
    </row>
    <row r="4287" spans="1:9" x14ac:dyDescent="0.4">
      <c r="A4287">
        <f>IF('Raw(1)'!A4287="","",'Raw(1)'!A4287)</f>
        <v>2026</v>
      </c>
      <c r="B4287">
        <f>IF('Raw(1)'!B4287="","",'Raw(1)'!B4287)</f>
        <v>44</v>
      </c>
      <c r="C4287" t="str">
        <f t="shared" si="198"/>
        <v>Oct</v>
      </c>
      <c r="D4287" t="str">
        <f t="shared" si="199"/>
        <v>2026-Oct</v>
      </c>
      <c r="E4287">
        <f t="shared" si="200"/>
        <v>202610</v>
      </c>
      <c r="F4287" t="str">
        <f>IF('Raw(1)'!C4287="","",'Raw(1)'!C4287)</f>
        <v>TW</v>
      </c>
      <c r="G4287" t="str">
        <f>IF('Raw(1)'!D4287="","",'Raw(1)'!D4287)</f>
        <v>Performance</v>
      </c>
      <c r="H4287" t="str">
        <f>IF('Raw(1)'!E4287="","",'Raw(1)'!E4287)</f>
        <v>BT GT</v>
      </c>
      <c r="I4287" t="str">
        <f>IF('Raw(1)'!F4287="","",'Raw(1)'!F4287)</f>
        <v/>
      </c>
    </row>
    <row r="4288" spans="1:9" x14ac:dyDescent="0.4">
      <c r="A4288">
        <f>IF('Raw(1)'!A4288="","",'Raw(1)'!A4288)</f>
        <v>2026</v>
      </c>
      <c r="B4288">
        <f>IF('Raw(1)'!B4288="","",'Raw(1)'!B4288)</f>
        <v>44</v>
      </c>
      <c r="C4288" t="str">
        <f t="shared" si="198"/>
        <v>Oct</v>
      </c>
      <c r="D4288" t="str">
        <f t="shared" si="199"/>
        <v>2026-Oct</v>
      </c>
      <c r="E4288">
        <f t="shared" si="200"/>
        <v>202610</v>
      </c>
      <c r="F4288" t="str">
        <f>IF('Raw(1)'!C4288="","",'Raw(1)'!C4288)</f>
        <v>TW</v>
      </c>
      <c r="G4288" t="str">
        <f>IF('Raw(1)'!D4288="","",'Raw(1)'!D4288)</f>
        <v>Performance</v>
      </c>
      <c r="H4288" t="str">
        <f>IF('Raw(1)'!E4288="","",'Raw(1)'!E4288)</f>
        <v>WT GT</v>
      </c>
      <c r="I4288" t="str">
        <f>IF('Raw(1)'!F4288="","",'Raw(1)'!F4288)</f>
        <v/>
      </c>
    </row>
    <row r="4289" spans="1:9" x14ac:dyDescent="0.4">
      <c r="A4289">
        <f>IF('Raw(1)'!A4289="","",'Raw(1)'!A4289)</f>
        <v>2026</v>
      </c>
      <c r="B4289">
        <f>IF('Raw(1)'!B4289="","",'Raw(1)'!B4289)</f>
        <v>44</v>
      </c>
      <c r="C4289" t="str">
        <f t="shared" si="198"/>
        <v>Oct</v>
      </c>
      <c r="D4289" t="str">
        <f t="shared" si="199"/>
        <v>2026-Oct</v>
      </c>
      <c r="E4289">
        <f t="shared" si="200"/>
        <v>202610</v>
      </c>
      <c r="F4289" t="str">
        <f>IF('Raw(1)'!C4289="","",'Raw(1)'!C4289)</f>
        <v>TW</v>
      </c>
      <c r="G4289" t="str">
        <f>IF('Raw(1)'!D4289="","",'Raw(1)'!D4289)</f>
        <v>Performance</v>
      </c>
      <c r="H4289" t="str">
        <f>IF('Raw(1)'!E4289="","",'Raw(1)'!E4289)</f>
        <v>Bending</v>
      </c>
      <c r="I4289" t="str">
        <f>IF('Raw(1)'!F4289="","",'Raw(1)'!F4289)</f>
        <v/>
      </c>
    </row>
    <row r="4290" spans="1:9" x14ac:dyDescent="0.4">
      <c r="A4290">
        <f>IF('Raw(1)'!A4290="","",'Raw(1)'!A4290)</f>
        <v>2026</v>
      </c>
      <c r="B4290">
        <f>IF('Raw(1)'!B4290="","",'Raw(1)'!B4290)</f>
        <v>44</v>
      </c>
      <c r="C4290" t="str">
        <f t="shared" ref="C4290:C4353" si="201">IF(OR(A4290="",B4290=""),"",TEXT(DATE(A4290,1,1)+(B4290-1)*7,"mmm"))</f>
        <v>Oct</v>
      </c>
      <c r="D4290" t="str">
        <f t="shared" ref="D4290:D4353" si="202">IF(OR(A4290="",B4290=""),"",TEXT(DATE(A4290,1,1)+(B4290-1)*7,"yyyy-mmm"))</f>
        <v>2026-Oct</v>
      </c>
      <c r="E4290">
        <f t="shared" ref="E4290:E4353" si="203">IF(OR(A4290="",B4290=""),"",YEAR(DATE(A4290,1,1)+(B4290-1)*7)*100+MONTH(DATE(A4290,1,1)+(B4290-1)*7))</f>
        <v>202610</v>
      </c>
      <c r="F4290" t="str">
        <f>IF('Raw(1)'!C4290="","",'Raw(1)'!C4290)</f>
        <v>TW</v>
      </c>
      <c r="G4290" t="str">
        <f>IF('Raw(1)'!D4290="","",'Raw(1)'!D4290)</f>
        <v>Performance</v>
      </c>
      <c r="H4290" t="str">
        <f>IF('Raw(1)'!E4290="","",'Raw(1)'!E4290)</f>
        <v>L/W</v>
      </c>
      <c r="I4290" t="str">
        <f>IF('Raw(1)'!F4290="","",'Raw(1)'!F4290)</f>
        <v/>
      </c>
    </row>
    <row r="4291" spans="1:9" x14ac:dyDescent="0.4">
      <c r="A4291">
        <f>IF('Raw(1)'!A4291="","",'Raw(1)'!A4291)</f>
        <v>2026</v>
      </c>
      <c r="B4291">
        <f>IF('Raw(1)'!B4291="","",'Raw(1)'!B4291)</f>
        <v>44</v>
      </c>
      <c r="C4291" t="str">
        <f t="shared" si="201"/>
        <v>Oct</v>
      </c>
      <c r="D4291" t="str">
        <f t="shared" si="202"/>
        <v>2026-Oct</v>
      </c>
      <c r="E4291">
        <f t="shared" si="203"/>
        <v>202610</v>
      </c>
      <c r="F4291" t="str">
        <f>IF('Raw(1)'!C4291="","",'Raw(1)'!C4291)</f>
        <v>TW</v>
      </c>
      <c r="G4291" t="str">
        <f>IF('Raw(1)'!D4291="","",'Raw(1)'!D4291)</f>
        <v>Performance</v>
      </c>
      <c r="H4291" t="str">
        <f>IF('Raw(1)'!E4291="","",'Raw(1)'!E4291)</f>
        <v>C/W</v>
      </c>
      <c r="I4291" t="str">
        <f>IF('Raw(1)'!F4291="","",'Raw(1)'!F4291)</f>
        <v/>
      </c>
    </row>
    <row r="4292" spans="1:9" x14ac:dyDescent="0.4">
      <c r="A4292">
        <f>IF('Raw(1)'!A4292="","",'Raw(1)'!A4292)</f>
        <v>2026</v>
      </c>
      <c r="B4292">
        <f>IF('Raw(1)'!B4292="","",'Raw(1)'!B4292)</f>
        <v>44</v>
      </c>
      <c r="C4292" t="str">
        <f t="shared" si="201"/>
        <v>Oct</v>
      </c>
      <c r="D4292" t="str">
        <f t="shared" si="202"/>
        <v>2026-Oct</v>
      </c>
      <c r="E4292">
        <f t="shared" si="203"/>
        <v>202610</v>
      </c>
      <c r="F4292" t="str">
        <f>IF('Raw(1)'!C4292="","",'Raw(1)'!C4292)</f>
        <v>CN</v>
      </c>
      <c r="G4292" t="str">
        <f>IF('Raw(1)'!D4292="","",'Raw(1)'!D4292)</f>
        <v>Machine</v>
      </c>
      <c r="H4292" t="str">
        <f>IF('Raw(1)'!E4292="","",'Raw(1)'!E4292)</f>
        <v>Growing Line</v>
      </c>
      <c r="I4292">
        <f>IF('Raw(1)'!F4292="","",'Raw(1)'!F4292)</f>
        <v>20</v>
      </c>
    </row>
    <row r="4293" spans="1:9" x14ac:dyDescent="0.4">
      <c r="A4293">
        <f>IF('Raw(1)'!A4293="","",'Raw(1)'!A4293)</f>
        <v>2026</v>
      </c>
      <c r="B4293">
        <f>IF('Raw(1)'!B4293="","",'Raw(1)'!B4293)</f>
        <v>44</v>
      </c>
      <c r="C4293" t="str">
        <f t="shared" si="201"/>
        <v>Oct</v>
      </c>
      <c r="D4293" t="str">
        <f t="shared" si="202"/>
        <v>2026-Oct</v>
      </c>
      <c r="E4293">
        <f t="shared" si="203"/>
        <v>202610</v>
      </c>
      <c r="F4293" t="str">
        <f>IF('Raw(1)'!C4293="","",'Raw(1)'!C4293)</f>
        <v>CN</v>
      </c>
      <c r="G4293" t="str">
        <f>IF('Raw(1)'!D4293="","",'Raw(1)'!D4293)</f>
        <v>Machine</v>
      </c>
      <c r="H4293" t="str">
        <f>IF('Raw(1)'!E4293="","",'Raw(1)'!E4293)</f>
        <v>Paint Booth</v>
      </c>
      <c r="I4293">
        <f>IF('Raw(1)'!F4293="","",'Raw(1)'!F4293)</f>
        <v>22</v>
      </c>
    </row>
    <row r="4294" spans="1:9" x14ac:dyDescent="0.4">
      <c r="A4294">
        <f>IF('Raw(1)'!A4294="","",'Raw(1)'!A4294)</f>
        <v>2026</v>
      </c>
      <c r="B4294">
        <f>IF('Raw(1)'!B4294="","",'Raw(1)'!B4294)</f>
        <v>44</v>
      </c>
      <c r="C4294" t="str">
        <f t="shared" si="201"/>
        <v>Oct</v>
      </c>
      <c r="D4294" t="str">
        <f t="shared" si="202"/>
        <v>2026-Oct</v>
      </c>
      <c r="E4294">
        <f t="shared" si="203"/>
        <v>202610</v>
      </c>
      <c r="F4294" t="str">
        <f>IF('Raw(1)'!C4294="","",'Raw(1)'!C4294)</f>
        <v>CN</v>
      </c>
      <c r="G4294" t="str">
        <f>IF('Raw(1)'!D4294="","",'Raw(1)'!D4294)</f>
        <v>Machine</v>
      </c>
      <c r="H4294" t="str">
        <f>IF('Raw(1)'!E4294="","",'Raw(1)'!E4294)</f>
        <v>Paint Line</v>
      </c>
      <c r="I4294">
        <f>IF('Raw(1)'!F4294="","",'Raw(1)'!F4294)</f>
        <v>6</v>
      </c>
    </row>
    <row r="4295" spans="1:9" x14ac:dyDescent="0.4">
      <c r="A4295">
        <f>IF('Raw(1)'!A4295="","",'Raw(1)'!A4295)</f>
        <v>2026</v>
      </c>
      <c r="B4295">
        <f>IF('Raw(1)'!B4295="","",'Raw(1)'!B4295)</f>
        <v>44</v>
      </c>
      <c r="C4295" t="str">
        <f t="shared" si="201"/>
        <v>Oct</v>
      </c>
      <c r="D4295" t="str">
        <f t="shared" si="202"/>
        <v>2026-Oct</v>
      </c>
      <c r="E4295">
        <f t="shared" si="203"/>
        <v>202610</v>
      </c>
      <c r="F4295" t="str">
        <f>IF('Raw(1)'!C4295="","",'Raw(1)'!C4295)</f>
        <v>CN</v>
      </c>
      <c r="G4295" t="str">
        <f>IF('Raw(1)'!D4295="","",'Raw(1)'!D4295)</f>
        <v>Machine</v>
      </c>
      <c r="H4295" t="str">
        <f>IF('Raw(1)'!E4295="","",'Raw(1)'!E4295)</f>
        <v>Roll Bending Machine</v>
      </c>
      <c r="I4295">
        <f>IF('Raw(1)'!F4295="","",'Raw(1)'!F4295)</f>
        <v>4</v>
      </c>
    </row>
    <row r="4296" spans="1:9" x14ac:dyDescent="0.4">
      <c r="A4296">
        <f>IF('Raw(1)'!A4296="","",'Raw(1)'!A4296)</f>
        <v>2026</v>
      </c>
      <c r="B4296">
        <f>IF('Raw(1)'!B4296="","",'Raw(1)'!B4296)</f>
        <v>44</v>
      </c>
      <c r="C4296" t="str">
        <f t="shared" si="201"/>
        <v>Oct</v>
      </c>
      <c r="D4296" t="str">
        <f t="shared" si="202"/>
        <v>2026-Oct</v>
      </c>
      <c r="E4296">
        <f t="shared" si="203"/>
        <v>202610</v>
      </c>
      <c r="F4296" t="str">
        <f>IF('Raw(1)'!C4296="","",'Raw(1)'!C4296)</f>
        <v>CN</v>
      </c>
      <c r="G4296" t="str">
        <f>IF('Raw(1)'!D4296="","",'Raw(1)'!D4296)</f>
        <v>Machine</v>
      </c>
      <c r="H4296" t="str">
        <f>IF('Raw(1)'!E4296="","",'Raw(1)'!E4296)</f>
        <v>L/W Machine</v>
      </c>
      <c r="I4296">
        <f>IF('Raw(1)'!F4296="","",'Raw(1)'!F4296)</f>
        <v>10</v>
      </c>
    </row>
    <row r="4297" spans="1:9" x14ac:dyDescent="0.4">
      <c r="A4297">
        <f>IF('Raw(1)'!A4297="","",'Raw(1)'!A4297)</f>
        <v>2026</v>
      </c>
      <c r="B4297">
        <f>IF('Raw(1)'!B4297="","",'Raw(1)'!B4297)</f>
        <v>44</v>
      </c>
      <c r="C4297" t="str">
        <f t="shared" si="201"/>
        <v>Oct</v>
      </c>
      <c r="D4297" t="str">
        <f t="shared" si="202"/>
        <v>2026-Oct</v>
      </c>
      <c r="E4297">
        <f t="shared" si="203"/>
        <v>202610</v>
      </c>
      <c r="F4297" t="str">
        <f>IF('Raw(1)'!C4297="","",'Raw(1)'!C4297)</f>
        <v>CN</v>
      </c>
      <c r="G4297" t="str">
        <f>IF('Raw(1)'!D4297="","",'Raw(1)'!D4297)</f>
        <v>Machine</v>
      </c>
      <c r="H4297" t="str">
        <f>IF('Raw(1)'!E4297="","",'Raw(1)'!E4297)</f>
        <v>C/W Machine</v>
      </c>
      <c r="I4297">
        <f>IF('Raw(1)'!F4297="","",'Raw(1)'!F4297)</f>
        <v>12</v>
      </c>
    </row>
    <row r="4298" spans="1:9" x14ac:dyDescent="0.4">
      <c r="A4298">
        <f>IF('Raw(1)'!A4298="","",'Raw(1)'!A4298)</f>
        <v>2026</v>
      </c>
      <c r="B4298">
        <f>IF('Raw(1)'!B4298="","",'Raw(1)'!B4298)</f>
        <v>44</v>
      </c>
      <c r="C4298" t="str">
        <f t="shared" si="201"/>
        <v>Oct</v>
      </c>
      <c r="D4298" t="str">
        <f t="shared" si="202"/>
        <v>2026-Oct</v>
      </c>
      <c r="E4298">
        <f t="shared" si="203"/>
        <v>202610</v>
      </c>
      <c r="F4298" t="str">
        <f>IF('Raw(1)'!C4298="","",'Raw(1)'!C4298)</f>
        <v>CN</v>
      </c>
      <c r="G4298" t="str">
        <f>IF('Raw(1)'!D4298="","",'Raw(1)'!D4298)</f>
        <v>Performance</v>
      </c>
      <c r="H4298" t="str">
        <f>IF('Raw(1)'!E4298="","",'Raw(1)'!E4298)</f>
        <v>BT GT</v>
      </c>
      <c r="I4298" t="str">
        <f>IF('Raw(1)'!F4298="","",'Raw(1)'!F4298)</f>
        <v/>
      </c>
    </row>
    <row r="4299" spans="1:9" x14ac:dyDescent="0.4">
      <c r="A4299">
        <f>IF('Raw(1)'!A4299="","",'Raw(1)'!A4299)</f>
        <v>2026</v>
      </c>
      <c r="B4299">
        <f>IF('Raw(1)'!B4299="","",'Raw(1)'!B4299)</f>
        <v>44</v>
      </c>
      <c r="C4299" t="str">
        <f t="shared" si="201"/>
        <v>Oct</v>
      </c>
      <c r="D4299" t="str">
        <f t="shared" si="202"/>
        <v>2026-Oct</v>
      </c>
      <c r="E4299">
        <f t="shared" si="203"/>
        <v>202610</v>
      </c>
      <c r="F4299" t="str">
        <f>IF('Raw(1)'!C4299="","",'Raw(1)'!C4299)</f>
        <v>CN</v>
      </c>
      <c r="G4299" t="str">
        <f>IF('Raw(1)'!D4299="","",'Raw(1)'!D4299)</f>
        <v>Performance</v>
      </c>
      <c r="H4299" t="str">
        <f>IF('Raw(1)'!E4299="","",'Raw(1)'!E4299)</f>
        <v>WT GT</v>
      </c>
      <c r="I4299" t="str">
        <f>IF('Raw(1)'!F4299="","",'Raw(1)'!F4299)</f>
        <v/>
      </c>
    </row>
    <row r="4300" spans="1:9" x14ac:dyDescent="0.4">
      <c r="A4300">
        <f>IF('Raw(1)'!A4300="","",'Raw(1)'!A4300)</f>
        <v>2026</v>
      </c>
      <c r="B4300">
        <f>IF('Raw(1)'!B4300="","",'Raw(1)'!B4300)</f>
        <v>44</v>
      </c>
      <c r="C4300" t="str">
        <f t="shared" si="201"/>
        <v>Oct</v>
      </c>
      <c r="D4300" t="str">
        <f t="shared" si="202"/>
        <v>2026-Oct</v>
      </c>
      <c r="E4300">
        <f t="shared" si="203"/>
        <v>202610</v>
      </c>
      <c r="F4300" t="str">
        <f>IF('Raw(1)'!C4300="","",'Raw(1)'!C4300)</f>
        <v>CN</v>
      </c>
      <c r="G4300" t="str">
        <f>IF('Raw(1)'!D4300="","",'Raw(1)'!D4300)</f>
        <v>Performance</v>
      </c>
      <c r="H4300" t="str">
        <f>IF('Raw(1)'!E4300="","",'Raw(1)'!E4300)</f>
        <v>Bending</v>
      </c>
      <c r="I4300" t="str">
        <f>IF('Raw(1)'!F4300="","",'Raw(1)'!F4300)</f>
        <v/>
      </c>
    </row>
    <row r="4301" spans="1:9" x14ac:dyDescent="0.4">
      <c r="A4301">
        <f>IF('Raw(1)'!A4301="","",'Raw(1)'!A4301)</f>
        <v>2026</v>
      </c>
      <c r="B4301">
        <f>IF('Raw(1)'!B4301="","",'Raw(1)'!B4301)</f>
        <v>44</v>
      </c>
      <c r="C4301" t="str">
        <f t="shared" si="201"/>
        <v>Oct</v>
      </c>
      <c r="D4301" t="str">
        <f t="shared" si="202"/>
        <v>2026-Oct</v>
      </c>
      <c r="E4301">
        <f t="shared" si="203"/>
        <v>202610</v>
      </c>
      <c r="F4301" t="str">
        <f>IF('Raw(1)'!C4301="","",'Raw(1)'!C4301)</f>
        <v>CN</v>
      </c>
      <c r="G4301" t="str">
        <f>IF('Raw(1)'!D4301="","",'Raw(1)'!D4301)</f>
        <v>Performance</v>
      </c>
      <c r="H4301" t="str">
        <f>IF('Raw(1)'!E4301="","",'Raw(1)'!E4301)</f>
        <v>L/W</v>
      </c>
      <c r="I4301" t="str">
        <f>IF('Raw(1)'!F4301="","",'Raw(1)'!F4301)</f>
        <v/>
      </c>
    </row>
    <row r="4302" spans="1:9" x14ac:dyDescent="0.4">
      <c r="A4302">
        <f>IF('Raw(1)'!A4302="","",'Raw(1)'!A4302)</f>
        <v>2026</v>
      </c>
      <c r="B4302">
        <f>IF('Raw(1)'!B4302="","",'Raw(1)'!B4302)</f>
        <v>44</v>
      </c>
      <c r="C4302" t="str">
        <f t="shared" si="201"/>
        <v>Oct</v>
      </c>
      <c r="D4302" t="str">
        <f t="shared" si="202"/>
        <v>2026-Oct</v>
      </c>
      <c r="E4302">
        <f t="shared" si="203"/>
        <v>202610</v>
      </c>
      <c r="F4302" t="str">
        <f>IF('Raw(1)'!C4302="","",'Raw(1)'!C4302)</f>
        <v>CN</v>
      </c>
      <c r="G4302" t="str">
        <f>IF('Raw(1)'!D4302="","",'Raw(1)'!D4302)</f>
        <v>Performance</v>
      </c>
      <c r="H4302" t="str">
        <f>IF('Raw(1)'!E4302="","",'Raw(1)'!E4302)</f>
        <v>C/W</v>
      </c>
      <c r="I4302" t="str">
        <f>IF('Raw(1)'!F4302="","",'Raw(1)'!F4302)</f>
        <v/>
      </c>
    </row>
    <row r="4303" spans="1:9" x14ac:dyDescent="0.4">
      <c r="A4303">
        <f>IF('Raw(1)'!A4303="","",'Raw(1)'!A4303)</f>
        <v>2026</v>
      </c>
      <c r="B4303">
        <f>IF('Raw(1)'!B4303="","",'Raw(1)'!B4303)</f>
        <v>44</v>
      </c>
      <c r="C4303" t="str">
        <f t="shared" si="201"/>
        <v>Oct</v>
      </c>
      <c r="D4303" t="str">
        <f t="shared" si="202"/>
        <v>2026-Oct</v>
      </c>
      <c r="E4303">
        <f t="shared" si="203"/>
        <v>202610</v>
      </c>
      <c r="F4303" t="str">
        <f>IF('Raw(1)'!C4303="","",'Raw(1)'!C4303)</f>
        <v>TR #1</v>
      </c>
      <c r="G4303" t="str">
        <f>IF('Raw(1)'!D4303="","",'Raw(1)'!D4303)</f>
        <v>Machine</v>
      </c>
      <c r="H4303" t="str">
        <f>IF('Raw(1)'!E4303="","",'Raw(1)'!E4303)</f>
        <v>Growing Line</v>
      </c>
      <c r="I4303">
        <f>IF('Raw(1)'!F4303="","",'Raw(1)'!F4303)</f>
        <v>3</v>
      </c>
    </row>
    <row r="4304" spans="1:9" x14ac:dyDescent="0.4">
      <c r="A4304">
        <f>IF('Raw(1)'!A4304="","",'Raw(1)'!A4304)</f>
        <v>2026</v>
      </c>
      <c r="B4304">
        <f>IF('Raw(1)'!B4304="","",'Raw(1)'!B4304)</f>
        <v>44</v>
      </c>
      <c r="C4304" t="str">
        <f t="shared" si="201"/>
        <v>Oct</v>
      </c>
      <c r="D4304" t="str">
        <f t="shared" si="202"/>
        <v>2026-Oct</v>
      </c>
      <c r="E4304">
        <f t="shared" si="203"/>
        <v>202610</v>
      </c>
      <c r="F4304" t="str">
        <f>IF('Raw(1)'!C4304="","",'Raw(1)'!C4304)</f>
        <v>TR #1</v>
      </c>
      <c r="G4304" t="str">
        <f>IF('Raw(1)'!D4304="","",'Raw(1)'!D4304)</f>
        <v>Machine</v>
      </c>
      <c r="H4304" t="str">
        <f>IF('Raw(1)'!E4304="","",'Raw(1)'!E4304)</f>
        <v>Paint Booth</v>
      </c>
      <c r="I4304">
        <f>IF('Raw(1)'!F4304="","",'Raw(1)'!F4304)</f>
        <v>3</v>
      </c>
    </row>
    <row r="4305" spans="1:9" x14ac:dyDescent="0.4">
      <c r="A4305">
        <f>IF('Raw(1)'!A4305="","",'Raw(1)'!A4305)</f>
        <v>2026</v>
      </c>
      <c r="B4305">
        <f>IF('Raw(1)'!B4305="","",'Raw(1)'!B4305)</f>
        <v>44</v>
      </c>
      <c r="C4305" t="str">
        <f t="shared" si="201"/>
        <v>Oct</v>
      </c>
      <c r="D4305" t="str">
        <f t="shared" si="202"/>
        <v>2026-Oct</v>
      </c>
      <c r="E4305">
        <f t="shared" si="203"/>
        <v>202610</v>
      </c>
      <c r="F4305" t="str">
        <f>IF('Raw(1)'!C4305="","",'Raw(1)'!C4305)</f>
        <v>TR #1</v>
      </c>
      <c r="G4305" t="str">
        <f>IF('Raw(1)'!D4305="","",'Raw(1)'!D4305)</f>
        <v>Machine</v>
      </c>
      <c r="H4305" t="str">
        <f>IF('Raw(1)'!E4305="","",'Raw(1)'!E4305)</f>
        <v>Paint Line</v>
      </c>
      <c r="I4305">
        <f>IF('Raw(1)'!F4305="","",'Raw(1)'!F4305)</f>
        <v>2</v>
      </c>
    </row>
    <row r="4306" spans="1:9" x14ac:dyDescent="0.4">
      <c r="A4306">
        <f>IF('Raw(1)'!A4306="","",'Raw(1)'!A4306)</f>
        <v>2026</v>
      </c>
      <c r="B4306">
        <f>IF('Raw(1)'!B4306="","",'Raw(1)'!B4306)</f>
        <v>44</v>
      </c>
      <c r="C4306" t="str">
        <f t="shared" si="201"/>
        <v>Oct</v>
      </c>
      <c r="D4306" t="str">
        <f t="shared" si="202"/>
        <v>2026-Oct</v>
      </c>
      <c r="E4306">
        <f t="shared" si="203"/>
        <v>202610</v>
      </c>
      <c r="F4306" t="str">
        <f>IF('Raw(1)'!C4306="","",'Raw(1)'!C4306)</f>
        <v>TR #1</v>
      </c>
      <c r="G4306" t="str">
        <f>IF('Raw(1)'!D4306="","",'Raw(1)'!D4306)</f>
        <v>Machine</v>
      </c>
      <c r="H4306" t="str">
        <f>IF('Raw(1)'!E4306="","",'Raw(1)'!E4306)</f>
        <v>Roll Bending Machine</v>
      </c>
      <c r="I4306">
        <f>IF('Raw(1)'!F4306="","",'Raw(1)'!F4306)</f>
        <v>2</v>
      </c>
    </row>
    <row r="4307" spans="1:9" x14ac:dyDescent="0.4">
      <c r="A4307">
        <f>IF('Raw(1)'!A4307="","",'Raw(1)'!A4307)</f>
        <v>2026</v>
      </c>
      <c r="B4307">
        <f>IF('Raw(1)'!B4307="","",'Raw(1)'!B4307)</f>
        <v>44</v>
      </c>
      <c r="C4307" t="str">
        <f t="shared" si="201"/>
        <v>Oct</v>
      </c>
      <c r="D4307" t="str">
        <f t="shared" si="202"/>
        <v>2026-Oct</v>
      </c>
      <c r="E4307">
        <f t="shared" si="203"/>
        <v>202610</v>
      </c>
      <c r="F4307" t="str">
        <f>IF('Raw(1)'!C4307="","",'Raw(1)'!C4307)</f>
        <v>TR #1</v>
      </c>
      <c r="G4307" t="str">
        <f>IF('Raw(1)'!D4307="","",'Raw(1)'!D4307)</f>
        <v>Machine</v>
      </c>
      <c r="H4307" t="str">
        <f>IF('Raw(1)'!E4307="","",'Raw(1)'!E4307)</f>
        <v>L/W Machine</v>
      </c>
      <c r="I4307">
        <f>IF('Raw(1)'!F4307="","",'Raw(1)'!F4307)</f>
        <v>3</v>
      </c>
    </row>
    <row r="4308" spans="1:9" x14ac:dyDescent="0.4">
      <c r="A4308">
        <f>IF('Raw(1)'!A4308="","",'Raw(1)'!A4308)</f>
        <v>2026</v>
      </c>
      <c r="B4308">
        <f>IF('Raw(1)'!B4308="","",'Raw(1)'!B4308)</f>
        <v>44</v>
      </c>
      <c r="C4308" t="str">
        <f t="shared" si="201"/>
        <v>Oct</v>
      </c>
      <c r="D4308" t="str">
        <f t="shared" si="202"/>
        <v>2026-Oct</v>
      </c>
      <c r="E4308">
        <f t="shared" si="203"/>
        <v>202610</v>
      </c>
      <c r="F4308" t="str">
        <f>IF('Raw(1)'!C4308="","",'Raw(1)'!C4308)</f>
        <v>TR #1</v>
      </c>
      <c r="G4308" t="str">
        <f>IF('Raw(1)'!D4308="","",'Raw(1)'!D4308)</f>
        <v>Machine</v>
      </c>
      <c r="H4308" t="str">
        <f>IF('Raw(1)'!E4308="","",'Raw(1)'!E4308)</f>
        <v>C/W Machine</v>
      </c>
      <c r="I4308">
        <f>IF('Raw(1)'!F4308="","",'Raw(1)'!F4308)</f>
        <v>4</v>
      </c>
    </row>
    <row r="4309" spans="1:9" x14ac:dyDescent="0.4">
      <c r="A4309">
        <f>IF('Raw(1)'!A4309="","",'Raw(1)'!A4309)</f>
        <v>2026</v>
      </c>
      <c r="B4309">
        <f>IF('Raw(1)'!B4309="","",'Raw(1)'!B4309)</f>
        <v>44</v>
      </c>
      <c r="C4309" t="str">
        <f t="shared" si="201"/>
        <v>Oct</v>
      </c>
      <c r="D4309" t="str">
        <f t="shared" si="202"/>
        <v>2026-Oct</v>
      </c>
      <c r="E4309">
        <f t="shared" si="203"/>
        <v>202610</v>
      </c>
      <c r="F4309" t="str">
        <f>IF('Raw(1)'!C4309="","",'Raw(1)'!C4309)</f>
        <v>TR #1</v>
      </c>
      <c r="G4309" t="str">
        <f>IF('Raw(1)'!D4309="","",'Raw(1)'!D4309)</f>
        <v>Performance</v>
      </c>
      <c r="H4309" t="str">
        <f>IF('Raw(1)'!E4309="","",'Raw(1)'!E4309)</f>
        <v>BT GT</v>
      </c>
      <c r="I4309" t="str">
        <f>IF('Raw(1)'!F4309="","",'Raw(1)'!F4309)</f>
        <v/>
      </c>
    </row>
    <row r="4310" spans="1:9" x14ac:dyDescent="0.4">
      <c r="A4310">
        <f>IF('Raw(1)'!A4310="","",'Raw(1)'!A4310)</f>
        <v>2026</v>
      </c>
      <c r="B4310">
        <f>IF('Raw(1)'!B4310="","",'Raw(1)'!B4310)</f>
        <v>44</v>
      </c>
      <c r="C4310" t="str">
        <f t="shared" si="201"/>
        <v>Oct</v>
      </c>
      <c r="D4310" t="str">
        <f t="shared" si="202"/>
        <v>2026-Oct</v>
      </c>
      <c r="E4310">
        <f t="shared" si="203"/>
        <v>202610</v>
      </c>
      <c r="F4310" t="str">
        <f>IF('Raw(1)'!C4310="","",'Raw(1)'!C4310)</f>
        <v>TR #1</v>
      </c>
      <c r="G4310" t="str">
        <f>IF('Raw(1)'!D4310="","",'Raw(1)'!D4310)</f>
        <v>Performance</v>
      </c>
      <c r="H4310" t="str">
        <f>IF('Raw(1)'!E4310="","",'Raw(1)'!E4310)</f>
        <v>WT GT</v>
      </c>
      <c r="I4310" t="str">
        <f>IF('Raw(1)'!F4310="","",'Raw(1)'!F4310)</f>
        <v/>
      </c>
    </row>
    <row r="4311" spans="1:9" x14ac:dyDescent="0.4">
      <c r="A4311">
        <f>IF('Raw(1)'!A4311="","",'Raw(1)'!A4311)</f>
        <v>2026</v>
      </c>
      <c r="B4311">
        <f>IF('Raw(1)'!B4311="","",'Raw(1)'!B4311)</f>
        <v>44</v>
      </c>
      <c r="C4311" t="str">
        <f t="shared" si="201"/>
        <v>Oct</v>
      </c>
      <c r="D4311" t="str">
        <f t="shared" si="202"/>
        <v>2026-Oct</v>
      </c>
      <c r="E4311">
        <f t="shared" si="203"/>
        <v>202610</v>
      </c>
      <c r="F4311" t="str">
        <f>IF('Raw(1)'!C4311="","",'Raw(1)'!C4311)</f>
        <v>TR #1</v>
      </c>
      <c r="G4311" t="str">
        <f>IF('Raw(1)'!D4311="","",'Raw(1)'!D4311)</f>
        <v>Performance</v>
      </c>
      <c r="H4311" t="str">
        <f>IF('Raw(1)'!E4311="","",'Raw(1)'!E4311)</f>
        <v>Bending</v>
      </c>
      <c r="I4311" t="str">
        <f>IF('Raw(1)'!F4311="","",'Raw(1)'!F4311)</f>
        <v/>
      </c>
    </row>
    <row r="4312" spans="1:9" x14ac:dyDescent="0.4">
      <c r="A4312">
        <f>IF('Raw(1)'!A4312="","",'Raw(1)'!A4312)</f>
        <v>2026</v>
      </c>
      <c r="B4312">
        <f>IF('Raw(1)'!B4312="","",'Raw(1)'!B4312)</f>
        <v>44</v>
      </c>
      <c r="C4312" t="str">
        <f t="shared" si="201"/>
        <v>Oct</v>
      </c>
      <c r="D4312" t="str">
        <f t="shared" si="202"/>
        <v>2026-Oct</v>
      </c>
      <c r="E4312">
        <f t="shared" si="203"/>
        <v>202610</v>
      </c>
      <c r="F4312" t="str">
        <f>IF('Raw(1)'!C4312="","",'Raw(1)'!C4312)</f>
        <v>TR #1</v>
      </c>
      <c r="G4312" t="str">
        <f>IF('Raw(1)'!D4312="","",'Raw(1)'!D4312)</f>
        <v>Performance</v>
      </c>
      <c r="H4312" t="str">
        <f>IF('Raw(1)'!E4312="","",'Raw(1)'!E4312)</f>
        <v>L/W</v>
      </c>
      <c r="I4312" t="str">
        <f>IF('Raw(1)'!F4312="","",'Raw(1)'!F4312)</f>
        <v/>
      </c>
    </row>
    <row r="4313" spans="1:9" x14ac:dyDescent="0.4">
      <c r="A4313">
        <f>IF('Raw(1)'!A4313="","",'Raw(1)'!A4313)</f>
        <v>2026</v>
      </c>
      <c r="B4313">
        <f>IF('Raw(1)'!B4313="","",'Raw(1)'!B4313)</f>
        <v>44</v>
      </c>
      <c r="C4313" t="str">
        <f t="shared" si="201"/>
        <v>Oct</v>
      </c>
      <c r="D4313" t="str">
        <f t="shared" si="202"/>
        <v>2026-Oct</v>
      </c>
      <c r="E4313">
        <f t="shared" si="203"/>
        <v>202610</v>
      </c>
      <c r="F4313" t="str">
        <f>IF('Raw(1)'!C4313="","",'Raw(1)'!C4313)</f>
        <v>TR #1</v>
      </c>
      <c r="G4313" t="str">
        <f>IF('Raw(1)'!D4313="","",'Raw(1)'!D4313)</f>
        <v>Performance</v>
      </c>
      <c r="H4313" t="str">
        <f>IF('Raw(1)'!E4313="","",'Raw(1)'!E4313)</f>
        <v>C/W</v>
      </c>
      <c r="I4313" t="str">
        <f>IF('Raw(1)'!F4313="","",'Raw(1)'!F4313)</f>
        <v/>
      </c>
    </row>
    <row r="4314" spans="1:9" x14ac:dyDescent="0.4">
      <c r="A4314">
        <f>IF('Raw(1)'!A4314="","",'Raw(1)'!A4314)</f>
        <v>2026</v>
      </c>
      <c r="B4314">
        <f>IF('Raw(1)'!B4314="","",'Raw(1)'!B4314)</f>
        <v>44</v>
      </c>
      <c r="C4314" t="str">
        <f t="shared" si="201"/>
        <v>Oct</v>
      </c>
      <c r="D4314" t="str">
        <f t="shared" si="202"/>
        <v>2026-Oct</v>
      </c>
      <c r="E4314">
        <f t="shared" si="203"/>
        <v>202610</v>
      </c>
      <c r="F4314" t="str">
        <f>IF('Raw(1)'!C4314="","",'Raw(1)'!C4314)</f>
        <v>TR #2</v>
      </c>
      <c r="G4314" t="str">
        <f>IF('Raw(1)'!D4314="","",'Raw(1)'!D4314)</f>
        <v>Machine</v>
      </c>
      <c r="H4314" t="str">
        <f>IF('Raw(1)'!E4314="","",'Raw(1)'!E4314)</f>
        <v>Growing Line</v>
      </c>
      <c r="I4314">
        <f>IF('Raw(1)'!F4314="","",'Raw(1)'!F4314)</f>
        <v>6</v>
      </c>
    </row>
    <row r="4315" spans="1:9" x14ac:dyDescent="0.4">
      <c r="A4315">
        <f>IF('Raw(1)'!A4315="","",'Raw(1)'!A4315)</f>
        <v>2026</v>
      </c>
      <c r="B4315">
        <f>IF('Raw(1)'!B4315="","",'Raw(1)'!B4315)</f>
        <v>44</v>
      </c>
      <c r="C4315" t="str">
        <f t="shared" si="201"/>
        <v>Oct</v>
      </c>
      <c r="D4315" t="str">
        <f t="shared" si="202"/>
        <v>2026-Oct</v>
      </c>
      <c r="E4315">
        <f t="shared" si="203"/>
        <v>202610</v>
      </c>
      <c r="F4315" t="str">
        <f>IF('Raw(1)'!C4315="","",'Raw(1)'!C4315)</f>
        <v>TR #2</v>
      </c>
      <c r="G4315" t="str">
        <f>IF('Raw(1)'!D4315="","",'Raw(1)'!D4315)</f>
        <v>Machine</v>
      </c>
      <c r="H4315" t="str">
        <f>IF('Raw(1)'!E4315="","",'Raw(1)'!E4315)</f>
        <v>Paint Booth</v>
      </c>
      <c r="I4315">
        <f>IF('Raw(1)'!F4315="","",'Raw(1)'!F4315)</f>
        <v>4</v>
      </c>
    </row>
    <row r="4316" spans="1:9" x14ac:dyDescent="0.4">
      <c r="A4316">
        <f>IF('Raw(1)'!A4316="","",'Raw(1)'!A4316)</f>
        <v>2026</v>
      </c>
      <c r="B4316">
        <f>IF('Raw(1)'!B4316="","",'Raw(1)'!B4316)</f>
        <v>44</v>
      </c>
      <c r="C4316" t="str">
        <f t="shared" si="201"/>
        <v>Oct</v>
      </c>
      <c r="D4316" t="str">
        <f t="shared" si="202"/>
        <v>2026-Oct</v>
      </c>
      <c r="E4316">
        <f t="shared" si="203"/>
        <v>202610</v>
      </c>
      <c r="F4316" t="str">
        <f>IF('Raw(1)'!C4316="","",'Raw(1)'!C4316)</f>
        <v>TR #2</v>
      </c>
      <c r="G4316" t="str">
        <f>IF('Raw(1)'!D4316="","",'Raw(1)'!D4316)</f>
        <v>Machine</v>
      </c>
      <c r="H4316" t="str">
        <f>IF('Raw(1)'!E4316="","",'Raw(1)'!E4316)</f>
        <v>Paint Line</v>
      </c>
      <c r="I4316">
        <f>IF('Raw(1)'!F4316="","",'Raw(1)'!F4316)</f>
        <v>2</v>
      </c>
    </row>
    <row r="4317" spans="1:9" x14ac:dyDescent="0.4">
      <c r="A4317">
        <f>IF('Raw(1)'!A4317="","",'Raw(1)'!A4317)</f>
        <v>2026</v>
      </c>
      <c r="B4317">
        <f>IF('Raw(1)'!B4317="","",'Raw(1)'!B4317)</f>
        <v>44</v>
      </c>
      <c r="C4317" t="str">
        <f t="shared" si="201"/>
        <v>Oct</v>
      </c>
      <c r="D4317" t="str">
        <f t="shared" si="202"/>
        <v>2026-Oct</v>
      </c>
      <c r="E4317">
        <f t="shared" si="203"/>
        <v>202610</v>
      </c>
      <c r="F4317" t="str">
        <f>IF('Raw(1)'!C4317="","",'Raw(1)'!C4317)</f>
        <v>TR #2</v>
      </c>
      <c r="G4317" t="str">
        <f>IF('Raw(1)'!D4317="","",'Raw(1)'!D4317)</f>
        <v>Machine</v>
      </c>
      <c r="H4317" t="str">
        <f>IF('Raw(1)'!E4317="","",'Raw(1)'!E4317)</f>
        <v>Roll Bending Machine</v>
      </c>
      <c r="I4317">
        <f>IF('Raw(1)'!F4317="","",'Raw(1)'!F4317)</f>
        <v>3</v>
      </c>
    </row>
    <row r="4318" spans="1:9" x14ac:dyDescent="0.4">
      <c r="A4318">
        <f>IF('Raw(1)'!A4318="","",'Raw(1)'!A4318)</f>
        <v>2026</v>
      </c>
      <c r="B4318">
        <f>IF('Raw(1)'!B4318="","",'Raw(1)'!B4318)</f>
        <v>44</v>
      </c>
      <c r="C4318" t="str">
        <f t="shared" si="201"/>
        <v>Oct</v>
      </c>
      <c r="D4318" t="str">
        <f t="shared" si="202"/>
        <v>2026-Oct</v>
      </c>
      <c r="E4318">
        <f t="shared" si="203"/>
        <v>202610</v>
      </c>
      <c r="F4318" t="str">
        <f>IF('Raw(1)'!C4318="","",'Raw(1)'!C4318)</f>
        <v>TR #2</v>
      </c>
      <c r="G4318" t="str">
        <f>IF('Raw(1)'!D4318="","",'Raw(1)'!D4318)</f>
        <v>Machine</v>
      </c>
      <c r="H4318" t="str">
        <f>IF('Raw(1)'!E4318="","",'Raw(1)'!E4318)</f>
        <v>L/W Machine</v>
      </c>
      <c r="I4318">
        <f>IF('Raw(1)'!F4318="","",'Raw(1)'!F4318)</f>
        <v>4</v>
      </c>
    </row>
    <row r="4319" spans="1:9" x14ac:dyDescent="0.4">
      <c r="A4319">
        <f>IF('Raw(1)'!A4319="","",'Raw(1)'!A4319)</f>
        <v>2026</v>
      </c>
      <c r="B4319">
        <f>IF('Raw(1)'!B4319="","",'Raw(1)'!B4319)</f>
        <v>44</v>
      </c>
      <c r="C4319" t="str">
        <f t="shared" si="201"/>
        <v>Oct</v>
      </c>
      <c r="D4319" t="str">
        <f t="shared" si="202"/>
        <v>2026-Oct</v>
      </c>
      <c r="E4319">
        <f t="shared" si="203"/>
        <v>202610</v>
      </c>
      <c r="F4319" t="str">
        <f>IF('Raw(1)'!C4319="","",'Raw(1)'!C4319)</f>
        <v>TR #2</v>
      </c>
      <c r="G4319" t="str">
        <f>IF('Raw(1)'!D4319="","",'Raw(1)'!D4319)</f>
        <v>Machine</v>
      </c>
      <c r="H4319" t="str">
        <f>IF('Raw(1)'!E4319="","",'Raw(1)'!E4319)</f>
        <v>C/W Machine</v>
      </c>
      <c r="I4319">
        <f>IF('Raw(1)'!F4319="","",'Raw(1)'!F4319)</f>
        <v>6</v>
      </c>
    </row>
    <row r="4320" spans="1:9" x14ac:dyDescent="0.4">
      <c r="A4320">
        <f>IF('Raw(1)'!A4320="","",'Raw(1)'!A4320)</f>
        <v>2026</v>
      </c>
      <c r="B4320">
        <f>IF('Raw(1)'!B4320="","",'Raw(1)'!B4320)</f>
        <v>44</v>
      </c>
      <c r="C4320" t="str">
        <f t="shared" si="201"/>
        <v>Oct</v>
      </c>
      <c r="D4320" t="str">
        <f t="shared" si="202"/>
        <v>2026-Oct</v>
      </c>
      <c r="E4320">
        <f t="shared" si="203"/>
        <v>202610</v>
      </c>
      <c r="F4320" t="str">
        <f>IF('Raw(1)'!C4320="","",'Raw(1)'!C4320)</f>
        <v>TR #2</v>
      </c>
      <c r="G4320" t="str">
        <f>IF('Raw(1)'!D4320="","",'Raw(1)'!D4320)</f>
        <v>Performance</v>
      </c>
      <c r="H4320" t="str">
        <f>IF('Raw(1)'!E4320="","",'Raw(1)'!E4320)</f>
        <v>BT GT</v>
      </c>
      <c r="I4320" t="str">
        <f>IF('Raw(1)'!F4320="","",'Raw(1)'!F4320)</f>
        <v/>
      </c>
    </row>
    <row r="4321" spans="1:9" x14ac:dyDescent="0.4">
      <c r="A4321">
        <f>IF('Raw(1)'!A4321="","",'Raw(1)'!A4321)</f>
        <v>2026</v>
      </c>
      <c r="B4321">
        <f>IF('Raw(1)'!B4321="","",'Raw(1)'!B4321)</f>
        <v>44</v>
      </c>
      <c r="C4321" t="str">
        <f t="shared" si="201"/>
        <v>Oct</v>
      </c>
      <c r="D4321" t="str">
        <f t="shared" si="202"/>
        <v>2026-Oct</v>
      </c>
      <c r="E4321">
        <f t="shared" si="203"/>
        <v>202610</v>
      </c>
      <c r="F4321" t="str">
        <f>IF('Raw(1)'!C4321="","",'Raw(1)'!C4321)</f>
        <v>TR #2</v>
      </c>
      <c r="G4321" t="str">
        <f>IF('Raw(1)'!D4321="","",'Raw(1)'!D4321)</f>
        <v>Performance</v>
      </c>
      <c r="H4321" t="str">
        <f>IF('Raw(1)'!E4321="","",'Raw(1)'!E4321)</f>
        <v>WT GT</v>
      </c>
      <c r="I4321" t="str">
        <f>IF('Raw(1)'!F4321="","",'Raw(1)'!F4321)</f>
        <v/>
      </c>
    </row>
    <row r="4322" spans="1:9" x14ac:dyDescent="0.4">
      <c r="A4322">
        <f>IF('Raw(1)'!A4322="","",'Raw(1)'!A4322)</f>
        <v>2026</v>
      </c>
      <c r="B4322">
        <f>IF('Raw(1)'!B4322="","",'Raw(1)'!B4322)</f>
        <v>44</v>
      </c>
      <c r="C4322" t="str">
        <f t="shared" si="201"/>
        <v>Oct</v>
      </c>
      <c r="D4322" t="str">
        <f t="shared" si="202"/>
        <v>2026-Oct</v>
      </c>
      <c r="E4322">
        <f t="shared" si="203"/>
        <v>202610</v>
      </c>
      <c r="F4322" t="str">
        <f>IF('Raw(1)'!C4322="","",'Raw(1)'!C4322)</f>
        <v>TR #2</v>
      </c>
      <c r="G4322" t="str">
        <f>IF('Raw(1)'!D4322="","",'Raw(1)'!D4322)</f>
        <v>Performance</v>
      </c>
      <c r="H4322" t="str">
        <f>IF('Raw(1)'!E4322="","",'Raw(1)'!E4322)</f>
        <v>Bending</v>
      </c>
      <c r="I4322" t="str">
        <f>IF('Raw(1)'!F4322="","",'Raw(1)'!F4322)</f>
        <v/>
      </c>
    </row>
    <row r="4323" spans="1:9" x14ac:dyDescent="0.4">
      <c r="A4323">
        <f>IF('Raw(1)'!A4323="","",'Raw(1)'!A4323)</f>
        <v>2026</v>
      </c>
      <c r="B4323">
        <f>IF('Raw(1)'!B4323="","",'Raw(1)'!B4323)</f>
        <v>44</v>
      </c>
      <c r="C4323" t="str">
        <f t="shared" si="201"/>
        <v>Oct</v>
      </c>
      <c r="D4323" t="str">
        <f t="shared" si="202"/>
        <v>2026-Oct</v>
      </c>
      <c r="E4323">
        <f t="shared" si="203"/>
        <v>202610</v>
      </c>
      <c r="F4323" t="str">
        <f>IF('Raw(1)'!C4323="","",'Raw(1)'!C4323)</f>
        <v>TR #2</v>
      </c>
      <c r="G4323" t="str">
        <f>IF('Raw(1)'!D4323="","",'Raw(1)'!D4323)</f>
        <v>Performance</v>
      </c>
      <c r="H4323" t="str">
        <f>IF('Raw(1)'!E4323="","",'Raw(1)'!E4323)</f>
        <v>L/W</v>
      </c>
      <c r="I4323" t="str">
        <f>IF('Raw(1)'!F4323="","",'Raw(1)'!F4323)</f>
        <v/>
      </c>
    </row>
    <row r="4324" spans="1:9" x14ac:dyDescent="0.4">
      <c r="A4324">
        <f>IF('Raw(1)'!A4324="","",'Raw(1)'!A4324)</f>
        <v>2026</v>
      </c>
      <c r="B4324">
        <f>IF('Raw(1)'!B4324="","",'Raw(1)'!B4324)</f>
        <v>44</v>
      </c>
      <c r="C4324" t="str">
        <f t="shared" si="201"/>
        <v>Oct</v>
      </c>
      <c r="D4324" t="str">
        <f t="shared" si="202"/>
        <v>2026-Oct</v>
      </c>
      <c r="E4324">
        <f t="shared" si="203"/>
        <v>202610</v>
      </c>
      <c r="F4324" t="str">
        <f>IF('Raw(1)'!C4324="","",'Raw(1)'!C4324)</f>
        <v>TR #2</v>
      </c>
      <c r="G4324" t="str">
        <f>IF('Raw(1)'!D4324="","",'Raw(1)'!D4324)</f>
        <v>Performance</v>
      </c>
      <c r="H4324" t="str">
        <f>IF('Raw(1)'!E4324="","",'Raw(1)'!E4324)</f>
        <v>C/W</v>
      </c>
      <c r="I4324" t="str">
        <f>IF('Raw(1)'!F4324="","",'Raw(1)'!F4324)</f>
        <v/>
      </c>
    </row>
    <row r="4325" spans="1:9" x14ac:dyDescent="0.4">
      <c r="A4325">
        <f>IF('Raw(1)'!A4325="","",'Raw(1)'!A4325)</f>
        <v>2026</v>
      </c>
      <c r="B4325">
        <f>IF('Raw(1)'!B4325="","",'Raw(1)'!B4325)</f>
        <v>44</v>
      </c>
      <c r="C4325" t="str">
        <f t="shared" si="201"/>
        <v>Oct</v>
      </c>
      <c r="D4325" t="str">
        <f t="shared" si="202"/>
        <v>2026-Oct</v>
      </c>
      <c r="E4325">
        <f t="shared" si="203"/>
        <v>202610</v>
      </c>
      <c r="F4325" t="str">
        <f>IF('Raw(1)'!C4325="","",'Raw(1)'!C4325)</f>
        <v>AM</v>
      </c>
      <c r="G4325" t="str">
        <f>IF('Raw(1)'!D4325="","",'Raw(1)'!D4325)</f>
        <v>Machine</v>
      </c>
      <c r="H4325" t="str">
        <f>IF('Raw(1)'!E4325="","",'Raw(1)'!E4325)</f>
        <v>Growing Line</v>
      </c>
      <c r="I4325">
        <f>IF('Raw(1)'!F4325="","",'Raw(1)'!F4325)</f>
        <v>30</v>
      </c>
    </row>
    <row r="4326" spans="1:9" x14ac:dyDescent="0.4">
      <c r="A4326">
        <f>IF('Raw(1)'!A4326="","",'Raw(1)'!A4326)</f>
        <v>2026</v>
      </c>
      <c r="B4326">
        <f>IF('Raw(1)'!B4326="","",'Raw(1)'!B4326)</f>
        <v>44</v>
      </c>
      <c r="C4326" t="str">
        <f t="shared" si="201"/>
        <v>Oct</v>
      </c>
      <c r="D4326" t="str">
        <f t="shared" si="202"/>
        <v>2026-Oct</v>
      </c>
      <c r="E4326">
        <f t="shared" si="203"/>
        <v>202610</v>
      </c>
      <c r="F4326" t="str">
        <f>IF('Raw(1)'!C4326="","",'Raw(1)'!C4326)</f>
        <v>AM</v>
      </c>
      <c r="G4326" t="str">
        <f>IF('Raw(1)'!D4326="","",'Raw(1)'!D4326)</f>
        <v>Machine</v>
      </c>
      <c r="H4326" t="str">
        <f>IF('Raw(1)'!E4326="","",'Raw(1)'!E4326)</f>
        <v>Paint Booth</v>
      </c>
      <c r="I4326">
        <f>IF('Raw(1)'!F4326="","",'Raw(1)'!F4326)</f>
        <v>16</v>
      </c>
    </row>
    <row r="4327" spans="1:9" x14ac:dyDescent="0.4">
      <c r="A4327">
        <f>IF('Raw(1)'!A4327="","",'Raw(1)'!A4327)</f>
        <v>2026</v>
      </c>
      <c r="B4327">
        <f>IF('Raw(1)'!B4327="","",'Raw(1)'!B4327)</f>
        <v>44</v>
      </c>
      <c r="C4327" t="str">
        <f t="shared" si="201"/>
        <v>Oct</v>
      </c>
      <c r="D4327" t="str">
        <f t="shared" si="202"/>
        <v>2026-Oct</v>
      </c>
      <c r="E4327">
        <f t="shared" si="203"/>
        <v>202610</v>
      </c>
      <c r="F4327" t="str">
        <f>IF('Raw(1)'!C4327="","",'Raw(1)'!C4327)</f>
        <v>AM</v>
      </c>
      <c r="G4327" t="str">
        <f>IF('Raw(1)'!D4327="","",'Raw(1)'!D4327)</f>
        <v>Machine</v>
      </c>
      <c r="H4327" t="str">
        <f>IF('Raw(1)'!E4327="","",'Raw(1)'!E4327)</f>
        <v>Paint Line</v>
      </c>
      <c r="I4327">
        <f>IF('Raw(1)'!F4327="","",'Raw(1)'!F4327)</f>
        <v>8</v>
      </c>
    </row>
    <row r="4328" spans="1:9" x14ac:dyDescent="0.4">
      <c r="A4328">
        <f>IF('Raw(1)'!A4328="","",'Raw(1)'!A4328)</f>
        <v>2026</v>
      </c>
      <c r="B4328">
        <f>IF('Raw(1)'!B4328="","",'Raw(1)'!B4328)</f>
        <v>44</v>
      </c>
      <c r="C4328" t="str">
        <f t="shared" si="201"/>
        <v>Oct</v>
      </c>
      <c r="D4328" t="str">
        <f t="shared" si="202"/>
        <v>2026-Oct</v>
      </c>
      <c r="E4328">
        <f t="shared" si="203"/>
        <v>202610</v>
      </c>
      <c r="F4328" t="str">
        <f>IF('Raw(1)'!C4328="","",'Raw(1)'!C4328)</f>
        <v>AM</v>
      </c>
      <c r="G4328" t="str">
        <f>IF('Raw(1)'!D4328="","",'Raw(1)'!D4328)</f>
        <v>Machine</v>
      </c>
      <c r="H4328" t="str">
        <f>IF('Raw(1)'!E4328="","",'Raw(1)'!E4328)</f>
        <v>Roll Bending Machine</v>
      </c>
      <c r="I4328">
        <f>IF('Raw(1)'!F4328="","",'Raw(1)'!F4328)</f>
        <v>6</v>
      </c>
    </row>
    <row r="4329" spans="1:9" x14ac:dyDescent="0.4">
      <c r="A4329">
        <f>IF('Raw(1)'!A4329="","",'Raw(1)'!A4329)</f>
        <v>2026</v>
      </c>
      <c r="B4329">
        <f>IF('Raw(1)'!B4329="","",'Raw(1)'!B4329)</f>
        <v>44</v>
      </c>
      <c r="C4329" t="str">
        <f t="shared" si="201"/>
        <v>Oct</v>
      </c>
      <c r="D4329" t="str">
        <f t="shared" si="202"/>
        <v>2026-Oct</v>
      </c>
      <c r="E4329">
        <f t="shared" si="203"/>
        <v>202610</v>
      </c>
      <c r="F4329" t="str">
        <f>IF('Raw(1)'!C4329="","",'Raw(1)'!C4329)</f>
        <v>AM</v>
      </c>
      <c r="G4329" t="str">
        <f>IF('Raw(1)'!D4329="","",'Raw(1)'!D4329)</f>
        <v>Machine</v>
      </c>
      <c r="H4329" t="str">
        <f>IF('Raw(1)'!E4329="","",'Raw(1)'!E4329)</f>
        <v>L/W Machine</v>
      </c>
      <c r="I4329">
        <f>IF('Raw(1)'!F4329="","",'Raw(1)'!F4329)</f>
        <v>11</v>
      </c>
    </row>
    <row r="4330" spans="1:9" x14ac:dyDescent="0.4">
      <c r="A4330">
        <f>IF('Raw(1)'!A4330="","",'Raw(1)'!A4330)</f>
        <v>2026</v>
      </c>
      <c r="B4330">
        <f>IF('Raw(1)'!B4330="","",'Raw(1)'!B4330)</f>
        <v>44</v>
      </c>
      <c r="C4330" t="str">
        <f t="shared" si="201"/>
        <v>Oct</v>
      </c>
      <c r="D4330" t="str">
        <f t="shared" si="202"/>
        <v>2026-Oct</v>
      </c>
      <c r="E4330">
        <f t="shared" si="203"/>
        <v>202610</v>
      </c>
      <c r="F4330" t="str">
        <f>IF('Raw(1)'!C4330="","",'Raw(1)'!C4330)</f>
        <v>AM</v>
      </c>
      <c r="G4330" t="str">
        <f>IF('Raw(1)'!D4330="","",'Raw(1)'!D4330)</f>
        <v>Machine</v>
      </c>
      <c r="H4330" t="str">
        <f>IF('Raw(1)'!E4330="","",'Raw(1)'!E4330)</f>
        <v>C/W Machine</v>
      </c>
      <c r="I4330">
        <f>IF('Raw(1)'!F4330="","",'Raw(1)'!F4330)</f>
        <v>15</v>
      </c>
    </row>
    <row r="4331" spans="1:9" x14ac:dyDescent="0.4">
      <c r="A4331">
        <f>IF('Raw(1)'!A4331="","",'Raw(1)'!A4331)</f>
        <v>2026</v>
      </c>
      <c r="B4331">
        <f>IF('Raw(1)'!B4331="","",'Raw(1)'!B4331)</f>
        <v>44</v>
      </c>
      <c r="C4331" t="str">
        <f t="shared" si="201"/>
        <v>Oct</v>
      </c>
      <c r="D4331" t="str">
        <f t="shared" si="202"/>
        <v>2026-Oct</v>
      </c>
      <c r="E4331">
        <f t="shared" si="203"/>
        <v>202610</v>
      </c>
      <c r="F4331" t="str">
        <f>IF('Raw(1)'!C4331="","",'Raw(1)'!C4331)</f>
        <v>AM</v>
      </c>
      <c r="G4331" t="str">
        <f>IF('Raw(1)'!D4331="","",'Raw(1)'!D4331)</f>
        <v>Performance</v>
      </c>
      <c r="H4331" t="str">
        <f>IF('Raw(1)'!E4331="","",'Raw(1)'!E4331)</f>
        <v>BT GT</v>
      </c>
      <c r="I4331" t="str">
        <f>IF('Raw(1)'!F4331="","",'Raw(1)'!F4331)</f>
        <v/>
      </c>
    </row>
    <row r="4332" spans="1:9" x14ac:dyDescent="0.4">
      <c r="A4332">
        <f>IF('Raw(1)'!A4332="","",'Raw(1)'!A4332)</f>
        <v>2026</v>
      </c>
      <c r="B4332">
        <f>IF('Raw(1)'!B4332="","",'Raw(1)'!B4332)</f>
        <v>44</v>
      </c>
      <c r="C4332" t="str">
        <f t="shared" si="201"/>
        <v>Oct</v>
      </c>
      <c r="D4332" t="str">
        <f t="shared" si="202"/>
        <v>2026-Oct</v>
      </c>
      <c r="E4332">
        <f t="shared" si="203"/>
        <v>202610</v>
      </c>
      <c r="F4332" t="str">
        <f>IF('Raw(1)'!C4332="","",'Raw(1)'!C4332)</f>
        <v>AM</v>
      </c>
      <c r="G4332" t="str">
        <f>IF('Raw(1)'!D4332="","",'Raw(1)'!D4332)</f>
        <v>Performance</v>
      </c>
      <c r="H4332" t="str">
        <f>IF('Raw(1)'!E4332="","",'Raw(1)'!E4332)</f>
        <v>WT GT</v>
      </c>
      <c r="I4332" t="str">
        <f>IF('Raw(1)'!F4332="","",'Raw(1)'!F4332)</f>
        <v/>
      </c>
    </row>
    <row r="4333" spans="1:9" x14ac:dyDescent="0.4">
      <c r="A4333">
        <f>IF('Raw(1)'!A4333="","",'Raw(1)'!A4333)</f>
        <v>2026</v>
      </c>
      <c r="B4333">
        <f>IF('Raw(1)'!B4333="","",'Raw(1)'!B4333)</f>
        <v>44</v>
      </c>
      <c r="C4333" t="str">
        <f t="shared" si="201"/>
        <v>Oct</v>
      </c>
      <c r="D4333" t="str">
        <f t="shared" si="202"/>
        <v>2026-Oct</v>
      </c>
      <c r="E4333">
        <f t="shared" si="203"/>
        <v>202610</v>
      </c>
      <c r="F4333" t="str">
        <f>IF('Raw(1)'!C4333="","",'Raw(1)'!C4333)</f>
        <v>AM</v>
      </c>
      <c r="G4333" t="str">
        <f>IF('Raw(1)'!D4333="","",'Raw(1)'!D4333)</f>
        <v>Performance</v>
      </c>
      <c r="H4333" t="str">
        <f>IF('Raw(1)'!E4333="","",'Raw(1)'!E4333)</f>
        <v>Bending</v>
      </c>
      <c r="I4333" t="str">
        <f>IF('Raw(1)'!F4333="","",'Raw(1)'!F4333)</f>
        <v/>
      </c>
    </row>
    <row r="4334" spans="1:9" x14ac:dyDescent="0.4">
      <c r="A4334">
        <f>IF('Raw(1)'!A4334="","",'Raw(1)'!A4334)</f>
        <v>2026</v>
      </c>
      <c r="B4334">
        <f>IF('Raw(1)'!B4334="","",'Raw(1)'!B4334)</f>
        <v>44</v>
      </c>
      <c r="C4334" t="str">
        <f t="shared" si="201"/>
        <v>Oct</v>
      </c>
      <c r="D4334" t="str">
        <f t="shared" si="202"/>
        <v>2026-Oct</v>
      </c>
      <c r="E4334">
        <f t="shared" si="203"/>
        <v>202610</v>
      </c>
      <c r="F4334" t="str">
        <f>IF('Raw(1)'!C4334="","",'Raw(1)'!C4334)</f>
        <v>AM</v>
      </c>
      <c r="G4334" t="str">
        <f>IF('Raw(1)'!D4334="","",'Raw(1)'!D4334)</f>
        <v>Performance</v>
      </c>
      <c r="H4334" t="str">
        <f>IF('Raw(1)'!E4334="","",'Raw(1)'!E4334)</f>
        <v>L/W</v>
      </c>
      <c r="I4334" t="str">
        <f>IF('Raw(1)'!F4334="","",'Raw(1)'!F4334)</f>
        <v/>
      </c>
    </row>
    <row r="4335" spans="1:9" x14ac:dyDescent="0.4">
      <c r="A4335">
        <f>IF('Raw(1)'!A4335="","",'Raw(1)'!A4335)</f>
        <v>2026</v>
      </c>
      <c r="B4335">
        <f>IF('Raw(1)'!B4335="","",'Raw(1)'!B4335)</f>
        <v>44</v>
      </c>
      <c r="C4335" t="str">
        <f t="shared" si="201"/>
        <v>Oct</v>
      </c>
      <c r="D4335" t="str">
        <f t="shared" si="202"/>
        <v>2026-Oct</v>
      </c>
      <c r="E4335">
        <f t="shared" si="203"/>
        <v>202610</v>
      </c>
      <c r="F4335" t="str">
        <f>IF('Raw(1)'!C4335="","",'Raw(1)'!C4335)</f>
        <v>AM</v>
      </c>
      <c r="G4335" t="str">
        <f>IF('Raw(1)'!D4335="","",'Raw(1)'!D4335)</f>
        <v>Performance</v>
      </c>
      <c r="H4335" t="str">
        <f>IF('Raw(1)'!E4335="","",'Raw(1)'!E4335)</f>
        <v>C/W</v>
      </c>
      <c r="I4335" t="str">
        <f>IF('Raw(1)'!F4335="","",'Raw(1)'!F4335)</f>
        <v/>
      </c>
    </row>
    <row r="4336" spans="1:9" x14ac:dyDescent="0.4">
      <c r="A4336">
        <f>IF('Raw(1)'!A4336="","",'Raw(1)'!A4336)</f>
        <v>2026</v>
      </c>
      <c r="B4336">
        <f>IF('Raw(1)'!B4336="","",'Raw(1)'!B4336)</f>
        <v>44</v>
      </c>
      <c r="C4336" t="str">
        <f t="shared" si="201"/>
        <v>Oct</v>
      </c>
      <c r="D4336" t="str">
        <f t="shared" si="202"/>
        <v>2026-Oct</v>
      </c>
      <c r="E4336">
        <f t="shared" si="203"/>
        <v>202610</v>
      </c>
      <c r="F4336" t="str">
        <f>IF('Raw(1)'!C4336="","",'Raw(1)'!C4336)</f>
        <v>PT On</v>
      </c>
      <c r="G4336" t="str">
        <f>IF('Raw(1)'!D4336="","",'Raw(1)'!D4336)</f>
        <v>Machine</v>
      </c>
      <c r="H4336" t="str">
        <f>IF('Raw(1)'!E4336="","",'Raw(1)'!E4336)</f>
        <v>Growing Line</v>
      </c>
      <c r="I4336">
        <f>IF('Raw(1)'!F4336="","",'Raw(1)'!F4336)</f>
        <v>6</v>
      </c>
    </row>
    <row r="4337" spans="1:9" x14ac:dyDescent="0.4">
      <c r="A4337">
        <f>IF('Raw(1)'!A4337="","",'Raw(1)'!A4337)</f>
        <v>2026</v>
      </c>
      <c r="B4337">
        <f>IF('Raw(1)'!B4337="","",'Raw(1)'!B4337)</f>
        <v>44</v>
      </c>
      <c r="C4337" t="str">
        <f t="shared" si="201"/>
        <v>Oct</v>
      </c>
      <c r="D4337" t="str">
        <f t="shared" si="202"/>
        <v>2026-Oct</v>
      </c>
      <c r="E4337">
        <f t="shared" si="203"/>
        <v>202610</v>
      </c>
      <c r="F4337" t="str">
        <f>IF('Raw(1)'!C4337="","",'Raw(1)'!C4337)</f>
        <v>PT On</v>
      </c>
      <c r="G4337" t="str">
        <f>IF('Raw(1)'!D4337="","",'Raw(1)'!D4337)</f>
        <v>Machine</v>
      </c>
      <c r="H4337" t="str">
        <f>IF('Raw(1)'!E4337="","",'Raw(1)'!E4337)</f>
        <v>Paint Booth</v>
      </c>
      <c r="I4337">
        <f>IF('Raw(1)'!F4337="","",'Raw(1)'!F4337)</f>
        <v>4</v>
      </c>
    </row>
    <row r="4338" spans="1:9" x14ac:dyDescent="0.4">
      <c r="A4338">
        <f>IF('Raw(1)'!A4338="","",'Raw(1)'!A4338)</f>
        <v>2026</v>
      </c>
      <c r="B4338">
        <f>IF('Raw(1)'!B4338="","",'Raw(1)'!B4338)</f>
        <v>44</v>
      </c>
      <c r="C4338" t="str">
        <f t="shared" si="201"/>
        <v>Oct</v>
      </c>
      <c r="D4338" t="str">
        <f t="shared" si="202"/>
        <v>2026-Oct</v>
      </c>
      <c r="E4338">
        <f t="shared" si="203"/>
        <v>202610</v>
      </c>
      <c r="F4338" t="str">
        <f>IF('Raw(1)'!C4338="","",'Raw(1)'!C4338)</f>
        <v>PT On</v>
      </c>
      <c r="G4338" t="str">
        <f>IF('Raw(1)'!D4338="","",'Raw(1)'!D4338)</f>
        <v>Machine</v>
      </c>
      <c r="H4338" t="str">
        <f>IF('Raw(1)'!E4338="","",'Raw(1)'!E4338)</f>
        <v>Paint Line</v>
      </c>
      <c r="I4338">
        <f>IF('Raw(1)'!F4338="","",'Raw(1)'!F4338)</f>
        <v>4</v>
      </c>
    </row>
    <row r="4339" spans="1:9" x14ac:dyDescent="0.4">
      <c r="A4339">
        <f>IF('Raw(1)'!A4339="","",'Raw(1)'!A4339)</f>
        <v>2026</v>
      </c>
      <c r="B4339">
        <f>IF('Raw(1)'!B4339="","",'Raw(1)'!B4339)</f>
        <v>44</v>
      </c>
      <c r="C4339" t="str">
        <f t="shared" si="201"/>
        <v>Oct</v>
      </c>
      <c r="D4339" t="str">
        <f t="shared" si="202"/>
        <v>2026-Oct</v>
      </c>
      <c r="E4339">
        <f t="shared" si="203"/>
        <v>202610</v>
      </c>
      <c r="F4339" t="str">
        <f>IF('Raw(1)'!C4339="","",'Raw(1)'!C4339)</f>
        <v>PT On</v>
      </c>
      <c r="G4339" t="str">
        <f>IF('Raw(1)'!D4339="","",'Raw(1)'!D4339)</f>
        <v>Machine</v>
      </c>
      <c r="H4339" t="str">
        <f>IF('Raw(1)'!E4339="","",'Raw(1)'!E4339)</f>
        <v>Roll Bending Machine</v>
      </c>
      <c r="I4339">
        <f>IF('Raw(1)'!F4339="","",'Raw(1)'!F4339)</f>
        <v>3</v>
      </c>
    </row>
    <row r="4340" spans="1:9" x14ac:dyDescent="0.4">
      <c r="A4340">
        <f>IF('Raw(1)'!A4340="","",'Raw(1)'!A4340)</f>
        <v>2026</v>
      </c>
      <c r="B4340">
        <f>IF('Raw(1)'!B4340="","",'Raw(1)'!B4340)</f>
        <v>44</v>
      </c>
      <c r="C4340" t="str">
        <f t="shared" si="201"/>
        <v>Oct</v>
      </c>
      <c r="D4340" t="str">
        <f t="shared" si="202"/>
        <v>2026-Oct</v>
      </c>
      <c r="E4340">
        <f t="shared" si="203"/>
        <v>202610</v>
      </c>
      <c r="F4340" t="str">
        <f>IF('Raw(1)'!C4340="","",'Raw(1)'!C4340)</f>
        <v>PT On</v>
      </c>
      <c r="G4340" t="str">
        <f>IF('Raw(1)'!D4340="","",'Raw(1)'!D4340)</f>
        <v>Machine</v>
      </c>
      <c r="H4340" t="str">
        <f>IF('Raw(1)'!E4340="","",'Raw(1)'!E4340)</f>
        <v>L/W Machine</v>
      </c>
      <c r="I4340">
        <f>IF('Raw(1)'!F4340="","",'Raw(1)'!F4340)</f>
        <v>4</v>
      </c>
    </row>
    <row r="4341" spans="1:9" x14ac:dyDescent="0.4">
      <c r="A4341">
        <f>IF('Raw(1)'!A4341="","",'Raw(1)'!A4341)</f>
        <v>2026</v>
      </c>
      <c r="B4341">
        <f>IF('Raw(1)'!B4341="","",'Raw(1)'!B4341)</f>
        <v>44</v>
      </c>
      <c r="C4341" t="str">
        <f t="shared" si="201"/>
        <v>Oct</v>
      </c>
      <c r="D4341" t="str">
        <f t="shared" si="202"/>
        <v>2026-Oct</v>
      </c>
      <c r="E4341">
        <f t="shared" si="203"/>
        <v>202610</v>
      </c>
      <c r="F4341" t="str">
        <f>IF('Raw(1)'!C4341="","",'Raw(1)'!C4341)</f>
        <v>PT On</v>
      </c>
      <c r="G4341" t="str">
        <f>IF('Raw(1)'!D4341="","",'Raw(1)'!D4341)</f>
        <v>Machine</v>
      </c>
      <c r="H4341" t="str">
        <f>IF('Raw(1)'!E4341="","",'Raw(1)'!E4341)</f>
        <v>C/W Machine</v>
      </c>
      <c r="I4341">
        <f>IF('Raw(1)'!F4341="","",'Raw(1)'!F4341)</f>
        <v>6.5</v>
      </c>
    </row>
    <row r="4342" spans="1:9" x14ac:dyDescent="0.4">
      <c r="A4342">
        <f>IF('Raw(1)'!A4342="","",'Raw(1)'!A4342)</f>
        <v>2026</v>
      </c>
      <c r="B4342">
        <f>IF('Raw(1)'!B4342="","",'Raw(1)'!B4342)</f>
        <v>44</v>
      </c>
      <c r="C4342" t="str">
        <f t="shared" si="201"/>
        <v>Oct</v>
      </c>
      <c r="D4342" t="str">
        <f t="shared" si="202"/>
        <v>2026-Oct</v>
      </c>
      <c r="E4342">
        <f t="shared" si="203"/>
        <v>202610</v>
      </c>
      <c r="F4342" t="str">
        <f>IF('Raw(1)'!C4342="","",'Raw(1)'!C4342)</f>
        <v>PT On</v>
      </c>
      <c r="G4342" t="str">
        <f>IF('Raw(1)'!D4342="","",'Raw(1)'!D4342)</f>
        <v>Performance</v>
      </c>
      <c r="H4342" t="str">
        <f>IF('Raw(1)'!E4342="","",'Raw(1)'!E4342)</f>
        <v>BT GT</v>
      </c>
      <c r="I4342" t="str">
        <f>IF('Raw(1)'!F4342="","",'Raw(1)'!F4342)</f>
        <v/>
      </c>
    </row>
    <row r="4343" spans="1:9" x14ac:dyDescent="0.4">
      <c r="A4343">
        <f>IF('Raw(1)'!A4343="","",'Raw(1)'!A4343)</f>
        <v>2026</v>
      </c>
      <c r="B4343">
        <f>IF('Raw(1)'!B4343="","",'Raw(1)'!B4343)</f>
        <v>44</v>
      </c>
      <c r="C4343" t="str">
        <f t="shared" si="201"/>
        <v>Oct</v>
      </c>
      <c r="D4343" t="str">
        <f t="shared" si="202"/>
        <v>2026-Oct</v>
      </c>
      <c r="E4343">
        <f t="shared" si="203"/>
        <v>202610</v>
      </c>
      <c r="F4343" t="str">
        <f>IF('Raw(1)'!C4343="","",'Raw(1)'!C4343)</f>
        <v>PT On</v>
      </c>
      <c r="G4343" t="str">
        <f>IF('Raw(1)'!D4343="","",'Raw(1)'!D4343)</f>
        <v>Performance</v>
      </c>
      <c r="H4343" t="str">
        <f>IF('Raw(1)'!E4343="","",'Raw(1)'!E4343)</f>
        <v>WT GT</v>
      </c>
      <c r="I4343" t="str">
        <f>IF('Raw(1)'!F4343="","",'Raw(1)'!F4343)</f>
        <v/>
      </c>
    </row>
    <row r="4344" spans="1:9" x14ac:dyDescent="0.4">
      <c r="A4344">
        <f>IF('Raw(1)'!A4344="","",'Raw(1)'!A4344)</f>
        <v>2026</v>
      </c>
      <c r="B4344">
        <f>IF('Raw(1)'!B4344="","",'Raw(1)'!B4344)</f>
        <v>44</v>
      </c>
      <c r="C4344" t="str">
        <f t="shared" si="201"/>
        <v>Oct</v>
      </c>
      <c r="D4344" t="str">
        <f t="shared" si="202"/>
        <v>2026-Oct</v>
      </c>
      <c r="E4344">
        <f t="shared" si="203"/>
        <v>202610</v>
      </c>
      <c r="F4344" t="str">
        <f>IF('Raw(1)'!C4344="","",'Raw(1)'!C4344)</f>
        <v>PT On</v>
      </c>
      <c r="G4344" t="str">
        <f>IF('Raw(1)'!D4344="","",'Raw(1)'!D4344)</f>
        <v>Performance</v>
      </c>
      <c r="H4344" t="str">
        <f>IF('Raw(1)'!E4344="","",'Raw(1)'!E4344)</f>
        <v>Bending</v>
      </c>
      <c r="I4344" t="str">
        <f>IF('Raw(1)'!F4344="","",'Raw(1)'!F4344)</f>
        <v/>
      </c>
    </row>
    <row r="4345" spans="1:9" x14ac:dyDescent="0.4">
      <c r="A4345">
        <f>IF('Raw(1)'!A4345="","",'Raw(1)'!A4345)</f>
        <v>2026</v>
      </c>
      <c r="B4345">
        <f>IF('Raw(1)'!B4345="","",'Raw(1)'!B4345)</f>
        <v>44</v>
      </c>
      <c r="C4345" t="str">
        <f t="shared" si="201"/>
        <v>Oct</v>
      </c>
      <c r="D4345" t="str">
        <f t="shared" si="202"/>
        <v>2026-Oct</v>
      </c>
      <c r="E4345">
        <f t="shared" si="203"/>
        <v>202610</v>
      </c>
      <c r="F4345" t="str">
        <f>IF('Raw(1)'!C4345="","",'Raw(1)'!C4345)</f>
        <v>PT On</v>
      </c>
      <c r="G4345" t="str">
        <f>IF('Raw(1)'!D4345="","",'Raw(1)'!D4345)</f>
        <v>Performance</v>
      </c>
      <c r="H4345" t="str">
        <f>IF('Raw(1)'!E4345="","",'Raw(1)'!E4345)</f>
        <v>L/W</v>
      </c>
      <c r="I4345" t="str">
        <f>IF('Raw(1)'!F4345="","",'Raw(1)'!F4345)</f>
        <v/>
      </c>
    </row>
    <row r="4346" spans="1:9" x14ac:dyDescent="0.4">
      <c r="A4346">
        <f>IF('Raw(1)'!A4346="","",'Raw(1)'!A4346)</f>
        <v>2026</v>
      </c>
      <c r="B4346">
        <f>IF('Raw(1)'!B4346="","",'Raw(1)'!B4346)</f>
        <v>44</v>
      </c>
      <c r="C4346" t="str">
        <f t="shared" si="201"/>
        <v>Oct</v>
      </c>
      <c r="D4346" t="str">
        <f t="shared" si="202"/>
        <v>2026-Oct</v>
      </c>
      <c r="E4346">
        <f t="shared" si="203"/>
        <v>202610</v>
      </c>
      <c r="F4346" t="str">
        <f>IF('Raw(1)'!C4346="","",'Raw(1)'!C4346)</f>
        <v>PT On</v>
      </c>
      <c r="G4346" t="str">
        <f>IF('Raw(1)'!D4346="","",'Raw(1)'!D4346)</f>
        <v>Performance</v>
      </c>
      <c r="H4346" t="str">
        <f>IF('Raw(1)'!E4346="","",'Raw(1)'!E4346)</f>
        <v>C/W</v>
      </c>
      <c r="I4346" t="str">
        <f>IF('Raw(1)'!F4346="","",'Raw(1)'!F4346)</f>
        <v/>
      </c>
    </row>
    <row r="4347" spans="1:9" x14ac:dyDescent="0.4">
      <c r="A4347">
        <f>IF('Raw(1)'!A4347="","",'Raw(1)'!A4347)</f>
        <v>2026</v>
      </c>
      <c r="B4347">
        <f>IF('Raw(1)'!B4347="","",'Raw(1)'!B4347)</f>
        <v>44</v>
      </c>
      <c r="C4347" t="str">
        <f t="shared" si="201"/>
        <v>Oct</v>
      </c>
      <c r="D4347" t="str">
        <f t="shared" si="202"/>
        <v>2026-Oct</v>
      </c>
      <c r="E4347">
        <f t="shared" si="203"/>
        <v>202610</v>
      </c>
      <c r="F4347" t="str">
        <f>IF('Raw(1)'!C4347="","",'Raw(1)'!C4347)</f>
        <v>PT Off</v>
      </c>
      <c r="G4347" t="str">
        <f>IF('Raw(1)'!D4347="","",'Raw(1)'!D4347)</f>
        <v>Machine</v>
      </c>
      <c r="H4347" t="str">
        <f>IF('Raw(1)'!E4347="","",'Raw(1)'!E4347)</f>
        <v>Growing Line</v>
      </c>
      <c r="I4347">
        <f>IF('Raw(1)'!F4347="","",'Raw(1)'!F4347)</f>
        <v>11</v>
      </c>
    </row>
    <row r="4348" spans="1:9" x14ac:dyDescent="0.4">
      <c r="A4348">
        <f>IF('Raw(1)'!A4348="","",'Raw(1)'!A4348)</f>
        <v>2026</v>
      </c>
      <c r="B4348">
        <f>IF('Raw(1)'!B4348="","",'Raw(1)'!B4348)</f>
        <v>44</v>
      </c>
      <c r="C4348" t="str">
        <f t="shared" si="201"/>
        <v>Oct</v>
      </c>
      <c r="D4348" t="str">
        <f t="shared" si="202"/>
        <v>2026-Oct</v>
      </c>
      <c r="E4348">
        <f t="shared" si="203"/>
        <v>202610</v>
      </c>
      <c r="F4348" t="str">
        <f>IF('Raw(1)'!C4348="","",'Raw(1)'!C4348)</f>
        <v>PT Off</v>
      </c>
      <c r="G4348" t="str">
        <f>IF('Raw(1)'!D4348="","",'Raw(1)'!D4348)</f>
        <v>Machine</v>
      </c>
      <c r="H4348" t="str">
        <f>IF('Raw(1)'!E4348="","",'Raw(1)'!E4348)</f>
        <v>Paint Booth</v>
      </c>
      <c r="I4348">
        <f>IF('Raw(1)'!F4348="","",'Raw(1)'!F4348)</f>
        <v>6</v>
      </c>
    </row>
    <row r="4349" spans="1:9" x14ac:dyDescent="0.4">
      <c r="A4349">
        <f>IF('Raw(1)'!A4349="","",'Raw(1)'!A4349)</f>
        <v>2026</v>
      </c>
      <c r="B4349">
        <f>IF('Raw(1)'!B4349="","",'Raw(1)'!B4349)</f>
        <v>44</v>
      </c>
      <c r="C4349" t="str">
        <f t="shared" si="201"/>
        <v>Oct</v>
      </c>
      <c r="D4349" t="str">
        <f t="shared" si="202"/>
        <v>2026-Oct</v>
      </c>
      <c r="E4349">
        <f t="shared" si="203"/>
        <v>202610</v>
      </c>
      <c r="F4349" t="str">
        <f>IF('Raw(1)'!C4349="","",'Raw(1)'!C4349)</f>
        <v>PT Off</v>
      </c>
      <c r="G4349" t="str">
        <f>IF('Raw(1)'!D4349="","",'Raw(1)'!D4349)</f>
        <v>Machine</v>
      </c>
      <c r="H4349" t="str">
        <f>IF('Raw(1)'!E4349="","",'Raw(1)'!E4349)</f>
        <v>Paint Line</v>
      </c>
      <c r="I4349">
        <f>IF('Raw(1)'!F4349="","",'Raw(1)'!F4349)</f>
        <v>4</v>
      </c>
    </row>
    <row r="4350" spans="1:9" x14ac:dyDescent="0.4">
      <c r="A4350">
        <f>IF('Raw(1)'!A4350="","",'Raw(1)'!A4350)</f>
        <v>2026</v>
      </c>
      <c r="B4350">
        <f>IF('Raw(1)'!B4350="","",'Raw(1)'!B4350)</f>
        <v>44</v>
      </c>
      <c r="C4350" t="str">
        <f t="shared" si="201"/>
        <v>Oct</v>
      </c>
      <c r="D4350" t="str">
        <f t="shared" si="202"/>
        <v>2026-Oct</v>
      </c>
      <c r="E4350">
        <f t="shared" si="203"/>
        <v>202610</v>
      </c>
      <c r="F4350" t="str">
        <f>IF('Raw(1)'!C4350="","",'Raw(1)'!C4350)</f>
        <v>PT Off</v>
      </c>
      <c r="G4350" t="str">
        <f>IF('Raw(1)'!D4350="","",'Raw(1)'!D4350)</f>
        <v>Machine</v>
      </c>
      <c r="H4350" t="str">
        <f>IF('Raw(1)'!E4350="","",'Raw(1)'!E4350)</f>
        <v>Roll Bending Machine</v>
      </c>
      <c r="I4350">
        <f>IF('Raw(1)'!F4350="","",'Raw(1)'!F4350)</f>
        <v>4</v>
      </c>
    </row>
    <row r="4351" spans="1:9" x14ac:dyDescent="0.4">
      <c r="A4351">
        <f>IF('Raw(1)'!A4351="","",'Raw(1)'!A4351)</f>
        <v>2026</v>
      </c>
      <c r="B4351">
        <f>IF('Raw(1)'!B4351="","",'Raw(1)'!B4351)</f>
        <v>44</v>
      </c>
      <c r="C4351" t="str">
        <f t="shared" si="201"/>
        <v>Oct</v>
      </c>
      <c r="D4351" t="str">
        <f t="shared" si="202"/>
        <v>2026-Oct</v>
      </c>
      <c r="E4351">
        <f t="shared" si="203"/>
        <v>202610</v>
      </c>
      <c r="F4351" t="str">
        <f>IF('Raw(1)'!C4351="","",'Raw(1)'!C4351)</f>
        <v>PT Off</v>
      </c>
      <c r="G4351" t="str">
        <f>IF('Raw(1)'!D4351="","",'Raw(1)'!D4351)</f>
        <v>Machine</v>
      </c>
      <c r="H4351" t="str">
        <f>IF('Raw(1)'!E4351="","",'Raw(1)'!E4351)</f>
        <v>L/W Machine</v>
      </c>
      <c r="I4351">
        <f>IF('Raw(1)'!F4351="","",'Raw(1)'!F4351)</f>
        <v>7</v>
      </c>
    </row>
    <row r="4352" spans="1:9" x14ac:dyDescent="0.4">
      <c r="A4352">
        <f>IF('Raw(1)'!A4352="","",'Raw(1)'!A4352)</f>
        <v>2026</v>
      </c>
      <c r="B4352">
        <f>IF('Raw(1)'!B4352="","",'Raw(1)'!B4352)</f>
        <v>44</v>
      </c>
      <c r="C4352" t="str">
        <f t="shared" si="201"/>
        <v>Oct</v>
      </c>
      <c r="D4352" t="str">
        <f t="shared" si="202"/>
        <v>2026-Oct</v>
      </c>
      <c r="E4352">
        <f t="shared" si="203"/>
        <v>202610</v>
      </c>
      <c r="F4352" t="str">
        <f>IF('Raw(1)'!C4352="","",'Raw(1)'!C4352)</f>
        <v>PT Off</v>
      </c>
      <c r="G4352" t="str">
        <f>IF('Raw(1)'!D4352="","",'Raw(1)'!D4352)</f>
        <v>Machine</v>
      </c>
      <c r="H4352" t="str">
        <f>IF('Raw(1)'!E4352="","",'Raw(1)'!E4352)</f>
        <v>C/W Machine</v>
      </c>
      <c r="I4352">
        <f>IF('Raw(1)'!F4352="","",'Raw(1)'!F4352)</f>
        <v>12.5</v>
      </c>
    </row>
    <row r="4353" spans="1:9" x14ac:dyDescent="0.4">
      <c r="A4353">
        <f>IF('Raw(1)'!A4353="","",'Raw(1)'!A4353)</f>
        <v>2026</v>
      </c>
      <c r="B4353">
        <f>IF('Raw(1)'!B4353="","",'Raw(1)'!B4353)</f>
        <v>44</v>
      </c>
      <c r="C4353" t="str">
        <f t="shared" si="201"/>
        <v>Oct</v>
      </c>
      <c r="D4353" t="str">
        <f t="shared" si="202"/>
        <v>2026-Oct</v>
      </c>
      <c r="E4353">
        <f t="shared" si="203"/>
        <v>202610</v>
      </c>
      <c r="F4353" t="str">
        <f>IF('Raw(1)'!C4353="","",'Raw(1)'!C4353)</f>
        <v>PT Off</v>
      </c>
      <c r="G4353" t="str">
        <f>IF('Raw(1)'!D4353="","",'Raw(1)'!D4353)</f>
        <v>Performance</v>
      </c>
      <c r="H4353" t="str">
        <f>IF('Raw(1)'!E4353="","",'Raw(1)'!E4353)</f>
        <v>BT GT</v>
      </c>
      <c r="I4353" t="str">
        <f>IF('Raw(1)'!F4353="","",'Raw(1)'!F4353)</f>
        <v/>
      </c>
    </row>
    <row r="4354" spans="1:9" x14ac:dyDescent="0.4">
      <c r="A4354">
        <f>IF('Raw(1)'!A4354="","",'Raw(1)'!A4354)</f>
        <v>2026</v>
      </c>
      <c r="B4354">
        <f>IF('Raw(1)'!B4354="","",'Raw(1)'!B4354)</f>
        <v>44</v>
      </c>
      <c r="C4354" t="str">
        <f t="shared" ref="C4354:C4417" si="204">IF(OR(A4354="",B4354=""),"",TEXT(DATE(A4354,1,1)+(B4354-1)*7,"mmm"))</f>
        <v>Oct</v>
      </c>
      <c r="D4354" t="str">
        <f t="shared" ref="D4354:D4417" si="205">IF(OR(A4354="",B4354=""),"",TEXT(DATE(A4354,1,1)+(B4354-1)*7,"yyyy-mmm"))</f>
        <v>2026-Oct</v>
      </c>
      <c r="E4354">
        <f t="shared" ref="E4354:E4417" si="206">IF(OR(A4354="",B4354=""),"",YEAR(DATE(A4354,1,1)+(B4354-1)*7)*100+MONTH(DATE(A4354,1,1)+(B4354-1)*7))</f>
        <v>202610</v>
      </c>
      <c r="F4354" t="str">
        <f>IF('Raw(1)'!C4354="","",'Raw(1)'!C4354)</f>
        <v>PT Off</v>
      </c>
      <c r="G4354" t="str">
        <f>IF('Raw(1)'!D4354="","",'Raw(1)'!D4354)</f>
        <v>Performance</v>
      </c>
      <c r="H4354" t="str">
        <f>IF('Raw(1)'!E4354="","",'Raw(1)'!E4354)</f>
        <v>WT GT</v>
      </c>
      <c r="I4354" t="str">
        <f>IF('Raw(1)'!F4354="","",'Raw(1)'!F4354)</f>
        <v/>
      </c>
    </row>
    <row r="4355" spans="1:9" x14ac:dyDescent="0.4">
      <c r="A4355">
        <f>IF('Raw(1)'!A4355="","",'Raw(1)'!A4355)</f>
        <v>2026</v>
      </c>
      <c r="B4355">
        <f>IF('Raw(1)'!B4355="","",'Raw(1)'!B4355)</f>
        <v>44</v>
      </c>
      <c r="C4355" t="str">
        <f t="shared" si="204"/>
        <v>Oct</v>
      </c>
      <c r="D4355" t="str">
        <f t="shared" si="205"/>
        <v>2026-Oct</v>
      </c>
      <c r="E4355">
        <f t="shared" si="206"/>
        <v>202610</v>
      </c>
      <c r="F4355" t="str">
        <f>IF('Raw(1)'!C4355="","",'Raw(1)'!C4355)</f>
        <v>PT Off</v>
      </c>
      <c r="G4355" t="str">
        <f>IF('Raw(1)'!D4355="","",'Raw(1)'!D4355)</f>
        <v>Performance</v>
      </c>
      <c r="H4355" t="str">
        <f>IF('Raw(1)'!E4355="","",'Raw(1)'!E4355)</f>
        <v>Bending</v>
      </c>
      <c r="I4355" t="str">
        <f>IF('Raw(1)'!F4355="","",'Raw(1)'!F4355)</f>
        <v/>
      </c>
    </row>
    <row r="4356" spans="1:9" x14ac:dyDescent="0.4">
      <c r="A4356">
        <f>IF('Raw(1)'!A4356="","",'Raw(1)'!A4356)</f>
        <v>2026</v>
      </c>
      <c r="B4356">
        <f>IF('Raw(1)'!B4356="","",'Raw(1)'!B4356)</f>
        <v>44</v>
      </c>
      <c r="C4356" t="str">
        <f t="shared" si="204"/>
        <v>Oct</v>
      </c>
      <c r="D4356" t="str">
        <f t="shared" si="205"/>
        <v>2026-Oct</v>
      </c>
      <c r="E4356">
        <f t="shared" si="206"/>
        <v>202610</v>
      </c>
      <c r="F4356" t="str">
        <f>IF('Raw(1)'!C4356="","",'Raw(1)'!C4356)</f>
        <v>PT Off</v>
      </c>
      <c r="G4356" t="str">
        <f>IF('Raw(1)'!D4356="","",'Raw(1)'!D4356)</f>
        <v>Performance</v>
      </c>
      <c r="H4356" t="str">
        <f>IF('Raw(1)'!E4356="","",'Raw(1)'!E4356)</f>
        <v>L/W</v>
      </c>
      <c r="I4356" t="str">
        <f>IF('Raw(1)'!F4356="","",'Raw(1)'!F4356)</f>
        <v/>
      </c>
    </row>
    <row r="4357" spans="1:9" x14ac:dyDescent="0.4">
      <c r="A4357">
        <f>IF('Raw(1)'!A4357="","",'Raw(1)'!A4357)</f>
        <v>2026</v>
      </c>
      <c r="B4357">
        <f>IF('Raw(1)'!B4357="","",'Raw(1)'!B4357)</f>
        <v>44</v>
      </c>
      <c r="C4357" t="str">
        <f t="shared" si="204"/>
        <v>Oct</v>
      </c>
      <c r="D4357" t="str">
        <f t="shared" si="205"/>
        <v>2026-Oct</v>
      </c>
      <c r="E4357">
        <f t="shared" si="206"/>
        <v>202610</v>
      </c>
      <c r="F4357" t="str">
        <f>IF('Raw(1)'!C4357="","",'Raw(1)'!C4357)</f>
        <v>PT Off</v>
      </c>
      <c r="G4357" t="str">
        <f>IF('Raw(1)'!D4357="","",'Raw(1)'!D4357)</f>
        <v>Performance</v>
      </c>
      <c r="H4357" t="str">
        <f>IF('Raw(1)'!E4357="","",'Raw(1)'!E4357)</f>
        <v>C/W</v>
      </c>
      <c r="I4357" t="str">
        <f>IF('Raw(1)'!F4357="","",'Raw(1)'!F4357)</f>
        <v/>
      </c>
    </row>
    <row r="4358" spans="1:9" x14ac:dyDescent="0.4">
      <c r="A4358">
        <f>IF('Raw(1)'!A4358="","",'Raw(1)'!A4358)</f>
        <v>2026</v>
      </c>
      <c r="B4358">
        <f>IF('Raw(1)'!B4358="","",'Raw(1)'!B4358)</f>
        <v>45</v>
      </c>
      <c r="C4358" t="str">
        <f t="shared" si="204"/>
        <v>Nov</v>
      </c>
      <c r="D4358" t="str">
        <f t="shared" si="205"/>
        <v>2026-Nov</v>
      </c>
      <c r="E4358">
        <f t="shared" si="206"/>
        <v>202611</v>
      </c>
      <c r="F4358" t="str">
        <f>IF('Raw(1)'!C4358="","",'Raw(1)'!C4358)</f>
        <v>VN #1</v>
      </c>
      <c r="G4358" t="str">
        <f>IF('Raw(1)'!D4358="","",'Raw(1)'!D4358)</f>
        <v>Machine</v>
      </c>
      <c r="H4358" t="str">
        <f>IF('Raw(1)'!E4358="","",'Raw(1)'!E4358)</f>
        <v>Growing Line</v>
      </c>
      <c r="I4358">
        <f>IF('Raw(1)'!F4358="","",'Raw(1)'!F4358)</f>
        <v>15</v>
      </c>
    </row>
    <row r="4359" spans="1:9" x14ac:dyDescent="0.4">
      <c r="A4359">
        <f>IF('Raw(1)'!A4359="","",'Raw(1)'!A4359)</f>
        <v>2026</v>
      </c>
      <c r="B4359">
        <f>IF('Raw(1)'!B4359="","",'Raw(1)'!B4359)</f>
        <v>45</v>
      </c>
      <c r="C4359" t="str">
        <f t="shared" si="204"/>
        <v>Nov</v>
      </c>
      <c r="D4359" t="str">
        <f t="shared" si="205"/>
        <v>2026-Nov</v>
      </c>
      <c r="E4359">
        <f t="shared" si="206"/>
        <v>202611</v>
      </c>
      <c r="F4359" t="str">
        <f>IF('Raw(1)'!C4359="","",'Raw(1)'!C4359)</f>
        <v>VN #1</v>
      </c>
      <c r="G4359" t="str">
        <f>IF('Raw(1)'!D4359="","",'Raw(1)'!D4359)</f>
        <v>Machine</v>
      </c>
      <c r="H4359" t="str">
        <f>IF('Raw(1)'!E4359="","",'Raw(1)'!E4359)</f>
        <v>Paint Booth</v>
      </c>
      <c r="I4359">
        <f>IF('Raw(1)'!F4359="","",'Raw(1)'!F4359)</f>
        <v>10</v>
      </c>
    </row>
    <row r="4360" spans="1:9" x14ac:dyDescent="0.4">
      <c r="A4360">
        <f>IF('Raw(1)'!A4360="","",'Raw(1)'!A4360)</f>
        <v>2026</v>
      </c>
      <c r="B4360">
        <f>IF('Raw(1)'!B4360="","",'Raw(1)'!B4360)</f>
        <v>45</v>
      </c>
      <c r="C4360" t="str">
        <f t="shared" si="204"/>
        <v>Nov</v>
      </c>
      <c r="D4360" t="str">
        <f t="shared" si="205"/>
        <v>2026-Nov</v>
      </c>
      <c r="E4360">
        <f t="shared" si="206"/>
        <v>202611</v>
      </c>
      <c r="F4360" t="str">
        <f>IF('Raw(1)'!C4360="","",'Raw(1)'!C4360)</f>
        <v>VN #1</v>
      </c>
      <c r="G4360" t="str">
        <f>IF('Raw(1)'!D4360="","",'Raw(1)'!D4360)</f>
        <v>Machine</v>
      </c>
      <c r="H4360" t="str">
        <f>IF('Raw(1)'!E4360="","",'Raw(1)'!E4360)</f>
        <v>Paint Line</v>
      </c>
      <c r="I4360">
        <f>IF('Raw(1)'!F4360="","",'Raw(1)'!F4360)</f>
        <v>5</v>
      </c>
    </row>
    <row r="4361" spans="1:9" x14ac:dyDescent="0.4">
      <c r="A4361">
        <f>IF('Raw(1)'!A4361="","",'Raw(1)'!A4361)</f>
        <v>2026</v>
      </c>
      <c r="B4361">
        <f>IF('Raw(1)'!B4361="","",'Raw(1)'!B4361)</f>
        <v>45</v>
      </c>
      <c r="C4361" t="str">
        <f t="shared" si="204"/>
        <v>Nov</v>
      </c>
      <c r="D4361" t="str">
        <f t="shared" si="205"/>
        <v>2026-Nov</v>
      </c>
      <c r="E4361">
        <f t="shared" si="206"/>
        <v>202611</v>
      </c>
      <c r="F4361" t="str">
        <f>IF('Raw(1)'!C4361="","",'Raw(1)'!C4361)</f>
        <v>VN #1</v>
      </c>
      <c r="G4361" t="str">
        <f>IF('Raw(1)'!D4361="","",'Raw(1)'!D4361)</f>
        <v>Machine</v>
      </c>
      <c r="H4361" t="str">
        <f>IF('Raw(1)'!E4361="","",'Raw(1)'!E4361)</f>
        <v>Roll Bending Machine</v>
      </c>
      <c r="I4361">
        <f>IF('Raw(1)'!F4361="","",'Raw(1)'!F4361)</f>
        <v>6</v>
      </c>
    </row>
    <row r="4362" spans="1:9" x14ac:dyDescent="0.4">
      <c r="A4362">
        <f>IF('Raw(1)'!A4362="","",'Raw(1)'!A4362)</f>
        <v>2026</v>
      </c>
      <c r="B4362">
        <f>IF('Raw(1)'!B4362="","",'Raw(1)'!B4362)</f>
        <v>45</v>
      </c>
      <c r="C4362" t="str">
        <f t="shared" si="204"/>
        <v>Nov</v>
      </c>
      <c r="D4362" t="str">
        <f t="shared" si="205"/>
        <v>2026-Nov</v>
      </c>
      <c r="E4362">
        <f t="shared" si="206"/>
        <v>202611</v>
      </c>
      <c r="F4362" t="str">
        <f>IF('Raw(1)'!C4362="","",'Raw(1)'!C4362)</f>
        <v>VN #1</v>
      </c>
      <c r="G4362" t="str">
        <f>IF('Raw(1)'!D4362="","",'Raw(1)'!D4362)</f>
        <v>Machine</v>
      </c>
      <c r="H4362" t="str">
        <f>IF('Raw(1)'!E4362="","",'Raw(1)'!E4362)</f>
        <v>L/W Machine</v>
      </c>
      <c r="I4362">
        <f>IF('Raw(1)'!F4362="","",'Raw(1)'!F4362)</f>
        <v>10</v>
      </c>
    </row>
    <row r="4363" spans="1:9" x14ac:dyDescent="0.4">
      <c r="A4363">
        <f>IF('Raw(1)'!A4363="","",'Raw(1)'!A4363)</f>
        <v>2026</v>
      </c>
      <c r="B4363">
        <f>IF('Raw(1)'!B4363="","",'Raw(1)'!B4363)</f>
        <v>45</v>
      </c>
      <c r="C4363" t="str">
        <f t="shared" si="204"/>
        <v>Nov</v>
      </c>
      <c r="D4363" t="str">
        <f t="shared" si="205"/>
        <v>2026-Nov</v>
      </c>
      <c r="E4363">
        <f t="shared" si="206"/>
        <v>202611</v>
      </c>
      <c r="F4363" t="str">
        <f>IF('Raw(1)'!C4363="","",'Raw(1)'!C4363)</f>
        <v>VN #1</v>
      </c>
      <c r="G4363" t="str">
        <f>IF('Raw(1)'!D4363="","",'Raw(1)'!D4363)</f>
        <v>Machine</v>
      </c>
      <c r="H4363" t="str">
        <f>IF('Raw(1)'!E4363="","",'Raw(1)'!E4363)</f>
        <v>C/W Machine</v>
      </c>
      <c r="I4363">
        <f>IF('Raw(1)'!F4363="","",'Raw(1)'!F4363)</f>
        <v>10</v>
      </c>
    </row>
    <row r="4364" spans="1:9" x14ac:dyDescent="0.4">
      <c r="A4364">
        <f>IF('Raw(1)'!A4364="","",'Raw(1)'!A4364)</f>
        <v>2026</v>
      </c>
      <c r="B4364">
        <f>IF('Raw(1)'!B4364="","",'Raw(1)'!B4364)</f>
        <v>45</v>
      </c>
      <c r="C4364" t="str">
        <f t="shared" si="204"/>
        <v>Nov</v>
      </c>
      <c r="D4364" t="str">
        <f t="shared" si="205"/>
        <v>2026-Nov</v>
      </c>
      <c r="E4364">
        <f t="shared" si="206"/>
        <v>202611</v>
      </c>
      <c r="F4364" t="str">
        <f>IF('Raw(1)'!C4364="","",'Raw(1)'!C4364)</f>
        <v>VN #1</v>
      </c>
      <c r="G4364" t="str">
        <f>IF('Raw(1)'!D4364="","",'Raw(1)'!D4364)</f>
        <v>Performance</v>
      </c>
      <c r="H4364" t="str">
        <f>IF('Raw(1)'!E4364="","",'Raw(1)'!E4364)</f>
        <v>BT GT</v>
      </c>
      <c r="I4364" t="str">
        <f>IF('Raw(1)'!F4364="","",'Raw(1)'!F4364)</f>
        <v/>
      </c>
    </row>
    <row r="4365" spans="1:9" x14ac:dyDescent="0.4">
      <c r="A4365">
        <f>IF('Raw(1)'!A4365="","",'Raw(1)'!A4365)</f>
        <v>2026</v>
      </c>
      <c r="B4365">
        <f>IF('Raw(1)'!B4365="","",'Raw(1)'!B4365)</f>
        <v>45</v>
      </c>
      <c r="C4365" t="str">
        <f t="shared" si="204"/>
        <v>Nov</v>
      </c>
      <c r="D4365" t="str">
        <f t="shared" si="205"/>
        <v>2026-Nov</v>
      </c>
      <c r="E4365">
        <f t="shared" si="206"/>
        <v>202611</v>
      </c>
      <c r="F4365" t="str">
        <f>IF('Raw(1)'!C4365="","",'Raw(1)'!C4365)</f>
        <v>VN #1</v>
      </c>
      <c r="G4365" t="str">
        <f>IF('Raw(1)'!D4365="","",'Raw(1)'!D4365)</f>
        <v>Performance</v>
      </c>
      <c r="H4365" t="str">
        <f>IF('Raw(1)'!E4365="","",'Raw(1)'!E4365)</f>
        <v>WT GT</v>
      </c>
      <c r="I4365" t="str">
        <f>IF('Raw(1)'!F4365="","",'Raw(1)'!F4365)</f>
        <v/>
      </c>
    </row>
    <row r="4366" spans="1:9" x14ac:dyDescent="0.4">
      <c r="A4366">
        <f>IF('Raw(1)'!A4366="","",'Raw(1)'!A4366)</f>
        <v>2026</v>
      </c>
      <c r="B4366">
        <f>IF('Raw(1)'!B4366="","",'Raw(1)'!B4366)</f>
        <v>45</v>
      </c>
      <c r="C4366" t="str">
        <f t="shared" si="204"/>
        <v>Nov</v>
      </c>
      <c r="D4366" t="str">
        <f t="shared" si="205"/>
        <v>2026-Nov</v>
      </c>
      <c r="E4366">
        <f t="shared" si="206"/>
        <v>202611</v>
      </c>
      <c r="F4366" t="str">
        <f>IF('Raw(1)'!C4366="","",'Raw(1)'!C4366)</f>
        <v>VN #1</v>
      </c>
      <c r="G4366" t="str">
        <f>IF('Raw(1)'!D4366="","",'Raw(1)'!D4366)</f>
        <v>Performance</v>
      </c>
      <c r="H4366" t="str">
        <f>IF('Raw(1)'!E4366="","",'Raw(1)'!E4366)</f>
        <v>Bending</v>
      </c>
      <c r="I4366" t="str">
        <f>IF('Raw(1)'!F4366="","",'Raw(1)'!F4366)</f>
        <v/>
      </c>
    </row>
    <row r="4367" spans="1:9" x14ac:dyDescent="0.4">
      <c r="A4367">
        <f>IF('Raw(1)'!A4367="","",'Raw(1)'!A4367)</f>
        <v>2026</v>
      </c>
      <c r="B4367">
        <f>IF('Raw(1)'!B4367="","",'Raw(1)'!B4367)</f>
        <v>45</v>
      </c>
      <c r="C4367" t="str">
        <f t="shared" si="204"/>
        <v>Nov</v>
      </c>
      <c r="D4367" t="str">
        <f t="shared" si="205"/>
        <v>2026-Nov</v>
      </c>
      <c r="E4367">
        <f t="shared" si="206"/>
        <v>202611</v>
      </c>
      <c r="F4367" t="str">
        <f>IF('Raw(1)'!C4367="","",'Raw(1)'!C4367)</f>
        <v>VN #1</v>
      </c>
      <c r="G4367" t="str">
        <f>IF('Raw(1)'!D4367="","",'Raw(1)'!D4367)</f>
        <v>Performance</v>
      </c>
      <c r="H4367" t="str">
        <f>IF('Raw(1)'!E4367="","",'Raw(1)'!E4367)</f>
        <v>L/W</v>
      </c>
      <c r="I4367" t="str">
        <f>IF('Raw(1)'!F4367="","",'Raw(1)'!F4367)</f>
        <v/>
      </c>
    </row>
    <row r="4368" spans="1:9" x14ac:dyDescent="0.4">
      <c r="A4368">
        <f>IF('Raw(1)'!A4368="","",'Raw(1)'!A4368)</f>
        <v>2026</v>
      </c>
      <c r="B4368">
        <f>IF('Raw(1)'!B4368="","",'Raw(1)'!B4368)</f>
        <v>45</v>
      </c>
      <c r="C4368" t="str">
        <f t="shared" si="204"/>
        <v>Nov</v>
      </c>
      <c r="D4368" t="str">
        <f t="shared" si="205"/>
        <v>2026-Nov</v>
      </c>
      <c r="E4368">
        <f t="shared" si="206"/>
        <v>202611</v>
      </c>
      <c r="F4368" t="str">
        <f>IF('Raw(1)'!C4368="","",'Raw(1)'!C4368)</f>
        <v>VN #1</v>
      </c>
      <c r="G4368" t="str">
        <f>IF('Raw(1)'!D4368="","",'Raw(1)'!D4368)</f>
        <v>Performance</v>
      </c>
      <c r="H4368" t="str">
        <f>IF('Raw(1)'!E4368="","",'Raw(1)'!E4368)</f>
        <v>C/W</v>
      </c>
      <c r="I4368" t="str">
        <f>IF('Raw(1)'!F4368="","",'Raw(1)'!F4368)</f>
        <v/>
      </c>
    </row>
    <row r="4369" spans="1:9" x14ac:dyDescent="0.4">
      <c r="A4369">
        <f>IF('Raw(1)'!A4369="","",'Raw(1)'!A4369)</f>
        <v>2026</v>
      </c>
      <c r="B4369">
        <f>IF('Raw(1)'!B4369="","",'Raw(1)'!B4369)</f>
        <v>45</v>
      </c>
      <c r="C4369" t="str">
        <f t="shared" si="204"/>
        <v>Nov</v>
      </c>
      <c r="D4369" t="str">
        <f t="shared" si="205"/>
        <v>2026-Nov</v>
      </c>
      <c r="E4369">
        <f t="shared" si="206"/>
        <v>202611</v>
      </c>
      <c r="F4369" t="str">
        <f>IF('Raw(1)'!C4369="","",'Raw(1)'!C4369)</f>
        <v>VN #2</v>
      </c>
      <c r="G4369" t="str">
        <f>IF('Raw(1)'!D4369="","",'Raw(1)'!D4369)</f>
        <v>Machine</v>
      </c>
      <c r="H4369" t="str">
        <f>IF('Raw(1)'!E4369="","",'Raw(1)'!E4369)</f>
        <v>Growing Line</v>
      </c>
      <c r="I4369">
        <f>IF('Raw(1)'!F4369="","",'Raw(1)'!F4369)</f>
        <v>14</v>
      </c>
    </row>
    <row r="4370" spans="1:9" x14ac:dyDescent="0.4">
      <c r="A4370">
        <f>IF('Raw(1)'!A4370="","",'Raw(1)'!A4370)</f>
        <v>2026</v>
      </c>
      <c r="B4370">
        <f>IF('Raw(1)'!B4370="","",'Raw(1)'!B4370)</f>
        <v>45</v>
      </c>
      <c r="C4370" t="str">
        <f t="shared" si="204"/>
        <v>Nov</v>
      </c>
      <c r="D4370" t="str">
        <f t="shared" si="205"/>
        <v>2026-Nov</v>
      </c>
      <c r="E4370">
        <f t="shared" si="206"/>
        <v>202611</v>
      </c>
      <c r="F4370" t="str">
        <f>IF('Raw(1)'!C4370="","",'Raw(1)'!C4370)</f>
        <v>VN #2</v>
      </c>
      <c r="G4370" t="str">
        <f>IF('Raw(1)'!D4370="","",'Raw(1)'!D4370)</f>
        <v>Machine</v>
      </c>
      <c r="H4370" t="str">
        <f>IF('Raw(1)'!E4370="","",'Raw(1)'!E4370)</f>
        <v>Paint Booth</v>
      </c>
      <c r="I4370">
        <f>IF('Raw(1)'!F4370="","",'Raw(1)'!F4370)</f>
        <v>8</v>
      </c>
    </row>
    <row r="4371" spans="1:9" x14ac:dyDescent="0.4">
      <c r="A4371">
        <f>IF('Raw(1)'!A4371="","",'Raw(1)'!A4371)</f>
        <v>2026</v>
      </c>
      <c r="B4371">
        <f>IF('Raw(1)'!B4371="","",'Raw(1)'!B4371)</f>
        <v>45</v>
      </c>
      <c r="C4371" t="str">
        <f t="shared" si="204"/>
        <v>Nov</v>
      </c>
      <c r="D4371" t="str">
        <f t="shared" si="205"/>
        <v>2026-Nov</v>
      </c>
      <c r="E4371">
        <f t="shared" si="206"/>
        <v>202611</v>
      </c>
      <c r="F4371" t="str">
        <f>IF('Raw(1)'!C4371="","",'Raw(1)'!C4371)</f>
        <v>VN #2</v>
      </c>
      <c r="G4371" t="str">
        <f>IF('Raw(1)'!D4371="","",'Raw(1)'!D4371)</f>
        <v>Machine</v>
      </c>
      <c r="H4371" t="str">
        <f>IF('Raw(1)'!E4371="","",'Raw(1)'!E4371)</f>
        <v>Paint Line</v>
      </c>
      <c r="I4371">
        <f>IF('Raw(1)'!F4371="","",'Raw(1)'!F4371)</f>
        <v>4</v>
      </c>
    </row>
    <row r="4372" spans="1:9" x14ac:dyDescent="0.4">
      <c r="A4372">
        <f>IF('Raw(1)'!A4372="","",'Raw(1)'!A4372)</f>
        <v>2026</v>
      </c>
      <c r="B4372">
        <f>IF('Raw(1)'!B4372="","",'Raw(1)'!B4372)</f>
        <v>45</v>
      </c>
      <c r="C4372" t="str">
        <f t="shared" si="204"/>
        <v>Nov</v>
      </c>
      <c r="D4372" t="str">
        <f t="shared" si="205"/>
        <v>2026-Nov</v>
      </c>
      <c r="E4372">
        <f t="shared" si="206"/>
        <v>202611</v>
      </c>
      <c r="F4372" t="str">
        <f>IF('Raw(1)'!C4372="","",'Raw(1)'!C4372)</f>
        <v>VN #2</v>
      </c>
      <c r="G4372" t="str">
        <f>IF('Raw(1)'!D4372="","",'Raw(1)'!D4372)</f>
        <v>Machine</v>
      </c>
      <c r="H4372" t="str">
        <f>IF('Raw(1)'!E4372="","",'Raw(1)'!E4372)</f>
        <v>Roll Bending Machine</v>
      </c>
      <c r="I4372">
        <f>IF('Raw(1)'!F4372="","",'Raw(1)'!F4372)</f>
        <v>3</v>
      </c>
    </row>
    <row r="4373" spans="1:9" x14ac:dyDescent="0.4">
      <c r="A4373">
        <f>IF('Raw(1)'!A4373="","",'Raw(1)'!A4373)</f>
        <v>2026</v>
      </c>
      <c r="B4373">
        <f>IF('Raw(1)'!B4373="","",'Raw(1)'!B4373)</f>
        <v>45</v>
      </c>
      <c r="C4373" t="str">
        <f t="shared" si="204"/>
        <v>Nov</v>
      </c>
      <c r="D4373" t="str">
        <f t="shared" si="205"/>
        <v>2026-Nov</v>
      </c>
      <c r="E4373">
        <f t="shared" si="206"/>
        <v>202611</v>
      </c>
      <c r="F4373" t="str">
        <f>IF('Raw(1)'!C4373="","",'Raw(1)'!C4373)</f>
        <v>VN #2</v>
      </c>
      <c r="G4373" t="str">
        <f>IF('Raw(1)'!D4373="","",'Raw(1)'!D4373)</f>
        <v>Machine</v>
      </c>
      <c r="H4373" t="str">
        <f>IF('Raw(1)'!E4373="","",'Raw(1)'!E4373)</f>
        <v>L/W Machine</v>
      </c>
      <c r="I4373">
        <f>IF('Raw(1)'!F4373="","",'Raw(1)'!F4373)</f>
        <v>6</v>
      </c>
    </row>
    <row r="4374" spans="1:9" x14ac:dyDescent="0.4">
      <c r="A4374">
        <f>IF('Raw(1)'!A4374="","",'Raw(1)'!A4374)</f>
        <v>2026</v>
      </c>
      <c r="B4374">
        <f>IF('Raw(1)'!B4374="","",'Raw(1)'!B4374)</f>
        <v>45</v>
      </c>
      <c r="C4374" t="str">
        <f t="shared" si="204"/>
        <v>Nov</v>
      </c>
      <c r="D4374" t="str">
        <f t="shared" si="205"/>
        <v>2026-Nov</v>
      </c>
      <c r="E4374">
        <f t="shared" si="206"/>
        <v>202611</v>
      </c>
      <c r="F4374" t="str">
        <f>IF('Raw(1)'!C4374="","",'Raw(1)'!C4374)</f>
        <v>VN #2</v>
      </c>
      <c r="G4374" t="str">
        <f>IF('Raw(1)'!D4374="","",'Raw(1)'!D4374)</f>
        <v>Machine</v>
      </c>
      <c r="H4374" t="str">
        <f>IF('Raw(1)'!E4374="","",'Raw(1)'!E4374)</f>
        <v>C/W Machine</v>
      </c>
      <c r="I4374">
        <f>IF('Raw(1)'!F4374="","",'Raw(1)'!F4374)</f>
        <v>8.8000000000000007</v>
      </c>
    </row>
    <row r="4375" spans="1:9" x14ac:dyDescent="0.4">
      <c r="A4375">
        <f>IF('Raw(1)'!A4375="","",'Raw(1)'!A4375)</f>
        <v>2026</v>
      </c>
      <c r="B4375">
        <f>IF('Raw(1)'!B4375="","",'Raw(1)'!B4375)</f>
        <v>45</v>
      </c>
      <c r="C4375" t="str">
        <f t="shared" si="204"/>
        <v>Nov</v>
      </c>
      <c r="D4375" t="str">
        <f t="shared" si="205"/>
        <v>2026-Nov</v>
      </c>
      <c r="E4375">
        <f t="shared" si="206"/>
        <v>202611</v>
      </c>
      <c r="F4375" t="str">
        <f>IF('Raw(1)'!C4375="","",'Raw(1)'!C4375)</f>
        <v>VN #2</v>
      </c>
      <c r="G4375" t="str">
        <f>IF('Raw(1)'!D4375="","",'Raw(1)'!D4375)</f>
        <v>Performance</v>
      </c>
      <c r="H4375" t="str">
        <f>IF('Raw(1)'!E4375="","",'Raw(1)'!E4375)</f>
        <v>BT GT</v>
      </c>
      <c r="I4375" t="str">
        <f>IF('Raw(1)'!F4375="","",'Raw(1)'!F4375)</f>
        <v/>
      </c>
    </row>
    <row r="4376" spans="1:9" x14ac:dyDescent="0.4">
      <c r="A4376">
        <f>IF('Raw(1)'!A4376="","",'Raw(1)'!A4376)</f>
        <v>2026</v>
      </c>
      <c r="B4376">
        <f>IF('Raw(1)'!B4376="","",'Raw(1)'!B4376)</f>
        <v>45</v>
      </c>
      <c r="C4376" t="str">
        <f t="shared" si="204"/>
        <v>Nov</v>
      </c>
      <c r="D4376" t="str">
        <f t="shared" si="205"/>
        <v>2026-Nov</v>
      </c>
      <c r="E4376">
        <f t="shared" si="206"/>
        <v>202611</v>
      </c>
      <c r="F4376" t="str">
        <f>IF('Raw(1)'!C4376="","",'Raw(1)'!C4376)</f>
        <v>VN #2</v>
      </c>
      <c r="G4376" t="str">
        <f>IF('Raw(1)'!D4376="","",'Raw(1)'!D4376)</f>
        <v>Performance</v>
      </c>
      <c r="H4376" t="str">
        <f>IF('Raw(1)'!E4376="","",'Raw(1)'!E4376)</f>
        <v>WT GT</v>
      </c>
      <c r="I4376" t="str">
        <f>IF('Raw(1)'!F4376="","",'Raw(1)'!F4376)</f>
        <v/>
      </c>
    </row>
    <row r="4377" spans="1:9" x14ac:dyDescent="0.4">
      <c r="A4377">
        <f>IF('Raw(1)'!A4377="","",'Raw(1)'!A4377)</f>
        <v>2026</v>
      </c>
      <c r="B4377">
        <f>IF('Raw(1)'!B4377="","",'Raw(1)'!B4377)</f>
        <v>45</v>
      </c>
      <c r="C4377" t="str">
        <f t="shared" si="204"/>
        <v>Nov</v>
      </c>
      <c r="D4377" t="str">
        <f t="shared" si="205"/>
        <v>2026-Nov</v>
      </c>
      <c r="E4377">
        <f t="shared" si="206"/>
        <v>202611</v>
      </c>
      <c r="F4377" t="str">
        <f>IF('Raw(1)'!C4377="","",'Raw(1)'!C4377)</f>
        <v>VN #2</v>
      </c>
      <c r="G4377" t="str">
        <f>IF('Raw(1)'!D4377="","",'Raw(1)'!D4377)</f>
        <v>Performance</v>
      </c>
      <c r="H4377" t="str">
        <f>IF('Raw(1)'!E4377="","",'Raw(1)'!E4377)</f>
        <v>Bending</v>
      </c>
      <c r="I4377" t="str">
        <f>IF('Raw(1)'!F4377="","",'Raw(1)'!F4377)</f>
        <v/>
      </c>
    </row>
    <row r="4378" spans="1:9" x14ac:dyDescent="0.4">
      <c r="A4378">
        <f>IF('Raw(1)'!A4378="","",'Raw(1)'!A4378)</f>
        <v>2026</v>
      </c>
      <c r="B4378">
        <f>IF('Raw(1)'!B4378="","",'Raw(1)'!B4378)</f>
        <v>45</v>
      </c>
      <c r="C4378" t="str">
        <f t="shared" si="204"/>
        <v>Nov</v>
      </c>
      <c r="D4378" t="str">
        <f t="shared" si="205"/>
        <v>2026-Nov</v>
      </c>
      <c r="E4378">
        <f t="shared" si="206"/>
        <v>202611</v>
      </c>
      <c r="F4378" t="str">
        <f>IF('Raw(1)'!C4378="","",'Raw(1)'!C4378)</f>
        <v>VN #2</v>
      </c>
      <c r="G4378" t="str">
        <f>IF('Raw(1)'!D4378="","",'Raw(1)'!D4378)</f>
        <v>Performance</v>
      </c>
      <c r="H4378" t="str">
        <f>IF('Raw(1)'!E4378="","",'Raw(1)'!E4378)</f>
        <v>L/W</v>
      </c>
      <c r="I4378" t="str">
        <f>IF('Raw(1)'!F4378="","",'Raw(1)'!F4378)</f>
        <v/>
      </c>
    </row>
    <row r="4379" spans="1:9" x14ac:dyDescent="0.4">
      <c r="A4379">
        <f>IF('Raw(1)'!A4379="","",'Raw(1)'!A4379)</f>
        <v>2026</v>
      </c>
      <c r="B4379">
        <f>IF('Raw(1)'!B4379="","",'Raw(1)'!B4379)</f>
        <v>45</v>
      </c>
      <c r="C4379" t="str">
        <f t="shared" si="204"/>
        <v>Nov</v>
      </c>
      <c r="D4379" t="str">
        <f t="shared" si="205"/>
        <v>2026-Nov</v>
      </c>
      <c r="E4379">
        <f t="shared" si="206"/>
        <v>202611</v>
      </c>
      <c r="F4379" t="str">
        <f>IF('Raw(1)'!C4379="","",'Raw(1)'!C4379)</f>
        <v>VN #2</v>
      </c>
      <c r="G4379" t="str">
        <f>IF('Raw(1)'!D4379="","",'Raw(1)'!D4379)</f>
        <v>Performance</v>
      </c>
      <c r="H4379" t="str">
        <f>IF('Raw(1)'!E4379="","",'Raw(1)'!E4379)</f>
        <v>C/W</v>
      </c>
      <c r="I4379" t="str">
        <f>IF('Raw(1)'!F4379="","",'Raw(1)'!F4379)</f>
        <v/>
      </c>
    </row>
    <row r="4380" spans="1:9" x14ac:dyDescent="0.4">
      <c r="A4380">
        <f>IF('Raw(1)'!A4380="","",'Raw(1)'!A4380)</f>
        <v>2026</v>
      </c>
      <c r="B4380">
        <f>IF('Raw(1)'!B4380="","",'Raw(1)'!B4380)</f>
        <v>45</v>
      </c>
      <c r="C4380" t="str">
        <f t="shared" si="204"/>
        <v>Nov</v>
      </c>
      <c r="D4380" t="str">
        <f t="shared" si="205"/>
        <v>2026-Nov</v>
      </c>
      <c r="E4380">
        <f t="shared" si="206"/>
        <v>202611</v>
      </c>
      <c r="F4380" t="str">
        <f>IF('Raw(1)'!C4380="","",'Raw(1)'!C4380)</f>
        <v>TW</v>
      </c>
      <c r="G4380" t="str">
        <f>IF('Raw(1)'!D4380="","",'Raw(1)'!D4380)</f>
        <v>Machine</v>
      </c>
      <c r="H4380" t="str">
        <f>IF('Raw(1)'!E4380="","",'Raw(1)'!E4380)</f>
        <v>Growing Line</v>
      </c>
      <c r="I4380">
        <f>IF('Raw(1)'!F4380="","",'Raw(1)'!F4380)</f>
        <v>5</v>
      </c>
    </row>
    <row r="4381" spans="1:9" x14ac:dyDescent="0.4">
      <c r="A4381">
        <f>IF('Raw(1)'!A4381="","",'Raw(1)'!A4381)</f>
        <v>2026</v>
      </c>
      <c r="B4381">
        <f>IF('Raw(1)'!B4381="","",'Raw(1)'!B4381)</f>
        <v>45</v>
      </c>
      <c r="C4381" t="str">
        <f t="shared" si="204"/>
        <v>Nov</v>
      </c>
      <c r="D4381" t="str">
        <f t="shared" si="205"/>
        <v>2026-Nov</v>
      </c>
      <c r="E4381">
        <f t="shared" si="206"/>
        <v>202611</v>
      </c>
      <c r="F4381" t="str">
        <f>IF('Raw(1)'!C4381="","",'Raw(1)'!C4381)</f>
        <v>TW</v>
      </c>
      <c r="G4381" t="str">
        <f>IF('Raw(1)'!D4381="","",'Raw(1)'!D4381)</f>
        <v>Machine</v>
      </c>
      <c r="H4381" t="str">
        <f>IF('Raw(1)'!E4381="","",'Raw(1)'!E4381)</f>
        <v>Paint Booth</v>
      </c>
      <c r="I4381">
        <f>IF('Raw(1)'!F4381="","",'Raw(1)'!F4381)</f>
        <v>3</v>
      </c>
    </row>
    <row r="4382" spans="1:9" x14ac:dyDescent="0.4">
      <c r="A4382">
        <f>IF('Raw(1)'!A4382="","",'Raw(1)'!A4382)</f>
        <v>2026</v>
      </c>
      <c r="B4382">
        <f>IF('Raw(1)'!B4382="","",'Raw(1)'!B4382)</f>
        <v>45</v>
      </c>
      <c r="C4382" t="str">
        <f t="shared" si="204"/>
        <v>Nov</v>
      </c>
      <c r="D4382" t="str">
        <f t="shared" si="205"/>
        <v>2026-Nov</v>
      </c>
      <c r="E4382">
        <f t="shared" si="206"/>
        <v>202611</v>
      </c>
      <c r="F4382" t="str">
        <f>IF('Raw(1)'!C4382="","",'Raw(1)'!C4382)</f>
        <v>TW</v>
      </c>
      <c r="G4382" t="str">
        <f>IF('Raw(1)'!D4382="","",'Raw(1)'!D4382)</f>
        <v>Machine</v>
      </c>
      <c r="H4382" t="str">
        <f>IF('Raw(1)'!E4382="","",'Raw(1)'!E4382)</f>
        <v>Paint Line</v>
      </c>
      <c r="I4382">
        <f>IF('Raw(1)'!F4382="","",'Raw(1)'!F4382)</f>
        <v>2</v>
      </c>
    </row>
    <row r="4383" spans="1:9" x14ac:dyDescent="0.4">
      <c r="A4383">
        <f>IF('Raw(1)'!A4383="","",'Raw(1)'!A4383)</f>
        <v>2026</v>
      </c>
      <c r="B4383">
        <f>IF('Raw(1)'!B4383="","",'Raw(1)'!B4383)</f>
        <v>45</v>
      </c>
      <c r="C4383" t="str">
        <f t="shared" si="204"/>
        <v>Nov</v>
      </c>
      <c r="D4383" t="str">
        <f t="shared" si="205"/>
        <v>2026-Nov</v>
      </c>
      <c r="E4383">
        <f t="shared" si="206"/>
        <v>202611</v>
      </c>
      <c r="F4383" t="str">
        <f>IF('Raw(1)'!C4383="","",'Raw(1)'!C4383)</f>
        <v>TW</v>
      </c>
      <c r="G4383" t="str">
        <f>IF('Raw(1)'!D4383="","",'Raw(1)'!D4383)</f>
        <v>Machine</v>
      </c>
      <c r="H4383" t="str">
        <f>IF('Raw(1)'!E4383="","",'Raw(1)'!E4383)</f>
        <v>Roll Bending Machine</v>
      </c>
      <c r="I4383">
        <f>IF('Raw(1)'!F4383="","",'Raw(1)'!F4383)</f>
        <v>2</v>
      </c>
    </row>
    <row r="4384" spans="1:9" x14ac:dyDescent="0.4">
      <c r="A4384">
        <f>IF('Raw(1)'!A4384="","",'Raw(1)'!A4384)</f>
        <v>2026</v>
      </c>
      <c r="B4384">
        <f>IF('Raw(1)'!B4384="","",'Raw(1)'!B4384)</f>
        <v>45</v>
      </c>
      <c r="C4384" t="str">
        <f t="shared" si="204"/>
        <v>Nov</v>
      </c>
      <c r="D4384" t="str">
        <f t="shared" si="205"/>
        <v>2026-Nov</v>
      </c>
      <c r="E4384">
        <f t="shared" si="206"/>
        <v>202611</v>
      </c>
      <c r="F4384" t="str">
        <f>IF('Raw(1)'!C4384="","",'Raw(1)'!C4384)</f>
        <v>TW</v>
      </c>
      <c r="G4384" t="str">
        <f>IF('Raw(1)'!D4384="","",'Raw(1)'!D4384)</f>
        <v>Machine</v>
      </c>
      <c r="H4384" t="str">
        <f>IF('Raw(1)'!E4384="","",'Raw(1)'!E4384)</f>
        <v>L/W Machine</v>
      </c>
      <c r="I4384">
        <f>IF('Raw(1)'!F4384="","",'Raw(1)'!F4384)</f>
        <v>2</v>
      </c>
    </row>
    <row r="4385" spans="1:9" x14ac:dyDescent="0.4">
      <c r="A4385">
        <f>IF('Raw(1)'!A4385="","",'Raw(1)'!A4385)</f>
        <v>2026</v>
      </c>
      <c r="B4385">
        <f>IF('Raw(1)'!B4385="","",'Raw(1)'!B4385)</f>
        <v>45</v>
      </c>
      <c r="C4385" t="str">
        <f t="shared" si="204"/>
        <v>Nov</v>
      </c>
      <c r="D4385" t="str">
        <f t="shared" si="205"/>
        <v>2026-Nov</v>
      </c>
      <c r="E4385">
        <f t="shared" si="206"/>
        <v>202611</v>
      </c>
      <c r="F4385" t="str">
        <f>IF('Raw(1)'!C4385="","",'Raw(1)'!C4385)</f>
        <v>TW</v>
      </c>
      <c r="G4385" t="str">
        <f>IF('Raw(1)'!D4385="","",'Raw(1)'!D4385)</f>
        <v>Machine</v>
      </c>
      <c r="H4385" t="str">
        <f>IF('Raw(1)'!E4385="","",'Raw(1)'!E4385)</f>
        <v>C/W Machine</v>
      </c>
      <c r="I4385">
        <f>IF('Raw(1)'!F4385="","",'Raw(1)'!F4385)</f>
        <v>3</v>
      </c>
    </row>
    <row r="4386" spans="1:9" x14ac:dyDescent="0.4">
      <c r="A4386">
        <f>IF('Raw(1)'!A4386="","",'Raw(1)'!A4386)</f>
        <v>2026</v>
      </c>
      <c r="B4386">
        <f>IF('Raw(1)'!B4386="","",'Raw(1)'!B4386)</f>
        <v>45</v>
      </c>
      <c r="C4386" t="str">
        <f t="shared" si="204"/>
        <v>Nov</v>
      </c>
      <c r="D4386" t="str">
        <f t="shared" si="205"/>
        <v>2026-Nov</v>
      </c>
      <c r="E4386">
        <f t="shared" si="206"/>
        <v>202611</v>
      </c>
      <c r="F4386" t="str">
        <f>IF('Raw(1)'!C4386="","",'Raw(1)'!C4386)</f>
        <v>TW</v>
      </c>
      <c r="G4386" t="str">
        <f>IF('Raw(1)'!D4386="","",'Raw(1)'!D4386)</f>
        <v>Performance</v>
      </c>
      <c r="H4386" t="str">
        <f>IF('Raw(1)'!E4386="","",'Raw(1)'!E4386)</f>
        <v>BT GT</v>
      </c>
      <c r="I4386" t="str">
        <f>IF('Raw(1)'!F4386="","",'Raw(1)'!F4386)</f>
        <v/>
      </c>
    </row>
    <row r="4387" spans="1:9" x14ac:dyDescent="0.4">
      <c r="A4387">
        <f>IF('Raw(1)'!A4387="","",'Raw(1)'!A4387)</f>
        <v>2026</v>
      </c>
      <c r="B4387">
        <f>IF('Raw(1)'!B4387="","",'Raw(1)'!B4387)</f>
        <v>45</v>
      </c>
      <c r="C4387" t="str">
        <f t="shared" si="204"/>
        <v>Nov</v>
      </c>
      <c r="D4387" t="str">
        <f t="shared" si="205"/>
        <v>2026-Nov</v>
      </c>
      <c r="E4387">
        <f t="shared" si="206"/>
        <v>202611</v>
      </c>
      <c r="F4387" t="str">
        <f>IF('Raw(1)'!C4387="","",'Raw(1)'!C4387)</f>
        <v>TW</v>
      </c>
      <c r="G4387" t="str">
        <f>IF('Raw(1)'!D4387="","",'Raw(1)'!D4387)</f>
        <v>Performance</v>
      </c>
      <c r="H4387" t="str">
        <f>IF('Raw(1)'!E4387="","",'Raw(1)'!E4387)</f>
        <v>WT GT</v>
      </c>
      <c r="I4387" t="str">
        <f>IF('Raw(1)'!F4387="","",'Raw(1)'!F4387)</f>
        <v/>
      </c>
    </row>
    <row r="4388" spans="1:9" x14ac:dyDescent="0.4">
      <c r="A4388">
        <f>IF('Raw(1)'!A4388="","",'Raw(1)'!A4388)</f>
        <v>2026</v>
      </c>
      <c r="B4388">
        <f>IF('Raw(1)'!B4388="","",'Raw(1)'!B4388)</f>
        <v>45</v>
      </c>
      <c r="C4388" t="str">
        <f t="shared" si="204"/>
        <v>Nov</v>
      </c>
      <c r="D4388" t="str">
        <f t="shared" si="205"/>
        <v>2026-Nov</v>
      </c>
      <c r="E4388">
        <f t="shared" si="206"/>
        <v>202611</v>
      </c>
      <c r="F4388" t="str">
        <f>IF('Raw(1)'!C4388="","",'Raw(1)'!C4388)</f>
        <v>TW</v>
      </c>
      <c r="G4388" t="str">
        <f>IF('Raw(1)'!D4388="","",'Raw(1)'!D4388)</f>
        <v>Performance</v>
      </c>
      <c r="H4388" t="str">
        <f>IF('Raw(1)'!E4388="","",'Raw(1)'!E4388)</f>
        <v>Bending</v>
      </c>
      <c r="I4388" t="str">
        <f>IF('Raw(1)'!F4388="","",'Raw(1)'!F4388)</f>
        <v/>
      </c>
    </row>
    <row r="4389" spans="1:9" x14ac:dyDescent="0.4">
      <c r="A4389">
        <f>IF('Raw(1)'!A4389="","",'Raw(1)'!A4389)</f>
        <v>2026</v>
      </c>
      <c r="B4389">
        <f>IF('Raw(1)'!B4389="","",'Raw(1)'!B4389)</f>
        <v>45</v>
      </c>
      <c r="C4389" t="str">
        <f t="shared" si="204"/>
        <v>Nov</v>
      </c>
      <c r="D4389" t="str">
        <f t="shared" si="205"/>
        <v>2026-Nov</v>
      </c>
      <c r="E4389">
        <f t="shared" si="206"/>
        <v>202611</v>
      </c>
      <c r="F4389" t="str">
        <f>IF('Raw(1)'!C4389="","",'Raw(1)'!C4389)</f>
        <v>TW</v>
      </c>
      <c r="G4389" t="str">
        <f>IF('Raw(1)'!D4389="","",'Raw(1)'!D4389)</f>
        <v>Performance</v>
      </c>
      <c r="H4389" t="str">
        <f>IF('Raw(1)'!E4389="","",'Raw(1)'!E4389)</f>
        <v>L/W</v>
      </c>
      <c r="I4389" t="str">
        <f>IF('Raw(1)'!F4389="","",'Raw(1)'!F4389)</f>
        <v/>
      </c>
    </row>
    <row r="4390" spans="1:9" x14ac:dyDescent="0.4">
      <c r="A4390">
        <f>IF('Raw(1)'!A4390="","",'Raw(1)'!A4390)</f>
        <v>2026</v>
      </c>
      <c r="B4390">
        <f>IF('Raw(1)'!B4390="","",'Raw(1)'!B4390)</f>
        <v>45</v>
      </c>
      <c r="C4390" t="str">
        <f t="shared" si="204"/>
        <v>Nov</v>
      </c>
      <c r="D4390" t="str">
        <f t="shared" si="205"/>
        <v>2026-Nov</v>
      </c>
      <c r="E4390">
        <f t="shared" si="206"/>
        <v>202611</v>
      </c>
      <c r="F4390" t="str">
        <f>IF('Raw(1)'!C4390="","",'Raw(1)'!C4390)</f>
        <v>TW</v>
      </c>
      <c r="G4390" t="str">
        <f>IF('Raw(1)'!D4390="","",'Raw(1)'!D4390)</f>
        <v>Performance</v>
      </c>
      <c r="H4390" t="str">
        <f>IF('Raw(1)'!E4390="","",'Raw(1)'!E4390)</f>
        <v>C/W</v>
      </c>
      <c r="I4390" t="str">
        <f>IF('Raw(1)'!F4390="","",'Raw(1)'!F4390)</f>
        <v/>
      </c>
    </row>
    <row r="4391" spans="1:9" x14ac:dyDescent="0.4">
      <c r="A4391">
        <f>IF('Raw(1)'!A4391="","",'Raw(1)'!A4391)</f>
        <v>2026</v>
      </c>
      <c r="B4391">
        <f>IF('Raw(1)'!B4391="","",'Raw(1)'!B4391)</f>
        <v>45</v>
      </c>
      <c r="C4391" t="str">
        <f t="shared" si="204"/>
        <v>Nov</v>
      </c>
      <c r="D4391" t="str">
        <f t="shared" si="205"/>
        <v>2026-Nov</v>
      </c>
      <c r="E4391">
        <f t="shared" si="206"/>
        <v>202611</v>
      </c>
      <c r="F4391" t="str">
        <f>IF('Raw(1)'!C4391="","",'Raw(1)'!C4391)</f>
        <v>CN</v>
      </c>
      <c r="G4391" t="str">
        <f>IF('Raw(1)'!D4391="","",'Raw(1)'!D4391)</f>
        <v>Machine</v>
      </c>
      <c r="H4391" t="str">
        <f>IF('Raw(1)'!E4391="","",'Raw(1)'!E4391)</f>
        <v>Growing Line</v>
      </c>
      <c r="I4391">
        <f>IF('Raw(1)'!F4391="","",'Raw(1)'!F4391)</f>
        <v>20</v>
      </c>
    </row>
    <row r="4392" spans="1:9" x14ac:dyDescent="0.4">
      <c r="A4392">
        <f>IF('Raw(1)'!A4392="","",'Raw(1)'!A4392)</f>
        <v>2026</v>
      </c>
      <c r="B4392">
        <f>IF('Raw(1)'!B4392="","",'Raw(1)'!B4392)</f>
        <v>45</v>
      </c>
      <c r="C4392" t="str">
        <f t="shared" si="204"/>
        <v>Nov</v>
      </c>
      <c r="D4392" t="str">
        <f t="shared" si="205"/>
        <v>2026-Nov</v>
      </c>
      <c r="E4392">
        <f t="shared" si="206"/>
        <v>202611</v>
      </c>
      <c r="F4392" t="str">
        <f>IF('Raw(1)'!C4392="","",'Raw(1)'!C4392)</f>
        <v>CN</v>
      </c>
      <c r="G4392" t="str">
        <f>IF('Raw(1)'!D4392="","",'Raw(1)'!D4392)</f>
        <v>Machine</v>
      </c>
      <c r="H4392" t="str">
        <f>IF('Raw(1)'!E4392="","",'Raw(1)'!E4392)</f>
        <v>Paint Booth</v>
      </c>
      <c r="I4392">
        <f>IF('Raw(1)'!F4392="","",'Raw(1)'!F4392)</f>
        <v>22</v>
      </c>
    </row>
    <row r="4393" spans="1:9" x14ac:dyDescent="0.4">
      <c r="A4393">
        <f>IF('Raw(1)'!A4393="","",'Raw(1)'!A4393)</f>
        <v>2026</v>
      </c>
      <c r="B4393">
        <f>IF('Raw(1)'!B4393="","",'Raw(1)'!B4393)</f>
        <v>45</v>
      </c>
      <c r="C4393" t="str">
        <f t="shared" si="204"/>
        <v>Nov</v>
      </c>
      <c r="D4393" t="str">
        <f t="shared" si="205"/>
        <v>2026-Nov</v>
      </c>
      <c r="E4393">
        <f t="shared" si="206"/>
        <v>202611</v>
      </c>
      <c r="F4393" t="str">
        <f>IF('Raw(1)'!C4393="","",'Raw(1)'!C4393)</f>
        <v>CN</v>
      </c>
      <c r="G4393" t="str">
        <f>IF('Raw(1)'!D4393="","",'Raw(1)'!D4393)</f>
        <v>Machine</v>
      </c>
      <c r="H4393" t="str">
        <f>IF('Raw(1)'!E4393="","",'Raw(1)'!E4393)</f>
        <v>Paint Line</v>
      </c>
      <c r="I4393">
        <f>IF('Raw(1)'!F4393="","",'Raw(1)'!F4393)</f>
        <v>6</v>
      </c>
    </row>
    <row r="4394" spans="1:9" x14ac:dyDescent="0.4">
      <c r="A4394">
        <f>IF('Raw(1)'!A4394="","",'Raw(1)'!A4394)</f>
        <v>2026</v>
      </c>
      <c r="B4394">
        <f>IF('Raw(1)'!B4394="","",'Raw(1)'!B4394)</f>
        <v>45</v>
      </c>
      <c r="C4394" t="str">
        <f t="shared" si="204"/>
        <v>Nov</v>
      </c>
      <c r="D4394" t="str">
        <f t="shared" si="205"/>
        <v>2026-Nov</v>
      </c>
      <c r="E4394">
        <f t="shared" si="206"/>
        <v>202611</v>
      </c>
      <c r="F4394" t="str">
        <f>IF('Raw(1)'!C4394="","",'Raw(1)'!C4394)</f>
        <v>CN</v>
      </c>
      <c r="G4394" t="str">
        <f>IF('Raw(1)'!D4394="","",'Raw(1)'!D4394)</f>
        <v>Machine</v>
      </c>
      <c r="H4394" t="str">
        <f>IF('Raw(1)'!E4394="","",'Raw(1)'!E4394)</f>
        <v>Roll Bending Machine</v>
      </c>
      <c r="I4394">
        <f>IF('Raw(1)'!F4394="","",'Raw(1)'!F4394)</f>
        <v>4</v>
      </c>
    </row>
    <row r="4395" spans="1:9" x14ac:dyDescent="0.4">
      <c r="A4395">
        <f>IF('Raw(1)'!A4395="","",'Raw(1)'!A4395)</f>
        <v>2026</v>
      </c>
      <c r="B4395">
        <f>IF('Raw(1)'!B4395="","",'Raw(1)'!B4395)</f>
        <v>45</v>
      </c>
      <c r="C4395" t="str">
        <f t="shared" si="204"/>
        <v>Nov</v>
      </c>
      <c r="D4395" t="str">
        <f t="shared" si="205"/>
        <v>2026-Nov</v>
      </c>
      <c r="E4395">
        <f t="shared" si="206"/>
        <v>202611</v>
      </c>
      <c r="F4395" t="str">
        <f>IF('Raw(1)'!C4395="","",'Raw(1)'!C4395)</f>
        <v>CN</v>
      </c>
      <c r="G4395" t="str">
        <f>IF('Raw(1)'!D4395="","",'Raw(1)'!D4395)</f>
        <v>Machine</v>
      </c>
      <c r="H4395" t="str">
        <f>IF('Raw(1)'!E4395="","",'Raw(1)'!E4395)</f>
        <v>L/W Machine</v>
      </c>
      <c r="I4395">
        <f>IF('Raw(1)'!F4395="","",'Raw(1)'!F4395)</f>
        <v>10</v>
      </c>
    </row>
    <row r="4396" spans="1:9" x14ac:dyDescent="0.4">
      <c r="A4396">
        <f>IF('Raw(1)'!A4396="","",'Raw(1)'!A4396)</f>
        <v>2026</v>
      </c>
      <c r="B4396">
        <f>IF('Raw(1)'!B4396="","",'Raw(1)'!B4396)</f>
        <v>45</v>
      </c>
      <c r="C4396" t="str">
        <f t="shared" si="204"/>
        <v>Nov</v>
      </c>
      <c r="D4396" t="str">
        <f t="shared" si="205"/>
        <v>2026-Nov</v>
      </c>
      <c r="E4396">
        <f t="shared" si="206"/>
        <v>202611</v>
      </c>
      <c r="F4396" t="str">
        <f>IF('Raw(1)'!C4396="","",'Raw(1)'!C4396)</f>
        <v>CN</v>
      </c>
      <c r="G4396" t="str">
        <f>IF('Raw(1)'!D4396="","",'Raw(1)'!D4396)</f>
        <v>Machine</v>
      </c>
      <c r="H4396" t="str">
        <f>IF('Raw(1)'!E4396="","",'Raw(1)'!E4396)</f>
        <v>C/W Machine</v>
      </c>
      <c r="I4396">
        <f>IF('Raw(1)'!F4396="","",'Raw(1)'!F4396)</f>
        <v>12</v>
      </c>
    </row>
    <row r="4397" spans="1:9" x14ac:dyDescent="0.4">
      <c r="A4397">
        <f>IF('Raw(1)'!A4397="","",'Raw(1)'!A4397)</f>
        <v>2026</v>
      </c>
      <c r="B4397">
        <f>IF('Raw(1)'!B4397="","",'Raw(1)'!B4397)</f>
        <v>45</v>
      </c>
      <c r="C4397" t="str">
        <f t="shared" si="204"/>
        <v>Nov</v>
      </c>
      <c r="D4397" t="str">
        <f t="shared" si="205"/>
        <v>2026-Nov</v>
      </c>
      <c r="E4397">
        <f t="shared" si="206"/>
        <v>202611</v>
      </c>
      <c r="F4397" t="str">
        <f>IF('Raw(1)'!C4397="","",'Raw(1)'!C4397)</f>
        <v>CN</v>
      </c>
      <c r="G4397" t="str">
        <f>IF('Raw(1)'!D4397="","",'Raw(1)'!D4397)</f>
        <v>Performance</v>
      </c>
      <c r="H4397" t="str">
        <f>IF('Raw(1)'!E4397="","",'Raw(1)'!E4397)</f>
        <v>BT GT</v>
      </c>
      <c r="I4397" t="str">
        <f>IF('Raw(1)'!F4397="","",'Raw(1)'!F4397)</f>
        <v/>
      </c>
    </row>
    <row r="4398" spans="1:9" x14ac:dyDescent="0.4">
      <c r="A4398">
        <f>IF('Raw(1)'!A4398="","",'Raw(1)'!A4398)</f>
        <v>2026</v>
      </c>
      <c r="B4398">
        <f>IF('Raw(1)'!B4398="","",'Raw(1)'!B4398)</f>
        <v>45</v>
      </c>
      <c r="C4398" t="str">
        <f t="shared" si="204"/>
        <v>Nov</v>
      </c>
      <c r="D4398" t="str">
        <f t="shared" si="205"/>
        <v>2026-Nov</v>
      </c>
      <c r="E4398">
        <f t="shared" si="206"/>
        <v>202611</v>
      </c>
      <c r="F4398" t="str">
        <f>IF('Raw(1)'!C4398="","",'Raw(1)'!C4398)</f>
        <v>CN</v>
      </c>
      <c r="G4398" t="str">
        <f>IF('Raw(1)'!D4398="","",'Raw(1)'!D4398)</f>
        <v>Performance</v>
      </c>
      <c r="H4398" t="str">
        <f>IF('Raw(1)'!E4398="","",'Raw(1)'!E4398)</f>
        <v>WT GT</v>
      </c>
      <c r="I4398" t="str">
        <f>IF('Raw(1)'!F4398="","",'Raw(1)'!F4398)</f>
        <v/>
      </c>
    </row>
    <row r="4399" spans="1:9" x14ac:dyDescent="0.4">
      <c r="A4399">
        <f>IF('Raw(1)'!A4399="","",'Raw(1)'!A4399)</f>
        <v>2026</v>
      </c>
      <c r="B4399">
        <f>IF('Raw(1)'!B4399="","",'Raw(1)'!B4399)</f>
        <v>45</v>
      </c>
      <c r="C4399" t="str">
        <f t="shared" si="204"/>
        <v>Nov</v>
      </c>
      <c r="D4399" t="str">
        <f t="shared" si="205"/>
        <v>2026-Nov</v>
      </c>
      <c r="E4399">
        <f t="shared" si="206"/>
        <v>202611</v>
      </c>
      <c r="F4399" t="str">
        <f>IF('Raw(1)'!C4399="","",'Raw(1)'!C4399)</f>
        <v>CN</v>
      </c>
      <c r="G4399" t="str">
        <f>IF('Raw(1)'!D4399="","",'Raw(1)'!D4399)</f>
        <v>Performance</v>
      </c>
      <c r="H4399" t="str">
        <f>IF('Raw(1)'!E4399="","",'Raw(1)'!E4399)</f>
        <v>Bending</v>
      </c>
      <c r="I4399" t="str">
        <f>IF('Raw(1)'!F4399="","",'Raw(1)'!F4399)</f>
        <v/>
      </c>
    </row>
    <row r="4400" spans="1:9" x14ac:dyDescent="0.4">
      <c r="A4400">
        <f>IF('Raw(1)'!A4400="","",'Raw(1)'!A4400)</f>
        <v>2026</v>
      </c>
      <c r="B4400">
        <f>IF('Raw(1)'!B4400="","",'Raw(1)'!B4400)</f>
        <v>45</v>
      </c>
      <c r="C4400" t="str">
        <f t="shared" si="204"/>
        <v>Nov</v>
      </c>
      <c r="D4400" t="str">
        <f t="shared" si="205"/>
        <v>2026-Nov</v>
      </c>
      <c r="E4400">
        <f t="shared" si="206"/>
        <v>202611</v>
      </c>
      <c r="F4400" t="str">
        <f>IF('Raw(1)'!C4400="","",'Raw(1)'!C4400)</f>
        <v>CN</v>
      </c>
      <c r="G4400" t="str">
        <f>IF('Raw(1)'!D4400="","",'Raw(1)'!D4400)</f>
        <v>Performance</v>
      </c>
      <c r="H4400" t="str">
        <f>IF('Raw(1)'!E4400="","",'Raw(1)'!E4400)</f>
        <v>L/W</v>
      </c>
      <c r="I4400" t="str">
        <f>IF('Raw(1)'!F4400="","",'Raw(1)'!F4400)</f>
        <v/>
      </c>
    </row>
    <row r="4401" spans="1:9" x14ac:dyDescent="0.4">
      <c r="A4401">
        <f>IF('Raw(1)'!A4401="","",'Raw(1)'!A4401)</f>
        <v>2026</v>
      </c>
      <c r="B4401">
        <f>IF('Raw(1)'!B4401="","",'Raw(1)'!B4401)</f>
        <v>45</v>
      </c>
      <c r="C4401" t="str">
        <f t="shared" si="204"/>
        <v>Nov</v>
      </c>
      <c r="D4401" t="str">
        <f t="shared" si="205"/>
        <v>2026-Nov</v>
      </c>
      <c r="E4401">
        <f t="shared" si="206"/>
        <v>202611</v>
      </c>
      <c r="F4401" t="str">
        <f>IF('Raw(1)'!C4401="","",'Raw(1)'!C4401)</f>
        <v>CN</v>
      </c>
      <c r="G4401" t="str">
        <f>IF('Raw(1)'!D4401="","",'Raw(1)'!D4401)</f>
        <v>Performance</v>
      </c>
      <c r="H4401" t="str">
        <f>IF('Raw(1)'!E4401="","",'Raw(1)'!E4401)</f>
        <v>C/W</v>
      </c>
      <c r="I4401" t="str">
        <f>IF('Raw(1)'!F4401="","",'Raw(1)'!F4401)</f>
        <v/>
      </c>
    </row>
    <row r="4402" spans="1:9" x14ac:dyDescent="0.4">
      <c r="A4402">
        <f>IF('Raw(1)'!A4402="","",'Raw(1)'!A4402)</f>
        <v>2026</v>
      </c>
      <c r="B4402">
        <f>IF('Raw(1)'!B4402="","",'Raw(1)'!B4402)</f>
        <v>45</v>
      </c>
      <c r="C4402" t="str">
        <f t="shared" si="204"/>
        <v>Nov</v>
      </c>
      <c r="D4402" t="str">
        <f t="shared" si="205"/>
        <v>2026-Nov</v>
      </c>
      <c r="E4402">
        <f t="shared" si="206"/>
        <v>202611</v>
      </c>
      <c r="F4402" t="str">
        <f>IF('Raw(1)'!C4402="","",'Raw(1)'!C4402)</f>
        <v>TR #1</v>
      </c>
      <c r="G4402" t="str">
        <f>IF('Raw(1)'!D4402="","",'Raw(1)'!D4402)</f>
        <v>Machine</v>
      </c>
      <c r="H4402" t="str">
        <f>IF('Raw(1)'!E4402="","",'Raw(1)'!E4402)</f>
        <v>Growing Line</v>
      </c>
      <c r="I4402">
        <f>IF('Raw(1)'!F4402="","",'Raw(1)'!F4402)</f>
        <v>3</v>
      </c>
    </row>
    <row r="4403" spans="1:9" x14ac:dyDescent="0.4">
      <c r="A4403">
        <f>IF('Raw(1)'!A4403="","",'Raw(1)'!A4403)</f>
        <v>2026</v>
      </c>
      <c r="B4403">
        <f>IF('Raw(1)'!B4403="","",'Raw(1)'!B4403)</f>
        <v>45</v>
      </c>
      <c r="C4403" t="str">
        <f t="shared" si="204"/>
        <v>Nov</v>
      </c>
      <c r="D4403" t="str">
        <f t="shared" si="205"/>
        <v>2026-Nov</v>
      </c>
      <c r="E4403">
        <f t="shared" si="206"/>
        <v>202611</v>
      </c>
      <c r="F4403" t="str">
        <f>IF('Raw(1)'!C4403="","",'Raw(1)'!C4403)</f>
        <v>TR #1</v>
      </c>
      <c r="G4403" t="str">
        <f>IF('Raw(1)'!D4403="","",'Raw(1)'!D4403)</f>
        <v>Machine</v>
      </c>
      <c r="H4403" t="str">
        <f>IF('Raw(1)'!E4403="","",'Raw(1)'!E4403)</f>
        <v>Paint Booth</v>
      </c>
      <c r="I4403">
        <f>IF('Raw(1)'!F4403="","",'Raw(1)'!F4403)</f>
        <v>3</v>
      </c>
    </row>
    <row r="4404" spans="1:9" x14ac:dyDescent="0.4">
      <c r="A4404">
        <f>IF('Raw(1)'!A4404="","",'Raw(1)'!A4404)</f>
        <v>2026</v>
      </c>
      <c r="B4404">
        <f>IF('Raw(1)'!B4404="","",'Raw(1)'!B4404)</f>
        <v>45</v>
      </c>
      <c r="C4404" t="str">
        <f t="shared" si="204"/>
        <v>Nov</v>
      </c>
      <c r="D4404" t="str">
        <f t="shared" si="205"/>
        <v>2026-Nov</v>
      </c>
      <c r="E4404">
        <f t="shared" si="206"/>
        <v>202611</v>
      </c>
      <c r="F4404" t="str">
        <f>IF('Raw(1)'!C4404="","",'Raw(1)'!C4404)</f>
        <v>TR #1</v>
      </c>
      <c r="G4404" t="str">
        <f>IF('Raw(1)'!D4404="","",'Raw(1)'!D4404)</f>
        <v>Machine</v>
      </c>
      <c r="H4404" t="str">
        <f>IF('Raw(1)'!E4404="","",'Raw(1)'!E4404)</f>
        <v>Paint Line</v>
      </c>
      <c r="I4404">
        <f>IF('Raw(1)'!F4404="","",'Raw(1)'!F4404)</f>
        <v>2</v>
      </c>
    </row>
    <row r="4405" spans="1:9" x14ac:dyDescent="0.4">
      <c r="A4405">
        <f>IF('Raw(1)'!A4405="","",'Raw(1)'!A4405)</f>
        <v>2026</v>
      </c>
      <c r="B4405">
        <f>IF('Raw(1)'!B4405="","",'Raw(1)'!B4405)</f>
        <v>45</v>
      </c>
      <c r="C4405" t="str">
        <f t="shared" si="204"/>
        <v>Nov</v>
      </c>
      <c r="D4405" t="str">
        <f t="shared" si="205"/>
        <v>2026-Nov</v>
      </c>
      <c r="E4405">
        <f t="shared" si="206"/>
        <v>202611</v>
      </c>
      <c r="F4405" t="str">
        <f>IF('Raw(1)'!C4405="","",'Raw(1)'!C4405)</f>
        <v>TR #1</v>
      </c>
      <c r="G4405" t="str">
        <f>IF('Raw(1)'!D4405="","",'Raw(1)'!D4405)</f>
        <v>Machine</v>
      </c>
      <c r="H4405" t="str">
        <f>IF('Raw(1)'!E4405="","",'Raw(1)'!E4405)</f>
        <v>Roll Bending Machine</v>
      </c>
      <c r="I4405">
        <f>IF('Raw(1)'!F4405="","",'Raw(1)'!F4405)</f>
        <v>2</v>
      </c>
    </row>
    <row r="4406" spans="1:9" x14ac:dyDescent="0.4">
      <c r="A4406">
        <f>IF('Raw(1)'!A4406="","",'Raw(1)'!A4406)</f>
        <v>2026</v>
      </c>
      <c r="B4406">
        <f>IF('Raw(1)'!B4406="","",'Raw(1)'!B4406)</f>
        <v>45</v>
      </c>
      <c r="C4406" t="str">
        <f t="shared" si="204"/>
        <v>Nov</v>
      </c>
      <c r="D4406" t="str">
        <f t="shared" si="205"/>
        <v>2026-Nov</v>
      </c>
      <c r="E4406">
        <f t="shared" si="206"/>
        <v>202611</v>
      </c>
      <c r="F4406" t="str">
        <f>IF('Raw(1)'!C4406="","",'Raw(1)'!C4406)</f>
        <v>TR #1</v>
      </c>
      <c r="G4406" t="str">
        <f>IF('Raw(1)'!D4406="","",'Raw(1)'!D4406)</f>
        <v>Machine</v>
      </c>
      <c r="H4406" t="str">
        <f>IF('Raw(1)'!E4406="","",'Raw(1)'!E4406)</f>
        <v>L/W Machine</v>
      </c>
      <c r="I4406">
        <f>IF('Raw(1)'!F4406="","",'Raw(1)'!F4406)</f>
        <v>3</v>
      </c>
    </row>
    <row r="4407" spans="1:9" x14ac:dyDescent="0.4">
      <c r="A4407">
        <f>IF('Raw(1)'!A4407="","",'Raw(1)'!A4407)</f>
        <v>2026</v>
      </c>
      <c r="B4407">
        <f>IF('Raw(1)'!B4407="","",'Raw(1)'!B4407)</f>
        <v>45</v>
      </c>
      <c r="C4407" t="str">
        <f t="shared" si="204"/>
        <v>Nov</v>
      </c>
      <c r="D4407" t="str">
        <f t="shared" si="205"/>
        <v>2026-Nov</v>
      </c>
      <c r="E4407">
        <f t="shared" si="206"/>
        <v>202611</v>
      </c>
      <c r="F4407" t="str">
        <f>IF('Raw(1)'!C4407="","",'Raw(1)'!C4407)</f>
        <v>TR #1</v>
      </c>
      <c r="G4407" t="str">
        <f>IF('Raw(1)'!D4407="","",'Raw(1)'!D4407)</f>
        <v>Machine</v>
      </c>
      <c r="H4407" t="str">
        <f>IF('Raw(1)'!E4407="","",'Raw(1)'!E4407)</f>
        <v>C/W Machine</v>
      </c>
      <c r="I4407">
        <f>IF('Raw(1)'!F4407="","",'Raw(1)'!F4407)</f>
        <v>4</v>
      </c>
    </row>
    <row r="4408" spans="1:9" x14ac:dyDescent="0.4">
      <c r="A4408">
        <f>IF('Raw(1)'!A4408="","",'Raw(1)'!A4408)</f>
        <v>2026</v>
      </c>
      <c r="B4408">
        <f>IF('Raw(1)'!B4408="","",'Raw(1)'!B4408)</f>
        <v>45</v>
      </c>
      <c r="C4408" t="str">
        <f t="shared" si="204"/>
        <v>Nov</v>
      </c>
      <c r="D4408" t="str">
        <f t="shared" si="205"/>
        <v>2026-Nov</v>
      </c>
      <c r="E4408">
        <f t="shared" si="206"/>
        <v>202611</v>
      </c>
      <c r="F4408" t="str">
        <f>IF('Raw(1)'!C4408="","",'Raw(1)'!C4408)</f>
        <v>TR #1</v>
      </c>
      <c r="G4408" t="str">
        <f>IF('Raw(1)'!D4408="","",'Raw(1)'!D4408)</f>
        <v>Performance</v>
      </c>
      <c r="H4408" t="str">
        <f>IF('Raw(1)'!E4408="","",'Raw(1)'!E4408)</f>
        <v>BT GT</v>
      </c>
      <c r="I4408" t="str">
        <f>IF('Raw(1)'!F4408="","",'Raw(1)'!F4408)</f>
        <v/>
      </c>
    </row>
    <row r="4409" spans="1:9" x14ac:dyDescent="0.4">
      <c r="A4409">
        <f>IF('Raw(1)'!A4409="","",'Raw(1)'!A4409)</f>
        <v>2026</v>
      </c>
      <c r="B4409">
        <f>IF('Raw(1)'!B4409="","",'Raw(1)'!B4409)</f>
        <v>45</v>
      </c>
      <c r="C4409" t="str">
        <f t="shared" si="204"/>
        <v>Nov</v>
      </c>
      <c r="D4409" t="str">
        <f t="shared" si="205"/>
        <v>2026-Nov</v>
      </c>
      <c r="E4409">
        <f t="shared" si="206"/>
        <v>202611</v>
      </c>
      <c r="F4409" t="str">
        <f>IF('Raw(1)'!C4409="","",'Raw(1)'!C4409)</f>
        <v>TR #1</v>
      </c>
      <c r="G4409" t="str">
        <f>IF('Raw(1)'!D4409="","",'Raw(1)'!D4409)</f>
        <v>Performance</v>
      </c>
      <c r="H4409" t="str">
        <f>IF('Raw(1)'!E4409="","",'Raw(1)'!E4409)</f>
        <v>WT GT</v>
      </c>
      <c r="I4409" t="str">
        <f>IF('Raw(1)'!F4409="","",'Raw(1)'!F4409)</f>
        <v/>
      </c>
    </row>
    <row r="4410" spans="1:9" x14ac:dyDescent="0.4">
      <c r="A4410">
        <f>IF('Raw(1)'!A4410="","",'Raw(1)'!A4410)</f>
        <v>2026</v>
      </c>
      <c r="B4410">
        <f>IF('Raw(1)'!B4410="","",'Raw(1)'!B4410)</f>
        <v>45</v>
      </c>
      <c r="C4410" t="str">
        <f t="shared" si="204"/>
        <v>Nov</v>
      </c>
      <c r="D4410" t="str">
        <f t="shared" si="205"/>
        <v>2026-Nov</v>
      </c>
      <c r="E4410">
        <f t="shared" si="206"/>
        <v>202611</v>
      </c>
      <c r="F4410" t="str">
        <f>IF('Raw(1)'!C4410="","",'Raw(1)'!C4410)</f>
        <v>TR #1</v>
      </c>
      <c r="G4410" t="str">
        <f>IF('Raw(1)'!D4410="","",'Raw(1)'!D4410)</f>
        <v>Performance</v>
      </c>
      <c r="H4410" t="str">
        <f>IF('Raw(1)'!E4410="","",'Raw(1)'!E4410)</f>
        <v>Bending</v>
      </c>
      <c r="I4410" t="str">
        <f>IF('Raw(1)'!F4410="","",'Raw(1)'!F4410)</f>
        <v/>
      </c>
    </row>
    <row r="4411" spans="1:9" x14ac:dyDescent="0.4">
      <c r="A4411">
        <f>IF('Raw(1)'!A4411="","",'Raw(1)'!A4411)</f>
        <v>2026</v>
      </c>
      <c r="B4411">
        <f>IF('Raw(1)'!B4411="","",'Raw(1)'!B4411)</f>
        <v>45</v>
      </c>
      <c r="C4411" t="str">
        <f t="shared" si="204"/>
        <v>Nov</v>
      </c>
      <c r="D4411" t="str">
        <f t="shared" si="205"/>
        <v>2026-Nov</v>
      </c>
      <c r="E4411">
        <f t="shared" si="206"/>
        <v>202611</v>
      </c>
      <c r="F4411" t="str">
        <f>IF('Raw(1)'!C4411="","",'Raw(1)'!C4411)</f>
        <v>TR #1</v>
      </c>
      <c r="G4411" t="str">
        <f>IF('Raw(1)'!D4411="","",'Raw(1)'!D4411)</f>
        <v>Performance</v>
      </c>
      <c r="H4411" t="str">
        <f>IF('Raw(1)'!E4411="","",'Raw(1)'!E4411)</f>
        <v>L/W</v>
      </c>
      <c r="I4411" t="str">
        <f>IF('Raw(1)'!F4411="","",'Raw(1)'!F4411)</f>
        <v/>
      </c>
    </row>
    <row r="4412" spans="1:9" x14ac:dyDescent="0.4">
      <c r="A4412">
        <f>IF('Raw(1)'!A4412="","",'Raw(1)'!A4412)</f>
        <v>2026</v>
      </c>
      <c r="B4412">
        <f>IF('Raw(1)'!B4412="","",'Raw(1)'!B4412)</f>
        <v>45</v>
      </c>
      <c r="C4412" t="str">
        <f t="shared" si="204"/>
        <v>Nov</v>
      </c>
      <c r="D4412" t="str">
        <f t="shared" si="205"/>
        <v>2026-Nov</v>
      </c>
      <c r="E4412">
        <f t="shared" si="206"/>
        <v>202611</v>
      </c>
      <c r="F4412" t="str">
        <f>IF('Raw(1)'!C4412="","",'Raw(1)'!C4412)</f>
        <v>TR #1</v>
      </c>
      <c r="G4412" t="str">
        <f>IF('Raw(1)'!D4412="","",'Raw(1)'!D4412)</f>
        <v>Performance</v>
      </c>
      <c r="H4412" t="str">
        <f>IF('Raw(1)'!E4412="","",'Raw(1)'!E4412)</f>
        <v>C/W</v>
      </c>
      <c r="I4412" t="str">
        <f>IF('Raw(1)'!F4412="","",'Raw(1)'!F4412)</f>
        <v/>
      </c>
    </row>
    <row r="4413" spans="1:9" x14ac:dyDescent="0.4">
      <c r="A4413">
        <f>IF('Raw(1)'!A4413="","",'Raw(1)'!A4413)</f>
        <v>2026</v>
      </c>
      <c r="B4413">
        <f>IF('Raw(1)'!B4413="","",'Raw(1)'!B4413)</f>
        <v>45</v>
      </c>
      <c r="C4413" t="str">
        <f t="shared" si="204"/>
        <v>Nov</v>
      </c>
      <c r="D4413" t="str">
        <f t="shared" si="205"/>
        <v>2026-Nov</v>
      </c>
      <c r="E4413">
        <f t="shared" si="206"/>
        <v>202611</v>
      </c>
      <c r="F4413" t="str">
        <f>IF('Raw(1)'!C4413="","",'Raw(1)'!C4413)</f>
        <v>TR #2</v>
      </c>
      <c r="G4413" t="str">
        <f>IF('Raw(1)'!D4413="","",'Raw(1)'!D4413)</f>
        <v>Machine</v>
      </c>
      <c r="H4413" t="str">
        <f>IF('Raw(1)'!E4413="","",'Raw(1)'!E4413)</f>
        <v>Growing Line</v>
      </c>
      <c r="I4413">
        <f>IF('Raw(1)'!F4413="","",'Raw(1)'!F4413)</f>
        <v>6</v>
      </c>
    </row>
    <row r="4414" spans="1:9" x14ac:dyDescent="0.4">
      <c r="A4414">
        <f>IF('Raw(1)'!A4414="","",'Raw(1)'!A4414)</f>
        <v>2026</v>
      </c>
      <c r="B4414">
        <f>IF('Raw(1)'!B4414="","",'Raw(1)'!B4414)</f>
        <v>45</v>
      </c>
      <c r="C4414" t="str">
        <f t="shared" si="204"/>
        <v>Nov</v>
      </c>
      <c r="D4414" t="str">
        <f t="shared" si="205"/>
        <v>2026-Nov</v>
      </c>
      <c r="E4414">
        <f t="shared" si="206"/>
        <v>202611</v>
      </c>
      <c r="F4414" t="str">
        <f>IF('Raw(1)'!C4414="","",'Raw(1)'!C4414)</f>
        <v>TR #2</v>
      </c>
      <c r="G4414" t="str">
        <f>IF('Raw(1)'!D4414="","",'Raw(1)'!D4414)</f>
        <v>Machine</v>
      </c>
      <c r="H4414" t="str">
        <f>IF('Raw(1)'!E4414="","",'Raw(1)'!E4414)</f>
        <v>Paint Booth</v>
      </c>
      <c r="I4414">
        <f>IF('Raw(1)'!F4414="","",'Raw(1)'!F4414)</f>
        <v>4</v>
      </c>
    </row>
    <row r="4415" spans="1:9" x14ac:dyDescent="0.4">
      <c r="A4415">
        <f>IF('Raw(1)'!A4415="","",'Raw(1)'!A4415)</f>
        <v>2026</v>
      </c>
      <c r="B4415">
        <f>IF('Raw(1)'!B4415="","",'Raw(1)'!B4415)</f>
        <v>45</v>
      </c>
      <c r="C4415" t="str">
        <f t="shared" si="204"/>
        <v>Nov</v>
      </c>
      <c r="D4415" t="str">
        <f t="shared" si="205"/>
        <v>2026-Nov</v>
      </c>
      <c r="E4415">
        <f t="shared" si="206"/>
        <v>202611</v>
      </c>
      <c r="F4415" t="str">
        <f>IF('Raw(1)'!C4415="","",'Raw(1)'!C4415)</f>
        <v>TR #2</v>
      </c>
      <c r="G4415" t="str">
        <f>IF('Raw(1)'!D4415="","",'Raw(1)'!D4415)</f>
        <v>Machine</v>
      </c>
      <c r="H4415" t="str">
        <f>IF('Raw(1)'!E4415="","",'Raw(1)'!E4415)</f>
        <v>Paint Line</v>
      </c>
      <c r="I4415">
        <f>IF('Raw(1)'!F4415="","",'Raw(1)'!F4415)</f>
        <v>2</v>
      </c>
    </row>
    <row r="4416" spans="1:9" x14ac:dyDescent="0.4">
      <c r="A4416">
        <f>IF('Raw(1)'!A4416="","",'Raw(1)'!A4416)</f>
        <v>2026</v>
      </c>
      <c r="B4416">
        <f>IF('Raw(1)'!B4416="","",'Raw(1)'!B4416)</f>
        <v>45</v>
      </c>
      <c r="C4416" t="str">
        <f t="shared" si="204"/>
        <v>Nov</v>
      </c>
      <c r="D4416" t="str">
        <f t="shared" si="205"/>
        <v>2026-Nov</v>
      </c>
      <c r="E4416">
        <f t="shared" si="206"/>
        <v>202611</v>
      </c>
      <c r="F4416" t="str">
        <f>IF('Raw(1)'!C4416="","",'Raw(1)'!C4416)</f>
        <v>TR #2</v>
      </c>
      <c r="G4416" t="str">
        <f>IF('Raw(1)'!D4416="","",'Raw(1)'!D4416)</f>
        <v>Machine</v>
      </c>
      <c r="H4416" t="str">
        <f>IF('Raw(1)'!E4416="","",'Raw(1)'!E4416)</f>
        <v>Roll Bending Machine</v>
      </c>
      <c r="I4416">
        <f>IF('Raw(1)'!F4416="","",'Raw(1)'!F4416)</f>
        <v>3</v>
      </c>
    </row>
    <row r="4417" spans="1:9" x14ac:dyDescent="0.4">
      <c r="A4417">
        <f>IF('Raw(1)'!A4417="","",'Raw(1)'!A4417)</f>
        <v>2026</v>
      </c>
      <c r="B4417">
        <f>IF('Raw(1)'!B4417="","",'Raw(1)'!B4417)</f>
        <v>45</v>
      </c>
      <c r="C4417" t="str">
        <f t="shared" si="204"/>
        <v>Nov</v>
      </c>
      <c r="D4417" t="str">
        <f t="shared" si="205"/>
        <v>2026-Nov</v>
      </c>
      <c r="E4417">
        <f t="shared" si="206"/>
        <v>202611</v>
      </c>
      <c r="F4417" t="str">
        <f>IF('Raw(1)'!C4417="","",'Raw(1)'!C4417)</f>
        <v>TR #2</v>
      </c>
      <c r="G4417" t="str">
        <f>IF('Raw(1)'!D4417="","",'Raw(1)'!D4417)</f>
        <v>Machine</v>
      </c>
      <c r="H4417" t="str">
        <f>IF('Raw(1)'!E4417="","",'Raw(1)'!E4417)</f>
        <v>L/W Machine</v>
      </c>
      <c r="I4417">
        <f>IF('Raw(1)'!F4417="","",'Raw(1)'!F4417)</f>
        <v>4</v>
      </c>
    </row>
    <row r="4418" spans="1:9" x14ac:dyDescent="0.4">
      <c r="A4418">
        <f>IF('Raw(1)'!A4418="","",'Raw(1)'!A4418)</f>
        <v>2026</v>
      </c>
      <c r="B4418">
        <f>IF('Raw(1)'!B4418="","",'Raw(1)'!B4418)</f>
        <v>45</v>
      </c>
      <c r="C4418" t="str">
        <f t="shared" ref="C4418:C4481" si="207">IF(OR(A4418="",B4418=""),"",TEXT(DATE(A4418,1,1)+(B4418-1)*7,"mmm"))</f>
        <v>Nov</v>
      </c>
      <c r="D4418" t="str">
        <f t="shared" ref="D4418:D4481" si="208">IF(OR(A4418="",B4418=""),"",TEXT(DATE(A4418,1,1)+(B4418-1)*7,"yyyy-mmm"))</f>
        <v>2026-Nov</v>
      </c>
      <c r="E4418">
        <f t="shared" ref="E4418:E4481" si="209">IF(OR(A4418="",B4418=""),"",YEAR(DATE(A4418,1,1)+(B4418-1)*7)*100+MONTH(DATE(A4418,1,1)+(B4418-1)*7))</f>
        <v>202611</v>
      </c>
      <c r="F4418" t="str">
        <f>IF('Raw(1)'!C4418="","",'Raw(1)'!C4418)</f>
        <v>TR #2</v>
      </c>
      <c r="G4418" t="str">
        <f>IF('Raw(1)'!D4418="","",'Raw(1)'!D4418)</f>
        <v>Machine</v>
      </c>
      <c r="H4418" t="str">
        <f>IF('Raw(1)'!E4418="","",'Raw(1)'!E4418)</f>
        <v>C/W Machine</v>
      </c>
      <c r="I4418">
        <f>IF('Raw(1)'!F4418="","",'Raw(1)'!F4418)</f>
        <v>6</v>
      </c>
    </row>
    <row r="4419" spans="1:9" x14ac:dyDescent="0.4">
      <c r="A4419">
        <f>IF('Raw(1)'!A4419="","",'Raw(1)'!A4419)</f>
        <v>2026</v>
      </c>
      <c r="B4419">
        <f>IF('Raw(1)'!B4419="","",'Raw(1)'!B4419)</f>
        <v>45</v>
      </c>
      <c r="C4419" t="str">
        <f t="shared" si="207"/>
        <v>Nov</v>
      </c>
      <c r="D4419" t="str">
        <f t="shared" si="208"/>
        <v>2026-Nov</v>
      </c>
      <c r="E4419">
        <f t="shared" si="209"/>
        <v>202611</v>
      </c>
      <c r="F4419" t="str">
        <f>IF('Raw(1)'!C4419="","",'Raw(1)'!C4419)</f>
        <v>TR #2</v>
      </c>
      <c r="G4419" t="str">
        <f>IF('Raw(1)'!D4419="","",'Raw(1)'!D4419)</f>
        <v>Performance</v>
      </c>
      <c r="H4419" t="str">
        <f>IF('Raw(1)'!E4419="","",'Raw(1)'!E4419)</f>
        <v>BT GT</v>
      </c>
      <c r="I4419" t="str">
        <f>IF('Raw(1)'!F4419="","",'Raw(1)'!F4419)</f>
        <v/>
      </c>
    </row>
    <row r="4420" spans="1:9" x14ac:dyDescent="0.4">
      <c r="A4420">
        <f>IF('Raw(1)'!A4420="","",'Raw(1)'!A4420)</f>
        <v>2026</v>
      </c>
      <c r="B4420">
        <f>IF('Raw(1)'!B4420="","",'Raw(1)'!B4420)</f>
        <v>45</v>
      </c>
      <c r="C4420" t="str">
        <f t="shared" si="207"/>
        <v>Nov</v>
      </c>
      <c r="D4420" t="str">
        <f t="shared" si="208"/>
        <v>2026-Nov</v>
      </c>
      <c r="E4420">
        <f t="shared" si="209"/>
        <v>202611</v>
      </c>
      <c r="F4420" t="str">
        <f>IF('Raw(1)'!C4420="","",'Raw(1)'!C4420)</f>
        <v>TR #2</v>
      </c>
      <c r="G4420" t="str">
        <f>IF('Raw(1)'!D4420="","",'Raw(1)'!D4420)</f>
        <v>Performance</v>
      </c>
      <c r="H4420" t="str">
        <f>IF('Raw(1)'!E4420="","",'Raw(1)'!E4420)</f>
        <v>WT GT</v>
      </c>
      <c r="I4420" t="str">
        <f>IF('Raw(1)'!F4420="","",'Raw(1)'!F4420)</f>
        <v/>
      </c>
    </row>
    <row r="4421" spans="1:9" x14ac:dyDescent="0.4">
      <c r="A4421">
        <f>IF('Raw(1)'!A4421="","",'Raw(1)'!A4421)</f>
        <v>2026</v>
      </c>
      <c r="B4421">
        <f>IF('Raw(1)'!B4421="","",'Raw(1)'!B4421)</f>
        <v>45</v>
      </c>
      <c r="C4421" t="str">
        <f t="shared" si="207"/>
        <v>Nov</v>
      </c>
      <c r="D4421" t="str">
        <f t="shared" si="208"/>
        <v>2026-Nov</v>
      </c>
      <c r="E4421">
        <f t="shared" si="209"/>
        <v>202611</v>
      </c>
      <c r="F4421" t="str">
        <f>IF('Raw(1)'!C4421="","",'Raw(1)'!C4421)</f>
        <v>TR #2</v>
      </c>
      <c r="G4421" t="str">
        <f>IF('Raw(1)'!D4421="","",'Raw(1)'!D4421)</f>
        <v>Performance</v>
      </c>
      <c r="H4421" t="str">
        <f>IF('Raw(1)'!E4421="","",'Raw(1)'!E4421)</f>
        <v>Bending</v>
      </c>
      <c r="I4421" t="str">
        <f>IF('Raw(1)'!F4421="","",'Raw(1)'!F4421)</f>
        <v/>
      </c>
    </row>
    <row r="4422" spans="1:9" x14ac:dyDescent="0.4">
      <c r="A4422">
        <f>IF('Raw(1)'!A4422="","",'Raw(1)'!A4422)</f>
        <v>2026</v>
      </c>
      <c r="B4422">
        <f>IF('Raw(1)'!B4422="","",'Raw(1)'!B4422)</f>
        <v>45</v>
      </c>
      <c r="C4422" t="str">
        <f t="shared" si="207"/>
        <v>Nov</v>
      </c>
      <c r="D4422" t="str">
        <f t="shared" si="208"/>
        <v>2026-Nov</v>
      </c>
      <c r="E4422">
        <f t="shared" si="209"/>
        <v>202611</v>
      </c>
      <c r="F4422" t="str">
        <f>IF('Raw(1)'!C4422="","",'Raw(1)'!C4422)</f>
        <v>TR #2</v>
      </c>
      <c r="G4422" t="str">
        <f>IF('Raw(1)'!D4422="","",'Raw(1)'!D4422)</f>
        <v>Performance</v>
      </c>
      <c r="H4422" t="str">
        <f>IF('Raw(1)'!E4422="","",'Raw(1)'!E4422)</f>
        <v>L/W</v>
      </c>
      <c r="I4422" t="str">
        <f>IF('Raw(1)'!F4422="","",'Raw(1)'!F4422)</f>
        <v/>
      </c>
    </row>
    <row r="4423" spans="1:9" x14ac:dyDescent="0.4">
      <c r="A4423">
        <f>IF('Raw(1)'!A4423="","",'Raw(1)'!A4423)</f>
        <v>2026</v>
      </c>
      <c r="B4423">
        <f>IF('Raw(1)'!B4423="","",'Raw(1)'!B4423)</f>
        <v>45</v>
      </c>
      <c r="C4423" t="str">
        <f t="shared" si="207"/>
        <v>Nov</v>
      </c>
      <c r="D4423" t="str">
        <f t="shared" si="208"/>
        <v>2026-Nov</v>
      </c>
      <c r="E4423">
        <f t="shared" si="209"/>
        <v>202611</v>
      </c>
      <c r="F4423" t="str">
        <f>IF('Raw(1)'!C4423="","",'Raw(1)'!C4423)</f>
        <v>TR #2</v>
      </c>
      <c r="G4423" t="str">
        <f>IF('Raw(1)'!D4423="","",'Raw(1)'!D4423)</f>
        <v>Performance</v>
      </c>
      <c r="H4423" t="str">
        <f>IF('Raw(1)'!E4423="","",'Raw(1)'!E4423)</f>
        <v>C/W</v>
      </c>
      <c r="I4423" t="str">
        <f>IF('Raw(1)'!F4423="","",'Raw(1)'!F4423)</f>
        <v/>
      </c>
    </row>
    <row r="4424" spans="1:9" x14ac:dyDescent="0.4">
      <c r="A4424">
        <f>IF('Raw(1)'!A4424="","",'Raw(1)'!A4424)</f>
        <v>2026</v>
      </c>
      <c r="B4424">
        <f>IF('Raw(1)'!B4424="","",'Raw(1)'!B4424)</f>
        <v>45</v>
      </c>
      <c r="C4424" t="str">
        <f t="shared" si="207"/>
        <v>Nov</v>
      </c>
      <c r="D4424" t="str">
        <f t="shared" si="208"/>
        <v>2026-Nov</v>
      </c>
      <c r="E4424">
        <f t="shared" si="209"/>
        <v>202611</v>
      </c>
      <c r="F4424" t="str">
        <f>IF('Raw(1)'!C4424="","",'Raw(1)'!C4424)</f>
        <v>AM</v>
      </c>
      <c r="G4424" t="str">
        <f>IF('Raw(1)'!D4424="","",'Raw(1)'!D4424)</f>
        <v>Machine</v>
      </c>
      <c r="H4424" t="str">
        <f>IF('Raw(1)'!E4424="","",'Raw(1)'!E4424)</f>
        <v>Growing Line</v>
      </c>
      <c r="I4424">
        <f>IF('Raw(1)'!F4424="","",'Raw(1)'!F4424)</f>
        <v>30</v>
      </c>
    </row>
    <row r="4425" spans="1:9" x14ac:dyDescent="0.4">
      <c r="A4425">
        <f>IF('Raw(1)'!A4425="","",'Raw(1)'!A4425)</f>
        <v>2026</v>
      </c>
      <c r="B4425">
        <f>IF('Raw(1)'!B4425="","",'Raw(1)'!B4425)</f>
        <v>45</v>
      </c>
      <c r="C4425" t="str">
        <f t="shared" si="207"/>
        <v>Nov</v>
      </c>
      <c r="D4425" t="str">
        <f t="shared" si="208"/>
        <v>2026-Nov</v>
      </c>
      <c r="E4425">
        <f t="shared" si="209"/>
        <v>202611</v>
      </c>
      <c r="F4425" t="str">
        <f>IF('Raw(1)'!C4425="","",'Raw(1)'!C4425)</f>
        <v>AM</v>
      </c>
      <c r="G4425" t="str">
        <f>IF('Raw(1)'!D4425="","",'Raw(1)'!D4425)</f>
        <v>Machine</v>
      </c>
      <c r="H4425" t="str">
        <f>IF('Raw(1)'!E4425="","",'Raw(1)'!E4425)</f>
        <v>Paint Booth</v>
      </c>
      <c r="I4425">
        <f>IF('Raw(1)'!F4425="","",'Raw(1)'!F4425)</f>
        <v>16</v>
      </c>
    </row>
    <row r="4426" spans="1:9" x14ac:dyDescent="0.4">
      <c r="A4426">
        <f>IF('Raw(1)'!A4426="","",'Raw(1)'!A4426)</f>
        <v>2026</v>
      </c>
      <c r="B4426">
        <f>IF('Raw(1)'!B4426="","",'Raw(1)'!B4426)</f>
        <v>45</v>
      </c>
      <c r="C4426" t="str">
        <f t="shared" si="207"/>
        <v>Nov</v>
      </c>
      <c r="D4426" t="str">
        <f t="shared" si="208"/>
        <v>2026-Nov</v>
      </c>
      <c r="E4426">
        <f t="shared" si="209"/>
        <v>202611</v>
      </c>
      <c r="F4426" t="str">
        <f>IF('Raw(1)'!C4426="","",'Raw(1)'!C4426)</f>
        <v>AM</v>
      </c>
      <c r="G4426" t="str">
        <f>IF('Raw(1)'!D4426="","",'Raw(1)'!D4426)</f>
        <v>Machine</v>
      </c>
      <c r="H4426" t="str">
        <f>IF('Raw(1)'!E4426="","",'Raw(1)'!E4426)</f>
        <v>Paint Line</v>
      </c>
      <c r="I4426">
        <f>IF('Raw(1)'!F4426="","",'Raw(1)'!F4426)</f>
        <v>8</v>
      </c>
    </row>
    <row r="4427" spans="1:9" x14ac:dyDescent="0.4">
      <c r="A4427">
        <f>IF('Raw(1)'!A4427="","",'Raw(1)'!A4427)</f>
        <v>2026</v>
      </c>
      <c r="B4427">
        <f>IF('Raw(1)'!B4427="","",'Raw(1)'!B4427)</f>
        <v>45</v>
      </c>
      <c r="C4427" t="str">
        <f t="shared" si="207"/>
        <v>Nov</v>
      </c>
      <c r="D4427" t="str">
        <f t="shared" si="208"/>
        <v>2026-Nov</v>
      </c>
      <c r="E4427">
        <f t="shared" si="209"/>
        <v>202611</v>
      </c>
      <c r="F4427" t="str">
        <f>IF('Raw(1)'!C4427="","",'Raw(1)'!C4427)</f>
        <v>AM</v>
      </c>
      <c r="G4427" t="str">
        <f>IF('Raw(1)'!D4427="","",'Raw(1)'!D4427)</f>
        <v>Machine</v>
      </c>
      <c r="H4427" t="str">
        <f>IF('Raw(1)'!E4427="","",'Raw(1)'!E4427)</f>
        <v>Roll Bending Machine</v>
      </c>
      <c r="I4427">
        <f>IF('Raw(1)'!F4427="","",'Raw(1)'!F4427)</f>
        <v>6</v>
      </c>
    </row>
    <row r="4428" spans="1:9" x14ac:dyDescent="0.4">
      <c r="A4428">
        <f>IF('Raw(1)'!A4428="","",'Raw(1)'!A4428)</f>
        <v>2026</v>
      </c>
      <c r="B4428">
        <f>IF('Raw(1)'!B4428="","",'Raw(1)'!B4428)</f>
        <v>45</v>
      </c>
      <c r="C4428" t="str">
        <f t="shared" si="207"/>
        <v>Nov</v>
      </c>
      <c r="D4428" t="str">
        <f t="shared" si="208"/>
        <v>2026-Nov</v>
      </c>
      <c r="E4428">
        <f t="shared" si="209"/>
        <v>202611</v>
      </c>
      <c r="F4428" t="str">
        <f>IF('Raw(1)'!C4428="","",'Raw(1)'!C4428)</f>
        <v>AM</v>
      </c>
      <c r="G4428" t="str">
        <f>IF('Raw(1)'!D4428="","",'Raw(1)'!D4428)</f>
        <v>Machine</v>
      </c>
      <c r="H4428" t="str">
        <f>IF('Raw(1)'!E4428="","",'Raw(1)'!E4428)</f>
        <v>L/W Machine</v>
      </c>
      <c r="I4428">
        <f>IF('Raw(1)'!F4428="","",'Raw(1)'!F4428)</f>
        <v>11</v>
      </c>
    </row>
    <row r="4429" spans="1:9" x14ac:dyDescent="0.4">
      <c r="A4429">
        <f>IF('Raw(1)'!A4429="","",'Raw(1)'!A4429)</f>
        <v>2026</v>
      </c>
      <c r="B4429">
        <f>IF('Raw(1)'!B4429="","",'Raw(1)'!B4429)</f>
        <v>45</v>
      </c>
      <c r="C4429" t="str">
        <f t="shared" si="207"/>
        <v>Nov</v>
      </c>
      <c r="D4429" t="str">
        <f t="shared" si="208"/>
        <v>2026-Nov</v>
      </c>
      <c r="E4429">
        <f t="shared" si="209"/>
        <v>202611</v>
      </c>
      <c r="F4429" t="str">
        <f>IF('Raw(1)'!C4429="","",'Raw(1)'!C4429)</f>
        <v>AM</v>
      </c>
      <c r="G4429" t="str">
        <f>IF('Raw(1)'!D4429="","",'Raw(1)'!D4429)</f>
        <v>Machine</v>
      </c>
      <c r="H4429" t="str">
        <f>IF('Raw(1)'!E4429="","",'Raw(1)'!E4429)</f>
        <v>C/W Machine</v>
      </c>
      <c r="I4429">
        <f>IF('Raw(1)'!F4429="","",'Raw(1)'!F4429)</f>
        <v>15</v>
      </c>
    </row>
    <row r="4430" spans="1:9" x14ac:dyDescent="0.4">
      <c r="A4430">
        <f>IF('Raw(1)'!A4430="","",'Raw(1)'!A4430)</f>
        <v>2026</v>
      </c>
      <c r="B4430">
        <f>IF('Raw(1)'!B4430="","",'Raw(1)'!B4430)</f>
        <v>45</v>
      </c>
      <c r="C4430" t="str">
        <f t="shared" si="207"/>
        <v>Nov</v>
      </c>
      <c r="D4430" t="str">
        <f t="shared" si="208"/>
        <v>2026-Nov</v>
      </c>
      <c r="E4430">
        <f t="shared" si="209"/>
        <v>202611</v>
      </c>
      <c r="F4430" t="str">
        <f>IF('Raw(1)'!C4430="","",'Raw(1)'!C4430)</f>
        <v>AM</v>
      </c>
      <c r="G4430" t="str">
        <f>IF('Raw(1)'!D4430="","",'Raw(1)'!D4430)</f>
        <v>Performance</v>
      </c>
      <c r="H4430" t="str">
        <f>IF('Raw(1)'!E4430="","",'Raw(1)'!E4430)</f>
        <v>BT GT</v>
      </c>
      <c r="I4430" t="str">
        <f>IF('Raw(1)'!F4430="","",'Raw(1)'!F4430)</f>
        <v/>
      </c>
    </row>
    <row r="4431" spans="1:9" x14ac:dyDescent="0.4">
      <c r="A4431">
        <f>IF('Raw(1)'!A4431="","",'Raw(1)'!A4431)</f>
        <v>2026</v>
      </c>
      <c r="B4431">
        <f>IF('Raw(1)'!B4431="","",'Raw(1)'!B4431)</f>
        <v>45</v>
      </c>
      <c r="C4431" t="str">
        <f t="shared" si="207"/>
        <v>Nov</v>
      </c>
      <c r="D4431" t="str">
        <f t="shared" si="208"/>
        <v>2026-Nov</v>
      </c>
      <c r="E4431">
        <f t="shared" si="209"/>
        <v>202611</v>
      </c>
      <c r="F4431" t="str">
        <f>IF('Raw(1)'!C4431="","",'Raw(1)'!C4431)</f>
        <v>AM</v>
      </c>
      <c r="G4431" t="str">
        <f>IF('Raw(1)'!D4431="","",'Raw(1)'!D4431)</f>
        <v>Performance</v>
      </c>
      <c r="H4431" t="str">
        <f>IF('Raw(1)'!E4431="","",'Raw(1)'!E4431)</f>
        <v>WT GT</v>
      </c>
      <c r="I4431" t="str">
        <f>IF('Raw(1)'!F4431="","",'Raw(1)'!F4431)</f>
        <v/>
      </c>
    </row>
    <row r="4432" spans="1:9" x14ac:dyDescent="0.4">
      <c r="A4432">
        <f>IF('Raw(1)'!A4432="","",'Raw(1)'!A4432)</f>
        <v>2026</v>
      </c>
      <c r="B4432">
        <f>IF('Raw(1)'!B4432="","",'Raw(1)'!B4432)</f>
        <v>45</v>
      </c>
      <c r="C4432" t="str">
        <f t="shared" si="207"/>
        <v>Nov</v>
      </c>
      <c r="D4432" t="str">
        <f t="shared" si="208"/>
        <v>2026-Nov</v>
      </c>
      <c r="E4432">
        <f t="shared" si="209"/>
        <v>202611</v>
      </c>
      <c r="F4432" t="str">
        <f>IF('Raw(1)'!C4432="","",'Raw(1)'!C4432)</f>
        <v>AM</v>
      </c>
      <c r="G4432" t="str">
        <f>IF('Raw(1)'!D4432="","",'Raw(1)'!D4432)</f>
        <v>Performance</v>
      </c>
      <c r="H4432" t="str">
        <f>IF('Raw(1)'!E4432="","",'Raw(1)'!E4432)</f>
        <v>Bending</v>
      </c>
      <c r="I4432" t="str">
        <f>IF('Raw(1)'!F4432="","",'Raw(1)'!F4432)</f>
        <v/>
      </c>
    </row>
    <row r="4433" spans="1:9" x14ac:dyDescent="0.4">
      <c r="A4433">
        <f>IF('Raw(1)'!A4433="","",'Raw(1)'!A4433)</f>
        <v>2026</v>
      </c>
      <c r="B4433">
        <f>IF('Raw(1)'!B4433="","",'Raw(1)'!B4433)</f>
        <v>45</v>
      </c>
      <c r="C4433" t="str">
        <f t="shared" si="207"/>
        <v>Nov</v>
      </c>
      <c r="D4433" t="str">
        <f t="shared" si="208"/>
        <v>2026-Nov</v>
      </c>
      <c r="E4433">
        <f t="shared" si="209"/>
        <v>202611</v>
      </c>
      <c r="F4433" t="str">
        <f>IF('Raw(1)'!C4433="","",'Raw(1)'!C4433)</f>
        <v>AM</v>
      </c>
      <c r="G4433" t="str">
        <f>IF('Raw(1)'!D4433="","",'Raw(1)'!D4433)</f>
        <v>Performance</v>
      </c>
      <c r="H4433" t="str">
        <f>IF('Raw(1)'!E4433="","",'Raw(1)'!E4433)</f>
        <v>L/W</v>
      </c>
      <c r="I4433" t="str">
        <f>IF('Raw(1)'!F4433="","",'Raw(1)'!F4433)</f>
        <v/>
      </c>
    </row>
    <row r="4434" spans="1:9" x14ac:dyDescent="0.4">
      <c r="A4434">
        <f>IF('Raw(1)'!A4434="","",'Raw(1)'!A4434)</f>
        <v>2026</v>
      </c>
      <c r="B4434">
        <f>IF('Raw(1)'!B4434="","",'Raw(1)'!B4434)</f>
        <v>45</v>
      </c>
      <c r="C4434" t="str">
        <f t="shared" si="207"/>
        <v>Nov</v>
      </c>
      <c r="D4434" t="str">
        <f t="shared" si="208"/>
        <v>2026-Nov</v>
      </c>
      <c r="E4434">
        <f t="shared" si="209"/>
        <v>202611</v>
      </c>
      <c r="F4434" t="str">
        <f>IF('Raw(1)'!C4434="","",'Raw(1)'!C4434)</f>
        <v>AM</v>
      </c>
      <c r="G4434" t="str">
        <f>IF('Raw(1)'!D4434="","",'Raw(1)'!D4434)</f>
        <v>Performance</v>
      </c>
      <c r="H4434" t="str">
        <f>IF('Raw(1)'!E4434="","",'Raw(1)'!E4434)</f>
        <v>C/W</v>
      </c>
      <c r="I4434" t="str">
        <f>IF('Raw(1)'!F4434="","",'Raw(1)'!F4434)</f>
        <v/>
      </c>
    </row>
    <row r="4435" spans="1:9" x14ac:dyDescent="0.4">
      <c r="A4435">
        <f>IF('Raw(1)'!A4435="","",'Raw(1)'!A4435)</f>
        <v>2026</v>
      </c>
      <c r="B4435">
        <f>IF('Raw(1)'!B4435="","",'Raw(1)'!B4435)</f>
        <v>45</v>
      </c>
      <c r="C4435" t="str">
        <f t="shared" si="207"/>
        <v>Nov</v>
      </c>
      <c r="D4435" t="str">
        <f t="shared" si="208"/>
        <v>2026-Nov</v>
      </c>
      <c r="E4435">
        <f t="shared" si="209"/>
        <v>202611</v>
      </c>
      <c r="F4435" t="str">
        <f>IF('Raw(1)'!C4435="","",'Raw(1)'!C4435)</f>
        <v>PT On</v>
      </c>
      <c r="G4435" t="str">
        <f>IF('Raw(1)'!D4435="","",'Raw(1)'!D4435)</f>
        <v>Machine</v>
      </c>
      <c r="H4435" t="str">
        <f>IF('Raw(1)'!E4435="","",'Raw(1)'!E4435)</f>
        <v>Growing Line</v>
      </c>
      <c r="I4435">
        <f>IF('Raw(1)'!F4435="","",'Raw(1)'!F4435)</f>
        <v>6</v>
      </c>
    </row>
    <row r="4436" spans="1:9" x14ac:dyDescent="0.4">
      <c r="A4436">
        <f>IF('Raw(1)'!A4436="","",'Raw(1)'!A4436)</f>
        <v>2026</v>
      </c>
      <c r="B4436">
        <f>IF('Raw(1)'!B4436="","",'Raw(1)'!B4436)</f>
        <v>45</v>
      </c>
      <c r="C4436" t="str">
        <f t="shared" si="207"/>
        <v>Nov</v>
      </c>
      <c r="D4436" t="str">
        <f t="shared" si="208"/>
        <v>2026-Nov</v>
      </c>
      <c r="E4436">
        <f t="shared" si="209"/>
        <v>202611</v>
      </c>
      <c r="F4436" t="str">
        <f>IF('Raw(1)'!C4436="","",'Raw(1)'!C4436)</f>
        <v>PT On</v>
      </c>
      <c r="G4436" t="str">
        <f>IF('Raw(1)'!D4436="","",'Raw(1)'!D4436)</f>
        <v>Machine</v>
      </c>
      <c r="H4436" t="str">
        <f>IF('Raw(1)'!E4436="","",'Raw(1)'!E4436)</f>
        <v>Paint Booth</v>
      </c>
      <c r="I4436">
        <f>IF('Raw(1)'!F4436="","",'Raw(1)'!F4436)</f>
        <v>4</v>
      </c>
    </row>
    <row r="4437" spans="1:9" x14ac:dyDescent="0.4">
      <c r="A4437">
        <f>IF('Raw(1)'!A4437="","",'Raw(1)'!A4437)</f>
        <v>2026</v>
      </c>
      <c r="B4437">
        <f>IF('Raw(1)'!B4437="","",'Raw(1)'!B4437)</f>
        <v>45</v>
      </c>
      <c r="C4437" t="str">
        <f t="shared" si="207"/>
        <v>Nov</v>
      </c>
      <c r="D4437" t="str">
        <f t="shared" si="208"/>
        <v>2026-Nov</v>
      </c>
      <c r="E4437">
        <f t="shared" si="209"/>
        <v>202611</v>
      </c>
      <c r="F4437" t="str">
        <f>IF('Raw(1)'!C4437="","",'Raw(1)'!C4437)</f>
        <v>PT On</v>
      </c>
      <c r="G4437" t="str">
        <f>IF('Raw(1)'!D4437="","",'Raw(1)'!D4437)</f>
        <v>Machine</v>
      </c>
      <c r="H4437" t="str">
        <f>IF('Raw(1)'!E4437="","",'Raw(1)'!E4437)</f>
        <v>Paint Line</v>
      </c>
      <c r="I4437">
        <f>IF('Raw(1)'!F4437="","",'Raw(1)'!F4437)</f>
        <v>4</v>
      </c>
    </row>
    <row r="4438" spans="1:9" x14ac:dyDescent="0.4">
      <c r="A4438">
        <f>IF('Raw(1)'!A4438="","",'Raw(1)'!A4438)</f>
        <v>2026</v>
      </c>
      <c r="B4438">
        <f>IF('Raw(1)'!B4438="","",'Raw(1)'!B4438)</f>
        <v>45</v>
      </c>
      <c r="C4438" t="str">
        <f t="shared" si="207"/>
        <v>Nov</v>
      </c>
      <c r="D4438" t="str">
        <f t="shared" si="208"/>
        <v>2026-Nov</v>
      </c>
      <c r="E4438">
        <f t="shared" si="209"/>
        <v>202611</v>
      </c>
      <c r="F4438" t="str">
        <f>IF('Raw(1)'!C4438="","",'Raw(1)'!C4438)</f>
        <v>PT On</v>
      </c>
      <c r="G4438" t="str">
        <f>IF('Raw(1)'!D4438="","",'Raw(1)'!D4438)</f>
        <v>Machine</v>
      </c>
      <c r="H4438" t="str">
        <f>IF('Raw(1)'!E4438="","",'Raw(1)'!E4438)</f>
        <v>Roll Bending Machine</v>
      </c>
      <c r="I4438">
        <f>IF('Raw(1)'!F4438="","",'Raw(1)'!F4438)</f>
        <v>3</v>
      </c>
    </row>
    <row r="4439" spans="1:9" x14ac:dyDescent="0.4">
      <c r="A4439">
        <f>IF('Raw(1)'!A4439="","",'Raw(1)'!A4439)</f>
        <v>2026</v>
      </c>
      <c r="B4439">
        <f>IF('Raw(1)'!B4439="","",'Raw(1)'!B4439)</f>
        <v>45</v>
      </c>
      <c r="C4439" t="str">
        <f t="shared" si="207"/>
        <v>Nov</v>
      </c>
      <c r="D4439" t="str">
        <f t="shared" si="208"/>
        <v>2026-Nov</v>
      </c>
      <c r="E4439">
        <f t="shared" si="209"/>
        <v>202611</v>
      </c>
      <c r="F4439" t="str">
        <f>IF('Raw(1)'!C4439="","",'Raw(1)'!C4439)</f>
        <v>PT On</v>
      </c>
      <c r="G4439" t="str">
        <f>IF('Raw(1)'!D4439="","",'Raw(1)'!D4439)</f>
        <v>Machine</v>
      </c>
      <c r="H4439" t="str">
        <f>IF('Raw(1)'!E4439="","",'Raw(1)'!E4439)</f>
        <v>L/W Machine</v>
      </c>
      <c r="I4439">
        <f>IF('Raw(1)'!F4439="","",'Raw(1)'!F4439)</f>
        <v>4</v>
      </c>
    </row>
    <row r="4440" spans="1:9" x14ac:dyDescent="0.4">
      <c r="A4440">
        <f>IF('Raw(1)'!A4440="","",'Raw(1)'!A4440)</f>
        <v>2026</v>
      </c>
      <c r="B4440">
        <f>IF('Raw(1)'!B4440="","",'Raw(1)'!B4440)</f>
        <v>45</v>
      </c>
      <c r="C4440" t="str">
        <f t="shared" si="207"/>
        <v>Nov</v>
      </c>
      <c r="D4440" t="str">
        <f t="shared" si="208"/>
        <v>2026-Nov</v>
      </c>
      <c r="E4440">
        <f t="shared" si="209"/>
        <v>202611</v>
      </c>
      <c r="F4440" t="str">
        <f>IF('Raw(1)'!C4440="","",'Raw(1)'!C4440)</f>
        <v>PT On</v>
      </c>
      <c r="G4440" t="str">
        <f>IF('Raw(1)'!D4440="","",'Raw(1)'!D4440)</f>
        <v>Machine</v>
      </c>
      <c r="H4440" t="str">
        <f>IF('Raw(1)'!E4440="","",'Raw(1)'!E4440)</f>
        <v>C/W Machine</v>
      </c>
      <c r="I4440">
        <f>IF('Raw(1)'!F4440="","",'Raw(1)'!F4440)</f>
        <v>6.5</v>
      </c>
    </row>
    <row r="4441" spans="1:9" x14ac:dyDescent="0.4">
      <c r="A4441">
        <f>IF('Raw(1)'!A4441="","",'Raw(1)'!A4441)</f>
        <v>2026</v>
      </c>
      <c r="B4441">
        <f>IF('Raw(1)'!B4441="","",'Raw(1)'!B4441)</f>
        <v>45</v>
      </c>
      <c r="C4441" t="str">
        <f t="shared" si="207"/>
        <v>Nov</v>
      </c>
      <c r="D4441" t="str">
        <f t="shared" si="208"/>
        <v>2026-Nov</v>
      </c>
      <c r="E4441">
        <f t="shared" si="209"/>
        <v>202611</v>
      </c>
      <c r="F4441" t="str">
        <f>IF('Raw(1)'!C4441="","",'Raw(1)'!C4441)</f>
        <v>PT On</v>
      </c>
      <c r="G4441" t="str">
        <f>IF('Raw(1)'!D4441="","",'Raw(1)'!D4441)</f>
        <v>Performance</v>
      </c>
      <c r="H4441" t="str">
        <f>IF('Raw(1)'!E4441="","",'Raw(1)'!E4441)</f>
        <v>BT GT</v>
      </c>
      <c r="I4441" t="str">
        <f>IF('Raw(1)'!F4441="","",'Raw(1)'!F4441)</f>
        <v/>
      </c>
    </row>
    <row r="4442" spans="1:9" x14ac:dyDescent="0.4">
      <c r="A4442">
        <f>IF('Raw(1)'!A4442="","",'Raw(1)'!A4442)</f>
        <v>2026</v>
      </c>
      <c r="B4442">
        <f>IF('Raw(1)'!B4442="","",'Raw(1)'!B4442)</f>
        <v>45</v>
      </c>
      <c r="C4442" t="str">
        <f t="shared" si="207"/>
        <v>Nov</v>
      </c>
      <c r="D4442" t="str">
        <f t="shared" si="208"/>
        <v>2026-Nov</v>
      </c>
      <c r="E4442">
        <f t="shared" si="209"/>
        <v>202611</v>
      </c>
      <c r="F4442" t="str">
        <f>IF('Raw(1)'!C4442="","",'Raw(1)'!C4442)</f>
        <v>PT On</v>
      </c>
      <c r="G4442" t="str">
        <f>IF('Raw(1)'!D4442="","",'Raw(1)'!D4442)</f>
        <v>Performance</v>
      </c>
      <c r="H4442" t="str">
        <f>IF('Raw(1)'!E4442="","",'Raw(1)'!E4442)</f>
        <v>WT GT</v>
      </c>
      <c r="I4442" t="str">
        <f>IF('Raw(1)'!F4442="","",'Raw(1)'!F4442)</f>
        <v/>
      </c>
    </row>
    <row r="4443" spans="1:9" x14ac:dyDescent="0.4">
      <c r="A4443">
        <f>IF('Raw(1)'!A4443="","",'Raw(1)'!A4443)</f>
        <v>2026</v>
      </c>
      <c r="B4443">
        <f>IF('Raw(1)'!B4443="","",'Raw(1)'!B4443)</f>
        <v>45</v>
      </c>
      <c r="C4443" t="str">
        <f t="shared" si="207"/>
        <v>Nov</v>
      </c>
      <c r="D4443" t="str">
        <f t="shared" si="208"/>
        <v>2026-Nov</v>
      </c>
      <c r="E4443">
        <f t="shared" si="209"/>
        <v>202611</v>
      </c>
      <c r="F4443" t="str">
        <f>IF('Raw(1)'!C4443="","",'Raw(1)'!C4443)</f>
        <v>PT On</v>
      </c>
      <c r="G4443" t="str">
        <f>IF('Raw(1)'!D4443="","",'Raw(1)'!D4443)</f>
        <v>Performance</v>
      </c>
      <c r="H4443" t="str">
        <f>IF('Raw(1)'!E4443="","",'Raw(1)'!E4443)</f>
        <v>Bending</v>
      </c>
      <c r="I4443" t="str">
        <f>IF('Raw(1)'!F4443="","",'Raw(1)'!F4443)</f>
        <v/>
      </c>
    </row>
    <row r="4444" spans="1:9" x14ac:dyDescent="0.4">
      <c r="A4444">
        <f>IF('Raw(1)'!A4444="","",'Raw(1)'!A4444)</f>
        <v>2026</v>
      </c>
      <c r="B4444">
        <f>IF('Raw(1)'!B4444="","",'Raw(1)'!B4444)</f>
        <v>45</v>
      </c>
      <c r="C4444" t="str">
        <f t="shared" si="207"/>
        <v>Nov</v>
      </c>
      <c r="D4444" t="str">
        <f t="shared" si="208"/>
        <v>2026-Nov</v>
      </c>
      <c r="E4444">
        <f t="shared" si="209"/>
        <v>202611</v>
      </c>
      <c r="F4444" t="str">
        <f>IF('Raw(1)'!C4444="","",'Raw(1)'!C4444)</f>
        <v>PT On</v>
      </c>
      <c r="G4444" t="str">
        <f>IF('Raw(1)'!D4444="","",'Raw(1)'!D4444)</f>
        <v>Performance</v>
      </c>
      <c r="H4444" t="str">
        <f>IF('Raw(1)'!E4444="","",'Raw(1)'!E4444)</f>
        <v>L/W</v>
      </c>
      <c r="I4444" t="str">
        <f>IF('Raw(1)'!F4444="","",'Raw(1)'!F4444)</f>
        <v/>
      </c>
    </row>
    <row r="4445" spans="1:9" x14ac:dyDescent="0.4">
      <c r="A4445">
        <f>IF('Raw(1)'!A4445="","",'Raw(1)'!A4445)</f>
        <v>2026</v>
      </c>
      <c r="B4445">
        <f>IF('Raw(1)'!B4445="","",'Raw(1)'!B4445)</f>
        <v>45</v>
      </c>
      <c r="C4445" t="str">
        <f t="shared" si="207"/>
        <v>Nov</v>
      </c>
      <c r="D4445" t="str">
        <f t="shared" si="208"/>
        <v>2026-Nov</v>
      </c>
      <c r="E4445">
        <f t="shared" si="209"/>
        <v>202611</v>
      </c>
      <c r="F4445" t="str">
        <f>IF('Raw(1)'!C4445="","",'Raw(1)'!C4445)</f>
        <v>PT On</v>
      </c>
      <c r="G4445" t="str">
        <f>IF('Raw(1)'!D4445="","",'Raw(1)'!D4445)</f>
        <v>Performance</v>
      </c>
      <c r="H4445" t="str">
        <f>IF('Raw(1)'!E4445="","",'Raw(1)'!E4445)</f>
        <v>C/W</v>
      </c>
      <c r="I4445" t="str">
        <f>IF('Raw(1)'!F4445="","",'Raw(1)'!F4445)</f>
        <v/>
      </c>
    </row>
    <row r="4446" spans="1:9" x14ac:dyDescent="0.4">
      <c r="A4446">
        <f>IF('Raw(1)'!A4446="","",'Raw(1)'!A4446)</f>
        <v>2026</v>
      </c>
      <c r="B4446">
        <f>IF('Raw(1)'!B4446="","",'Raw(1)'!B4446)</f>
        <v>45</v>
      </c>
      <c r="C4446" t="str">
        <f t="shared" si="207"/>
        <v>Nov</v>
      </c>
      <c r="D4446" t="str">
        <f t="shared" si="208"/>
        <v>2026-Nov</v>
      </c>
      <c r="E4446">
        <f t="shared" si="209"/>
        <v>202611</v>
      </c>
      <c r="F4446" t="str">
        <f>IF('Raw(1)'!C4446="","",'Raw(1)'!C4446)</f>
        <v>PT Off</v>
      </c>
      <c r="G4446" t="str">
        <f>IF('Raw(1)'!D4446="","",'Raw(1)'!D4446)</f>
        <v>Machine</v>
      </c>
      <c r="H4446" t="str">
        <f>IF('Raw(1)'!E4446="","",'Raw(1)'!E4446)</f>
        <v>Growing Line</v>
      </c>
      <c r="I4446">
        <f>IF('Raw(1)'!F4446="","",'Raw(1)'!F4446)</f>
        <v>11</v>
      </c>
    </row>
    <row r="4447" spans="1:9" x14ac:dyDescent="0.4">
      <c r="A4447">
        <f>IF('Raw(1)'!A4447="","",'Raw(1)'!A4447)</f>
        <v>2026</v>
      </c>
      <c r="B4447">
        <f>IF('Raw(1)'!B4447="","",'Raw(1)'!B4447)</f>
        <v>45</v>
      </c>
      <c r="C4447" t="str">
        <f t="shared" si="207"/>
        <v>Nov</v>
      </c>
      <c r="D4447" t="str">
        <f t="shared" si="208"/>
        <v>2026-Nov</v>
      </c>
      <c r="E4447">
        <f t="shared" si="209"/>
        <v>202611</v>
      </c>
      <c r="F4447" t="str">
        <f>IF('Raw(1)'!C4447="","",'Raw(1)'!C4447)</f>
        <v>PT Off</v>
      </c>
      <c r="G4447" t="str">
        <f>IF('Raw(1)'!D4447="","",'Raw(1)'!D4447)</f>
        <v>Machine</v>
      </c>
      <c r="H4447" t="str">
        <f>IF('Raw(1)'!E4447="","",'Raw(1)'!E4447)</f>
        <v>Paint Booth</v>
      </c>
      <c r="I4447">
        <f>IF('Raw(1)'!F4447="","",'Raw(1)'!F4447)</f>
        <v>6</v>
      </c>
    </row>
    <row r="4448" spans="1:9" x14ac:dyDescent="0.4">
      <c r="A4448">
        <f>IF('Raw(1)'!A4448="","",'Raw(1)'!A4448)</f>
        <v>2026</v>
      </c>
      <c r="B4448">
        <f>IF('Raw(1)'!B4448="","",'Raw(1)'!B4448)</f>
        <v>45</v>
      </c>
      <c r="C4448" t="str">
        <f t="shared" si="207"/>
        <v>Nov</v>
      </c>
      <c r="D4448" t="str">
        <f t="shared" si="208"/>
        <v>2026-Nov</v>
      </c>
      <c r="E4448">
        <f t="shared" si="209"/>
        <v>202611</v>
      </c>
      <c r="F4448" t="str">
        <f>IF('Raw(1)'!C4448="","",'Raw(1)'!C4448)</f>
        <v>PT Off</v>
      </c>
      <c r="G4448" t="str">
        <f>IF('Raw(1)'!D4448="","",'Raw(1)'!D4448)</f>
        <v>Machine</v>
      </c>
      <c r="H4448" t="str">
        <f>IF('Raw(1)'!E4448="","",'Raw(1)'!E4448)</f>
        <v>Paint Line</v>
      </c>
      <c r="I4448">
        <f>IF('Raw(1)'!F4448="","",'Raw(1)'!F4448)</f>
        <v>4</v>
      </c>
    </row>
    <row r="4449" spans="1:9" x14ac:dyDescent="0.4">
      <c r="A4449">
        <f>IF('Raw(1)'!A4449="","",'Raw(1)'!A4449)</f>
        <v>2026</v>
      </c>
      <c r="B4449">
        <f>IF('Raw(1)'!B4449="","",'Raw(1)'!B4449)</f>
        <v>45</v>
      </c>
      <c r="C4449" t="str">
        <f t="shared" si="207"/>
        <v>Nov</v>
      </c>
      <c r="D4449" t="str">
        <f t="shared" si="208"/>
        <v>2026-Nov</v>
      </c>
      <c r="E4449">
        <f t="shared" si="209"/>
        <v>202611</v>
      </c>
      <c r="F4449" t="str">
        <f>IF('Raw(1)'!C4449="","",'Raw(1)'!C4449)</f>
        <v>PT Off</v>
      </c>
      <c r="G4449" t="str">
        <f>IF('Raw(1)'!D4449="","",'Raw(1)'!D4449)</f>
        <v>Machine</v>
      </c>
      <c r="H4449" t="str">
        <f>IF('Raw(1)'!E4449="","",'Raw(1)'!E4449)</f>
        <v>Roll Bending Machine</v>
      </c>
      <c r="I4449">
        <f>IF('Raw(1)'!F4449="","",'Raw(1)'!F4449)</f>
        <v>4</v>
      </c>
    </row>
    <row r="4450" spans="1:9" x14ac:dyDescent="0.4">
      <c r="A4450">
        <f>IF('Raw(1)'!A4450="","",'Raw(1)'!A4450)</f>
        <v>2026</v>
      </c>
      <c r="B4450">
        <f>IF('Raw(1)'!B4450="","",'Raw(1)'!B4450)</f>
        <v>45</v>
      </c>
      <c r="C4450" t="str">
        <f t="shared" si="207"/>
        <v>Nov</v>
      </c>
      <c r="D4450" t="str">
        <f t="shared" si="208"/>
        <v>2026-Nov</v>
      </c>
      <c r="E4450">
        <f t="shared" si="209"/>
        <v>202611</v>
      </c>
      <c r="F4450" t="str">
        <f>IF('Raw(1)'!C4450="","",'Raw(1)'!C4450)</f>
        <v>PT Off</v>
      </c>
      <c r="G4450" t="str">
        <f>IF('Raw(1)'!D4450="","",'Raw(1)'!D4450)</f>
        <v>Machine</v>
      </c>
      <c r="H4450" t="str">
        <f>IF('Raw(1)'!E4450="","",'Raw(1)'!E4450)</f>
        <v>L/W Machine</v>
      </c>
      <c r="I4450">
        <f>IF('Raw(1)'!F4450="","",'Raw(1)'!F4450)</f>
        <v>7</v>
      </c>
    </row>
    <row r="4451" spans="1:9" x14ac:dyDescent="0.4">
      <c r="A4451">
        <f>IF('Raw(1)'!A4451="","",'Raw(1)'!A4451)</f>
        <v>2026</v>
      </c>
      <c r="B4451">
        <f>IF('Raw(1)'!B4451="","",'Raw(1)'!B4451)</f>
        <v>45</v>
      </c>
      <c r="C4451" t="str">
        <f t="shared" si="207"/>
        <v>Nov</v>
      </c>
      <c r="D4451" t="str">
        <f t="shared" si="208"/>
        <v>2026-Nov</v>
      </c>
      <c r="E4451">
        <f t="shared" si="209"/>
        <v>202611</v>
      </c>
      <c r="F4451" t="str">
        <f>IF('Raw(1)'!C4451="","",'Raw(1)'!C4451)</f>
        <v>PT Off</v>
      </c>
      <c r="G4451" t="str">
        <f>IF('Raw(1)'!D4451="","",'Raw(1)'!D4451)</f>
        <v>Machine</v>
      </c>
      <c r="H4451" t="str">
        <f>IF('Raw(1)'!E4451="","",'Raw(1)'!E4451)</f>
        <v>C/W Machine</v>
      </c>
      <c r="I4451">
        <f>IF('Raw(1)'!F4451="","",'Raw(1)'!F4451)</f>
        <v>12.5</v>
      </c>
    </row>
    <row r="4452" spans="1:9" x14ac:dyDescent="0.4">
      <c r="A4452">
        <f>IF('Raw(1)'!A4452="","",'Raw(1)'!A4452)</f>
        <v>2026</v>
      </c>
      <c r="B4452">
        <f>IF('Raw(1)'!B4452="","",'Raw(1)'!B4452)</f>
        <v>45</v>
      </c>
      <c r="C4452" t="str">
        <f t="shared" si="207"/>
        <v>Nov</v>
      </c>
      <c r="D4452" t="str">
        <f t="shared" si="208"/>
        <v>2026-Nov</v>
      </c>
      <c r="E4452">
        <f t="shared" si="209"/>
        <v>202611</v>
      </c>
      <c r="F4452" t="str">
        <f>IF('Raw(1)'!C4452="","",'Raw(1)'!C4452)</f>
        <v>PT Off</v>
      </c>
      <c r="G4452" t="str">
        <f>IF('Raw(1)'!D4452="","",'Raw(1)'!D4452)</f>
        <v>Performance</v>
      </c>
      <c r="H4452" t="str">
        <f>IF('Raw(1)'!E4452="","",'Raw(1)'!E4452)</f>
        <v>BT GT</v>
      </c>
      <c r="I4452" t="str">
        <f>IF('Raw(1)'!F4452="","",'Raw(1)'!F4452)</f>
        <v/>
      </c>
    </row>
    <row r="4453" spans="1:9" x14ac:dyDescent="0.4">
      <c r="A4453">
        <f>IF('Raw(1)'!A4453="","",'Raw(1)'!A4453)</f>
        <v>2026</v>
      </c>
      <c r="B4453">
        <f>IF('Raw(1)'!B4453="","",'Raw(1)'!B4453)</f>
        <v>45</v>
      </c>
      <c r="C4453" t="str">
        <f t="shared" si="207"/>
        <v>Nov</v>
      </c>
      <c r="D4453" t="str">
        <f t="shared" si="208"/>
        <v>2026-Nov</v>
      </c>
      <c r="E4453">
        <f t="shared" si="209"/>
        <v>202611</v>
      </c>
      <c r="F4453" t="str">
        <f>IF('Raw(1)'!C4453="","",'Raw(1)'!C4453)</f>
        <v>PT Off</v>
      </c>
      <c r="G4453" t="str">
        <f>IF('Raw(1)'!D4453="","",'Raw(1)'!D4453)</f>
        <v>Performance</v>
      </c>
      <c r="H4453" t="str">
        <f>IF('Raw(1)'!E4453="","",'Raw(1)'!E4453)</f>
        <v>WT GT</v>
      </c>
      <c r="I4453" t="str">
        <f>IF('Raw(1)'!F4453="","",'Raw(1)'!F4453)</f>
        <v/>
      </c>
    </row>
    <row r="4454" spans="1:9" x14ac:dyDescent="0.4">
      <c r="A4454">
        <f>IF('Raw(1)'!A4454="","",'Raw(1)'!A4454)</f>
        <v>2026</v>
      </c>
      <c r="B4454">
        <f>IF('Raw(1)'!B4454="","",'Raw(1)'!B4454)</f>
        <v>45</v>
      </c>
      <c r="C4454" t="str">
        <f t="shared" si="207"/>
        <v>Nov</v>
      </c>
      <c r="D4454" t="str">
        <f t="shared" si="208"/>
        <v>2026-Nov</v>
      </c>
      <c r="E4454">
        <f t="shared" si="209"/>
        <v>202611</v>
      </c>
      <c r="F4454" t="str">
        <f>IF('Raw(1)'!C4454="","",'Raw(1)'!C4454)</f>
        <v>PT Off</v>
      </c>
      <c r="G4454" t="str">
        <f>IF('Raw(1)'!D4454="","",'Raw(1)'!D4454)</f>
        <v>Performance</v>
      </c>
      <c r="H4454" t="str">
        <f>IF('Raw(1)'!E4454="","",'Raw(1)'!E4454)</f>
        <v>Bending</v>
      </c>
      <c r="I4454" t="str">
        <f>IF('Raw(1)'!F4454="","",'Raw(1)'!F4454)</f>
        <v/>
      </c>
    </row>
    <row r="4455" spans="1:9" x14ac:dyDescent="0.4">
      <c r="A4455">
        <f>IF('Raw(1)'!A4455="","",'Raw(1)'!A4455)</f>
        <v>2026</v>
      </c>
      <c r="B4455">
        <f>IF('Raw(1)'!B4455="","",'Raw(1)'!B4455)</f>
        <v>45</v>
      </c>
      <c r="C4455" t="str">
        <f t="shared" si="207"/>
        <v>Nov</v>
      </c>
      <c r="D4455" t="str">
        <f t="shared" si="208"/>
        <v>2026-Nov</v>
      </c>
      <c r="E4455">
        <f t="shared" si="209"/>
        <v>202611</v>
      </c>
      <c r="F4455" t="str">
        <f>IF('Raw(1)'!C4455="","",'Raw(1)'!C4455)</f>
        <v>PT Off</v>
      </c>
      <c r="G4455" t="str">
        <f>IF('Raw(1)'!D4455="","",'Raw(1)'!D4455)</f>
        <v>Performance</v>
      </c>
      <c r="H4455" t="str">
        <f>IF('Raw(1)'!E4455="","",'Raw(1)'!E4455)</f>
        <v>L/W</v>
      </c>
      <c r="I4455" t="str">
        <f>IF('Raw(1)'!F4455="","",'Raw(1)'!F4455)</f>
        <v/>
      </c>
    </row>
    <row r="4456" spans="1:9" x14ac:dyDescent="0.4">
      <c r="A4456">
        <f>IF('Raw(1)'!A4456="","",'Raw(1)'!A4456)</f>
        <v>2026</v>
      </c>
      <c r="B4456">
        <f>IF('Raw(1)'!B4456="","",'Raw(1)'!B4456)</f>
        <v>45</v>
      </c>
      <c r="C4456" t="str">
        <f t="shared" si="207"/>
        <v>Nov</v>
      </c>
      <c r="D4456" t="str">
        <f t="shared" si="208"/>
        <v>2026-Nov</v>
      </c>
      <c r="E4456">
        <f t="shared" si="209"/>
        <v>202611</v>
      </c>
      <c r="F4456" t="str">
        <f>IF('Raw(1)'!C4456="","",'Raw(1)'!C4456)</f>
        <v>PT Off</v>
      </c>
      <c r="G4456" t="str">
        <f>IF('Raw(1)'!D4456="","",'Raw(1)'!D4456)</f>
        <v>Performance</v>
      </c>
      <c r="H4456" t="str">
        <f>IF('Raw(1)'!E4456="","",'Raw(1)'!E4456)</f>
        <v>C/W</v>
      </c>
      <c r="I4456" t="str">
        <f>IF('Raw(1)'!F4456="","",'Raw(1)'!F4456)</f>
        <v/>
      </c>
    </row>
    <row r="4457" spans="1:9" x14ac:dyDescent="0.4">
      <c r="A4457">
        <f>IF('Raw(1)'!A4457="","",'Raw(1)'!A4457)</f>
        <v>2026</v>
      </c>
      <c r="B4457">
        <f>IF('Raw(1)'!B4457="","",'Raw(1)'!B4457)</f>
        <v>46</v>
      </c>
      <c r="C4457" t="str">
        <f t="shared" si="207"/>
        <v>Nov</v>
      </c>
      <c r="D4457" t="str">
        <f t="shared" si="208"/>
        <v>2026-Nov</v>
      </c>
      <c r="E4457">
        <f t="shared" si="209"/>
        <v>202611</v>
      </c>
      <c r="F4457" t="str">
        <f>IF('Raw(1)'!C4457="","",'Raw(1)'!C4457)</f>
        <v>VN #1</v>
      </c>
      <c r="G4457" t="str">
        <f>IF('Raw(1)'!D4457="","",'Raw(1)'!D4457)</f>
        <v>Machine</v>
      </c>
      <c r="H4457" t="str">
        <f>IF('Raw(1)'!E4457="","",'Raw(1)'!E4457)</f>
        <v>Growing Line</v>
      </c>
      <c r="I4457">
        <f>IF('Raw(1)'!F4457="","",'Raw(1)'!F4457)</f>
        <v>15</v>
      </c>
    </row>
    <row r="4458" spans="1:9" x14ac:dyDescent="0.4">
      <c r="A4458">
        <f>IF('Raw(1)'!A4458="","",'Raw(1)'!A4458)</f>
        <v>2026</v>
      </c>
      <c r="B4458">
        <f>IF('Raw(1)'!B4458="","",'Raw(1)'!B4458)</f>
        <v>46</v>
      </c>
      <c r="C4458" t="str">
        <f t="shared" si="207"/>
        <v>Nov</v>
      </c>
      <c r="D4458" t="str">
        <f t="shared" si="208"/>
        <v>2026-Nov</v>
      </c>
      <c r="E4458">
        <f t="shared" si="209"/>
        <v>202611</v>
      </c>
      <c r="F4458" t="str">
        <f>IF('Raw(1)'!C4458="","",'Raw(1)'!C4458)</f>
        <v>VN #1</v>
      </c>
      <c r="G4458" t="str">
        <f>IF('Raw(1)'!D4458="","",'Raw(1)'!D4458)</f>
        <v>Machine</v>
      </c>
      <c r="H4458" t="str">
        <f>IF('Raw(1)'!E4458="","",'Raw(1)'!E4458)</f>
        <v>Paint Booth</v>
      </c>
      <c r="I4458">
        <f>IF('Raw(1)'!F4458="","",'Raw(1)'!F4458)</f>
        <v>10</v>
      </c>
    </row>
    <row r="4459" spans="1:9" x14ac:dyDescent="0.4">
      <c r="A4459">
        <f>IF('Raw(1)'!A4459="","",'Raw(1)'!A4459)</f>
        <v>2026</v>
      </c>
      <c r="B4459">
        <f>IF('Raw(1)'!B4459="","",'Raw(1)'!B4459)</f>
        <v>46</v>
      </c>
      <c r="C4459" t="str">
        <f t="shared" si="207"/>
        <v>Nov</v>
      </c>
      <c r="D4459" t="str">
        <f t="shared" si="208"/>
        <v>2026-Nov</v>
      </c>
      <c r="E4459">
        <f t="shared" si="209"/>
        <v>202611</v>
      </c>
      <c r="F4459" t="str">
        <f>IF('Raw(1)'!C4459="","",'Raw(1)'!C4459)</f>
        <v>VN #1</v>
      </c>
      <c r="G4459" t="str">
        <f>IF('Raw(1)'!D4459="","",'Raw(1)'!D4459)</f>
        <v>Machine</v>
      </c>
      <c r="H4459" t="str">
        <f>IF('Raw(1)'!E4459="","",'Raw(1)'!E4459)</f>
        <v>Paint Line</v>
      </c>
      <c r="I4459">
        <f>IF('Raw(1)'!F4459="","",'Raw(1)'!F4459)</f>
        <v>5</v>
      </c>
    </row>
    <row r="4460" spans="1:9" x14ac:dyDescent="0.4">
      <c r="A4460">
        <f>IF('Raw(1)'!A4460="","",'Raw(1)'!A4460)</f>
        <v>2026</v>
      </c>
      <c r="B4460">
        <f>IF('Raw(1)'!B4460="","",'Raw(1)'!B4460)</f>
        <v>46</v>
      </c>
      <c r="C4460" t="str">
        <f t="shared" si="207"/>
        <v>Nov</v>
      </c>
      <c r="D4460" t="str">
        <f t="shared" si="208"/>
        <v>2026-Nov</v>
      </c>
      <c r="E4460">
        <f t="shared" si="209"/>
        <v>202611</v>
      </c>
      <c r="F4460" t="str">
        <f>IF('Raw(1)'!C4460="","",'Raw(1)'!C4460)</f>
        <v>VN #1</v>
      </c>
      <c r="G4460" t="str">
        <f>IF('Raw(1)'!D4460="","",'Raw(1)'!D4460)</f>
        <v>Machine</v>
      </c>
      <c r="H4460" t="str">
        <f>IF('Raw(1)'!E4460="","",'Raw(1)'!E4460)</f>
        <v>Roll Bending Machine</v>
      </c>
      <c r="I4460">
        <f>IF('Raw(1)'!F4460="","",'Raw(1)'!F4460)</f>
        <v>6</v>
      </c>
    </row>
    <row r="4461" spans="1:9" x14ac:dyDescent="0.4">
      <c r="A4461">
        <f>IF('Raw(1)'!A4461="","",'Raw(1)'!A4461)</f>
        <v>2026</v>
      </c>
      <c r="B4461">
        <f>IF('Raw(1)'!B4461="","",'Raw(1)'!B4461)</f>
        <v>46</v>
      </c>
      <c r="C4461" t="str">
        <f t="shared" si="207"/>
        <v>Nov</v>
      </c>
      <c r="D4461" t="str">
        <f t="shared" si="208"/>
        <v>2026-Nov</v>
      </c>
      <c r="E4461">
        <f t="shared" si="209"/>
        <v>202611</v>
      </c>
      <c r="F4461" t="str">
        <f>IF('Raw(1)'!C4461="","",'Raw(1)'!C4461)</f>
        <v>VN #1</v>
      </c>
      <c r="G4461" t="str">
        <f>IF('Raw(1)'!D4461="","",'Raw(1)'!D4461)</f>
        <v>Machine</v>
      </c>
      <c r="H4461" t="str">
        <f>IF('Raw(1)'!E4461="","",'Raw(1)'!E4461)</f>
        <v>L/W Machine</v>
      </c>
      <c r="I4461">
        <f>IF('Raw(1)'!F4461="","",'Raw(1)'!F4461)</f>
        <v>10</v>
      </c>
    </row>
    <row r="4462" spans="1:9" x14ac:dyDescent="0.4">
      <c r="A4462">
        <f>IF('Raw(1)'!A4462="","",'Raw(1)'!A4462)</f>
        <v>2026</v>
      </c>
      <c r="B4462">
        <f>IF('Raw(1)'!B4462="","",'Raw(1)'!B4462)</f>
        <v>46</v>
      </c>
      <c r="C4462" t="str">
        <f t="shared" si="207"/>
        <v>Nov</v>
      </c>
      <c r="D4462" t="str">
        <f t="shared" si="208"/>
        <v>2026-Nov</v>
      </c>
      <c r="E4462">
        <f t="shared" si="209"/>
        <v>202611</v>
      </c>
      <c r="F4462" t="str">
        <f>IF('Raw(1)'!C4462="","",'Raw(1)'!C4462)</f>
        <v>VN #1</v>
      </c>
      <c r="G4462" t="str">
        <f>IF('Raw(1)'!D4462="","",'Raw(1)'!D4462)</f>
        <v>Machine</v>
      </c>
      <c r="H4462" t="str">
        <f>IF('Raw(1)'!E4462="","",'Raw(1)'!E4462)</f>
        <v>C/W Machine</v>
      </c>
      <c r="I4462">
        <f>IF('Raw(1)'!F4462="","",'Raw(1)'!F4462)</f>
        <v>10</v>
      </c>
    </row>
    <row r="4463" spans="1:9" x14ac:dyDescent="0.4">
      <c r="A4463">
        <f>IF('Raw(1)'!A4463="","",'Raw(1)'!A4463)</f>
        <v>2026</v>
      </c>
      <c r="B4463">
        <f>IF('Raw(1)'!B4463="","",'Raw(1)'!B4463)</f>
        <v>46</v>
      </c>
      <c r="C4463" t="str">
        <f t="shared" si="207"/>
        <v>Nov</v>
      </c>
      <c r="D4463" t="str">
        <f t="shared" si="208"/>
        <v>2026-Nov</v>
      </c>
      <c r="E4463">
        <f t="shared" si="209"/>
        <v>202611</v>
      </c>
      <c r="F4463" t="str">
        <f>IF('Raw(1)'!C4463="","",'Raw(1)'!C4463)</f>
        <v>VN #1</v>
      </c>
      <c r="G4463" t="str">
        <f>IF('Raw(1)'!D4463="","",'Raw(1)'!D4463)</f>
        <v>Performance</v>
      </c>
      <c r="H4463" t="str">
        <f>IF('Raw(1)'!E4463="","",'Raw(1)'!E4463)</f>
        <v>BT GT</v>
      </c>
      <c r="I4463" t="str">
        <f>IF('Raw(1)'!F4463="","",'Raw(1)'!F4463)</f>
        <v/>
      </c>
    </row>
    <row r="4464" spans="1:9" x14ac:dyDescent="0.4">
      <c r="A4464">
        <f>IF('Raw(1)'!A4464="","",'Raw(1)'!A4464)</f>
        <v>2026</v>
      </c>
      <c r="B4464">
        <f>IF('Raw(1)'!B4464="","",'Raw(1)'!B4464)</f>
        <v>46</v>
      </c>
      <c r="C4464" t="str">
        <f t="shared" si="207"/>
        <v>Nov</v>
      </c>
      <c r="D4464" t="str">
        <f t="shared" si="208"/>
        <v>2026-Nov</v>
      </c>
      <c r="E4464">
        <f t="shared" si="209"/>
        <v>202611</v>
      </c>
      <c r="F4464" t="str">
        <f>IF('Raw(1)'!C4464="","",'Raw(1)'!C4464)</f>
        <v>VN #1</v>
      </c>
      <c r="G4464" t="str">
        <f>IF('Raw(1)'!D4464="","",'Raw(1)'!D4464)</f>
        <v>Performance</v>
      </c>
      <c r="H4464" t="str">
        <f>IF('Raw(1)'!E4464="","",'Raw(1)'!E4464)</f>
        <v>WT GT</v>
      </c>
      <c r="I4464" t="str">
        <f>IF('Raw(1)'!F4464="","",'Raw(1)'!F4464)</f>
        <v/>
      </c>
    </row>
    <row r="4465" spans="1:9" x14ac:dyDescent="0.4">
      <c r="A4465">
        <f>IF('Raw(1)'!A4465="","",'Raw(1)'!A4465)</f>
        <v>2026</v>
      </c>
      <c r="B4465">
        <f>IF('Raw(1)'!B4465="","",'Raw(1)'!B4465)</f>
        <v>46</v>
      </c>
      <c r="C4465" t="str">
        <f t="shared" si="207"/>
        <v>Nov</v>
      </c>
      <c r="D4465" t="str">
        <f t="shared" si="208"/>
        <v>2026-Nov</v>
      </c>
      <c r="E4465">
        <f t="shared" si="209"/>
        <v>202611</v>
      </c>
      <c r="F4465" t="str">
        <f>IF('Raw(1)'!C4465="","",'Raw(1)'!C4465)</f>
        <v>VN #1</v>
      </c>
      <c r="G4465" t="str">
        <f>IF('Raw(1)'!D4465="","",'Raw(1)'!D4465)</f>
        <v>Performance</v>
      </c>
      <c r="H4465" t="str">
        <f>IF('Raw(1)'!E4465="","",'Raw(1)'!E4465)</f>
        <v>Bending</v>
      </c>
      <c r="I4465" t="str">
        <f>IF('Raw(1)'!F4465="","",'Raw(1)'!F4465)</f>
        <v/>
      </c>
    </row>
    <row r="4466" spans="1:9" x14ac:dyDescent="0.4">
      <c r="A4466">
        <f>IF('Raw(1)'!A4466="","",'Raw(1)'!A4466)</f>
        <v>2026</v>
      </c>
      <c r="B4466">
        <f>IF('Raw(1)'!B4466="","",'Raw(1)'!B4466)</f>
        <v>46</v>
      </c>
      <c r="C4466" t="str">
        <f t="shared" si="207"/>
        <v>Nov</v>
      </c>
      <c r="D4466" t="str">
        <f t="shared" si="208"/>
        <v>2026-Nov</v>
      </c>
      <c r="E4466">
        <f t="shared" si="209"/>
        <v>202611</v>
      </c>
      <c r="F4466" t="str">
        <f>IF('Raw(1)'!C4466="","",'Raw(1)'!C4466)</f>
        <v>VN #1</v>
      </c>
      <c r="G4466" t="str">
        <f>IF('Raw(1)'!D4466="","",'Raw(1)'!D4466)</f>
        <v>Performance</v>
      </c>
      <c r="H4466" t="str">
        <f>IF('Raw(1)'!E4466="","",'Raw(1)'!E4466)</f>
        <v>L/W</v>
      </c>
      <c r="I4466" t="str">
        <f>IF('Raw(1)'!F4466="","",'Raw(1)'!F4466)</f>
        <v/>
      </c>
    </row>
    <row r="4467" spans="1:9" x14ac:dyDescent="0.4">
      <c r="A4467">
        <f>IF('Raw(1)'!A4467="","",'Raw(1)'!A4467)</f>
        <v>2026</v>
      </c>
      <c r="B4467">
        <f>IF('Raw(1)'!B4467="","",'Raw(1)'!B4467)</f>
        <v>46</v>
      </c>
      <c r="C4467" t="str">
        <f t="shared" si="207"/>
        <v>Nov</v>
      </c>
      <c r="D4467" t="str">
        <f t="shared" si="208"/>
        <v>2026-Nov</v>
      </c>
      <c r="E4467">
        <f t="shared" si="209"/>
        <v>202611</v>
      </c>
      <c r="F4467" t="str">
        <f>IF('Raw(1)'!C4467="","",'Raw(1)'!C4467)</f>
        <v>VN #1</v>
      </c>
      <c r="G4467" t="str">
        <f>IF('Raw(1)'!D4467="","",'Raw(1)'!D4467)</f>
        <v>Performance</v>
      </c>
      <c r="H4467" t="str">
        <f>IF('Raw(1)'!E4467="","",'Raw(1)'!E4467)</f>
        <v>C/W</v>
      </c>
      <c r="I4467" t="str">
        <f>IF('Raw(1)'!F4467="","",'Raw(1)'!F4467)</f>
        <v/>
      </c>
    </row>
    <row r="4468" spans="1:9" x14ac:dyDescent="0.4">
      <c r="A4468">
        <f>IF('Raw(1)'!A4468="","",'Raw(1)'!A4468)</f>
        <v>2026</v>
      </c>
      <c r="B4468">
        <f>IF('Raw(1)'!B4468="","",'Raw(1)'!B4468)</f>
        <v>46</v>
      </c>
      <c r="C4468" t="str">
        <f t="shared" si="207"/>
        <v>Nov</v>
      </c>
      <c r="D4468" t="str">
        <f t="shared" si="208"/>
        <v>2026-Nov</v>
      </c>
      <c r="E4468">
        <f t="shared" si="209"/>
        <v>202611</v>
      </c>
      <c r="F4468" t="str">
        <f>IF('Raw(1)'!C4468="","",'Raw(1)'!C4468)</f>
        <v>VN #2</v>
      </c>
      <c r="G4468" t="str">
        <f>IF('Raw(1)'!D4468="","",'Raw(1)'!D4468)</f>
        <v>Machine</v>
      </c>
      <c r="H4468" t="str">
        <f>IF('Raw(1)'!E4468="","",'Raw(1)'!E4468)</f>
        <v>Growing Line</v>
      </c>
      <c r="I4468">
        <f>IF('Raw(1)'!F4468="","",'Raw(1)'!F4468)</f>
        <v>14</v>
      </c>
    </row>
    <row r="4469" spans="1:9" x14ac:dyDescent="0.4">
      <c r="A4469">
        <f>IF('Raw(1)'!A4469="","",'Raw(1)'!A4469)</f>
        <v>2026</v>
      </c>
      <c r="B4469">
        <f>IF('Raw(1)'!B4469="","",'Raw(1)'!B4469)</f>
        <v>46</v>
      </c>
      <c r="C4469" t="str">
        <f t="shared" si="207"/>
        <v>Nov</v>
      </c>
      <c r="D4469" t="str">
        <f t="shared" si="208"/>
        <v>2026-Nov</v>
      </c>
      <c r="E4469">
        <f t="shared" si="209"/>
        <v>202611</v>
      </c>
      <c r="F4469" t="str">
        <f>IF('Raw(1)'!C4469="","",'Raw(1)'!C4469)</f>
        <v>VN #2</v>
      </c>
      <c r="G4469" t="str">
        <f>IF('Raw(1)'!D4469="","",'Raw(1)'!D4469)</f>
        <v>Machine</v>
      </c>
      <c r="H4469" t="str">
        <f>IF('Raw(1)'!E4469="","",'Raw(1)'!E4469)</f>
        <v>Paint Booth</v>
      </c>
      <c r="I4469">
        <f>IF('Raw(1)'!F4469="","",'Raw(1)'!F4469)</f>
        <v>8</v>
      </c>
    </row>
    <row r="4470" spans="1:9" x14ac:dyDescent="0.4">
      <c r="A4470">
        <f>IF('Raw(1)'!A4470="","",'Raw(1)'!A4470)</f>
        <v>2026</v>
      </c>
      <c r="B4470">
        <f>IF('Raw(1)'!B4470="","",'Raw(1)'!B4470)</f>
        <v>46</v>
      </c>
      <c r="C4470" t="str">
        <f t="shared" si="207"/>
        <v>Nov</v>
      </c>
      <c r="D4470" t="str">
        <f t="shared" si="208"/>
        <v>2026-Nov</v>
      </c>
      <c r="E4470">
        <f t="shared" si="209"/>
        <v>202611</v>
      </c>
      <c r="F4470" t="str">
        <f>IF('Raw(1)'!C4470="","",'Raw(1)'!C4470)</f>
        <v>VN #2</v>
      </c>
      <c r="G4470" t="str">
        <f>IF('Raw(1)'!D4470="","",'Raw(1)'!D4470)</f>
        <v>Machine</v>
      </c>
      <c r="H4470" t="str">
        <f>IF('Raw(1)'!E4470="","",'Raw(1)'!E4470)</f>
        <v>Paint Line</v>
      </c>
      <c r="I4470">
        <f>IF('Raw(1)'!F4470="","",'Raw(1)'!F4470)</f>
        <v>4</v>
      </c>
    </row>
    <row r="4471" spans="1:9" x14ac:dyDescent="0.4">
      <c r="A4471">
        <f>IF('Raw(1)'!A4471="","",'Raw(1)'!A4471)</f>
        <v>2026</v>
      </c>
      <c r="B4471">
        <f>IF('Raw(1)'!B4471="","",'Raw(1)'!B4471)</f>
        <v>46</v>
      </c>
      <c r="C4471" t="str">
        <f t="shared" si="207"/>
        <v>Nov</v>
      </c>
      <c r="D4471" t="str">
        <f t="shared" si="208"/>
        <v>2026-Nov</v>
      </c>
      <c r="E4471">
        <f t="shared" si="209"/>
        <v>202611</v>
      </c>
      <c r="F4471" t="str">
        <f>IF('Raw(1)'!C4471="","",'Raw(1)'!C4471)</f>
        <v>VN #2</v>
      </c>
      <c r="G4471" t="str">
        <f>IF('Raw(1)'!D4471="","",'Raw(1)'!D4471)</f>
        <v>Machine</v>
      </c>
      <c r="H4471" t="str">
        <f>IF('Raw(1)'!E4471="","",'Raw(1)'!E4471)</f>
        <v>Roll Bending Machine</v>
      </c>
      <c r="I4471">
        <f>IF('Raw(1)'!F4471="","",'Raw(1)'!F4471)</f>
        <v>3</v>
      </c>
    </row>
    <row r="4472" spans="1:9" x14ac:dyDescent="0.4">
      <c r="A4472">
        <f>IF('Raw(1)'!A4472="","",'Raw(1)'!A4472)</f>
        <v>2026</v>
      </c>
      <c r="B4472">
        <f>IF('Raw(1)'!B4472="","",'Raw(1)'!B4472)</f>
        <v>46</v>
      </c>
      <c r="C4472" t="str">
        <f t="shared" si="207"/>
        <v>Nov</v>
      </c>
      <c r="D4472" t="str">
        <f t="shared" si="208"/>
        <v>2026-Nov</v>
      </c>
      <c r="E4472">
        <f t="shared" si="209"/>
        <v>202611</v>
      </c>
      <c r="F4472" t="str">
        <f>IF('Raw(1)'!C4472="","",'Raw(1)'!C4472)</f>
        <v>VN #2</v>
      </c>
      <c r="G4472" t="str">
        <f>IF('Raw(1)'!D4472="","",'Raw(1)'!D4472)</f>
        <v>Machine</v>
      </c>
      <c r="H4472" t="str">
        <f>IF('Raw(1)'!E4472="","",'Raw(1)'!E4472)</f>
        <v>L/W Machine</v>
      </c>
      <c r="I4472">
        <f>IF('Raw(1)'!F4472="","",'Raw(1)'!F4472)</f>
        <v>6</v>
      </c>
    </row>
    <row r="4473" spans="1:9" x14ac:dyDescent="0.4">
      <c r="A4473">
        <f>IF('Raw(1)'!A4473="","",'Raw(1)'!A4473)</f>
        <v>2026</v>
      </c>
      <c r="B4473">
        <f>IF('Raw(1)'!B4473="","",'Raw(1)'!B4473)</f>
        <v>46</v>
      </c>
      <c r="C4473" t="str">
        <f t="shared" si="207"/>
        <v>Nov</v>
      </c>
      <c r="D4473" t="str">
        <f t="shared" si="208"/>
        <v>2026-Nov</v>
      </c>
      <c r="E4473">
        <f t="shared" si="209"/>
        <v>202611</v>
      </c>
      <c r="F4473" t="str">
        <f>IF('Raw(1)'!C4473="","",'Raw(1)'!C4473)</f>
        <v>VN #2</v>
      </c>
      <c r="G4473" t="str">
        <f>IF('Raw(1)'!D4473="","",'Raw(1)'!D4473)</f>
        <v>Machine</v>
      </c>
      <c r="H4473" t="str">
        <f>IF('Raw(1)'!E4473="","",'Raw(1)'!E4473)</f>
        <v>C/W Machine</v>
      </c>
      <c r="I4473">
        <f>IF('Raw(1)'!F4473="","",'Raw(1)'!F4473)</f>
        <v>8.8000000000000007</v>
      </c>
    </row>
    <row r="4474" spans="1:9" x14ac:dyDescent="0.4">
      <c r="A4474">
        <f>IF('Raw(1)'!A4474="","",'Raw(1)'!A4474)</f>
        <v>2026</v>
      </c>
      <c r="B4474">
        <f>IF('Raw(1)'!B4474="","",'Raw(1)'!B4474)</f>
        <v>46</v>
      </c>
      <c r="C4474" t="str">
        <f t="shared" si="207"/>
        <v>Nov</v>
      </c>
      <c r="D4474" t="str">
        <f t="shared" si="208"/>
        <v>2026-Nov</v>
      </c>
      <c r="E4474">
        <f t="shared" si="209"/>
        <v>202611</v>
      </c>
      <c r="F4474" t="str">
        <f>IF('Raw(1)'!C4474="","",'Raw(1)'!C4474)</f>
        <v>VN #2</v>
      </c>
      <c r="G4474" t="str">
        <f>IF('Raw(1)'!D4474="","",'Raw(1)'!D4474)</f>
        <v>Performance</v>
      </c>
      <c r="H4474" t="str">
        <f>IF('Raw(1)'!E4474="","",'Raw(1)'!E4474)</f>
        <v>BT GT</v>
      </c>
      <c r="I4474" t="str">
        <f>IF('Raw(1)'!F4474="","",'Raw(1)'!F4474)</f>
        <v/>
      </c>
    </row>
    <row r="4475" spans="1:9" x14ac:dyDescent="0.4">
      <c r="A4475">
        <f>IF('Raw(1)'!A4475="","",'Raw(1)'!A4475)</f>
        <v>2026</v>
      </c>
      <c r="B4475">
        <f>IF('Raw(1)'!B4475="","",'Raw(1)'!B4475)</f>
        <v>46</v>
      </c>
      <c r="C4475" t="str">
        <f t="shared" si="207"/>
        <v>Nov</v>
      </c>
      <c r="D4475" t="str">
        <f t="shared" si="208"/>
        <v>2026-Nov</v>
      </c>
      <c r="E4475">
        <f t="shared" si="209"/>
        <v>202611</v>
      </c>
      <c r="F4475" t="str">
        <f>IF('Raw(1)'!C4475="","",'Raw(1)'!C4475)</f>
        <v>VN #2</v>
      </c>
      <c r="G4475" t="str">
        <f>IF('Raw(1)'!D4475="","",'Raw(1)'!D4475)</f>
        <v>Performance</v>
      </c>
      <c r="H4475" t="str">
        <f>IF('Raw(1)'!E4475="","",'Raw(1)'!E4475)</f>
        <v>WT GT</v>
      </c>
      <c r="I4475" t="str">
        <f>IF('Raw(1)'!F4475="","",'Raw(1)'!F4475)</f>
        <v/>
      </c>
    </row>
    <row r="4476" spans="1:9" x14ac:dyDescent="0.4">
      <c r="A4476">
        <f>IF('Raw(1)'!A4476="","",'Raw(1)'!A4476)</f>
        <v>2026</v>
      </c>
      <c r="B4476">
        <f>IF('Raw(1)'!B4476="","",'Raw(1)'!B4476)</f>
        <v>46</v>
      </c>
      <c r="C4476" t="str">
        <f t="shared" si="207"/>
        <v>Nov</v>
      </c>
      <c r="D4476" t="str">
        <f t="shared" si="208"/>
        <v>2026-Nov</v>
      </c>
      <c r="E4476">
        <f t="shared" si="209"/>
        <v>202611</v>
      </c>
      <c r="F4476" t="str">
        <f>IF('Raw(1)'!C4476="","",'Raw(1)'!C4476)</f>
        <v>VN #2</v>
      </c>
      <c r="G4476" t="str">
        <f>IF('Raw(1)'!D4476="","",'Raw(1)'!D4476)</f>
        <v>Performance</v>
      </c>
      <c r="H4476" t="str">
        <f>IF('Raw(1)'!E4476="","",'Raw(1)'!E4476)</f>
        <v>Bending</v>
      </c>
      <c r="I4476" t="str">
        <f>IF('Raw(1)'!F4476="","",'Raw(1)'!F4476)</f>
        <v/>
      </c>
    </row>
    <row r="4477" spans="1:9" x14ac:dyDescent="0.4">
      <c r="A4477">
        <f>IF('Raw(1)'!A4477="","",'Raw(1)'!A4477)</f>
        <v>2026</v>
      </c>
      <c r="B4477">
        <f>IF('Raw(1)'!B4477="","",'Raw(1)'!B4477)</f>
        <v>46</v>
      </c>
      <c r="C4477" t="str">
        <f t="shared" si="207"/>
        <v>Nov</v>
      </c>
      <c r="D4477" t="str">
        <f t="shared" si="208"/>
        <v>2026-Nov</v>
      </c>
      <c r="E4477">
        <f t="shared" si="209"/>
        <v>202611</v>
      </c>
      <c r="F4477" t="str">
        <f>IF('Raw(1)'!C4477="","",'Raw(1)'!C4477)</f>
        <v>VN #2</v>
      </c>
      <c r="G4477" t="str">
        <f>IF('Raw(1)'!D4477="","",'Raw(1)'!D4477)</f>
        <v>Performance</v>
      </c>
      <c r="H4477" t="str">
        <f>IF('Raw(1)'!E4477="","",'Raw(1)'!E4477)</f>
        <v>L/W</v>
      </c>
      <c r="I4477" t="str">
        <f>IF('Raw(1)'!F4477="","",'Raw(1)'!F4477)</f>
        <v/>
      </c>
    </row>
    <row r="4478" spans="1:9" x14ac:dyDescent="0.4">
      <c r="A4478">
        <f>IF('Raw(1)'!A4478="","",'Raw(1)'!A4478)</f>
        <v>2026</v>
      </c>
      <c r="B4478">
        <f>IF('Raw(1)'!B4478="","",'Raw(1)'!B4478)</f>
        <v>46</v>
      </c>
      <c r="C4478" t="str">
        <f t="shared" si="207"/>
        <v>Nov</v>
      </c>
      <c r="D4478" t="str">
        <f t="shared" si="208"/>
        <v>2026-Nov</v>
      </c>
      <c r="E4478">
        <f t="shared" si="209"/>
        <v>202611</v>
      </c>
      <c r="F4478" t="str">
        <f>IF('Raw(1)'!C4478="","",'Raw(1)'!C4478)</f>
        <v>VN #2</v>
      </c>
      <c r="G4478" t="str">
        <f>IF('Raw(1)'!D4478="","",'Raw(1)'!D4478)</f>
        <v>Performance</v>
      </c>
      <c r="H4478" t="str">
        <f>IF('Raw(1)'!E4478="","",'Raw(1)'!E4478)</f>
        <v>C/W</v>
      </c>
      <c r="I4478" t="str">
        <f>IF('Raw(1)'!F4478="","",'Raw(1)'!F4478)</f>
        <v/>
      </c>
    </row>
    <row r="4479" spans="1:9" x14ac:dyDescent="0.4">
      <c r="A4479">
        <f>IF('Raw(1)'!A4479="","",'Raw(1)'!A4479)</f>
        <v>2026</v>
      </c>
      <c r="B4479">
        <f>IF('Raw(1)'!B4479="","",'Raw(1)'!B4479)</f>
        <v>46</v>
      </c>
      <c r="C4479" t="str">
        <f t="shared" si="207"/>
        <v>Nov</v>
      </c>
      <c r="D4479" t="str">
        <f t="shared" si="208"/>
        <v>2026-Nov</v>
      </c>
      <c r="E4479">
        <f t="shared" si="209"/>
        <v>202611</v>
      </c>
      <c r="F4479" t="str">
        <f>IF('Raw(1)'!C4479="","",'Raw(1)'!C4479)</f>
        <v>TW</v>
      </c>
      <c r="G4479" t="str">
        <f>IF('Raw(1)'!D4479="","",'Raw(1)'!D4479)</f>
        <v>Machine</v>
      </c>
      <c r="H4479" t="str">
        <f>IF('Raw(1)'!E4479="","",'Raw(1)'!E4479)</f>
        <v>Growing Line</v>
      </c>
      <c r="I4479">
        <f>IF('Raw(1)'!F4479="","",'Raw(1)'!F4479)</f>
        <v>5</v>
      </c>
    </row>
    <row r="4480" spans="1:9" x14ac:dyDescent="0.4">
      <c r="A4480">
        <f>IF('Raw(1)'!A4480="","",'Raw(1)'!A4480)</f>
        <v>2026</v>
      </c>
      <c r="B4480">
        <f>IF('Raw(1)'!B4480="","",'Raw(1)'!B4480)</f>
        <v>46</v>
      </c>
      <c r="C4480" t="str">
        <f t="shared" si="207"/>
        <v>Nov</v>
      </c>
      <c r="D4480" t="str">
        <f t="shared" si="208"/>
        <v>2026-Nov</v>
      </c>
      <c r="E4480">
        <f t="shared" si="209"/>
        <v>202611</v>
      </c>
      <c r="F4480" t="str">
        <f>IF('Raw(1)'!C4480="","",'Raw(1)'!C4480)</f>
        <v>TW</v>
      </c>
      <c r="G4480" t="str">
        <f>IF('Raw(1)'!D4480="","",'Raw(1)'!D4480)</f>
        <v>Machine</v>
      </c>
      <c r="H4480" t="str">
        <f>IF('Raw(1)'!E4480="","",'Raw(1)'!E4480)</f>
        <v>Paint Booth</v>
      </c>
      <c r="I4480">
        <f>IF('Raw(1)'!F4480="","",'Raw(1)'!F4480)</f>
        <v>3</v>
      </c>
    </row>
    <row r="4481" spans="1:9" x14ac:dyDescent="0.4">
      <c r="A4481">
        <f>IF('Raw(1)'!A4481="","",'Raw(1)'!A4481)</f>
        <v>2026</v>
      </c>
      <c r="B4481">
        <f>IF('Raw(1)'!B4481="","",'Raw(1)'!B4481)</f>
        <v>46</v>
      </c>
      <c r="C4481" t="str">
        <f t="shared" si="207"/>
        <v>Nov</v>
      </c>
      <c r="D4481" t="str">
        <f t="shared" si="208"/>
        <v>2026-Nov</v>
      </c>
      <c r="E4481">
        <f t="shared" si="209"/>
        <v>202611</v>
      </c>
      <c r="F4481" t="str">
        <f>IF('Raw(1)'!C4481="","",'Raw(1)'!C4481)</f>
        <v>TW</v>
      </c>
      <c r="G4481" t="str">
        <f>IF('Raw(1)'!D4481="","",'Raw(1)'!D4481)</f>
        <v>Machine</v>
      </c>
      <c r="H4481" t="str">
        <f>IF('Raw(1)'!E4481="","",'Raw(1)'!E4481)</f>
        <v>Paint Line</v>
      </c>
      <c r="I4481">
        <f>IF('Raw(1)'!F4481="","",'Raw(1)'!F4481)</f>
        <v>2</v>
      </c>
    </row>
    <row r="4482" spans="1:9" x14ac:dyDescent="0.4">
      <c r="A4482">
        <f>IF('Raw(1)'!A4482="","",'Raw(1)'!A4482)</f>
        <v>2026</v>
      </c>
      <c r="B4482">
        <f>IF('Raw(1)'!B4482="","",'Raw(1)'!B4482)</f>
        <v>46</v>
      </c>
      <c r="C4482" t="str">
        <f t="shared" ref="C4482:C4545" si="210">IF(OR(A4482="",B4482=""),"",TEXT(DATE(A4482,1,1)+(B4482-1)*7,"mmm"))</f>
        <v>Nov</v>
      </c>
      <c r="D4482" t="str">
        <f t="shared" ref="D4482:D4545" si="211">IF(OR(A4482="",B4482=""),"",TEXT(DATE(A4482,1,1)+(B4482-1)*7,"yyyy-mmm"))</f>
        <v>2026-Nov</v>
      </c>
      <c r="E4482">
        <f t="shared" ref="E4482:E4545" si="212">IF(OR(A4482="",B4482=""),"",YEAR(DATE(A4482,1,1)+(B4482-1)*7)*100+MONTH(DATE(A4482,1,1)+(B4482-1)*7))</f>
        <v>202611</v>
      </c>
      <c r="F4482" t="str">
        <f>IF('Raw(1)'!C4482="","",'Raw(1)'!C4482)</f>
        <v>TW</v>
      </c>
      <c r="G4482" t="str">
        <f>IF('Raw(1)'!D4482="","",'Raw(1)'!D4482)</f>
        <v>Machine</v>
      </c>
      <c r="H4482" t="str">
        <f>IF('Raw(1)'!E4482="","",'Raw(1)'!E4482)</f>
        <v>Roll Bending Machine</v>
      </c>
      <c r="I4482">
        <f>IF('Raw(1)'!F4482="","",'Raw(1)'!F4482)</f>
        <v>2</v>
      </c>
    </row>
    <row r="4483" spans="1:9" x14ac:dyDescent="0.4">
      <c r="A4483">
        <f>IF('Raw(1)'!A4483="","",'Raw(1)'!A4483)</f>
        <v>2026</v>
      </c>
      <c r="B4483">
        <f>IF('Raw(1)'!B4483="","",'Raw(1)'!B4483)</f>
        <v>46</v>
      </c>
      <c r="C4483" t="str">
        <f t="shared" si="210"/>
        <v>Nov</v>
      </c>
      <c r="D4483" t="str">
        <f t="shared" si="211"/>
        <v>2026-Nov</v>
      </c>
      <c r="E4483">
        <f t="shared" si="212"/>
        <v>202611</v>
      </c>
      <c r="F4483" t="str">
        <f>IF('Raw(1)'!C4483="","",'Raw(1)'!C4483)</f>
        <v>TW</v>
      </c>
      <c r="G4483" t="str">
        <f>IF('Raw(1)'!D4483="","",'Raw(1)'!D4483)</f>
        <v>Machine</v>
      </c>
      <c r="H4483" t="str">
        <f>IF('Raw(1)'!E4483="","",'Raw(1)'!E4483)</f>
        <v>L/W Machine</v>
      </c>
      <c r="I4483">
        <f>IF('Raw(1)'!F4483="","",'Raw(1)'!F4483)</f>
        <v>2</v>
      </c>
    </row>
    <row r="4484" spans="1:9" x14ac:dyDescent="0.4">
      <c r="A4484">
        <f>IF('Raw(1)'!A4484="","",'Raw(1)'!A4484)</f>
        <v>2026</v>
      </c>
      <c r="B4484">
        <f>IF('Raw(1)'!B4484="","",'Raw(1)'!B4484)</f>
        <v>46</v>
      </c>
      <c r="C4484" t="str">
        <f t="shared" si="210"/>
        <v>Nov</v>
      </c>
      <c r="D4484" t="str">
        <f t="shared" si="211"/>
        <v>2026-Nov</v>
      </c>
      <c r="E4484">
        <f t="shared" si="212"/>
        <v>202611</v>
      </c>
      <c r="F4484" t="str">
        <f>IF('Raw(1)'!C4484="","",'Raw(1)'!C4484)</f>
        <v>TW</v>
      </c>
      <c r="G4484" t="str">
        <f>IF('Raw(1)'!D4484="","",'Raw(1)'!D4484)</f>
        <v>Machine</v>
      </c>
      <c r="H4484" t="str">
        <f>IF('Raw(1)'!E4484="","",'Raw(1)'!E4484)</f>
        <v>C/W Machine</v>
      </c>
      <c r="I4484">
        <f>IF('Raw(1)'!F4484="","",'Raw(1)'!F4484)</f>
        <v>3</v>
      </c>
    </row>
    <row r="4485" spans="1:9" x14ac:dyDescent="0.4">
      <c r="A4485">
        <f>IF('Raw(1)'!A4485="","",'Raw(1)'!A4485)</f>
        <v>2026</v>
      </c>
      <c r="B4485">
        <f>IF('Raw(1)'!B4485="","",'Raw(1)'!B4485)</f>
        <v>46</v>
      </c>
      <c r="C4485" t="str">
        <f t="shared" si="210"/>
        <v>Nov</v>
      </c>
      <c r="D4485" t="str">
        <f t="shared" si="211"/>
        <v>2026-Nov</v>
      </c>
      <c r="E4485">
        <f t="shared" si="212"/>
        <v>202611</v>
      </c>
      <c r="F4485" t="str">
        <f>IF('Raw(1)'!C4485="","",'Raw(1)'!C4485)</f>
        <v>TW</v>
      </c>
      <c r="G4485" t="str">
        <f>IF('Raw(1)'!D4485="","",'Raw(1)'!D4485)</f>
        <v>Performance</v>
      </c>
      <c r="H4485" t="str">
        <f>IF('Raw(1)'!E4485="","",'Raw(1)'!E4485)</f>
        <v>BT GT</v>
      </c>
      <c r="I4485" t="str">
        <f>IF('Raw(1)'!F4485="","",'Raw(1)'!F4485)</f>
        <v/>
      </c>
    </row>
    <row r="4486" spans="1:9" x14ac:dyDescent="0.4">
      <c r="A4486">
        <f>IF('Raw(1)'!A4486="","",'Raw(1)'!A4486)</f>
        <v>2026</v>
      </c>
      <c r="B4486">
        <f>IF('Raw(1)'!B4486="","",'Raw(1)'!B4486)</f>
        <v>46</v>
      </c>
      <c r="C4486" t="str">
        <f t="shared" si="210"/>
        <v>Nov</v>
      </c>
      <c r="D4486" t="str">
        <f t="shared" si="211"/>
        <v>2026-Nov</v>
      </c>
      <c r="E4486">
        <f t="shared" si="212"/>
        <v>202611</v>
      </c>
      <c r="F4486" t="str">
        <f>IF('Raw(1)'!C4486="","",'Raw(1)'!C4486)</f>
        <v>TW</v>
      </c>
      <c r="G4486" t="str">
        <f>IF('Raw(1)'!D4486="","",'Raw(1)'!D4486)</f>
        <v>Performance</v>
      </c>
      <c r="H4486" t="str">
        <f>IF('Raw(1)'!E4486="","",'Raw(1)'!E4486)</f>
        <v>WT GT</v>
      </c>
      <c r="I4486" t="str">
        <f>IF('Raw(1)'!F4486="","",'Raw(1)'!F4486)</f>
        <v/>
      </c>
    </row>
    <row r="4487" spans="1:9" x14ac:dyDescent="0.4">
      <c r="A4487">
        <f>IF('Raw(1)'!A4487="","",'Raw(1)'!A4487)</f>
        <v>2026</v>
      </c>
      <c r="B4487">
        <f>IF('Raw(1)'!B4487="","",'Raw(1)'!B4487)</f>
        <v>46</v>
      </c>
      <c r="C4487" t="str">
        <f t="shared" si="210"/>
        <v>Nov</v>
      </c>
      <c r="D4487" t="str">
        <f t="shared" si="211"/>
        <v>2026-Nov</v>
      </c>
      <c r="E4487">
        <f t="shared" si="212"/>
        <v>202611</v>
      </c>
      <c r="F4487" t="str">
        <f>IF('Raw(1)'!C4487="","",'Raw(1)'!C4487)</f>
        <v>TW</v>
      </c>
      <c r="G4487" t="str">
        <f>IF('Raw(1)'!D4487="","",'Raw(1)'!D4487)</f>
        <v>Performance</v>
      </c>
      <c r="H4487" t="str">
        <f>IF('Raw(1)'!E4487="","",'Raw(1)'!E4487)</f>
        <v>Bending</v>
      </c>
      <c r="I4487" t="str">
        <f>IF('Raw(1)'!F4487="","",'Raw(1)'!F4487)</f>
        <v/>
      </c>
    </row>
    <row r="4488" spans="1:9" x14ac:dyDescent="0.4">
      <c r="A4488">
        <f>IF('Raw(1)'!A4488="","",'Raw(1)'!A4488)</f>
        <v>2026</v>
      </c>
      <c r="B4488">
        <f>IF('Raw(1)'!B4488="","",'Raw(1)'!B4488)</f>
        <v>46</v>
      </c>
      <c r="C4488" t="str">
        <f t="shared" si="210"/>
        <v>Nov</v>
      </c>
      <c r="D4488" t="str">
        <f t="shared" si="211"/>
        <v>2026-Nov</v>
      </c>
      <c r="E4488">
        <f t="shared" si="212"/>
        <v>202611</v>
      </c>
      <c r="F4488" t="str">
        <f>IF('Raw(1)'!C4488="","",'Raw(1)'!C4488)</f>
        <v>TW</v>
      </c>
      <c r="G4488" t="str">
        <f>IF('Raw(1)'!D4488="","",'Raw(1)'!D4488)</f>
        <v>Performance</v>
      </c>
      <c r="H4488" t="str">
        <f>IF('Raw(1)'!E4488="","",'Raw(1)'!E4488)</f>
        <v>L/W</v>
      </c>
      <c r="I4488" t="str">
        <f>IF('Raw(1)'!F4488="","",'Raw(1)'!F4488)</f>
        <v/>
      </c>
    </row>
    <row r="4489" spans="1:9" x14ac:dyDescent="0.4">
      <c r="A4489">
        <f>IF('Raw(1)'!A4489="","",'Raw(1)'!A4489)</f>
        <v>2026</v>
      </c>
      <c r="B4489">
        <f>IF('Raw(1)'!B4489="","",'Raw(1)'!B4489)</f>
        <v>46</v>
      </c>
      <c r="C4489" t="str">
        <f t="shared" si="210"/>
        <v>Nov</v>
      </c>
      <c r="D4489" t="str">
        <f t="shared" si="211"/>
        <v>2026-Nov</v>
      </c>
      <c r="E4489">
        <f t="shared" si="212"/>
        <v>202611</v>
      </c>
      <c r="F4489" t="str">
        <f>IF('Raw(1)'!C4489="","",'Raw(1)'!C4489)</f>
        <v>TW</v>
      </c>
      <c r="G4489" t="str">
        <f>IF('Raw(1)'!D4489="","",'Raw(1)'!D4489)</f>
        <v>Performance</v>
      </c>
      <c r="H4489" t="str">
        <f>IF('Raw(1)'!E4489="","",'Raw(1)'!E4489)</f>
        <v>C/W</v>
      </c>
      <c r="I4489" t="str">
        <f>IF('Raw(1)'!F4489="","",'Raw(1)'!F4489)</f>
        <v/>
      </c>
    </row>
    <row r="4490" spans="1:9" x14ac:dyDescent="0.4">
      <c r="A4490">
        <f>IF('Raw(1)'!A4490="","",'Raw(1)'!A4490)</f>
        <v>2026</v>
      </c>
      <c r="B4490">
        <f>IF('Raw(1)'!B4490="","",'Raw(1)'!B4490)</f>
        <v>46</v>
      </c>
      <c r="C4490" t="str">
        <f t="shared" si="210"/>
        <v>Nov</v>
      </c>
      <c r="D4490" t="str">
        <f t="shared" si="211"/>
        <v>2026-Nov</v>
      </c>
      <c r="E4490">
        <f t="shared" si="212"/>
        <v>202611</v>
      </c>
      <c r="F4490" t="str">
        <f>IF('Raw(1)'!C4490="","",'Raw(1)'!C4490)</f>
        <v>CN</v>
      </c>
      <c r="G4490" t="str">
        <f>IF('Raw(1)'!D4490="","",'Raw(1)'!D4490)</f>
        <v>Machine</v>
      </c>
      <c r="H4490" t="str">
        <f>IF('Raw(1)'!E4490="","",'Raw(1)'!E4490)</f>
        <v>Growing Line</v>
      </c>
      <c r="I4490">
        <f>IF('Raw(1)'!F4490="","",'Raw(1)'!F4490)</f>
        <v>20</v>
      </c>
    </row>
    <row r="4491" spans="1:9" x14ac:dyDescent="0.4">
      <c r="A4491">
        <f>IF('Raw(1)'!A4491="","",'Raw(1)'!A4491)</f>
        <v>2026</v>
      </c>
      <c r="B4491">
        <f>IF('Raw(1)'!B4491="","",'Raw(1)'!B4491)</f>
        <v>46</v>
      </c>
      <c r="C4491" t="str">
        <f t="shared" si="210"/>
        <v>Nov</v>
      </c>
      <c r="D4491" t="str">
        <f t="shared" si="211"/>
        <v>2026-Nov</v>
      </c>
      <c r="E4491">
        <f t="shared" si="212"/>
        <v>202611</v>
      </c>
      <c r="F4491" t="str">
        <f>IF('Raw(1)'!C4491="","",'Raw(1)'!C4491)</f>
        <v>CN</v>
      </c>
      <c r="G4491" t="str">
        <f>IF('Raw(1)'!D4491="","",'Raw(1)'!D4491)</f>
        <v>Machine</v>
      </c>
      <c r="H4491" t="str">
        <f>IF('Raw(1)'!E4491="","",'Raw(1)'!E4491)</f>
        <v>Paint Booth</v>
      </c>
      <c r="I4491">
        <f>IF('Raw(1)'!F4491="","",'Raw(1)'!F4491)</f>
        <v>22</v>
      </c>
    </row>
    <row r="4492" spans="1:9" x14ac:dyDescent="0.4">
      <c r="A4492">
        <f>IF('Raw(1)'!A4492="","",'Raw(1)'!A4492)</f>
        <v>2026</v>
      </c>
      <c r="B4492">
        <f>IF('Raw(1)'!B4492="","",'Raw(1)'!B4492)</f>
        <v>46</v>
      </c>
      <c r="C4492" t="str">
        <f t="shared" si="210"/>
        <v>Nov</v>
      </c>
      <c r="D4492" t="str">
        <f t="shared" si="211"/>
        <v>2026-Nov</v>
      </c>
      <c r="E4492">
        <f t="shared" si="212"/>
        <v>202611</v>
      </c>
      <c r="F4492" t="str">
        <f>IF('Raw(1)'!C4492="","",'Raw(1)'!C4492)</f>
        <v>CN</v>
      </c>
      <c r="G4492" t="str">
        <f>IF('Raw(1)'!D4492="","",'Raw(1)'!D4492)</f>
        <v>Machine</v>
      </c>
      <c r="H4492" t="str">
        <f>IF('Raw(1)'!E4492="","",'Raw(1)'!E4492)</f>
        <v>Paint Line</v>
      </c>
      <c r="I4492">
        <f>IF('Raw(1)'!F4492="","",'Raw(1)'!F4492)</f>
        <v>6</v>
      </c>
    </row>
    <row r="4493" spans="1:9" x14ac:dyDescent="0.4">
      <c r="A4493">
        <f>IF('Raw(1)'!A4493="","",'Raw(1)'!A4493)</f>
        <v>2026</v>
      </c>
      <c r="B4493">
        <f>IF('Raw(1)'!B4493="","",'Raw(1)'!B4493)</f>
        <v>46</v>
      </c>
      <c r="C4493" t="str">
        <f t="shared" si="210"/>
        <v>Nov</v>
      </c>
      <c r="D4493" t="str">
        <f t="shared" si="211"/>
        <v>2026-Nov</v>
      </c>
      <c r="E4493">
        <f t="shared" si="212"/>
        <v>202611</v>
      </c>
      <c r="F4493" t="str">
        <f>IF('Raw(1)'!C4493="","",'Raw(1)'!C4493)</f>
        <v>CN</v>
      </c>
      <c r="G4493" t="str">
        <f>IF('Raw(1)'!D4493="","",'Raw(1)'!D4493)</f>
        <v>Machine</v>
      </c>
      <c r="H4493" t="str">
        <f>IF('Raw(1)'!E4493="","",'Raw(1)'!E4493)</f>
        <v>Roll Bending Machine</v>
      </c>
      <c r="I4493">
        <f>IF('Raw(1)'!F4493="","",'Raw(1)'!F4493)</f>
        <v>4</v>
      </c>
    </row>
    <row r="4494" spans="1:9" x14ac:dyDescent="0.4">
      <c r="A4494">
        <f>IF('Raw(1)'!A4494="","",'Raw(1)'!A4494)</f>
        <v>2026</v>
      </c>
      <c r="B4494">
        <f>IF('Raw(1)'!B4494="","",'Raw(1)'!B4494)</f>
        <v>46</v>
      </c>
      <c r="C4494" t="str">
        <f t="shared" si="210"/>
        <v>Nov</v>
      </c>
      <c r="D4494" t="str">
        <f t="shared" si="211"/>
        <v>2026-Nov</v>
      </c>
      <c r="E4494">
        <f t="shared" si="212"/>
        <v>202611</v>
      </c>
      <c r="F4494" t="str">
        <f>IF('Raw(1)'!C4494="","",'Raw(1)'!C4494)</f>
        <v>CN</v>
      </c>
      <c r="G4494" t="str">
        <f>IF('Raw(1)'!D4494="","",'Raw(1)'!D4494)</f>
        <v>Machine</v>
      </c>
      <c r="H4494" t="str">
        <f>IF('Raw(1)'!E4494="","",'Raw(1)'!E4494)</f>
        <v>L/W Machine</v>
      </c>
      <c r="I4494">
        <f>IF('Raw(1)'!F4494="","",'Raw(1)'!F4494)</f>
        <v>10</v>
      </c>
    </row>
    <row r="4495" spans="1:9" x14ac:dyDescent="0.4">
      <c r="A4495">
        <f>IF('Raw(1)'!A4495="","",'Raw(1)'!A4495)</f>
        <v>2026</v>
      </c>
      <c r="B4495">
        <f>IF('Raw(1)'!B4495="","",'Raw(1)'!B4495)</f>
        <v>46</v>
      </c>
      <c r="C4495" t="str">
        <f t="shared" si="210"/>
        <v>Nov</v>
      </c>
      <c r="D4495" t="str">
        <f t="shared" si="211"/>
        <v>2026-Nov</v>
      </c>
      <c r="E4495">
        <f t="shared" si="212"/>
        <v>202611</v>
      </c>
      <c r="F4495" t="str">
        <f>IF('Raw(1)'!C4495="","",'Raw(1)'!C4495)</f>
        <v>CN</v>
      </c>
      <c r="G4495" t="str">
        <f>IF('Raw(1)'!D4495="","",'Raw(1)'!D4495)</f>
        <v>Machine</v>
      </c>
      <c r="H4495" t="str">
        <f>IF('Raw(1)'!E4495="","",'Raw(1)'!E4495)</f>
        <v>C/W Machine</v>
      </c>
      <c r="I4495">
        <f>IF('Raw(1)'!F4495="","",'Raw(1)'!F4495)</f>
        <v>12</v>
      </c>
    </row>
    <row r="4496" spans="1:9" x14ac:dyDescent="0.4">
      <c r="A4496">
        <f>IF('Raw(1)'!A4496="","",'Raw(1)'!A4496)</f>
        <v>2026</v>
      </c>
      <c r="B4496">
        <f>IF('Raw(1)'!B4496="","",'Raw(1)'!B4496)</f>
        <v>46</v>
      </c>
      <c r="C4496" t="str">
        <f t="shared" si="210"/>
        <v>Nov</v>
      </c>
      <c r="D4496" t="str">
        <f t="shared" si="211"/>
        <v>2026-Nov</v>
      </c>
      <c r="E4496">
        <f t="shared" si="212"/>
        <v>202611</v>
      </c>
      <c r="F4496" t="str">
        <f>IF('Raw(1)'!C4496="","",'Raw(1)'!C4496)</f>
        <v>CN</v>
      </c>
      <c r="G4496" t="str">
        <f>IF('Raw(1)'!D4496="","",'Raw(1)'!D4496)</f>
        <v>Performance</v>
      </c>
      <c r="H4496" t="str">
        <f>IF('Raw(1)'!E4496="","",'Raw(1)'!E4496)</f>
        <v>BT GT</v>
      </c>
      <c r="I4496" t="str">
        <f>IF('Raw(1)'!F4496="","",'Raw(1)'!F4496)</f>
        <v/>
      </c>
    </row>
    <row r="4497" spans="1:9" x14ac:dyDescent="0.4">
      <c r="A4497">
        <f>IF('Raw(1)'!A4497="","",'Raw(1)'!A4497)</f>
        <v>2026</v>
      </c>
      <c r="B4497">
        <f>IF('Raw(1)'!B4497="","",'Raw(1)'!B4497)</f>
        <v>46</v>
      </c>
      <c r="C4497" t="str">
        <f t="shared" si="210"/>
        <v>Nov</v>
      </c>
      <c r="D4497" t="str">
        <f t="shared" si="211"/>
        <v>2026-Nov</v>
      </c>
      <c r="E4497">
        <f t="shared" si="212"/>
        <v>202611</v>
      </c>
      <c r="F4497" t="str">
        <f>IF('Raw(1)'!C4497="","",'Raw(1)'!C4497)</f>
        <v>CN</v>
      </c>
      <c r="G4497" t="str">
        <f>IF('Raw(1)'!D4497="","",'Raw(1)'!D4497)</f>
        <v>Performance</v>
      </c>
      <c r="H4497" t="str">
        <f>IF('Raw(1)'!E4497="","",'Raw(1)'!E4497)</f>
        <v>WT GT</v>
      </c>
      <c r="I4497" t="str">
        <f>IF('Raw(1)'!F4497="","",'Raw(1)'!F4497)</f>
        <v/>
      </c>
    </row>
    <row r="4498" spans="1:9" x14ac:dyDescent="0.4">
      <c r="A4498">
        <f>IF('Raw(1)'!A4498="","",'Raw(1)'!A4498)</f>
        <v>2026</v>
      </c>
      <c r="B4498">
        <f>IF('Raw(1)'!B4498="","",'Raw(1)'!B4498)</f>
        <v>46</v>
      </c>
      <c r="C4498" t="str">
        <f t="shared" si="210"/>
        <v>Nov</v>
      </c>
      <c r="D4498" t="str">
        <f t="shared" si="211"/>
        <v>2026-Nov</v>
      </c>
      <c r="E4498">
        <f t="shared" si="212"/>
        <v>202611</v>
      </c>
      <c r="F4498" t="str">
        <f>IF('Raw(1)'!C4498="","",'Raw(1)'!C4498)</f>
        <v>CN</v>
      </c>
      <c r="G4498" t="str">
        <f>IF('Raw(1)'!D4498="","",'Raw(1)'!D4498)</f>
        <v>Performance</v>
      </c>
      <c r="H4498" t="str">
        <f>IF('Raw(1)'!E4498="","",'Raw(1)'!E4498)</f>
        <v>Bending</v>
      </c>
      <c r="I4498" t="str">
        <f>IF('Raw(1)'!F4498="","",'Raw(1)'!F4498)</f>
        <v/>
      </c>
    </row>
    <row r="4499" spans="1:9" x14ac:dyDescent="0.4">
      <c r="A4499">
        <f>IF('Raw(1)'!A4499="","",'Raw(1)'!A4499)</f>
        <v>2026</v>
      </c>
      <c r="B4499">
        <f>IF('Raw(1)'!B4499="","",'Raw(1)'!B4499)</f>
        <v>46</v>
      </c>
      <c r="C4499" t="str">
        <f t="shared" si="210"/>
        <v>Nov</v>
      </c>
      <c r="D4499" t="str">
        <f t="shared" si="211"/>
        <v>2026-Nov</v>
      </c>
      <c r="E4499">
        <f t="shared" si="212"/>
        <v>202611</v>
      </c>
      <c r="F4499" t="str">
        <f>IF('Raw(1)'!C4499="","",'Raw(1)'!C4499)</f>
        <v>CN</v>
      </c>
      <c r="G4499" t="str">
        <f>IF('Raw(1)'!D4499="","",'Raw(1)'!D4499)</f>
        <v>Performance</v>
      </c>
      <c r="H4499" t="str">
        <f>IF('Raw(1)'!E4499="","",'Raw(1)'!E4499)</f>
        <v>L/W</v>
      </c>
      <c r="I4499" t="str">
        <f>IF('Raw(1)'!F4499="","",'Raw(1)'!F4499)</f>
        <v/>
      </c>
    </row>
    <row r="4500" spans="1:9" x14ac:dyDescent="0.4">
      <c r="A4500">
        <f>IF('Raw(1)'!A4500="","",'Raw(1)'!A4500)</f>
        <v>2026</v>
      </c>
      <c r="B4500">
        <f>IF('Raw(1)'!B4500="","",'Raw(1)'!B4500)</f>
        <v>46</v>
      </c>
      <c r="C4500" t="str">
        <f t="shared" si="210"/>
        <v>Nov</v>
      </c>
      <c r="D4500" t="str">
        <f t="shared" si="211"/>
        <v>2026-Nov</v>
      </c>
      <c r="E4500">
        <f t="shared" si="212"/>
        <v>202611</v>
      </c>
      <c r="F4500" t="str">
        <f>IF('Raw(1)'!C4500="","",'Raw(1)'!C4500)</f>
        <v>CN</v>
      </c>
      <c r="G4500" t="str">
        <f>IF('Raw(1)'!D4500="","",'Raw(1)'!D4500)</f>
        <v>Performance</v>
      </c>
      <c r="H4500" t="str">
        <f>IF('Raw(1)'!E4500="","",'Raw(1)'!E4500)</f>
        <v>C/W</v>
      </c>
      <c r="I4500" t="str">
        <f>IF('Raw(1)'!F4500="","",'Raw(1)'!F4500)</f>
        <v/>
      </c>
    </row>
    <row r="4501" spans="1:9" x14ac:dyDescent="0.4">
      <c r="A4501">
        <f>IF('Raw(1)'!A4501="","",'Raw(1)'!A4501)</f>
        <v>2026</v>
      </c>
      <c r="B4501">
        <f>IF('Raw(1)'!B4501="","",'Raw(1)'!B4501)</f>
        <v>46</v>
      </c>
      <c r="C4501" t="str">
        <f t="shared" si="210"/>
        <v>Nov</v>
      </c>
      <c r="D4501" t="str">
        <f t="shared" si="211"/>
        <v>2026-Nov</v>
      </c>
      <c r="E4501">
        <f t="shared" si="212"/>
        <v>202611</v>
      </c>
      <c r="F4501" t="str">
        <f>IF('Raw(1)'!C4501="","",'Raw(1)'!C4501)</f>
        <v>TR #1</v>
      </c>
      <c r="G4501" t="str">
        <f>IF('Raw(1)'!D4501="","",'Raw(1)'!D4501)</f>
        <v>Machine</v>
      </c>
      <c r="H4501" t="str">
        <f>IF('Raw(1)'!E4501="","",'Raw(1)'!E4501)</f>
        <v>Growing Line</v>
      </c>
      <c r="I4501">
        <f>IF('Raw(1)'!F4501="","",'Raw(1)'!F4501)</f>
        <v>3</v>
      </c>
    </row>
    <row r="4502" spans="1:9" x14ac:dyDescent="0.4">
      <c r="A4502">
        <f>IF('Raw(1)'!A4502="","",'Raw(1)'!A4502)</f>
        <v>2026</v>
      </c>
      <c r="B4502">
        <f>IF('Raw(1)'!B4502="","",'Raw(1)'!B4502)</f>
        <v>46</v>
      </c>
      <c r="C4502" t="str">
        <f t="shared" si="210"/>
        <v>Nov</v>
      </c>
      <c r="D4502" t="str">
        <f t="shared" si="211"/>
        <v>2026-Nov</v>
      </c>
      <c r="E4502">
        <f t="shared" si="212"/>
        <v>202611</v>
      </c>
      <c r="F4502" t="str">
        <f>IF('Raw(1)'!C4502="","",'Raw(1)'!C4502)</f>
        <v>TR #1</v>
      </c>
      <c r="G4502" t="str">
        <f>IF('Raw(1)'!D4502="","",'Raw(1)'!D4502)</f>
        <v>Machine</v>
      </c>
      <c r="H4502" t="str">
        <f>IF('Raw(1)'!E4502="","",'Raw(1)'!E4502)</f>
        <v>Paint Booth</v>
      </c>
      <c r="I4502">
        <f>IF('Raw(1)'!F4502="","",'Raw(1)'!F4502)</f>
        <v>3</v>
      </c>
    </row>
    <row r="4503" spans="1:9" x14ac:dyDescent="0.4">
      <c r="A4503">
        <f>IF('Raw(1)'!A4503="","",'Raw(1)'!A4503)</f>
        <v>2026</v>
      </c>
      <c r="B4503">
        <f>IF('Raw(1)'!B4503="","",'Raw(1)'!B4503)</f>
        <v>46</v>
      </c>
      <c r="C4503" t="str">
        <f t="shared" si="210"/>
        <v>Nov</v>
      </c>
      <c r="D4503" t="str">
        <f t="shared" si="211"/>
        <v>2026-Nov</v>
      </c>
      <c r="E4503">
        <f t="shared" si="212"/>
        <v>202611</v>
      </c>
      <c r="F4503" t="str">
        <f>IF('Raw(1)'!C4503="","",'Raw(1)'!C4503)</f>
        <v>TR #1</v>
      </c>
      <c r="G4503" t="str">
        <f>IF('Raw(1)'!D4503="","",'Raw(1)'!D4503)</f>
        <v>Machine</v>
      </c>
      <c r="H4503" t="str">
        <f>IF('Raw(1)'!E4503="","",'Raw(1)'!E4503)</f>
        <v>Paint Line</v>
      </c>
      <c r="I4503">
        <f>IF('Raw(1)'!F4503="","",'Raw(1)'!F4503)</f>
        <v>2</v>
      </c>
    </row>
    <row r="4504" spans="1:9" x14ac:dyDescent="0.4">
      <c r="A4504">
        <f>IF('Raw(1)'!A4504="","",'Raw(1)'!A4504)</f>
        <v>2026</v>
      </c>
      <c r="B4504">
        <f>IF('Raw(1)'!B4504="","",'Raw(1)'!B4504)</f>
        <v>46</v>
      </c>
      <c r="C4504" t="str">
        <f t="shared" si="210"/>
        <v>Nov</v>
      </c>
      <c r="D4504" t="str">
        <f t="shared" si="211"/>
        <v>2026-Nov</v>
      </c>
      <c r="E4504">
        <f t="shared" si="212"/>
        <v>202611</v>
      </c>
      <c r="F4504" t="str">
        <f>IF('Raw(1)'!C4504="","",'Raw(1)'!C4504)</f>
        <v>TR #1</v>
      </c>
      <c r="G4504" t="str">
        <f>IF('Raw(1)'!D4504="","",'Raw(1)'!D4504)</f>
        <v>Machine</v>
      </c>
      <c r="H4504" t="str">
        <f>IF('Raw(1)'!E4504="","",'Raw(1)'!E4504)</f>
        <v>Roll Bending Machine</v>
      </c>
      <c r="I4504">
        <f>IF('Raw(1)'!F4504="","",'Raw(1)'!F4504)</f>
        <v>2</v>
      </c>
    </row>
    <row r="4505" spans="1:9" x14ac:dyDescent="0.4">
      <c r="A4505">
        <f>IF('Raw(1)'!A4505="","",'Raw(1)'!A4505)</f>
        <v>2026</v>
      </c>
      <c r="B4505">
        <f>IF('Raw(1)'!B4505="","",'Raw(1)'!B4505)</f>
        <v>46</v>
      </c>
      <c r="C4505" t="str">
        <f t="shared" si="210"/>
        <v>Nov</v>
      </c>
      <c r="D4505" t="str">
        <f t="shared" si="211"/>
        <v>2026-Nov</v>
      </c>
      <c r="E4505">
        <f t="shared" si="212"/>
        <v>202611</v>
      </c>
      <c r="F4505" t="str">
        <f>IF('Raw(1)'!C4505="","",'Raw(1)'!C4505)</f>
        <v>TR #1</v>
      </c>
      <c r="G4505" t="str">
        <f>IF('Raw(1)'!D4505="","",'Raw(1)'!D4505)</f>
        <v>Machine</v>
      </c>
      <c r="H4505" t="str">
        <f>IF('Raw(1)'!E4505="","",'Raw(1)'!E4505)</f>
        <v>L/W Machine</v>
      </c>
      <c r="I4505">
        <f>IF('Raw(1)'!F4505="","",'Raw(1)'!F4505)</f>
        <v>3</v>
      </c>
    </row>
    <row r="4506" spans="1:9" x14ac:dyDescent="0.4">
      <c r="A4506">
        <f>IF('Raw(1)'!A4506="","",'Raw(1)'!A4506)</f>
        <v>2026</v>
      </c>
      <c r="B4506">
        <f>IF('Raw(1)'!B4506="","",'Raw(1)'!B4506)</f>
        <v>46</v>
      </c>
      <c r="C4506" t="str">
        <f t="shared" si="210"/>
        <v>Nov</v>
      </c>
      <c r="D4506" t="str">
        <f t="shared" si="211"/>
        <v>2026-Nov</v>
      </c>
      <c r="E4506">
        <f t="shared" si="212"/>
        <v>202611</v>
      </c>
      <c r="F4506" t="str">
        <f>IF('Raw(1)'!C4506="","",'Raw(1)'!C4506)</f>
        <v>TR #1</v>
      </c>
      <c r="G4506" t="str">
        <f>IF('Raw(1)'!D4506="","",'Raw(1)'!D4506)</f>
        <v>Machine</v>
      </c>
      <c r="H4506" t="str">
        <f>IF('Raw(1)'!E4506="","",'Raw(1)'!E4506)</f>
        <v>C/W Machine</v>
      </c>
      <c r="I4506">
        <f>IF('Raw(1)'!F4506="","",'Raw(1)'!F4506)</f>
        <v>4</v>
      </c>
    </row>
    <row r="4507" spans="1:9" x14ac:dyDescent="0.4">
      <c r="A4507">
        <f>IF('Raw(1)'!A4507="","",'Raw(1)'!A4507)</f>
        <v>2026</v>
      </c>
      <c r="B4507">
        <f>IF('Raw(1)'!B4507="","",'Raw(1)'!B4507)</f>
        <v>46</v>
      </c>
      <c r="C4507" t="str">
        <f t="shared" si="210"/>
        <v>Nov</v>
      </c>
      <c r="D4507" t="str">
        <f t="shared" si="211"/>
        <v>2026-Nov</v>
      </c>
      <c r="E4507">
        <f t="shared" si="212"/>
        <v>202611</v>
      </c>
      <c r="F4507" t="str">
        <f>IF('Raw(1)'!C4507="","",'Raw(1)'!C4507)</f>
        <v>TR #1</v>
      </c>
      <c r="G4507" t="str">
        <f>IF('Raw(1)'!D4507="","",'Raw(1)'!D4507)</f>
        <v>Performance</v>
      </c>
      <c r="H4507" t="str">
        <f>IF('Raw(1)'!E4507="","",'Raw(1)'!E4507)</f>
        <v>BT GT</v>
      </c>
      <c r="I4507" t="str">
        <f>IF('Raw(1)'!F4507="","",'Raw(1)'!F4507)</f>
        <v/>
      </c>
    </row>
    <row r="4508" spans="1:9" x14ac:dyDescent="0.4">
      <c r="A4508">
        <f>IF('Raw(1)'!A4508="","",'Raw(1)'!A4508)</f>
        <v>2026</v>
      </c>
      <c r="B4508">
        <f>IF('Raw(1)'!B4508="","",'Raw(1)'!B4508)</f>
        <v>46</v>
      </c>
      <c r="C4508" t="str">
        <f t="shared" si="210"/>
        <v>Nov</v>
      </c>
      <c r="D4508" t="str">
        <f t="shared" si="211"/>
        <v>2026-Nov</v>
      </c>
      <c r="E4508">
        <f t="shared" si="212"/>
        <v>202611</v>
      </c>
      <c r="F4508" t="str">
        <f>IF('Raw(1)'!C4508="","",'Raw(1)'!C4508)</f>
        <v>TR #1</v>
      </c>
      <c r="G4508" t="str">
        <f>IF('Raw(1)'!D4508="","",'Raw(1)'!D4508)</f>
        <v>Performance</v>
      </c>
      <c r="H4508" t="str">
        <f>IF('Raw(1)'!E4508="","",'Raw(1)'!E4508)</f>
        <v>WT GT</v>
      </c>
      <c r="I4508" t="str">
        <f>IF('Raw(1)'!F4508="","",'Raw(1)'!F4508)</f>
        <v/>
      </c>
    </row>
    <row r="4509" spans="1:9" x14ac:dyDescent="0.4">
      <c r="A4509">
        <f>IF('Raw(1)'!A4509="","",'Raw(1)'!A4509)</f>
        <v>2026</v>
      </c>
      <c r="B4509">
        <f>IF('Raw(1)'!B4509="","",'Raw(1)'!B4509)</f>
        <v>46</v>
      </c>
      <c r="C4509" t="str">
        <f t="shared" si="210"/>
        <v>Nov</v>
      </c>
      <c r="D4509" t="str">
        <f t="shared" si="211"/>
        <v>2026-Nov</v>
      </c>
      <c r="E4509">
        <f t="shared" si="212"/>
        <v>202611</v>
      </c>
      <c r="F4509" t="str">
        <f>IF('Raw(1)'!C4509="","",'Raw(1)'!C4509)</f>
        <v>TR #1</v>
      </c>
      <c r="G4509" t="str">
        <f>IF('Raw(1)'!D4509="","",'Raw(1)'!D4509)</f>
        <v>Performance</v>
      </c>
      <c r="H4509" t="str">
        <f>IF('Raw(1)'!E4509="","",'Raw(1)'!E4509)</f>
        <v>Bending</v>
      </c>
      <c r="I4509" t="str">
        <f>IF('Raw(1)'!F4509="","",'Raw(1)'!F4509)</f>
        <v/>
      </c>
    </row>
    <row r="4510" spans="1:9" x14ac:dyDescent="0.4">
      <c r="A4510">
        <f>IF('Raw(1)'!A4510="","",'Raw(1)'!A4510)</f>
        <v>2026</v>
      </c>
      <c r="B4510">
        <f>IF('Raw(1)'!B4510="","",'Raw(1)'!B4510)</f>
        <v>46</v>
      </c>
      <c r="C4510" t="str">
        <f t="shared" si="210"/>
        <v>Nov</v>
      </c>
      <c r="D4510" t="str">
        <f t="shared" si="211"/>
        <v>2026-Nov</v>
      </c>
      <c r="E4510">
        <f t="shared" si="212"/>
        <v>202611</v>
      </c>
      <c r="F4510" t="str">
        <f>IF('Raw(1)'!C4510="","",'Raw(1)'!C4510)</f>
        <v>TR #1</v>
      </c>
      <c r="G4510" t="str">
        <f>IF('Raw(1)'!D4510="","",'Raw(1)'!D4510)</f>
        <v>Performance</v>
      </c>
      <c r="H4510" t="str">
        <f>IF('Raw(1)'!E4510="","",'Raw(1)'!E4510)</f>
        <v>L/W</v>
      </c>
      <c r="I4510" t="str">
        <f>IF('Raw(1)'!F4510="","",'Raw(1)'!F4510)</f>
        <v/>
      </c>
    </row>
    <row r="4511" spans="1:9" x14ac:dyDescent="0.4">
      <c r="A4511">
        <f>IF('Raw(1)'!A4511="","",'Raw(1)'!A4511)</f>
        <v>2026</v>
      </c>
      <c r="B4511">
        <f>IF('Raw(1)'!B4511="","",'Raw(1)'!B4511)</f>
        <v>46</v>
      </c>
      <c r="C4511" t="str">
        <f t="shared" si="210"/>
        <v>Nov</v>
      </c>
      <c r="D4511" t="str">
        <f t="shared" si="211"/>
        <v>2026-Nov</v>
      </c>
      <c r="E4511">
        <f t="shared" si="212"/>
        <v>202611</v>
      </c>
      <c r="F4511" t="str">
        <f>IF('Raw(1)'!C4511="","",'Raw(1)'!C4511)</f>
        <v>TR #1</v>
      </c>
      <c r="G4511" t="str">
        <f>IF('Raw(1)'!D4511="","",'Raw(1)'!D4511)</f>
        <v>Performance</v>
      </c>
      <c r="H4511" t="str">
        <f>IF('Raw(1)'!E4511="","",'Raw(1)'!E4511)</f>
        <v>C/W</v>
      </c>
      <c r="I4511" t="str">
        <f>IF('Raw(1)'!F4511="","",'Raw(1)'!F4511)</f>
        <v/>
      </c>
    </row>
    <row r="4512" spans="1:9" x14ac:dyDescent="0.4">
      <c r="A4512">
        <f>IF('Raw(1)'!A4512="","",'Raw(1)'!A4512)</f>
        <v>2026</v>
      </c>
      <c r="B4512">
        <f>IF('Raw(1)'!B4512="","",'Raw(1)'!B4512)</f>
        <v>46</v>
      </c>
      <c r="C4512" t="str">
        <f t="shared" si="210"/>
        <v>Nov</v>
      </c>
      <c r="D4512" t="str">
        <f t="shared" si="211"/>
        <v>2026-Nov</v>
      </c>
      <c r="E4512">
        <f t="shared" si="212"/>
        <v>202611</v>
      </c>
      <c r="F4512" t="str">
        <f>IF('Raw(1)'!C4512="","",'Raw(1)'!C4512)</f>
        <v>TR #2</v>
      </c>
      <c r="G4512" t="str">
        <f>IF('Raw(1)'!D4512="","",'Raw(1)'!D4512)</f>
        <v>Machine</v>
      </c>
      <c r="H4512" t="str">
        <f>IF('Raw(1)'!E4512="","",'Raw(1)'!E4512)</f>
        <v>Growing Line</v>
      </c>
      <c r="I4512">
        <f>IF('Raw(1)'!F4512="","",'Raw(1)'!F4512)</f>
        <v>6</v>
      </c>
    </row>
    <row r="4513" spans="1:9" x14ac:dyDescent="0.4">
      <c r="A4513">
        <f>IF('Raw(1)'!A4513="","",'Raw(1)'!A4513)</f>
        <v>2026</v>
      </c>
      <c r="B4513">
        <f>IF('Raw(1)'!B4513="","",'Raw(1)'!B4513)</f>
        <v>46</v>
      </c>
      <c r="C4513" t="str">
        <f t="shared" si="210"/>
        <v>Nov</v>
      </c>
      <c r="D4513" t="str">
        <f t="shared" si="211"/>
        <v>2026-Nov</v>
      </c>
      <c r="E4513">
        <f t="shared" si="212"/>
        <v>202611</v>
      </c>
      <c r="F4513" t="str">
        <f>IF('Raw(1)'!C4513="","",'Raw(1)'!C4513)</f>
        <v>TR #2</v>
      </c>
      <c r="G4513" t="str">
        <f>IF('Raw(1)'!D4513="","",'Raw(1)'!D4513)</f>
        <v>Machine</v>
      </c>
      <c r="H4513" t="str">
        <f>IF('Raw(1)'!E4513="","",'Raw(1)'!E4513)</f>
        <v>Paint Booth</v>
      </c>
      <c r="I4513">
        <f>IF('Raw(1)'!F4513="","",'Raw(1)'!F4513)</f>
        <v>4</v>
      </c>
    </row>
    <row r="4514" spans="1:9" x14ac:dyDescent="0.4">
      <c r="A4514">
        <f>IF('Raw(1)'!A4514="","",'Raw(1)'!A4514)</f>
        <v>2026</v>
      </c>
      <c r="B4514">
        <f>IF('Raw(1)'!B4514="","",'Raw(1)'!B4514)</f>
        <v>46</v>
      </c>
      <c r="C4514" t="str">
        <f t="shared" si="210"/>
        <v>Nov</v>
      </c>
      <c r="D4514" t="str">
        <f t="shared" si="211"/>
        <v>2026-Nov</v>
      </c>
      <c r="E4514">
        <f t="shared" si="212"/>
        <v>202611</v>
      </c>
      <c r="F4514" t="str">
        <f>IF('Raw(1)'!C4514="","",'Raw(1)'!C4514)</f>
        <v>TR #2</v>
      </c>
      <c r="G4514" t="str">
        <f>IF('Raw(1)'!D4514="","",'Raw(1)'!D4514)</f>
        <v>Machine</v>
      </c>
      <c r="H4514" t="str">
        <f>IF('Raw(1)'!E4514="","",'Raw(1)'!E4514)</f>
        <v>Paint Line</v>
      </c>
      <c r="I4514">
        <f>IF('Raw(1)'!F4514="","",'Raw(1)'!F4514)</f>
        <v>2</v>
      </c>
    </row>
    <row r="4515" spans="1:9" x14ac:dyDescent="0.4">
      <c r="A4515">
        <f>IF('Raw(1)'!A4515="","",'Raw(1)'!A4515)</f>
        <v>2026</v>
      </c>
      <c r="B4515">
        <f>IF('Raw(1)'!B4515="","",'Raw(1)'!B4515)</f>
        <v>46</v>
      </c>
      <c r="C4515" t="str">
        <f t="shared" si="210"/>
        <v>Nov</v>
      </c>
      <c r="D4515" t="str">
        <f t="shared" si="211"/>
        <v>2026-Nov</v>
      </c>
      <c r="E4515">
        <f t="shared" si="212"/>
        <v>202611</v>
      </c>
      <c r="F4515" t="str">
        <f>IF('Raw(1)'!C4515="","",'Raw(1)'!C4515)</f>
        <v>TR #2</v>
      </c>
      <c r="G4515" t="str">
        <f>IF('Raw(1)'!D4515="","",'Raw(1)'!D4515)</f>
        <v>Machine</v>
      </c>
      <c r="H4515" t="str">
        <f>IF('Raw(1)'!E4515="","",'Raw(1)'!E4515)</f>
        <v>Roll Bending Machine</v>
      </c>
      <c r="I4515">
        <f>IF('Raw(1)'!F4515="","",'Raw(1)'!F4515)</f>
        <v>3</v>
      </c>
    </row>
    <row r="4516" spans="1:9" x14ac:dyDescent="0.4">
      <c r="A4516">
        <f>IF('Raw(1)'!A4516="","",'Raw(1)'!A4516)</f>
        <v>2026</v>
      </c>
      <c r="B4516">
        <f>IF('Raw(1)'!B4516="","",'Raw(1)'!B4516)</f>
        <v>46</v>
      </c>
      <c r="C4516" t="str">
        <f t="shared" si="210"/>
        <v>Nov</v>
      </c>
      <c r="D4516" t="str">
        <f t="shared" si="211"/>
        <v>2026-Nov</v>
      </c>
      <c r="E4516">
        <f t="shared" si="212"/>
        <v>202611</v>
      </c>
      <c r="F4516" t="str">
        <f>IF('Raw(1)'!C4516="","",'Raw(1)'!C4516)</f>
        <v>TR #2</v>
      </c>
      <c r="G4516" t="str">
        <f>IF('Raw(1)'!D4516="","",'Raw(1)'!D4516)</f>
        <v>Machine</v>
      </c>
      <c r="H4516" t="str">
        <f>IF('Raw(1)'!E4516="","",'Raw(1)'!E4516)</f>
        <v>L/W Machine</v>
      </c>
      <c r="I4516">
        <f>IF('Raw(1)'!F4516="","",'Raw(1)'!F4516)</f>
        <v>4</v>
      </c>
    </row>
    <row r="4517" spans="1:9" x14ac:dyDescent="0.4">
      <c r="A4517">
        <f>IF('Raw(1)'!A4517="","",'Raw(1)'!A4517)</f>
        <v>2026</v>
      </c>
      <c r="B4517">
        <f>IF('Raw(1)'!B4517="","",'Raw(1)'!B4517)</f>
        <v>46</v>
      </c>
      <c r="C4517" t="str">
        <f t="shared" si="210"/>
        <v>Nov</v>
      </c>
      <c r="D4517" t="str">
        <f t="shared" si="211"/>
        <v>2026-Nov</v>
      </c>
      <c r="E4517">
        <f t="shared" si="212"/>
        <v>202611</v>
      </c>
      <c r="F4517" t="str">
        <f>IF('Raw(1)'!C4517="","",'Raw(1)'!C4517)</f>
        <v>TR #2</v>
      </c>
      <c r="G4517" t="str">
        <f>IF('Raw(1)'!D4517="","",'Raw(1)'!D4517)</f>
        <v>Machine</v>
      </c>
      <c r="H4517" t="str">
        <f>IF('Raw(1)'!E4517="","",'Raw(1)'!E4517)</f>
        <v>C/W Machine</v>
      </c>
      <c r="I4517">
        <f>IF('Raw(1)'!F4517="","",'Raw(1)'!F4517)</f>
        <v>6</v>
      </c>
    </row>
    <row r="4518" spans="1:9" x14ac:dyDescent="0.4">
      <c r="A4518">
        <f>IF('Raw(1)'!A4518="","",'Raw(1)'!A4518)</f>
        <v>2026</v>
      </c>
      <c r="B4518">
        <f>IF('Raw(1)'!B4518="","",'Raw(1)'!B4518)</f>
        <v>46</v>
      </c>
      <c r="C4518" t="str">
        <f t="shared" si="210"/>
        <v>Nov</v>
      </c>
      <c r="D4518" t="str">
        <f t="shared" si="211"/>
        <v>2026-Nov</v>
      </c>
      <c r="E4518">
        <f t="shared" si="212"/>
        <v>202611</v>
      </c>
      <c r="F4518" t="str">
        <f>IF('Raw(1)'!C4518="","",'Raw(1)'!C4518)</f>
        <v>TR #2</v>
      </c>
      <c r="G4518" t="str">
        <f>IF('Raw(1)'!D4518="","",'Raw(1)'!D4518)</f>
        <v>Performance</v>
      </c>
      <c r="H4518" t="str">
        <f>IF('Raw(1)'!E4518="","",'Raw(1)'!E4518)</f>
        <v>BT GT</v>
      </c>
      <c r="I4518" t="str">
        <f>IF('Raw(1)'!F4518="","",'Raw(1)'!F4518)</f>
        <v/>
      </c>
    </row>
    <row r="4519" spans="1:9" x14ac:dyDescent="0.4">
      <c r="A4519">
        <f>IF('Raw(1)'!A4519="","",'Raw(1)'!A4519)</f>
        <v>2026</v>
      </c>
      <c r="B4519">
        <f>IF('Raw(1)'!B4519="","",'Raw(1)'!B4519)</f>
        <v>46</v>
      </c>
      <c r="C4519" t="str">
        <f t="shared" si="210"/>
        <v>Nov</v>
      </c>
      <c r="D4519" t="str">
        <f t="shared" si="211"/>
        <v>2026-Nov</v>
      </c>
      <c r="E4519">
        <f t="shared" si="212"/>
        <v>202611</v>
      </c>
      <c r="F4519" t="str">
        <f>IF('Raw(1)'!C4519="","",'Raw(1)'!C4519)</f>
        <v>TR #2</v>
      </c>
      <c r="G4519" t="str">
        <f>IF('Raw(1)'!D4519="","",'Raw(1)'!D4519)</f>
        <v>Performance</v>
      </c>
      <c r="H4519" t="str">
        <f>IF('Raw(1)'!E4519="","",'Raw(1)'!E4519)</f>
        <v>WT GT</v>
      </c>
      <c r="I4519" t="str">
        <f>IF('Raw(1)'!F4519="","",'Raw(1)'!F4519)</f>
        <v/>
      </c>
    </row>
    <row r="4520" spans="1:9" x14ac:dyDescent="0.4">
      <c r="A4520">
        <f>IF('Raw(1)'!A4520="","",'Raw(1)'!A4520)</f>
        <v>2026</v>
      </c>
      <c r="B4520">
        <f>IF('Raw(1)'!B4520="","",'Raw(1)'!B4520)</f>
        <v>46</v>
      </c>
      <c r="C4520" t="str">
        <f t="shared" si="210"/>
        <v>Nov</v>
      </c>
      <c r="D4520" t="str">
        <f t="shared" si="211"/>
        <v>2026-Nov</v>
      </c>
      <c r="E4520">
        <f t="shared" si="212"/>
        <v>202611</v>
      </c>
      <c r="F4520" t="str">
        <f>IF('Raw(1)'!C4520="","",'Raw(1)'!C4520)</f>
        <v>TR #2</v>
      </c>
      <c r="G4520" t="str">
        <f>IF('Raw(1)'!D4520="","",'Raw(1)'!D4520)</f>
        <v>Performance</v>
      </c>
      <c r="H4520" t="str">
        <f>IF('Raw(1)'!E4520="","",'Raw(1)'!E4520)</f>
        <v>Bending</v>
      </c>
      <c r="I4520" t="str">
        <f>IF('Raw(1)'!F4520="","",'Raw(1)'!F4520)</f>
        <v/>
      </c>
    </row>
    <row r="4521" spans="1:9" x14ac:dyDescent="0.4">
      <c r="A4521">
        <f>IF('Raw(1)'!A4521="","",'Raw(1)'!A4521)</f>
        <v>2026</v>
      </c>
      <c r="B4521">
        <f>IF('Raw(1)'!B4521="","",'Raw(1)'!B4521)</f>
        <v>46</v>
      </c>
      <c r="C4521" t="str">
        <f t="shared" si="210"/>
        <v>Nov</v>
      </c>
      <c r="D4521" t="str">
        <f t="shared" si="211"/>
        <v>2026-Nov</v>
      </c>
      <c r="E4521">
        <f t="shared" si="212"/>
        <v>202611</v>
      </c>
      <c r="F4521" t="str">
        <f>IF('Raw(1)'!C4521="","",'Raw(1)'!C4521)</f>
        <v>TR #2</v>
      </c>
      <c r="G4521" t="str">
        <f>IF('Raw(1)'!D4521="","",'Raw(1)'!D4521)</f>
        <v>Performance</v>
      </c>
      <c r="H4521" t="str">
        <f>IF('Raw(1)'!E4521="","",'Raw(1)'!E4521)</f>
        <v>L/W</v>
      </c>
      <c r="I4521" t="str">
        <f>IF('Raw(1)'!F4521="","",'Raw(1)'!F4521)</f>
        <v/>
      </c>
    </row>
    <row r="4522" spans="1:9" x14ac:dyDescent="0.4">
      <c r="A4522">
        <f>IF('Raw(1)'!A4522="","",'Raw(1)'!A4522)</f>
        <v>2026</v>
      </c>
      <c r="B4522">
        <f>IF('Raw(1)'!B4522="","",'Raw(1)'!B4522)</f>
        <v>46</v>
      </c>
      <c r="C4522" t="str">
        <f t="shared" si="210"/>
        <v>Nov</v>
      </c>
      <c r="D4522" t="str">
        <f t="shared" si="211"/>
        <v>2026-Nov</v>
      </c>
      <c r="E4522">
        <f t="shared" si="212"/>
        <v>202611</v>
      </c>
      <c r="F4522" t="str">
        <f>IF('Raw(1)'!C4522="","",'Raw(1)'!C4522)</f>
        <v>TR #2</v>
      </c>
      <c r="G4522" t="str">
        <f>IF('Raw(1)'!D4522="","",'Raw(1)'!D4522)</f>
        <v>Performance</v>
      </c>
      <c r="H4522" t="str">
        <f>IF('Raw(1)'!E4522="","",'Raw(1)'!E4522)</f>
        <v>C/W</v>
      </c>
      <c r="I4522" t="str">
        <f>IF('Raw(1)'!F4522="","",'Raw(1)'!F4522)</f>
        <v/>
      </c>
    </row>
    <row r="4523" spans="1:9" x14ac:dyDescent="0.4">
      <c r="A4523">
        <f>IF('Raw(1)'!A4523="","",'Raw(1)'!A4523)</f>
        <v>2026</v>
      </c>
      <c r="B4523">
        <f>IF('Raw(1)'!B4523="","",'Raw(1)'!B4523)</f>
        <v>46</v>
      </c>
      <c r="C4523" t="str">
        <f t="shared" si="210"/>
        <v>Nov</v>
      </c>
      <c r="D4523" t="str">
        <f t="shared" si="211"/>
        <v>2026-Nov</v>
      </c>
      <c r="E4523">
        <f t="shared" si="212"/>
        <v>202611</v>
      </c>
      <c r="F4523" t="str">
        <f>IF('Raw(1)'!C4523="","",'Raw(1)'!C4523)</f>
        <v>AM</v>
      </c>
      <c r="G4523" t="str">
        <f>IF('Raw(1)'!D4523="","",'Raw(1)'!D4523)</f>
        <v>Machine</v>
      </c>
      <c r="H4523" t="str">
        <f>IF('Raw(1)'!E4523="","",'Raw(1)'!E4523)</f>
        <v>Growing Line</v>
      </c>
      <c r="I4523">
        <f>IF('Raw(1)'!F4523="","",'Raw(1)'!F4523)</f>
        <v>30</v>
      </c>
    </row>
    <row r="4524" spans="1:9" x14ac:dyDescent="0.4">
      <c r="A4524">
        <f>IF('Raw(1)'!A4524="","",'Raw(1)'!A4524)</f>
        <v>2026</v>
      </c>
      <c r="B4524">
        <f>IF('Raw(1)'!B4524="","",'Raw(1)'!B4524)</f>
        <v>46</v>
      </c>
      <c r="C4524" t="str">
        <f t="shared" si="210"/>
        <v>Nov</v>
      </c>
      <c r="D4524" t="str">
        <f t="shared" si="211"/>
        <v>2026-Nov</v>
      </c>
      <c r="E4524">
        <f t="shared" si="212"/>
        <v>202611</v>
      </c>
      <c r="F4524" t="str">
        <f>IF('Raw(1)'!C4524="","",'Raw(1)'!C4524)</f>
        <v>AM</v>
      </c>
      <c r="G4524" t="str">
        <f>IF('Raw(1)'!D4524="","",'Raw(1)'!D4524)</f>
        <v>Machine</v>
      </c>
      <c r="H4524" t="str">
        <f>IF('Raw(1)'!E4524="","",'Raw(1)'!E4524)</f>
        <v>Paint Booth</v>
      </c>
      <c r="I4524">
        <f>IF('Raw(1)'!F4524="","",'Raw(1)'!F4524)</f>
        <v>16</v>
      </c>
    </row>
    <row r="4525" spans="1:9" x14ac:dyDescent="0.4">
      <c r="A4525">
        <f>IF('Raw(1)'!A4525="","",'Raw(1)'!A4525)</f>
        <v>2026</v>
      </c>
      <c r="B4525">
        <f>IF('Raw(1)'!B4525="","",'Raw(1)'!B4525)</f>
        <v>46</v>
      </c>
      <c r="C4525" t="str">
        <f t="shared" si="210"/>
        <v>Nov</v>
      </c>
      <c r="D4525" t="str">
        <f t="shared" si="211"/>
        <v>2026-Nov</v>
      </c>
      <c r="E4525">
        <f t="shared" si="212"/>
        <v>202611</v>
      </c>
      <c r="F4525" t="str">
        <f>IF('Raw(1)'!C4525="","",'Raw(1)'!C4525)</f>
        <v>AM</v>
      </c>
      <c r="G4525" t="str">
        <f>IF('Raw(1)'!D4525="","",'Raw(1)'!D4525)</f>
        <v>Machine</v>
      </c>
      <c r="H4525" t="str">
        <f>IF('Raw(1)'!E4525="","",'Raw(1)'!E4525)</f>
        <v>Paint Line</v>
      </c>
      <c r="I4525">
        <f>IF('Raw(1)'!F4525="","",'Raw(1)'!F4525)</f>
        <v>8</v>
      </c>
    </row>
    <row r="4526" spans="1:9" x14ac:dyDescent="0.4">
      <c r="A4526">
        <f>IF('Raw(1)'!A4526="","",'Raw(1)'!A4526)</f>
        <v>2026</v>
      </c>
      <c r="B4526">
        <f>IF('Raw(1)'!B4526="","",'Raw(1)'!B4526)</f>
        <v>46</v>
      </c>
      <c r="C4526" t="str">
        <f t="shared" si="210"/>
        <v>Nov</v>
      </c>
      <c r="D4526" t="str">
        <f t="shared" si="211"/>
        <v>2026-Nov</v>
      </c>
      <c r="E4526">
        <f t="shared" si="212"/>
        <v>202611</v>
      </c>
      <c r="F4526" t="str">
        <f>IF('Raw(1)'!C4526="","",'Raw(1)'!C4526)</f>
        <v>AM</v>
      </c>
      <c r="G4526" t="str">
        <f>IF('Raw(1)'!D4526="","",'Raw(1)'!D4526)</f>
        <v>Machine</v>
      </c>
      <c r="H4526" t="str">
        <f>IF('Raw(1)'!E4526="","",'Raw(1)'!E4526)</f>
        <v>Roll Bending Machine</v>
      </c>
      <c r="I4526">
        <f>IF('Raw(1)'!F4526="","",'Raw(1)'!F4526)</f>
        <v>6</v>
      </c>
    </row>
    <row r="4527" spans="1:9" x14ac:dyDescent="0.4">
      <c r="A4527">
        <f>IF('Raw(1)'!A4527="","",'Raw(1)'!A4527)</f>
        <v>2026</v>
      </c>
      <c r="B4527">
        <f>IF('Raw(1)'!B4527="","",'Raw(1)'!B4527)</f>
        <v>46</v>
      </c>
      <c r="C4527" t="str">
        <f t="shared" si="210"/>
        <v>Nov</v>
      </c>
      <c r="D4527" t="str">
        <f t="shared" si="211"/>
        <v>2026-Nov</v>
      </c>
      <c r="E4527">
        <f t="shared" si="212"/>
        <v>202611</v>
      </c>
      <c r="F4527" t="str">
        <f>IF('Raw(1)'!C4527="","",'Raw(1)'!C4527)</f>
        <v>AM</v>
      </c>
      <c r="G4527" t="str">
        <f>IF('Raw(1)'!D4527="","",'Raw(1)'!D4527)</f>
        <v>Machine</v>
      </c>
      <c r="H4527" t="str">
        <f>IF('Raw(1)'!E4527="","",'Raw(1)'!E4527)</f>
        <v>L/W Machine</v>
      </c>
      <c r="I4527">
        <f>IF('Raw(1)'!F4527="","",'Raw(1)'!F4527)</f>
        <v>11</v>
      </c>
    </row>
    <row r="4528" spans="1:9" x14ac:dyDescent="0.4">
      <c r="A4528">
        <f>IF('Raw(1)'!A4528="","",'Raw(1)'!A4528)</f>
        <v>2026</v>
      </c>
      <c r="B4528">
        <f>IF('Raw(1)'!B4528="","",'Raw(1)'!B4528)</f>
        <v>46</v>
      </c>
      <c r="C4528" t="str">
        <f t="shared" si="210"/>
        <v>Nov</v>
      </c>
      <c r="D4528" t="str">
        <f t="shared" si="211"/>
        <v>2026-Nov</v>
      </c>
      <c r="E4528">
        <f t="shared" si="212"/>
        <v>202611</v>
      </c>
      <c r="F4528" t="str">
        <f>IF('Raw(1)'!C4528="","",'Raw(1)'!C4528)</f>
        <v>AM</v>
      </c>
      <c r="G4528" t="str">
        <f>IF('Raw(1)'!D4528="","",'Raw(1)'!D4528)</f>
        <v>Machine</v>
      </c>
      <c r="H4528" t="str">
        <f>IF('Raw(1)'!E4528="","",'Raw(1)'!E4528)</f>
        <v>C/W Machine</v>
      </c>
      <c r="I4528">
        <f>IF('Raw(1)'!F4528="","",'Raw(1)'!F4528)</f>
        <v>15</v>
      </c>
    </row>
    <row r="4529" spans="1:9" x14ac:dyDescent="0.4">
      <c r="A4529">
        <f>IF('Raw(1)'!A4529="","",'Raw(1)'!A4529)</f>
        <v>2026</v>
      </c>
      <c r="B4529">
        <f>IF('Raw(1)'!B4529="","",'Raw(1)'!B4529)</f>
        <v>46</v>
      </c>
      <c r="C4529" t="str">
        <f t="shared" si="210"/>
        <v>Nov</v>
      </c>
      <c r="D4529" t="str">
        <f t="shared" si="211"/>
        <v>2026-Nov</v>
      </c>
      <c r="E4529">
        <f t="shared" si="212"/>
        <v>202611</v>
      </c>
      <c r="F4529" t="str">
        <f>IF('Raw(1)'!C4529="","",'Raw(1)'!C4529)</f>
        <v>AM</v>
      </c>
      <c r="G4529" t="str">
        <f>IF('Raw(1)'!D4529="","",'Raw(1)'!D4529)</f>
        <v>Performance</v>
      </c>
      <c r="H4529" t="str">
        <f>IF('Raw(1)'!E4529="","",'Raw(1)'!E4529)</f>
        <v>BT GT</v>
      </c>
      <c r="I4529" t="str">
        <f>IF('Raw(1)'!F4529="","",'Raw(1)'!F4529)</f>
        <v/>
      </c>
    </row>
    <row r="4530" spans="1:9" x14ac:dyDescent="0.4">
      <c r="A4530">
        <f>IF('Raw(1)'!A4530="","",'Raw(1)'!A4530)</f>
        <v>2026</v>
      </c>
      <c r="B4530">
        <f>IF('Raw(1)'!B4530="","",'Raw(1)'!B4530)</f>
        <v>46</v>
      </c>
      <c r="C4530" t="str">
        <f t="shared" si="210"/>
        <v>Nov</v>
      </c>
      <c r="D4530" t="str">
        <f t="shared" si="211"/>
        <v>2026-Nov</v>
      </c>
      <c r="E4530">
        <f t="shared" si="212"/>
        <v>202611</v>
      </c>
      <c r="F4530" t="str">
        <f>IF('Raw(1)'!C4530="","",'Raw(1)'!C4530)</f>
        <v>AM</v>
      </c>
      <c r="G4530" t="str">
        <f>IF('Raw(1)'!D4530="","",'Raw(1)'!D4530)</f>
        <v>Performance</v>
      </c>
      <c r="H4530" t="str">
        <f>IF('Raw(1)'!E4530="","",'Raw(1)'!E4530)</f>
        <v>WT GT</v>
      </c>
      <c r="I4530" t="str">
        <f>IF('Raw(1)'!F4530="","",'Raw(1)'!F4530)</f>
        <v/>
      </c>
    </row>
    <row r="4531" spans="1:9" x14ac:dyDescent="0.4">
      <c r="A4531">
        <f>IF('Raw(1)'!A4531="","",'Raw(1)'!A4531)</f>
        <v>2026</v>
      </c>
      <c r="B4531">
        <f>IF('Raw(1)'!B4531="","",'Raw(1)'!B4531)</f>
        <v>46</v>
      </c>
      <c r="C4531" t="str">
        <f t="shared" si="210"/>
        <v>Nov</v>
      </c>
      <c r="D4531" t="str">
        <f t="shared" si="211"/>
        <v>2026-Nov</v>
      </c>
      <c r="E4531">
        <f t="shared" si="212"/>
        <v>202611</v>
      </c>
      <c r="F4531" t="str">
        <f>IF('Raw(1)'!C4531="","",'Raw(1)'!C4531)</f>
        <v>AM</v>
      </c>
      <c r="G4531" t="str">
        <f>IF('Raw(1)'!D4531="","",'Raw(1)'!D4531)</f>
        <v>Performance</v>
      </c>
      <c r="H4531" t="str">
        <f>IF('Raw(1)'!E4531="","",'Raw(1)'!E4531)</f>
        <v>Bending</v>
      </c>
      <c r="I4531" t="str">
        <f>IF('Raw(1)'!F4531="","",'Raw(1)'!F4531)</f>
        <v/>
      </c>
    </row>
    <row r="4532" spans="1:9" x14ac:dyDescent="0.4">
      <c r="A4532">
        <f>IF('Raw(1)'!A4532="","",'Raw(1)'!A4532)</f>
        <v>2026</v>
      </c>
      <c r="B4532">
        <f>IF('Raw(1)'!B4532="","",'Raw(1)'!B4532)</f>
        <v>46</v>
      </c>
      <c r="C4532" t="str">
        <f t="shared" si="210"/>
        <v>Nov</v>
      </c>
      <c r="D4532" t="str">
        <f t="shared" si="211"/>
        <v>2026-Nov</v>
      </c>
      <c r="E4532">
        <f t="shared" si="212"/>
        <v>202611</v>
      </c>
      <c r="F4532" t="str">
        <f>IF('Raw(1)'!C4532="","",'Raw(1)'!C4532)</f>
        <v>AM</v>
      </c>
      <c r="G4532" t="str">
        <f>IF('Raw(1)'!D4532="","",'Raw(1)'!D4532)</f>
        <v>Performance</v>
      </c>
      <c r="H4532" t="str">
        <f>IF('Raw(1)'!E4532="","",'Raw(1)'!E4532)</f>
        <v>L/W</v>
      </c>
      <c r="I4532" t="str">
        <f>IF('Raw(1)'!F4532="","",'Raw(1)'!F4532)</f>
        <v/>
      </c>
    </row>
    <row r="4533" spans="1:9" x14ac:dyDescent="0.4">
      <c r="A4533">
        <f>IF('Raw(1)'!A4533="","",'Raw(1)'!A4533)</f>
        <v>2026</v>
      </c>
      <c r="B4533">
        <f>IF('Raw(1)'!B4533="","",'Raw(1)'!B4533)</f>
        <v>46</v>
      </c>
      <c r="C4533" t="str">
        <f t="shared" si="210"/>
        <v>Nov</v>
      </c>
      <c r="D4533" t="str">
        <f t="shared" si="211"/>
        <v>2026-Nov</v>
      </c>
      <c r="E4533">
        <f t="shared" si="212"/>
        <v>202611</v>
      </c>
      <c r="F4533" t="str">
        <f>IF('Raw(1)'!C4533="","",'Raw(1)'!C4533)</f>
        <v>AM</v>
      </c>
      <c r="G4533" t="str">
        <f>IF('Raw(1)'!D4533="","",'Raw(1)'!D4533)</f>
        <v>Performance</v>
      </c>
      <c r="H4533" t="str">
        <f>IF('Raw(1)'!E4533="","",'Raw(1)'!E4533)</f>
        <v>C/W</v>
      </c>
      <c r="I4533" t="str">
        <f>IF('Raw(1)'!F4533="","",'Raw(1)'!F4533)</f>
        <v/>
      </c>
    </row>
    <row r="4534" spans="1:9" x14ac:dyDescent="0.4">
      <c r="A4534">
        <f>IF('Raw(1)'!A4534="","",'Raw(1)'!A4534)</f>
        <v>2026</v>
      </c>
      <c r="B4534">
        <f>IF('Raw(1)'!B4534="","",'Raw(1)'!B4534)</f>
        <v>46</v>
      </c>
      <c r="C4534" t="str">
        <f t="shared" si="210"/>
        <v>Nov</v>
      </c>
      <c r="D4534" t="str">
        <f t="shared" si="211"/>
        <v>2026-Nov</v>
      </c>
      <c r="E4534">
        <f t="shared" si="212"/>
        <v>202611</v>
      </c>
      <c r="F4534" t="str">
        <f>IF('Raw(1)'!C4534="","",'Raw(1)'!C4534)</f>
        <v>PT On</v>
      </c>
      <c r="G4534" t="str">
        <f>IF('Raw(1)'!D4534="","",'Raw(1)'!D4534)</f>
        <v>Machine</v>
      </c>
      <c r="H4534" t="str">
        <f>IF('Raw(1)'!E4534="","",'Raw(1)'!E4534)</f>
        <v>Growing Line</v>
      </c>
      <c r="I4534">
        <f>IF('Raw(1)'!F4534="","",'Raw(1)'!F4534)</f>
        <v>6</v>
      </c>
    </row>
    <row r="4535" spans="1:9" x14ac:dyDescent="0.4">
      <c r="A4535">
        <f>IF('Raw(1)'!A4535="","",'Raw(1)'!A4535)</f>
        <v>2026</v>
      </c>
      <c r="B4535">
        <f>IF('Raw(1)'!B4535="","",'Raw(1)'!B4535)</f>
        <v>46</v>
      </c>
      <c r="C4535" t="str">
        <f t="shared" si="210"/>
        <v>Nov</v>
      </c>
      <c r="D4535" t="str">
        <f t="shared" si="211"/>
        <v>2026-Nov</v>
      </c>
      <c r="E4535">
        <f t="shared" si="212"/>
        <v>202611</v>
      </c>
      <c r="F4535" t="str">
        <f>IF('Raw(1)'!C4535="","",'Raw(1)'!C4535)</f>
        <v>PT On</v>
      </c>
      <c r="G4535" t="str">
        <f>IF('Raw(1)'!D4535="","",'Raw(1)'!D4535)</f>
        <v>Machine</v>
      </c>
      <c r="H4535" t="str">
        <f>IF('Raw(1)'!E4535="","",'Raw(1)'!E4535)</f>
        <v>Paint Booth</v>
      </c>
      <c r="I4535">
        <f>IF('Raw(1)'!F4535="","",'Raw(1)'!F4535)</f>
        <v>4</v>
      </c>
    </row>
    <row r="4536" spans="1:9" x14ac:dyDescent="0.4">
      <c r="A4536">
        <f>IF('Raw(1)'!A4536="","",'Raw(1)'!A4536)</f>
        <v>2026</v>
      </c>
      <c r="B4536">
        <f>IF('Raw(1)'!B4536="","",'Raw(1)'!B4536)</f>
        <v>46</v>
      </c>
      <c r="C4536" t="str">
        <f t="shared" si="210"/>
        <v>Nov</v>
      </c>
      <c r="D4536" t="str">
        <f t="shared" si="211"/>
        <v>2026-Nov</v>
      </c>
      <c r="E4536">
        <f t="shared" si="212"/>
        <v>202611</v>
      </c>
      <c r="F4536" t="str">
        <f>IF('Raw(1)'!C4536="","",'Raw(1)'!C4536)</f>
        <v>PT On</v>
      </c>
      <c r="G4536" t="str">
        <f>IF('Raw(1)'!D4536="","",'Raw(1)'!D4536)</f>
        <v>Machine</v>
      </c>
      <c r="H4536" t="str">
        <f>IF('Raw(1)'!E4536="","",'Raw(1)'!E4536)</f>
        <v>Paint Line</v>
      </c>
      <c r="I4536">
        <f>IF('Raw(1)'!F4536="","",'Raw(1)'!F4536)</f>
        <v>4</v>
      </c>
    </row>
    <row r="4537" spans="1:9" x14ac:dyDescent="0.4">
      <c r="A4537">
        <f>IF('Raw(1)'!A4537="","",'Raw(1)'!A4537)</f>
        <v>2026</v>
      </c>
      <c r="B4537">
        <f>IF('Raw(1)'!B4537="","",'Raw(1)'!B4537)</f>
        <v>46</v>
      </c>
      <c r="C4537" t="str">
        <f t="shared" si="210"/>
        <v>Nov</v>
      </c>
      <c r="D4537" t="str">
        <f t="shared" si="211"/>
        <v>2026-Nov</v>
      </c>
      <c r="E4537">
        <f t="shared" si="212"/>
        <v>202611</v>
      </c>
      <c r="F4537" t="str">
        <f>IF('Raw(1)'!C4537="","",'Raw(1)'!C4537)</f>
        <v>PT On</v>
      </c>
      <c r="G4537" t="str">
        <f>IF('Raw(1)'!D4537="","",'Raw(1)'!D4537)</f>
        <v>Machine</v>
      </c>
      <c r="H4537" t="str">
        <f>IF('Raw(1)'!E4537="","",'Raw(1)'!E4537)</f>
        <v>Roll Bending Machine</v>
      </c>
      <c r="I4537">
        <f>IF('Raw(1)'!F4537="","",'Raw(1)'!F4537)</f>
        <v>3</v>
      </c>
    </row>
    <row r="4538" spans="1:9" x14ac:dyDescent="0.4">
      <c r="A4538">
        <f>IF('Raw(1)'!A4538="","",'Raw(1)'!A4538)</f>
        <v>2026</v>
      </c>
      <c r="B4538">
        <f>IF('Raw(1)'!B4538="","",'Raw(1)'!B4538)</f>
        <v>46</v>
      </c>
      <c r="C4538" t="str">
        <f t="shared" si="210"/>
        <v>Nov</v>
      </c>
      <c r="D4538" t="str">
        <f t="shared" si="211"/>
        <v>2026-Nov</v>
      </c>
      <c r="E4538">
        <f t="shared" si="212"/>
        <v>202611</v>
      </c>
      <c r="F4538" t="str">
        <f>IF('Raw(1)'!C4538="","",'Raw(1)'!C4538)</f>
        <v>PT On</v>
      </c>
      <c r="G4538" t="str">
        <f>IF('Raw(1)'!D4538="","",'Raw(1)'!D4538)</f>
        <v>Machine</v>
      </c>
      <c r="H4538" t="str">
        <f>IF('Raw(1)'!E4538="","",'Raw(1)'!E4538)</f>
        <v>L/W Machine</v>
      </c>
      <c r="I4538">
        <f>IF('Raw(1)'!F4538="","",'Raw(1)'!F4538)</f>
        <v>4</v>
      </c>
    </row>
    <row r="4539" spans="1:9" x14ac:dyDescent="0.4">
      <c r="A4539">
        <f>IF('Raw(1)'!A4539="","",'Raw(1)'!A4539)</f>
        <v>2026</v>
      </c>
      <c r="B4539">
        <f>IF('Raw(1)'!B4539="","",'Raw(1)'!B4539)</f>
        <v>46</v>
      </c>
      <c r="C4539" t="str">
        <f t="shared" si="210"/>
        <v>Nov</v>
      </c>
      <c r="D4539" t="str">
        <f t="shared" si="211"/>
        <v>2026-Nov</v>
      </c>
      <c r="E4539">
        <f t="shared" si="212"/>
        <v>202611</v>
      </c>
      <c r="F4539" t="str">
        <f>IF('Raw(1)'!C4539="","",'Raw(1)'!C4539)</f>
        <v>PT On</v>
      </c>
      <c r="G4539" t="str">
        <f>IF('Raw(1)'!D4539="","",'Raw(1)'!D4539)</f>
        <v>Machine</v>
      </c>
      <c r="H4539" t="str">
        <f>IF('Raw(1)'!E4539="","",'Raw(1)'!E4539)</f>
        <v>C/W Machine</v>
      </c>
      <c r="I4539">
        <f>IF('Raw(1)'!F4539="","",'Raw(1)'!F4539)</f>
        <v>6.5</v>
      </c>
    </row>
    <row r="4540" spans="1:9" x14ac:dyDescent="0.4">
      <c r="A4540">
        <f>IF('Raw(1)'!A4540="","",'Raw(1)'!A4540)</f>
        <v>2026</v>
      </c>
      <c r="B4540">
        <f>IF('Raw(1)'!B4540="","",'Raw(1)'!B4540)</f>
        <v>46</v>
      </c>
      <c r="C4540" t="str">
        <f t="shared" si="210"/>
        <v>Nov</v>
      </c>
      <c r="D4540" t="str">
        <f t="shared" si="211"/>
        <v>2026-Nov</v>
      </c>
      <c r="E4540">
        <f t="shared" si="212"/>
        <v>202611</v>
      </c>
      <c r="F4540" t="str">
        <f>IF('Raw(1)'!C4540="","",'Raw(1)'!C4540)</f>
        <v>PT On</v>
      </c>
      <c r="G4540" t="str">
        <f>IF('Raw(1)'!D4540="","",'Raw(1)'!D4540)</f>
        <v>Performance</v>
      </c>
      <c r="H4540" t="str">
        <f>IF('Raw(1)'!E4540="","",'Raw(1)'!E4540)</f>
        <v>BT GT</v>
      </c>
      <c r="I4540" t="str">
        <f>IF('Raw(1)'!F4540="","",'Raw(1)'!F4540)</f>
        <v/>
      </c>
    </row>
    <row r="4541" spans="1:9" x14ac:dyDescent="0.4">
      <c r="A4541">
        <f>IF('Raw(1)'!A4541="","",'Raw(1)'!A4541)</f>
        <v>2026</v>
      </c>
      <c r="B4541">
        <f>IF('Raw(1)'!B4541="","",'Raw(1)'!B4541)</f>
        <v>46</v>
      </c>
      <c r="C4541" t="str">
        <f t="shared" si="210"/>
        <v>Nov</v>
      </c>
      <c r="D4541" t="str">
        <f t="shared" si="211"/>
        <v>2026-Nov</v>
      </c>
      <c r="E4541">
        <f t="shared" si="212"/>
        <v>202611</v>
      </c>
      <c r="F4541" t="str">
        <f>IF('Raw(1)'!C4541="","",'Raw(1)'!C4541)</f>
        <v>PT On</v>
      </c>
      <c r="G4541" t="str">
        <f>IF('Raw(1)'!D4541="","",'Raw(1)'!D4541)</f>
        <v>Performance</v>
      </c>
      <c r="H4541" t="str">
        <f>IF('Raw(1)'!E4541="","",'Raw(1)'!E4541)</f>
        <v>WT GT</v>
      </c>
      <c r="I4541" t="str">
        <f>IF('Raw(1)'!F4541="","",'Raw(1)'!F4541)</f>
        <v/>
      </c>
    </row>
    <row r="4542" spans="1:9" x14ac:dyDescent="0.4">
      <c r="A4542">
        <f>IF('Raw(1)'!A4542="","",'Raw(1)'!A4542)</f>
        <v>2026</v>
      </c>
      <c r="B4542">
        <f>IF('Raw(1)'!B4542="","",'Raw(1)'!B4542)</f>
        <v>46</v>
      </c>
      <c r="C4542" t="str">
        <f t="shared" si="210"/>
        <v>Nov</v>
      </c>
      <c r="D4542" t="str">
        <f t="shared" si="211"/>
        <v>2026-Nov</v>
      </c>
      <c r="E4542">
        <f t="shared" si="212"/>
        <v>202611</v>
      </c>
      <c r="F4542" t="str">
        <f>IF('Raw(1)'!C4542="","",'Raw(1)'!C4542)</f>
        <v>PT On</v>
      </c>
      <c r="G4542" t="str">
        <f>IF('Raw(1)'!D4542="","",'Raw(1)'!D4542)</f>
        <v>Performance</v>
      </c>
      <c r="H4542" t="str">
        <f>IF('Raw(1)'!E4542="","",'Raw(1)'!E4542)</f>
        <v>Bending</v>
      </c>
      <c r="I4542" t="str">
        <f>IF('Raw(1)'!F4542="","",'Raw(1)'!F4542)</f>
        <v/>
      </c>
    </row>
    <row r="4543" spans="1:9" x14ac:dyDescent="0.4">
      <c r="A4543">
        <f>IF('Raw(1)'!A4543="","",'Raw(1)'!A4543)</f>
        <v>2026</v>
      </c>
      <c r="B4543">
        <f>IF('Raw(1)'!B4543="","",'Raw(1)'!B4543)</f>
        <v>46</v>
      </c>
      <c r="C4543" t="str">
        <f t="shared" si="210"/>
        <v>Nov</v>
      </c>
      <c r="D4543" t="str">
        <f t="shared" si="211"/>
        <v>2026-Nov</v>
      </c>
      <c r="E4543">
        <f t="shared" si="212"/>
        <v>202611</v>
      </c>
      <c r="F4543" t="str">
        <f>IF('Raw(1)'!C4543="","",'Raw(1)'!C4543)</f>
        <v>PT On</v>
      </c>
      <c r="G4543" t="str">
        <f>IF('Raw(1)'!D4543="","",'Raw(1)'!D4543)</f>
        <v>Performance</v>
      </c>
      <c r="H4543" t="str">
        <f>IF('Raw(1)'!E4543="","",'Raw(1)'!E4543)</f>
        <v>L/W</v>
      </c>
      <c r="I4543" t="str">
        <f>IF('Raw(1)'!F4543="","",'Raw(1)'!F4543)</f>
        <v/>
      </c>
    </row>
    <row r="4544" spans="1:9" x14ac:dyDescent="0.4">
      <c r="A4544">
        <f>IF('Raw(1)'!A4544="","",'Raw(1)'!A4544)</f>
        <v>2026</v>
      </c>
      <c r="B4544">
        <f>IF('Raw(1)'!B4544="","",'Raw(1)'!B4544)</f>
        <v>46</v>
      </c>
      <c r="C4544" t="str">
        <f t="shared" si="210"/>
        <v>Nov</v>
      </c>
      <c r="D4544" t="str">
        <f t="shared" si="211"/>
        <v>2026-Nov</v>
      </c>
      <c r="E4544">
        <f t="shared" si="212"/>
        <v>202611</v>
      </c>
      <c r="F4544" t="str">
        <f>IF('Raw(1)'!C4544="","",'Raw(1)'!C4544)</f>
        <v>PT On</v>
      </c>
      <c r="G4544" t="str">
        <f>IF('Raw(1)'!D4544="","",'Raw(1)'!D4544)</f>
        <v>Performance</v>
      </c>
      <c r="H4544" t="str">
        <f>IF('Raw(1)'!E4544="","",'Raw(1)'!E4544)</f>
        <v>C/W</v>
      </c>
      <c r="I4544" t="str">
        <f>IF('Raw(1)'!F4544="","",'Raw(1)'!F4544)</f>
        <v/>
      </c>
    </row>
    <row r="4545" spans="1:9" x14ac:dyDescent="0.4">
      <c r="A4545">
        <f>IF('Raw(1)'!A4545="","",'Raw(1)'!A4545)</f>
        <v>2026</v>
      </c>
      <c r="B4545">
        <f>IF('Raw(1)'!B4545="","",'Raw(1)'!B4545)</f>
        <v>46</v>
      </c>
      <c r="C4545" t="str">
        <f t="shared" si="210"/>
        <v>Nov</v>
      </c>
      <c r="D4545" t="str">
        <f t="shared" si="211"/>
        <v>2026-Nov</v>
      </c>
      <c r="E4545">
        <f t="shared" si="212"/>
        <v>202611</v>
      </c>
      <c r="F4545" t="str">
        <f>IF('Raw(1)'!C4545="","",'Raw(1)'!C4545)</f>
        <v>PT Off</v>
      </c>
      <c r="G4545" t="str">
        <f>IF('Raw(1)'!D4545="","",'Raw(1)'!D4545)</f>
        <v>Machine</v>
      </c>
      <c r="H4545" t="str">
        <f>IF('Raw(1)'!E4545="","",'Raw(1)'!E4545)</f>
        <v>Growing Line</v>
      </c>
      <c r="I4545">
        <f>IF('Raw(1)'!F4545="","",'Raw(1)'!F4545)</f>
        <v>11</v>
      </c>
    </row>
    <row r="4546" spans="1:9" x14ac:dyDescent="0.4">
      <c r="A4546">
        <f>IF('Raw(1)'!A4546="","",'Raw(1)'!A4546)</f>
        <v>2026</v>
      </c>
      <c r="B4546">
        <f>IF('Raw(1)'!B4546="","",'Raw(1)'!B4546)</f>
        <v>46</v>
      </c>
      <c r="C4546" t="str">
        <f t="shared" ref="C4546:C4609" si="213">IF(OR(A4546="",B4546=""),"",TEXT(DATE(A4546,1,1)+(B4546-1)*7,"mmm"))</f>
        <v>Nov</v>
      </c>
      <c r="D4546" t="str">
        <f t="shared" ref="D4546:D4609" si="214">IF(OR(A4546="",B4546=""),"",TEXT(DATE(A4546,1,1)+(B4546-1)*7,"yyyy-mmm"))</f>
        <v>2026-Nov</v>
      </c>
      <c r="E4546">
        <f t="shared" ref="E4546:E4609" si="215">IF(OR(A4546="",B4546=""),"",YEAR(DATE(A4546,1,1)+(B4546-1)*7)*100+MONTH(DATE(A4546,1,1)+(B4546-1)*7))</f>
        <v>202611</v>
      </c>
      <c r="F4546" t="str">
        <f>IF('Raw(1)'!C4546="","",'Raw(1)'!C4546)</f>
        <v>PT Off</v>
      </c>
      <c r="G4546" t="str">
        <f>IF('Raw(1)'!D4546="","",'Raw(1)'!D4546)</f>
        <v>Machine</v>
      </c>
      <c r="H4546" t="str">
        <f>IF('Raw(1)'!E4546="","",'Raw(1)'!E4546)</f>
        <v>Paint Booth</v>
      </c>
      <c r="I4546">
        <f>IF('Raw(1)'!F4546="","",'Raw(1)'!F4546)</f>
        <v>6</v>
      </c>
    </row>
    <row r="4547" spans="1:9" x14ac:dyDescent="0.4">
      <c r="A4547">
        <f>IF('Raw(1)'!A4547="","",'Raw(1)'!A4547)</f>
        <v>2026</v>
      </c>
      <c r="B4547">
        <f>IF('Raw(1)'!B4547="","",'Raw(1)'!B4547)</f>
        <v>46</v>
      </c>
      <c r="C4547" t="str">
        <f t="shared" si="213"/>
        <v>Nov</v>
      </c>
      <c r="D4547" t="str">
        <f t="shared" si="214"/>
        <v>2026-Nov</v>
      </c>
      <c r="E4547">
        <f t="shared" si="215"/>
        <v>202611</v>
      </c>
      <c r="F4547" t="str">
        <f>IF('Raw(1)'!C4547="","",'Raw(1)'!C4547)</f>
        <v>PT Off</v>
      </c>
      <c r="G4547" t="str">
        <f>IF('Raw(1)'!D4547="","",'Raw(1)'!D4547)</f>
        <v>Machine</v>
      </c>
      <c r="H4547" t="str">
        <f>IF('Raw(1)'!E4547="","",'Raw(1)'!E4547)</f>
        <v>Paint Line</v>
      </c>
      <c r="I4547">
        <f>IF('Raw(1)'!F4547="","",'Raw(1)'!F4547)</f>
        <v>4</v>
      </c>
    </row>
    <row r="4548" spans="1:9" x14ac:dyDescent="0.4">
      <c r="A4548">
        <f>IF('Raw(1)'!A4548="","",'Raw(1)'!A4548)</f>
        <v>2026</v>
      </c>
      <c r="B4548">
        <f>IF('Raw(1)'!B4548="","",'Raw(1)'!B4548)</f>
        <v>46</v>
      </c>
      <c r="C4548" t="str">
        <f t="shared" si="213"/>
        <v>Nov</v>
      </c>
      <c r="D4548" t="str">
        <f t="shared" si="214"/>
        <v>2026-Nov</v>
      </c>
      <c r="E4548">
        <f t="shared" si="215"/>
        <v>202611</v>
      </c>
      <c r="F4548" t="str">
        <f>IF('Raw(1)'!C4548="","",'Raw(1)'!C4548)</f>
        <v>PT Off</v>
      </c>
      <c r="G4548" t="str">
        <f>IF('Raw(1)'!D4548="","",'Raw(1)'!D4548)</f>
        <v>Machine</v>
      </c>
      <c r="H4548" t="str">
        <f>IF('Raw(1)'!E4548="","",'Raw(1)'!E4548)</f>
        <v>Roll Bending Machine</v>
      </c>
      <c r="I4548">
        <f>IF('Raw(1)'!F4548="","",'Raw(1)'!F4548)</f>
        <v>4</v>
      </c>
    </row>
    <row r="4549" spans="1:9" x14ac:dyDescent="0.4">
      <c r="A4549">
        <f>IF('Raw(1)'!A4549="","",'Raw(1)'!A4549)</f>
        <v>2026</v>
      </c>
      <c r="B4549">
        <f>IF('Raw(1)'!B4549="","",'Raw(1)'!B4549)</f>
        <v>46</v>
      </c>
      <c r="C4549" t="str">
        <f t="shared" si="213"/>
        <v>Nov</v>
      </c>
      <c r="D4549" t="str">
        <f t="shared" si="214"/>
        <v>2026-Nov</v>
      </c>
      <c r="E4549">
        <f t="shared" si="215"/>
        <v>202611</v>
      </c>
      <c r="F4549" t="str">
        <f>IF('Raw(1)'!C4549="","",'Raw(1)'!C4549)</f>
        <v>PT Off</v>
      </c>
      <c r="G4549" t="str">
        <f>IF('Raw(1)'!D4549="","",'Raw(1)'!D4549)</f>
        <v>Machine</v>
      </c>
      <c r="H4549" t="str">
        <f>IF('Raw(1)'!E4549="","",'Raw(1)'!E4549)</f>
        <v>L/W Machine</v>
      </c>
      <c r="I4549">
        <f>IF('Raw(1)'!F4549="","",'Raw(1)'!F4549)</f>
        <v>7</v>
      </c>
    </row>
    <row r="4550" spans="1:9" x14ac:dyDescent="0.4">
      <c r="A4550">
        <f>IF('Raw(1)'!A4550="","",'Raw(1)'!A4550)</f>
        <v>2026</v>
      </c>
      <c r="B4550">
        <f>IF('Raw(1)'!B4550="","",'Raw(1)'!B4550)</f>
        <v>46</v>
      </c>
      <c r="C4550" t="str">
        <f t="shared" si="213"/>
        <v>Nov</v>
      </c>
      <c r="D4550" t="str">
        <f t="shared" si="214"/>
        <v>2026-Nov</v>
      </c>
      <c r="E4550">
        <f t="shared" si="215"/>
        <v>202611</v>
      </c>
      <c r="F4550" t="str">
        <f>IF('Raw(1)'!C4550="","",'Raw(1)'!C4550)</f>
        <v>PT Off</v>
      </c>
      <c r="G4550" t="str">
        <f>IF('Raw(1)'!D4550="","",'Raw(1)'!D4550)</f>
        <v>Machine</v>
      </c>
      <c r="H4550" t="str">
        <f>IF('Raw(1)'!E4550="","",'Raw(1)'!E4550)</f>
        <v>C/W Machine</v>
      </c>
      <c r="I4550">
        <f>IF('Raw(1)'!F4550="","",'Raw(1)'!F4550)</f>
        <v>12.5</v>
      </c>
    </row>
    <row r="4551" spans="1:9" x14ac:dyDescent="0.4">
      <c r="A4551">
        <f>IF('Raw(1)'!A4551="","",'Raw(1)'!A4551)</f>
        <v>2026</v>
      </c>
      <c r="B4551">
        <f>IF('Raw(1)'!B4551="","",'Raw(1)'!B4551)</f>
        <v>46</v>
      </c>
      <c r="C4551" t="str">
        <f t="shared" si="213"/>
        <v>Nov</v>
      </c>
      <c r="D4551" t="str">
        <f t="shared" si="214"/>
        <v>2026-Nov</v>
      </c>
      <c r="E4551">
        <f t="shared" si="215"/>
        <v>202611</v>
      </c>
      <c r="F4551" t="str">
        <f>IF('Raw(1)'!C4551="","",'Raw(1)'!C4551)</f>
        <v>PT Off</v>
      </c>
      <c r="G4551" t="str">
        <f>IF('Raw(1)'!D4551="","",'Raw(1)'!D4551)</f>
        <v>Performance</v>
      </c>
      <c r="H4551" t="str">
        <f>IF('Raw(1)'!E4551="","",'Raw(1)'!E4551)</f>
        <v>BT GT</v>
      </c>
      <c r="I4551" t="str">
        <f>IF('Raw(1)'!F4551="","",'Raw(1)'!F4551)</f>
        <v/>
      </c>
    </row>
    <row r="4552" spans="1:9" x14ac:dyDescent="0.4">
      <c r="A4552">
        <f>IF('Raw(1)'!A4552="","",'Raw(1)'!A4552)</f>
        <v>2026</v>
      </c>
      <c r="B4552">
        <f>IF('Raw(1)'!B4552="","",'Raw(1)'!B4552)</f>
        <v>46</v>
      </c>
      <c r="C4552" t="str">
        <f t="shared" si="213"/>
        <v>Nov</v>
      </c>
      <c r="D4552" t="str">
        <f t="shared" si="214"/>
        <v>2026-Nov</v>
      </c>
      <c r="E4552">
        <f t="shared" si="215"/>
        <v>202611</v>
      </c>
      <c r="F4552" t="str">
        <f>IF('Raw(1)'!C4552="","",'Raw(1)'!C4552)</f>
        <v>PT Off</v>
      </c>
      <c r="G4552" t="str">
        <f>IF('Raw(1)'!D4552="","",'Raw(1)'!D4552)</f>
        <v>Performance</v>
      </c>
      <c r="H4552" t="str">
        <f>IF('Raw(1)'!E4552="","",'Raw(1)'!E4552)</f>
        <v>WT GT</v>
      </c>
      <c r="I4552" t="str">
        <f>IF('Raw(1)'!F4552="","",'Raw(1)'!F4552)</f>
        <v/>
      </c>
    </row>
    <row r="4553" spans="1:9" x14ac:dyDescent="0.4">
      <c r="A4553">
        <f>IF('Raw(1)'!A4553="","",'Raw(1)'!A4553)</f>
        <v>2026</v>
      </c>
      <c r="B4553">
        <f>IF('Raw(1)'!B4553="","",'Raw(1)'!B4553)</f>
        <v>46</v>
      </c>
      <c r="C4553" t="str">
        <f t="shared" si="213"/>
        <v>Nov</v>
      </c>
      <c r="D4553" t="str">
        <f t="shared" si="214"/>
        <v>2026-Nov</v>
      </c>
      <c r="E4553">
        <f t="shared" si="215"/>
        <v>202611</v>
      </c>
      <c r="F4553" t="str">
        <f>IF('Raw(1)'!C4553="","",'Raw(1)'!C4553)</f>
        <v>PT Off</v>
      </c>
      <c r="G4553" t="str">
        <f>IF('Raw(1)'!D4553="","",'Raw(1)'!D4553)</f>
        <v>Performance</v>
      </c>
      <c r="H4553" t="str">
        <f>IF('Raw(1)'!E4553="","",'Raw(1)'!E4553)</f>
        <v>Bending</v>
      </c>
      <c r="I4553" t="str">
        <f>IF('Raw(1)'!F4553="","",'Raw(1)'!F4553)</f>
        <v/>
      </c>
    </row>
    <row r="4554" spans="1:9" x14ac:dyDescent="0.4">
      <c r="A4554">
        <f>IF('Raw(1)'!A4554="","",'Raw(1)'!A4554)</f>
        <v>2026</v>
      </c>
      <c r="B4554">
        <f>IF('Raw(1)'!B4554="","",'Raw(1)'!B4554)</f>
        <v>46</v>
      </c>
      <c r="C4554" t="str">
        <f t="shared" si="213"/>
        <v>Nov</v>
      </c>
      <c r="D4554" t="str">
        <f t="shared" si="214"/>
        <v>2026-Nov</v>
      </c>
      <c r="E4554">
        <f t="shared" si="215"/>
        <v>202611</v>
      </c>
      <c r="F4554" t="str">
        <f>IF('Raw(1)'!C4554="","",'Raw(1)'!C4554)</f>
        <v>PT Off</v>
      </c>
      <c r="G4554" t="str">
        <f>IF('Raw(1)'!D4554="","",'Raw(1)'!D4554)</f>
        <v>Performance</v>
      </c>
      <c r="H4554" t="str">
        <f>IF('Raw(1)'!E4554="","",'Raw(1)'!E4554)</f>
        <v>L/W</v>
      </c>
      <c r="I4554" t="str">
        <f>IF('Raw(1)'!F4554="","",'Raw(1)'!F4554)</f>
        <v/>
      </c>
    </row>
    <row r="4555" spans="1:9" x14ac:dyDescent="0.4">
      <c r="A4555">
        <f>IF('Raw(1)'!A4555="","",'Raw(1)'!A4555)</f>
        <v>2026</v>
      </c>
      <c r="B4555">
        <f>IF('Raw(1)'!B4555="","",'Raw(1)'!B4555)</f>
        <v>46</v>
      </c>
      <c r="C4555" t="str">
        <f t="shared" si="213"/>
        <v>Nov</v>
      </c>
      <c r="D4555" t="str">
        <f t="shared" si="214"/>
        <v>2026-Nov</v>
      </c>
      <c r="E4555">
        <f t="shared" si="215"/>
        <v>202611</v>
      </c>
      <c r="F4555" t="str">
        <f>IF('Raw(1)'!C4555="","",'Raw(1)'!C4555)</f>
        <v>PT Off</v>
      </c>
      <c r="G4555" t="str">
        <f>IF('Raw(1)'!D4555="","",'Raw(1)'!D4555)</f>
        <v>Performance</v>
      </c>
      <c r="H4555" t="str">
        <f>IF('Raw(1)'!E4555="","",'Raw(1)'!E4555)</f>
        <v>C/W</v>
      </c>
      <c r="I4555" t="str">
        <f>IF('Raw(1)'!F4555="","",'Raw(1)'!F4555)</f>
        <v/>
      </c>
    </row>
    <row r="4556" spans="1:9" x14ac:dyDescent="0.4">
      <c r="A4556">
        <f>IF('Raw(1)'!A4556="","",'Raw(1)'!A4556)</f>
        <v>2026</v>
      </c>
      <c r="B4556">
        <f>IF('Raw(1)'!B4556="","",'Raw(1)'!B4556)</f>
        <v>47</v>
      </c>
      <c r="C4556" t="str">
        <f t="shared" si="213"/>
        <v>Nov</v>
      </c>
      <c r="D4556" t="str">
        <f t="shared" si="214"/>
        <v>2026-Nov</v>
      </c>
      <c r="E4556">
        <f t="shared" si="215"/>
        <v>202611</v>
      </c>
      <c r="F4556" t="str">
        <f>IF('Raw(1)'!C4556="","",'Raw(1)'!C4556)</f>
        <v>VN #1</v>
      </c>
      <c r="G4556" t="str">
        <f>IF('Raw(1)'!D4556="","",'Raw(1)'!D4556)</f>
        <v>Machine</v>
      </c>
      <c r="H4556" t="str">
        <f>IF('Raw(1)'!E4556="","",'Raw(1)'!E4556)</f>
        <v>Growing Line</v>
      </c>
      <c r="I4556">
        <f>IF('Raw(1)'!F4556="","",'Raw(1)'!F4556)</f>
        <v>15</v>
      </c>
    </row>
    <row r="4557" spans="1:9" x14ac:dyDescent="0.4">
      <c r="A4557">
        <f>IF('Raw(1)'!A4557="","",'Raw(1)'!A4557)</f>
        <v>2026</v>
      </c>
      <c r="B4557">
        <f>IF('Raw(1)'!B4557="","",'Raw(1)'!B4557)</f>
        <v>47</v>
      </c>
      <c r="C4557" t="str">
        <f t="shared" si="213"/>
        <v>Nov</v>
      </c>
      <c r="D4557" t="str">
        <f t="shared" si="214"/>
        <v>2026-Nov</v>
      </c>
      <c r="E4557">
        <f t="shared" si="215"/>
        <v>202611</v>
      </c>
      <c r="F4557" t="str">
        <f>IF('Raw(1)'!C4557="","",'Raw(1)'!C4557)</f>
        <v>VN #1</v>
      </c>
      <c r="G4557" t="str">
        <f>IF('Raw(1)'!D4557="","",'Raw(1)'!D4557)</f>
        <v>Machine</v>
      </c>
      <c r="H4557" t="str">
        <f>IF('Raw(1)'!E4557="","",'Raw(1)'!E4557)</f>
        <v>Paint Booth</v>
      </c>
      <c r="I4557">
        <f>IF('Raw(1)'!F4557="","",'Raw(1)'!F4557)</f>
        <v>10</v>
      </c>
    </row>
    <row r="4558" spans="1:9" x14ac:dyDescent="0.4">
      <c r="A4558">
        <f>IF('Raw(1)'!A4558="","",'Raw(1)'!A4558)</f>
        <v>2026</v>
      </c>
      <c r="B4558">
        <f>IF('Raw(1)'!B4558="","",'Raw(1)'!B4558)</f>
        <v>47</v>
      </c>
      <c r="C4558" t="str">
        <f t="shared" si="213"/>
        <v>Nov</v>
      </c>
      <c r="D4558" t="str">
        <f t="shared" si="214"/>
        <v>2026-Nov</v>
      </c>
      <c r="E4558">
        <f t="shared" si="215"/>
        <v>202611</v>
      </c>
      <c r="F4558" t="str">
        <f>IF('Raw(1)'!C4558="","",'Raw(1)'!C4558)</f>
        <v>VN #1</v>
      </c>
      <c r="G4558" t="str">
        <f>IF('Raw(1)'!D4558="","",'Raw(1)'!D4558)</f>
        <v>Machine</v>
      </c>
      <c r="H4558" t="str">
        <f>IF('Raw(1)'!E4558="","",'Raw(1)'!E4558)</f>
        <v>Paint Line</v>
      </c>
      <c r="I4558">
        <f>IF('Raw(1)'!F4558="","",'Raw(1)'!F4558)</f>
        <v>5</v>
      </c>
    </row>
    <row r="4559" spans="1:9" x14ac:dyDescent="0.4">
      <c r="A4559">
        <f>IF('Raw(1)'!A4559="","",'Raw(1)'!A4559)</f>
        <v>2026</v>
      </c>
      <c r="B4559">
        <f>IF('Raw(1)'!B4559="","",'Raw(1)'!B4559)</f>
        <v>47</v>
      </c>
      <c r="C4559" t="str">
        <f t="shared" si="213"/>
        <v>Nov</v>
      </c>
      <c r="D4559" t="str">
        <f t="shared" si="214"/>
        <v>2026-Nov</v>
      </c>
      <c r="E4559">
        <f t="shared" si="215"/>
        <v>202611</v>
      </c>
      <c r="F4559" t="str">
        <f>IF('Raw(1)'!C4559="","",'Raw(1)'!C4559)</f>
        <v>VN #1</v>
      </c>
      <c r="G4559" t="str">
        <f>IF('Raw(1)'!D4559="","",'Raw(1)'!D4559)</f>
        <v>Machine</v>
      </c>
      <c r="H4559" t="str">
        <f>IF('Raw(1)'!E4559="","",'Raw(1)'!E4559)</f>
        <v>Roll Bending Machine</v>
      </c>
      <c r="I4559">
        <f>IF('Raw(1)'!F4559="","",'Raw(1)'!F4559)</f>
        <v>6</v>
      </c>
    </row>
    <row r="4560" spans="1:9" x14ac:dyDescent="0.4">
      <c r="A4560">
        <f>IF('Raw(1)'!A4560="","",'Raw(1)'!A4560)</f>
        <v>2026</v>
      </c>
      <c r="B4560">
        <f>IF('Raw(1)'!B4560="","",'Raw(1)'!B4560)</f>
        <v>47</v>
      </c>
      <c r="C4560" t="str">
        <f t="shared" si="213"/>
        <v>Nov</v>
      </c>
      <c r="D4560" t="str">
        <f t="shared" si="214"/>
        <v>2026-Nov</v>
      </c>
      <c r="E4560">
        <f t="shared" si="215"/>
        <v>202611</v>
      </c>
      <c r="F4560" t="str">
        <f>IF('Raw(1)'!C4560="","",'Raw(1)'!C4560)</f>
        <v>VN #1</v>
      </c>
      <c r="G4560" t="str">
        <f>IF('Raw(1)'!D4560="","",'Raw(1)'!D4560)</f>
        <v>Machine</v>
      </c>
      <c r="H4560" t="str">
        <f>IF('Raw(1)'!E4560="","",'Raw(1)'!E4560)</f>
        <v>L/W Machine</v>
      </c>
      <c r="I4560">
        <f>IF('Raw(1)'!F4560="","",'Raw(1)'!F4560)</f>
        <v>10</v>
      </c>
    </row>
    <row r="4561" spans="1:9" x14ac:dyDescent="0.4">
      <c r="A4561">
        <f>IF('Raw(1)'!A4561="","",'Raw(1)'!A4561)</f>
        <v>2026</v>
      </c>
      <c r="B4561">
        <f>IF('Raw(1)'!B4561="","",'Raw(1)'!B4561)</f>
        <v>47</v>
      </c>
      <c r="C4561" t="str">
        <f t="shared" si="213"/>
        <v>Nov</v>
      </c>
      <c r="D4561" t="str">
        <f t="shared" si="214"/>
        <v>2026-Nov</v>
      </c>
      <c r="E4561">
        <f t="shared" si="215"/>
        <v>202611</v>
      </c>
      <c r="F4561" t="str">
        <f>IF('Raw(1)'!C4561="","",'Raw(1)'!C4561)</f>
        <v>VN #1</v>
      </c>
      <c r="G4561" t="str">
        <f>IF('Raw(1)'!D4561="","",'Raw(1)'!D4561)</f>
        <v>Machine</v>
      </c>
      <c r="H4561" t="str">
        <f>IF('Raw(1)'!E4561="","",'Raw(1)'!E4561)</f>
        <v>C/W Machine</v>
      </c>
      <c r="I4561">
        <f>IF('Raw(1)'!F4561="","",'Raw(1)'!F4561)</f>
        <v>10</v>
      </c>
    </row>
    <row r="4562" spans="1:9" x14ac:dyDescent="0.4">
      <c r="A4562">
        <f>IF('Raw(1)'!A4562="","",'Raw(1)'!A4562)</f>
        <v>2026</v>
      </c>
      <c r="B4562">
        <f>IF('Raw(1)'!B4562="","",'Raw(1)'!B4562)</f>
        <v>47</v>
      </c>
      <c r="C4562" t="str">
        <f t="shared" si="213"/>
        <v>Nov</v>
      </c>
      <c r="D4562" t="str">
        <f t="shared" si="214"/>
        <v>2026-Nov</v>
      </c>
      <c r="E4562">
        <f t="shared" si="215"/>
        <v>202611</v>
      </c>
      <c r="F4562" t="str">
        <f>IF('Raw(1)'!C4562="","",'Raw(1)'!C4562)</f>
        <v>VN #1</v>
      </c>
      <c r="G4562" t="str">
        <f>IF('Raw(1)'!D4562="","",'Raw(1)'!D4562)</f>
        <v>Performance</v>
      </c>
      <c r="H4562" t="str">
        <f>IF('Raw(1)'!E4562="","",'Raw(1)'!E4562)</f>
        <v>BT GT</v>
      </c>
      <c r="I4562" t="str">
        <f>IF('Raw(1)'!F4562="","",'Raw(1)'!F4562)</f>
        <v/>
      </c>
    </row>
    <row r="4563" spans="1:9" x14ac:dyDescent="0.4">
      <c r="A4563">
        <f>IF('Raw(1)'!A4563="","",'Raw(1)'!A4563)</f>
        <v>2026</v>
      </c>
      <c r="B4563">
        <f>IF('Raw(1)'!B4563="","",'Raw(1)'!B4563)</f>
        <v>47</v>
      </c>
      <c r="C4563" t="str">
        <f t="shared" si="213"/>
        <v>Nov</v>
      </c>
      <c r="D4563" t="str">
        <f t="shared" si="214"/>
        <v>2026-Nov</v>
      </c>
      <c r="E4563">
        <f t="shared" si="215"/>
        <v>202611</v>
      </c>
      <c r="F4563" t="str">
        <f>IF('Raw(1)'!C4563="","",'Raw(1)'!C4563)</f>
        <v>VN #1</v>
      </c>
      <c r="G4563" t="str">
        <f>IF('Raw(1)'!D4563="","",'Raw(1)'!D4563)</f>
        <v>Performance</v>
      </c>
      <c r="H4563" t="str">
        <f>IF('Raw(1)'!E4563="","",'Raw(1)'!E4563)</f>
        <v>WT GT</v>
      </c>
      <c r="I4563" t="str">
        <f>IF('Raw(1)'!F4563="","",'Raw(1)'!F4563)</f>
        <v/>
      </c>
    </row>
    <row r="4564" spans="1:9" x14ac:dyDescent="0.4">
      <c r="A4564">
        <f>IF('Raw(1)'!A4564="","",'Raw(1)'!A4564)</f>
        <v>2026</v>
      </c>
      <c r="B4564">
        <f>IF('Raw(1)'!B4564="","",'Raw(1)'!B4564)</f>
        <v>47</v>
      </c>
      <c r="C4564" t="str">
        <f t="shared" si="213"/>
        <v>Nov</v>
      </c>
      <c r="D4564" t="str">
        <f t="shared" si="214"/>
        <v>2026-Nov</v>
      </c>
      <c r="E4564">
        <f t="shared" si="215"/>
        <v>202611</v>
      </c>
      <c r="F4564" t="str">
        <f>IF('Raw(1)'!C4564="","",'Raw(1)'!C4564)</f>
        <v>VN #1</v>
      </c>
      <c r="G4564" t="str">
        <f>IF('Raw(1)'!D4564="","",'Raw(1)'!D4564)</f>
        <v>Performance</v>
      </c>
      <c r="H4564" t="str">
        <f>IF('Raw(1)'!E4564="","",'Raw(1)'!E4564)</f>
        <v>Bending</v>
      </c>
      <c r="I4564" t="str">
        <f>IF('Raw(1)'!F4564="","",'Raw(1)'!F4564)</f>
        <v/>
      </c>
    </row>
    <row r="4565" spans="1:9" x14ac:dyDescent="0.4">
      <c r="A4565">
        <f>IF('Raw(1)'!A4565="","",'Raw(1)'!A4565)</f>
        <v>2026</v>
      </c>
      <c r="B4565">
        <f>IF('Raw(1)'!B4565="","",'Raw(1)'!B4565)</f>
        <v>47</v>
      </c>
      <c r="C4565" t="str">
        <f t="shared" si="213"/>
        <v>Nov</v>
      </c>
      <c r="D4565" t="str">
        <f t="shared" si="214"/>
        <v>2026-Nov</v>
      </c>
      <c r="E4565">
        <f t="shared" si="215"/>
        <v>202611</v>
      </c>
      <c r="F4565" t="str">
        <f>IF('Raw(1)'!C4565="","",'Raw(1)'!C4565)</f>
        <v>VN #1</v>
      </c>
      <c r="G4565" t="str">
        <f>IF('Raw(1)'!D4565="","",'Raw(1)'!D4565)</f>
        <v>Performance</v>
      </c>
      <c r="H4565" t="str">
        <f>IF('Raw(1)'!E4565="","",'Raw(1)'!E4565)</f>
        <v>L/W</v>
      </c>
      <c r="I4565" t="str">
        <f>IF('Raw(1)'!F4565="","",'Raw(1)'!F4565)</f>
        <v/>
      </c>
    </row>
    <row r="4566" spans="1:9" x14ac:dyDescent="0.4">
      <c r="A4566">
        <f>IF('Raw(1)'!A4566="","",'Raw(1)'!A4566)</f>
        <v>2026</v>
      </c>
      <c r="B4566">
        <f>IF('Raw(1)'!B4566="","",'Raw(1)'!B4566)</f>
        <v>47</v>
      </c>
      <c r="C4566" t="str">
        <f t="shared" si="213"/>
        <v>Nov</v>
      </c>
      <c r="D4566" t="str">
        <f t="shared" si="214"/>
        <v>2026-Nov</v>
      </c>
      <c r="E4566">
        <f t="shared" si="215"/>
        <v>202611</v>
      </c>
      <c r="F4566" t="str">
        <f>IF('Raw(1)'!C4566="","",'Raw(1)'!C4566)</f>
        <v>VN #1</v>
      </c>
      <c r="G4566" t="str">
        <f>IF('Raw(1)'!D4566="","",'Raw(1)'!D4566)</f>
        <v>Performance</v>
      </c>
      <c r="H4566" t="str">
        <f>IF('Raw(1)'!E4566="","",'Raw(1)'!E4566)</f>
        <v>C/W</v>
      </c>
      <c r="I4566" t="str">
        <f>IF('Raw(1)'!F4566="","",'Raw(1)'!F4566)</f>
        <v/>
      </c>
    </row>
    <row r="4567" spans="1:9" x14ac:dyDescent="0.4">
      <c r="A4567">
        <f>IF('Raw(1)'!A4567="","",'Raw(1)'!A4567)</f>
        <v>2026</v>
      </c>
      <c r="B4567">
        <f>IF('Raw(1)'!B4567="","",'Raw(1)'!B4567)</f>
        <v>47</v>
      </c>
      <c r="C4567" t="str">
        <f t="shared" si="213"/>
        <v>Nov</v>
      </c>
      <c r="D4567" t="str">
        <f t="shared" si="214"/>
        <v>2026-Nov</v>
      </c>
      <c r="E4567">
        <f t="shared" si="215"/>
        <v>202611</v>
      </c>
      <c r="F4567" t="str">
        <f>IF('Raw(1)'!C4567="","",'Raw(1)'!C4567)</f>
        <v>VN #2</v>
      </c>
      <c r="G4567" t="str">
        <f>IF('Raw(1)'!D4567="","",'Raw(1)'!D4567)</f>
        <v>Machine</v>
      </c>
      <c r="H4567" t="str">
        <f>IF('Raw(1)'!E4567="","",'Raw(1)'!E4567)</f>
        <v>Growing Line</v>
      </c>
      <c r="I4567">
        <f>IF('Raw(1)'!F4567="","",'Raw(1)'!F4567)</f>
        <v>14</v>
      </c>
    </row>
    <row r="4568" spans="1:9" x14ac:dyDescent="0.4">
      <c r="A4568">
        <f>IF('Raw(1)'!A4568="","",'Raw(1)'!A4568)</f>
        <v>2026</v>
      </c>
      <c r="B4568">
        <f>IF('Raw(1)'!B4568="","",'Raw(1)'!B4568)</f>
        <v>47</v>
      </c>
      <c r="C4568" t="str">
        <f t="shared" si="213"/>
        <v>Nov</v>
      </c>
      <c r="D4568" t="str">
        <f t="shared" si="214"/>
        <v>2026-Nov</v>
      </c>
      <c r="E4568">
        <f t="shared" si="215"/>
        <v>202611</v>
      </c>
      <c r="F4568" t="str">
        <f>IF('Raw(1)'!C4568="","",'Raw(1)'!C4568)</f>
        <v>VN #2</v>
      </c>
      <c r="G4568" t="str">
        <f>IF('Raw(1)'!D4568="","",'Raw(1)'!D4568)</f>
        <v>Machine</v>
      </c>
      <c r="H4568" t="str">
        <f>IF('Raw(1)'!E4568="","",'Raw(1)'!E4568)</f>
        <v>Paint Booth</v>
      </c>
      <c r="I4568">
        <f>IF('Raw(1)'!F4568="","",'Raw(1)'!F4568)</f>
        <v>8</v>
      </c>
    </row>
    <row r="4569" spans="1:9" x14ac:dyDescent="0.4">
      <c r="A4569">
        <f>IF('Raw(1)'!A4569="","",'Raw(1)'!A4569)</f>
        <v>2026</v>
      </c>
      <c r="B4569">
        <f>IF('Raw(1)'!B4569="","",'Raw(1)'!B4569)</f>
        <v>47</v>
      </c>
      <c r="C4569" t="str">
        <f t="shared" si="213"/>
        <v>Nov</v>
      </c>
      <c r="D4569" t="str">
        <f t="shared" si="214"/>
        <v>2026-Nov</v>
      </c>
      <c r="E4569">
        <f t="shared" si="215"/>
        <v>202611</v>
      </c>
      <c r="F4569" t="str">
        <f>IF('Raw(1)'!C4569="","",'Raw(1)'!C4569)</f>
        <v>VN #2</v>
      </c>
      <c r="G4569" t="str">
        <f>IF('Raw(1)'!D4569="","",'Raw(1)'!D4569)</f>
        <v>Machine</v>
      </c>
      <c r="H4569" t="str">
        <f>IF('Raw(1)'!E4569="","",'Raw(1)'!E4569)</f>
        <v>Paint Line</v>
      </c>
      <c r="I4569">
        <f>IF('Raw(1)'!F4569="","",'Raw(1)'!F4569)</f>
        <v>4</v>
      </c>
    </row>
    <row r="4570" spans="1:9" x14ac:dyDescent="0.4">
      <c r="A4570">
        <f>IF('Raw(1)'!A4570="","",'Raw(1)'!A4570)</f>
        <v>2026</v>
      </c>
      <c r="B4570">
        <f>IF('Raw(1)'!B4570="","",'Raw(1)'!B4570)</f>
        <v>47</v>
      </c>
      <c r="C4570" t="str">
        <f t="shared" si="213"/>
        <v>Nov</v>
      </c>
      <c r="D4570" t="str">
        <f t="shared" si="214"/>
        <v>2026-Nov</v>
      </c>
      <c r="E4570">
        <f t="shared" si="215"/>
        <v>202611</v>
      </c>
      <c r="F4570" t="str">
        <f>IF('Raw(1)'!C4570="","",'Raw(1)'!C4570)</f>
        <v>VN #2</v>
      </c>
      <c r="G4570" t="str">
        <f>IF('Raw(1)'!D4570="","",'Raw(1)'!D4570)</f>
        <v>Machine</v>
      </c>
      <c r="H4570" t="str">
        <f>IF('Raw(1)'!E4570="","",'Raw(1)'!E4570)</f>
        <v>Roll Bending Machine</v>
      </c>
      <c r="I4570">
        <f>IF('Raw(1)'!F4570="","",'Raw(1)'!F4570)</f>
        <v>3</v>
      </c>
    </row>
    <row r="4571" spans="1:9" x14ac:dyDescent="0.4">
      <c r="A4571">
        <f>IF('Raw(1)'!A4571="","",'Raw(1)'!A4571)</f>
        <v>2026</v>
      </c>
      <c r="B4571">
        <f>IF('Raw(1)'!B4571="","",'Raw(1)'!B4571)</f>
        <v>47</v>
      </c>
      <c r="C4571" t="str">
        <f t="shared" si="213"/>
        <v>Nov</v>
      </c>
      <c r="D4571" t="str">
        <f t="shared" si="214"/>
        <v>2026-Nov</v>
      </c>
      <c r="E4571">
        <f t="shared" si="215"/>
        <v>202611</v>
      </c>
      <c r="F4571" t="str">
        <f>IF('Raw(1)'!C4571="","",'Raw(1)'!C4571)</f>
        <v>VN #2</v>
      </c>
      <c r="G4571" t="str">
        <f>IF('Raw(1)'!D4571="","",'Raw(1)'!D4571)</f>
        <v>Machine</v>
      </c>
      <c r="H4571" t="str">
        <f>IF('Raw(1)'!E4571="","",'Raw(1)'!E4571)</f>
        <v>L/W Machine</v>
      </c>
      <c r="I4571">
        <f>IF('Raw(1)'!F4571="","",'Raw(1)'!F4571)</f>
        <v>6</v>
      </c>
    </row>
    <row r="4572" spans="1:9" x14ac:dyDescent="0.4">
      <c r="A4572">
        <f>IF('Raw(1)'!A4572="","",'Raw(1)'!A4572)</f>
        <v>2026</v>
      </c>
      <c r="B4572">
        <f>IF('Raw(1)'!B4572="","",'Raw(1)'!B4572)</f>
        <v>47</v>
      </c>
      <c r="C4572" t="str">
        <f t="shared" si="213"/>
        <v>Nov</v>
      </c>
      <c r="D4572" t="str">
        <f t="shared" si="214"/>
        <v>2026-Nov</v>
      </c>
      <c r="E4572">
        <f t="shared" si="215"/>
        <v>202611</v>
      </c>
      <c r="F4572" t="str">
        <f>IF('Raw(1)'!C4572="","",'Raw(1)'!C4572)</f>
        <v>VN #2</v>
      </c>
      <c r="G4572" t="str">
        <f>IF('Raw(1)'!D4572="","",'Raw(1)'!D4572)</f>
        <v>Machine</v>
      </c>
      <c r="H4572" t="str">
        <f>IF('Raw(1)'!E4572="","",'Raw(1)'!E4572)</f>
        <v>C/W Machine</v>
      </c>
      <c r="I4572">
        <f>IF('Raw(1)'!F4572="","",'Raw(1)'!F4572)</f>
        <v>8.8000000000000007</v>
      </c>
    </row>
    <row r="4573" spans="1:9" x14ac:dyDescent="0.4">
      <c r="A4573">
        <f>IF('Raw(1)'!A4573="","",'Raw(1)'!A4573)</f>
        <v>2026</v>
      </c>
      <c r="B4573">
        <f>IF('Raw(1)'!B4573="","",'Raw(1)'!B4573)</f>
        <v>47</v>
      </c>
      <c r="C4573" t="str">
        <f t="shared" si="213"/>
        <v>Nov</v>
      </c>
      <c r="D4573" t="str">
        <f t="shared" si="214"/>
        <v>2026-Nov</v>
      </c>
      <c r="E4573">
        <f t="shared" si="215"/>
        <v>202611</v>
      </c>
      <c r="F4573" t="str">
        <f>IF('Raw(1)'!C4573="","",'Raw(1)'!C4573)</f>
        <v>VN #2</v>
      </c>
      <c r="G4573" t="str">
        <f>IF('Raw(1)'!D4573="","",'Raw(1)'!D4573)</f>
        <v>Performance</v>
      </c>
      <c r="H4573" t="str">
        <f>IF('Raw(1)'!E4573="","",'Raw(1)'!E4573)</f>
        <v>BT GT</v>
      </c>
      <c r="I4573" t="str">
        <f>IF('Raw(1)'!F4573="","",'Raw(1)'!F4573)</f>
        <v/>
      </c>
    </row>
    <row r="4574" spans="1:9" x14ac:dyDescent="0.4">
      <c r="A4574">
        <f>IF('Raw(1)'!A4574="","",'Raw(1)'!A4574)</f>
        <v>2026</v>
      </c>
      <c r="B4574">
        <f>IF('Raw(1)'!B4574="","",'Raw(1)'!B4574)</f>
        <v>47</v>
      </c>
      <c r="C4574" t="str">
        <f t="shared" si="213"/>
        <v>Nov</v>
      </c>
      <c r="D4574" t="str">
        <f t="shared" si="214"/>
        <v>2026-Nov</v>
      </c>
      <c r="E4574">
        <f t="shared" si="215"/>
        <v>202611</v>
      </c>
      <c r="F4574" t="str">
        <f>IF('Raw(1)'!C4574="","",'Raw(1)'!C4574)</f>
        <v>VN #2</v>
      </c>
      <c r="G4574" t="str">
        <f>IF('Raw(1)'!D4574="","",'Raw(1)'!D4574)</f>
        <v>Performance</v>
      </c>
      <c r="H4574" t="str">
        <f>IF('Raw(1)'!E4574="","",'Raw(1)'!E4574)</f>
        <v>WT GT</v>
      </c>
      <c r="I4574" t="str">
        <f>IF('Raw(1)'!F4574="","",'Raw(1)'!F4574)</f>
        <v/>
      </c>
    </row>
    <row r="4575" spans="1:9" x14ac:dyDescent="0.4">
      <c r="A4575">
        <f>IF('Raw(1)'!A4575="","",'Raw(1)'!A4575)</f>
        <v>2026</v>
      </c>
      <c r="B4575">
        <f>IF('Raw(1)'!B4575="","",'Raw(1)'!B4575)</f>
        <v>47</v>
      </c>
      <c r="C4575" t="str">
        <f t="shared" si="213"/>
        <v>Nov</v>
      </c>
      <c r="D4575" t="str">
        <f t="shared" si="214"/>
        <v>2026-Nov</v>
      </c>
      <c r="E4575">
        <f t="shared" si="215"/>
        <v>202611</v>
      </c>
      <c r="F4575" t="str">
        <f>IF('Raw(1)'!C4575="","",'Raw(1)'!C4575)</f>
        <v>VN #2</v>
      </c>
      <c r="G4575" t="str">
        <f>IF('Raw(1)'!D4575="","",'Raw(1)'!D4575)</f>
        <v>Performance</v>
      </c>
      <c r="H4575" t="str">
        <f>IF('Raw(1)'!E4575="","",'Raw(1)'!E4575)</f>
        <v>Bending</v>
      </c>
      <c r="I4575" t="str">
        <f>IF('Raw(1)'!F4575="","",'Raw(1)'!F4575)</f>
        <v/>
      </c>
    </row>
    <row r="4576" spans="1:9" x14ac:dyDescent="0.4">
      <c r="A4576">
        <f>IF('Raw(1)'!A4576="","",'Raw(1)'!A4576)</f>
        <v>2026</v>
      </c>
      <c r="B4576">
        <f>IF('Raw(1)'!B4576="","",'Raw(1)'!B4576)</f>
        <v>47</v>
      </c>
      <c r="C4576" t="str">
        <f t="shared" si="213"/>
        <v>Nov</v>
      </c>
      <c r="D4576" t="str">
        <f t="shared" si="214"/>
        <v>2026-Nov</v>
      </c>
      <c r="E4576">
        <f t="shared" si="215"/>
        <v>202611</v>
      </c>
      <c r="F4576" t="str">
        <f>IF('Raw(1)'!C4576="","",'Raw(1)'!C4576)</f>
        <v>VN #2</v>
      </c>
      <c r="G4576" t="str">
        <f>IF('Raw(1)'!D4576="","",'Raw(1)'!D4576)</f>
        <v>Performance</v>
      </c>
      <c r="H4576" t="str">
        <f>IF('Raw(1)'!E4576="","",'Raw(1)'!E4576)</f>
        <v>L/W</v>
      </c>
      <c r="I4576" t="str">
        <f>IF('Raw(1)'!F4576="","",'Raw(1)'!F4576)</f>
        <v/>
      </c>
    </row>
    <row r="4577" spans="1:9" x14ac:dyDescent="0.4">
      <c r="A4577">
        <f>IF('Raw(1)'!A4577="","",'Raw(1)'!A4577)</f>
        <v>2026</v>
      </c>
      <c r="B4577">
        <f>IF('Raw(1)'!B4577="","",'Raw(1)'!B4577)</f>
        <v>47</v>
      </c>
      <c r="C4577" t="str">
        <f t="shared" si="213"/>
        <v>Nov</v>
      </c>
      <c r="D4577" t="str">
        <f t="shared" si="214"/>
        <v>2026-Nov</v>
      </c>
      <c r="E4577">
        <f t="shared" si="215"/>
        <v>202611</v>
      </c>
      <c r="F4577" t="str">
        <f>IF('Raw(1)'!C4577="","",'Raw(1)'!C4577)</f>
        <v>VN #2</v>
      </c>
      <c r="G4577" t="str">
        <f>IF('Raw(1)'!D4577="","",'Raw(1)'!D4577)</f>
        <v>Performance</v>
      </c>
      <c r="H4577" t="str">
        <f>IF('Raw(1)'!E4577="","",'Raw(1)'!E4577)</f>
        <v>C/W</v>
      </c>
      <c r="I4577" t="str">
        <f>IF('Raw(1)'!F4577="","",'Raw(1)'!F4577)</f>
        <v/>
      </c>
    </row>
    <row r="4578" spans="1:9" x14ac:dyDescent="0.4">
      <c r="A4578">
        <f>IF('Raw(1)'!A4578="","",'Raw(1)'!A4578)</f>
        <v>2026</v>
      </c>
      <c r="B4578">
        <f>IF('Raw(1)'!B4578="","",'Raw(1)'!B4578)</f>
        <v>47</v>
      </c>
      <c r="C4578" t="str">
        <f t="shared" si="213"/>
        <v>Nov</v>
      </c>
      <c r="D4578" t="str">
        <f t="shared" si="214"/>
        <v>2026-Nov</v>
      </c>
      <c r="E4578">
        <f t="shared" si="215"/>
        <v>202611</v>
      </c>
      <c r="F4578" t="str">
        <f>IF('Raw(1)'!C4578="","",'Raw(1)'!C4578)</f>
        <v>TW</v>
      </c>
      <c r="G4578" t="str">
        <f>IF('Raw(1)'!D4578="","",'Raw(1)'!D4578)</f>
        <v>Machine</v>
      </c>
      <c r="H4578" t="str">
        <f>IF('Raw(1)'!E4578="","",'Raw(1)'!E4578)</f>
        <v>Growing Line</v>
      </c>
      <c r="I4578">
        <f>IF('Raw(1)'!F4578="","",'Raw(1)'!F4578)</f>
        <v>5</v>
      </c>
    </row>
    <row r="4579" spans="1:9" x14ac:dyDescent="0.4">
      <c r="A4579">
        <f>IF('Raw(1)'!A4579="","",'Raw(1)'!A4579)</f>
        <v>2026</v>
      </c>
      <c r="B4579">
        <f>IF('Raw(1)'!B4579="","",'Raw(1)'!B4579)</f>
        <v>47</v>
      </c>
      <c r="C4579" t="str">
        <f t="shared" si="213"/>
        <v>Nov</v>
      </c>
      <c r="D4579" t="str">
        <f t="shared" si="214"/>
        <v>2026-Nov</v>
      </c>
      <c r="E4579">
        <f t="shared" si="215"/>
        <v>202611</v>
      </c>
      <c r="F4579" t="str">
        <f>IF('Raw(1)'!C4579="","",'Raw(1)'!C4579)</f>
        <v>TW</v>
      </c>
      <c r="G4579" t="str">
        <f>IF('Raw(1)'!D4579="","",'Raw(1)'!D4579)</f>
        <v>Machine</v>
      </c>
      <c r="H4579" t="str">
        <f>IF('Raw(1)'!E4579="","",'Raw(1)'!E4579)</f>
        <v>Paint Booth</v>
      </c>
      <c r="I4579">
        <f>IF('Raw(1)'!F4579="","",'Raw(1)'!F4579)</f>
        <v>3</v>
      </c>
    </row>
    <row r="4580" spans="1:9" x14ac:dyDescent="0.4">
      <c r="A4580">
        <f>IF('Raw(1)'!A4580="","",'Raw(1)'!A4580)</f>
        <v>2026</v>
      </c>
      <c r="B4580">
        <f>IF('Raw(1)'!B4580="","",'Raw(1)'!B4580)</f>
        <v>47</v>
      </c>
      <c r="C4580" t="str">
        <f t="shared" si="213"/>
        <v>Nov</v>
      </c>
      <c r="D4580" t="str">
        <f t="shared" si="214"/>
        <v>2026-Nov</v>
      </c>
      <c r="E4580">
        <f t="shared" si="215"/>
        <v>202611</v>
      </c>
      <c r="F4580" t="str">
        <f>IF('Raw(1)'!C4580="","",'Raw(1)'!C4580)</f>
        <v>TW</v>
      </c>
      <c r="G4580" t="str">
        <f>IF('Raw(1)'!D4580="","",'Raw(1)'!D4580)</f>
        <v>Machine</v>
      </c>
      <c r="H4580" t="str">
        <f>IF('Raw(1)'!E4580="","",'Raw(1)'!E4580)</f>
        <v>Paint Line</v>
      </c>
      <c r="I4580">
        <f>IF('Raw(1)'!F4580="","",'Raw(1)'!F4580)</f>
        <v>2</v>
      </c>
    </row>
    <row r="4581" spans="1:9" x14ac:dyDescent="0.4">
      <c r="A4581">
        <f>IF('Raw(1)'!A4581="","",'Raw(1)'!A4581)</f>
        <v>2026</v>
      </c>
      <c r="B4581">
        <f>IF('Raw(1)'!B4581="","",'Raw(1)'!B4581)</f>
        <v>47</v>
      </c>
      <c r="C4581" t="str">
        <f t="shared" si="213"/>
        <v>Nov</v>
      </c>
      <c r="D4581" t="str">
        <f t="shared" si="214"/>
        <v>2026-Nov</v>
      </c>
      <c r="E4581">
        <f t="shared" si="215"/>
        <v>202611</v>
      </c>
      <c r="F4581" t="str">
        <f>IF('Raw(1)'!C4581="","",'Raw(1)'!C4581)</f>
        <v>TW</v>
      </c>
      <c r="G4581" t="str">
        <f>IF('Raw(1)'!D4581="","",'Raw(1)'!D4581)</f>
        <v>Machine</v>
      </c>
      <c r="H4581" t="str">
        <f>IF('Raw(1)'!E4581="","",'Raw(1)'!E4581)</f>
        <v>Roll Bending Machine</v>
      </c>
      <c r="I4581">
        <f>IF('Raw(1)'!F4581="","",'Raw(1)'!F4581)</f>
        <v>2</v>
      </c>
    </row>
    <row r="4582" spans="1:9" x14ac:dyDescent="0.4">
      <c r="A4582">
        <f>IF('Raw(1)'!A4582="","",'Raw(1)'!A4582)</f>
        <v>2026</v>
      </c>
      <c r="B4582">
        <f>IF('Raw(1)'!B4582="","",'Raw(1)'!B4582)</f>
        <v>47</v>
      </c>
      <c r="C4582" t="str">
        <f t="shared" si="213"/>
        <v>Nov</v>
      </c>
      <c r="D4582" t="str">
        <f t="shared" si="214"/>
        <v>2026-Nov</v>
      </c>
      <c r="E4582">
        <f t="shared" si="215"/>
        <v>202611</v>
      </c>
      <c r="F4582" t="str">
        <f>IF('Raw(1)'!C4582="","",'Raw(1)'!C4582)</f>
        <v>TW</v>
      </c>
      <c r="G4582" t="str">
        <f>IF('Raw(1)'!D4582="","",'Raw(1)'!D4582)</f>
        <v>Machine</v>
      </c>
      <c r="H4582" t="str">
        <f>IF('Raw(1)'!E4582="","",'Raw(1)'!E4582)</f>
        <v>L/W Machine</v>
      </c>
      <c r="I4582">
        <f>IF('Raw(1)'!F4582="","",'Raw(1)'!F4582)</f>
        <v>2</v>
      </c>
    </row>
    <row r="4583" spans="1:9" x14ac:dyDescent="0.4">
      <c r="A4583">
        <f>IF('Raw(1)'!A4583="","",'Raw(1)'!A4583)</f>
        <v>2026</v>
      </c>
      <c r="B4583">
        <f>IF('Raw(1)'!B4583="","",'Raw(1)'!B4583)</f>
        <v>47</v>
      </c>
      <c r="C4583" t="str">
        <f t="shared" si="213"/>
        <v>Nov</v>
      </c>
      <c r="D4583" t="str">
        <f t="shared" si="214"/>
        <v>2026-Nov</v>
      </c>
      <c r="E4583">
        <f t="shared" si="215"/>
        <v>202611</v>
      </c>
      <c r="F4583" t="str">
        <f>IF('Raw(1)'!C4583="","",'Raw(1)'!C4583)</f>
        <v>TW</v>
      </c>
      <c r="G4583" t="str">
        <f>IF('Raw(1)'!D4583="","",'Raw(1)'!D4583)</f>
        <v>Machine</v>
      </c>
      <c r="H4583" t="str">
        <f>IF('Raw(1)'!E4583="","",'Raw(1)'!E4583)</f>
        <v>C/W Machine</v>
      </c>
      <c r="I4583">
        <f>IF('Raw(1)'!F4583="","",'Raw(1)'!F4583)</f>
        <v>3</v>
      </c>
    </row>
    <row r="4584" spans="1:9" x14ac:dyDescent="0.4">
      <c r="A4584">
        <f>IF('Raw(1)'!A4584="","",'Raw(1)'!A4584)</f>
        <v>2026</v>
      </c>
      <c r="B4584">
        <f>IF('Raw(1)'!B4584="","",'Raw(1)'!B4584)</f>
        <v>47</v>
      </c>
      <c r="C4584" t="str">
        <f t="shared" si="213"/>
        <v>Nov</v>
      </c>
      <c r="D4584" t="str">
        <f t="shared" si="214"/>
        <v>2026-Nov</v>
      </c>
      <c r="E4584">
        <f t="shared" si="215"/>
        <v>202611</v>
      </c>
      <c r="F4584" t="str">
        <f>IF('Raw(1)'!C4584="","",'Raw(1)'!C4584)</f>
        <v>TW</v>
      </c>
      <c r="G4584" t="str">
        <f>IF('Raw(1)'!D4584="","",'Raw(1)'!D4584)</f>
        <v>Performance</v>
      </c>
      <c r="H4584" t="str">
        <f>IF('Raw(1)'!E4584="","",'Raw(1)'!E4584)</f>
        <v>BT GT</v>
      </c>
      <c r="I4584" t="str">
        <f>IF('Raw(1)'!F4584="","",'Raw(1)'!F4584)</f>
        <v/>
      </c>
    </row>
    <row r="4585" spans="1:9" x14ac:dyDescent="0.4">
      <c r="A4585">
        <f>IF('Raw(1)'!A4585="","",'Raw(1)'!A4585)</f>
        <v>2026</v>
      </c>
      <c r="B4585">
        <f>IF('Raw(1)'!B4585="","",'Raw(1)'!B4585)</f>
        <v>47</v>
      </c>
      <c r="C4585" t="str">
        <f t="shared" si="213"/>
        <v>Nov</v>
      </c>
      <c r="D4585" t="str">
        <f t="shared" si="214"/>
        <v>2026-Nov</v>
      </c>
      <c r="E4585">
        <f t="shared" si="215"/>
        <v>202611</v>
      </c>
      <c r="F4585" t="str">
        <f>IF('Raw(1)'!C4585="","",'Raw(1)'!C4585)</f>
        <v>TW</v>
      </c>
      <c r="G4585" t="str">
        <f>IF('Raw(1)'!D4585="","",'Raw(1)'!D4585)</f>
        <v>Performance</v>
      </c>
      <c r="H4585" t="str">
        <f>IF('Raw(1)'!E4585="","",'Raw(1)'!E4585)</f>
        <v>WT GT</v>
      </c>
      <c r="I4585" t="str">
        <f>IF('Raw(1)'!F4585="","",'Raw(1)'!F4585)</f>
        <v/>
      </c>
    </row>
    <row r="4586" spans="1:9" x14ac:dyDescent="0.4">
      <c r="A4586">
        <f>IF('Raw(1)'!A4586="","",'Raw(1)'!A4586)</f>
        <v>2026</v>
      </c>
      <c r="B4586">
        <f>IF('Raw(1)'!B4586="","",'Raw(1)'!B4586)</f>
        <v>47</v>
      </c>
      <c r="C4586" t="str">
        <f t="shared" si="213"/>
        <v>Nov</v>
      </c>
      <c r="D4586" t="str">
        <f t="shared" si="214"/>
        <v>2026-Nov</v>
      </c>
      <c r="E4586">
        <f t="shared" si="215"/>
        <v>202611</v>
      </c>
      <c r="F4586" t="str">
        <f>IF('Raw(1)'!C4586="","",'Raw(1)'!C4586)</f>
        <v>TW</v>
      </c>
      <c r="G4586" t="str">
        <f>IF('Raw(1)'!D4586="","",'Raw(1)'!D4586)</f>
        <v>Performance</v>
      </c>
      <c r="H4586" t="str">
        <f>IF('Raw(1)'!E4586="","",'Raw(1)'!E4586)</f>
        <v>Bending</v>
      </c>
      <c r="I4586" t="str">
        <f>IF('Raw(1)'!F4586="","",'Raw(1)'!F4586)</f>
        <v/>
      </c>
    </row>
    <row r="4587" spans="1:9" x14ac:dyDescent="0.4">
      <c r="A4587">
        <f>IF('Raw(1)'!A4587="","",'Raw(1)'!A4587)</f>
        <v>2026</v>
      </c>
      <c r="B4587">
        <f>IF('Raw(1)'!B4587="","",'Raw(1)'!B4587)</f>
        <v>47</v>
      </c>
      <c r="C4587" t="str">
        <f t="shared" si="213"/>
        <v>Nov</v>
      </c>
      <c r="D4587" t="str">
        <f t="shared" si="214"/>
        <v>2026-Nov</v>
      </c>
      <c r="E4587">
        <f t="shared" si="215"/>
        <v>202611</v>
      </c>
      <c r="F4587" t="str">
        <f>IF('Raw(1)'!C4587="","",'Raw(1)'!C4587)</f>
        <v>TW</v>
      </c>
      <c r="G4587" t="str">
        <f>IF('Raw(1)'!D4587="","",'Raw(1)'!D4587)</f>
        <v>Performance</v>
      </c>
      <c r="H4587" t="str">
        <f>IF('Raw(1)'!E4587="","",'Raw(1)'!E4587)</f>
        <v>L/W</v>
      </c>
      <c r="I4587" t="str">
        <f>IF('Raw(1)'!F4587="","",'Raw(1)'!F4587)</f>
        <v/>
      </c>
    </row>
    <row r="4588" spans="1:9" x14ac:dyDescent="0.4">
      <c r="A4588">
        <f>IF('Raw(1)'!A4588="","",'Raw(1)'!A4588)</f>
        <v>2026</v>
      </c>
      <c r="B4588">
        <f>IF('Raw(1)'!B4588="","",'Raw(1)'!B4588)</f>
        <v>47</v>
      </c>
      <c r="C4588" t="str">
        <f t="shared" si="213"/>
        <v>Nov</v>
      </c>
      <c r="D4588" t="str">
        <f t="shared" si="214"/>
        <v>2026-Nov</v>
      </c>
      <c r="E4588">
        <f t="shared" si="215"/>
        <v>202611</v>
      </c>
      <c r="F4588" t="str">
        <f>IF('Raw(1)'!C4588="","",'Raw(1)'!C4588)</f>
        <v>TW</v>
      </c>
      <c r="G4588" t="str">
        <f>IF('Raw(1)'!D4588="","",'Raw(1)'!D4588)</f>
        <v>Performance</v>
      </c>
      <c r="H4588" t="str">
        <f>IF('Raw(1)'!E4588="","",'Raw(1)'!E4588)</f>
        <v>C/W</v>
      </c>
      <c r="I4588" t="str">
        <f>IF('Raw(1)'!F4588="","",'Raw(1)'!F4588)</f>
        <v/>
      </c>
    </row>
    <row r="4589" spans="1:9" x14ac:dyDescent="0.4">
      <c r="A4589">
        <f>IF('Raw(1)'!A4589="","",'Raw(1)'!A4589)</f>
        <v>2026</v>
      </c>
      <c r="B4589">
        <f>IF('Raw(1)'!B4589="","",'Raw(1)'!B4589)</f>
        <v>47</v>
      </c>
      <c r="C4589" t="str">
        <f t="shared" si="213"/>
        <v>Nov</v>
      </c>
      <c r="D4589" t="str">
        <f t="shared" si="214"/>
        <v>2026-Nov</v>
      </c>
      <c r="E4589">
        <f t="shared" si="215"/>
        <v>202611</v>
      </c>
      <c r="F4589" t="str">
        <f>IF('Raw(1)'!C4589="","",'Raw(1)'!C4589)</f>
        <v>CN</v>
      </c>
      <c r="G4589" t="str">
        <f>IF('Raw(1)'!D4589="","",'Raw(1)'!D4589)</f>
        <v>Machine</v>
      </c>
      <c r="H4589" t="str">
        <f>IF('Raw(1)'!E4589="","",'Raw(1)'!E4589)</f>
        <v>Growing Line</v>
      </c>
      <c r="I4589">
        <f>IF('Raw(1)'!F4589="","",'Raw(1)'!F4589)</f>
        <v>20</v>
      </c>
    </row>
    <row r="4590" spans="1:9" x14ac:dyDescent="0.4">
      <c r="A4590">
        <f>IF('Raw(1)'!A4590="","",'Raw(1)'!A4590)</f>
        <v>2026</v>
      </c>
      <c r="B4590">
        <f>IF('Raw(1)'!B4590="","",'Raw(1)'!B4590)</f>
        <v>47</v>
      </c>
      <c r="C4590" t="str">
        <f t="shared" si="213"/>
        <v>Nov</v>
      </c>
      <c r="D4590" t="str">
        <f t="shared" si="214"/>
        <v>2026-Nov</v>
      </c>
      <c r="E4590">
        <f t="shared" si="215"/>
        <v>202611</v>
      </c>
      <c r="F4590" t="str">
        <f>IF('Raw(1)'!C4590="","",'Raw(1)'!C4590)</f>
        <v>CN</v>
      </c>
      <c r="G4590" t="str">
        <f>IF('Raw(1)'!D4590="","",'Raw(1)'!D4590)</f>
        <v>Machine</v>
      </c>
      <c r="H4590" t="str">
        <f>IF('Raw(1)'!E4590="","",'Raw(1)'!E4590)</f>
        <v>Paint Booth</v>
      </c>
      <c r="I4590">
        <f>IF('Raw(1)'!F4590="","",'Raw(1)'!F4590)</f>
        <v>22</v>
      </c>
    </row>
    <row r="4591" spans="1:9" x14ac:dyDescent="0.4">
      <c r="A4591">
        <f>IF('Raw(1)'!A4591="","",'Raw(1)'!A4591)</f>
        <v>2026</v>
      </c>
      <c r="B4591">
        <f>IF('Raw(1)'!B4591="","",'Raw(1)'!B4591)</f>
        <v>47</v>
      </c>
      <c r="C4591" t="str">
        <f t="shared" si="213"/>
        <v>Nov</v>
      </c>
      <c r="D4591" t="str">
        <f t="shared" si="214"/>
        <v>2026-Nov</v>
      </c>
      <c r="E4591">
        <f t="shared" si="215"/>
        <v>202611</v>
      </c>
      <c r="F4591" t="str">
        <f>IF('Raw(1)'!C4591="","",'Raw(1)'!C4591)</f>
        <v>CN</v>
      </c>
      <c r="G4591" t="str">
        <f>IF('Raw(1)'!D4591="","",'Raw(1)'!D4591)</f>
        <v>Machine</v>
      </c>
      <c r="H4591" t="str">
        <f>IF('Raw(1)'!E4591="","",'Raw(1)'!E4591)</f>
        <v>Paint Line</v>
      </c>
      <c r="I4591">
        <f>IF('Raw(1)'!F4591="","",'Raw(1)'!F4591)</f>
        <v>6</v>
      </c>
    </row>
    <row r="4592" spans="1:9" x14ac:dyDescent="0.4">
      <c r="A4592">
        <f>IF('Raw(1)'!A4592="","",'Raw(1)'!A4592)</f>
        <v>2026</v>
      </c>
      <c r="B4592">
        <f>IF('Raw(1)'!B4592="","",'Raw(1)'!B4592)</f>
        <v>47</v>
      </c>
      <c r="C4592" t="str">
        <f t="shared" si="213"/>
        <v>Nov</v>
      </c>
      <c r="D4592" t="str">
        <f t="shared" si="214"/>
        <v>2026-Nov</v>
      </c>
      <c r="E4592">
        <f t="shared" si="215"/>
        <v>202611</v>
      </c>
      <c r="F4592" t="str">
        <f>IF('Raw(1)'!C4592="","",'Raw(1)'!C4592)</f>
        <v>CN</v>
      </c>
      <c r="G4592" t="str">
        <f>IF('Raw(1)'!D4592="","",'Raw(1)'!D4592)</f>
        <v>Machine</v>
      </c>
      <c r="H4592" t="str">
        <f>IF('Raw(1)'!E4592="","",'Raw(1)'!E4592)</f>
        <v>Roll Bending Machine</v>
      </c>
      <c r="I4592">
        <f>IF('Raw(1)'!F4592="","",'Raw(1)'!F4592)</f>
        <v>4</v>
      </c>
    </row>
    <row r="4593" spans="1:9" x14ac:dyDescent="0.4">
      <c r="A4593">
        <f>IF('Raw(1)'!A4593="","",'Raw(1)'!A4593)</f>
        <v>2026</v>
      </c>
      <c r="B4593">
        <f>IF('Raw(1)'!B4593="","",'Raw(1)'!B4593)</f>
        <v>47</v>
      </c>
      <c r="C4593" t="str">
        <f t="shared" si="213"/>
        <v>Nov</v>
      </c>
      <c r="D4593" t="str">
        <f t="shared" si="214"/>
        <v>2026-Nov</v>
      </c>
      <c r="E4593">
        <f t="shared" si="215"/>
        <v>202611</v>
      </c>
      <c r="F4593" t="str">
        <f>IF('Raw(1)'!C4593="","",'Raw(1)'!C4593)</f>
        <v>CN</v>
      </c>
      <c r="G4593" t="str">
        <f>IF('Raw(1)'!D4593="","",'Raw(1)'!D4593)</f>
        <v>Machine</v>
      </c>
      <c r="H4593" t="str">
        <f>IF('Raw(1)'!E4593="","",'Raw(1)'!E4593)</f>
        <v>L/W Machine</v>
      </c>
      <c r="I4593">
        <f>IF('Raw(1)'!F4593="","",'Raw(1)'!F4593)</f>
        <v>10</v>
      </c>
    </row>
    <row r="4594" spans="1:9" x14ac:dyDescent="0.4">
      <c r="A4594">
        <f>IF('Raw(1)'!A4594="","",'Raw(1)'!A4594)</f>
        <v>2026</v>
      </c>
      <c r="B4594">
        <f>IF('Raw(1)'!B4594="","",'Raw(1)'!B4594)</f>
        <v>47</v>
      </c>
      <c r="C4594" t="str">
        <f t="shared" si="213"/>
        <v>Nov</v>
      </c>
      <c r="D4594" t="str">
        <f t="shared" si="214"/>
        <v>2026-Nov</v>
      </c>
      <c r="E4594">
        <f t="shared" si="215"/>
        <v>202611</v>
      </c>
      <c r="F4594" t="str">
        <f>IF('Raw(1)'!C4594="","",'Raw(1)'!C4594)</f>
        <v>CN</v>
      </c>
      <c r="G4594" t="str">
        <f>IF('Raw(1)'!D4594="","",'Raw(1)'!D4594)</f>
        <v>Machine</v>
      </c>
      <c r="H4594" t="str">
        <f>IF('Raw(1)'!E4594="","",'Raw(1)'!E4594)</f>
        <v>C/W Machine</v>
      </c>
      <c r="I4594">
        <f>IF('Raw(1)'!F4594="","",'Raw(1)'!F4594)</f>
        <v>12</v>
      </c>
    </row>
    <row r="4595" spans="1:9" x14ac:dyDescent="0.4">
      <c r="A4595">
        <f>IF('Raw(1)'!A4595="","",'Raw(1)'!A4595)</f>
        <v>2026</v>
      </c>
      <c r="B4595">
        <f>IF('Raw(1)'!B4595="","",'Raw(1)'!B4595)</f>
        <v>47</v>
      </c>
      <c r="C4595" t="str">
        <f t="shared" si="213"/>
        <v>Nov</v>
      </c>
      <c r="D4595" t="str">
        <f t="shared" si="214"/>
        <v>2026-Nov</v>
      </c>
      <c r="E4595">
        <f t="shared" si="215"/>
        <v>202611</v>
      </c>
      <c r="F4595" t="str">
        <f>IF('Raw(1)'!C4595="","",'Raw(1)'!C4595)</f>
        <v>CN</v>
      </c>
      <c r="G4595" t="str">
        <f>IF('Raw(1)'!D4595="","",'Raw(1)'!D4595)</f>
        <v>Performance</v>
      </c>
      <c r="H4595" t="str">
        <f>IF('Raw(1)'!E4595="","",'Raw(1)'!E4595)</f>
        <v>BT GT</v>
      </c>
      <c r="I4595" t="str">
        <f>IF('Raw(1)'!F4595="","",'Raw(1)'!F4595)</f>
        <v/>
      </c>
    </row>
    <row r="4596" spans="1:9" x14ac:dyDescent="0.4">
      <c r="A4596">
        <f>IF('Raw(1)'!A4596="","",'Raw(1)'!A4596)</f>
        <v>2026</v>
      </c>
      <c r="B4596">
        <f>IF('Raw(1)'!B4596="","",'Raw(1)'!B4596)</f>
        <v>47</v>
      </c>
      <c r="C4596" t="str">
        <f t="shared" si="213"/>
        <v>Nov</v>
      </c>
      <c r="D4596" t="str">
        <f t="shared" si="214"/>
        <v>2026-Nov</v>
      </c>
      <c r="E4596">
        <f t="shared" si="215"/>
        <v>202611</v>
      </c>
      <c r="F4596" t="str">
        <f>IF('Raw(1)'!C4596="","",'Raw(1)'!C4596)</f>
        <v>CN</v>
      </c>
      <c r="G4596" t="str">
        <f>IF('Raw(1)'!D4596="","",'Raw(1)'!D4596)</f>
        <v>Performance</v>
      </c>
      <c r="H4596" t="str">
        <f>IF('Raw(1)'!E4596="","",'Raw(1)'!E4596)</f>
        <v>WT GT</v>
      </c>
      <c r="I4596" t="str">
        <f>IF('Raw(1)'!F4596="","",'Raw(1)'!F4596)</f>
        <v/>
      </c>
    </row>
    <row r="4597" spans="1:9" x14ac:dyDescent="0.4">
      <c r="A4597">
        <f>IF('Raw(1)'!A4597="","",'Raw(1)'!A4597)</f>
        <v>2026</v>
      </c>
      <c r="B4597">
        <f>IF('Raw(1)'!B4597="","",'Raw(1)'!B4597)</f>
        <v>47</v>
      </c>
      <c r="C4597" t="str">
        <f t="shared" si="213"/>
        <v>Nov</v>
      </c>
      <c r="D4597" t="str">
        <f t="shared" si="214"/>
        <v>2026-Nov</v>
      </c>
      <c r="E4597">
        <f t="shared" si="215"/>
        <v>202611</v>
      </c>
      <c r="F4597" t="str">
        <f>IF('Raw(1)'!C4597="","",'Raw(1)'!C4597)</f>
        <v>CN</v>
      </c>
      <c r="G4597" t="str">
        <f>IF('Raw(1)'!D4597="","",'Raw(1)'!D4597)</f>
        <v>Performance</v>
      </c>
      <c r="H4597" t="str">
        <f>IF('Raw(1)'!E4597="","",'Raw(1)'!E4597)</f>
        <v>Bending</v>
      </c>
      <c r="I4597" t="str">
        <f>IF('Raw(1)'!F4597="","",'Raw(1)'!F4597)</f>
        <v/>
      </c>
    </row>
    <row r="4598" spans="1:9" x14ac:dyDescent="0.4">
      <c r="A4598">
        <f>IF('Raw(1)'!A4598="","",'Raw(1)'!A4598)</f>
        <v>2026</v>
      </c>
      <c r="B4598">
        <f>IF('Raw(1)'!B4598="","",'Raw(1)'!B4598)</f>
        <v>47</v>
      </c>
      <c r="C4598" t="str">
        <f t="shared" si="213"/>
        <v>Nov</v>
      </c>
      <c r="D4598" t="str">
        <f t="shared" si="214"/>
        <v>2026-Nov</v>
      </c>
      <c r="E4598">
        <f t="shared" si="215"/>
        <v>202611</v>
      </c>
      <c r="F4598" t="str">
        <f>IF('Raw(1)'!C4598="","",'Raw(1)'!C4598)</f>
        <v>CN</v>
      </c>
      <c r="G4598" t="str">
        <f>IF('Raw(1)'!D4598="","",'Raw(1)'!D4598)</f>
        <v>Performance</v>
      </c>
      <c r="H4598" t="str">
        <f>IF('Raw(1)'!E4598="","",'Raw(1)'!E4598)</f>
        <v>L/W</v>
      </c>
      <c r="I4598" t="str">
        <f>IF('Raw(1)'!F4598="","",'Raw(1)'!F4598)</f>
        <v/>
      </c>
    </row>
    <row r="4599" spans="1:9" x14ac:dyDescent="0.4">
      <c r="A4599">
        <f>IF('Raw(1)'!A4599="","",'Raw(1)'!A4599)</f>
        <v>2026</v>
      </c>
      <c r="B4599">
        <f>IF('Raw(1)'!B4599="","",'Raw(1)'!B4599)</f>
        <v>47</v>
      </c>
      <c r="C4599" t="str">
        <f t="shared" si="213"/>
        <v>Nov</v>
      </c>
      <c r="D4599" t="str">
        <f t="shared" si="214"/>
        <v>2026-Nov</v>
      </c>
      <c r="E4599">
        <f t="shared" si="215"/>
        <v>202611</v>
      </c>
      <c r="F4599" t="str">
        <f>IF('Raw(1)'!C4599="","",'Raw(1)'!C4599)</f>
        <v>CN</v>
      </c>
      <c r="G4599" t="str">
        <f>IF('Raw(1)'!D4599="","",'Raw(1)'!D4599)</f>
        <v>Performance</v>
      </c>
      <c r="H4599" t="str">
        <f>IF('Raw(1)'!E4599="","",'Raw(1)'!E4599)</f>
        <v>C/W</v>
      </c>
      <c r="I4599" t="str">
        <f>IF('Raw(1)'!F4599="","",'Raw(1)'!F4599)</f>
        <v/>
      </c>
    </row>
    <row r="4600" spans="1:9" x14ac:dyDescent="0.4">
      <c r="A4600">
        <f>IF('Raw(1)'!A4600="","",'Raw(1)'!A4600)</f>
        <v>2026</v>
      </c>
      <c r="B4600">
        <f>IF('Raw(1)'!B4600="","",'Raw(1)'!B4600)</f>
        <v>47</v>
      </c>
      <c r="C4600" t="str">
        <f t="shared" si="213"/>
        <v>Nov</v>
      </c>
      <c r="D4600" t="str">
        <f t="shared" si="214"/>
        <v>2026-Nov</v>
      </c>
      <c r="E4600">
        <f t="shared" si="215"/>
        <v>202611</v>
      </c>
      <c r="F4600" t="str">
        <f>IF('Raw(1)'!C4600="","",'Raw(1)'!C4600)</f>
        <v>TR #1</v>
      </c>
      <c r="G4600" t="str">
        <f>IF('Raw(1)'!D4600="","",'Raw(1)'!D4600)</f>
        <v>Machine</v>
      </c>
      <c r="H4600" t="str">
        <f>IF('Raw(1)'!E4600="","",'Raw(1)'!E4600)</f>
        <v>Growing Line</v>
      </c>
      <c r="I4600">
        <f>IF('Raw(1)'!F4600="","",'Raw(1)'!F4600)</f>
        <v>3</v>
      </c>
    </row>
    <row r="4601" spans="1:9" x14ac:dyDescent="0.4">
      <c r="A4601">
        <f>IF('Raw(1)'!A4601="","",'Raw(1)'!A4601)</f>
        <v>2026</v>
      </c>
      <c r="B4601">
        <f>IF('Raw(1)'!B4601="","",'Raw(1)'!B4601)</f>
        <v>47</v>
      </c>
      <c r="C4601" t="str">
        <f t="shared" si="213"/>
        <v>Nov</v>
      </c>
      <c r="D4601" t="str">
        <f t="shared" si="214"/>
        <v>2026-Nov</v>
      </c>
      <c r="E4601">
        <f t="shared" si="215"/>
        <v>202611</v>
      </c>
      <c r="F4601" t="str">
        <f>IF('Raw(1)'!C4601="","",'Raw(1)'!C4601)</f>
        <v>TR #1</v>
      </c>
      <c r="G4601" t="str">
        <f>IF('Raw(1)'!D4601="","",'Raw(1)'!D4601)</f>
        <v>Machine</v>
      </c>
      <c r="H4601" t="str">
        <f>IF('Raw(1)'!E4601="","",'Raw(1)'!E4601)</f>
        <v>Paint Booth</v>
      </c>
      <c r="I4601">
        <f>IF('Raw(1)'!F4601="","",'Raw(1)'!F4601)</f>
        <v>3</v>
      </c>
    </row>
    <row r="4602" spans="1:9" x14ac:dyDescent="0.4">
      <c r="A4602">
        <f>IF('Raw(1)'!A4602="","",'Raw(1)'!A4602)</f>
        <v>2026</v>
      </c>
      <c r="B4602">
        <f>IF('Raw(1)'!B4602="","",'Raw(1)'!B4602)</f>
        <v>47</v>
      </c>
      <c r="C4602" t="str">
        <f t="shared" si="213"/>
        <v>Nov</v>
      </c>
      <c r="D4602" t="str">
        <f t="shared" si="214"/>
        <v>2026-Nov</v>
      </c>
      <c r="E4602">
        <f t="shared" si="215"/>
        <v>202611</v>
      </c>
      <c r="F4602" t="str">
        <f>IF('Raw(1)'!C4602="","",'Raw(1)'!C4602)</f>
        <v>TR #1</v>
      </c>
      <c r="G4602" t="str">
        <f>IF('Raw(1)'!D4602="","",'Raw(1)'!D4602)</f>
        <v>Machine</v>
      </c>
      <c r="H4602" t="str">
        <f>IF('Raw(1)'!E4602="","",'Raw(1)'!E4602)</f>
        <v>Paint Line</v>
      </c>
      <c r="I4602">
        <f>IF('Raw(1)'!F4602="","",'Raw(1)'!F4602)</f>
        <v>2</v>
      </c>
    </row>
    <row r="4603" spans="1:9" x14ac:dyDescent="0.4">
      <c r="A4603">
        <f>IF('Raw(1)'!A4603="","",'Raw(1)'!A4603)</f>
        <v>2026</v>
      </c>
      <c r="B4603">
        <f>IF('Raw(1)'!B4603="","",'Raw(1)'!B4603)</f>
        <v>47</v>
      </c>
      <c r="C4603" t="str">
        <f t="shared" si="213"/>
        <v>Nov</v>
      </c>
      <c r="D4603" t="str">
        <f t="shared" si="214"/>
        <v>2026-Nov</v>
      </c>
      <c r="E4603">
        <f t="shared" si="215"/>
        <v>202611</v>
      </c>
      <c r="F4603" t="str">
        <f>IF('Raw(1)'!C4603="","",'Raw(1)'!C4603)</f>
        <v>TR #1</v>
      </c>
      <c r="G4603" t="str">
        <f>IF('Raw(1)'!D4603="","",'Raw(1)'!D4603)</f>
        <v>Machine</v>
      </c>
      <c r="H4603" t="str">
        <f>IF('Raw(1)'!E4603="","",'Raw(1)'!E4603)</f>
        <v>Roll Bending Machine</v>
      </c>
      <c r="I4603">
        <f>IF('Raw(1)'!F4603="","",'Raw(1)'!F4603)</f>
        <v>2</v>
      </c>
    </row>
    <row r="4604" spans="1:9" x14ac:dyDescent="0.4">
      <c r="A4604">
        <f>IF('Raw(1)'!A4604="","",'Raw(1)'!A4604)</f>
        <v>2026</v>
      </c>
      <c r="B4604">
        <f>IF('Raw(1)'!B4604="","",'Raw(1)'!B4604)</f>
        <v>47</v>
      </c>
      <c r="C4604" t="str">
        <f t="shared" si="213"/>
        <v>Nov</v>
      </c>
      <c r="D4604" t="str">
        <f t="shared" si="214"/>
        <v>2026-Nov</v>
      </c>
      <c r="E4604">
        <f t="shared" si="215"/>
        <v>202611</v>
      </c>
      <c r="F4604" t="str">
        <f>IF('Raw(1)'!C4604="","",'Raw(1)'!C4604)</f>
        <v>TR #1</v>
      </c>
      <c r="G4604" t="str">
        <f>IF('Raw(1)'!D4604="","",'Raw(1)'!D4604)</f>
        <v>Machine</v>
      </c>
      <c r="H4604" t="str">
        <f>IF('Raw(1)'!E4604="","",'Raw(1)'!E4604)</f>
        <v>L/W Machine</v>
      </c>
      <c r="I4604">
        <f>IF('Raw(1)'!F4604="","",'Raw(1)'!F4604)</f>
        <v>3</v>
      </c>
    </row>
    <row r="4605" spans="1:9" x14ac:dyDescent="0.4">
      <c r="A4605">
        <f>IF('Raw(1)'!A4605="","",'Raw(1)'!A4605)</f>
        <v>2026</v>
      </c>
      <c r="B4605">
        <f>IF('Raw(1)'!B4605="","",'Raw(1)'!B4605)</f>
        <v>47</v>
      </c>
      <c r="C4605" t="str">
        <f t="shared" si="213"/>
        <v>Nov</v>
      </c>
      <c r="D4605" t="str">
        <f t="shared" si="214"/>
        <v>2026-Nov</v>
      </c>
      <c r="E4605">
        <f t="shared" si="215"/>
        <v>202611</v>
      </c>
      <c r="F4605" t="str">
        <f>IF('Raw(1)'!C4605="","",'Raw(1)'!C4605)</f>
        <v>TR #1</v>
      </c>
      <c r="G4605" t="str">
        <f>IF('Raw(1)'!D4605="","",'Raw(1)'!D4605)</f>
        <v>Machine</v>
      </c>
      <c r="H4605" t="str">
        <f>IF('Raw(1)'!E4605="","",'Raw(1)'!E4605)</f>
        <v>C/W Machine</v>
      </c>
      <c r="I4605">
        <f>IF('Raw(1)'!F4605="","",'Raw(1)'!F4605)</f>
        <v>4</v>
      </c>
    </row>
    <row r="4606" spans="1:9" x14ac:dyDescent="0.4">
      <c r="A4606">
        <f>IF('Raw(1)'!A4606="","",'Raw(1)'!A4606)</f>
        <v>2026</v>
      </c>
      <c r="B4606">
        <f>IF('Raw(1)'!B4606="","",'Raw(1)'!B4606)</f>
        <v>47</v>
      </c>
      <c r="C4606" t="str">
        <f t="shared" si="213"/>
        <v>Nov</v>
      </c>
      <c r="D4606" t="str">
        <f t="shared" si="214"/>
        <v>2026-Nov</v>
      </c>
      <c r="E4606">
        <f t="shared" si="215"/>
        <v>202611</v>
      </c>
      <c r="F4606" t="str">
        <f>IF('Raw(1)'!C4606="","",'Raw(1)'!C4606)</f>
        <v>TR #1</v>
      </c>
      <c r="G4606" t="str">
        <f>IF('Raw(1)'!D4606="","",'Raw(1)'!D4606)</f>
        <v>Performance</v>
      </c>
      <c r="H4606" t="str">
        <f>IF('Raw(1)'!E4606="","",'Raw(1)'!E4606)</f>
        <v>BT GT</v>
      </c>
      <c r="I4606" t="str">
        <f>IF('Raw(1)'!F4606="","",'Raw(1)'!F4606)</f>
        <v/>
      </c>
    </row>
    <row r="4607" spans="1:9" x14ac:dyDescent="0.4">
      <c r="A4607">
        <f>IF('Raw(1)'!A4607="","",'Raw(1)'!A4607)</f>
        <v>2026</v>
      </c>
      <c r="B4607">
        <f>IF('Raw(1)'!B4607="","",'Raw(1)'!B4607)</f>
        <v>47</v>
      </c>
      <c r="C4607" t="str">
        <f t="shared" si="213"/>
        <v>Nov</v>
      </c>
      <c r="D4607" t="str">
        <f t="shared" si="214"/>
        <v>2026-Nov</v>
      </c>
      <c r="E4607">
        <f t="shared" si="215"/>
        <v>202611</v>
      </c>
      <c r="F4607" t="str">
        <f>IF('Raw(1)'!C4607="","",'Raw(1)'!C4607)</f>
        <v>TR #1</v>
      </c>
      <c r="G4607" t="str">
        <f>IF('Raw(1)'!D4607="","",'Raw(1)'!D4607)</f>
        <v>Performance</v>
      </c>
      <c r="H4607" t="str">
        <f>IF('Raw(1)'!E4607="","",'Raw(1)'!E4607)</f>
        <v>WT GT</v>
      </c>
      <c r="I4607" t="str">
        <f>IF('Raw(1)'!F4607="","",'Raw(1)'!F4607)</f>
        <v/>
      </c>
    </row>
    <row r="4608" spans="1:9" x14ac:dyDescent="0.4">
      <c r="A4608">
        <f>IF('Raw(1)'!A4608="","",'Raw(1)'!A4608)</f>
        <v>2026</v>
      </c>
      <c r="B4608">
        <f>IF('Raw(1)'!B4608="","",'Raw(1)'!B4608)</f>
        <v>47</v>
      </c>
      <c r="C4608" t="str">
        <f t="shared" si="213"/>
        <v>Nov</v>
      </c>
      <c r="D4608" t="str">
        <f t="shared" si="214"/>
        <v>2026-Nov</v>
      </c>
      <c r="E4608">
        <f t="shared" si="215"/>
        <v>202611</v>
      </c>
      <c r="F4608" t="str">
        <f>IF('Raw(1)'!C4608="","",'Raw(1)'!C4608)</f>
        <v>TR #1</v>
      </c>
      <c r="G4608" t="str">
        <f>IF('Raw(1)'!D4608="","",'Raw(1)'!D4608)</f>
        <v>Performance</v>
      </c>
      <c r="H4608" t="str">
        <f>IF('Raw(1)'!E4608="","",'Raw(1)'!E4608)</f>
        <v>Bending</v>
      </c>
      <c r="I4608" t="str">
        <f>IF('Raw(1)'!F4608="","",'Raw(1)'!F4608)</f>
        <v/>
      </c>
    </row>
    <row r="4609" spans="1:9" x14ac:dyDescent="0.4">
      <c r="A4609">
        <f>IF('Raw(1)'!A4609="","",'Raw(1)'!A4609)</f>
        <v>2026</v>
      </c>
      <c r="B4609">
        <f>IF('Raw(1)'!B4609="","",'Raw(1)'!B4609)</f>
        <v>47</v>
      </c>
      <c r="C4609" t="str">
        <f t="shared" si="213"/>
        <v>Nov</v>
      </c>
      <c r="D4609" t="str">
        <f t="shared" si="214"/>
        <v>2026-Nov</v>
      </c>
      <c r="E4609">
        <f t="shared" si="215"/>
        <v>202611</v>
      </c>
      <c r="F4609" t="str">
        <f>IF('Raw(1)'!C4609="","",'Raw(1)'!C4609)</f>
        <v>TR #1</v>
      </c>
      <c r="G4609" t="str">
        <f>IF('Raw(1)'!D4609="","",'Raw(1)'!D4609)</f>
        <v>Performance</v>
      </c>
      <c r="H4609" t="str">
        <f>IF('Raw(1)'!E4609="","",'Raw(1)'!E4609)</f>
        <v>L/W</v>
      </c>
      <c r="I4609" t="str">
        <f>IF('Raw(1)'!F4609="","",'Raw(1)'!F4609)</f>
        <v/>
      </c>
    </row>
    <row r="4610" spans="1:9" x14ac:dyDescent="0.4">
      <c r="A4610">
        <f>IF('Raw(1)'!A4610="","",'Raw(1)'!A4610)</f>
        <v>2026</v>
      </c>
      <c r="B4610">
        <f>IF('Raw(1)'!B4610="","",'Raw(1)'!B4610)</f>
        <v>47</v>
      </c>
      <c r="C4610" t="str">
        <f t="shared" ref="C4610:C4673" si="216">IF(OR(A4610="",B4610=""),"",TEXT(DATE(A4610,1,1)+(B4610-1)*7,"mmm"))</f>
        <v>Nov</v>
      </c>
      <c r="D4610" t="str">
        <f t="shared" ref="D4610:D4673" si="217">IF(OR(A4610="",B4610=""),"",TEXT(DATE(A4610,1,1)+(B4610-1)*7,"yyyy-mmm"))</f>
        <v>2026-Nov</v>
      </c>
      <c r="E4610">
        <f t="shared" ref="E4610:E4673" si="218">IF(OR(A4610="",B4610=""),"",YEAR(DATE(A4610,1,1)+(B4610-1)*7)*100+MONTH(DATE(A4610,1,1)+(B4610-1)*7))</f>
        <v>202611</v>
      </c>
      <c r="F4610" t="str">
        <f>IF('Raw(1)'!C4610="","",'Raw(1)'!C4610)</f>
        <v>TR #1</v>
      </c>
      <c r="G4610" t="str">
        <f>IF('Raw(1)'!D4610="","",'Raw(1)'!D4610)</f>
        <v>Performance</v>
      </c>
      <c r="H4610" t="str">
        <f>IF('Raw(1)'!E4610="","",'Raw(1)'!E4610)</f>
        <v>C/W</v>
      </c>
      <c r="I4610" t="str">
        <f>IF('Raw(1)'!F4610="","",'Raw(1)'!F4610)</f>
        <v/>
      </c>
    </row>
    <row r="4611" spans="1:9" x14ac:dyDescent="0.4">
      <c r="A4611">
        <f>IF('Raw(1)'!A4611="","",'Raw(1)'!A4611)</f>
        <v>2026</v>
      </c>
      <c r="B4611">
        <f>IF('Raw(1)'!B4611="","",'Raw(1)'!B4611)</f>
        <v>47</v>
      </c>
      <c r="C4611" t="str">
        <f t="shared" si="216"/>
        <v>Nov</v>
      </c>
      <c r="D4611" t="str">
        <f t="shared" si="217"/>
        <v>2026-Nov</v>
      </c>
      <c r="E4611">
        <f t="shared" si="218"/>
        <v>202611</v>
      </c>
      <c r="F4611" t="str">
        <f>IF('Raw(1)'!C4611="","",'Raw(1)'!C4611)</f>
        <v>TR #2</v>
      </c>
      <c r="G4611" t="str">
        <f>IF('Raw(1)'!D4611="","",'Raw(1)'!D4611)</f>
        <v>Machine</v>
      </c>
      <c r="H4611" t="str">
        <f>IF('Raw(1)'!E4611="","",'Raw(1)'!E4611)</f>
        <v>Growing Line</v>
      </c>
      <c r="I4611">
        <f>IF('Raw(1)'!F4611="","",'Raw(1)'!F4611)</f>
        <v>6</v>
      </c>
    </row>
    <row r="4612" spans="1:9" x14ac:dyDescent="0.4">
      <c r="A4612">
        <f>IF('Raw(1)'!A4612="","",'Raw(1)'!A4612)</f>
        <v>2026</v>
      </c>
      <c r="B4612">
        <f>IF('Raw(1)'!B4612="","",'Raw(1)'!B4612)</f>
        <v>47</v>
      </c>
      <c r="C4612" t="str">
        <f t="shared" si="216"/>
        <v>Nov</v>
      </c>
      <c r="D4612" t="str">
        <f t="shared" si="217"/>
        <v>2026-Nov</v>
      </c>
      <c r="E4612">
        <f t="shared" si="218"/>
        <v>202611</v>
      </c>
      <c r="F4612" t="str">
        <f>IF('Raw(1)'!C4612="","",'Raw(1)'!C4612)</f>
        <v>TR #2</v>
      </c>
      <c r="G4612" t="str">
        <f>IF('Raw(1)'!D4612="","",'Raw(1)'!D4612)</f>
        <v>Machine</v>
      </c>
      <c r="H4612" t="str">
        <f>IF('Raw(1)'!E4612="","",'Raw(1)'!E4612)</f>
        <v>Paint Booth</v>
      </c>
      <c r="I4612">
        <f>IF('Raw(1)'!F4612="","",'Raw(1)'!F4612)</f>
        <v>4</v>
      </c>
    </row>
    <row r="4613" spans="1:9" x14ac:dyDescent="0.4">
      <c r="A4613">
        <f>IF('Raw(1)'!A4613="","",'Raw(1)'!A4613)</f>
        <v>2026</v>
      </c>
      <c r="B4613">
        <f>IF('Raw(1)'!B4613="","",'Raw(1)'!B4613)</f>
        <v>47</v>
      </c>
      <c r="C4613" t="str">
        <f t="shared" si="216"/>
        <v>Nov</v>
      </c>
      <c r="D4613" t="str">
        <f t="shared" si="217"/>
        <v>2026-Nov</v>
      </c>
      <c r="E4613">
        <f t="shared" si="218"/>
        <v>202611</v>
      </c>
      <c r="F4613" t="str">
        <f>IF('Raw(1)'!C4613="","",'Raw(1)'!C4613)</f>
        <v>TR #2</v>
      </c>
      <c r="G4613" t="str">
        <f>IF('Raw(1)'!D4613="","",'Raw(1)'!D4613)</f>
        <v>Machine</v>
      </c>
      <c r="H4613" t="str">
        <f>IF('Raw(1)'!E4613="","",'Raw(1)'!E4613)</f>
        <v>Paint Line</v>
      </c>
      <c r="I4613">
        <f>IF('Raw(1)'!F4613="","",'Raw(1)'!F4613)</f>
        <v>2</v>
      </c>
    </row>
    <row r="4614" spans="1:9" x14ac:dyDescent="0.4">
      <c r="A4614">
        <f>IF('Raw(1)'!A4614="","",'Raw(1)'!A4614)</f>
        <v>2026</v>
      </c>
      <c r="B4614">
        <f>IF('Raw(1)'!B4614="","",'Raw(1)'!B4614)</f>
        <v>47</v>
      </c>
      <c r="C4614" t="str">
        <f t="shared" si="216"/>
        <v>Nov</v>
      </c>
      <c r="D4614" t="str">
        <f t="shared" si="217"/>
        <v>2026-Nov</v>
      </c>
      <c r="E4614">
        <f t="shared" si="218"/>
        <v>202611</v>
      </c>
      <c r="F4614" t="str">
        <f>IF('Raw(1)'!C4614="","",'Raw(1)'!C4614)</f>
        <v>TR #2</v>
      </c>
      <c r="G4614" t="str">
        <f>IF('Raw(1)'!D4614="","",'Raw(1)'!D4614)</f>
        <v>Machine</v>
      </c>
      <c r="H4614" t="str">
        <f>IF('Raw(1)'!E4614="","",'Raw(1)'!E4614)</f>
        <v>Roll Bending Machine</v>
      </c>
      <c r="I4614">
        <f>IF('Raw(1)'!F4614="","",'Raw(1)'!F4614)</f>
        <v>3</v>
      </c>
    </row>
    <row r="4615" spans="1:9" x14ac:dyDescent="0.4">
      <c r="A4615">
        <f>IF('Raw(1)'!A4615="","",'Raw(1)'!A4615)</f>
        <v>2026</v>
      </c>
      <c r="B4615">
        <f>IF('Raw(1)'!B4615="","",'Raw(1)'!B4615)</f>
        <v>47</v>
      </c>
      <c r="C4615" t="str">
        <f t="shared" si="216"/>
        <v>Nov</v>
      </c>
      <c r="D4615" t="str">
        <f t="shared" si="217"/>
        <v>2026-Nov</v>
      </c>
      <c r="E4615">
        <f t="shared" si="218"/>
        <v>202611</v>
      </c>
      <c r="F4615" t="str">
        <f>IF('Raw(1)'!C4615="","",'Raw(1)'!C4615)</f>
        <v>TR #2</v>
      </c>
      <c r="G4615" t="str">
        <f>IF('Raw(1)'!D4615="","",'Raw(1)'!D4615)</f>
        <v>Machine</v>
      </c>
      <c r="H4615" t="str">
        <f>IF('Raw(1)'!E4615="","",'Raw(1)'!E4615)</f>
        <v>L/W Machine</v>
      </c>
      <c r="I4615">
        <f>IF('Raw(1)'!F4615="","",'Raw(1)'!F4615)</f>
        <v>4</v>
      </c>
    </row>
    <row r="4616" spans="1:9" x14ac:dyDescent="0.4">
      <c r="A4616">
        <f>IF('Raw(1)'!A4616="","",'Raw(1)'!A4616)</f>
        <v>2026</v>
      </c>
      <c r="B4616">
        <f>IF('Raw(1)'!B4616="","",'Raw(1)'!B4616)</f>
        <v>47</v>
      </c>
      <c r="C4616" t="str">
        <f t="shared" si="216"/>
        <v>Nov</v>
      </c>
      <c r="D4616" t="str">
        <f t="shared" si="217"/>
        <v>2026-Nov</v>
      </c>
      <c r="E4616">
        <f t="shared" si="218"/>
        <v>202611</v>
      </c>
      <c r="F4616" t="str">
        <f>IF('Raw(1)'!C4616="","",'Raw(1)'!C4616)</f>
        <v>TR #2</v>
      </c>
      <c r="G4616" t="str">
        <f>IF('Raw(1)'!D4616="","",'Raw(1)'!D4616)</f>
        <v>Machine</v>
      </c>
      <c r="H4616" t="str">
        <f>IF('Raw(1)'!E4616="","",'Raw(1)'!E4616)</f>
        <v>C/W Machine</v>
      </c>
      <c r="I4616">
        <f>IF('Raw(1)'!F4616="","",'Raw(1)'!F4616)</f>
        <v>6</v>
      </c>
    </row>
    <row r="4617" spans="1:9" x14ac:dyDescent="0.4">
      <c r="A4617">
        <f>IF('Raw(1)'!A4617="","",'Raw(1)'!A4617)</f>
        <v>2026</v>
      </c>
      <c r="B4617">
        <f>IF('Raw(1)'!B4617="","",'Raw(1)'!B4617)</f>
        <v>47</v>
      </c>
      <c r="C4617" t="str">
        <f t="shared" si="216"/>
        <v>Nov</v>
      </c>
      <c r="D4617" t="str">
        <f t="shared" si="217"/>
        <v>2026-Nov</v>
      </c>
      <c r="E4617">
        <f t="shared" si="218"/>
        <v>202611</v>
      </c>
      <c r="F4617" t="str">
        <f>IF('Raw(1)'!C4617="","",'Raw(1)'!C4617)</f>
        <v>TR #2</v>
      </c>
      <c r="G4617" t="str">
        <f>IF('Raw(1)'!D4617="","",'Raw(1)'!D4617)</f>
        <v>Performance</v>
      </c>
      <c r="H4617" t="str">
        <f>IF('Raw(1)'!E4617="","",'Raw(1)'!E4617)</f>
        <v>BT GT</v>
      </c>
      <c r="I4617" t="str">
        <f>IF('Raw(1)'!F4617="","",'Raw(1)'!F4617)</f>
        <v/>
      </c>
    </row>
    <row r="4618" spans="1:9" x14ac:dyDescent="0.4">
      <c r="A4618">
        <f>IF('Raw(1)'!A4618="","",'Raw(1)'!A4618)</f>
        <v>2026</v>
      </c>
      <c r="B4618">
        <f>IF('Raw(1)'!B4618="","",'Raw(1)'!B4618)</f>
        <v>47</v>
      </c>
      <c r="C4618" t="str">
        <f t="shared" si="216"/>
        <v>Nov</v>
      </c>
      <c r="D4618" t="str">
        <f t="shared" si="217"/>
        <v>2026-Nov</v>
      </c>
      <c r="E4618">
        <f t="shared" si="218"/>
        <v>202611</v>
      </c>
      <c r="F4618" t="str">
        <f>IF('Raw(1)'!C4618="","",'Raw(1)'!C4618)</f>
        <v>TR #2</v>
      </c>
      <c r="G4618" t="str">
        <f>IF('Raw(1)'!D4618="","",'Raw(1)'!D4618)</f>
        <v>Performance</v>
      </c>
      <c r="H4618" t="str">
        <f>IF('Raw(1)'!E4618="","",'Raw(1)'!E4618)</f>
        <v>WT GT</v>
      </c>
      <c r="I4618" t="str">
        <f>IF('Raw(1)'!F4618="","",'Raw(1)'!F4618)</f>
        <v/>
      </c>
    </row>
    <row r="4619" spans="1:9" x14ac:dyDescent="0.4">
      <c r="A4619">
        <f>IF('Raw(1)'!A4619="","",'Raw(1)'!A4619)</f>
        <v>2026</v>
      </c>
      <c r="B4619">
        <f>IF('Raw(1)'!B4619="","",'Raw(1)'!B4619)</f>
        <v>47</v>
      </c>
      <c r="C4619" t="str">
        <f t="shared" si="216"/>
        <v>Nov</v>
      </c>
      <c r="D4619" t="str">
        <f t="shared" si="217"/>
        <v>2026-Nov</v>
      </c>
      <c r="E4619">
        <f t="shared" si="218"/>
        <v>202611</v>
      </c>
      <c r="F4619" t="str">
        <f>IF('Raw(1)'!C4619="","",'Raw(1)'!C4619)</f>
        <v>TR #2</v>
      </c>
      <c r="G4619" t="str">
        <f>IF('Raw(1)'!D4619="","",'Raw(1)'!D4619)</f>
        <v>Performance</v>
      </c>
      <c r="H4619" t="str">
        <f>IF('Raw(1)'!E4619="","",'Raw(1)'!E4619)</f>
        <v>Bending</v>
      </c>
      <c r="I4619" t="str">
        <f>IF('Raw(1)'!F4619="","",'Raw(1)'!F4619)</f>
        <v/>
      </c>
    </row>
    <row r="4620" spans="1:9" x14ac:dyDescent="0.4">
      <c r="A4620">
        <f>IF('Raw(1)'!A4620="","",'Raw(1)'!A4620)</f>
        <v>2026</v>
      </c>
      <c r="B4620">
        <f>IF('Raw(1)'!B4620="","",'Raw(1)'!B4620)</f>
        <v>47</v>
      </c>
      <c r="C4620" t="str">
        <f t="shared" si="216"/>
        <v>Nov</v>
      </c>
      <c r="D4620" t="str">
        <f t="shared" si="217"/>
        <v>2026-Nov</v>
      </c>
      <c r="E4620">
        <f t="shared" si="218"/>
        <v>202611</v>
      </c>
      <c r="F4620" t="str">
        <f>IF('Raw(1)'!C4620="","",'Raw(1)'!C4620)</f>
        <v>TR #2</v>
      </c>
      <c r="G4620" t="str">
        <f>IF('Raw(1)'!D4620="","",'Raw(1)'!D4620)</f>
        <v>Performance</v>
      </c>
      <c r="H4620" t="str">
        <f>IF('Raw(1)'!E4620="","",'Raw(1)'!E4620)</f>
        <v>L/W</v>
      </c>
      <c r="I4620" t="str">
        <f>IF('Raw(1)'!F4620="","",'Raw(1)'!F4620)</f>
        <v/>
      </c>
    </row>
    <row r="4621" spans="1:9" x14ac:dyDescent="0.4">
      <c r="A4621">
        <f>IF('Raw(1)'!A4621="","",'Raw(1)'!A4621)</f>
        <v>2026</v>
      </c>
      <c r="B4621">
        <f>IF('Raw(1)'!B4621="","",'Raw(1)'!B4621)</f>
        <v>47</v>
      </c>
      <c r="C4621" t="str">
        <f t="shared" si="216"/>
        <v>Nov</v>
      </c>
      <c r="D4621" t="str">
        <f t="shared" si="217"/>
        <v>2026-Nov</v>
      </c>
      <c r="E4621">
        <f t="shared" si="218"/>
        <v>202611</v>
      </c>
      <c r="F4621" t="str">
        <f>IF('Raw(1)'!C4621="","",'Raw(1)'!C4621)</f>
        <v>TR #2</v>
      </c>
      <c r="G4621" t="str">
        <f>IF('Raw(1)'!D4621="","",'Raw(1)'!D4621)</f>
        <v>Performance</v>
      </c>
      <c r="H4621" t="str">
        <f>IF('Raw(1)'!E4621="","",'Raw(1)'!E4621)</f>
        <v>C/W</v>
      </c>
      <c r="I4621" t="str">
        <f>IF('Raw(1)'!F4621="","",'Raw(1)'!F4621)</f>
        <v/>
      </c>
    </row>
    <row r="4622" spans="1:9" x14ac:dyDescent="0.4">
      <c r="A4622">
        <f>IF('Raw(1)'!A4622="","",'Raw(1)'!A4622)</f>
        <v>2026</v>
      </c>
      <c r="B4622">
        <f>IF('Raw(1)'!B4622="","",'Raw(1)'!B4622)</f>
        <v>47</v>
      </c>
      <c r="C4622" t="str">
        <f t="shared" si="216"/>
        <v>Nov</v>
      </c>
      <c r="D4622" t="str">
        <f t="shared" si="217"/>
        <v>2026-Nov</v>
      </c>
      <c r="E4622">
        <f t="shared" si="218"/>
        <v>202611</v>
      </c>
      <c r="F4622" t="str">
        <f>IF('Raw(1)'!C4622="","",'Raw(1)'!C4622)</f>
        <v>AM</v>
      </c>
      <c r="G4622" t="str">
        <f>IF('Raw(1)'!D4622="","",'Raw(1)'!D4622)</f>
        <v>Machine</v>
      </c>
      <c r="H4622" t="str">
        <f>IF('Raw(1)'!E4622="","",'Raw(1)'!E4622)</f>
        <v>Growing Line</v>
      </c>
      <c r="I4622">
        <f>IF('Raw(1)'!F4622="","",'Raw(1)'!F4622)</f>
        <v>30</v>
      </c>
    </row>
    <row r="4623" spans="1:9" x14ac:dyDescent="0.4">
      <c r="A4623">
        <f>IF('Raw(1)'!A4623="","",'Raw(1)'!A4623)</f>
        <v>2026</v>
      </c>
      <c r="B4623">
        <f>IF('Raw(1)'!B4623="","",'Raw(1)'!B4623)</f>
        <v>47</v>
      </c>
      <c r="C4623" t="str">
        <f t="shared" si="216"/>
        <v>Nov</v>
      </c>
      <c r="D4623" t="str">
        <f t="shared" si="217"/>
        <v>2026-Nov</v>
      </c>
      <c r="E4623">
        <f t="shared" si="218"/>
        <v>202611</v>
      </c>
      <c r="F4623" t="str">
        <f>IF('Raw(1)'!C4623="","",'Raw(1)'!C4623)</f>
        <v>AM</v>
      </c>
      <c r="G4623" t="str">
        <f>IF('Raw(1)'!D4623="","",'Raw(1)'!D4623)</f>
        <v>Machine</v>
      </c>
      <c r="H4623" t="str">
        <f>IF('Raw(1)'!E4623="","",'Raw(1)'!E4623)</f>
        <v>Paint Booth</v>
      </c>
      <c r="I4623">
        <f>IF('Raw(1)'!F4623="","",'Raw(1)'!F4623)</f>
        <v>16</v>
      </c>
    </row>
    <row r="4624" spans="1:9" x14ac:dyDescent="0.4">
      <c r="A4624">
        <f>IF('Raw(1)'!A4624="","",'Raw(1)'!A4624)</f>
        <v>2026</v>
      </c>
      <c r="B4624">
        <f>IF('Raw(1)'!B4624="","",'Raw(1)'!B4624)</f>
        <v>47</v>
      </c>
      <c r="C4624" t="str">
        <f t="shared" si="216"/>
        <v>Nov</v>
      </c>
      <c r="D4624" t="str">
        <f t="shared" si="217"/>
        <v>2026-Nov</v>
      </c>
      <c r="E4624">
        <f t="shared" si="218"/>
        <v>202611</v>
      </c>
      <c r="F4624" t="str">
        <f>IF('Raw(1)'!C4624="","",'Raw(1)'!C4624)</f>
        <v>AM</v>
      </c>
      <c r="G4624" t="str">
        <f>IF('Raw(1)'!D4624="","",'Raw(1)'!D4624)</f>
        <v>Machine</v>
      </c>
      <c r="H4624" t="str">
        <f>IF('Raw(1)'!E4624="","",'Raw(1)'!E4624)</f>
        <v>Paint Line</v>
      </c>
      <c r="I4624">
        <f>IF('Raw(1)'!F4624="","",'Raw(1)'!F4624)</f>
        <v>8</v>
      </c>
    </row>
    <row r="4625" spans="1:9" x14ac:dyDescent="0.4">
      <c r="A4625">
        <f>IF('Raw(1)'!A4625="","",'Raw(1)'!A4625)</f>
        <v>2026</v>
      </c>
      <c r="B4625">
        <f>IF('Raw(1)'!B4625="","",'Raw(1)'!B4625)</f>
        <v>47</v>
      </c>
      <c r="C4625" t="str">
        <f t="shared" si="216"/>
        <v>Nov</v>
      </c>
      <c r="D4625" t="str">
        <f t="shared" si="217"/>
        <v>2026-Nov</v>
      </c>
      <c r="E4625">
        <f t="shared" si="218"/>
        <v>202611</v>
      </c>
      <c r="F4625" t="str">
        <f>IF('Raw(1)'!C4625="","",'Raw(1)'!C4625)</f>
        <v>AM</v>
      </c>
      <c r="G4625" t="str">
        <f>IF('Raw(1)'!D4625="","",'Raw(1)'!D4625)</f>
        <v>Machine</v>
      </c>
      <c r="H4625" t="str">
        <f>IF('Raw(1)'!E4625="","",'Raw(1)'!E4625)</f>
        <v>Roll Bending Machine</v>
      </c>
      <c r="I4625">
        <f>IF('Raw(1)'!F4625="","",'Raw(1)'!F4625)</f>
        <v>6</v>
      </c>
    </row>
    <row r="4626" spans="1:9" x14ac:dyDescent="0.4">
      <c r="A4626">
        <f>IF('Raw(1)'!A4626="","",'Raw(1)'!A4626)</f>
        <v>2026</v>
      </c>
      <c r="B4626">
        <f>IF('Raw(1)'!B4626="","",'Raw(1)'!B4626)</f>
        <v>47</v>
      </c>
      <c r="C4626" t="str">
        <f t="shared" si="216"/>
        <v>Nov</v>
      </c>
      <c r="D4626" t="str">
        <f t="shared" si="217"/>
        <v>2026-Nov</v>
      </c>
      <c r="E4626">
        <f t="shared" si="218"/>
        <v>202611</v>
      </c>
      <c r="F4626" t="str">
        <f>IF('Raw(1)'!C4626="","",'Raw(1)'!C4626)</f>
        <v>AM</v>
      </c>
      <c r="G4626" t="str">
        <f>IF('Raw(1)'!D4626="","",'Raw(1)'!D4626)</f>
        <v>Machine</v>
      </c>
      <c r="H4626" t="str">
        <f>IF('Raw(1)'!E4626="","",'Raw(1)'!E4626)</f>
        <v>L/W Machine</v>
      </c>
      <c r="I4626">
        <f>IF('Raw(1)'!F4626="","",'Raw(1)'!F4626)</f>
        <v>11</v>
      </c>
    </row>
    <row r="4627" spans="1:9" x14ac:dyDescent="0.4">
      <c r="A4627">
        <f>IF('Raw(1)'!A4627="","",'Raw(1)'!A4627)</f>
        <v>2026</v>
      </c>
      <c r="B4627">
        <f>IF('Raw(1)'!B4627="","",'Raw(1)'!B4627)</f>
        <v>47</v>
      </c>
      <c r="C4627" t="str">
        <f t="shared" si="216"/>
        <v>Nov</v>
      </c>
      <c r="D4627" t="str">
        <f t="shared" si="217"/>
        <v>2026-Nov</v>
      </c>
      <c r="E4627">
        <f t="shared" si="218"/>
        <v>202611</v>
      </c>
      <c r="F4627" t="str">
        <f>IF('Raw(1)'!C4627="","",'Raw(1)'!C4627)</f>
        <v>AM</v>
      </c>
      <c r="G4627" t="str">
        <f>IF('Raw(1)'!D4627="","",'Raw(1)'!D4627)</f>
        <v>Machine</v>
      </c>
      <c r="H4627" t="str">
        <f>IF('Raw(1)'!E4627="","",'Raw(1)'!E4627)</f>
        <v>C/W Machine</v>
      </c>
      <c r="I4627">
        <f>IF('Raw(1)'!F4627="","",'Raw(1)'!F4627)</f>
        <v>15</v>
      </c>
    </row>
    <row r="4628" spans="1:9" x14ac:dyDescent="0.4">
      <c r="A4628">
        <f>IF('Raw(1)'!A4628="","",'Raw(1)'!A4628)</f>
        <v>2026</v>
      </c>
      <c r="B4628">
        <f>IF('Raw(1)'!B4628="","",'Raw(1)'!B4628)</f>
        <v>47</v>
      </c>
      <c r="C4628" t="str">
        <f t="shared" si="216"/>
        <v>Nov</v>
      </c>
      <c r="D4628" t="str">
        <f t="shared" si="217"/>
        <v>2026-Nov</v>
      </c>
      <c r="E4628">
        <f t="shared" si="218"/>
        <v>202611</v>
      </c>
      <c r="F4628" t="str">
        <f>IF('Raw(1)'!C4628="","",'Raw(1)'!C4628)</f>
        <v>AM</v>
      </c>
      <c r="G4628" t="str">
        <f>IF('Raw(1)'!D4628="","",'Raw(1)'!D4628)</f>
        <v>Performance</v>
      </c>
      <c r="H4628" t="str">
        <f>IF('Raw(1)'!E4628="","",'Raw(1)'!E4628)</f>
        <v>BT GT</v>
      </c>
      <c r="I4628" t="str">
        <f>IF('Raw(1)'!F4628="","",'Raw(1)'!F4628)</f>
        <v/>
      </c>
    </row>
    <row r="4629" spans="1:9" x14ac:dyDescent="0.4">
      <c r="A4629">
        <f>IF('Raw(1)'!A4629="","",'Raw(1)'!A4629)</f>
        <v>2026</v>
      </c>
      <c r="B4629">
        <f>IF('Raw(1)'!B4629="","",'Raw(1)'!B4629)</f>
        <v>47</v>
      </c>
      <c r="C4629" t="str">
        <f t="shared" si="216"/>
        <v>Nov</v>
      </c>
      <c r="D4629" t="str">
        <f t="shared" si="217"/>
        <v>2026-Nov</v>
      </c>
      <c r="E4629">
        <f t="shared" si="218"/>
        <v>202611</v>
      </c>
      <c r="F4629" t="str">
        <f>IF('Raw(1)'!C4629="","",'Raw(1)'!C4629)</f>
        <v>AM</v>
      </c>
      <c r="G4629" t="str">
        <f>IF('Raw(1)'!D4629="","",'Raw(1)'!D4629)</f>
        <v>Performance</v>
      </c>
      <c r="H4629" t="str">
        <f>IF('Raw(1)'!E4629="","",'Raw(1)'!E4629)</f>
        <v>WT GT</v>
      </c>
      <c r="I4629" t="str">
        <f>IF('Raw(1)'!F4629="","",'Raw(1)'!F4629)</f>
        <v/>
      </c>
    </row>
    <row r="4630" spans="1:9" x14ac:dyDescent="0.4">
      <c r="A4630">
        <f>IF('Raw(1)'!A4630="","",'Raw(1)'!A4630)</f>
        <v>2026</v>
      </c>
      <c r="B4630">
        <f>IF('Raw(1)'!B4630="","",'Raw(1)'!B4630)</f>
        <v>47</v>
      </c>
      <c r="C4630" t="str">
        <f t="shared" si="216"/>
        <v>Nov</v>
      </c>
      <c r="D4630" t="str">
        <f t="shared" si="217"/>
        <v>2026-Nov</v>
      </c>
      <c r="E4630">
        <f t="shared" si="218"/>
        <v>202611</v>
      </c>
      <c r="F4630" t="str">
        <f>IF('Raw(1)'!C4630="","",'Raw(1)'!C4630)</f>
        <v>AM</v>
      </c>
      <c r="G4630" t="str">
        <f>IF('Raw(1)'!D4630="","",'Raw(1)'!D4630)</f>
        <v>Performance</v>
      </c>
      <c r="H4630" t="str">
        <f>IF('Raw(1)'!E4630="","",'Raw(1)'!E4630)</f>
        <v>Bending</v>
      </c>
      <c r="I4630" t="str">
        <f>IF('Raw(1)'!F4630="","",'Raw(1)'!F4630)</f>
        <v/>
      </c>
    </row>
    <row r="4631" spans="1:9" x14ac:dyDescent="0.4">
      <c r="A4631">
        <f>IF('Raw(1)'!A4631="","",'Raw(1)'!A4631)</f>
        <v>2026</v>
      </c>
      <c r="B4631">
        <f>IF('Raw(1)'!B4631="","",'Raw(1)'!B4631)</f>
        <v>47</v>
      </c>
      <c r="C4631" t="str">
        <f t="shared" si="216"/>
        <v>Nov</v>
      </c>
      <c r="D4631" t="str">
        <f t="shared" si="217"/>
        <v>2026-Nov</v>
      </c>
      <c r="E4631">
        <f t="shared" si="218"/>
        <v>202611</v>
      </c>
      <c r="F4631" t="str">
        <f>IF('Raw(1)'!C4631="","",'Raw(1)'!C4631)</f>
        <v>AM</v>
      </c>
      <c r="G4631" t="str">
        <f>IF('Raw(1)'!D4631="","",'Raw(1)'!D4631)</f>
        <v>Performance</v>
      </c>
      <c r="H4631" t="str">
        <f>IF('Raw(1)'!E4631="","",'Raw(1)'!E4631)</f>
        <v>L/W</v>
      </c>
      <c r="I4631" t="str">
        <f>IF('Raw(1)'!F4631="","",'Raw(1)'!F4631)</f>
        <v/>
      </c>
    </row>
    <row r="4632" spans="1:9" x14ac:dyDescent="0.4">
      <c r="A4632">
        <f>IF('Raw(1)'!A4632="","",'Raw(1)'!A4632)</f>
        <v>2026</v>
      </c>
      <c r="B4632">
        <f>IF('Raw(1)'!B4632="","",'Raw(1)'!B4632)</f>
        <v>47</v>
      </c>
      <c r="C4632" t="str">
        <f t="shared" si="216"/>
        <v>Nov</v>
      </c>
      <c r="D4632" t="str">
        <f t="shared" si="217"/>
        <v>2026-Nov</v>
      </c>
      <c r="E4632">
        <f t="shared" si="218"/>
        <v>202611</v>
      </c>
      <c r="F4632" t="str">
        <f>IF('Raw(1)'!C4632="","",'Raw(1)'!C4632)</f>
        <v>AM</v>
      </c>
      <c r="G4632" t="str">
        <f>IF('Raw(1)'!D4632="","",'Raw(1)'!D4632)</f>
        <v>Performance</v>
      </c>
      <c r="H4632" t="str">
        <f>IF('Raw(1)'!E4632="","",'Raw(1)'!E4632)</f>
        <v>C/W</v>
      </c>
      <c r="I4632" t="str">
        <f>IF('Raw(1)'!F4632="","",'Raw(1)'!F4632)</f>
        <v/>
      </c>
    </row>
    <row r="4633" spans="1:9" x14ac:dyDescent="0.4">
      <c r="A4633">
        <f>IF('Raw(1)'!A4633="","",'Raw(1)'!A4633)</f>
        <v>2026</v>
      </c>
      <c r="B4633">
        <f>IF('Raw(1)'!B4633="","",'Raw(1)'!B4633)</f>
        <v>47</v>
      </c>
      <c r="C4633" t="str">
        <f t="shared" si="216"/>
        <v>Nov</v>
      </c>
      <c r="D4633" t="str">
        <f t="shared" si="217"/>
        <v>2026-Nov</v>
      </c>
      <c r="E4633">
        <f t="shared" si="218"/>
        <v>202611</v>
      </c>
      <c r="F4633" t="str">
        <f>IF('Raw(1)'!C4633="","",'Raw(1)'!C4633)</f>
        <v>PT On</v>
      </c>
      <c r="G4633" t="str">
        <f>IF('Raw(1)'!D4633="","",'Raw(1)'!D4633)</f>
        <v>Machine</v>
      </c>
      <c r="H4633" t="str">
        <f>IF('Raw(1)'!E4633="","",'Raw(1)'!E4633)</f>
        <v>Growing Line</v>
      </c>
      <c r="I4633">
        <f>IF('Raw(1)'!F4633="","",'Raw(1)'!F4633)</f>
        <v>6</v>
      </c>
    </row>
    <row r="4634" spans="1:9" x14ac:dyDescent="0.4">
      <c r="A4634">
        <f>IF('Raw(1)'!A4634="","",'Raw(1)'!A4634)</f>
        <v>2026</v>
      </c>
      <c r="B4634">
        <f>IF('Raw(1)'!B4634="","",'Raw(1)'!B4634)</f>
        <v>47</v>
      </c>
      <c r="C4634" t="str">
        <f t="shared" si="216"/>
        <v>Nov</v>
      </c>
      <c r="D4634" t="str">
        <f t="shared" si="217"/>
        <v>2026-Nov</v>
      </c>
      <c r="E4634">
        <f t="shared" si="218"/>
        <v>202611</v>
      </c>
      <c r="F4634" t="str">
        <f>IF('Raw(1)'!C4634="","",'Raw(1)'!C4634)</f>
        <v>PT On</v>
      </c>
      <c r="G4634" t="str">
        <f>IF('Raw(1)'!D4634="","",'Raw(1)'!D4634)</f>
        <v>Machine</v>
      </c>
      <c r="H4634" t="str">
        <f>IF('Raw(1)'!E4634="","",'Raw(1)'!E4634)</f>
        <v>Paint Booth</v>
      </c>
      <c r="I4634">
        <f>IF('Raw(1)'!F4634="","",'Raw(1)'!F4634)</f>
        <v>4</v>
      </c>
    </row>
    <row r="4635" spans="1:9" x14ac:dyDescent="0.4">
      <c r="A4635">
        <f>IF('Raw(1)'!A4635="","",'Raw(1)'!A4635)</f>
        <v>2026</v>
      </c>
      <c r="B4635">
        <f>IF('Raw(1)'!B4635="","",'Raw(1)'!B4635)</f>
        <v>47</v>
      </c>
      <c r="C4635" t="str">
        <f t="shared" si="216"/>
        <v>Nov</v>
      </c>
      <c r="D4635" t="str">
        <f t="shared" si="217"/>
        <v>2026-Nov</v>
      </c>
      <c r="E4635">
        <f t="shared" si="218"/>
        <v>202611</v>
      </c>
      <c r="F4635" t="str">
        <f>IF('Raw(1)'!C4635="","",'Raw(1)'!C4635)</f>
        <v>PT On</v>
      </c>
      <c r="G4635" t="str">
        <f>IF('Raw(1)'!D4635="","",'Raw(1)'!D4635)</f>
        <v>Machine</v>
      </c>
      <c r="H4635" t="str">
        <f>IF('Raw(1)'!E4635="","",'Raw(1)'!E4635)</f>
        <v>Paint Line</v>
      </c>
      <c r="I4635">
        <f>IF('Raw(1)'!F4635="","",'Raw(1)'!F4635)</f>
        <v>4</v>
      </c>
    </row>
    <row r="4636" spans="1:9" x14ac:dyDescent="0.4">
      <c r="A4636">
        <f>IF('Raw(1)'!A4636="","",'Raw(1)'!A4636)</f>
        <v>2026</v>
      </c>
      <c r="B4636">
        <f>IF('Raw(1)'!B4636="","",'Raw(1)'!B4636)</f>
        <v>47</v>
      </c>
      <c r="C4636" t="str">
        <f t="shared" si="216"/>
        <v>Nov</v>
      </c>
      <c r="D4636" t="str">
        <f t="shared" si="217"/>
        <v>2026-Nov</v>
      </c>
      <c r="E4636">
        <f t="shared" si="218"/>
        <v>202611</v>
      </c>
      <c r="F4636" t="str">
        <f>IF('Raw(1)'!C4636="","",'Raw(1)'!C4636)</f>
        <v>PT On</v>
      </c>
      <c r="G4636" t="str">
        <f>IF('Raw(1)'!D4636="","",'Raw(1)'!D4636)</f>
        <v>Machine</v>
      </c>
      <c r="H4636" t="str">
        <f>IF('Raw(1)'!E4636="","",'Raw(1)'!E4636)</f>
        <v>Roll Bending Machine</v>
      </c>
      <c r="I4636">
        <f>IF('Raw(1)'!F4636="","",'Raw(1)'!F4636)</f>
        <v>3</v>
      </c>
    </row>
    <row r="4637" spans="1:9" x14ac:dyDescent="0.4">
      <c r="A4637">
        <f>IF('Raw(1)'!A4637="","",'Raw(1)'!A4637)</f>
        <v>2026</v>
      </c>
      <c r="B4637">
        <f>IF('Raw(1)'!B4637="","",'Raw(1)'!B4637)</f>
        <v>47</v>
      </c>
      <c r="C4637" t="str">
        <f t="shared" si="216"/>
        <v>Nov</v>
      </c>
      <c r="D4637" t="str">
        <f t="shared" si="217"/>
        <v>2026-Nov</v>
      </c>
      <c r="E4637">
        <f t="shared" si="218"/>
        <v>202611</v>
      </c>
      <c r="F4637" t="str">
        <f>IF('Raw(1)'!C4637="","",'Raw(1)'!C4637)</f>
        <v>PT On</v>
      </c>
      <c r="G4637" t="str">
        <f>IF('Raw(1)'!D4637="","",'Raw(1)'!D4637)</f>
        <v>Machine</v>
      </c>
      <c r="H4637" t="str">
        <f>IF('Raw(1)'!E4637="","",'Raw(1)'!E4637)</f>
        <v>L/W Machine</v>
      </c>
      <c r="I4637">
        <f>IF('Raw(1)'!F4637="","",'Raw(1)'!F4637)</f>
        <v>4</v>
      </c>
    </row>
    <row r="4638" spans="1:9" x14ac:dyDescent="0.4">
      <c r="A4638">
        <f>IF('Raw(1)'!A4638="","",'Raw(1)'!A4638)</f>
        <v>2026</v>
      </c>
      <c r="B4638">
        <f>IF('Raw(1)'!B4638="","",'Raw(1)'!B4638)</f>
        <v>47</v>
      </c>
      <c r="C4638" t="str">
        <f t="shared" si="216"/>
        <v>Nov</v>
      </c>
      <c r="D4638" t="str">
        <f t="shared" si="217"/>
        <v>2026-Nov</v>
      </c>
      <c r="E4638">
        <f t="shared" si="218"/>
        <v>202611</v>
      </c>
      <c r="F4638" t="str">
        <f>IF('Raw(1)'!C4638="","",'Raw(1)'!C4638)</f>
        <v>PT On</v>
      </c>
      <c r="G4638" t="str">
        <f>IF('Raw(1)'!D4638="","",'Raw(1)'!D4638)</f>
        <v>Machine</v>
      </c>
      <c r="H4638" t="str">
        <f>IF('Raw(1)'!E4638="","",'Raw(1)'!E4638)</f>
        <v>C/W Machine</v>
      </c>
      <c r="I4638">
        <f>IF('Raw(1)'!F4638="","",'Raw(1)'!F4638)</f>
        <v>6.5</v>
      </c>
    </row>
    <row r="4639" spans="1:9" x14ac:dyDescent="0.4">
      <c r="A4639">
        <f>IF('Raw(1)'!A4639="","",'Raw(1)'!A4639)</f>
        <v>2026</v>
      </c>
      <c r="B4639">
        <f>IF('Raw(1)'!B4639="","",'Raw(1)'!B4639)</f>
        <v>47</v>
      </c>
      <c r="C4639" t="str">
        <f t="shared" si="216"/>
        <v>Nov</v>
      </c>
      <c r="D4639" t="str">
        <f t="shared" si="217"/>
        <v>2026-Nov</v>
      </c>
      <c r="E4639">
        <f t="shared" si="218"/>
        <v>202611</v>
      </c>
      <c r="F4639" t="str">
        <f>IF('Raw(1)'!C4639="","",'Raw(1)'!C4639)</f>
        <v>PT On</v>
      </c>
      <c r="G4639" t="str">
        <f>IF('Raw(1)'!D4639="","",'Raw(1)'!D4639)</f>
        <v>Performance</v>
      </c>
      <c r="H4639" t="str">
        <f>IF('Raw(1)'!E4639="","",'Raw(1)'!E4639)</f>
        <v>BT GT</v>
      </c>
      <c r="I4639" t="str">
        <f>IF('Raw(1)'!F4639="","",'Raw(1)'!F4639)</f>
        <v/>
      </c>
    </row>
    <row r="4640" spans="1:9" x14ac:dyDescent="0.4">
      <c r="A4640">
        <f>IF('Raw(1)'!A4640="","",'Raw(1)'!A4640)</f>
        <v>2026</v>
      </c>
      <c r="B4640">
        <f>IF('Raw(1)'!B4640="","",'Raw(1)'!B4640)</f>
        <v>47</v>
      </c>
      <c r="C4640" t="str">
        <f t="shared" si="216"/>
        <v>Nov</v>
      </c>
      <c r="D4640" t="str">
        <f t="shared" si="217"/>
        <v>2026-Nov</v>
      </c>
      <c r="E4640">
        <f t="shared" si="218"/>
        <v>202611</v>
      </c>
      <c r="F4640" t="str">
        <f>IF('Raw(1)'!C4640="","",'Raw(1)'!C4640)</f>
        <v>PT On</v>
      </c>
      <c r="G4640" t="str">
        <f>IF('Raw(1)'!D4640="","",'Raw(1)'!D4640)</f>
        <v>Performance</v>
      </c>
      <c r="H4640" t="str">
        <f>IF('Raw(1)'!E4640="","",'Raw(1)'!E4640)</f>
        <v>WT GT</v>
      </c>
      <c r="I4640" t="str">
        <f>IF('Raw(1)'!F4640="","",'Raw(1)'!F4640)</f>
        <v/>
      </c>
    </row>
    <row r="4641" spans="1:9" x14ac:dyDescent="0.4">
      <c r="A4641">
        <f>IF('Raw(1)'!A4641="","",'Raw(1)'!A4641)</f>
        <v>2026</v>
      </c>
      <c r="B4641">
        <f>IF('Raw(1)'!B4641="","",'Raw(1)'!B4641)</f>
        <v>47</v>
      </c>
      <c r="C4641" t="str">
        <f t="shared" si="216"/>
        <v>Nov</v>
      </c>
      <c r="D4641" t="str">
        <f t="shared" si="217"/>
        <v>2026-Nov</v>
      </c>
      <c r="E4641">
        <f t="shared" si="218"/>
        <v>202611</v>
      </c>
      <c r="F4641" t="str">
        <f>IF('Raw(1)'!C4641="","",'Raw(1)'!C4641)</f>
        <v>PT On</v>
      </c>
      <c r="G4641" t="str">
        <f>IF('Raw(1)'!D4641="","",'Raw(1)'!D4641)</f>
        <v>Performance</v>
      </c>
      <c r="H4641" t="str">
        <f>IF('Raw(1)'!E4641="","",'Raw(1)'!E4641)</f>
        <v>Bending</v>
      </c>
      <c r="I4641" t="str">
        <f>IF('Raw(1)'!F4641="","",'Raw(1)'!F4641)</f>
        <v/>
      </c>
    </row>
    <row r="4642" spans="1:9" x14ac:dyDescent="0.4">
      <c r="A4642">
        <f>IF('Raw(1)'!A4642="","",'Raw(1)'!A4642)</f>
        <v>2026</v>
      </c>
      <c r="B4642">
        <f>IF('Raw(1)'!B4642="","",'Raw(1)'!B4642)</f>
        <v>47</v>
      </c>
      <c r="C4642" t="str">
        <f t="shared" si="216"/>
        <v>Nov</v>
      </c>
      <c r="D4642" t="str">
        <f t="shared" si="217"/>
        <v>2026-Nov</v>
      </c>
      <c r="E4642">
        <f t="shared" si="218"/>
        <v>202611</v>
      </c>
      <c r="F4642" t="str">
        <f>IF('Raw(1)'!C4642="","",'Raw(1)'!C4642)</f>
        <v>PT On</v>
      </c>
      <c r="G4642" t="str">
        <f>IF('Raw(1)'!D4642="","",'Raw(1)'!D4642)</f>
        <v>Performance</v>
      </c>
      <c r="H4642" t="str">
        <f>IF('Raw(1)'!E4642="","",'Raw(1)'!E4642)</f>
        <v>L/W</v>
      </c>
      <c r="I4642" t="str">
        <f>IF('Raw(1)'!F4642="","",'Raw(1)'!F4642)</f>
        <v/>
      </c>
    </row>
    <row r="4643" spans="1:9" x14ac:dyDescent="0.4">
      <c r="A4643">
        <f>IF('Raw(1)'!A4643="","",'Raw(1)'!A4643)</f>
        <v>2026</v>
      </c>
      <c r="B4643">
        <f>IF('Raw(1)'!B4643="","",'Raw(1)'!B4643)</f>
        <v>47</v>
      </c>
      <c r="C4643" t="str">
        <f t="shared" si="216"/>
        <v>Nov</v>
      </c>
      <c r="D4643" t="str">
        <f t="shared" si="217"/>
        <v>2026-Nov</v>
      </c>
      <c r="E4643">
        <f t="shared" si="218"/>
        <v>202611</v>
      </c>
      <c r="F4643" t="str">
        <f>IF('Raw(1)'!C4643="","",'Raw(1)'!C4643)</f>
        <v>PT On</v>
      </c>
      <c r="G4643" t="str">
        <f>IF('Raw(1)'!D4643="","",'Raw(1)'!D4643)</f>
        <v>Performance</v>
      </c>
      <c r="H4643" t="str">
        <f>IF('Raw(1)'!E4643="","",'Raw(1)'!E4643)</f>
        <v>C/W</v>
      </c>
      <c r="I4643" t="str">
        <f>IF('Raw(1)'!F4643="","",'Raw(1)'!F4643)</f>
        <v/>
      </c>
    </row>
    <row r="4644" spans="1:9" x14ac:dyDescent="0.4">
      <c r="A4644">
        <f>IF('Raw(1)'!A4644="","",'Raw(1)'!A4644)</f>
        <v>2026</v>
      </c>
      <c r="B4644">
        <f>IF('Raw(1)'!B4644="","",'Raw(1)'!B4644)</f>
        <v>47</v>
      </c>
      <c r="C4644" t="str">
        <f t="shared" si="216"/>
        <v>Nov</v>
      </c>
      <c r="D4644" t="str">
        <f t="shared" si="217"/>
        <v>2026-Nov</v>
      </c>
      <c r="E4644">
        <f t="shared" si="218"/>
        <v>202611</v>
      </c>
      <c r="F4644" t="str">
        <f>IF('Raw(1)'!C4644="","",'Raw(1)'!C4644)</f>
        <v>PT Off</v>
      </c>
      <c r="G4644" t="str">
        <f>IF('Raw(1)'!D4644="","",'Raw(1)'!D4644)</f>
        <v>Machine</v>
      </c>
      <c r="H4644" t="str">
        <f>IF('Raw(1)'!E4644="","",'Raw(1)'!E4644)</f>
        <v>Growing Line</v>
      </c>
      <c r="I4644">
        <f>IF('Raw(1)'!F4644="","",'Raw(1)'!F4644)</f>
        <v>11</v>
      </c>
    </row>
    <row r="4645" spans="1:9" x14ac:dyDescent="0.4">
      <c r="A4645">
        <f>IF('Raw(1)'!A4645="","",'Raw(1)'!A4645)</f>
        <v>2026</v>
      </c>
      <c r="B4645">
        <f>IF('Raw(1)'!B4645="","",'Raw(1)'!B4645)</f>
        <v>47</v>
      </c>
      <c r="C4645" t="str">
        <f t="shared" si="216"/>
        <v>Nov</v>
      </c>
      <c r="D4645" t="str">
        <f t="shared" si="217"/>
        <v>2026-Nov</v>
      </c>
      <c r="E4645">
        <f t="shared" si="218"/>
        <v>202611</v>
      </c>
      <c r="F4645" t="str">
        <f>IF('Raw(1)'!C4645="","",'Raw(1)'!C4645)</f>
        <v>PT Off</v>
      </c>
      <c r="G4645" t="str">
        <f>IF('Raw(1)'!D4645="","",'Raw(1)'!D4645)</f>
        <v>Machine</v>
      </c>
      <c r="H4645" t="str">
        <f>IF('Raw(1)'!E4645="","",'Raw(1)'!E4645)</f>
        <v>Paint Booth</v>
      </c>
      <c r="I4645">
        <f>IF('Raw(1)'!F4645="","",'Raw(1)'!F4645)</f>
        <v>6</v>
      </c>
    </row>
    <row r="4646" spans="1:9" x14ac:dyDescent="0.4">
      <c r="A4646">
        <f>IF('Raw(1)'!A4646="","",'Raw(1)'!A4646)</f>
        <v>2026</v>
      </c>
      <c r="B4646">
        <f>IF('Raw(1)'!B4646="","",'Raw(1)'!B4646)</f>
        <v>47</v>
      </c>
      <c r="C4646" t="str">
        <f t="shared" si="216"/>
        <v>Nov</v>
      </c>
      <c r="D4646" t="str">
        <f t="shared" si="217"/>
        <v>2026-Nov</v>
      </c>
      <c r="E4646">
        <f t="shared" si="218"/>
        <v>202611</v>
      </c>
      <c r="F4646" t="str">
        <f>IF('Raw(1)'!C4646="","",'Raw(1)'!C4646)</f>
        <v>PT Off</v>
      </c>
      <c r="G4646" t="str">
        <f>IF('Raw(1)'!D4646="","",'Raw(1)'!D4646)</f>
        <v>Machine</v>
      </c>
      <c r="H4646" t="str">
        <f>IF('Raw(1)'!E4646="","",'Raw(1)'!E4646)</f>
        <v>Paint Line</v>
      </c>
      <c r="I4646">
        <f>IF('Raw(1)'!F4646="","",'Raw(1)'!F4646)</f>
        <v>4</v>
      </c>
    </row>
    <row r="4647" spans="1:9" x14ac:dyDescent="0.4">
      <c r="A4647">
        <f>IF('Raw(1)'!A4647="","",'Raw(1)'!A4647)</f>
        <v>2026</v>
      </c>
      <c r="B4647">
        <f>IF('Raw(1)'!B4647="","",'Raw(1)'!B4647)</f>
        <v>47</v>
      </c>
      <c r="C4647" t="str">
        <f t="shared" si="216"/>
        <v>Nov</v>
      </c>
      <c r="D4647" t="str">
        <f t="shared" si="217"/>
        <v>2026-Nov</v>
      </c>
      <c r="E4647">
        <f t="shared" si="218"/>
        <v>202611</v>
      </c>
      <c r="F4647" t="str">
        <f>IF('Raw(1)'!C4647="","",'Raw(1)'!C4647)</f>
        <v>PT Off</v>
      </c>
      <c r="G4647" t="str">
        <f>IF('Raw(1)'!D4647="","",'Raw(1)'!D4647)</f>
        <v>Machine</v>
      </c>
      <c r="H4647" t="str">
        <f>IF('Raw(1)'!E4647="","",'Raw(1)'!E4647)</f>
        <v>Roll Bending Machine</v>
      </c>
      <c r="I4647">
        <f>IF('Raw(1)'!F4647="","",'Raw(1)'!F4647)</f>
        <v>4</v>
      </c>
    </row>
    <row r="4648" spans="1:9" x14ac:dyDescent="0.4">
      <c r="A4648">
        <f>IF('Raw(1)'!A4648="","",'Raw(1)'!A4648)</f>
        <v>2026</v>
      </c>
      <c r="B4648">
        <f>IF('Raw(1)'!B4648="","",'Raw(1)'!B4648)</f>
        <v>47</v>
      </c>
      <c r="C4648" t="str">
        <f t="shared" si="216"/>
        <v>Nov</v>
      </c>
      <c r="D4648" t="str">
        <f t="shared" si="217"/>
        <v>2026-Nov</v>
      </c>
      <c r="E4648">
        <f t="shared" si="218"/>
        <v>202611</v>
      </c>
      <c r="F4648" t="str">
        <f>IF('Raw(1)'!C4648="","",'Raw(1)'!C4648)</f>
        <v>PT Off</v>
      </c>
      <c r="G4648" t="str">
        <f>IF('Raw(1)'!D4648="","",'Raw(1)'!D4648)</f>
        <v>Machine</v>
      </c>
      <c r="H4648" t="str">
        <f>IF('Raw(1)'!E4648="","",'Raw(1)'!E4648)</f>
        <v>L/W Machine</v>
      </c>
      <c r="I4648">
        <f>IF('Raw(1)'!F4648="","",'Raw(1)'!F4648)</f>
        <v>7</v>
      </c>
    </row>
    <row r="4649" spans="1:9" x14ac:dyDescent="0.4">
      <c r="A4649">
        <f>IF('Raw(1)'!A4649="","",'Raw(1)'!A4649)</f>
        <v>2026</v>
      </c>
      <c r="B4649">
        <f>IF('Raw(1)'!B4649="","",'Raw(1)'!B4649)</f>
        <v>47</v>
      </c>
      <c r="C4649" t="str">
        <f t="shared" si="216"/>
        <v>Nov</v>
      </c>
      <c r="D4649" t="str">
        <f t="shared" si="217"/>
        <v>2026-Nov</v>
      </c>
      <c r="E4649">
        <f t="shared" si="218"/>
        <v>202611</v>
      </c>
      <c r="F4649" t="str">
        <f>IF('Raw(1)'!C4649="","",'Raw(1)'!C4649)</f>
        <v>PT Off</v>
      </c>
      <c r="G4649" t="str">
        <f>IF('Raw(1)'!D4649="","",'Raw(1)'!D4649)</f>
        <v>Machine</v>
      </c>
      <c r="H4649" t="str">
        <f>IF('Raw(1)'!E4649="","",'Raw(1)'!E4649)</f>
        <v>C/W Machine</v>
      </c>
      <c r="I4649">
        <f>IF('Raw(1)'!F4649="","",'Raw(1)'!F4649)</f>
        <v>12.5</v>
      </c>
    </row>
    <row r="4650" spans="1:9" x14ac:dyDescent="0.4">
      <c r="A4650">
        <f>IF('Raw(1)'!A4650="","",'Raw(1)'!A4650)</f>
        <v>2026</v>
      </c>
      <c r="B4650">
        <f>IF('Raw(1)'!B4650="","",'Raw(1)'!B4650)</f>
        <v>47</v>
      </c>
      <c r="C4650" t="str">
        <f t="shared" si="216"/>
        <v>Nov</v>
      </c>
      <c r="D4650" t="str">
        <f t="shared" si="217"/>
        <v>2026-Nov</v>
      </c>
      <c r="E4650">
        <f t="shared" si="218"/>
        <v>202611</v>
      </c>
      <c r="F4650" t="str">
        <f>IF('Raw(1)'!C4650="","",'Raw(1)'!C4650)</f>
        <v>PT Off</v>
      </c>
      <c r="G4650" t="str">
        <f>IF('Raw(1)'!D4650="","",'Raw(1)'!D4650)</f>
        <v>Performance</v>
      </c>
      <c r="H4650" t="str">
        <f>IF('Raw(1)'!E4650="","",'Raw(1)'!E4650)</f>
        <v>BT GT</v>
      </c>
      <c r="I4650" t="str">
        <f>IF('Raw(1)'!F4650="","",'Raw(1)'!F4650)</f>
        <v/>
      </c>
    </row>
    <row r="4651" spans="1:9" x14ac:dyDescent="0.4">
      <c r="A4651">
        <f>IF('Raw(1)'!A4651="","",'Raw(1)'!A4651)</f>
        <v>2026</v>
      </c>
      <c r="B4651">
        <f>IF('Raw(1)'!B4651="","",'Raw(1)'!B4651)</f>
        <v>47</v>
      </c>
      <c r="C4651" t="str">
        <f t="shared" si="216"/>
        <v>Nov</v>
      </c>
      <c r="D4651" t="str">
        <f t="shared" si="217"/>
        <v>2026-Nov</v>
      </c>
      <c r="E4651">
        <f t="shared" si="218"/>
        <v>202611</v>
      </c>
      <c r="F4651" t="str">
        <f>IF('Raw(1)'!C4651="","",'Raw(1)'!C4651)</f>
        <v>PT Off</v>
      </c>
      <c r="G4651" t="str">
        <f>IF('Raw(1)'!D4651="","",'Raw(1)'!D4651)</f>
        <v>Performance</v>
      </c>
      <c r="H4651" t="str">
        <f>IF('Raw(1)'!E4651="","",'Raw(1)'!E4651)</f>
        <v>WT GT</v>
      </c>
      <c r="I4651" t="str">
        <f>IF('Raw(1)'!F4651="","",'Raw(1)'!F4651)</f>
        <v/>
      </c>
    </row>
    <row r="4652" spans="1:9" x14ac:dyDescent="0.4">
      <c r="A4652">
        <f>IF('Raw(1)'!A4652="","",'Raw(1)'!A4652)</f>
        <v>2026</v>
      </c>
      <c r="B4652">
        <f>IF('Raw(1)'!B4652="","",'Raw(1)'!B4652)</f>
        <v>47</v>
      </c>
      <c r="C4652" t="str">
        <f t="shared" si="216"/>
        <v>Nov</v>
      </c>
      <c r="D4652" t="str">
        <f t="shared" si="217"/>
        <v>2026-Nov</v>
      </c>
      <c r="E4652">
        <f t="shared" si="218"/>
        <v>202611</v>
      </c>
      <c r="F4652" t="str">
        <f>IF('Raw(1)'!C4652="","",'Raw(1)'!C4652)</f>
        <v>PT Off</v>
      </c>
      <c r="G4652" t="str">
        <f>IF('Raw(1)'!D4652="","",'Raw(1)'!D4652)</f>
        <v>Performance</v>
      </c>
      <c r="H4652" t="str">
        <f>IF('Raw(1)'!E4652="","",'Raw(1)'!E4652)</f>
        <v>Bending</v>
      </c>
      <c r="I4652" t="str">
        <f>IF('Raw(1)'!F4652="","",'Raw(1)'!F4652)</f>
        <v/>
      </c>
    </row>
    <row r="4653" spans="1:9" x14ac:dyDescent="0.4">
      <c r="A4653">
        <f>IF('Raw(1)'!A4653="","",'Raw(1)'!A4653)</f>
        <v>2026</v>
      </c>
      <c r="B4653">
        <f>IF('Raw(1)'!B4653="","",'Raw(1)'!B4653)</f>
        <v>47</v>
      </c>
      <c r="C4653" t="str">
        <f t="shared" si="216"/>
        <v>Nov</v>
      </c>
      <c r="D4653" t="str">
        <f t="shared" si="217"/>
        <v>2026-Nov</v>
      </c>
      <c r="E4653">
        <f t="shared" si="218"/>
        <v>202611</v>
      </c>
      <c r="F4653" t="str">
        <f>IF('Raw(1)'!C4653="","",'Raw(1)'!C4653)</f>
        <v>PT Off</v>
      </c>
      <c r="G4653" t="str">
        <f>IF('Raw(1)'!D4653="","",'Raw(1)'!D4653)</f>
        <v>Performance</v>
      </c>
      <c r="H4653" t="str">
        <f>IF('Raw(1)'!E4653="","",'Raw(1)'!E4653)</f>
        <v>L/W</v>
      </c>
      <c r="I4653" t="str">
        <f>IF('Raw(1)'!F4653="","",'Raw(1)'!F4653)</f>
        <v/>
      </c>
    </row>
    <row r="4654" spans="1:9" x14ac:dyDescent="0.4">
      <c r="A4654">
        <f>IF('Raw(1)'!A4654="","",'Raw(1)'!A4654)</f>
        <v>2026</v>
      </c>
      <c r="B4654">
        <f>IF('Raw(1)'!B4654="","",'Raw(1)'!B4654)</f>
        <v>47</v>
      </c>
      <c r="C4654" t="str">
        <f t="shared" si="216"/>
        <v>Nov</v>
      </c>
      <c r="D4654" t="str">
        <f t="shared" si="217"/>
        <v>2026-Nov</v>
      </c>
      <c r="E4654">
        <f t="shared" si="218"/>
        <v>202611</v>
      </c>
      <c r="F4654" t="str">
        <f>IF('Raw(1)'!C4654="","",'Raw(1)'!C4654)</f>
        <v>PT Off</v>
      </c>
      <c r="G4654" t="str">
        <f>IF('Raw(1)'!D4654="","",'Raw(1)'!D4654)</f>
        <v>Performance</v>
      </c>
      <c r="H4654" t="str">
        <f>IF('Raw(1)'!E4654="","",'Raw(1)'!E4654)</f>
        <v>C/W</v>
      </c>
      <c r="I4654" t="str">
        <f>IF('Raw(1)'!F4654="","",'Raw(1)'!F4654)</f>
        <v/>
      </c>
    </row>
    <row r="4655" spans="1:9" x14ac:dyDescent="0.4">
      <c r="A4655">
        <f>IF('Raw(1)'!A4655="","",'Raw(1)'!A4655)</f>
        <v>2026</v>
      </c>
      <c r="B4655">
        <f>IF('Raw(1)'!B4655="","",'Raw(1)'!B4655)</f>
        <v>48</v>
      </c>
      <c r="C4655" t="str">
        <f t="shared" si="216"/>
        <v>Nov</v>
      </c>
      <c r="D4655" t="str">
        <f t="shared" si="217"/>
        <v>2026-Nov</v>
      </c>
      <c r="E4655">
        <f t="shared" si="218"/>
        <v>202611</v>
      </c>
      <c r="F4655" t="str">
        <f>IF('Raw(1)'!C4655="","",'Raw(1)'!C4655)</f>
        <v>VN #1</v>
      </c>
      <c r="G4655" t="str">
        <f>IF('Raw(1)'!D4655="","",'Raw(1)'!D4655)</f>
        <v>Machine</v>
      </c>
      <c r="H4655" t="str">
        <f>IF('Raw(1)'!E4655="","",'Raw(1)'!E4655)</f>
        <v>Growing Line</v>
      </c>
      <c r="I4655">
        <f>IF('Raw(1)'!F4655="","",'Raw(1)'!F4655)</f>
        <v>15</v>
      </c>
    </row>
    <row r="4656" spans="1:9" x14ac:dyDescent="0.4">
      <c r="A4656">
        <f>IF('Raw(1)'!A4656="","",'Raw(1)'!A4656)</f>
        <v>2026</v>
      </c>
      <c r="B4656">
        <f>IF('Raw(1)'!B4656="","",'Raw(1)'!B4656)</f>
        <v>48</v>
      </c>
      <c r="C4656" t="str">
        <f t="shared" si="216"/>
        <v>Nov</v>
      </c>
      <c r="D4656" t="str">
        <f t="shared" si="217"/>
        <v>2026-Nov</v>
      </c>
      <c r="E4656">
        <f t="shared" si="218"/>
        <v>202611</v>
      </c>
      <c r="F4656" t="str">
        <f>IF('Raw(1)'!C4656="","",'Raw(1)'!C4656)</f>
        <v>VN #1</v>
      </c>
      <c r="G4656" t="str">
        <f>IF('Raw(1)'!D4656="","",'Raw(1)'!D4656)</f>
        <v>Machine</v>
      </c>
      <c r="H4656" t="str">
        <f>IF('Raw(1)'!E4656="","",'Raw(1)'!E4656)</f>
        <v>Paint Booth</v>
      </c>
      <c r="I4656">
        <f>IF('Raw(1)'!F4656="","",'Raw(1)'!F4656)</f>
        <v>10</v>
      </c>
    </row>
    <row r="4657" spans="1:9" x14ac:dyDescent="0.4">
      <c r="A4657">
        <f>IF('Raw(1)'!A4657="","",'Raw(1)'!A4657)</f>
        <v>2026</v>
      </c>
      <c r="B4657">
        <f>IF('Raw(1)'!B4657="","",'Raw(1)'!B4657)</f>
        <v>48</v>
      </c>
      <c r="C4657" t="str">
        <f t="shared" si="216"/>
        <v>Nov</v>
      </c>
      <c r="D4657" t="str">
        <f t="shared" si="217"/>
        <v>2026-Nov</v>
      </c>
      <c r="E4657">
        <f t="shared" si="218"/>
        <v>202611</v>
      </c>
      <c r="F4657" t="str">
        <f>IF('Raw(1)'!C4657="","",'Raw(1)'!C4657)</f>
        <v>VN #1</v>
      </c>
      <c r="G4657" t="str">
        <f>IF('Raw(1)'!D4657="","",'Raw(1)'!D4657)</f>
        <v>Machine</v>
      </c>
      <c r="H4657" t="str">
        <f>IF('Raw(1)'!E4657="","",'Raw(1)'!E4657)</f>
        <v>Paint Line</v>
      </c>
      <c r="I4657">
        <f>IF('Raw(1)'!F4657="","",'Raw(1)'!F4657)</f>
        <v>5</v>
      </c>
    </row>
    <row r="4658" spans="1:9" x14ac:dyDescent="0.4">
      <c r="A4658">
        <f>IF('Raw(1)'!A4658="","",'Raw(1)'!A4658)</f>
        <v>2026</v>
      </c>
      <c r="B4658">
        <f>IF('Raw(1)'!B4658="","",'Raw(1)'!B4658)</f>
        <v>48</v>
      </c>
      <c r="C4658" t="str">
        <f t="shared" si="216"/>
        <v>Nov</v>
      </c>
      <c r="D4658" t="str">
        <f t="shared" si="217"/>
        <v>2026-Nov</v>
      </c>
      <c r="E4658">
        <f t="shared" si="218"/>
        <v>202611</v>
      </c>
      <c r="F4658" t="str">
        <f>IF('Raw(1)'!C4658="","",'Raw(1)'!C4658)</f>
        <v>VN #1</v>
      </c>
      <c r="G4658" t="str">
        <f>IF('Raw(1)'!D4658="","",'Raw(1)'!D4658)</f>
        <v>Machine</v>
      </c>
      <c r="H4658" t="str">
        <f>IF('Raw(1)'!E4658="","",'Raw(1)'!E4658)</f>
        <v>Roll Bending Machine</v>
      </c>
      <c r="I4658">
        <f>IF('Raw(1)'!F4658="","",'Raw(1)'!F4658)</f>
        <v>6</v>
      </c>
    </row>
    <row r="4659" spans="1:9" x14ac:dyDescent="0.4">
      <c r="A4659">
        <f>IF('Raw(1)'!A4659="","",'Raw(1)'!A4659)</f>
        <v>2026</v>
      </c>
      <c r="B4659">
        <f>IF('Raw(1)'!B4659="","",'Raw(1)'!B4659)</f>
        <v>48</v>
      </c>
      <c r="C4659" t="str">
        <f t="shared" si="216"/>
        <v>Nov</v>
      </c>
      <c r="D4659" t="str">
        <f t="shared" si="217"/>
        <v>2026-Nov</v>
      </c>
      <c r="E4659">
        <f t="shared" si="218"/>
        <v>202611</v>
      </c>
      <c r="F4659" t="str">
        <f>IF('Raw(1)'!C4659="","",'Raw(1)'!C4659)</f>
        <v>VN #1</v>
      </c>
      <c r="G4659" t="str">
        <f>IF('Raw(1)'!D4659="","",'Raw(1)'!D4659)</f>
        <v>Machine</v>
      </c>
      <c r="H4659" t="str">
        <f>IF('Raw(1)'!E4659="","",'Raw(1)'!E4659)</f>
        <v>L/W Machine</v>
      </c>
      <c r="I4659">
        <f>IF('Raw(1)'!F4659="","",'Raw(1)'!F4659)</f>
        <v>10</v>
      </c>
    </row>
    <row r="4660" spans="1:9" x14ac:dyDescent="0.4">
      <c r="A4660">
        <f>IF('Raw(1)'!A4660="","",'Raw(1)'!A4660)</f>
        <v>2026</v>
      </c>
      <c r="B4660">
        <f>IF('Raw(1)'!B4660="","",'Raw(1)'!B4660)</f>
        <v>48</v>
      </c>
      <c r="C4660" t="str">
        <f t="shared" si="216"/>
        <v>Nov</v>
      </c>
      <c r="D4660" t="str">
        <f t="shared" si="217"/>
        <v>2026-Nov</v>
      </c>
      <c r="E4660">
        <f t="shared" si="218"/>
        <v>202611</v>
      </c>
      <c r="F4660" t="str">
        <f>IF('Raw(1)'!C4660="","",'Raw(1)'!C4660)</f>
        <v>VN #1</v>
      </c>
      <c r="G4660" t="str">
        <f>IF('Raw(1)'!D4660="","",'Raw(1)'!D4660)</f>
        <v>Machine</v>
      </c>
      <c r="H4660" t="str">
        <f>IF('Raw(1)'!E4660="","",'Raw(1)'!E4660)</f>
        <v>C/W Machine</v>
      </c>
      <c r="I4660">
        <f>IF('Raw(1)'!F4660="","",'Raw(1)'!F4660)</f>
        <v>10</v>
      </c>
    </row>
    <row r="4661" spans="1:9" x14ac:dyDescent="0.4">
      <c r="A4661">
        <f>IF('Raw(1)'!A4661="","",'Raw(1)'!A4661)</f>
        <v>2026</v>
      </c>
      <c r="B4661">
        <f>IF('Raw(1)'!B4661="","",'Raw(1)'!B4661)</f>
        <v>48</v>
      </c>
      <c r="C4661" t="str">
        <f t="shared" si="216"/>
        <v>Nov</v>
      </c>
      <c r="D4661" t="str">
        <f t="shared" si="217"/>
        <v>2026-Nov</v>
      </c>
      <c r="E4661">
        <f t="shared" si="218"/>
        <v>202611</v>
      </c>
      <c r="F4661" t="str">
        <f>IF('Raw(1)'!C4661="","",'Raw(1)'!C4661)</f>
        <v>VN #1</v>
      </c>
      <c r="G4661" t="str">
        <f>IF('Raw(1)'!D4661="","",'Raw(1)'!D4661)</f>
        <v>Performance</v>
      </c>
      <c r="H4661" t="str">
        <f>IF('Raw(1)'!E4661="","",'Raw(1)'!E4661)</f>
        <v>BT GT</v>
      </c>
      <c r="I4661" t="str">
        <f>IF('Raw(1)'!F4661="","",'Raw(1)'!F4661)</f>
        <v/>
      </c>
    </row>
    <row r="4662" spans="1:9" x14ac:dyDescent="0.4">
      <c r="A4662">
        <f>IF('Raw(1)'!A4662="","",'Raw(1)'!A4662)</f>
        <v>2026</v>
      </c>
      <c r="B4662">
        <f>IF('Raw(1)'!B4662="","",'Raw(1)'!B4662)</f>
        <v>48</v>
      </c>
      <c r="C4662" t="str">
        <f t="shared" si="216"/>
        <v>Nov</v>
      </c>
      <c r="D4662" t="str">
        <f t="shared" si="217"/>
        <v>2026-Nov</v>
      </c>
      <c r="E4662">
        <f t="shared" si="218"/>
        <v>202611</v>
      </c>
      <c r="F4662" t="str">
        <f>IF('Raw(1)'!C4662="","",'Raw(1)'!C4662)</f>
        <v>VN #1</v>
      </c>
      <c r="G4662" t="str">
        <f>IF('Raw(1)'!D4662="","",'Raw(1)'!D4662)</f>
        <v>Performance</v>
      </c>
      <c r="H4662" t="str">
        <f>IF('Raw(1)'!E4662="","",'Raw(1)'!E4662)</f>
        <v>WT GT</v>
      </c>
      <c r="I4662" t="str">
        <f>IF('Raw(1)'!F4662="","",'Raw(1)'!F4662)</f>
        <v/>
      </c>
    </row>
    <row r="4663" spans="1:9" x14ac:dyDescent="0.4">
      <c r="A4663">
        <f>IF('Raw(1)'!A4663="","",'Raw(1)'!A4663)</f>
        <v>2026</v>
      </c>
      <c r="B4663">
        <f>IF('Raw(1)'!B4663="","",'Raw(1)'!B4663)</f>
        <v>48</v>
      </c>
      <c r="C4663" t="str">
        <f t="shared" si="216"/>
        <v>Nov</v>
      </c>
      <c r="D4663" t="str">
        <f t="shared" si="217"/>
        <v>2026-Nov</v>
      </c>
      <c r="E4663">
        <f t="shared" si="218"/>
        <v>202611</v>
      </c>
      <c r="F4663" t="str">
        <f>IF('Raw(1)'!C4663="","",'Raw(1)'!C4663)</f>
        <v>VN #1</v>
      </c>
      <c r="G4663" t="str">
        <f>IF('Raw(1)'!D4663="","",'Raw(1)'!D4663)</f>
        <v>Performance</v>
      </c>
      <c r="H4663" t="str">
        <f>IF('Raw(1)'!E4663="","",'Raw(1)'!E4663)</f>
        <v>Bending</v>
      </c>
      <c r="I4663" t="str">
        <f>IF('Raw(1)'!F4663="","",'Raw(1)'!F4663)</f>
        <v/>
      </c>
    </row>
    <row r="4664" spans="1:9" x14ac:dyDescent="0.4">
      <c r="A4664">
        <f>IF('Raw(1)'!A4664="","",'Raw(1)'!A4664)</f>
        <v>2026</v>
      </c>
      <c r="B4664">
        <f>IF('Raw(1)'!B4664="","",'Raw(1)'!B4664)</f>
        <v>48</v>
      </c>
      <c r="C4664" t="str">
        <f t="shared" si="216"/>
        <v>Nov</v>
      </c>
      <c r="D4664" t="str">
        <f t="shared" si="217"/>
        <v>2026-Nov</v>
      </c>
      <c r="E4664">
        <f t="shared" si="218"/>
        <v>202611</v>
      </c>
      <c r="F4664" t="str">
        <f>IF('Raw(1)'!C4664="","",'Raw(1)'!C4664)</f>
        <v>VN #1</v>
      </c>
      <c r="G4664" t="str">
        <f>IF('Raw(1)'!D4664="","",'Raw(1)'!D4664)</f>
        <v>Performance</v>
      </c>
      <c r="H4664" t="str">
        <f>IF('Raw(1)'!E4664="","",'Raw(1)'!E4664)</f>
        <v>L/W</v>
      </c>
      <c r="I4664" t="str">
        <f>IF('Raw(1)'!F4664="","",'Raw(1)'!F4664)</f>
        <v/>
      </c>
    </row>
    <row r="4665" spans="1:9" x14ac:dyDescent="0.4">
      <c r="A4665">
        <f>IF('Raw(1)'!A4665="","",'Raw(1)'!A4665)</f>
        <v>2026</v>
      </c>
      <c r="B4665">
        <f>IF('Raw(1)'!B4665="","",'Raw(1)'!B4665)</f>
        <v>48</v>
      </c>
      <c r="C4665" t="str">
        <f t="shared" si="216"/>
        <v>Nov</v>
      </c>
      <c r="D4665" t="str">
        <f t="shared" si="217"/>
        <v>2026-Nov</v>
      </c>
      <c r="E4665">
        <f t="shared" si="218"/>
        <v>202611</v>
      </c>
      <c r="F4665" t="str">
        <f>IF('Raw(1)'!C4665="","",'Raw(1)'!C4665)</f>
        <v>VN #1</v>
      </c>
      <c r="G4665" t="str">
        <f>IF('Raw(1)'!D4665="","",'Raw(1)'!D4665)</f>
        <v>Performance</v>
      </c>
      <c r="H4665" t="str">
        <f>IF('Raw(1)'!E4665="","",'Raw(1)'!E4665)</f>
        <v>C/W</v>
      </c>
      <c r="I4665" t="str">
        <f>IF('Raw(1)'!F4665="","",'Raw(1)'!F4665)</f>
        <v/>
      </c>
    </row>
    <row r="4666" spans="1:9" x14ac:dyDescent="0.4">
      <c r="A4666">
        <f>IF('Raw(1)'!A4666="","",'Raw(1)'!A4666)</f>
        <v>2026</v>
      </c>
      <c r="B4666">
        <f>IF('Raw(1)'!B4666="","",'Raw(1)'!B4666)</f>
        <v>48</v>
      </c>
      <c r="C4666" t="str">
        <f t="shared" si="216"/>
        <v>Nov</v>
      </c>
      <c r="D4666" t="str">
        <f t="shared" si="217"/>
        <v>2026-Nov</v>
      </c>
      <c r="E4666">
        <f t="shared" si="218"/>
        <v>202611</v>
      </c>
      <c r="F4666" t="str">
        <f>IF('Raw(1)'!C4666="","",'Raw(1)'!C4666)</f>
        <v>VN #2</v>
      </c>
      <c r="G4666" t="str">
        <f>IF('Raw(1)'!D4666="","",'Raw(1)'!D4666)</f>
        <v>Machine</v>
      </c>
      <c r="H4666" t="str">
        <f>IF('Raw(1)'!E4666="","",'Raw(1)'!E4666)</f>
        <v>Growing Line</v>
      </c>
      <c r="I4666">
        <f>IF('Raw(1)'!F4666="","",'Raw(1)'!F4666)</f>
        <v>14</v>
      </c>
    </row>
    <row r="4667" spans="1:9" x14ac:dyDescent="0.4">
      <c r="A4667">
        <f>IF('Raw(1)'!A4667="","",'Raw(1)'!A4667)</f>
        <v>2026</v>
      </c>
      <c r="B4667">
        <f>IF('Raw(1)'!B4667="","",'Raw(1)'!B4667)</f>
        <v>48</v>
      </c>
      <c r="C4667" t="str">
        <f t="shared" si="216"/>
        <v>Nov</v>
      </c>
      <c r="D4667" t="str">
        <f t="shared" si="217"/>
        <v>2026-Nov</v>
      </c>
      <c r="E4667">
        <f t="shared" si="218"/>
        <v>202611</v>
      </c>
      <c r="F4667" t="str">
        <f>IF('Raw(1)'!C4667="","",'Raw(1)'!C4667)</f>
        <v>VN #2</v>
      </c>
      <c r="G4667" t="str">
        <f>IF('Raw(1)'!D4667="","",'Raw(1)'!D4667)</f>
        <v>Machine</v>
      </c>
      <c r="H4667" t="str">
        <f>IF('Raw(1)'!E4667="","",'Raw(1)'!E4667)</f>
        <v>Paint Booth</v>
      </c>
      <c r="I4667">
        <f>IF('Raw(1)'!F4667="","",'Raw(1)'!F4667)</f>
        <v>8</v>
      </c>
    </row>
    <row r="4668" spans="1:9" x14ac:dyDescent="0.4">
      <c r="A4668">
        <f>IF('Raw(1)'!A4668="","",'Raw(1)'!A4668)</f>
        <v>2026</v>
      </c>
      <c r="B4668">
        <f>IF('Raw(1)'!B4668="","",'Raw(1)'!B4668)</f>
        <v>48</v>
      </c>
      <c r="C4668" t="str">
        <f t="shared" si="216"/>
        <v>Nov</v>
      </c>
      <c r="D4668" t="str">
        <f t="shared" si="217"/>
        <v>2026-Nov</v>
      </c>
      <c r="E4668">
        <f t="shared" si="218"/>
        <v>202611</v>
      </c>
      <c r="F4668" t="str">
        <f>IF('Raw(1)'!C4668="","",'Raw(1)'!C4668)</f>
        <v>VN #2</v>
      </c>
      <c r="G4668" t="str">
        <f>IF('Raw(1)'!D4668="","",'Raw(1)'!D4668)</f>
        <v>Machine</v>
      </c>
      <c r="H4668" t="str">
        <f>IF('Raw(1)'!E4668="","",'Raw(1)'!E4668)</f>
        <v>Paint Line</v>
      </c>
      <c r="I4668">
        <f>IF('Raw(1)'!F4668="","",'Raw(1)'!F4668)</f>
        <v>4</v>
      </c>
    </row>
    <row r="4669" spans="1:9" x14ac:dyDescent="0.4">
      <c r="A4669">
        <f>IF('Raw(1)'!A4669="","",'Raw(1)'!A4669)</f>
        <v>2026</v>
      </c>
      <c r="B4669">
        <f>IF('Raw(1)'!B4669="","",'Raw(1)'!B4669)</f>
        <v>48</v>
      </c>
      <c r="C4669" t="str">
        <f t="shared" si="216"/>
        <v>Nov</v>
      </c>
      <c r="D4669" t="str">
        <f t="shared" si="217"/>
        <v>2026-Nov</v>
      </c>
      <c r="E4669">
        <f t="shared" si="218"/>
        <v>202611</v>
      </c>
      <c r="F4669" t="str">
        <f>IF('Raw(1)'!C4669="","",'Raw(1)'!C4669)</f>
        <v>VN #2</v>
      </c>
      <c r="G4669" t="str">
        <f>IF('Raw(1)'!D4669="","",'Raw(1)'!D4669)</f>
        <v>Machine</v>
      </c>
      <c r="H4669" t="str">
        <f>IF('Raw(1)'!E4669="","",'Raw(1)'!E4669)</f>
        <v>Roll Bending Machine</v>
      </c>
      <c r="I4669">
        <f>IF('Raw(1)'!F4669="","",'Raw(1)'!F4669)</f>
        <v>3</v>
      </c>
    </row>
    <row r="4670" spans="1:9" x14ac:dyDescent="0.4">
      <c r="A4670">
        <f>IF('Raw(1)'!A4670="","",'Raw(1)'!A4670)</f>
        <v>2026</v>
      </c>
      <c r="B4670">
        <f>IF('Raw(1)'!B4670="","",'Raw(1)'!B4670)</f>
        <v>48</v>
      </c>
      <c r="C4670" t="str">
        <f t="shared" si="216"/>
        <v>Nov</v>
      </c>
      <c r="D4670" t="str">
        <f t="shared" si="217"/>
        <v>2026-Nov</v>
      </c>
      <c r="E4670">
        <f t="shared" si="218"/>
        <v>202611</v>
      </c>
      <c r="F4670" t="str">
        <f>IF('Raw(1)'!C4670="","",'Raw(1)'!C4670)</f>
        <v>VN #2</v>
      </c>
      <c r="G4670" t="str">
        <f>IF('Raw(1)'!D4670="","",'Raw(1)'!D4670)</f>
        <v>Machine</v>
      </c>
      <c r="H4670" t="str">
        <f>IF('Raw(1)'!E4670="","",'Raw(1)'!E4670)</f>
        <v>L/W Machine</v>
      </c>
      <c r="I4670">
        <f>IF('Raw(1)'!F4670="","",'Raw(1)'!F4670)</f>
        <v>6</v>
      </c>
    </row>
    <row r="4671" spans="1:9" x14ac:dyDescent="0.4">
      <c r="A4671">
        <f>IF('Raw(1)'!A4671="","",'Raw(1)'!A4671)</f>
        <v>2026</v>
      </c>
      <c r="B4671">
        <f>IF('Raw(1)'!B4671="","",'Raw(1)'!B4671)</f>
        <v>48</v>
      </c>
      <c r="C4671" t="str">
        <f t="shared" si="216"/>
        <v>Nov</v>
      </c>
      <c r="D4671" t="str">
        <f t="shared" si="217"/>
        <v>2026-Nov</v>
      </c>
      <c r="E4671">
        <f t="shared" si="218"/>
        <v>202611</v>
      </c>
      <c r="F4671" t="str">
        <f>IF('Raw(1)'!C4671="","",'Raw(1)'!C4671)</f>
        <v>VN #2</v>
      </c>
      <c r="G4671" t="str">
        <f>IF('Raw(1)'!D4671="","",'Raw(1)'!D4671)</f>
        <v>Machine</v>
      </c>
      <c r="H4671" t="str">
        <f>IF('Raw(1)'!E4671="","",'Raw(1)'!E4671)</f>
        <v>C/W Machine</v>
      </c>
      <c r="I4671">
        <f>IF('Raw(1)'!F4671="","",'Raw(1)'!F4671)</f>
        <v>8.8000000000000007</v>
      </c>
    </row>
    <row r="4672" spans="1:9" x14ac:dyDescent="0.4">
      <c r="A4672">
        <f>IF('Raw(1)'!A4672="","",'Raw(1)'!A4672)</f>
        <v>2026</v>
      </c>
      <c r="B4672">
        <f>IF('Raw(1)'!B4672="","",'Raw(1)'!B4672)</f>
        <v>48</v>
      </c>
      <c r="C4672" t="str">
        <f t="shared" si="216"/>
        <v>Nov</v>
      </c>
      <c r="D4672" t="str">
        <f t="shared" si="217"/>
        <v>2026-Nov</v>
      </c>
      <c r="E4672">
        <f t="shared" si="218"/>
        <v>202611</v>
      </c>
      <c r="F4672" t="str">
        <f>IF('Raw(1)'!C4672="","",'Raw(1)'!C4672)</f>
        <v>VN #2</v>
      </c>
      <c r="G4672" t="str">
        <f>IF('Raw(1)'!D4672="","",'Raw(1)'!D4672)</f>
        <v>Performance</v>
      </c>
      <c r="H4672" t="str">
        <f>IF('Raw(1)'!E4672="","",'Raw(1)'!E4672)</f>
        <v>BT GT</v>
      </c>
      <c r="I4672" t="str">
        <f>IF('Raw(1)'!F4672="","",'Raw(1)'!F4672)</f>
        <v/>
      </c>
    </row>
    <row r="4673" spans="1:9" x14ac:dyDescent="0.4">
      <c r="A4673">
        <f>IF('Raw(1)'!A4673="","",'Raw(1)'!A4673)</f>
        <v>2026</v>
      </c>
      <c r="B4673">
        <f>IF('Raw(1)'!B4673="","",'Raw(1)'!B4673)</f>
        <v>48</v>
      </c>
      <c r="C4673" t="str">
        <f t="shared" si="216"/>
        <v>Nov</v>
      </c>
      <c r="D4673" t="str">
        <f t="shared" si="217"/>
        <v>2026-Nov</v>
      </c>
      <c r="E4673">
        <f t="shared" si="218"/>
        <v>202611</v>
      </c>
      <c r="F4673" t="str">
        <f>IF('Raw(1)'!C4673="","",'Raw(1)'!C4673)</f>
        <v>VN #2</v>
      </c>
      <c r="G4673" t="str">
        <f>IF('Raw(1)'!D4673="","",'Raw(1)'!D4673)</f>
        <v>Performance</v>
      </c>
      <c r="H4673" t="str">
        <f>IF('Raw(1)'!E4673="","",'Raw(1)'!E4673)</f>
        <v>WT GT</v>
      </c>
      <c r="I4673" t="str">
        <f>IF('Raw(1)'!F4673="","",'Raw(1)'!F4673)</f>
        <v/>
      </c>
    </row>
    <row r="4674" spans="1:9" x14ac:dyDescent="0.4">
      <c r="A4674">
        <f>IF('Raw(1)'!A4674="","",'Raw(1)'!A4674)</f>
        <v>2026</v>
      </c>
      <c r="B4674">
        <f>IF('Raw(1)'!B4674="","",'Raw(1)'!B4674)</f>
        <v>48</v>
      </c>
      <c r="C4674" t="str">
        <f t="shared" ref="C4674:C4737" si="219">IF(OR(A4674="",B4674=""),"",TEXT(DATE(A4674,1,1)+(B4674-1)*7,"mmm"))</f>
        <v>Nov</v>
      </c>
      <c r="D4674" t="str">
        <f t="shared" ref="D4674:D4737" si="220">IF(OR(A4674="",B4674=""),"",TEXT(DATE(A4674,1,1)+(B4674-1)*7,"yyyy-mmm"))</f>
        <v>2026-Nov</v>
      </c>
      <c r="E4674">
        <f t="shared" ref="E4674:E4737" si="221">IF(OR(A4674="",B4674=""),"",YEAR(DATE(A4674,1,1)+(B4674-1)*7)*100+MONTH(DATE(A4674,1,1)+(B4674-1)*7))</f>
        <v>202611</v>
      </c>
      <c r="F4674" t="str">
        <f>IF('Raw(1)'!C4674="","",'Raw(1)'!C4674)</f>
        <v>VN #2</v>
      </c>
      <c r="G4674" t="str">
        <f>IF('Raw(1)'!D4674="","",'Raw(1)'!D4674)</f>
        <v>Performance</v>
      </c>
      <c r="H4674" t="str">
        <f>IF('Raw(1)'!E4674="","",'Raw(1)'!E4674)</f>
        <v>Bending</v>
      </c>
      <c r="I4674" t="str">
        <f>IF('Raw(1)'!F4674="","",'Raw(1)'!F4674)</f>
        <v/>
      </c>
    </row>
    <row r="4675" spans="1:9" x14ac:dyDescent="0.4">
      <c r="A4675">
        <f>IF('Raw(1)'!A4675="","",'Raw(1)'!A4675)</f>
        <v>2026</v>
      </c>
      <c r="B4675">
        <f>IF('Raw(1)'!B4675="","",'Raw(1)'!B4675)</f>
        <v>48</v>
      </c>
      <c r="C4675" t="str">
        <f t="shared" si="219"/>
        <v>Nov</v>
      </c>
      <c r="D4675" t="str">
        <f t="shared" si="220"/>
        <v>2026-Nov</v>
      </c>
      <c r="E4675">
        <f t="shared" si="221"/>
        <v>202611</v>
      </c>
      <c r="F4675" t="str">
        <f>IF('Raw(1)'!C4675="","",'Raw(1)'!C4675)</f>
        <v>VN #2</v>
      </c>
      <c r="G4675" t="str">
        <f>IF('Raw(1)'!D4675="","",'Raw(1)'!D4675)</f>
        <v>Performance</v>
      </c>
      <c r="H4675" t="str">
        <f>IF('Raw(1)'!E4675="","",'Raw(1)'!E4675)</f>
        <v>L/W</v>
      </c>
      <c r="I4675" t="str">
        <f>IF('Raw(1)'!F4675="","",'Raw(1)'!F4675)</f>
        <v/>
      </c>
    </row>
    <row r="4676" spans="1:9" x14ac:dyDescent="0.4">
      <c r="A4676">
        <f>IF('Raw(1)'!A4676="","",'Raw(1)'!A4676)</f>
        <v>2026</v>
      </c>
      <c r="B4676">
        <f>IF('Raw(1)'!B4676="","",'Raw(1)'!B4676)</f>
        <v>48</v>
      </c>
      <c r="C4676" t="str">
        <f t="shared" si="219"/>
        <v>Nov</v>
      </c>
      <c r="D4676" t="str">
        <f t="shared" si="220"/>
        <v>2026-Nov</v>
      </c>
      <c r="E4676">
        <f t="shared" si="221"/>
        <v>202611</v>
      </c>
      <c r="F4676" t="str">
        <f>IF('Raw(1)'!C4676="","",'Raw(1)'!C4676)</f>
        <v>VN #2</v>
      </c>
      <c r="G4676" t="str">
        <f>IF('Raw(1)'!D4676="","",'Raw(1)'!D4676)</f>
        <v>Performance</v>
      </c>
      <c r="H4676" t="str">
        <f>IF('Raw(1)'!E4676="","",'Raw(1)'!E4676)</f>
        <v>C/W</v>
      </c>
      <c r="I4676" t="str">
        <f>IF('Raw(1)'!F4676="","",'Raw(1)'!F4676)</f>
        <v/>
      </c>
    </row>
    <row r="4677" spans="1:9" x14ac:dyDescent="0.4">
      <c r="A4677">
        <f>IF('Raw(1)'!A4677="","",'Raw(1)'!A4677)</f>
        <v>2026</v>
      </c>
      <c r="B4677">
        <f>IF('Raw(1)'!B4677="","",'Raw(1)'!B4677)</f>
        <v>48</v>
      </c>
      <c r="C4677" t="str">
        <f t="shared" si="219"/>
        <v>Nov</v>
      </c>
      <c r="D4677" t="str">
        <f t="shared" si="220"/>
        <v>2026-Nov</v>
      </c>
      <c r="E4677">
        <f t="shared" si="221"/>
        <v>202611</v>
      </c>
      <c r="F4677" t="str">
        <f>IF('Raw(1)'!C4677="","",'Raw(1)'!C4677)</f>
        <v>TW</v>
      </c>
      <c r="G4677" t="str">
        <f>IF('Raw(1)'!D4677="","",'Raw(1)'!D4677)</f>
        <v>Machine</v>
      </c>
      <c r="H4677" t="str">
        <f>IF('Raw(1)'!E4677="","",'Raw(1)'!E4677)</f>
        <v>Growing Line</v>
      </c>
      <c r="I4677">
        <f>IF('Raw(1)'!F4677="","",'Raw(1)'!F4677)</f>
        <v>5</v>
      </c>
    </row>
    <row r="4678" spans="1:9" x14ac:dyDescent="0.4">
      <c r="A4678">
        <f>IF('Raw(1)'!A4678="","",'Raw(1)'!A4678)</f>
        <v>2026</v>
      </c>
      <c r="B4678">
        <f>IF('Raw(1)'!B4678="","",'Raw(1)'!B4678)</f>
        <v>48</v>
      </c>
      <c r="C4678" t="str">
        <f t="shared" si="219"/>
        <v>Nov</v>
      </c>
      <c r="D4678" t="str">
        <f t="shared" si="220"/>
        <v>2026-Nov</v>
      </c>
      <c r="E4678">
        <f t="shared" si="221"/>
        <v>202611</v>
      </c>
      <c r="F4678" t="str">
        <f>IF('Raw(1)'!C4678="","",'Raw(1)'!C4678)</f>
        <v>TW</v>
      </c>
      <c r="G4678" t="str">
        <f>IF('Raw(1)'!D4678="","",'Raw(1)'!D4678)</f>
        <v>Machine</v>
      </c>
      <c r="H4678" t="str">
        <f>IF('Raw(1)'!E4678="","",'Raw(1)'!E4678)</f>
        <v>Paint Booth</v>
      </c>
      <c r="I4678">
        <f>IF('Raw(1)'!F4678="","",'Raw(1)'!F4678)</f>
        <v>3</v>
      </c>
    </row>
    <row r="4679" spans="1:9" x14ac:dyDescent="0.4">
      <c r="A4679">
        <f>IF('Raw(1)'!A4679="","",'Raw(1)'!A4679)</f>
        <v>2026</v>
      </c>
      <c r="B4679">
        <f>IF('Raw(1)'!B4679="","",'Raw(1)'!B4679)</f>
        <v>48</v>
      </c>
      <c r="C4679" t="str">
        <f t="shared" si="219"/>
        <v>Nov</v>
      </c>
      <c r="D4679" t="str">
        <f t="shared" si="220"/>
        <v>2026-Nov</v>
      </c>
      <c r="E4679">
        <f t="shared" si="221"/>
        <v>202611</v>
      </c>
      <c r="F4679" t="str">
        <f>IF('Raw(1)'!C4679="","",'Raw(1)'!C4679)</f>
        <v>TW</v>
      </c>
      <c r="G4679" t="str">
        <f>IF('Raw(1)'!D4679="","",'Raw(1)'!D4679)</f>
        <v>Machine</v>
      </c>
      <c r="H4679" t="str">
        <f>IF('Raw(1)'!E4679="","",'Raw(1)'!E4679)</f>
        <v>Paint Line</v>
      </c>
      <c r="I4679">
        <f>IF('Raw(1)'!F4679="","",'Raw(1)'!F4679)</f>
        <v>2</v>
      </c>
    </row>
    <row r="4680" spans="1:9" x14ac:dyDescent="0.4">
      <c r="A4680">
        <f>IF('Raw(1)'!A4680="","",'Raw(1)'!A4680)</f>
        <v>2026</v>
      </c>
      <c r="B4680">
        <f>IF('Raw(1)'!B4680="","",'Raw(1)'!B4680)</f>
        <v>48</v>
      </c>
      <c r="C4680" t="str">
        <f t="shared" si="219"/>
        <v>Nov</v>
      </c>
      <c r="D4680" t="str">
        <f t="shared" si="220"/>
        <v>2026-Nov</v>
      </c>
      <c r="E4680">
        <f t="shared" si="221"/>
        <v>202611</v>
      </c>
      <c r="F4680" t="str">
        <f>IF('Raw(1)'!C4680="","",'Raw(1)'!C4680)</f>
        <v>TW</v>
      </c>
      <c r="G4680" t="str">
        <f>IF('Raw(1)'!D4680="","",'Raw(1)'!D4680)</f>
        <v>Machine</v>
      </c>
      <c r="H4680" t="str">
        <f>IF('Raw(1)'!E4680="","",'Raw(1)'!E4680)</f>
        <v>Roll Bending Machine</v>
      </c>
      <c r="I4680">
        <f>IF('Raw(1)'!F4680="","",'Raw(1)'!F4680)</f>
        <v>2</v>
      </c>
    </row>
    <row r="4681" spans="1:9" x14ac:dyDescent="0.4">
      <c r="A4681">
        <f>IF('Raw(1)'!A4681="","",'Raw(1)'!A4681)</f>
        <v>2026</v>
      </c>
      <c r="B4681">
        <f>IF('Raw(1)'!B4681="","",'Raw(1)'!B4681)</f>
        <v>48</v>
      </c>
      <c r="C4681" t="str">
        <f t="shared" si="219"/>
        <v>Nov</v>
      </c>
      <c r="D4681" t="str">
        <f t="shared" si="220"/>
        <v>2026-Nov</v>
      </c>
      <c r="E4681">
        <f t="shared" si="221"/>
        <v>202611</v>
      </c>
      <c r="F4681" t="str">
        <f>IF('Raw(1)'!C4681="","",'Raw(1)'!C4681)</f>
        <v>TW</v>
      </c>
      <c r="G4681" t="str">
        <f>IF('Raw(1)'!D4681="","",'Raw(1)'!D4681)</f>
        <v>Machine</v>
      </c>
      <c r="H4681" t="str">
        <f>IF('Raw(1)'!E4681="","",'Raw(1)'!E4681)</f>
        <v>L/W Machine</v>
      </c>
      <c r="I4681">
        <f>IF('Raw(1)'!F4681="","",'Raw(1)'!F4681)</f>
        <v>2</v>
      </c>
    </row>
    <row r="4682" spans="1:9" x14ac:dyDescent="0.4">
      <c r="A4682">
        <f>IF('Raw(1)'!A4682="","",'Raw(1)'!A4682)</f>
        <v>2026</v>
      </c>
      <c r="B4682">
        <f>IF('Raw(1)'!B4682="","",'Raw(1)'!B4682)</f>
        <v>48</v>
      </c>
      <c r="C4682" t="str">
        <f t="shared" si="219"/>
        <v>Nov</v>
      </c>
      <c r="D4682" t="str">
        <f t="shared" si="220"/>
        <v>2026-Nov</v>
      </c>
      <c r="E4682">
        <f t="shared" si="221"/>
        <v>202611</v>
      </c>
      <c r="F4682" t="str">
        <f>IF('Raw(1)'!C4682="","",'Raw(1)'!C4682)</f>
        <v>TW</v>
      </c>
      <c r="G4682" t="str">
        <f>IF('Raw(1)'!D4682="","",'Raw(1)'!D4682)</f>
        <v>Machine</v>
      </c>
      <c r="H4682" t="str">
        <f>IF('Raw(1)'!E4682="","",'Raw(1)'!E4682)</f>
        <v>C/W Machine</v>
      </c>
      <c r="I4682">
        <f>IF('Raw(1)'!F4682="","",'Raw(1)'!F4682)</f>
        <v>3</v>
      </c>
    </row>
    <row r="4683" spans="1:9" x14ac:dyDescent="0.4">
      <c r="A4683">
        <f>IF('Raw(1)'!A4683="","",'Raw(1)'!A4683)</f>
        <v>2026</v>
      </c>
      <c r="B4683">
        <f>IF('Raw(1)'!B4683="","",'Raw(1)'!B4683)</f>
        <v>48</v>
      </c>
      <c r="C4683" t="str">
        <f t="shared" si="219"/>
        <v>Nov</v>
      </c>
      <c r="D4683" t="str">
        <f t="shared" si="220"/>
        <v>2026-Nov</v>
      </c>
      <c r="E4683">
        <f t="shared" si="221"/>
        <v>202611</v>
      </c>
      <c r="F4683" t="str">
        <f>IF('Raw(1)'!C4683="","",'Raw(1)'!C4683)</f>
        <v>TW</v>
      </c>
      <c r="G4683" t="str">
        <f>IF('Raw(1)'!D4683="","",'Raw(1)'!D4683)</f>
        <v>Performance</v>
      </c>
      <c r="H4683" t="str">
        <f>IF('Raw(1)'!E4683="","",'Raw(1)'!E4683)</f>
        <v>BT GT</v>
      </c>
      <c r="I4683" t="str">
        <f>IF('Raw(1)'!F4683="","",'Raw(1)'!F4683)</f>
        <v/>
      </c>
    </row>
    <row r="4684" spans="1:9" x14ac:dyDescent="0.4">
      <c r="A4684">
        <f>IF('Raw(1)'!A4684="","",'Raw(1)'!A4684)</f>
        <v>2026</v>
      </c>
      <c r="B4684">
        <f>IF('Raw(1)'!B4684="","",'Raw(1)'!B4684)</f>
        <v>48</v>
      </c>
      <c r="C4684" t="str">
        <f t="shared" si="219"/>
        <v>Nov</v>
      </c>
      <c r="D4684" t="str">
        <f t="shared" si="220"/>
        <v>2026-Nov</v>
      </c>
      <c r="E4684">
        <f t="shared" si="221"/>
        <v>202611</v>
      </c>
      <c r="F4684" t="str">
        <f>IF('Raw(1)'!C4684="","",'Raw(1)'!C4684)</f>
        <v>TW</v>
      </c>
      <c r="G4684" t="str">
        <f>IF('Raw(1)'!D4684="","",'Raw(1)'!D4684)</f>
        <v>Performance</v>
      </c>
      <c r="H4684" t="str">
        <f>IF('Raw(1)'!E4684="","",'Raw(1)'!E4684)</f>
        <v>WT GT</v>
      </c>
      <c r="I4684" t="str">
        <f>IF('Raw(1)'!F4684="","",'Raw(1)'!F4684)</f>
        <v/>
      </c>
    </row>
    <row r="4685" spans="1:9" x14ac:dyDescent="0.4">
      <c r="A4685">
        <f>IF('Raw(1)'!A4685="","",'Raw(1)'!A4685)</f>
        <v>2026</v>
      </c>
      <c r="B4685">
        <f>IF('Raw(1)'!B4685="","",'Raw(1)'!B4685)</f>
        <v>48</v>
      </c>
      <c r="C4685" t="str">
        <f t="shared" si="219"/>
        <v>Nov</v>
      </c>
      <c r="D4685" t="str">
        <f t="shared" si="220"/>
        <v>2026-Nov</v>
      </c>
      <c r="E4685">
        <f t="shared" si="221"/>
        <v>202611</v>
      </c>
      <c r="F4685" t="str">
        <f>IF('Raw(1)'!C4685="","",'Raw(1)'!C4685)</f>
        <v>TW</v>
      </c>
      <c r="G4685" t="str">
        <f>IF('Raw(1)'!D4685="","",'Raw(1)'!D4685)</f>
        <v>Performance</v>
      </c>
      <c r="H4685" t="str">
        <f>IF('Raw(1)'!E4685="","",'Raw(1)'!E4685)</f>
        <v>Bending</v>
      </c>
      <c r="I4685" t="str">
        <f>IF('Raw(1)'!F4685="","",'Raw(1)'!F4685)</f>
        <v/>
      </c>
    </row>
    <row r="4686" spans="1:9" x14ac:dyDescent="0.4">
      <c r="A4686">
        <f>IF('Raw(1)'!A4686="","",'Raw(1)'!A4686)</f>
        <v>2026</v>
      </c>
      <c r="B4686">
        <f>IF('Raw(1)'!B4686="","",'Raw(1)'!B4686)</f>
        <v>48</v>
      </c>
      <c r="C4686" t="str">
        <f t="shared" si="219"/>
        <v>Nov</v>
      </c>
      <c r="D4686" t="str">
        <f t="shared" si="220"/>
        <v>2026-Nov</v>
      </c>
      <c r="E4686">
        <f t="shared" si="221"/>
        <v>202611</v>
      </c>
      <c r="F4686" t="str">
        <f>IF('Raw(1)'!C4686="","",'Raw(1)'!C4686)</f>
        <v>TW</v>
      </c>
      <c r="G4686" t="str">
        <f>IF('Raw(1)'!D4686="","",'Raw(1)'!D4686)</f>
        <v>Performance</v>
      </c>
      <c r="H4686" t="str">
        <f>IF('Raw(1)'!E4686="","",'Raw(1)'!E4686)</f>
        <v>L/W</v>
      </c>
      <c r="I4686" t="str">
        <f>IF('Raw(1)'!F4686="","",'Raw(1)'!F4686)</f>
        <v/>
      </c>
    </row>
    <row r="4687" spans="1:9" x14ac:dyDescent="0.4">
      <c r="A4687">
        <f>IF('Raw(1)'!A4687="","",'Raw(1)'!A4687)</f>
        <v>2026</v>
      </c>
      <c r="B4687">
        <f>IF('Raw(1)'!B4687="","",'Raw(1)'!B4687)</f>
        <v>48</v>
      </c>
      <c r="C4687" t="str">
        <f t="shared" si="219"/>
        <v>Nov</v>
      </c>
      <c r="D4687" t="str">
        <f t="shared" si="220"/>
        <v>2026-Nov</v>
      </c>
      <c r="E4687">
        <f t="shared" si="221"/>
        <v>202611</v>
      </c>
      <c r="F4687" t="str">
        <f>IF('Raw(1)'!C4687="","",'Raw(1)'!C4687)</f>
        <v>TW</v>
      </c>
      <c r="G4687" t="str">
        <f>IF('Raw(1)'!D4687="","",'Raw(1)'!D4687)</f>
        <v>Performance</v>
      </c>
      <c r="H4687" t="str">
        <f>IF('Raw(1)'!E4687="","",'Raw(1)'!E4687)</f>
        <v>C/W</v>
      </c>
      <c r="I4687" t="str">
        <f>IF('Raw(1)'!F4687="","",'Raw(1)'!F4687)</f>
        <v/>
      </c>
    </row>
    <row r="4688" spans="1:9" x14ac:dyDescent="0.4">
      <c r="A4688">
        <f>IF('Raw(1)'!A4688="","",'Raw(1)'!A4688)</f>
        <v>2026</v>
      </c>
      <c r="B4688">
        <f>IF('Raw(1)'!B4688="","",'Raw(1)'!B4688)</f>
        <v>48</v>
      </c>
      <c r="C4688" t="str">
        <f t="shared" si="219"/>
        <v>Nov</v>
      </c>
      <c r="D4688" t="str">
        <f t="shared" si="220"/>
        <v>2026-Nov</v>
      </c>
      <c r="E4688">
        <f t="shared" si="221"/>
        <v>202611</v>
      </c>
      <c r="F4688" t="str">
        <f>IF('Raw(1)'!C4688="","",'Raw(1)'!C4688)</f>
        <v>CN</v>
      </c>
      <c r="G4688" t="str">
        <f>IF('Raw(1)'!D4688="","",'Raw(1)'!D4688)</f>
        <v>Machine</v>
      </c>
      <c r="H4688" t="str">
        <f>IF('Raw(1)'!E4688="","",'Raw(1)'!E4688)</f>
        <v>Growing Line</v>
      </c>
      <c r="I4688">
        <f>IF('Raw(1)'!F4688="","",'Raw(1)'!F4688)</f>
        <v>20</v>
      </c>
    </row>
    <row r="4689" spans="1:9" x14ac:dyDescent="0.4">
      <c r="A4689">
        <f>IF('Raw(1)'!A4689="","",'Raw(1)'!A4689)</f>
        <v>2026</v>
      </c>
      <c r="B4689">
        <f>IF('Raw(1)'!B4689="","",'Raw(1)'!B4689)</f>
        <v>48</v>
      </c>
      <c r="C4689" t="str">
        <f t="shared" si="219"/>
        <v>Nov</v>
      </c>
      <c r="D4689" t="str">
        <f t="shared" si="220"/>
        <v>2026-Nov</v>
      </c>
      <c r="E4689">
        <f t="shared" si="221"/>
        <v>202611</v>
      </c>
      <c r="F4689" t="str">
        <f>IF('Raw(1)'!C4689="","",'Raw(1)'!C4689)</f>
        <v>CN</v>
      </c>
      <c r="G4689" t="str">
        <f>IF('Raw(1)'!D4689="","",'Raw(1)'!D4689)</f>
        <v>Machine</v>
      </c>
      <c r="H4689" t="str">
        <f>IF('Raw(1)'!E4689="","",'Raw(1)'!E4689)</f>
        <v>Paint Booth</v>
      </c>
      <c r="I4689">
        <f>IF('Raw(1)'!F4689="","",'Raw(1)'!F4689)</f>
        <v>22</v>
      </c>
    </row>
    <row r="4690" spans="1:9" x14ac:dyDescent="0.4">
      <c r="A4690">
        <f>IF('Raw(1)'!A4690="","",'Raw(1)'!A4690)</f>
        <v>2026</v>
      </c>
      <c r="B4690">
        <f>IF('Raw(1)'!B4690="","",'Raw(1)'!B4690)</f>
        <v>48</v>
      </c>
      <c r="C4690" t="str">
        <f t="shared" si="219"/>
        <v>Nov</v>
      </c>
      <c r="D4690" t="str">
        <f t="shared" si="220"/>
        <v>2026-Nov</v>
      </c>
      <c r="E4690">
        <f t="shared" si="221"/>
        <v>202611</v>
      </c>
      <c r="F4690" t="str">
        <f>IF('Raw(1)'!C4690="","",'Raw(1)'!C4690)</f>
        <v>CN</v>
      </c>
      <c r="G4690" t="str">
        <f>IF('Raw(1)'!D4690="","",'Raw(1)'!D4690)</f>
        <v>Machine</v>
      </c>
      <c r="H4690" t="str">
        <f>IF('Raw(1)'!E4690="","",'Raw(1)'!E4690)</f>
        <v>Paint Line</v>
      </c>
      <c r="I4690">
        <f>IF('Raw(1)'!F4690="","",'Raw(1)'!F4690)</f>
        <v>6</v>
      </c>
    </row>
    <row r="4691" spans="1:9" x14ac:dyDescent="0.4">
      <c r="A4691">
        <f>IF('Raw(1)'!A4691="","",'Raw(1)'!A4691)</f>
        <v>2026</v>
      </c>
      <c r="B4691">
        <f>IF('Raw(1)'!B4691="","",'Raw(1)'!B4691)</f>
        <v>48</v>
      </c>
      <c r="C4691" t="str">
        <f t="shared" si="219"/>
        <v>Nov</v>
      </c>
      <c r="D4691" t="str">
        <f t="shared" si="220"/>
        <v>2026-Nov</v>
      </c>
      <c r="E4691">
        <f t="shared" si="221"/>
        <v>202611</v>
      </c>
      <c r="F4691" t="str">
        <f>IF('Raw(1)'!C4691="","",'Raw(1)'!C4691)</f>
        <v>CN</v>
      </c>
      <c r="G4691" t="str">
        <f>IF('Raw(1)'!D4691="","",'Raw(1)'!D4691)</f>
        <v>Machine</v>
      </c>
      <c r="H4691" t="str">
        <f>IF('Raw(1)'!E4691="","",'Raw(1)'!E4691)</f>
        <v>Roll Bending Machine</v>
      </c>
      <c r="I4691">
        <f>IF('Raw(1)'!F4691="","",'Raw(1)'!F4691)</f>
        <v>4</v>
      </c>
    </row>
    <row r="4692" spans="1:9" x14ac:dyDescent="0.4">
      <c r="A4692">
        <f>IF('Raw(1)'!A4692="","",'Raw(1)'!A4692)</f>
        <v>2026</v>
      </c>
      <c r="B4692">
        <f>IF('Raw(1)'!B4692="","",'Raw(1)'!B4692)</f>
        <v>48</v>
      </c>
      <c r="C4692" t="str">
        <f t="shared" si="219"/>
        <v>Nov</v>
      </c>
      <c r="D4692" t="str">
        <f t="shared" si="220"/>
        <v>2026-Nov</v>
      </c>
      <c r="E4692">
        <f t="shared" si="221"/>
        <v>202611</v>
      </c>
      <c r="F4692" t="str">
        <f>IF('Raw(1)'!C4692="","",'Raw(1)'!C4692)</f>
        <v>CN</v>
      </c>
      <c r="G4692" t="str">
        <f>IF('Raw(1)'!D4692="","",'Raw(1)'!D4692)</f>
        <v>Machine</v>
      </c>
      <c r="H4692" t="str">
        <f>IF('Raw(1)'!E4692="","",'Raw(1)'!E4692)</f>
        <v>L/W Machine</v>
      </c>
      <c r="I4692">
        <f>IF('Raw(1)'!F4692="","",'Raw(1)'!F4692)</f>
        <v>10</v>
      </c>
    </row>
    <row r="4693" spans="1:9" x14ac:dyDescent="0.4">
      <c r="A4693">
        <f>IF('Raw(1)'!A4693="","",'Raw(1)'!A4693)</f>
        <v>2026</v>
      </c>
      <c r="B4693">
        <f>IF('Raw(1)'!B4693="","",'Raw(1)'!B4693)</f>
        <v>48</v>
      </c>
      <c r="C4693" t="str">
        <f t="shared" si="219"/>
        <v>Nov</v>
      </c>
      <c r="D4693" t="str">
        <f t="shared" si="220"/>
        <v>2026-Nov</v>
      </c>
      <c r="E4693">
        <f t="shared" si="221"/>
        <v>202611</v>
      </c>
      <c r="F4693" t="str">
        <f>IF('Raw(1)'!C4693="","",'Raw(1)'!C4693)</f>
        <v>CN</v>
      </c>
      <c r="G4693" t="str">
        <f>IF('Raw(1)'!D4693="","",'Raw(1)'!D4693)</f>
        <v>Machine</v>
      </c>
      <c r="H4693" t="str">
        <f>IF('Raw(1)'!E4693="","",'Raw(1)'!E4693)</f>
        <v>C/W Machine</v>
      </c>
      <c r="I4693">
        <f>IF('Raw(1)'!F4693="","",'Raw(1)'!F4693)</f>
        <v>12</v>
      </c>
    </row>
    <row r="4694" spans="1:9" x14ac:dyDescent="0.4">
      <c r="A4694">
        <f>IF('Raw(1)'!A4694="","",'Raw(1)'!A4694)</f>
        <v>2026</v>
      </c>
      <c r="B4694">
        <f>IF('Raw(1)'!B4694="","",'Raw(1)'!B4694)</f>
        <v>48</v>
      </c>
      <c r="C4694" t="str">
        <f t="shared" si="219"/>
        <v>Nov</v>
      </c>
      <c r="D4694" t="str">
        <f t="shared" si="220"/>
        <v>2026-Nov</v>
      </c>
      <c r="E4694">
        <f t="shared" si="221"/>
        <v>202611</v>
      </c>
      <c r="F4694" t="str">
        <f>IF('Raw(1)'!C4694="","",'Raw(1)'!C4694)</f>
        <v>CN</v>
      </c>
      <c r="G4694" t="str">
        <f>IF('Raw(1)'!D4694="","",'Raw(1)'!D4694)</f>
        <v>Performance</v>
      </c>
      <c r="H4694" t="str">
        <f>IF('Raw(1)'!E4694="","",'Raw(1)'!E4694)</f>
        <v>BT GT</v>
      </c>
      <c r="I4694" t="str">
        <f>IF('Raw(1)'!F4694="","",'Raw(1)'!F4694)</f>
        <v/>
      </c>
    </row>
    <row r="4695" spans="1:9" x14ac:dyDescent="0.4">
      <c r="A4695">
        <f>IF('Raw(1)'!A4695="","",'Raw(1)'!A4695)</f>
        <v>2026</v>
      </c>
      <c r="B4695">
        <f>IF('Raw(1)'!B4695="","",'Raw(1)'!B4695)</f>
        <v>48</v>
      </c>
      <c r="C4695" t="str">
        <f t="shared" si="219"/>
        <v>Nov</v>
      </c>
      <c r="D4695" t="str">
        <f t="shared" si="220"/>
        <v>2026-Nov</v>
      </c>
      <c r="E4695">
        <f t="shared" si="221"/>
        <v>202611</v>
      </c>
      <c r="F4695" t="str">
        <f>IF('Raw(1)'!C4695="","",'Raw(1)'!C4695)</f>
        <v>CN</v>
      </c>
      <c r="G4695" t="str">
        <f>IF('Raw(1)'!D4695="","",'Raw(1)'!D4695)</f>
        <v>Performance</v>
      </c>
      <c r="H4695" t="str">
        <f>IF('Raw(1)'!E4695="","",'Raw(1)'!E4695)</f>
        <v>WT GT</v>
      </c>
      <c r="I4695" t="str">
        <f>IF('Raw(1)'!F4695="","",'Raw(1)'!F4695)</f>
        <v/>
      </c>
    </row>
    <row r="4696" spans="1:9" x14ac:dyDescent="0.4">
      <c r="A4696">
        <f>IF('Raw(1)'!A4696="","",'Raw(1)'!A4696)</f>
        <v>2026</v>
      </c>
      <c r="B4696">
        <f>IF('Raw(1)'!B4696="","",'Raw(1)'!B4696)</f>
        <v>48</v>
      </c>
      <c r="C4696" t="str">
        <f t="shared" si="219"/>
        <v>Nov</v>
      </c>
      <c r="D4696" t="str">
        <f t="shared" si="220"/>
        <v>2026-Nov</v>
      </c>
      <c r="E4696">
        <f t="shared" si="221"/>
        <v>202611</v>
      </c>
      <c r="F4696" t="str">
        <f>IF('Raw(1)'!C4696="","",'Raw(1)'!C4696)</f>
        <v>CN</v>
      </c>
      <c r="G4696" t="str">
        <f>IF('Raw(1)'!D4696="","",'Raw(1)'!D4696)</f>
        <v>Performance</v>
      </c>
      <c r="H4696" t="str">
        <f>IF('Raw(1)'!E4696="","",'Raw(1)'!E4696)</f>
        <v>Bending</v>
      </c>
      <c r="I4696" t="str">
        <f>IF('Raw(1)'!F4696="","",'Raw(1)'!F4696)</f>
        <v/>
      </c>
    </row>
    <row r="4697" spans="1:9" x14ac:dyDescent="0.4">
      <c r="A4697">
        <f>IF('Raw(1)'!A4697="","",'Raw(1)'!A4697)</f>
        <v>2026</v>
      </c>
      <c r="B4697">
        <f>IF('Raw(1)'!B4697="","",'Raw(1)'!B4697)</f>
        <v>48</v>
      </c>
      <c r="C4697" t="str">
        <f t="shared" si="219"/>
        <v>Nov</v>
      </c>
      <c r="D4697" t="str">
        <f t="shared" si="220"/>
        <v>2026-Nov</v>
      </c>
      <c r="E4697">
        <f t="shared" si="221"/>
        <v>202611</v>
      </c>
      <c r="F4697" t="str">
        <f>IF('Raw(1)'!C4697="","",'Raw(1)'!C4697)</f>
        <v>CN</v>
      </c>
      <c r="G4697" t="str">
        <f>IF('Raw(1)'!D4697="","",'Raw(1)'!D4697)</f>
        <v>Performance</v>
      </c>
      <c r="H4697" t="str">
        <f>IF('Raw(1)'!E4697="","",'Raw(1)'!E4697)</f>
        <v>L/W</v>
      </c>
      <c r="I4697" t="str">
        <f>IF('Raw(1)'!F4697="","",'Raw(1)'!F4697)</f>
        <v/>
      </c>
    </row>
    <row r="4698" spans="1:9" x14ac:dyDescent="0.4">
      <c r="A4698">
        <f>IF('Raw(1)'!A4698="","",'Raw(1)'!A4698)</f>
        <v>2026</v>
      </c>
      <c r="B4698">
        <f>IF('Raw(1)'!B4698="","",'Raw(1)'!B4698)</f>
        <v>48</v>
      </c>
      <c r="C4698" t="str">
        <f t="shared" si="219"/>
        <v>Nov</v>
      </c>
      <c r="D4698" t="str">
        <f t="shared" si="220"/>
        <v>2026-Nov</v>
      </c>
      <c r="E4698">
        <f t="shared" si="221"/>
        <v>202611</v>
      </c>
      <c r="F4698" t="str">
        <f>IF('Raw(1)'!C4698="","",'Raw(1)'!C4698)</f>
        <v>CN</v>
      </c>
      <c r="G4698" t="str">
        <f>IF('Raw(1)'!D4698="","",'Raw(1)'!D4698)</f>
        <v>Performance</v>
      </c>
      <c r="H4698" t="str">
        <f>IF('Raw(1)'!E4698="","",'Raw(1)'!E4698)</f>
        <v>C/W</v>
      </c>
      <c r="I4698" t="str">
        <f>IF('Raw(1)'!F4698="","",'Raw(1)'!F4698)</f>
        <v/>
      </c>
    </row>
    <row r="4699" spans="1:9" x14ac:dyDescent="0.4">
      <c r="A4699">
        <f>IF('Raw(1)'!A4699="","",'Raw(1)'!A4699)</f>
        <v>2026</v>
      </c>
      <c r="B4699">
        <f>IF('Raw(1)'!B4699="","",'Raw(1)'!B4699)</f>
        <v>48</v>
      </c>
      <c r="C4699" t="str">
        <f t="shared" si="219"/>
        <v>Nov</v>
      </c>
      <c r="D4699" t="str">
        <f t="shared" si="220"/>
        <v>2026-Nov</v>
      </c>
      <c r="E4699">
        <f t="shared" si="221"/>
        <v>202611</v>
      </c>
      <c r="F4699" t="str">
        <f>IF('Raw(1)'!C4699="","",'Raw(1)'!C4699)</f>
        <v>TR #1</v>
      </c>
      <c r="G4699" t="str">
        <f>IF('Raw(1)'!D4699="","",'Raw(1)'!D4699)</f>
        <v>Machine</v>
      </c>
      <c r="H4699" t="str">
        <f>IF('Raw(1)'!E4699="","",'Raw(1)'!E4699)</f>
        <v>Growing Line</v>
      </c>
      <c r="I4699">
        <f>IF('Raw(1)'!F4699="","",'Raw(1)'!F4699)</f>
        <v>3</v>
      </c>
    </row>
    <row r="4700" spans="1:9" x14ac:dyDescent="0.4">
      <c r="A4700">
        <f>IF('Raw(1)'!A4700="","",'Raw(1)'!A4700)</f>
        <v>2026</v>
      </c>
      <c r="B4700">
        <f>IF('Raw(1)'!B4700="","",'Raw(1)'!B4700)</f>
        <v>48</v>
      </c>
      <c r="C4700" t="str">
        <f t="shared" si="219"/>
        <v>Nov</v>
      </c>
      <c r="D4700" t="str">
        <f t="shared" si="220"/>
        <v>2026-Nov</v>
      </c>
      <c r="E4700">
        <f t="shared" si="221"/>
        <v>202611</v>
      </c>
      <c r="F4700" t="str">
        <f>IF('Raw(1)'!C4700="","",'Raw(1)'!C4700)</f>
        <v>TR #1</v>
      </c>
      <c r="G4700" t="str">
        <f>IF('Raw(1)'!D4700="","",'Raw(1)'!D4700)</f>
        <v>Machine</v>
      </c>
      <c r="H4700" t="str">
        <f>IF('Raw(1)'!E4700="","",'Raw(1)'!E4700)</f>
        <v>Paint Booth</v>
      </c>
      <c r="I4700">
        <f>IF('Raw(1)'!F4700="","",'Raw(1)'!F4700)</f>
        <v>3</v>
      </c>
    </row>
    <row r="4701" spans="1:9" x14ac:dyDescent="0.4">
      <c r="A4701">
        <f>IF('Raw(1)'!A4701="","",'Raw(1)'!A4701)</f>
        <v>2026</v>
      </c>
      <c r="B4701">
        <f>IF('Raw(1)'!B4701="","",'Raw(1)'!B4701)</f>
        <v>48</v>
      </c>
      <c r="C4701" t="str">
        <f t="shared" si="219"/>
        <v>Nov</v>
      </c>
      <c r="D4701" t="str">
        <f t="shared" si="220"/>
        <v>2026-Nov</v>
      </c>
      <c r="E4701">
        <f t="shared" si="221"/>
        <v>202611</v>
      </c>
      <c r="F4701" t="str">
        <f>IF('Raw(1)'!C4701="","",'Raw(1)'!C4701)</f>
        <v>TR #1</v>
      </c>
      <c r="G4701" t="str">
        <f>IF('Raw(1)'!D4701="","",'Raw(1)'!D4701)</f>
        <v>Machine</v>
      </c>
      <c r="H4701" t="str">
        <f>IF('Raw(1)'!E4701="","",'Raw(1)'!E4701)</f>
        <v>Paint Line</v>
      </c>
      <c r="I4701">
        <f>IF('Raw(1)'!F4701="","",'Raw(1)'!F4701)</f>
        <v>2</v>
      </c>
    </row>
    <row r="4702" spans="1:9" x14ac:dyDescent="0.4">
      <c r="A4702">
        <f>IF('Raw(1)'!A4702="","",'Raw(1)'!A4702)</f>
        <v>2026</v>
      </c>
      <c r="B4702">
        <f>IF('Raw(1)'!B4702="","",'Raw(1)'!B4702)</f>
        <v>48</v>
      </c>
      <c r="C4702" t="str">
        <f t="shared" si="219"/>
        <v>Nov</v>
      </c>
      <c r="D4702" t="str">
        <f t="shared" si="220"/>
        <v>2026-Nov</v>
      </c>
      <c r="E4702">
        <f t="shared" si="221"/>
        <v>202611</v>
      </c>
      <c r="F4702" t="str">
        <f>IF('Raw(1)'!C4702="","",'Raw(1)'!C4702)</f>
        <v>TR #1</v>
      </c>
      <c r="G4702" t="str">
        <f>IF('Raw(1)'!D4702="","",'Raw(1)'!D4702)</f>
        <v>Machine</v>
      </c>
      <c r="H4702" t="str">
        <f>IF('Raw(1)'!E4702="","",'Raw(1)'!E4702)</f>
        <v>Roll Bending Machine</v>
      </c>
      <c r="I4702">
        <f>IF('Raw(1)'!F4702="","",'Raw(1)'!F4702)</f>
        <v>2</v>
      </c>
    </row>
    <row r="4703" spans="1:9" x14ac:dyDescent="0.4">
      <c r="A4703">
        <f>IF('Raw(1)'!A4703="","",'Raw(1)'!A4703)</f>
        <v>2026</v>
      </c>
      <c r="B4703">
        <f>IF('Raw(1)'!B4703="","",'Raw(1)'!B4703)</f>
        <v>48</v>
      </c>
      <c r="C4703" t="str">
        <f t="shared" si="219"/>
        <v>Nov</v>
      </c>
      <c r="D4703" t="str">
        <f t="shared" si="220"/>
        <v>2026-Nov</v>
      </c>
      <c r="E4703">
        <f t="shared" si="221"/>
        <v>202611</v>
      </c>
      <c r="F4703" t="str">
        <f>IF('Raw(1)'!C4703="","",'Raw(1)'!C4703)</f>
        <v>TR #1</v>
      </c>
      <c r="G4703" t="str">
        <f>IF('Raw(1)'!D4703="","",'Raw(1)'!D4703)</f>
        <v>Machine</v>
      </c>
      <c r="H4703" t="str">
        <f>IF('Raw(1)'!E4703="","",'Raw(1)'!E4703)</f>
        <v>L/W Machine</v>
      </c>
      <c r="I4703">
        <f>IF('Raw(1)'!F4703="","",'Raw(1)'!F4703)</f>
        <v>3</v>
      </c>
    </row>
    <row r="4704" spans="1:9" x14ac:dyDescent="0.4">
      <c r="A4704">
        <f>IF('Raw(1)'!A4704="","",'Raw(1)'!A4704)</f>
        <v>2026</v>
      </c>
      <c r="B4704">
        <f>IF('Raw(1)'!B4704="","",'Raw(1)'!B4704)</f>
        <v>48</v>
      </c>
      <c r="C4704" t="str">
        <f t="shared" si="219"/>
        <v>Nov</v>
      </c>
      <c r="D4704" t="str">
        <f t="shared" si="220"/>
        <v>2026-Nov</v>
      </c>
      <c r="E4704">
        <f t="shared" si="221"/>
        <v>202611</v>
      </c>
      <c r="F4704" t="str">
        <f>IF('Raw(1)'!C4704="","",'Raw(1)'!C4704)</f>
        <v>TR #1</v>
      </c>
      <c r="G4704" t="str">
        <f>IF('Raw(1)'!D4704="","",'Raw(1)'!D4704)</f>
        <v>Machine</v>
      </c>
      <c r="H4704" t="str">
        <f>IF('Raw(1)'!E4704="","",'Raw(1)'!E4704)</f>
        <v>C/W Machine</v>
      </c>
      <c r="I4704">
        <f>IF('Raw(1)'!F4704="","",'Raw(1)'!F4704)</f>
        <v>4</v>
      </c>
    </row>
    <row r="4705" spans="1:9" x14ac:dyDescent="0.4">
      <c r="A4705">
        <f>IF('Raw(1)'!A4705="","",'Raw(1)'!A4705)</f>
        <v>2026</v>
      </c>
      <c r="B4705">
        <f>IF('Raw(1)'!B4705="","",'Raw(1)'!B4705)</f>
        <v>48</v>
      </c>
      <c r="C4705" t="str">
        <f t="shared" si="219"/>
        <v>Nov</v>
      </c>
      <c r="D4705" t="str">
        <f t="shared" si="220"/>
        <v>2026-Nov</v>
      </c>
      <c r="E4705">
        <f t="shared" si="221"/>
        <v>202611</v>
      </c>
      <c r="F4705" t="str">
        <f>IF('Raw(1)'!C4705="","",'Raw(1)'!C4705)</f>
        <v>TR #1</v>
      </c>
      <c r="G4705" t="str">
        <f>IF('Raw(1)'!D4705="","",'Raw(1)'!D4705)</f>
        <v>Performance</v>
      </c>
      <c r="H4705" t="str">
        <f>IF('Raw(1)'!E4705="","",'Raw(1)'!E4705)</f>
        <v>BT GT</v>
      </c>
      <c r="I4705" t="str">
        <f>IF('Raw(1)'!F4705="","",'Raw(1)'!F4705)</f>
        <v/>
      </c>
    </row>
    <row r="4706" spans="1:9" x14ac:dyDescent="0.4">
      <c r="A4706">
        <f>IF('Raw(1)'!A4706="","",'Raw(1)'!A4706)</f>
        <v>2026</v>
      </c>
      <c r="B4706">
        <f>IF('Raw(1)'!B4706="","",'Raw(1)'!B4706)</f>
        <v>48</v>
      </c>
      <c r="C4706" t="str">
        <f t="shared" si="219"/>
        <v>Nov</v>
      </c>
      <c r="D4706" t="str">
        <f t="shared" si="220"/>
        <v>2026-Nov</v>
      </c>
      <c r="E4706">
        <f t="shared" si="221"/>
        <v>202611</v>
      </c>
      <c r="F4706" t="str">
        <f>IF('Raw(1)'!C4706="","",'Raw(1)'!C4706)</f>
        <v>TR #1</v>
      </c>
      <c r="G4706" t="str">
        <f>IF('Raw(1)'!D4706="","",'Raw(1)'!D4706)</f>
        <v>Performance</v>
      </c>
      <c r="H4706" t="str">
        <f>IF('Raw(1)'!E4706="","",'Raw(1)'!E4706)</f>
        <v>WT GT</v>
      </c>
      <c r="I4706" t="str">
        <f>IF('Raw(1)'!F4706="","",'Raw(1)'!F4706)</f>
        <v/>
      </c>
    </row>
    <row r="4707" spans="1:9" x14ac:dyDescent="0.4">
      <c r="A4707">
        <f>IF('Raw(1)'!A4707="","",'Raw(1)'!A4707)</f>
        <v>2026</v>
      </c>
      <c r="B4707">
        <f>IF('Raw(1)'!B4707="","",'Raw(1)'!B4707)</f>
        <v>48</v>
      </c>
      <c r="C4707" t="str">
        <f t="shared" si="219"/>
        <v>Nov</v>
      </c>
      <c r="D4707" t="str">
        <f t="shared" si="220"/>
        <v>2026-Nov</v>
      </c>
      <c r="E4707">
        <f t="shared" si="221"/>
        <v>202611</v>
      </c>
      <c r="F4707" t="str">
        <f>IF('Raw(1)'!C4707="","",'Raw(1)'!C4707)</f>
        <v>TR #1</v>
      </c>
      <c r="G4707" t="str">
        <f>IF('Raw(1)'!D4707="","",'Raw(1)'!D4707)</f>
        <v>Performance</v>
      </c>
      <c r="H4707" t="str">
        <f>IF('Raw(1)'!E4707="","",'Raw(1)'!E4707)</f>
        <v>Bending</v>
      </c>
      <c r="I4707" t="str">
        <f>IF('Raw(1)'!F4707="","",'Raw(1)'!F4707)</f>
        <v/>
      </c>
    </row>
    <row r="4708" spans="1:9" x14ac:dyDescent="0.4">
      <c r="A4708">
        <f>IF('Raw(1)'!A4708="","",'Raw(1)'!A4708)</f>
        <v>2026</v>
      </c>
      <c r="B4708">
        <f>IF('Raw(1)'!B4708="","",'Raw(1)'!B4708)</f>
        <v>48</v>
      </c>
      <c r="C4708" t="str">
        <f t="shared" si="219"/>
        <v>Nov</v>
      </c>
      <c r="D4708" t="str">
        <f t="shared" si="220"/>
        <v>2026-Nov</v>
      </c>
      <c r="E4708">
        <f t="shared" si="221"/>
        <v>202611</v>
      </c>
      <c r="F4708" t="str">
        <f>IF('Raw(1)'!C4708="","",'Raw(1)'!C4708)</f>
        <v>TR #1</v>
      </c>
      <c r="G4708" t="str">
        <f>IF('Raw(1)'!D4708="","",'Raw(1)'!D4708)</f>
        <v>Performance</v>
      </c>
      <c r="H4708" t="str">
        <f>IF('Raw(1)'!E4708="","",'Raw(1)'!E4708)</f>
        <v>L/W</v>
      </c>
      <c r="I4708" t="str">
        <f>IF('Raw(1)'!F4708="","",'Raw(1)'!F4708)</f>
        <v/>
      </c>
    </row>
    <row r="4709" spans="1:9" x14ac:dyDescent="0.4">
      <c r="A4709">
        <f>IF('Raw(1)'!A4709="","",'Raw(1)'!A4709)</f>
        <v>2026</v>
      </c>
      <c r="B4709">
        <f>IF('Raw(1)'!B4709="","",'Raw(1)'!B4709)</f>
        <v>48</v>
      </c>
      <c r="C4709" t="str">
        <f t="shared" si="219"/>
        <v>Nov</v>
      </c>
      <c r="D4709" t="str">
        <f t="shared" si="220"/>
        <v>2026-Nov</v>
      </c>
      <c r="E4709">
        <f t="shared" si="221"/>
        <v>202611</v>
      </c>
      <c r="F4709" t="str">
        <f>IF('Raw(1)'!C4709="","",'Raw(1)'!C4709)</f>
        <v>TR #1</v>
      </c>
      <c r="G4709" t="str">
        <f>IF('Raw(1)'!D4709="","",'Raw(1)'!D4709)</f>
        <v>Performance</v>
      </c>
      <c r="H4709" t="str">
        <f>IF('Raw(1)'!E4709="","",'Raw(1)'!E4709)</f>
        <v>C/W</v>
      </c>
      <c r="I4709" t="str">
        <f>IF('Raw(1)'!F4709="","",'Raw(1)'!F4709)</f>
        <v/>
      </c>
    </row>
    <row r="4710" spans="1:9" x14ac:dyDescent="0.4">
      <c r="A4710">
        <f>IF('Raw(1)'!A4710="","",'Raw(1)'!A4710)</f>
        <v>2026</v>
      </c>
      <c r="B4710">
        <f>IF('Raw(1)'!B4710="","",'Raw(1)'!B4710)</f>
        <v>48</v>
      </c>
      <c r="C4710" t="str">
        <f t="shared" si="219"/>
        <v>Nov</v>
      </c>
      <c r="D4710" t="str">
        <f t="shared" si="220"/>
        <v>2026-Nov</v>
      </c>
      <c r="E4710">
        <f t="shared" si="221"/>
        <v>202611</v>
      </c>
      <c r="F4710" t="str">
        <f>IF('Raw(1)'!C4710="","",'Raw(1)'!C4710)</f>
        <v>TR #2</v>
      </c>
      <c r="G4710" t="str">
        <f>IF('Raw(1)'!D4710="","",'Raw(1)'!D4710)</f>
        <v>Machine</v>
      </c>
      <c r="H4710" t="str">
        <f>IF('Raw(1)'!E4710="","",'Raw(1)'!E4710)</f>
        <v>Growing Line</v>
      </c>
      <c r="I4710">
        <f>IF('Raw(1)'!F4710="","",'Raw(1)'!F4710)</f>
        <v>6</v>
      </c>
    </row>
    <row r="4711" spans="1:9" x14ac:dyDescent="0.4">
      <c r="A4711">
        <f>IF('Raw(1)'!A4711="","",'Raw(1)'!A4711)</f>
        <v>2026</v>
      </c>
      <c r="B4711">
        <f>IF('Raw(1)'!B4711="","",'Raw(1)'!B4711)</f>
        <v>48</v>
      </c>
      <c r="C4711" t="str">
        <f t="shared" si="219"/>
        <v>Nov</v>
      </c>
      <c r="D4711" t="str">
        <f t="shared" si="220"/>
        <v>2026-Nov</v>
      </c>
      <c r="E4711">
        <f t="shared" si="221"/>
        <v>202611</v>
      </c>
      <c r="F4711" t="str">
        <f>IF('Raw(1)'!C4711="","",'Raw(1)'!C4711)</f>
        <v>TR #2</v>
      </c>
      <c r="G4711" t="str">
        <f>IF('Raw(1)'!D4711="","",'Raw(1)'!D4711)</f>
        <v>Machine</v>
      </c>
      <c r="H4711" t="str">
        <f>IF('Raw(1)'!E4711="","",'Raw(1)'!E4711)</f>
        <v>Paint Booth</v>
      </c>
      <c r="I4711">
        <f>IF('Raw(1)'!F4711="","",'Raw(1)'!F4711)</f>
        <v>4</v>
      </c>
    </row>
    <row r="4712" spans="1:9" x14ac:dyDescent="0.4">
      <c r="A4712">
        <f>IF('Raw(1)'!A4712="","",'Raw(1)'!A4712)</f>
        <v>2026</v>
      </c>
      <c r="B4712">
        <f>IF('Raw(1)'!B4712="","",'Raw(1)'!B4712)</f>
        <v>48</v>
      </c>
      <c r="C4712" t="str">
        <f t="shared" si="219"/>
        <v>Nov</v>
      </c>
      <c r="D4712" t="str">
        <f t="shared" si="220"/>
        <v>2026-Nov</v>
      </c>
      <c r="E4712">
        <f t="shared" si="221"/>
        <v>202611</v>
      </c>
      <c r="F4712" t="str">
        <f>IF('Raw(1)'!C4712="","",'Raw(1)'!C4712)</f>
        <v>TR #2</v>
      </c>
      <c r="G4712" t="str">
        <f>IF('Raw(1)'!D4712="","",'Raw(1)'!D4712)</f>
        <v>Machine</v>
      </c>
      <c r="H4712" t="str">
        <f>IF('Raw(1)'!E4712="","",'Raw(1)'!E4712)</f>
        <v>Paint Line</v>
      </c>
      <c r="I4712">
        <f>IF('Raw(1)'!F4712="","",'Raw(1)'!F4712)</f>
        <v>2</v>
      </c>
    </row>
    <row r="4713" spans="1:9" x14ac:dyDescent="0.4">
      <c r="A4713">
        <f>IF('Raw(1)'!A4713="","",'Raw(1)'!A4713)</f>
        <v>2026</v>
      </c>
      <c r="B4713">
        <f>IF('Raw(1)'!B4713="","",'Raw(1)'!B4713)</f>
        <v>48</v>
      </c>
      <c r="C4713" t="str">
        <f t="shared" si="219"/>
        <v>Nov</v>
      </c>
      <c r="D4713" t="str">
        <f t="shared" si="220"/>
        <v>2026-Nov</v>
      </c>
      <c r="E4713">
        <f t="shared" si="221"/>
        <v>202611</v>
      </c>
      <c r="F4713" t="str">
        <f>IF('Raw(1)'!C4713="","",'Raw(1)'!C4713)</f>
        <v>TR #2</v>
      </c>
      <c r="G4713" t="str">
        <f>IF('Raw(1)'!D4713="","",'Raw(1)'!D4713)</f>
        <v>Machine</v>
      </c>
      <c r="H4713" t="str">
        <f>IF('Raw(1)'!E4713="","",'Raw(1)'!E4713)</f>
        <v>Roll Bending Machine</v>
      </c>
      <c r="I4713">
        <f>IF('Raw(1)'!F4713="","",'Raw(1)'!F4713)</f>
        <v>3</v>
      </c>
    </row>
    <row r="4714" spans="1:9" x14ac:dyDescent="0.4">
      <c r="A4714">
        <f>IF('Raw(1)'!A4714="","",'Raw(1)'!A4714)</f>
        <v>2026</v>
      </c>
      <c r="B4714">
        <f>IF('Raw(1)'!B4714="","",'Raw(1)'!B4714)</f>
        <v>48</v>
      </c>
      <c r="C4714" t="str">
        <f t="shared" si="219"/>
        <v>Nov</v>
      </c>
      <c r="D4714" t="str">
        <f t="shared" si="220"/>
        <v>2026-Nov</v>
      </c>
      <c r="E4714">
        <f t="shared" si="221"/>
        <v>202611</v>
      </c>
      <c r="F4714" t="str">
        <f>IF('Raw(1)'!C4714="","",'Raw(1)'!C4714)</f>
        <v>TR #2</v>
      </c>
      <c r="G4714" t="str">
        <f>IF('Raw(1)'!D4714="","",'Raw(1)'!D4714)</f>
        <v>Machine</v>
      </c>
      <c r="H4714" t="str">
        <f>IF('Raw(1)'!E4714="","",'Raw(1)'!E4714)</f>
        <v>L/W Machine</v>
      </c>
      <c r="I4714">
        <f>IF('Raw(1)'!F4714="","",'Raw(1)'!F4714)</f>
        <v>4</v>
      </c>
    </row>
    <row r="4715" spans="1:9" x14ac:dyDescent="0.4">
      <c r="A4715">
        <f>IF('Raw(1)'!A4715="","",'Raw(1)'!A4715)</f>
        <v>2026</v>
      </c>
      <c r="B4715">
        <f>IF('Raw(1)'!B4715="","",'Raw(1)'!B4715)</f>
        <v>48</v>
      </c>
      <c r="C4715" t="str">
        <f t="shared" si="219"/>
        <v>Nov</v>
      </c>
      <c r="D4715" t="str">
        <f t="shared" si="220"/>
        <v>2026-Nov</v>
      </c>
      <c r="E4715">
        <f t="shared" si="221"/>
        <v>202611</v>
      </c>
      <c r="F4715" t="str">
        <f>IF('Raw(1)'!C4715="","",'Raw(1)'!C4715)</f>
        <v>TR #2</v>
      </c>
      <c r="G4715" t="str">
        <f>IF('Raw(1)'!D4715="","",'Raw(1)'!D4715)</f>
        <v>Machine</v>
      </c>
      <c r="H4715" t="str">
        <f>IF('Raw(1)'!E4715="","",'Raw(1)'!E4715)</f>
        <v>C/W Machine</v>
      </c>
      <c r="I4715">
        <f>IF('Raw(1)'!F4715="","",'Raw(1)'!F4715)</f>
        <v>6</v>
      </c>
    </row>
    <row r="4716" spans="1:9" x14ac:dyDescent="0.4">
      <c r="A4716">
        <f>IF('Raw(1)'!A4716="","",'Raw(1)'!A4716)</f>
        <v>2026</v>
      </c>
      <c r="B4716">
        <f>IF('Raw(1)'!B4716="","",'Raw(1)'!B4716)</f>
        <v>48</v>
      </c>
      <c r="C4716" t="str">
        <f t="shared" si="219"/>
        <v>Nov</v>
      </c>
      <c r="D4716" t="str">
        <f t="shared" si="220"/>
        <v>2026-Nov</v>
      </c>
      <c r="E4716">
        <f t="shared" si="221"/>
        <v>202611</v>
      </c>
      <c r="F4716" t="str">
        <f>IF('Raw(1)'!C4716="","",'Raw(1)'!C4716)</f>
        <v>TR #2</v>
      </c>
      <c r="G4716" t="str">
        <f>IF('Raw(1)'!D4716="","",'Raw(1)'!D4716)</f>
        <v>Performance</v>
      </c>
      <c r="H4716" t="str">
        <f>IF('Raw(1)'!E4716="","",'Raw(1)'!E4716)</f>
        <v>BT GT</v>
      </c>
      <c r="I4716" t="str">
        <f>IF('Raw(1)'!F4716="","",'Raw(1)'!F4716)</f>
        <v/>
      </c>
    </row>
    <row r="4717" spans="1:9" x14ac:dyDescent="0.4">
      <c r="A4717">
        <f>IF('Raw(1)'!A4717="","",'Raw(1)'!A4717)</f>
        <v>2026</v>
      </c>
      <c r="B4717">
        <f>IF('Raw(1)'!B4717="","",'Raw(1)'!B4717)</f>
        <v>48</v>
      </c>
      <c r="C4717" t="str">
        <f t="shared" si="219"/>
        <v>Nov</v>
      </c>
      <c r="D4717" t="str">
        <f t="shared" si="220"/>
        <v>2026-Nov</v>
      </c>
      <c r="E4717">
        <f t="shared" si="221"/>
        <v>202611</v>
      </c>
      <c r="F4717" t="str">
        <f>IF('Raw(1)'!C4717="","",'Raw(1)'!C4717)</f>
        <v>TR #2</v>
      </c>
      <c r="G4717" t="str">
        <f>IF('Raw(1)'!D4717="","",'Raw(1)'!D4717)</f>
        <v>Performance</v>
      </c>
      <c r="H4717" t="str">
        <f>IF('Raw(1)'!E4717="","",'Raw(1)'!E4717)</f>
        <v>WT GT</v>
      </c>
      <c r="I4717" t="str">
        <f>IF('Raw(1)'!F4717="","",'Raw(1)'!F4717)</f>
        <v/>
      </c>
    </row>
    <row r="4718" spans="1:9" x14ac:dyDescent="0.4">
      <c r="A4718">
        <f>IF('Raw(1)'!A4718="","",'Raw(1)'!A4718)</f>
        <v>2026</v>
      </c>
      <c r="B4718">
        <f>IF('Raw(1)'!B4718="","",'Raw(1)'!B4718)</f>
        <v>48</v>
      </c>
      <c r="C4718" t="str">
        <f t="shared" si="219"/>
        <v>Nov</v>
      </c>
      <c r="D4718" t="str">
        <f t="shared" si="220"/>
        <v>2026-Nov</v>
      </c>
      <c r="E4718">
        <f t="shared" si="221"/>
        <v>202611</v>
      </c>
      <c r="F4718" t="str">
        <f>IF('Raw(1)'!C4718="","",'Raw(1)'!C4718)</f>
        <v>TR #2</v>
      </c>
      <c r="G4718" t="str">
        <f>IF('Raw(1)'!D4718="","",'Raw(1)'!D4718)</f>
        <v>Performance</v>
      </c>
      <c r="H4718" t="str">
        <f>IF('Raw(1)'!E4718="","",'Raw(1)'!E4718)</f>
        <v>Bending</v>
      </c>
      <c r="I4718" t="str">
        <f>IF('Raw(1)'!F4718="","",'Raw(1)'!F4718)</f>
        <v/>
      </c>
    </row>
    <row r="4719" spans="1:9" x14ac:dyDescent="0.4">
      <c r="A4719">
        <f>IF('Raw(1)'!A4719="","",'Raw(1)'!A4719)</f>
        <v>2026</v>
      </c>
      <c r="B4719">
        <f>IF('Raw(1)'!B4719="","",'Raw(1)'!B4719)</f>
        <v>48</v>
      </c>
      <c r="C4719" t="str">
        <f t="shared" si="219"/>
        <v>Nov</v>
      </c>
      <c r="D4719" t="str">
        <f t="shared" si="220"/>
        <v>2026-Nov</v>
      </c>
      <c r="E4719">
        <f t="shared" si="221"/>
        <v>202611</v>
      </c>
      <c r="F4719" t="str">
        <f>IF('Raw(1)'!C4719="","",'Raw(1)'!C4719)</f>
        <v>TR #2</v>
      </c>
      <c r="G4719" t="str">
        <f>IF('Raw(1)'!D4719="","",'Raw(1)'!D4719)</f>
        <v>Performance</v>
      </c>
      <c r="H4719" t="str">
        <f>IF('Raw(1)'!E4719="","",'Raw(1)'!E4719)</f>
        <v>L/W</v>
      </c>
      <c r="I4719" t="str">
        <f>IF('Raw(1)'!F4719="","",'Raw(1)'!F4719)</f>
        <v/>
      </c>
    </row>
    <row r="4720" spans="1:9" x14ac:dyDescent="0.4">
      <c r="A4720">
        <f>IF('Raw(1)'!A4720="","",'Raw(1)'!A4720)</f>
        <v>2026</v>
      </c>
      <c r="B4720">
        <f>IF('Raw(1)'!B4720="","",'Raw(1)'!B4720)</f>
        <v>48</v>
      </c>
      <c r="C4720" t="str">
        <f t="shared" si="219"/>
        <v>Nov</v>
      </c>
      <c r="D4720" t="str">
        <f t="shared" si="220"/>
        <v>2026-Nov</v>
      </c>
      <c r="E4720">
        <f t="shared" si="221"/>
        <v>202611</v>
      </c>
      <c r="F4720" t="str">
        <f>IF('Raw(1)'!C4720="","",'Raw(1)'!C4720)</f>
        <v>TR #2</v>
      </c>
      <c r="G4720" t="str">
        <f>IF('Raw(1)'!D4720="","",'Raw(1)'!D4720)</f>
        <v>Performance</v>
      </c>
      <c r="H4720" t="str">
        <f>IF('Raw(1)'!E4720="","",'Raw(1)'!E4720)</f>
        <v>C/W</v>
      </c>
      <c r="I4720" t="str">
        <f>IF('Raw(1)'!F4720="","",'Raw(1)'!F4720)</f>
        <v/>
      </c>
    </row>
    <row r="4721" spans="1:9" x14ac:dyDescent="0.4">
      <c r="A4721">
        <f>IF('Raw(1)'!A4721="","",'Raw(1)'!A4721)</f>
        <v>2026</v>
      </c>
      <c r="B4721">
        <f>IF('Raw(1)'!B4721="","",'Raw(1)'!B4721)</f>
        <v>48</v>
      </c>
      <c r="C4721" t="str">
        <f t="shared" si="219"/>
        <v>Nov</v>
      </c>
      <c r="D4721" t="str">
        <f t="shared" si="220"/>
        <v>2026-Nov</v>
      </c>
      <c r="E4721">
        <f t="shared" si="221"/>
        <v>202611</v>
      </c>
      <c r="F4721" t="str">
        <f>IF('Raw(1)'!C4721="","",'Raw(1)'!C4721)</f>
        <v>AM</v>
      </c>
      <c r="G4721" t="str">
        <f>IF('Raw(1)'!D4721="","",'Raw(1)'!D4721)</f>
        <v>Machine</v>
      </c>
      <c r="H4721" t="str">
        <f>IF('Raw(1)'!E4721="","",'Raw(1)'!E4721)</f>
        <v>Growing Line</v>
      </c>
      <c r="I4721">
        <f>IF('Raw(1)'!F4721="","",'Raw(1)'!F4721)</f>
        <v>30</v>
      </c>
    </row>
    <row r="4722" spans="1:9" x14ac:dyDescent="0.4">
      <c r="A4722">
        <f>IF('Raw(1)'!A4722="","",'Raw(1)'!A4722)</f>
        <v>2026</v>
      </c>
      <c r="B4722">
        <f>IF('Raw(1)'!B4722="","",'Raw(1)'!B4722)</f>
        <v>48</v>
      </c>
      <c r="C4722" t="str">
        <f t="shared" si="219"/>
        <v>Nov</v>
      </c>
      <c r="D4722" t="str">
        <f t="shared" si="220"/>
        <v>2026-Nov</v>
      </c>
      <c r="E4722">
        <f t="shared" si="221"/>
        <v>202611</v>
      </c>
      <c r="F4722" t="str">
        <f>IF('Raw(1)'!C4722="","",'Raw(1)'!C4722)</f>
        <v>AM</v>
      </c>
      <c r="G4722" t="str">
        <f>IF('Raw(1)'!D4722="","",'Raw(1)'!D4722)</f>
        <v>Machine</v>
      </c>
      <c r="H4722" t="str">
        <f>IF('Raw(1)'!E4722="","",'Raw(1)'!E4722)</f>
        <v>Paint Booth</v>
      </c>
      <c r="I4722">
        <f>IF('Raw(1)'!F4722="","",'Raw(1)'!F4722)</f>
        <v>16</v>
      </c>
    </row>
    <row r="4723" spans="1:9" x14ac:dyDescent="0.4">
      <c r="A4723">
        <f>IF('Raw(1)'!A4723="","",'Raw(1)'!A4723)</f>
        <v>2026</v>
      </c>
      <c r="B4723">
        <f>IF('Raw(1)'!B4723="","",'Raw(1)'!B4723)</f>
        <v>48</v>
      </c>
      <c r="C4723" t="str">
        <f t="shared" si="219"/>
        <v>Nov</v>
      </c>
      <c r="D4723" t="str">
        <f t="shared" si="220"/>
        <v>2026-Nov</v>
      </c>
      <c r="E4723">
        <f t="shared" si="221"/>
        <v>202611</v>
      </c>
      <c r="F4723" t="str">
        <f>IF('Raw(1)'!C4723="","",'Raw(1)'!C4723)</f>
        <v>AM</v>
      </c>
      <c r="G4723" t="str">
        <f>IF('Raw(1)'!D4723="","",'Raw(1)'!D4723)</f>
        <v>Machine</v>
      </c>
      <c r="H4723" t="str">
        <f>IF('Raw(1)'!E4723="","",'Raw(1)'!E4723)</f>
        <v>Paint Line</v>
      </c>
      <c r="I4723">
        <f>IF('Raw(1)'!F4723="","",'Raw(1)'!F4723)</f>
        <v>8</v>
      </c>
    </row>
    <row r="4724" spans="1:9" x14ac:dyDescent="0.4">
      <c r="A4724">
        <f>IF('Raw(1)'!A4724="","",'Raw(1)'!A4724)</f>
        <v>2026</v>
      </c>
      <c r="B4724">
        <f>IF('Raw(1)'!B4724="","",'Raw(1)'!B4724)</f>
        <v>48</v>
      </c>
      <c r="C4724" t="str">
        <f t="shared" si="219"/>
        <v>Nov</v>
      </c>
      <c r="D4724" t="str">
        <f t="shared" si="220"/>
        <v>2026-Nov</v>
      </c>
      <c r="E4724">
        <f t="shared" si="221"/>
        <v>202611</v>
      </c>
      <c r="F4724" t="str">
        <f>IF('Raw(1)'!C4724="","",'Raw(1)'!C4724)</f>
        <v>AM</v>
      </c>
      <c r="G4724" t="str">
        <f>IF('Raw(1)'!D4724="","",'Raw(1)'!D4724)</f>
        <v>Machine</v>
      </c>
      <c r="H4724" t="str">
        <f>IF('Raw(1)'!E4724="","",'Raw(1)'!E4724)</f>
        <v>Roll Bending Machine</v>
      </c>
      <c r="I4724">
        <f>IF('Raw(1)'!F4724="","",'Raw(1)'!F4724)</f>
        <v>6</v>
      </c>
    </row>
    <row r="4725" spans="1:9" x14ac:dyDescent="0.4">
      <c r="A4725">
        <f>IF('Raw(1)'!A4725="","",'Raw(1)'!A4725)</f>
        <v>2026</v>
      </c>
      <c r="B4725">
        <f>IF('Raw(1)'!B4725="","",'Raw(1)'!B4725)</f>
        <v>48</v>
      </c>
      <c r="C4725" t="str">
        <f t="shared" si="219"/>
        <v>Nov</v>
      </c>
      <c r="D4725" t="str">
        <f t="shared" si="220"/>
        <v>2026-Nov</v>
      </c>
      <c r="E4725">
        <f t="shared" si="221"/>
        <v>202611</v>
      </c>
      <c r="F4725" t="str">
        <f>IF('Raw(1)'!C4725="","",'Raw(1)'!C4725)</f>
        <v>AM</v>
      </c>
      <c r="G4725" t="str">
        <f>IF('Raw(1)'!D4725="","",'Raw(1)'!D4725)</f>
        <v>Machine</v>
      </c>
      <c r="H4725" t="str">
        <f>IF('Raw(1)'!E4725="","",'Raw(1)'!E4725)</f>
        <v>L/W Machine</v>
      </c>
      <c r="I4725">
        <f>IF('Raw(1)'!F4725="","",'Raw(1)'!F4725)</f>
        <v>11</v>
      </c>
    </row>
    <row r="4726" spans="1:9" x14ac:dyDescent="0.4">
      <c r="A4726">
        <f>IF('Raw(1)'!A4726="","",'Raw(1)'!A4726)</f>
        <v>2026</v>
      </c>
      <c r="B4726">
        <f>IF('Raw(1)'!B4726="","",'Raw(1)'!B4726)</f>
        <v>48</v>
      </c>
      <c r="C4726" t="str">
        <f t="shared" si="219"/>
        <v>Nov</v>
      </c>
      <c r="D4726" t="str">
        <f t="shared" si="220"/>
        <v>2026-Nov</v>
      </c>
      <c r="E4726">
        <f t="shared" si="221"/>
        <v>202611</v>
      </c>
      <c r="F4726" t="str">
        <f>IF('Raw(1)'!C4726="","",'Raw(1)'!C4726)</f>
        <v>AM</v>
      </c>
      <c r="G4726" t="str">
        <f>IF('Raw(1)'!D4726="","",'Raw(1)'!D4726)</f>
        <v>Machine</v>
      </c>
      <c r="H4726" t="str">
        <f>IF('Raw(1)'!E4726="","",'Raw(1)'!E4726)</f>
        <v>C/W Machine</v>
      </c>
      <c r="I4726">
        <f>IF('Raw(1)'!F4726="","",'Raw(1)'!F4726)</f>
        <v>15</v>
      </c>
    </row>
    <row r="4727" spans="1:9" x14ac:dyDescent="0.4">
      <c r="A4727">
        <f>IF('Raw(1)'!A4727="","",'Raw(1)'!A4727)</f>
        <v>2026</v>
      </c>
      <c r="B4727">
        <f>IF('Raw(1)'!B4727="","",'Raw(1)'!B4727)</f>
        <v>48</v>
      </c>
      <c r="C4727" t="str">
        <f t="shared" si="219"/>
        <v>Nov</v>
      </c>
      <c r="D4727" t="str">
        <f t="shared" si="220"/>
        <v>2026-Nov</v>
      </c>
      <c r="E4727">
        <f t="shared" si="221"/>
        <v>202611</v>
      </c>
      <c r="F4727" t="str">
        <f>IF('Raw(1)'!C4727="","",'Raw(1)'!C4727)</f>
        <v>AM</v>
      </c>
      <c r="G4727" t="str">
        <f>IF('Raw(1)'!D4727="","",'Raw(1)'!D4727)</f>
        <v>Performance</v>
      </c>
      <c r="H4727" t="str">
        <f>IF('Raw(1)'!E4727="","",'Raw(1)'!E4727)</f>
        <v>BT GT</v>
      </c>
      <c r="I4727" t="str">
        <f>IF('Raw(1)'!F4727="","",'Raw(1)'!F4727)</f>
        <v/>
      </c>
    </row>
    <row r="4728" spans="1:9" x14ac:dyDescent="0.4">
      <c r="A4728">
        <f>IF('Raw(1)'!A4728="","",'Raw(1)'!A4728)</f>
        <v>2026</v>
      </c>
      <c r="B4728">
        <f>IF('Raw(1)'!B4728="","",'Raw(1)'!B4728)</f>
        <v>48</v>
      </c>
      <c r="C4728" t="str">
        <f t="shared" si="219"/>
        <v>Nov</v>
      </c>
      <c r="D4728" t="str">
        <f t="shared" si="220"/>
        <v>2026-Nov</v>
      </c>
      <c r="E4728">
        <f t="shared" si="221"/>
        <v>202611</v>
      </c>
      <c r="F4728" t="str">
        <f>IF('Raw(1)'!C4728="","",'Raw(1)'!C4728)</f>
        <v>AM</v>
      </c>
      <c r="G4728" t="str">
        <f>IF('Raw(1)'!D4728="","",'Raw(1)'!D4728)</f>
        <v>Performance</v>
      </c>
      <c r="H4728" t="str">
        <f>IF('Raw(1)'!E4728="","",'Raw(1)'!E4728)</f>
        <v>WT GT</v>
      </c>
      <c r="I4728" t="str">
        <f>IF('Raw(1)'!F4728="","",'Raw(1)'!F4728)</f>
        <v/>
      </c>
    </row>
    <row r="4729" spans="1:9" x14ac:dyDescent="0.4">
      <c r="A4729">
        <f>IF('Raw(1)'!A4729="","",'Raw(1)'!A4729)</f>
        <v>2026</v>
      </c>
      <c r="B4729">
        <f>IF('Raw(1)'!B4729="","",'Raw(1)'!B4729)</f>
        <v>48</v>
      </c>
      <c r="C4729" t="str">
        <f t="shared" si="219"/>
        <v>Nov</v>
      </c>
      <c r="D4729" t="str">
        <f t="shared" si="220"/>
        <v>2026-Nov</v>
      </c>
      <c r="E4729">
        <f t="shared" si="221"/>
        <v>202611</v>
      </c>
      <c r="F4729" t="str">
        <f>IF('Raw(1)'!C4729="","",'Raw(1)'!C4729)</f>
        <v>AM</v>
      </c>
      <c r="G4729" t="str">
        <f>IF('Raw(1)'!D4729="","",'Raw(1)'!D4729)</f>
        <v>Performance</v>
      </c>
      <c r="H4729" t="str">
        <f>IF('Raw(1)'!E4729="","",'Raw(1)'!E4729)</f>
        <v>Bending</v>
      </c>
      <c r="I4729" t="str">
        <f>IF('Raw(1)'!F4729="","",'Raw(1)'!F4729)</f>
        <v/>
      </c>
    </row>
    <row r="4730" spans="1:9" x14ac:dyDescent="0.4">
      <c r="A4730">
        <f>IF('Raw(1)'!A4730="","",'Raw(1)'!A4730)</f>
        <v>2026</v>
      </c>
      <c r="B4730">
        <f>IF('Raw(1)'!B4730="","",'Raw(1)'!B4730)</f>
        <v>48</v>
      </c>
      <c r="C4730" t="str">
        <f t="shared" si="219"/>
        <v>Nov</v>
      </c>
      <c r="D4730" t="str">
        <f t="shared" si="220"/>
        <v>2026-Nov</v>
      </c>
      <c r="E4730">
        <f t="shared" si="221"/>
        <v>202611</v>
      </c>
      <c r="F4730" t="str">
        <f>IF('Raw(1)'!C4730="","",'Raw(1)'!C4730)</f>
        <v>AM</v>
      </c>
      <c r="G4730" t="str">
        <f>IF('Raw(1)'!D4730="","",'Raw(1)'!D4730)</f>
        <v>Performance</v>
      </c>
      <c r="H4730" t="str">
        <f>IF('Raw(1)'!E4730="","",'Raw(1)'!E4730)</f>
        <v>L/W</v>
      </c>
      <c r="I4730" t="str">
        <f>IF('Raw(1)'!F4730="","",'Raw(1)'!F4730)</f>
        <v/>
      </c>
    </row>
    <row r="4731" spans="1:9" x14ac:dyDescent="0.4">
      <c r="A4731">
        <f>IF('Raw(1)'!A4731="","",'Raw(1)'!A4731)</f>
        <v>2026</v>
      </c>
      <c r="B4731">
        <f>IF('Raw(1)'!B4731="","",'Raw(1)'!B4731)</f>
        <v>48</v>
      </c>
      <c r="C4731" t="str">
        <f t="shared" si="219"/>
        <v>Nov</v>
      </c>
      <c r="D4731" t="str">
        <f t="shared" si="220"/>
        <v>2026-Nov</v>
      </c>
      <c r="E4731">
        <f t="shared" si="221"/>
        <v>202611</v>
      </c>
      <c r="F4731" t="str">
        <f>IF('Raw(1)'!C4731="","",'Raw(1)'!C4731)</f>
        <v>AM</v>
      </c>
      <c r="G4731" t="str">
        <f>IF('Raw(1)'!D4731="","",'Raw(1)'!D4731)</f>
        <v>Performance</v>
      </c>
      <c r="H4731" t="str">
        <f>IF('Raw(1)'!E4731="","",'Raw(1)'!E4731)</f>
        <v>C/W</v>
      </c>
      <c r="I4731" t="str">
        <f>IF('Raw(1)'!F4731="","",'Raw(1)'!F4731)</f>
        <v/>
      </c>
    </row>
    <row r="4732" spans="1:9" x14ac:dyDescent="0.4">
      <c r="A4732">
        <f>IF('Raw(1)'!A4732="","",'Raw(1)'!A4732)</f>
        <v>2026</v>
      </c>
      <c r="B4732">
        <f>IF('Raw(1)'!B4732="","",'Raw(1)'!B4732)</f>
        <v>48</v>
      </c>
      <c r="C4732" t="str">
        <f t="shared" si="219"/>
        <v>Nov</v>
      </c>
      <c r="D4732" t="str">
        <f t="shared" si="220"/>
        <v>2026-Nov</v>
      </c>
      <c r="E4732">
        <f t="shared" si="221"/>
        <v>202611</v>
      </c>
      <c r="F4732" t="str">
        <f>IF('Raw(1)'!C4732="","",'Raw(1)'!C4732)</f>
        <v>PT On</v>
      </c>
      <c r="G4732" t="str">
        <f>IF('Raw(1)'!D4732="","",'Raw(1)'!D4732)</f>
        <v>Machine</v>
      </c>
      <c r="H4732" t="str">
        <f>IF('Raw(1)'!E4732="","",'Raw(1)'!E4732)</f>
        <v>Growing Line</v>
      </c>
      <c r="I4732">
        <f>IF('Raw(1)'!F4732="","",'Raw(1)'!F4732)</f>
        <v>6</v>
      </c>
    </row>
    <row r="4733" spans="1:9" x14ac:dyDescent="0.4">
      <c r="A4733">
        <f>IF('Raw(1)'!A4733="","",'Raw(1)'!A4733)</f>
        <v>2026</v>
      </c>
      <c r="B4733">
        <f>IF('Raw(1)'!B4733="","",'Raw(1)'!B4733)</f>
        <v>48</v>
      </c>
      <c r="C4733" t="str">
        <f t="shared" si="219"/>
        <v>Nov</v>
      </c>
      <c r="D4733" t="str">
        <f t="shared" si="220"/>
        <v>2026-Nov</v>
      </c>
      <c r="E4733">
        <f t="shared" si="221"/>
        <v>202611</v>
      </c>
      <c r="F4733" t="str">
        <f>IF('Raw(1)'!C4733="","",'Raw(1)'!C4733)</f>
        <v>PT On</v>
      </c>
      <c r="G4733" t="str">
        <f>IF('Raw(1)'!D4733="","",'Raw(1)'!D4733)</f>
        <v>Machine</v>
      </c>
      <c r="H4733" t="str">
        <f>IF('Raw(1)'!E4733="","",'Raw(1)'!E4733)</f>
        <v>Paint Booth</v>
      </c>
      <c r="I4733">
        <f>IF('Raw(1)'!F4733="","",'Raw(1)'!F4733)</f>
        <v>4</v>
      </c>
    </row>
    <row r="4734" spans="1:9" x14ac:dyDescent="0.4">
      <c r="A4734">
        <f>IF('Raw(1)'!A4734="","",'Raw(1)'!A4734)</f>
        <v>2026</v>
      </c>
      <c r="B4734">
        <f>IF('Raw(1)'!B4734="","",'Raw(1)'!B4734)</f>
        <v>48</v>
      </c>
      <c r="C4734" t="str">
        <f t="shared" si="219"/>
        <v>Nov</v>
      </c>
      <c r="D4734" t="str">
        <f t="shared" si="220"/>
        <v>2026-Nov</v>
      </c>
      <c r="E4734">
        <f t="shared" si="221"/>
        <v>202611</v>
      </c>
      <c r="F4734" t="str">
        <f>IF('Raw(1)'!C4734="","",'Raw(1)'!C4734)</f>
        <v>PT On</v>
      </c>
      <c r="G4734" t="str">
        <f>IF('Raw(1)'!D4734="","",'Raw(1)'!D4734)</f>
        <v>Machine</v>
      </c>
      <c r="H4734" t="str">
        <f>IF('Raw(1)'!E4734="","",'Raw(1)'!E4734)</f>
        <v>Paint Line</v>
      </c>
      <c r="I4734">
        <f>IF('Raw(1)'!F4734="","",'Raw(1)'!F4734)</f>
        <v>4</v>
      </c>
    </row>
    <row r="4735" spans="1:9" x14ac:dyDescent="0.4">
      <c r="A4735">
        <f>IF('Raw(1)'!A4735="","",'Raw(1)'!A4735)</f>
        <v>2026</v>
      </c>
      <c r="B4735">
        <f>IF('Raw(1)'!B4735="","",'Raw(1)'!B4735)</f>
        <v>48</v>
      </c>
      <c r="C4735" t="str">
        <f t="shared" si="219"/>
        <v>Nov</v>
      </c>
      <c r="D4735" t="str">
        <f t="shared" si="220"/>
        <v>2026-Nov</v>
      </c>
      <c r="E4735">
        <f t="shared" si="221"/>
        <v>202611</v>
      </c>
      <c r="F4735" t="str">
        <f>IF('Raw(1)'!C4735="","",'Raw(1)'!C4735)</f>
        <v>PT On</v>
      </c>
      <c r="G4735" t="str">
        <f>IF('Raw(1)'!D4735="","",'Raw(1)'!D4735)</f>
        <v>Machine</v>
      </c>
      <c r="H4735" t="str">
        <f>IF('Raw(1)'!E4735="","",'Raw(1)'!E4735)</f>
        <v>Roll Bending Machine</v>
      </c>
      <c r="I4735">
        <f>IF('Raw(1)'!F4735="","",'Raw(1)'!F4735)</f>
        <v>3</v>
      </c>
    </row>
    <row r="4736" spans="1:9" x14ac:dyDescent="0.4">
      <c r="A4736">
        <f>IF('Raw(1)'!A4736="","",'Raw(1)'!A4736)</f>
        <v>2026</v>
      </c>
      <c r="B4736">
        <f>IF('Raw(1)'!B4736="","",'Raw(1)'!B4736)</f>
        <v>48</v>
      </c>
      <c r="C4736" t="str">
        <f t="shared" si="219"/>
        <v>Nov</v>
      </c>
      <c r="D4736" t="str">
        <f t="shared" si="220"/>
        <v>2026-Nov</v>
      </c>
      <c r="E4736">
        <f t="shared" si="221"/>
        <v>202611</v>
      </c>
      <c r="F4736" t="str">
        <f>IF('Raw(1)'!C4736="","",'Raw(1)'!C4736)</f>
        <v>PT On</v>
      </c>
      <c r="G4736" t="str">
        <f>IF('Raw(1)'!D4736="","",'Raw(1)'!D4736)</f>
        <v>Machine</v>
      </c>
      <c r="H4736" t="str">
        <f>IF('Raw(1)'!E4736="","",'Raw(1)'!E4736)</f>
        <v>L/W Machine</v>
      </c>
      <c r="I4736">
        <f>IF('Raw(1)'!F4736="","",'Raw(1)'!F4736)</f>
        <v>4</v>
      </c>
    </row>
    <row r="4737" spans="1:9" x14ac:dyDescent="0.4">
      <c r="A4737">
        <f>IF('Raw(1)'!A4737="","",'Raw(1)'!A4737)</f>
        <v>2026</v>
      </c>
      <c r="B4737">
        <f>IF('Raw(1)'!B4737="","",'Raw(1)'!B4737)</f>
        <v>48</v>
      </c>
      <c r="C4737" t="str">
        <f t="shared" si="219"/>
        <v>Nov</v>
      </c>
      <c r="D4737" t="str">
        <f t="shared" si="220"/>
        <v>2026-Nov</v>
      </c>
      <c r="E4737">
        <f t="shared" si="221"/>
        <v>202611</v>
      </c>
      <c r="F4737" t="str">
        <f>IF('Raw(1)'!C4737="","",'Raw(1)'!C4737)</f>
        <v>PT On</v>
      </c>
      <c r="G4737" t="str">
        <f>IF('Raw(1)'!D4737="","",'Raw(1)'!D4737)</f>
        <v>Machine</v>
      </c>
      <c r="H4737" t="str">
        <f>IF('Raw(1)'!E4737="","",'Raw(1)'!E4737)</f>
        <v>C/W Machine</v>
      </c>
      <c r="I4737">
        <f>IF('Raw(1)'!F4737="","",'Raw(1)'!F4737)</f>
        <v>6.5</v>
      </c>
    </row>
    <row r="4738" spans="1:9" x14ac:dyDescent="0.4">
      <c r="A4738">
        <f>IF('Raw(1)'!A4738="","",'Raw(1)'!A4738)</f>
        <v>2026</v>
      </c>
      <c r="B4738">
        <f>IF('Raw(1)'!B4738="","",'Raw(1)'!B4738)</f>
        <v>48</v>
      </c>
      <c r="C4738" t="str">
        <f t="shared" ref="C4738:C4801" si="222">IF(OR(A4738="",B4738=""),"",TEXT(DATE(A4738,1,1)+(B4738-1)*7,"mmm"))</f>
        <v>Nov</v>
      </c>
      <c r="D4738" t="str">
        <f t="shared" ref="D4738:D4801" si="223">IF(OR(A4738="",B4738=""),"",TEXT(DATE(A4738,1,1)+(B4738-1)*7,"yyyy-mmm"))</f>
        <v>2026-Nov</v>
      </c>
      <c r="E4738">
        <f t="shared" ref="E4738:E4801" si="224">IF(OR(A4738="",B4738=""),"",YEAR(DATE(A4738,1,1)+(B4738-1)*7)*100+MONTH(DATE(A4738,1,1)+(B4738-1)*7))</f>
        <v>202611</v>
      </c>
      <c r="F4738" t="str">
        <f>IF('Raw(1)'!C4738="","",'Raw(1)'!C4738)</f>
        <v>PT On</v>
      </c>
      <c r="G4738" t="str">
        <f>IF('Raw(1)'!D4738="","",'Raw(1)'!D4738)</f>
        <v>Performance</v>
      </c>
      <c r="H4738" t="str">
        <f>IF('Raw(1)'!E4738="","",'Raw(1)'!E4738)</f>
        <v>BT GT</v>
      </c>
      <c r="I4738" t="str">
        <f>IF('Raw(1)'!F4738="","",'Raw(1)'!F4738)</f>
        <v/>
      </c>
    </row>
    <row r="4739" spans="1:9" x14ac:dyDescent="0.4">
      <c r="A4739">
        <f>IF('Raw(1)'!A4739="","",'Raw(1)'!A4739)</f>
        <v>2026</v>
      </c>
      <c r="B4739">
        <f>IF('Raw(1)'!B4739="","",'Raw(1)'!B4739)</f>
        <v>48</v>
      </c>
      <c r="C4739" t="str">
        <f t="shared" si="222"/>
        <v>Nov</v>
      </c>
      <c r="D4739" t="str">
        <f t="shared" si="223"/>
        <v>2026-Nov</v>
      </c>
      <c r="E4739">
        <f t="shared" si="224"/>
        <v>202611</v>
      </c>
      <c r="F4739" t="str">
        <f>IF('Raw(1)'!C4739="","",'Raw(1)'!C4739)</f>
        <v>PT On</v>
      </c>
      <c r="G4739" t="str">
        <f>IF('Raw(1)'!D4739="","",'Raw(1)'!D4739)</f>
        <v>Performance</v>
      </c>
      <c r="H4739" t="str">
        <f>IF('Raw(1)'!E4739="","",'Raw(1)'!E4739)</f>
        <v>WT GT</v>
      </c>
      <c r="I4739" t="str">
        <f>IF('Raw(1)'!F4739="","",'Raw(1)'!F4739)</f>
        <v/>
      </c>
    </row>
    <row r="4740" spans="1:9" x14ac:dyDescent="0.4">
      <c r="A4740">
        <f>IF('Raw(1)'!A4740="","",'Raw(1)'!A4740)</f>
        <v>2026</v>
      </c>
      <c r="B4740">
        <f>IF('Raw(1)'!B4740="","",'Raw(1)'!B4740)</f>
        <v>48</v>
      </c>
      <c r="C4740" t="str">
        <f t="shared" si="222"/>
        <v>Nov</v>
      </c>
      <c r="D4740" t="str">
        <f t="shared" si="223"/>
        <v>2026-Nov</v>
      </c>
      <c r="E4740">
        <f t="shared" si="224"/>
        <v>202611</v>
      </c>
      <c r="F4740" t="str">
        <f>IF('Raw(1)'!C4740="","",'Raw(1)'!C4740)</f>
        <v>PT On</v>
      </c>
      <c r="G4740" t="str">
        <f>IF('Raw(1)'!D4740="","",'Raw(1)'!D4740)</f>
        <v>Performance</v>
      </c>
      <c r="H4740" t="str">
        <f>IF('Raw(1)'!E4740="","",'Raw(1)'!E4740)</f>
        <v>Bending</v>
      </c>
      <c r="I4740" t="str">
        <f>IF('Raw(1)'!F4740="","",'Raw(1)'!F4740)</f>
        <v/>
      </c>
    </row>
    <row r="4741" spans="1:9" x14ac:dyDescent="0.4">
      <c r="A4741">
        <f>IF('Raw(1)'!A4741="","",'Raw(1)'!A4741)</f>
        <v>2026</v>
      </c>
      <c r="B4741">
        <f>IF('Raw(1)'!B4741="","",'Raw(1)'!B4741)</f>
        <v>48</v>
      </c>
      <c r="C4741" t="str">
        <f t="shared" si="222"/>
        <v>Nov</v>
      </c>
      <c r="D4741" t="str">
        <f t="shared" si="223"/>
        <v>2026-Nov</v>
      </c>
      <c r="E4741">
        <f t="shared" si="224"/>
        <v>202611</v>
      </c>
      <c r="F4741" t="str">
        <f>IF('Raw(1)'!C4741="","",'Raw(1)'!C4741)</f>
        <v>PT On</v>
      </c>
      <c r="G4741" t="str">
        <f>IF('Raw(1)'!D4741="","",'Raw(1)'!D4741)</f>
        <v>Performance</v>
      </c>
      <c r="H4741" t="str">
        <f>IF('Raw(1)'!E4741="","",'Raw(1)'!E4741)</f>
        <v>L/W</v>
      </c>
      <c r="I4741" t="str">
        <f>IF('Raw(1)'!F4741="","",'Raw(1)'!F4741)</f>
        <v/>
      </c>
    </row>
    <row r="4742" spans="1:9" x14ac:dyDescent="0.4">
      <c r="A4742">
        <f>IF('Raw(1)'!A4742="","",'Raw(1)'!A4742)</f>
        <v>2026</v>
      </c>
      <c r="B4742">
        <f>IF('Raw(1)'!B4742="","",'Raw(1)'!B4742)</f>
        <v>48</v>
      </c>
      <c r="C4742" t="str">
        <f t="shared" si="222"/>
        <v>Nov</v>
      </c>
      <c r="D4742" t="str">
        <f t="shared" si="223"/>
        <v>2026-Nov</v>
      </c>
      <c r="E4742">
        <f t="shared" si="224"/>
        <v>202611</v>
      </c>
      <c r="F4742" t="str">
        <f>IF('Raw(1)'!C4742="","",'Raw(1)'!C4742)</f>
        <v>PT On</v>
      </c>
      <c r="G4742" t="str">
        <f>IF('Raw(1)'!D4742="","",'Raw(1)'!D4742)</f>
        <v>Performance</v>
      </c>
      <c r="H4742" t="str">
        <f>IF('Raw(1)'!E4742="","",'Raw(1)'!E4742)</f>
        <v>C/W</v>
      </c>
      <c r="I4742" t="str">
        <f>IF('Raw(1)'!F4742="","",'Raw(1)'!F4742)</f>
        <v/>
      </c>
    </row>
    <row r="4743" spans="1:9" x14ac:dyDescent="0.4">
      <c r="A4743">
        <f>IF('Raw(1)'!A4743="","",'Raw(1)'!A4743)</f>
        <v>2026</v>
      </c>
      <c r="B4743">
        <f>IF('Raw(1)'!B4743="","",'Raw(1)'!B4743)</f>
        <v>48</v>
      </c>
      <c r="C4743" t="str">
        <f t="shared" si="222"/>
        <v>Nov</v>
      </c>
      <c r="D4743" t="str">
        <f t="shared" si="223"/>
        <v>2026-Nov</v>
      </c>
      <c r="E4743">
        <f t="shared" si="224"/>
        <v>202611</v>
      </c>
      <c r="F4743" t="str">
        <f>IF('Raw(1)'!C4743="","",'Raw(1)'!C4743)</f>
        <v>PT Off</v>
      </c>
      <c r="G4743" t="str">
        <f>IF('Raw(1)'!D4743="","",'Raw(1)'!D4743)</f>
        <v>Machine</v>
      </c>
      <c r="H4743" t="str">
        <f>IF('Raw(1)'!E4743="","",'Raw(1)'!E4743)</f>
        <v>Growing Line</v>
      </c>
      <c r="I4743">
        <f>IF('Raw(1)'!F4743="","",'Raw(1)'!F4743)</f>
        <v>11</v>
      </c>
    </row>
    <row r="4744" spans="1:9" x14ac:dyDescent="0.4">
      <c r="A4744">
        <f>IF('Raw(1)'!A4744="","",'Raw(1)'!A4744)</f>
        <v>2026</v>
      </c>
      <c r="B4744">
        <f>IF('Raw(1)'!B4744="","",'Raw(1)'!B4744)</f>
        <v>48</v>
      </c>
      <c r="C4744" t="str">
        <f t="shared" si="222"/>
        <v>Nov</v>
      </c>
      <c r="D4744" t="str">
        <f t="shared" si="223"/>
        <v>2026-Nov</v>
      </c>
      <c r="E4744">
        <f t="shared" si="224"/>
        <v>202611</v>
      </c>
      <c r="F4744" t="str">
        <f>IF('Raw(1)'!C4744="","",'Raw(1)'!C4744)</f>
        <v>PT Off</v>
      </c>
      <c r="G4744" t="str">
        <f>IF('Raw(1)'!D4744="","",'Raw(1)'!D4744)</f>
        <v>Machine</v>
      </c>
      <c r="H4744" t="str">
        <f>IF('Raw(1)'!E4744="","",'Raw(1)'!E4744)</f>
        <v>Paint Booth</v>
      </c>
      <c r="I4744">
        <f>IF('Raw(1)'!F4744="","",'Raw(1)'!F4744)</f>
        <v>6</v>
      </c>
    </row>
    <row r="4745" spans="1:9" x14ac:dyDescent="0.4">
      <c r="A4745">
        <f>IF('Raw(1)'!A4745="","",'Raw(1)'!A4745)</f>
        <v>2026</v>
      </c>
      <c r="B4745">
        <f>IF('Raw(1)'!B4745="","",'Raw(1)'!B4745)</f>
        <v>48</v>
      </c>
      <c r="C4745" t="str">
        <f t="shared" si="222"/>
        <v>Nov</v>
      </c>
      <c r="D4745" t="str">
        <f t="shared" si="223"/>
        <v>2026-Nov</v>
      </c>
      <c r="E4745">
        <f t="shared" si="224"/>
        <v>202611</v>
      </c>
      <c r="F4745" t="str">
        <f>IF('Raw(1)'!C4745="","",'Raw(1)'!C4745)</f>
        <v>PT Off</v>
      </c>
      <c r="G4745" t="str">
        <f>IF('Raw(1)'!D4745="","",'Raw(1)'!D4745)</f>
        <v>Machine</v>
      </c>
      <c r="H4745" t="str">
        <f>IF('Raw(1)'!E4745="","",'Raw(1)'!E4745)</f>
        <v>Paint Line</v>
      </c>
      <c r="I4745">
        <f>IF('Raw(1)'!F4745="","",'Raw(1)'!F4745)</f>
        <v>4</v>
      </c>
    </row>
    <row r="4746" spans="1:9" x14ac:dyDescent="0.4">
      <c r="A4746">
        <f>IF('Raw(1)'!A4746="","",'Raw(1)'!A4746)</f>
        <v>2026</v>
      </c>
      <c r="B4746">
        <f>IF('Raw(1)'!B4746="","",'Raw(1)'!B4746)</f>
        <v>48</v>
      </c>
      <c r="C4746" t="str">
        <f t="shared" si="222"/>
        <v>Nov</v>
      </c>
      <c r="D4746" t="str">
        <f t="shared" si="223"/>
        <v>2026-Nov</v>
      </c>
      <c r="E4746">
        <f t="shared" si="224"/>
        <v>202611</v>
      </c>
      <c r="F4746" t="str">
        <f>IF('Raw(1)'!C4746="","",'Raw(1)'!C4746)</f>
        <v>PT Off</v>
      </c>
      <c r="G4746" t="str">
        <f>IF('Raw(1)'!D4746="","",'Raw(1)'!D4746)</f>
        <v>Machine</v>
      </c>
      <c r="H4746" t="str">
        <f>IF('Raw(1)'!E4746="","",'Raw(1)'!E4746)</f>
        <v>Roll Bending Machine</v>
      </c>
      <c r="I4746">
        <f>IF('Raw(1)'!F4746="","",'Raw(1)'!F4746)</f>
        <v>4</v>
      </c>
    </row>
    <row r="4747" spans="1:9" x14ac:dyDescent="0.4">
      <c r="A4747">
        <f>IF('Raw(1)'!A4747="","",'Raw(1)'!A4747)</f>
        <v>2026</v>
      </c>
      <c r="B4747">
        <f>IF('Raw(1)'!B4747="","",'Raw(1)'!B4747)</f>
        <v>48</v>
      </c>
      <c r="C4747" t="str">
        <f t="shared" si="222"/>
        <v>Nov</v>
      </c>
      <c r="D4747" t="str">
        <f t="shared" si="223"/>
        <v>2026-Nov</v>
      </c>
      <c r="E4747">
        <f t="shared" si="224"/>
        <v>202611</v>
      </c>
      <c r="F4747" t="str">
        <f>IF('Raw(1)'!C4747="","",'Raw(1)'!C4747)</f>
        <v>PT Off</v>
      </c>
      <c r="G4747" t="str">
        <f>IF('Raw(1)'!D4747="","",'Raw(1)'!D4747)</f>
        <v>Machine</v>
      </c>
      <c r="H4747" t="str">
        <f>IF('Raw(1)'!E4747="","",'Raw(1)'!E4747)</f>
        <v>L/W Machine</v>
      </c>
      <c r="I4747">
        <f>IF('Raw(1)'!F4747="","",'Raw(1)'!F4747)</f>
        <v>7</v>
      </c>
    </row>
    <row r="4748" spans="1:9" x14ac:dyDescent="0.4">
      <c r="A4748">
        <f>IF('Raw(1)'!A4748="","",'Raw(1)'!A4748)</f>
        <v>2026</v>
      </c>
      <c r="B4748">
        <f>IF('Raw(1)'!B4748="","",'Raw(1)'!B4748)</f>
        <v>48</v>
      </c>
      <c r="C4748" t="str">
        <f t="shared" si="222"/>
        <v>Nov</v>
      </c>
      <c r="D4748" t="str">
        <f t="shared" si="223"/>
        <v>2026-Nov</v>
      </c>
      <c r="E4748">
        <f t="shared" si="224"/>
        <v>202611</v>
      </c>
      <c r="F4748" t="str">
        <f>IF('Raw(1)'!C4748="","",'Raw(1)'!C4748)</f>
        <v>PT Off</v>
      </c>
      <c r="G4748" t="str">
        <f>IF('Raw(1)'!D4748="","",'Raw(1)'!D4748)</f>
        <v>Machine</v>
      </c>
      <c r="H4748" t="str">
        <f>IF('Raw(1)'!E4748="","",'Raw(1)'!E4748)</f>
        <v>C/W Machine</v>
      </c>
      <c r="I4748">
        <f>IF('Raw(1)'!F4748="","",'Raw(1)'!F4748)</f>
        <v>12.5</v>
      </c>
    </row>
    <row r="4749" spans="1:9" x14ac:dyDescent="0.4">
      <c r="A4749">
        <f>IF('Raw(1)'!A4749="","",'Raw(1)'!A4749)</f>
        <v>2026</v>
      </c>
      <c r="B4749">
        <f>IF('Raw(1)'!B4749="","",'Raw(1)'!B4749)</f>
        <v>48</v>
      </c>
      <c r="C4749" t="str">
        <f t="shared" si="222"/>
        <v>Nov</v>
      </c>
      <c r="D4749" t="str">
        <f t="shared" si="223"/>
        <v>2026-Nov</v>
      </c>
      <c r="E4749">
        <f t="shared" si="224"/>
        <v>202611</v>
      </c>
      <c r="F4749" t="str">
        <f>IF('Raw(1)'!C4749="","",'Raw(1)'!C4749)</f>
        <v>PT Off</v>
      </c>
      <c r="G4749" t="str">
        <f>IF('Raw(1)'!D4749="","",'Raw(1)'!D4749)</f>
        <v>Performance</v>
      </c>
      <c r="H4749" t="str">
        <f>IF('Raw(1)'!E4749="","",'Raw(1)'!E4749)</f>
        <v>BT GT</v>
      </c>
      <c r="I4749" t="str">
        <f>IF('Raw(1)'!F4749="","",'Raw(1)'!F4749)</f>
        <v/>
      </c>
    </row>
    <row r="4750" spans="1:9" x14ac:dyDescent="0.4">
      <c r="A4750">
        <f>IF('Raw(1)'!A4750="","",'Raw(1)'!A4750)</f>
        <v>2026</v>
      </c>
      <c r="B4750">
        <f>IF('Raw(1)'!B4750="","",'Raw(1)'!B4750)</f>
        <v>48</v>
      </c>
      <c r="C4750" t="str">
        <f t="shared" si="222"/>
        <v>Nov</v>
      </c>
      <c r="D4750" t="str">
        <f t="shared" si="223"/>
        <v>2026-Nov</v>
      </c>
      <c r="E4750">
        <f t="shared" si="224"/>
        <v>202611</v>
      </c>
      <c r="F4750" t="str">
        <f>IF('Raw(1)'!C4750="","",'Raw(1)'!C4750)</f>
        <v>PT Off</v>
      </c>
      <c r="G4750" t="str">
        <f>IF('Raw(1)'!D4750="","",'Raw(1)'!D4750)</f>
        <v>Performance</v>
      </c>
      <c r="H4750" t="str">
        <f>IF('Raw(1)'!E4750="","",'Raw(1)'!E4750)</f>
        <v>WT GT</v>
      </c>
      <c r="I4750" t="str">
        <f>IF('Raw(1)'!F4750="","",'Raw(1)'!F4750)</f>
        <v/>
      </c>
    </row>
    <row r="4751" spans="1:9" x14ac:dyDescent="0.4">
      <c r="A4751">
        <f>IF('Raw(1)'!A4751="","",'Raw(1)'!A4751)</f>
        <v>2026</v>
      </c>
      <c r="B4751">
        <f>IF('Raw(1)'!B4751="","",'Raw(1)'!B4751)</f>
        <v>48</v>
      </c>
      <c r="C4751" t="str">
        <f t="shared" si="222"/>
        <v>Nov</v>
      </c>
      <c r="D4751" t="str">
        <f t="shared" si="223"/>
        <v>2026-Nov</v>
      </c>
      <c r="E4751">
        <f t="shared" si="224"/>
        <v>202611</v>
      </c>
      <c r="F4751" t="str">
        <f>IF('Raw(1)'!C4751="","",'Raw(1)'!C4751)</f>
        <v>PT Off</v>
      </c>
      <c r="G4751" t="str">
        <f>IF('Raw(1)'!D4751="","",'Raw(1)'!D4751)</f>
        <v>Performance</v>
      </c>
      <c r="H4751" t="str">
        <f>IF('Raw(1)'!E4751="","",'Raw(1)'!E4751)</f>
        <v>Bending</v>
      </c>
      <c r="I4751" t="str">
        <f>IF('Raw(1)'!F4751="","",'Raw(1)'!F4751)</f>
        <v/>
      </c>
    </row>
    <row r="4752" spans="1:9" x14ac:dyDescent="0.4">
      <c r="A4752">
        <f>IF('Raw(1)'!A4752="","",'Raw(1)'!A4752)</f>
        <v>2026</v>
      </c>
      <c r="B4752">
        <f>IF('Raw(1)'!B4752="","",'Raw(1)'!B4752)</f>
        <v>48</v>
      </c>
      <c r="C4752" t="str">
        <f t="shared" si="222"/>
        <v>Nov</v>
      </c>
      <c r="D4752" t="str">
        <f t="shared" si="223"/>
        <v>2026-Nov</v>
      </c>
      <c r="E4752">
        <f t="shared" si="224"/>
        <v>202611</v>
      </c>
      <c r="F4752" t="str">
        <f>IF('Raw(1)'!C4752="","",'Raw(1)'!C4752)</f>
        <v>PT Off</v>
      </c>
      <c r="G4752" t="str">
        <f>IF('Raw(1)'!D4752="","",'Raw(1)'!D4752)</f>
        <v>Performance</v>
      </c>
      <c r="H4752" t="str">
        <f>IF('Raw(1)'!E4752="","",'Raw(1)'!E4752)</f>
        <v>L/W</v>
      </c>
      <c r="I4752" t="str">
        <f>IF('Raw(1)'!F4752="","",'Raw(1)'!F4752)</f>
        <v/>
      </c>
    </row>
    <row r="4753" spans="1:9" x14ac:dyDescent="0.4">
      <c r="A4753">
        <f>IF('Raw(1)'!A4753="","",'Raw(1)'!A4753)</f>
        <v>2026</v>
      </c>
      <c r="B4753">
        <f>IF('Raw(1)'!B4753="","",'Raw(1)'!B4753)</f>
        <v>48</v>
      </c>
      <c r="C4753" t="str">
        <f t="shared" si="222"/>
        <v>Nov</v>
      </c>
      <c r="D4753" t="str">
        <f t="shared" si="223"/>
        <v>2026-Nov</v>
      </c>
      <c r="E4753">
        <f t="shared" si="224"/>
        <v>202611</v>
      </c>
      <c r="F4753" t="str">
        <f>IF('Raw(1)'!C4753="","",'Raw(1)'!C4753)</f>
        <v>PT Off</v>
      </c>
      <c r="G4753" t="str">
        <f>IF('Raw(1)'!D4753="","",'Raw(1)'!D4753)</f>
        <v>Performance</v>
      </c>
      <c r="H4753" t="str">
        <f>IF('Raw(1)'!E4753="","",'Raw(1)'!E4753)</f>
        <v>C/W</v>
      </c>
      <c r="I4753" t="str">
        <f>IF('Raw(1)'!F4753="","",'Raw(1)'!F4753)</f>
        <v/>
      </c>
    </row>
    <row r="4754" spans="1:9" x14ac:dyDescent="0.4">
      <c r="A4754">
        <f>IF('Raw(1)'!A4754="","",'Raw(1)'!A4754)</f>
        <v>2026</v>
      </c>
      <c r="B4754">
        <f>IF('Raw(1)'!B4754="","",'Raw(1)'!B4754)</f>
        <v>49</v>
      </c>
      <c r="C4754" t="str">
        <f t="shared" si="222"/>
        <v>Dec</v>
      </c>
      <c r="D4754" t="str">
        <f t="shared" si="223"/>
        <v>2026-Dec</v>
      </c>
      <c r="E4754">
        <f t="shared" si="224"/>
        <v>202612</v>
      </c>
      <c r="F4754" t="str">
        <f>IF('Raw(1)'!C4754="","",'Raw(1)'!C4754)</f>
        <v>VN #1</v>
      </c>
      <c r="G4754" t="str">
        <f>IF('Raw(1)'!D4754="","",'Raw(1)'!D4754)</f>
        <v>Machine</v>
      </c>
      <c r="H4754" t="str">
        <f>IF('Raw(1)'!E4754="","",'Raw(1)'!E4754)</f>
        <v>Growing Line</v>
      </c>
      <c r="I4754">
        <f>IF('Raw(1)'!F4754="","",'Raw(1)'!F4754)</f>
        <v>15</v>
      </c>
    </row>
    <row r="4755" spans="1:9" x14ac:dyDescent="0.4">
      <c r="A4755">
        <f>IF('Raw(1)'!A4755="","",'Raw(1)'!A4755)</f>
        <v>2026</v>
      </c>
      <c r="B4755">
        <f>IF('Raw(1)'!B4755="","",'Raw(1)'!B4755)</f>
        <v>49</v>
      </c>
      <c r="C4755" t="str">
        <f t="shared" si="222"/>
        <v>Dec</v>
      </c>
      <c r="D4755" t="str">
        <f t="shared" si="223"/>
        <v>2026-Dec</v>
      </c>
      <c r="E4755">
        <f t="shared" si="224"/>
        <v>202612</v>
      </c>
      <c r="F4755" t="str">
        <f>IF('Raw(1)'!C4755="","",'Raw(1)'!C4755)</f>
        <v>VN #1</v>
      </c>
      <c r="G4755" t="str">
        <f>IF('Raw(1)'!D4755="","",'Raw(1)'!D4755)</f>
        <v>Machine</v>
      </c>
      <c r="H4755" t="str">
        <f>IF('Raw(1)'!E4755="","",'Raw(1)'!E4755)</f>
        <v>Paint Booth</v>
      </c>
      <c r="I4755">
        <f>IF('Raw(1)'!F4755="","",'Raw(1)'!F4755)</f>
        <v>10</v>
      </c>
    </row>
    <row r="4756" spans="1:9" x14ac:dyDescent="0.4">
      <c r="A4756">
        <f>IF('Raw(1)'!A4756="","",'Raw(1)'!A4756)</f>
        <v>2026</v>
      </c>
      <c r="B4756">
        <f>IF('Raw(1)'!B4756="","",'Raw(1)'!B4756)</f>
        <v>49</v>
      </c>
      <c r="C4756" t="str">
        <f t="shared" si="222"/>
        <v>Dec</v>
      </c>
      <c r="D4756" t="str">
        <f t="shared" si="223"/>
        <v>2026-Dec</v>
      </c>
      <c r="E4756">
        <f t="shared" si="224"/>
        <v>202612</v>
      </c>
      <c r="F4756" t="str">
        <f>IF('Raw(1)'!C4756="","",'Raw(1)'!C4756)</f>
        <v>VN #1</v>
      </c>
      <c r="G4756" t="str">
        <f>IF('Raw(1)'!D4756="","",'Raw(1)'!D4756)</f>
        <v>Machine</v>
      </c>
      <c r="H4756" t="str">
        <f>IF('Raw(1)'!E4756="","",'Raw(1)'!E4756)</f>
        <v>Paint Line</v>
      </c>
      <c r="I4756">
        <f>IF('Raw(1)'!F4756="","",'Raw(1)'!F4756)</f>
        <v>5</v>
      </c>
    </row>
    <row r="4757" spans="1:9" x14ac:dyDescent="0.4">
      <c r="A4757">
        <f>IF('Raw(1)'!A4757="","",'Raw(1)'!A4757)</f>
        <v>2026</v>
      </c>
      <c r="B4757">
        <f>IF('Raw(1)'!B4757="","",'Raw(1)'!B4757)</f>
        <v>49</v>
      </c>
      <c r="C4757" t="str">
        <f t="shared" si="222"/>
        <v>Dec</v>
      </c>
      <c r="D4757" t="str">
        <f t="shared" si="223"/>
        <v>2026-Dec</v>
      </c>
      <c r="E4757">
        <f t="shared" si="224"/>
        <v>202612</v>
      </c>
      <c r="F4757" t="str">
        <f>IF('Raw(1)'!C4757="","",'Raw(1)'!C4757)</f>
        <v>VN #1</v>
      </c>
      <c r="G4757" t="str">
        <f>IF('Raw(1)'!D4757="","",'Raw(1)'!D4757)</f>
        <v>Machine</v>
      </c>
      <c r="H4757" t="str">
        <f>IF('Raw(1)'!E4757="","",'Raw(1)'!E4757)</f>
        <v>Roll Bending Machine</v>
      </c>
      <c r="I4757">
        <f>IF('Raw(1)'!F4757="","",'Raw(1)'!F4757)</f>
        <v>6</v>
      </c>
    </row>
    <row r="4758" spans="1:9" x14ac:dyDescent="0.4">
      <c r="A4758">
        <f>IF('Raw(1)'!A4758="","",'Raw(1)'!A4758)</f>
        <v>2026</v>
      </c>
      <c r="B4758">
        <f>IF('Raw(1)'!B4758="","",'Raw(1)'!B4758)</f>
        <v>49</v>
      </c>
      <c r="C4758" t="str">
        <f t="shared" si="222"/>
        <v>Dec</v>
      </c>
      <c r="D4758" t="str">
        <f t="shared" si="223"/>
        <v>2026-Dec</v>
      </c>
      <c r="E4758">
        <f t="shared" si="224"/>
        <v>202612</v>
      </c>
      <c r="F4758" t="str">
        <f>IF('Raw(1)'!C4758="","",'Raw(1)'!C4758)</f>
        <v>VN #1</v>
      </c>
      <c r="G4758" t="str">
        <f>IF('Raw(1)'!D4758="","",'Raw(1)'!D4758)</f>
        <v>Machine</v>
      </c>
      <c r="H4758" t="str">
        <f>IF('Raw(1)'!E4758="","",'Raw(1)'!E4758)</f>
        <v>L/W Machine</v>
      </c>
      <c r="I4758">
        <f>IF('Raw(1)'!F4758="","",'Raw(1)'!F4758)</f>
        <v>10</v>
      </c>
    </row>
    <row r="4759" spans="1:9" x14ac:dyDescent="0.4">
      <c r="A4759">
        <f>IF('Raw(1)'!A4759="","",'Raw(1)'!A4759)</f>
        <v>2026</v>
      </c>
      <c r="B4759">
        <f>IF('Raw(1)'!B4759="","",'Raw(1)'!B4759)</f>
        <v>49</v>
      </c>
      <c r="C4759" t="str">
        <f t="shared" si="222"/>
        <v>Dec</v>
      </c>
      <c r="D4759" t="str">
        <f t="shared" si="223"/>
        <v>2026-Dec</v>
      </c>
      <c r="E4759">
        <f t="shared" si="224"/>
        <v>202612</v>
      </c>
      <c r="F4759" t="str">
        <f>IF('Raw(1)'!C4759="","",'Raw(1)'!C4759)</f>
        <v>VN #1</v>
      </c>
      <c r="G4759" t="str">
        <f>IF('Raw(1)'!D4759="","",'Raw(1)'!D4759)</f>
        <v>Machine</v>
      </c>
      <c r="H4759" t="str">
        <f>IF('Raw(1)'!E4759="","",'Raw(1)'!E4759)</f>
        <v>C/W Machine</v>
      </c>
      <c r="I4759">
        <f>IF('Raw(1)'!F4759="","",'Raw(1)'!F4759)</f>
        <v>10</v>
      </c>
    </row>
    <row r="4760" spans="1:9" x14ac:dyDescent="0.4">
      <c r="A4760">
        <f>IF('Raw(1)'!A4760="","",'Raw(1)'!A4760)</f>
        <v>2026</v>
      </c>
      <c r="B4760">
        <f>IF('Raw(1)'!B4760="","",'Raw(1)'!B4760)</f>
        <v>49</v>
      </c>
      <c r="C4760" t="str">
        <f t="shared" si="222"/>
        <v>Dec</v>
      </c>
      <c r="D4760" t="str">
        <f t="shared" si="223"/>
        <v>2026-Dec</v>
      </c>
      <c r="E4760">
        <f t="shared" si="224"/>
        <v>202612</v>
      </c>
      <c r="F4760" t="str">
        <f>IF('Raw(1)'!C4760="","",'Raw(1)'!C4760)</f>
        <v>VN #1</v>
      </c>
      <c r="G4760" t="str">
        <f>IF('Raw(1)'!D4760="","",'Raw(1)'!D4760)</f>
        <v>Performance</v>
      </c>
      <c r="H4760" t="str">
        <f>IF('Raw(1)'!E4760="","",'Raw(1)'!E4760)</f>
        <v>BT GT</v>
      </c>
      <c r="I4760" t="str">
        <f>IF('Raw(1)'!F4760="","",'Raw(1)'!F4760)</f>
        <v/>
      </c>
    </row>
    <row r="4761" spans="1:9" x14ac:dyDescent="0.4">
      <c r="A4761">
        <f>IF('Raw(1)'!A4761="","",'Raw(1)'!A4761)</f>
        <v>2026</v>
      </c>
      <c r="B4761">
        <f>IF('Raw(1)'!B4761="","",'Raw(1)'!B4761)</f>
        <v>49</v>
      </c>
      <c r="C4761" t="str">
        <f t="shared" si="222"/>
        <v>Dec</v>
      </c>
      <c r="D4761" t="str">
        <f t="shared" si="223"/>
        <v>2026-Dec</v>
      </c>
      <c r="E4761">
        <f t="shared" si="224"/>
        <v>202612</v>
      </c>
      <c r="F4761" t="str">
        <f>IF('Raw(1)'!C4761="","",'Raw(1)'!C4761)</f>
        <v>VN #1</v>
      </c>
      <c r="G4761" t="str">
        <f>IF('Raw(1)'!D4761="","",'Raw(1)'!D4761)</f>
        <v>Performance</v>
      </c>
      <c r="H4761" t="str">
        <f>IF('Raw(1)'!E4761="","",'Raw(1)'!E4761)</f>
        <v>WT GT</v>
      </c>
      <c r="I4761" t="str">
        <f>IF('Raw(1)'!F4761="","",'Raw(1)'!F4761)</f>
        <v/>
      </c>
    </row>
    <row r="4762" spans="1:9" x14ac:dyDescent="0.4">
      <c r="A4762">
        <f>IF('Raw(1)'!A4762="","",'Raw(1)'!A4762)</f>
        <v>2026</v>
      </c>
      <c r="B4762">
        <f>IF('Raw(1)'!B4762="","",'Raw(1)'!B4762)</f>
        <v>49</v>
      </c>
      <c r="C4762" t="str">
        <f t="shared" si="222"/>
        <v>Dec</v>
      </c>
      <c r="D4762" t="str">
        <f t="shared" si="223"/>
        <v>2026-Dec</v>
      </c>
      <c r="E4762">
        <f t="shared" si="224"/>
        <v>202612</v>
      </c>
      <c r="F4762" t="str">
        <f>IF('Raw(1)'!C4762="","",'Raw(1)'!C4762)</f>
        <v>VN #1</v>
      </c>
      <c r="G4762" t="str">
        <f>IF('Raw(1)'!D4762="","",'Raw(1)'!D4762)</f>
        <v>Performance</v>
      </c>
      <c r="H4762" t="str">
        <f>IF('Raw(1)'!E4762="","",'Raw(1)'!E4762)</f>
        <v>Bending</v>
      </c>
      <c r="I4762" t="str">
        <f>IF('Raw(1)'!F4762="","",'Raw(1)'!F4762)</f>
        <v/>
      </c>
    </row>
    <row r="4763" spans="1:9" x14ac:dyDescent="0.4">
      <c r="A4763">
        <f>IF('Raw(1)'!A4763="","",'Raw(1)'!A4763)</f>
        <v>2026</v>
      </c>
      <c r="B4763">
        <f>IF('Raw(1)'!B4763="","",'Raw(1)'!B4763)</f>
        <v>49</v>
      </c>
      <c r="C4763" t="str">
        <f t="shared" si="222"/>
        <v>Dec</v>
      </c>
      <c r="D4763" t="str">
        <f t="shared" si="223"/>
        <v>2026-Dec</v>
      </c>
      <c r="E4763">
        <f t="shared" si="224"/>
        <v>202612</v>
      </c>
      <c r="F4763" t="str">
        <f>IF('Raw(1)'!C4763="","",'Raw(1)'!C4763)</f>
        <v>VN #1</v>
      </c>
      <c r="G4763" t="str">
        <f>IF('Raw(1)'!D4763="","",'Raw(1)'!D4763)</f>
        <v>Performance</v>
      </c>
      <c r="H4763" t="str">
        <f>IF('Raw(1)'!E4763="","",'Raw(1)'!E4763)</f>
        <v>L/W</v>
      </c>
      <c r="I4763" t="str">
        <f>IF('Raw(1)'!F4763="","",'Raw(1)'!F4763)</f>
        <v/>
      </c>
    </row>
    <row r="4764" spans="1:9" x14ac:dyDescent="0.4">
      <c r="A4764">
        <f>IF('Raw(1)'!A4764="","",'Raw(1)'!A4764)</f>
        <v>2026</v>
      </c>
      <c r="B4764">
        <f>IF('Raw(1)'!B4764="","",'Raw(1)'!B4764)</f>
        <v>49</v>
      </c>
      <c r="C4764" t="str">
        <f t="shared" si="222"/>
        <v>Dec</v>
      </c>
      <c r="D4764" t="str">
        <f t="shared" si="223"/>
        <v>2026-Dec</v>
      </c>
      <c r="E4764">
        <f t="shared" si="224"/>
        <v>202612</v>
      </c>
      <c r="F4764" t="str">
        <f>IF('Raw(1)'!C4764="","",'Raw(1)'!C4764)</f>
        <v>VN #1</v>
      </c>
      <c r="G4764" t="str">
        <f>IF('Raw(1)'!D4764="","",'Raw(1)'!D4764)</f>
        <v>Performance</v>
      </c>
      <c r="H4764" t="str">
        <f>IF('Raw(1)'!E4764="","",'Raw(1)'!E4764)</f>
        <v>C/W</v>
      </c>
      <c r="I4764" t="str">
        <f>IF('Raw(1)'!F4764="","",'Raw(1)'!F4764)</f>
        <v/>
      </c>
    </row>
    <row r="4765" spans="1:9" x14ac:dyDescent="0.4">
      <c r="A4765">
        <f>IF('Raw(1)'!A4765="","",'Raw(1)'!A4765)</f>
        <v>2026</v>
      </c>
      <c r="B4765">
        <f>IF('Raw(1)'!B4765="","",'Raw(1)'!B4765)</f>
        <v>49</v>
      </c>
      <c r="C4765" t="str">
        <f t="shared" si="222"/>
        <v>Dec</v>
      </c>
      <c r="D4765" t="str">
        <f t="shared" si="223"/>
        <v>2026-Dec</v>
      </c>
      <c r="E4765">
        <f t="shared" si="224"/>
        <v>202612</v>
      </c>
      <c r="F4765" t="str">
        <f>IF('Raw(1)'!C4765="","",'Raw(1)'!C4765)</f>
        <v>VN #2</v>
      </c>
      <c r="G4765" t="str">
        <f>IF('Raw(1)'!D4765="","",'Raw(1)'!D4765)</f>
        <v>Machine</v>
      </c>
      <c r="H4765" t="str">
        <f>IF('Raw(1)'!E4765="","",'Raw(1)'!E4765)</f>
        <v>Growing Line</v>
      </c>
      <c r="I4765">
        <f>IF('Raw(1)'!F4765="","",'Raw(1)'!F4765)</f>
        <v>14</v>
      </c>
    </row>
    <row r="4766" spans="1:9" x14ac:dyDescent="0.4">
      <c r="A4766">
        <f>IF('Raw(1)'!A4766="","",'Raw(1)'!A4766)</f>
        <v>2026</v>
      </c>
      <c r="B4766">
        <f>IF('Raw(1)'!B4766="","",'Raw(1)'!B4766)</f>
        <v>49</v>
      </c>
      <c r="C4766" t="str">
        <f t="shared" si="222"/>
        <v>Dec</v>
      </c>
      <c r="D4766" t="str">
        <f t="shared" si="223"/>
        <v>2026-Dec</v>
      </c>
      <c r="E4766">
        <f t="shared" si="224"/>
        <v>202612</v>
      </c>
      <c r="F4766" t="str">
        <f>IF('Raw(1)'!C4766="","",'Raw(1)'!C4766)</f>
        <v>VN #2</v>
      </c>
      <c r="G4766" t="str">
        <f>IF('Raw(1)'!D4766="","",'Raw(1)'!D4766)</f>
        <v>Machine</v>
      </c>
      <c r="H4766" t="str">
        <f>IF('Raw(1)'!E4766="","",'Raw(1)'!E4766)</f>
        <v>Paint Booth</v>
      </c>
      <c r="I4766">
        <f>IF('Raw(1)'!F4766="","",'Raw(1)'!F4766)</f>
        <v>8</v>
      </c>
    </row>
    <row r="4767" spans="1:9" x14ac:dyDescent="0.4">
      <c r="A4767">
        <f>IF('Raw(1)'!A4767="","",'Raw(1)'!A4767)</f>
        <v>2026</v>
      </c>
      <c r="B4767">
        <f>IF('Raw(1)'!B4767="","",'Raw(1)'!B4767)</f>
        <v>49</v>
      </c>
      <c r="C4767" t="str">
        <f t="shared" si="222"/>
        <v>Dec</v>
      </c>
      <c r="D4767" t="str">
        <f t="shared" si="223"/>
        <v>2026-Dec</v>
      </c>
      <c r="E4767">
        <f t="shared" si="224"/>
        <v>202612</v>
      </c>
      <c r="F4767" t="str">
        <f>IF('Raw(1)'!C4767="","",'Raw(1)'!C4767)</f>
        <v>VN #2</v>
      </c>
      <c r="G4767" t="str">
        <f>IF('Raw(1)'!D4767="","",'Raw(1)'!D4767)</f>
        <v>Machine</v>
      </c>
      <c r="H4767" t="str">
        <f>IF('Raw(1)'!E4767="","",'Raw(1)'!E4767)</f>
        <v>Paint Line</v>
      </c>
      <c r="I4767">
        <f>IF('Raw(1)'!F4767="","",'Raw(1)'!F4767)</f>
        <v>4</v>
      </c>
    </row>
    <row r="4768" spans="1:9" x14ac:dyDescent="0.4">
      <c r="A4768">
        <f>IF('Raw(1)'!A4768="","",'Raw(1)'!A4768)</f>
        <v>2026</v>
      </c>
      <c r="B4768">
        <f>IF('Raw(1)'!B4768="","",'Raw(1)'!B4768)</f>
        <v>49</v>
      </c>
      <c r="C4768" t="str">
        <f t="shared" si="222"/>
        <v>Dec</v>
      </c>
      <c r="D4768" t="str">
        <f t="shared" si="223"/>
        <v>2026-Dec</v>
      </c>
      <c r="E4768">
        <f t="shared" si="224"/>
        <v>202612</v>
      </c>
      <c r="F4768" t="str">
        <f>IF('Raw(1)'!C4768="","",'Raw(1)'!C4768)</f>
        <v>VN #2</v>
      </c>
      <c r="G4768" t="str">
        <f>IF('Raw(1)'!D4768="","",'Raw(1)'!D4768)</f>
        <v>Machine</v>
      </c>
      <c r="H4768" t="str">
        <f>IF('Raw(1)'!E4768="","",'Raw(1)'!E4768)</f>
        <v>Roll Bending Machine</v>
      </c>
      <c r="I4768">
        <f>IF('Raw(1)'!F4768="","",'Raw(1)'!F4768)</f>
        <v>3</v>
      </c>
    </row>
    <row r="4769" spans="1:9" x14ac:dyDescent="0.4">
      <c r="A4769">
        <f>IF('Raw(1)'!A4769="","",'Raw(1)'!A4769)</f>
        <v>2026</v>
      </c>
      <c r="B4769">
        <f>IF('Raw(1)'!B4769="","",'Raw(1)'!B4769)</f>
        <v>49</v>
      </c>
      <c r="C4769" t="str">
        <f t="shared" si="222"/>
        <v>Dec</v>
      </c>
      <c r="D4769" t="str">
        <f t="shared" si="223"/>
        <v>2026-Dec</v>
      </c>
      <c r="E4769">
        <f t="shared" si="224"/>
        <v>202612</v>
      </c>
      <c r="F4769" t="str">
        <f>IF('Raw(1)'!C4769="","",'Raw(1)'!C4769)</f>
        <v>VN #2</v>
      </c>
      <c r="G4769" t="str">
        <f>IF('Raw(1)'!D4769="","",'Raw(1)'!D4769)</f>
        <v>Machine</v>
      </c>
      <c r="H4769" t="str">
        <f>IF('Raw(1)'!E4769="","",'Raw(1)'!E4769)</f>
        <v>L/W Machine</v>
      </c>
      <c r="I4769">
        <f>IF('Raw(1)'!F4769="","",'Raw(1)'!F4769)</f>
        <v>6</v>
      </c>
    </row>
    <row r="4770" spans="1:9" x14ac:dyDescent="0.4">
      <c r="A4770">
        <f>IF('Raw(1)'!A4770="","",'Raw(1)'!A4770)</f>
        <v>2026</v>
      </c>
      <c r="B4770">
        <f>IF('Raw(1)'!B4770="","",'Raw(1)'!B4770)</f>
        <v>49</v>
      </c>
      <c r="C4770" t="str">
        <f t="shared" si="222"/>
        <v>Dec</v>
      </c>
      <c r="D4770" t="str">
        <f t="shared" si="223"/>
        <v>2026-Dec</v>
      </c>
      <c r="E4770">
        <f t="shared" si="224"/>
        <v>202612</v>
      </c>
      <c r="F4770" t="str">
        <f>IF('Raw(1)'!C4770="","",'Raw(1)'!C4770)</f>
        <v>VN #2</v>
      </c>
      <c r="G4770" t="str">
        <f>IF('Raw(1)'!D4770="","",'Raw(1)'!D4770)</f>
        <v>Machine</v>
      </c>
      <c r="H4770" t="str">
        <f>IF('Raw(1)'!E4770="","",'Raw(1)'!E4770)</f>
        <v>C/W Machine</v>
      </c>
      <c r="I4770">
        <f>IF('Raw(1)'!F4770="","",'Raw(1)'!F4770)</f>
        <v>8.8000000000000007</v>
      </c>
    </row>
    <row r="4771" spans="1:9" x14ac:dyDescent="0.4">
      <c r="A4771">
        <f>IF('Raw(1)'!A4771="","",'Raw(1)'!A4771)</f>
        <v>2026</v>
      </c>
      <c r="B4771">
        <f>IF('Raw(1)'!B4771="","",'Raw(1)'!B4771)</f>
        <v>49</v>
      </c>
      <c r="C4771" t="str">
        <f t="shared" si="222"/>
        <v>Dec</v>
      </c>
      <c r="D4771" t="str">
        <f t="shared" si="223"/>
        <v>2026-Dec</v>
      </c>
      <c r="E4771">
        <f t="shared" si="224"/>
        <v>202612</v>
      </c>
      <c r="F4771" t="str">
        <f>IF('Raw(1)'!C4771="","",'Raw(1)'!C4771)</f>
        <v>VN #2</v>
      </c>
      <c r="G4771" t="str">
        <f>IF('Raw(1)'!D4771="","",'Raw(1)'!D4771)</f>
        <v>Performance</v>
      </c>
      <c r="H4771" t="str">
        <f>IF('Raw(1)'!E4771="","",'Raw(1)'!E4771)</f>
        <v>BT GT</v>
      </c>
      <c r="I4771" t="str">
        <f>IF('Raw(1)'!F4771="","",'Raw(1)'!F4771)</f>
        <v/>
      </c>
    </row>
    <row r="4772" spans="1:9" x14ac:dyDescent="0.4">
      <c r="A4772">
        <f>IF('Raw(1)'!A4772="","",'Raw(1)'!A4772)</f>
        <v>2026</v>
      </c>
      <c r="B4772">
        <f>IF('Raw(1)'!B4772="","",'Raw(1)'!B4772)</f>
        <v>49</v>
      </c>
      <c r="C4772" t="str">
        <f t="shared" si="222"/>
        <v>Dec</v>
      </c>
      <c r="D4772" t="str">
        <f t="shared" si="223"/>
        <v>2026-Dec</v>
      </c>
      <c r="E4772">
        <f t="shared" si="224"/>
        <v>202612</v>
      </c>
      <c r="F4772" t="str">
        <f>IF('Raw(1)'!C4772="","",'Raw(1)'!C4772)</f>
        <v>VN #2</v>
      </c>
      <c r="G4772" t="str">
        <f>IF('Raw(1)'!D4772="","",'Raw(1)'!D4772)</f>
        <v>Performance</v>
      </c>
      <c r="H4772" t="str">
        <f>IF('Raw(1)'!E4772="","",'Raw(1)'!E4772)</f>
        <v>WT GT</v>
      </c>
      <c r="I4772" t="str">
        <f>IF('Raw(1)'!F4772="","",'Raw(1)'!F4772)</f>
        <v/>
      </c>
    </row>
    <row r="4773" spans="1:9" x14ac:dyDescent="0.4">
      <c r="A4773">
        <f>IF('Raw(1)'!A4773="","",'Raw(1)'!A4773)</f>
        <v>2026</v>
      </c>
      <c r="B4773">
        <f>IF('Raw(1)'!B4773="","",'Raw(1)'!B4773)</f>
        <v>49</v>
      </c>
      <c r="C4773" t="str">
        <f t="shared" si="222"/>
        <v>Dec</v>
      </c>
      <c r="D4773" t="str">
        <f t="shared" si="223"/>
        <v>2026-Dec</v>
      </c>
      <c r="E4773">
        <f t="shared" si="224"/>
        <v>202612</v>
      </c>
      <c r="F4773" t="str">
        <f>IF('Raw(1)'!C4773="","",'Raw(1)'!C4773)</f>
        <v>VN #2</v>
      </c>
      <c r="G4773" t="str">
        <f>IF('Raw(1)'!D4773="","",'Raw(1)'!D4773)</f>
        <v>Performance</v>
      </c>
      <c r="H4773" t="str">
        <f>IF('Raw(1)'!E4773="","",'Raw(1)'!E4773)</f>
        <v>Bending</v>
      </c>
      <c r="I4773" t="str">
        <f>IF('Raw(1)'!F4773="","",'Raw(1)'!F4773)</f>
        <v/>
      </c>
    </row>
    <row r="4774" spans="1:9" x14ac:dyDescent="0.4">
      <c r="A4774">
        <f>IF('Raw(1)'!A4774="","",'Raw(1)'!A4774)</f>
        <v>2026</v>
      </c>
      <c r="B4774">
        <f>IF('Raw(1)'!B4774="","",'Raw(1)'!B4774)</f>
        <v>49</v>
      </c>
      <c r="C4774" t="str">
        <f t="shared" si="222"/>
        <v>Dec</v>
      </c>
      <c r="D4774" t="str">
        <f t="shared" si="223"/>
        <v>2026-Dec</v>
      </c>
      <c r="E4774">
        <f t="shared" si="224"/>
        <v>202612</v>
      </c>
      <c r="F4774" t="str">
        <f>IF('Raw(1)'!C4774="","",'Raw(1)'!C4774)</f>
        <v>VN #2</v>
      </c>
      <c r="G4774" t="str">
        <f>IF('Raw(1)'!D4774="","",'Raw(1)'!D4774)</f>
        <v>Performance</v>
      </c>
      <c r="H4774" t="str">
        <f>IF('Raw(1)'!E4774="","",'Raw(1)'!E4774)</f>
        <v>L/W</v>
      </c>
      <c r="I4774" t="str">
        <f>IF('Raw(1)'!F4774="","",'Raw(1)'!F4774)</f>
        <v/>
      </c>
    </row>
    <row r="4775" spans="1:9" x14ac:dyDescent="0.4">
      <c r="A4775">
        <f>IF('Raw(1)'!A4775="","",'Raw(1)'!A4775)</f>
        <v>2026</v>
      </c>
      <c r="B4775">
        <f>IF('Raw(1)'!B4775="","",'Raw(1)'!B4775)</f>
        <v>49</v>
      </c>
      <c r="C4775" t="str">
        <f t="shared" si="222"/>
        <v>Dec</v>
      </c>
      <c r="D4775" t="str">
        <f t="shared" si="223"/>
        <v>2026-Dec</v>
      </c>
      <c r="E4775">
        <f t="shared" si="224"/>
        <v>202612</v>
      </c>
      <c r="F4775" t="str">
        <f>IF('Raw(1)'!C4775="","",'Raw(1)'!C4775)</f>
        <v>VN #2</v>
      </c>
      <c r="G4775" t="str">
        <f>IF('Raw(1)'!D4775="","",'Raw(1)'!D4775)</f>
        <v>Performance</v>
      </c>
      <c r="H4775" t="str">
        <f>IF('Raw(1)'!E4775="","",'Raw(1)'!E4775)</f>
        <v>C/W</v>
      </c>
      <c r="I4775" t="str">
        <f>IF('Raw(1)'!F4775="","",'Raw(1)'!F4775)</f>
        <v/>
      </c>
    </row>
    <row r="4776" spans="1:9" x14ac:dyDescent="0.4">
      <c r="A4776">
        <f>IF('Raw(1)'!A4776="","",'Raw(1)'!A4776)</f>
        <v>2026</v>
      </c>
      <c r="B4776">
        <f>IF('Raw(1)'!B4776="","",'Raw(1)'!B4776)</f>
        <v>49</v>
      </c>
      <c r="C4776" t="str">
        <f t="shared" si="222"/>
        <v>Dec</v>
      </c>
      <c r="D4776" t="str">
        <f t="shared" si="223"/>
        <v>2026-Dec</v>
      </c>
      <c r="E4776">
        <f t="shared" si="224"/>
        <v>202612</v>
      </c>
      <c r="F4776" t="str">
        <f>IF('Raw(1)'!C4776="","",'Raw(1)'!C4776)</f>
        <v>TW</v>
      </c>
      <c r="G4776" t="str">
        <f>IF('Raw(1)'!D4776="","",'Raw(1)'!D4776)</f>
        <v>Machine</v>
      </c>
      <c r="H4776" t="str">
        <f>IF('Raw(1)'!E4776="","",'Raw(1)'!E4776)</f>
        <v>Growing Line</v>
      </c>
      <c r="I4776">
        <f>IF('Raw(1)'!F4776="","",'Raw(1)'!F4776)</f>
        <v>5</v>
      </c>
    </row>
    <row r="4777" spans="1:9" x14ac:dyDescent="0.4">
      <c r="A4777">
        <f>IF('Raw(1)'!A4777="","",'Raw(1)'!A4777)</f>
        <v>2026</v>
      </c>
      <c r="B4777">
        <f>IF('Raw(1)'!B4777="","",'Raw(1)'!B4777)</f>
        <v>49</v>
      </c>
      <c r="C4777" t="str">
        <f t="shared" si="222"/>
        <v>Dec</v>
      </c>
      <c r="D4777" t="str">
        <f t="shared" si="223"/>
        <v>2026-Dec</v>
      </c>
      <c r="E4777">
        <f t="shared" si="224"/>
        <v>202612</v>
      </c>
      <c r="F4777" t="str">
        <f>IF('Raw(1)'!C4777="","",'Raw(1)'!C4777)</f>
        <v>TW</v>
      </c>
      <c r="G4777" t="str">
        <f>IF('Raw(1)'!D4777="","",'Raw(1)'!D4777)</f>
        <v>Machine</v>
      </c>
      <c r="H4777" t="str">
        <f>IF('Raw(1)'!E4777="","",'Raw(1)'!E4777)</f>
        <v>Paint Booth</v>
      </c>
      <c r="I4777">
        <f>IF('Raw(1)'!F4777="","",'Raw(1)'!F4777)</f>
        <v>3</v>
      </c>
    </row>
    <row r="4778" spans="1:9" x14ac:dyDescent="0.4">
      <c r="A4778">
        <f>IF('Raw(1)'!A4778="","",'Raw(1)'!A4778)</f>
        <v>2026</v>
      </c>
      <c r="B4778">
        <f>IF('Raw(1)'!B4778="","",'Raw(1)'!B4778)</f>
        <v>49</v>
      </c>
      <c r="C4778" t="str">
        <f t="shared" si="222"/>
        <v>Dec</v>
      </c>
      <c r="D4778" t="str">
        <f t="shared" si="223"/>
        <v>2026-Dec</v>
      </c>
      <c r="E4778">
        <f t="shared" si="224"/>
        <v>202612</v>
      </c>
      <c r="F4778" t="str">
        <f>IF('Raw(1)'!C4778="","",'Raw(1)'!C4778)</f>
        <v>TW</v>
      </c>
      <c r="G4778" t="str">
        <f>IF('Raw(1)'!D4778="","",'Raw(1)'!D4778)</f>
        <v>Machine</v>
      </c>
      <c r="H4778" t="str">
        <f>IF('Raw(1)'!E4778="","",'Raw(1)'!E4778)</f>
        <v>Paint Line</v>
      </c>
      <c r="I4778">
        <f>IF('Raw(1)'!F4778="","",'Raw(1)'!F4778)</f>
        <v>2</v>
      </c>
    </row>
    <row r="4779" spans="1:9" x14ac:dyDescent="0.4">
      <c r="A4779">
        <f>IF('Raw(1)'!A4779="","",'Raw(1)'!A4779)</f>
        <v>2026</v>
      </c>
      <c r="B4779">
        <f>IF('Raw(1)'!B4779="","",'Raw(1)'!B4779)</f>
        <v>49</v>
      </c>
      <c r="C4779" t="str">
        <f t="shared" si="222"/>
        <v>Dec</v>
      </c>
      <c r="D4779" t="str">
        <f t="shared" si="223"/>
        <v>2026-Dec</v>
      </c>
      <c r="E4779">
        <f t="shared" si="224"/>
        <v>202612</v>
      </c>
      <c r="F4779" t="str">
        <f>IF('Raw(1)'!C4779="","",'Raw(1)'!C4779)</f>
        <v>TW</v>
      </c>
      <c r="G4779" t="str">
        <f>IF('Raw(1)'!D4779="","",'Raw(1)'!D4779)</f>
        <v>Machine</v>
      </c>
      <c r="H4779" t="str">
        <f>IF('Raw(1)'!E4779="","",'Raw(1)'!E4779)</f>
        <v>Roll Bending Machine</v>
      </c>
      <c r="I4779">
        <f>IF('Raw(1)'!F4779="","",'Raw(1)'!F4779)</f>
        <v>2</v>
      </c>
    </row>
    <row r="4780" spans="1:9" x14ac:dyDescent="0.4">
      <c r="A4780">
        <f>IF('Raw(1)'!A4780="","",'Raw(1)'!A4780)</f>
        <v>2026</v>
      </c>
      <c r="B4780">
        <f>IF('Raw(1)'!B4780="","",'Raw(1)'!B4780)</f>
        <v>49</v>
      </c>
      <c r="C4780" t="str">
        <f t="shared" si="222"/>
        <v>Dec</v>
      </c>
      <c r="D4780" t="str">
        <f t="shared" si="223"/>
        <v>2026-Dec</v>
      </c>
      <c r="E4780">
        <f t="shared" si="224"/>
        <v>202612</v>
      </c>
      <c r="F4780" t="str">
        <f>IF('Raw(1)'!C4780="","",'Raw(1)'!C4780)</f>
        <v>TW</v>
      </c>
      <c r="G4780" t="str">
        <f>IF('Raw(1)'!D4780="","",'Raw(1)'!D4780)</f>
        <v>Machine</v>
      </c>
      <c r="H4780" t="str">
        <f>IF('Raw(1)'!E4780="","",'Raw(1)'!E4780)</f>
        <v>L/W Machine</v>
      </c>
      <c r="I4780">
        <f>IF('Raw(1)'!F4780="","",'Raw(1)'!F4780)</f>
        <v>2</v>
      </c>
    </row>
    <row r="4781" spans="1:9" x14ac:dyDescent="0.4">
      <c r="A4781">
        <f>IF('Raw(1)'!A4781="","",'Raw(1)'!A4781)</f>
        <v>2026</v>
      </c>
      <c r="B4781">
        <f>IF('Raw(1)'!B4781="","",'Raw(1)'!B4781)</f>
        <v>49</v>
      </c>
      <c r="C4781" t="str">
        <f t="shared" si="222"/>
        <v>Dec</v>
      </c>
      <c r="D4781" t="str">
        <f t="shared" si="223"/>
        <v>2026-Dec</v>
      </c>
      <c r="E4781">
        <f t="shared" si="224"/>
        <v>202612</v>
      </c>
      <c r="F4781" t="str">
        <f>IF('Raw(1)'!C4781="","",'Raw(1)'!C4781)</f>
        <v>TW</v>
      </c>
      <c r="G4781" t="str">
        <f>IF('Raw(1)'!D4781="","",'Raw(1)'!D4781)</f>
        <v>Machine</v>
      </c>
      <c r="H4781" t="str">
        <f>IF('Raw(1)'!E4781="","",'Raw(1)'!E4781)</f>
        <v>C/W Machine</v>
      </c>
      <c r="I4781">
        <f>IF('Raw(1)'!F4781="","",'Raw(1)'!F4781)</f>
        <v>3</v>
      </c>
    </row>
    <row r="4782" spans="1:9" x14ac:dyDescent="0.4">
      <c r="A4782">
        <f>IF('Raw(1)'!A4782="","",'Raw(1)'!A4782)</f>
        <v>2026</v>
      </c>
      <c r="B4782">
        <f>IF('Raw(1)'!B4782="","",'Raw(1)'!B4782)</f>
        <v>49</v>
      </c>
      <c r="C4782" t="str">
        <f t="shared" si="222"/>
        <v>Dec</v>
      </c>
      <c r="D4782" t="str">
        <f t="shared" si="223"/>
        <v>2026-Dec</v>
      </c>
      <c r="E4782">
        <f t="shared" si="224"/>
        <v>202612</v>
      </c>
      <c r="F4782" t="str">
        <f>IF('Raw(1)'!C4782="","",'Raw(1)'!C4782)</f>
        <v>TW</v>
      </c>
      <c r="G4782" t="str">
        <f>IF('Raw(1)'!D4782="","",'Raw(1)'!D4782)</f>
        <v>Performance</v>
      </c>
      <c r="H4782" t="str">
        <f>IF('Raw(1)'!E4782="","",'Raw(1)'!E4782)</f>
        <v>BT GT</v>
      </c>
      <c r="I4782" t="str">
        <f>IF('Raw(1)'!F4782="","",'Raw(1)'!F4782)</f>
        <v/>
      </c>
    </row>
    <row r="4783" spans="1:9" x14ac:dyDescent="0.4">
      <c r="A4783">
        <f>IF('Raw(1)'!A4783="","",'Raw(1)'!A4783)</f>
        <v>2026</v>
      </c>
      <c r="B4783">
        <f>IF('Raw(1)'!B4783="","",'Raw(1)'!B4783)</f>
        <v>49</v>
      </c>
      <c r="C4783" t="str">
        <f t="shared" si="222"/>
        <v>Dec</v>
      </c>
      <c r="D4783" t="str">
        <f t="shared" si="223"/>
        <v>2026-Dec</v>
      </c>
      <c r="E4783">
        <f t="shared" si="224"/>
        <v>202612</v>
      </c>
      <c r="F4783" t="str">
        <f>IF('Raw(1)'!C4783="","",'Raw(1)'!C4783)</f>
        <v>TW</v>
      </c>
      <c r="G4783" t="str">
        <f>IF('Raw(1)'!D4783="","",'Raw(1)'!D4783)</f>
        <v>Performance</v>
      </c>
      <c r="H4783" t="str">
        <f>IF('Raw(1)'!E4783="","",'Raw(1)'!E4783)</f>
        <v>WT GT</v>
      </c>
      <c r="I4783" t="str">
        <f>IF('Raw(1)'!F4783="","",'Raw(1)'!F4783)</f>
        <v/>
      </c>
    </row>
    <row r="4784" spans="1:9" x14ac:dyDescent="0.4">
      <c r="A4784">
        <f>IF('Raw(1)'!A4784="","",'Raw(1)'!A4784)</f>
        <v>2026</v>
      </c>
      <c r="B4784">
        <f>IF('Raw(1)'!B4784="","",'Raw(1)'!B4784)</f>
        <v>49</v>
      </c>
      <c r="C4784" t="str">
        <f t="shared" si="222"/>
        <v>Dec</v>
      </c>
      <c r="D4784" t="str">
        <f t="shared" si="223"/>
        <v>2026-Dec</v>
      </c>
      <c r="E4784">
        <f t="shared" si="224"/>
        <v>202612</v>
      </c>
      <c r="F4784" t="str">
        <f>IF('Raw(1)'!C4784="","",'Raw(1)'!C4784)</f>
        <v>TW</v>
      </c>
      <c r="G4784" t="str">
        <f>IF('Raw(1)'!D4784="","",'Raw(1)'!D4784)</f>
        <v>Performance</v>
      </c>
      <c r="H4784" t="str">
        <f>IF('Raw(1)'!E4784="","",'Raw(1)'!E4784)</f>
        <v>Bending</v>
      </c>
      <c r="I4784" t="str">
        <f>IF('Raw(1)'!F4784="","",'Raw(1)'!F4784)</f>
        <v/>
      </c>
    </row>
    <row r="4785" spans="1:9" x14ac:dyDescent="0.4">
      <c r="A4785">
        <f>IF('Raw(1)'!A4785="","",'Raw(1)'!A4785)</f>
        <v>2026</v>
      </c>
      <c r="B4785">
        <f>IF('Raw(1)'!B4785="","",'Raw(1)'!B4785)</f>
        <v>49</v>
      </c>
      <c r="C4785" t="str">
        <f t="shared" si="222"/>
        <v>Dec</v>
      </c>
      <c r="D4785" t="str">
        <f t="shared" si="223"/>
        <v>2026-Dec</v>
      </c>
      <c r="E4785">
        <f t="shared" si="224"/>
        <v>202612</v>
      </c>
      <c r="F4785" t="str">
        <f>IF('Raw(1)'!C4785="","",'Raw(1)'!C4785)</f>
        <v>TW</v>
      </c>
      <c r="G4785" t="str">
        <f>IF('Raw(1)'!D4785="","",'Raw(1)'!D4785)</f>
        <v>Performance</v>
      </c>
      <c r="H4785" t="str">
        <f>IF('Raw(1)'!E4785="","",'Raw(1)'!E4785)</f>
        <v>L/W</v>
      </c>
      <c r="I4785" t="str">
        <f>IF('Raw(1)'!F4785="","",'Raw(1)'!F4785)</f>
        <v/>
      </c>
    </row>
    <row r="4786" spans="1:9" x14ac:dyDescent="0.4">
      <c r="A4786">
        <f>IF('Raw(1)'!A4786="","",'Raw(1)'!A4786)</f>
        <v>2026</v>
      </c>
      <c r="B4786">
        <f>IF('Raw(1)'!B4786="","",'Raw(1)'!B4786)</f>
        <v>49</v>
      </c>
      <c r="C4786" t="str">
        <f t="shared" si="222"/>
        <v>Dec</v>
      </c>
      <c r="D4786" t="str">
        <f t="shared" si="223"/>
        <v>2026-Dec</v>
      </c>
      <c r="E4786">
        <f t="shared" si="224"/>
        <v>202612</v>
      </c>
      <c r="F4786" t="str">
        <f>IF('Raw(1)'!C4786="","",'Raw(1)'!C4786)</f>
        <v>TW</v>
      </c>
      <c r="G4786" t="str">
        <f>IF('Raw(1)'!D4786="","",'Raw(1)'!D4786)</f>
        <v>Performance</v>
      </c>
      <c r="H4786" t="str">
        <f>IF('Raw(1)'!E4786="","",'Raw(1)'!E4786)</f>
        <v>C/W</v>
      </c>
      <c r="I4786" t="str">
        <f>IF('Raw(1)'!F4786="","",'Raw(1)'!F4786)</f>
        <v/>
      </c>
    </row>
    <row r="4787" spans="1:9" x14ac:dyDescent="0.4">
      <c r="A4787">
        <f>IF('Raw(1)'!A4787="","",'Raw(1)'!A4787)</f>
        <v>2026</v>
      </c>
      <c r="B4787">
        <f>IF('Raw(1)'!B4787="","",'Raw(1)'!B4787)</f>
        <v>49</v>
      </c>
      <c r="C4787" t="str">
        <f t="shared" si="222"/>
        <v>Dec</v>
      </c>
      <c r="D4787" t="str">
        <f t="shared" si="223"/>
        <v>2026-Dec</v>
      </c>
      <c r="E4787">
        <f t="shared" si="224"/>
        <v>202612</v>
      </c>
      <c r="F4787" t="str">
        <f>IF('Raw(1)'!C4787="","",'Raw(1)'!C4787)</f>
        <v>CN</v>
      </c>
      <c r="G4787" t="str">
        <f>IF('Raw(1)'!D4787="","",'Raw(1)'!D4787)</f>
        <v>Machine</v>
      </c>
      <c r="H4787" t="str">
        <f>IF('Raw(1)'!E4787="","",'Raw(1)'!E4787)</f>
        <v>Growing Line</v>
      </c>
      <c r="I4787">
        <f>IF('Raw(1)'!F4787="","",'Raw(1)'!F4787)</f>
        <v>20</v>
      </c>
    </row>
    <row r="4788" spans="1:9" x14ac:dyDescent="0.4">
      <c r="A4788">
        <f>IF('Raw(1)'!A4788="","",'Raw(1)'!A4788)</f>
        <v>2026</v>
      </c>
      <c r="B4788">
        <f>IF('Raw(1)'!B4788="","",'Raw(1)'!B4788)</f>
        <v>49</v>
      </c>
      <c r="C4788" t="str">
        <f t="shared" si="222"/>
        <v>Dec</v>
      </c>
      <c r="D4788" t="str">
        <f t="shared" si="223"/>
        <v>2026-Dec</v>
      </c>
      <c r="E4788">
        <f t="shared" si="224"/>
        <v>202612</v>
      </c>
      <c r="F4788" t="str">
        <f>IF('Raw(1)'!C4788="","",'Raw(1)'!C4788)</f>
        <v>CN</v>
      </c>
      <c r="G4788" t="str">
        <f>IF('Raw(1)'!D4788="","",'Raw(1)'!D4788)</f>
        <v>Machine</v>
      </c>
      <c r="H4788" t="str">
        <f>IF('Raw(1)'!E4788="","",'Raw(1)'!E4788)</f>
        <v>Paint Booth</v>
      </c>
      <c r="I4788">
        <f>IF('Raw(1)'!F4788="","",'Raw(1)'!F4788)</f>
        <v>22</v>
      </c>
    </row>
    <row r="4789" spans="1:9" x14ac:dyDescent="0.4">
      <c r="A4789">
        <f>IF('Raw(1)'!A4789="","",'Raw(1)'!A4789)</f>
        <v>2026</v>
      </c>
      <c r="B4789">
        <f>IF('Raw(1)'!B4789="","",'Raw(1)'!B4789)</f>
        <v>49</v>
      </c>
      <c r="C4789" t="str">
        <f t="shared" si="222"/>
        <v>Dec</v>
      </c>
      <c r="D4789" t="str">
        <f t="shared" si="223"/>
        <v>2026-Dec</v>
      </c>
      <c r="E4789">
        <f t="shared" si="224"/>
        <v>202612</v>
      </c>
      <c r="F4789" t="str">
        <f>IF('Raw(1)'!C4789="","",'Raw(1)'!C4789)</f>
        <v>CN</v>
      </c>
      <c r="G4789" t="str">
        <f>IF('Raw(1)'!D4789="","",'Raw(1)'!D4789)</f>
        <v>Machine</v>
      </c>
      <c r="H4789" t="str">
        <f>IF('Raw(1)'!E4789="","",'Raw(1)'!E4789)</f>
        <v>Paint Line</v>
      </c>
      <c r="I4789">
        <f>IF('Raw(1)'!F4789="","",'Raw(1)'!F4789)</f>
        <v>6</v>
      </c>
    </row>
    <row r="4790" spans="1:9" x14ac:dyDescent="0.4">
      <c r="A4790">
        <f>IF('Raw(1)'!A4790="","",'Raw(1)'!A4790)</f>
        <v>2026</v>
      </c>
      <c r="B4790">
        <f>IF('Raw(1)'!B4790="","",'Raw(1)'!B4790)</f>
        <v>49</v>
      </c>
      <c r="C4790" t="str">
        <f t="shared" si="222"/>
        <v>Dec</v>
      </c>
      <c r="D4790" t="str">
        <f t="shared" si="223"/>
        <v>2026-Dec</v>
      </c>
      <c r="E4790">
        <f t="shared" si="224"/>
        <v>202612</v>
      </c>
      <c r="F4790" t="str">
        <f>IF('Raw(1)'!C4790="","",'Raw(1)'!C4790)</f>
        <v>CN</v>
      </c>
      <c r="G4790" t="str">
        <f>IF('Raw(1)'!D4790="","",'Raw(1)'!D4790)</f>
        <v>Machine</v>
      </c>
      <c r="H4790" t="str">
        <f>IF('Raw(1)'!E4790="","",'Raw(1)'!E4790)</f>
        <v>Roll Bending Machine</v>
      </c>
      <c r="I4790">
        <f>IF('Raw(1)'!F4790="","",'Raw(1)'!F4790)</f>
        <v>4</v>
      </c>
    </row>
    <row r="4791" spans="1:9" x14ac:dyDescent="0.4">
      <c r="A4791">
        <f>IF('Raw(1)'!A4791="","",'Raw(1)'!A4791)</f>
        <v>2026</v>
      </c>
      <c r="B4791">
        <f>IF('Raw(1)'!B4791="","",'Raw(1)'!B4791)</f>
        <v>49</v>
      </c>
      <c r="C4791" t="str">
        <f t="shared" si="222"/>
        <v>Dec</v>
      </c>
      <c r="D4791" t="str">
        <f t="shared" si="223"/>
        <v>2026-Dec</v>
      </c>
      <c r="E4791">
        <f t="shared" si="224"/>
        <v>202612</v>
      </c>
      <c r="F4791" t="str">
        <f>IF('Raw(1)'!C4791="","",'Raw(1)'!C4791)</f>
        <v>CN</v>
      </c>
      <c r="G4791" t="str">
        <f>IF('Raw(1)'!D4791="","",'Raw(1)'!D4791)</f>
        <v>Machine</v>
      </c>
      <c r="H4791" t="str">
        <f>IF('Raw(1)'!E4791="","",'Raw(1)'!E4791)</f>
        <v>L/W Machine</v>
      </c>
      <c r="I4791">
        <f>IF('Raw(1)'!F4791="","",'Raw(1)'!F4791)</f>
        <v>10</v>
      </c>
    </row>
    <row r="4792" spans="1:9" x14ac:dyDescent="0.4">
      <c r="A4792">
        <f>IF('Raw(1)'!A4792="","",'Raw(1)'!A4792)</f>
        <v>2026</v>
      </c>
      <c r="B4792">
        <f>IF('Raw(1)'!B4792="","",'Raw(1)'!B4792)</f>
        <v>49</v>
      </c>
      <c r="C4792" t="str">
        <f t="shared" si="222"/>
        <v>Dec</v>
      </c>
      <c r="D4792" t="str">
        <f t="shared" si="223"/>
        <v>2026-Dec</v>
      </c>
      <c r="E4792">
        <f t="shared" si="224"/>
        <v>202612</v>
      </c>
      <c r="F4792" t="str">
        <f>IF('Raw(1)'!C4792="","",'Raw(1)'!C4792)</f>
        <v>CN</v>
      </c>
      <c r="G4792" t="str">
        <f>IF('Raw(1)'!D4792="","",'Raw(1)'!D4792)</f>
        <v>Machine</v>
      </c>
      <c r="H4792" t="str">
        <f>IF('Raw(1)'!E4792="","",'Raw(1)'!E4792)</f>
        <v>C/W Machine</v>
      </c>
      <c r="I4792">
        <f>IF('Raw(1)'!F4792="","",'Raw(1)'!F4792)</f>
        <v>12</v>
      </c>
    </row>
    <row r="4793" spans="1:9" x14ac:dyDescent="0.4">
      <c r="A4793">
        <f>IF('Raw(1)'!A4793="","",'Raw(1)'!A4793)</f>
        <v>2026</v>
      </c>
      <c r="B4793">
        <f>IF('Raw(1)'!B4793="","",'Raw(1)'!B4793)</f>
        <v>49</v>
      </c>
      <c r="C4793" t="str">
        <f t="shared" si="222"/>
        <v>Dec</v>
      </c>
      <c r="D4793" t="str">
        <f t="shared" si="223"/>
        <v>2026-Dec</v>
      </c>
      <c r="E4793">
        <f t="shared" si="224"/>
        <v>202612</v>
      </c>
      <c r="F4793" t="str">
        <f>IF('Raw(1)'!C4793="","",'Raw(1)'!C4793)</f>
        <v>CN</v>
      </c>
      <c r="G4793" t="str">
        <f>IF('Raw(1)'!D4793="","",'Raw(1)'!D4793)</f>
        <v>Performance</v>
      </c>
      <c r="H4793" t="str">
        <f>IF('Raw(1)'!E4793="","",'Raw(1)'!E4793)</f>
        <v>BT GT</v>
      </c>
      <c r="I4793" t="str">
        <f>IF('Raw(1)'!F4793="","",'Raw(1)'!F4793)</f>
        <v/>
      </c>
    </row>
    <row r="4794" spans="1:9" x14ac:dyDescent="0.4">
      <c r="A4794">
        <f>IF('Raw(1)'!A4794="","",'Raw(1)'!A4794)</f>
        <v>2026</v>
      </c>
      <c r="B4794">
        <f>IF('Raw(1)'!B4794="","",'Raw(1)'!B4794)</f>
        <v>49</v>
      </c>
      <c r="C4794" t="str">
        <f t="shared" si="222"/>
        <v>Dec</v>
      </c>
      <c r="D4794" t="str">
        <f t="shared" si="223"/>
        <v>2026-Dec</v>
      </c>
      <c r="E4794">
        <f t="shared" si="224"/>
        <v>202612</v>
      </c>
      <c r="F4794" t="str">
        <f>IF('Raw(1)'!C4794="","",'Raw(1)'!C4794)</f>
        <v>CN</v>
      </c>
      <c r="G4794" t="str">
        <f>IF('Raw(1)'!D4794="","",'Raw(1)'!D4794)</f>
        <v>Performance</v>
      </c>
      <c r="H4794" t="str">
        <f>IF('Raw(1)'!E4794="","",'Raw(1)'!E4794)</f>
        <v>WT GT</v>
      </c>
      <c r="I4794" t="str">
        <f>IF('Raw(1)'!F4794="","",'Raw(1)'!F4794)</f>
        <v/>
      </c>
    </row>
    <row r="4795" spans="1:9" x14ac:dyDescent="0.4">
      <c r="A4795">
        <f>IF('Raw(1)'!A4795="","",'Raw(1)'!A4795)</f>
        <v>2026</v>
      </c>
      <c r="B4795">
        <f>IF('Raw(1)'!B4795="","",'Raw(1)'!B4795)</f>
        <v>49</v>
      </c>
      <c r="C4795" t="str">
        <f t="shared" si="222"/>
        <v>Dec</v>
      </c>
      <c r="D4795" t="str">
        <f t="shared" si="223"/>
        <v>2026-Dec</v>
      </c>
      <c r="E4795">
        <f t="shared" si="224"/>
        <v>202612</v>
      </c>
      <c r="F4795" t="str">
        <f>IF('Raw(1)'!C4795="","",'Raw(1)'!C4795)</f>
        <v>CN</v>
      </c>
      <c r="G4795" t="str">
        <f>IF('Raw(1)'!D4795="","",'Raw(1)'!D4795)</f>
        <v>Performance</v>
      </c>
      <c r="H4795" t="str">
        <f>IF('Raw(1)'!E4795="","",'Raw(1)'!E4795)</f>
        <v>Bending</v>
      </c>
      <c r="I4795" t="str">
        <f>IF('Raw(1)'!F4795="","",'Raw(1)'!F4795)</f>
        <v/>
      </c>
    </row>
    <row r="4796" spans="1:9" x14ac:dyDescent="0.4">
      <c r="A4796">
        <f>IF('Raw(1)'!A4796="","",'Raw(1)'!A4796)</f>
        <v>2026</v>
      </c>
      <c r="B4796">
        <f>IF('Raw(1)'!B4796="","",'Raw(1)'!B4796)</f>
        <v>49</v>
      </c>
      <c r="C4796" t="str">
        <f t="shared" si="222"/>
        <v>Dec</v>
      </c>
      <c r="D4796" t="str">
        <f t="shared" si="223"/>
        <v>2026-Dec</v>
      </c>
      <c r="E4796">
        <f t="shared" si="224"/>
        <v>202612</v>
      </c>
      <c r="F4796" t="str">
        <f>IF('Raw(1)'!C4796="","",'Raw(1)'!C4796)</f>
        <v>CN</v>
      </c>
      <c r="G4796" t="str">
        <f>IF('Raw(1)'!D4796="","",'Raw(1)'!D4796)</f>
        <v>Performance</v>
      </c>
      <c r="H4796" t="str">
        <f>IF('Raw(1)'!E4796="","",'Raw(1)'!E4796)</f>
        <v>L/W</v>
      </c>
      <c r="I4796" t="str">
        <f>IF('Raw(1)'!F4796="","",'Raw(1)'!F4796)</f>
        <v/>
      </c>
    </row>
    <row r="4797" spans="1:9" x14ac:dyDescent="0.4">
      <c r="A4797">
        <f>IF('Raw(1)'!A4797="","",'Raw(1)'!A4797)</f>
        <v>2026</v>
      </c>
      <c r="B4797">
        <f>IF('Raw(1)'!B4797="","",'Raw(1)'!B4797)</f>
        <v>49</v>
      </c>
      <c r="C4797" t="str">
        <f t="shared" si="222"/>
        <v>Dec</v>
      </c>
      <c r="D4797" t="str">
        <f t="shared" si="223"/>
        <v>2026-Dec</v>
      </c>
      <c r="E4797">
        <f t="shared" si="224"/>
        <v>202612</v>
      </c>
      <c r="F4797" t="str">
        <f>IF('Raw(1)'!C4797="","",'Raw(1)'!C4797)</f>
        <v>CN</v>
      </c>
      <c r="G4797" t="str">
        <f>IF('Raw(1)'!D4797="","",'Raw(1)'!D4797)</f>
        <v>Performance</v>
      </c>
      <c r="H4797" t="str">
        <f>IF('Raw(1)'!E4797="","",'Raw(1)'!E4797)</f>
        <v>C/W</v>
      </c>
      <c r="I4797" t="str">
        <f>IF('Raw(1)'!F4797="","",'Raw(1)'!F4797)</f>
        <v/>
      </c>
    </row>
    <row r="4798" spans="1:9" x14ac:dyDescent="0.4">
      <c r="A4798">
        <f>IF('Raw(1)'!A4798="","",'Raw(1)'!A4798)</f>
        <v>2026</v>
      </c>
      <c r="B4798">
        <f>IF('Raw(1)'!B4798="","",'Raw(1)'!B4798)</f>
        <v>49</v>
      </c>
      <c r="C4798" t="str">
        <f t="shared" si="222"/>
        <v>Dec</v>
      </c>
      <c r="D4798" t="str">
        <f t="shared" si="223"/>
        <v>2026-Dec</v>
      </c>
      <c r="E4798">
        <f t="shared" si="224"/>
        <v>202612</v>
      </c>
      <c r="F4798" t="str">
        <f>IF('Raw(1)'!C4798="","",'Raw(1)'!C4798)</f>
        <v>TR #1</v>
      </c>
      <c r="G4798" t="str">
        <f>IF('Raw(1)'!D4798="","",'Raw(1)'!D4798)</f>
        <v>Machine</v>
      </c>
      <c r="H4798" t="str">
        <f>IF('Raw(1)'!E4798="","",'Raw(1)'!E4798)</f>
        <v>Growing Line</v>
      </c>
      <c r="I4798">
        <f>IF('Raw(1)'!F4798="","",'Raw(1)'!F4798)</f>
        <v>3</v>
      </c>
    </row>
    <row r="4799" spans="1:9" x14ac:dyDescent="0.4">
      <c r="A4799">
        <f>IF('Raw(1)'!A4799="","",'Raw(1)'!A4799)</f>
        <v>2026</v>
      </c>
      <c r="B4799">
        <f>IF('Raw(1)'!B4799="","",'Raw(1)'!B4799)</f>
        <v>49</v>
      </c>
      <c r="C4799" t="str">
        <f t="shared" si="222"/>
        <v>Dec</v>
      </c>
      <c r="D4799" t="str">
        <f t="shared" si="223"/>
        <v>2026-Dec</v>
      </c>
      <c r="E4799">
        <f t="shared" si="224"/>
        <v>202612</v>
      </c>
      <c r="F4799" t="str">
        <f>IF('Raw(1)'!C4799="","",'Raw(1)'!C4799)</f>
        <v>TR #1</v>
      </c>
      <c r="G4799" t="str">
        <f>IF('Raw(1)'!D4799="","",'Raw(1)'!D4799)</f>
        <v>Machine</v>
      </c>
      <c r="H4799" t="str">
        <f>IF('Raw(1)'!E4799="","",'Raw(1)'!E4799)</f>
        <v>Paint Booth</v>
      </c>
      <c r="I4799">
        <f>IF('Raw(1)'!F4799="","",'Raw(1)'!F4799)</f>
        <v>3</v>
      </c>
    </row>
    <row r="4800" spans="1:9" x14ac:dyDescent="0.4">
      <c r="A4800">
        <f>IF('Raw(1)'!A4800="","",'Raw(1)'!A4800)</f>
        <v>2026</v>
      </c>
      <c r="B4800">
        <f>IF('Raw(1)'!B4800="","",'Raw(1)'!B4800)</f>
        <v>49</v>
      </c>
      <c r="C4800" t="str">
        <f t="shared" si="222"/>
        <v>Dec</v>
      </c>
      <c r="D4800" t="str">
        <f t="shared" si="223"/>
        <v>2026-Dec</v>
      </c>
      <c r="E4800">
        <f t="shared" si="224"/>
        <v>202612</v>
      </c>
      <c r="F4800" t="str">
        <f>IF('Raw(1)'!C4800="","",'Raw(1)'!C4800)</f>
        <v>TR #1</v>
      </c>
      <c r="G4800" t="str">
        <f>IF('Raw(1)'!D4800="","",'Raw(1)'!D4800)</f>
        <v>Machine</v>
      </c>
      <c r="H4800" t="str">
        <f>IF('Raw(1)'!E4800="","",'Raw(1)'!E4800)</f>
        <v>Paint Line</v>
      </c>
      <c r="I4800">
        <f>IF('Raw(1)'!F4800="","",'Raw(1)'!F4800)</f>
        <v>2</v>
      </c>
    </row>
    <row r="4801" spans="1:9" x14ac:dyDescent="0.4">
      <c r="A4801">
        <f>IF('Raw(1)'!A4801="","",'Raw(1)'!A4801)</f>
        <v>2026</v>
      </c>
      <c r="B4801">
        <f>IF('Raw(1)'!B4801="","",'Raw(1)'!B4801)</f>
        <v>49</v>
      </c>
      <c r="C4801" t="str">
        <f t="shared" si="222"/>
        <v>Dec</v>
      </c>
      <c r="D4801" t="str">
        <f t="shared" si="223"/>
        <v>2026-Dec</v>
      </c>
      <c r="E4801">
        <f t="shared" si="224"/>
        <v>202612</v>
      </c>
      <c r="F4801" t="str">
        <f>IF('Raw(1)'!C4801="","",'Raw(1)'!C4801)</f>
        <v>TR #1</v>
      </c>
      <c r="G4801" t="str">
        <f>IF('Raw(1)'!D4801="","",'Raw(1)'!D4801)</f>
        <v>Machine</v>
      </c>
      <c r="H4801" t="str">
        <f>IF('Raw(1)'!E4801="","",'Raw(1)'!E4801)</f>
        <v>Roll Bending Machine</v>
      </c>
      <c r="I4801">
        <f>IF('Raw(1)'!F4801="","",'Raw(1)'!F4801)</f>
        <v>2</v>
      </c>
    </row>
    <row r="4802" spans="1:9" x14ac:dyDescent="0.4">
      <c r="A4802">
        <f>IF('Raw(1)'!A4802="","",'Raw(1)'!A4802)</f>
        <v>2026</v>
      </c>
      <c r="B4802">
        <f>IF('Raw(1)'!B4802="","",'Raw(1)'!B4802)</f>
        <v>49</v>
      </c>
      <c r="C4802" t="str">
        <f t="shared" ref="C4802:C4865" si="225">IF(OR(A4802="",B4802=""),"",TEXT(DATE(A4802,1,1)+(B4802-1)*7,"mmm"))</f>
        <v>Dec</v>
      </c>
      <c r="D4802" t="str">
        <f t="shared" ref="D4802:D4865" si="226">IF(OR(A4802="",B4802=""),"",TEXT(DATE(A4802,1,1)+(B4802-1)*7,"yyyy-mmm"))</f>
        <v>2026-Dec</v>
      </c>
      <c r="E4802">
        <f t="shared" ref="E4802:E4865" si="227">IF(OR(A4802="",B4802=""),"",YEAR(DATE(A4802,1,1)+(B4802-1)*7)*100+MONTH(DATE(A4802,1,1)+(B4802-1)*7))</f>
        <v>202612</v>
      </c>
      <c r="F4802" t="str">
        <f>IF('Raw(1)'!C4802="","",'Raw(1)'!C4802)</f>
        <v>TR #1</v>
      </c>
      <c r="G4802" t="str">
        <f>IF('Raw(1)'!D4802="","",'Raw(1)'!D4802)</f>
        <v>Machine</v>
      </c>
      <c r="H4802" t="str">
        <f>IF('Raw(1)'!E4802="","",'Raw(1)'!E4802)</f>
        <v>L/W Machine</v>
      </c>
      <c r="I4802">
        <f>IF('Raw(1)'!F4802="","",'Raw(1)'!F4802)</f>
        <v>3</v>
      </c>
    </row>
    <row r="4803" spans="1:9" x14ac:dyDescent="0.4">
      <c r="A4803">
        <f>IF('Raw(1)'!A4803="","",'Raw(1)'!A4803)</f>
        <v>2026</v>
      </c>
      <c r="B4803">
        <f>IF('Raw(1)'!B4803="","",'Raw(1)'!B4803)</f>
        <v>49</v>
      </c>
      <c r="C4803" t="str">
        <f t="shared" si="225"/>
        <v>Dec</v>
      </c>
      <c r="D4803" t="str">
        <f t="shared" si="226"/>
        <v>2026-Dec</v>
      </c>
      <c r="E4803">
        <f t="shared" si="227"/>
        <v>202612</v>
      </c>
      <c r="F4803" t="str">
        <f>IF('Raw(1)'!C4803="","",'Raw(1)'!C4803)</f>
        <v>TR #1</v>
      </c>
      <c r="G4803" t="str">
        <f>IF('Raw(1)'!D4803="","",'Raw(1)'!D4803)</f>
        <v>Machine</v>
      </c>
      <c r="H4803" t="str">
        <f>IF('Raw(1)'!E4803="","",'Raw(1)'!E4803)</f>
        <v>C/W Machine</v>
      </c>
      <c r="I4803">
        <f>IF('Raw(1)'!F4803="","",'Raw(1)'!F4803)</f>
        <v>4</v>
      </c>
    </row>
    <row r="4804" spans="1:9" x14ac:dyDescent="0.4">
      <c r="A4804">
        <f>IF('Raw(1)'!A4804="","",'Raw(1)'!A4804)</f>
        <v>2026</v>
      </c>
      <c r="B4804">
        <f>IF('Raw(1)'!B4804="","",'Raw(1)'!B4804)</f>
        <v>49</v>
      </c>
      <c r="C4804" t="str">
        <f t="shared" si="225"/>
        <v>Dec</v>
      </c>
      <c r="D4804" t="str">
        <f t="shared" si="226"/>
        <v>2026-Dec</v>
      </c>
      <c r="E4804">
        <f t="shared" si="227"/>
        <v>202612</v>
      </c>
      <c r="F4804" t="str">
        <f>IF('Raw(1)'!C4804="","",'Raw(1)'!C4804)</f>
        <v>TR #1</v>
      </c>
      <c r="G4804" t="str">
        <f>IF('Raw(1)'!D4804="","",'Raw(1)'!D4804)</f>
        <v>Performance</v>
      </c>
      <c r="H4804" t="str">
        <f>IF('Raw(1)'!E4804="","",'Raw(1)'!E4804)</f>
        <v>BT GT</v>
      </c>
      <c r="I4804" t="str">
        <f>IF('Raw(1)'!F4804="","",'Raw(1)'!F4804)</f>
        <v/>
      </c>
    </row>
    <row r="4805" spans="1:9" x14ac:dyDescent="0.4">
      <c r="A4805">
        <f>IF('Raw(1)'!A4805="","",'Raw(1)'!A4805)</f>
        <v>2026</v>
      </c>
      <c r="B4805">
        <f>IF('Raw(1)'!B4805="","",'Raw(1)'!B4805)</f>
        <v>49</v>
      </c>
      <c r="C4805" t="str">
        <f t="shared" si="225"/>
        <v>Dec</v>
      </c>
      <c r="D4805" t="str">
        <f t="shared" si="226"/>
        <v>2026-Dec</v>
      </c>
      <c r="E4805">
        <f t="shared" si="227"/>
        <v>202612</v>
      </c>
      <c r="F4805" t="str">
        <f>IF('Raw(1)'!C4805="","",'Raw(1)'!C4805)</f>
        <v>TR #1</v>
      </c>
      <c r="G4805" t="str">
        <f>IF('Raw(1)'!D4805="","",'Raw(1)'!D4805)</f>
        <v>Performance</v>
      </c>
      <c r="H4805" t="str">
        <f>IF('Raw(1)'!E4805="","",'Raw(1)'!E4805)</f>
        <v>WT GT</v>
      </c>
      <c r="I4805" t="str">
        <f>IF('Raw(1)'!F4805="","",'Raw(1)'!F4805)</f>
        <v/>
      </c>
    </row>
    <row r="4806" spans="1:9" x14ac:dyDescent="0.4">
      <c r="A4806">
        <f>IF('Raw(1)'!A4806="","",'Raw(1)'!A4806)</f>
        <v>2026</v>
      </c>
      <c r="B4806">
        <f>IF('Raw(1)'!B4806="","",'Raw(1)'!B4806)</f>
        <v>49</v>
      </c>
      <c r="C4806" t="str">
        <f t="shared" si="225"/>
        <v>Dec</v>
      </c>
      <c r="D4806" t="str">
        <f t="shared" si="226"/>
        <v>2026-Dec</v>
      </c>
      <c r="E4806">
        <f t="shared" si="227"/>
        <v>202612</v>
      </c>
      <c r="F4806" t="str">
        <f>IF('Raw(1)'!C4806="","",'Raw(1)'!C4806)</f>
        <v>TR #1</v>
      </c>
      <c r="G4806" t="str">
        <f>IF('Raw(1)'!D4806="","",'Raw(1)'!D4806)</f>
        <v>Performance</v>
      </c>
      <c r="H4806" t="str">
        <f>IF('Raw(1)'!E4806="","",'Raw(1)'!E4806)</f>
        <v>Bending</v>
      </c>
      <c r="I4806" t="str">
        <f>IF('Raw(1)'!F4806="","",'Raw(1)'!F4806)</f>
        <v/>
      </c>
    </row>
    <row r="4807" spans="1:9" x14ac:dyDescent="0.4">
      <c r="A4807">
        <f>IF('Raw(1)'!A4807="","",'Raw(1)'!A4807)</f>
        <v>2026</v>
      </c>
      <c r="B4807">
        <f>IF('Raw(1)'!B4807="","",'Raw(1)'!B4807)</f>
        <v>49</v>
      </c>
      <c r="C4807" t="str">
        <f t="shared" si="225"/>
        <v>Dec</v>
      </c>
      <c r="D4807" t="str">
        <f t="shared" si="226"/>
        <v>2026-Dec</v>
      </c>
      <c r="E4807">
        <f t="shared" si="227"/>
        <v>202612</v>
      </c>
      <c r="F4807" t="str">
        <f>IF('Raw(1)'!C4807="","",'Raw(1)'!C4807)</f>
        <v>TR #1</v>
      </c>
      <c r="G4807" t="str">
        <f>IF('Raw(1)'!D4807="","",'Raw(1)'!D4807)</f>
        <v>Performance</v>
      </c>
      <c r="H4807" t="str">
        <f>IF('Raw(1)'!E4807="","",'Raw(1)'!E4807)</f>
        <v>L/W</v>
      </c>
      <c r="I4807" t="str">
        <f>IF('Raw(1)'!F4807="","",'Raw(1)'!F4807)</f>
        <v/>
      </c>
    </row>
    <row r="4808" spans="1:9" x14ac:dyDescent="0.4">
      <c r="A4808">
        <f>IF('Raw(1)'!A4808="","",'Raw(1)'!A4808)</f>
        <v>2026</v>
      </c>
      <c r="B4808">
        <f>IF('Raw(1)'!B4808="","",'Raw(1)'!B4808)</f>
        <v>49</v>
      </c>
      <c r="C4808" t="str">
        <f t="shared" si="225"/>
        <v>Dec</v>
      </c>
      <c r="D4808" t="str">
        <f t="shared" si="226"/>
        <v>2026-Dec</v>
      </c>
      <c r="E4808">
        <f t="shared" si="227"/>
        <v>202612</v>
      </c>
      <c r="F4808" t="str">
        <f>IF('Raw(1)'!C4808="","",'Raw(1)'!C4808)</f>
        <v>TR #1</v>
      </c>
      <c r="G4808" t="str">
        <f>IF('Raw(1)'!D4808="","",'Raw(1)'!D4808)</f>
        <v>Performance</v>
      </c>
      <c r="H4808" t="str">
        <f>IF('Raw(1)'!E4808="","",'Raw(1)'!E4808)</f>
        <v>C/W</v>
      </c>
      <c r="I4808" t="str">
        <f>IF('Raw(1)'!F4808="","",'Raw(1)'!F4808)</f>
        <v/>
      </c>
    </row>
    <row r="4809" spans="1:9" x14ac:dyDescent="0.4">
      <c r="A4809">
        <f>IF('Raw(1)'!A4809="","",'Raw(1)'!A4809)</f>
        <v>2026</v>
      </c>
      <c r="B4809">
        <f>IF('Raw(1)'!B4809="","",'Raw(1)'!B4809)</f>
        <v>49</v>
      </c>
      <c r="C4809" t="str">
        <f t="shared" si="225"/>
        <v>Dec</v>
      </c>
      <c r="D4809" t="str">
        <f t="shared" si="226"/>
        <v>2026-Dec</v>
      </c>
      <c r="E4809">
        <f t="shared" si="227"/>
        <v>202612</v>
      </c>
      <c r="F4809" t="str">
        <f>IF('Raw(1)'!C4809="","",'Raw(1)'!C4809)</f>
        <v>TR #2</v>
      </c>
      <c r="G4809" t="str">
        <f>IF('Raw(1)'!D4809="","",'Raw(1)'!D4809)</f>
        <v>Machine</v>
      </c>
      <c r="H4809" t="str">
        <f>IF('Raw(1)'!E4809="","",'Raw(1)'!E4809)</f>
        <v>Growing Line</v>
      </c>
      <c r="I4809">
        <f>IF('Raw(1)'!F4809="","",'Raw(1)'!F4809)</f>
        <v>6</v>
      </c>
    </row>
    <row r="4810" spans="1:9" x14ac:dyDescent="0.4">
      <c r="A4810">
        <f>IF('Raw(1)'!A4810="","",'Raw(1)'!A4810)</f>
        <v>2026</v>
      </c>
      <c r="B4810">
        <f>IF('Raw(1)'!B4810="","",'Raw(1)'!B4810)</f>
        <v>49</v>
      </c>
      <c r="C4810" t="str">
        <f t="shared" si="225"/>
        <v>Dec</v>
      </c>
      <c r="D4810" t="str">
        <f t="shared" si="226"/>
        <v>2026-Dec</v>
      </c>
      <c r="E4810">
        <f t="shared" si="227"/>
        <v>202612</v>
      </c>
      <c r="F4810" t="str">
        <f>IF('Raw(1)'!C4810="","",'Raw(1)'!C4810)</f>
        <v>TR #2</v>
      </c>
      <c r="G4810" t="str">
        <f>IF('Raw(1)'!D4810="","",'Raw(1)'!D4810)</f>
        <v>Machine</v>
      </c>
      <c r="H4810" t="str">
        <f>IF('Raw(1)'!E4810="","",'Raw(1)'!E4810)</f>
        <v>Paint Booth</v>
      </c>
      <c r="I4810">
        <f>IF('Raw(1)'!F4810="","",'Raw(1)'!F4810)</f>
        <v>4</v>
      </c>
    </row>
    <row r="4811" spans="1:9" x14ac:dyDescent="0.4">
      <c r="A4811">
        <f>IF('Raw(1)'!A4811="","",'Raw(1)'!A4811)</f>
        <v>2026</v>
      </c>
      <c r="B4811">
        <f>IF('Raw(1)'!B4811="","",'Raw(1)'!B4811)</f>
        <v>49</v>
      </c>
      <c r="C4811" t="str">
        <f t="shared" si="225"/>
        <v>Dec</v>
      </c>
      <c r="D4811" t="str">
        <f t="shared" si="226"/>
        <v>2026-Dec</v>
      </c>
      <c r="E4811">
        <f t="shared" si="227"/>
        <v>202612</v>
      </c>
      <c r="F4811" t="str">
        <f>IF('Raw(1)'!C4811="","",'Raw(1)'!C4811)</f>
        <v>TR #2</v>
      </c>
      <c r="G4811" t="str">
        <f>IF('Raw(1)'!D4811="","",'Raw(1)'!D4811)</f>
        <v>Machine</v>
      </c>
      <c r="H4811" t="str">
        <f>IF('Raw(1)'!E4811="","",'Raw(1)'!E4811)</f>
        <v>Paint Line</v>
      </c>
      <c r="I4811">
        <f>IF('Raw(1)'!F4811="","",'Raw(1)'!F4811)</f>
        <v>2</v>
      </c>
    </row>
    <row r="4812" spans="1:9" x14ac:dyDescent="0.4">
      <c r="A4812">
        <f>IF('Raw(1)'!A4812="","",'Raw(1)'!A4812)</f>
        <v>2026</v>
      </c>
      <c r="B4812">
        <f>IF('Raw(1)'!B4812="","",'Raw(1)'!B4812)</f>
        <v>49</v>
      </c>
      <c r="C4812" t="str">
        <f t="shared" si="225"/>
        <v>Dec</v>
      </c>
      <c r="D4812" t="str">
        <f t="shared" si="226"/>
        <v>2026-Dec</v>
      </c>
      <c r="E4812">
        <f t="shared" si="227"/>
        <v>202612</v>
      </c>
      <c r="F4812" t="str">
        <f>IF('Raw(1)'!C4812="","",'Raw(1)'!C4812)</f>
        <v>TR #2</v>
      </c>
      <c r="G4812" t="str">
        <f>IF('Raw(1)'!D4812="","",'Raw(1)'!D4812)</f>
        <v>Machine</v>
      </c>
      <c r="H4812" t="str">
        <f>IF('Raw(1)'!E4812="","",'Raw(1)'!E4812)</f>
        <v>Roll Bending Machine</v>
      </c>
      <c r="I4812">
        <f>IF('Raw(1)'!F4812="","",'Raw(1)'!F4812)</f>
        <v>3</v>
      </c>
    </row>
    <row r="4813" spans="1:9" x14ac:dyDescent="0.4">
      <c r="A4813">
        <f>IF('Raw(1)'!A4813="","",'Raw(1)'!A4813)</f>
        <v>2026</v>
      </c>
      <c r="B4813">
        <f>IF('Raw(1)'!B4813="","",'Raw(1)'!B4813)</f>
        <v>49</v>
      </c>
      <c r="C4813" t="str">
        <f t="shared" si="225"/>
        <v>Dec</v>
      </c>
      <c r="D4813" t="str">
        <f t="shared" si="226"/>
        <v>2026-Dec</v>
      </c>
      <c r="E4813">
        <f t="shared" si="227"/>
        <v>202612</v>
      </c>
      <c r="F4813" t="str">
        <f>IF('Raw(1)'!C4813="","",'Raw(1)'!C4813)</f>
        <v>TR #2</v>
      </c>
      <c r="G4813" t="str">
        <f>IF('Raw(1)'!D4813="","",'Raw(1)'!D4813)</f>
        <v>Machine</v>
      </c>
      <c r="H4813" t="str">
        <f>IF('Raw(1)'!E4813="","",'Raw(1)'!E4813)</f>
        <v>L/W Machine</v>
      </c>
      <c r="I4813">
        <f>IF('Raw(1)'!F4813="","",'Raw(1)'!F4813)</f>
        <v>4</v>
      </c>
    </row>
    <row r="4814" spans="1:9" x14ac:dyDescent="0.4">
      <c r="A4814">
        <f>IF('Raw(1)'!A4814="","",'Raw(1)'!A4814)</f>
        <v>2026</v>
      </c>
      <c r="B4814">
        <f>IF('Raw(1)'!B4814="","",'Raw(1)'!B4814)</f>
        <v>49</v>
      </c>
      <c r="C4814" t="str">
        <f t="shared" si="225"/>
        <v>Dec</v>
      </c>
      <c r="D4814" t="str">
        <f t="shared" si="226"/>
        <v>2026-Dec</v>
      </c>
      <c r="E4814">
        <f t="shared" si="227"/>
        <v>202612</v>
      </c>
      <c r="F4814" t="str">
        <f>IF('Raw(1)'!C4814="","",'Raw(1)'!C4814)</f>
        <v>TR #2</v>
      </c>
      <c r="G4814" t="str">
        <f>IF('Raw(1)'!D4814="","",'Raw(1)'!D4814)</f>
        <v>Machine</v>
      </c>
      <c r="H4814" t="str">
        <f>IF('Raw(1)'!E4814="","",'Raw(1)'!E4814)</f>
        <v>C/W Machine</v>
      </c>
      <c r="I4814">
        <f>IF('Raw(1)'!F4814="","",'Raw(1)'!F4814)</f>
        <v>6</v>
      </c>
    </row>
    <row r="4815" spans="1:9" x14ac:dyDescent="0.4">
      <c r="A4815">
        <f>IF('Raw(1)'!A4815="","",'Raw(1)'!A4815)</f>
        <v>2026</v>
      </c>
      <c r="B4815">
        <f>IF('Raw(1)'!B4815="","",'Raw(1)'!B4815)</f>
        <v>49</v>
      </c>
      <c r="C4815" t="str">
        <f t="shared" si="225"/>
        <v>Dec</v>
      </c>
      <c r="D4815" t="str">
        <f t="shared" si="226"/>
        <v>2026-Dec</v>
      </c>
      <c r="E4815">
        <f t="shared" si="227"/>
        <v>202612</v>
      </c>
      <c r="F4815" t="str">
        <f>IF('Raw(1)'!C4815="","",'Raw(1)'!C4815)</f>
        <v>TR #2</v>
      </c>
      <c r="G4815" t="str">
        <f>IF('Raw(1)'!D4815="","",'Raw(1)'!D4815)</f>
        <v>Performance</v>
      </c>
      <c r="H4815" t="str">
        <f>IF('Raw(1)'!E4815="","",'Raw(1)'!E4815)</f>
        <v>BT GT</v>
      </c>
      <c r="I4815" t="str">
        <f>IF('Raw(1)'!F4815="","",'Raw(1)'!F4815)</f>
        <v/>
      </c>
    </row>
    <row r="4816" spans="1:9" x14ac:dyDescent="0.4">
      <c r="A4816">
        <f>IF('Raw(1)'!A4816="","",'Raw(1)'!A4816)</f>
        <v>2026</v>
      </c>
      <c r="B4816">
        <f>IF('Raw(1)'!B4816="","",'Raw(1)'!B4816)</f>
        <v>49</v>
      </c>
      <c r="C4816" t="str">
        <f t="shared" si="225"/>
        <v>Dec</v>
      </c>
      <c r="D4816" t="str">
        <f t="shared" si="226"/>
        <v>2026-Dec</v>
      </c>
      <c r="E4816">
        <f t="shared" si="227"/>
        <v>202612</v>
      </c>
      <c r="F4816" t="str">
        <f>IF('Raw(1)'!C4816="","",'Raw(1)'!C4816)</f>
        <v>TR #2</v>
      </c>
      <c r="G4816" t="str">
        <f>IF('Raw(1)'!D4816="","",'Raw(1)'!D4816)</f>
        <v>Performance</v>
      </c>
      <c r="H4816" t="str">
        <f>IF('Raw(1)'!E4816="","",'Raw(1)'!E4816)</f>
        <v>WT GT</v>
      </c>
      <c r="I4816" t="str">
        <f>IF('Raw(1)'!F4816="","",'Raw(1)'!F4816)</f>
        <v/>
      </c>
    </row>
    <row r="4817" spans="1:9" x14ac:dyDescent="0.4">
      <c r="A4817">
        <f>IF('Raw(1)'!A4817="","",'Raw(1)'!A4817)</f>
        <v>2026</v>
      </c>
      <c r="B4817">
        <f>IF('Raw(1)'!B4817="","",'Raw(1)'!B4817)</f>
        <v>49</v>
      </c>
      <c r="C4817" t="str">
        <f t="shared" si="225"/>
        <v>Dec</v>
      </c>
      <c r="D4817" t="str">
        <f t="shared" si="226"/>
        <v>2026-Dec</v>
      </c>
      <c r="E4817">
        <f t="shared" si="227"/>
        <v>202612</v>
      </c>
      <c r="F4817" t="str">
        <f>IF('Raw(1)'!C4817="","",'Raw(1)'!C4817)</f>
        <v>TR #2</v>
      </c>
      <c r="G4817" t="str">
        <f>IF('Raw(1)'!D4817="","",'Raw(1)'!D4817)</f>
        <v>Performance</v>
      </c>
      <c r="H4817" t="str">
        <f>IF('Raw(1)'!E4817="","",'Raw(1)'!E4817)</f>
        <v>Bending</v>
      </c>
      <c r="I4817" t="str">
        <f>IF('Raw(1)'!F4817="","",'Raw(1)'!F4817)</f>
        <v/>
      </c>
    </row>
    <row r="4818" spans="1:9" x14ac:dyDescent="0.4">
      <c r="A4818">
        <f>IF('Raw(1)'!A4818="","",'Raw(1)'!A4818)</f>
        <v>2026</v>
      </c>
      <c r="B4818">
        <f>IF('Raw(1)'!B4818="","",'Raw(1)'!B4818)</f>
        <v>49</v>
      </c>
      <c r="C4818" t="str">
        <f t="shared" si="225"/>
        <v>Dec</v>
      </c>
      <c r="D4818" t="str">
        <f t="shared" si="226"/>
        <v>2026-Dec</v>
      </c>
      <c r="E4818">
        <f t="shared" si="227"/>
        <v>202612</v>
      </c>
      <c r="F4818" t="str">
        <f>IF('Raw(1)'!C4818="","",'Raw(1)'!C4818)</f>
        <v>TR #2</v>
      </c>
      <c r="G4818" t="str">
        <f>IF('Raw(1)'!D4818="","",'Raw(1)'!D4818)</f>
        <v>Performance</v>
      </c>
      <c r="H4818" t="str">
        <f>IF('Raw(1)'!E4818="","",'Raw(1)'!E4818)</f>
        <v>L/W</v>
      </c>
      <c r="I4818" t="str">
        <f>IF('Raw(1)'!F4818="","",'Raw(1)'!F4818)</f>
        <v/>
      </c>
    </row>
    <row r="4819" spans="1:9" x14ac:dyDescent="0.4">
      <c r="A4819">
        <f>IF('Raw(1)'!A4819="","",'Raw(1)'!A4819)</f>
        <v>2026</v>
      </c>
      <c r="B4819">
        <f>IF('Raw(1)'!B4819="","",'Raw(1)'!B4819)</f>
        <v>49</v>
      </c>
      <c r="C4819" t="str">
        <f t="shared" si="225"/>
        <v>Dec</v>
      </c>
      <c r="D4819" t="str">
        <f t="shared" si="226"/>
        <v>2026-Dec</v>
      </c>
      <c r="E4819">
        <f t="shared" si="227"/>
        <v>202612</v>
      </c>
      <c r="F4819" t="str">
        <f>IF('Raw(1)'!C4819="","",'Raw(1)'!C4819)</f>
        <v>TR #2</v>
      </c>
      <c r="G4819" t="str">
        <f>IF('Raw(1)'!D4819="","",'Raw(1)'!D4819)</f>
        <v>Performance</v>
      </c>
      <c r="H4819" t="str">
        <f>IF('Raw(1)'!E4819="","",'Raw(1)'!E4819)</f>
        <v>C/W</v>
      </c>
      <c r="I4819" t="str">
        <f>IF('Raw(1)'!F4819="","",'Raw(1)'!F4819)</f>
        <v/>
      </c>
    </row>
    <row r="4820" spans="1:9" x14ac:dyDescent="0.4">
      <c r="A4820">
        <f>IF('Raw(1)'!A4820="","",'Raw(1)'!A4820)</f>
        <v>2026</v>
      </c>
      <c r="B4820">
        <f>IF('Raw(1)'!B4820="","",'Raw(1)'!B4820)</f>
        <v>49</v>
      </c>
      <c r="C4820" t="str">
        <f t="shared" si="225"/>
        <v>Dec</v>
      </c>
      <c r="D4820" t="str">
        <f t="shared" si="226"/>
        <v>2026-Dec</v>
      </c>
      <c r="E4820">
        <f t="shared" si="227"/>
        <v>202612</v>
      </c>
      <c r="F4820" t="str">
        <f>IF('Raw(1)'!C4820="","",'Raw(1)'!C4820)</f>
        <v>AM</v>
      </c>
      <c r="G4820" t="str">
        <f>IF('Raw(1)'!D4820="","",'Raw(1)'!D4820)</f>
        <v>Machine</v>
      </c>
      <c r="H4820" t="str">
        <f>IF('Raw(1)'!E4820="","",'Raw(1)'!E4820)</f>
        <v>Growing Line</v>
      </c>
      <c r="I4820">
        <f>IF('Raw(1)'!F4820="","",'Raw(1)'!F4820)</f>
        <v>30</v>
      </c>
    </row>
    <row r="4821" spans="1:9" x14ac:dyDescent="0.4">
      <c r="A4821">
        <f>IF('Raw(1)'!A4821="","",'Raw(1)'!A4821)</f>
        <v>2026</v>
      </c>
      <c r="B4821">
        <f>IF('Raw(1)'!B4821="","",'Raw(1)'!B4821)</f>
        <v>49</v>
      </c>
      <c r="C4821" t="str">
        <f t="shared" si="225"/>
        <v>Dec</v>
      </c>
      <c r="D4821" t="str">
        <f t="shared" si="226"/>
        <v>2026-Dec</v>
      </c>
      <c r="E4821">
        <f t="shared" si="227"/>
        <v>202612</v>
      </c>
      <c r="F4821" t="str">
        <f>IF('Raw(1)'!C4821="","",'Raw(1)'!C4821)</f>
        <v>AM</v>
      </c>
      <c r="G4821" t="str">
        <f>IF('Raw(1)'!D4821="","",'Raw(1)'!D4821)</f>
        <v>Machine</v>
      </c>
      <c r="H4821" t="str">
        <f>IF('Raw(1)'!E4821="","",'Raw(1)'!E4821)</f>
        <v>Paint Booth</v>
      </c>
      <c r="I4821">
        <f>IF('Raw(1)'!F4821="","",'Raw(1)'!F4821)</f>
        <v>16</v>
      </c>
    </row>
    <row r="4822" spans="1:9" x14ac:dyDescent="0.4">
      <c r="A4822">
        <f>IF('Raw(1)'!A4822="","",'Raw(1)'!A4822)</f>
        <v>2026</v>
      </c>
      <c r="B4822">
        <f>IF('Raw(1)'!B4822="","",'Raw(1)'!B4822)</f>
        <v>49</v>
      </c>
      <c r="C4822" t="str">
        <f t="shared" si="225"/>
        <v>Dec</v>
      </c>
      <c r="D4822" t="str">
        <f t="shared" si="226"/>
        <v>2026-Dec</v>
      </c>
      <c r="E4822">
        <f t="shared" si="227"/>
        <v>202612</v>
      </c>
      <c r="F4822" t="str">
        <f>IF('Raw(1)'!C4822="","",'Raw(1)'!C4822)</f>
        <v>AM</v>
      </c>
      <c r="G4822" t="str">
        <f>IF('Raw(1)'!D4822="","",'Raw(1)'!D4822)</f>
        <v>Machine</v>
      </c>
      <c r="H4822" t="str">
        <f>IF('Raw(1)'!E4822="","",'Raw(1)'!E4822)</f>
        <v>Paint Line</v>
      </c>
      <c r="I4822">
        <f>IF('Raw(1)'!F4822="","",'Raw(1)'!F4822)</f>
        <v>8</v>
      </c>
    </row>
    <row r="4823" spans="1:9" x14ac:dyDescent="0.4">
      <c r="A4823">
        <f>IF('Raw(1)'!A4823="","",'Raw(1)'!A4823)</f>
        <v>2026</v>
      </c>
      <c r="B4823">
        <f>IF('Raw(1)'!B4823="","",'Raw(1)'!B4823)</f>
        <v>49</v>
      </c>
      <c r="C4823" t="str">
        <f t="shared" si="225"/>
        <v>Dec</v>
      </c>
      <c r="D4823" t="str">
        <f t="shared" si="226"/>
        <v>2026-Dec</v>
      </c>
      <c r="E4823">
        <f t="shared" si="227"/>
        <v>202612</v>
      </c>
      <c r="F4823" t="str">
        <f>IF('Raw(1)'!C4823="","",'Raw(1)'!C4823)</f>
        <v>AM</v>
      </c>
      <c r="G4823" t="str">
        <f>IF('Raw(1)'!D4823="","",'Raw(1)'!D4823)</f>
        <v>Machine</v>
      </c>
      <c r="H4823" t="str">
        <f>IF('Raw(1)'!E4823="","",'Raw(1)'!E4823)</f>
        <v>Roll Bending Machine</v>
      </c>
      <c r="I4823">
        <f>IF('Raw(1)'!F4823="","",'Raw(1)'!F4823)</f>
        <v>6</v>
      </c>
    </row>
    <row r="4824" spans="1:9" x14ac:dyDescent="0.4">
      <c r="A4824">
        <f>IF('Raw(1)'!A4824="","",'Raw(1)'!A4824)</f>
        <v>2026</v>
      </c>
      <c r="B4824">
        <f>IF('Raw(1)'!B4824="","",'Raw(1)'!B4824)</f>
        <v>49</v>
      </c>
      <c r="C4824" t="str">
        <f t="shared" si="225"/>
        <v>Dec</v>
      </c>
      <c r="D4824" t="str">
        <f t="shared" si="226"/>
        <v>2026-Dec</v>
      </c>
      <c r="E4824">
        <f t="shared" si="227"/>
        <v>202612</v>
      </c>
      <c r="F4824" t="str">
        <f>IF('Raw(1)'!C4824="","",'Raw(1)'!C4824)</f>
        <v>AM</v>
      </c>
      <c r="G4824" t="str">
        <f>IF('Raw(1)'!D4824="","",'Raw(1)'!D4824)</f>
        <v>Machine</v>
      </c>
      <c r="H4824" t="str">
        <f>IF('Raw(1)'!E4824="","",'Raw(1)'!E4824)</f>
        <v>L/W Machine</v>
      </c>
      <c r="I4824">
        <f>IF('Raw(1)'!F4824="","",'Raw(1)'!F4824)</f>
        <v>11</v>
      </c>
    </row>
    <row r="4825" spans="1:9" x14ac:dyDescent="0.4">
      <c r="A4825">
        <f>IF('Raw(1)'!A4825="","",'Raw(1)'!A4825)</f>
        <v>2026</v>
      </c>
      <c r="B4825">
        <f>IF('Raw(1)'!B4825="","",'Raw(1)'!B4825)</f>
        <v>49</v>
      </c>
      <c r="C4825" t="str">
        <f t="shared" si="225"/>
        <v>Dec</v>
      </c>
      <c r="D4825" t="str">
        <f t="shared" si="226"/>
        <v>2026-Dec</v>
      </c>
      <c r="E4825">
        <f t="shared" si="227"/>
        <v>202612</v>
      </c>
      <c r="F4825" t="str">
        <f>IF('Raw(1)'!C4825="","",'Raw(1)'!C4825)</f>
        <v>AM</v>
      </c>
      <c r="G4825" t="str">
        <f>IF('Raw(1)'!D4825="","",'Raw(1)'!D4825)</f>
        <v>Machine</v>
      </c>
      <c r="H4825" t="str">
        <f>IF('Raw(1)'!E4825="","",'Raw(1)'!E4825)</f>
        <v>C/W Machine</v>
      </c>
      <c r="I4825">
        <f>IF('Raw(1)'!F4825="","",'Raw(1)'!F4825)</f>
        <v>15</v>
      </c>
    </row>
    <row r="4826" spans="1:9" x14ac:dyDescent="0.4">
      <c r="A4826">
        <f>IF('Raw(1)'!A4826="","",'Raw(1)'!A4826)</f>
        <v>2026</v>
      </c>
      <c r="B4826">
        <f>IF('Raw(1)'!B4826="","",'Raw(1)'!B4826)</f>
        <v>49</v>
      </c>
      <c r="C4826" t="str">
        <f t="shared" si="225"/>
        <v>Dec</v>
      </c>
      <c r="D4826" t="str">
        <f t="shared" si="226"/>
        <v>2026-Dec</v>
      </c>
      <c r="E4826">
        <f t="shared" si="227"/>
        <v>202612</v>
      </c>
      <c r="F4826" t="str">
        <f>IF('Raw(1)'!C4826="","",'Raw(1)'!C4826)</f>
        <v>AM</v>
      </c>
      <c r="G4826" t="str">
        <f>IF('Raw(1)'!D4826="","",'Raw(1)'!D4826)</f>
        <v>Performance</v>
      </c>
      <c r="H4826" t="str">
        <f>IF('Raw(1)'!E4826="","",'Raw(1)'!E4826)</f>
        <v>BT GT</v>
      </c>
      <c r="I4826" t="str">
        <f>IF('Raw(1)'!F4826="","",'Raw(1)'!F4826)</f>
        <v/>
      </c>
    </row>
    <row r="4827" spans="1:9" x14ac:dyDescent="0.4">
      <c r="A4827">
        <f>IF('Raw(1)'!A4827="","",'Raw(1)'!A4827)</f>
        <v>2026</v>
      </c>
      <c r="B4827">
        <f>IF('Raw(1)'!B4827="","",'Raw(1)'!B4827)</f>
        <v>49</v>
      </c>
      <c r="C4827" t="str">
        <f t="shared" si="225"/>
        <v>Dec</v>
      </c>
      <c r="D4827" t="str">
        <f t="shared" si="226"/>
        <v>2026-Dec</v>
      </c>
      <c r="E4827">
        <f t="shared" si="227"/>
        <v>202612</v>
      </c>
      <c r="F4827" t="str">
        <f>IF('Raw(1)'!C4827="","",'Raw(1)'!C4827)</f>
        <v>AM</v>
      </c>
      <c r="G4827" t="str">
        <f>IF('Raw(1)'!D4827="","",'Raw(1)'!D4827)</f>
        <v>Performance</v>
      </c>
      <c r="H4827" t="str">
        <f>IF('Raw(1)'!E4827="","",'Raw(1)'!E4827)</f>
        <v>WT GT</v>
      </c>
      <c r="I4827" t="str">
        <f>IF('Raw(1)'!F4827="","",'Raw(1)'!F4827)</f>
        <v/>
      </c>
    </row>
    <row r="4828" spans="1:9" x14ac:dyDescent="0.4">
      <c r="A4828">
        <f>IF('Raw(1)'!A4828="","",'Raw(1)'!A4828)</f>
        <v>2026</v>
      </c>
      <c r="B4828">
        <f>IF('Raw(1)'!B4828="","",'Raw(1)'!B4828)</f>
        <v>49</v>
      </c>
      <c r="C4828" t="str">
        <f t="shared" si="225"/>
        <v>Dec</v>
      </c>
      <c r="D4828" t="str">
        <f t="shared" si="226"/>
        <v>2026-Dec</v>
      </c>
      <c r="E4828">
        <f t="shared" si="227"/>
        <v>202612</v>
      </c>
      <c r="F4828" t="str">
        <f>IF('Raw(1)'!C4828="","",'Raw(1)'!C4828)</f>
        <v>AM</v>
      </c>
      <c r="G4828" t="str">
        <f>IF('Raw(1)'!D4828="","",'Raw(1)'!D4828)</f>
        <v>Performance</v>
      </c>
      <c r="H4828" t="str">
        <f>IF('Raw(1)'!E4828="","",'Raw(1)'!E4828)</f>
        <v>Bending</v>
      </c>
      <c r="I4828" t="str">
        <f>IF('Raw(1)'!F4828="","",'Raw(1)'!F4828)</f>
        <v/>
      </c>
    </row>
    <row r="4829" spans="1:9" x14ac:dyDescent="0.4">
      <c r="A4829">
        <f>IF('Raw(1)'!A4829="","",'Raw(1)'!A4829)</f>
        <v>2026</v>
      </c>
      <c r="B4829">
        <f>IF('Raw(1)'!B4829="","",'Raw(1)'!B4829)</f>
        <v>49</v>
      </c>
      <c r="C4829" t="str">
        <f t="shared" si="225"/>
        <v>Dec</v>
      </c>
      <c r="D4829" t="str">
        <f t="shared" si="226"/>
        <v>2026-Dec</v>
      </c>
      <c r="E4829">
        <f t="shared" si="227"/>
        <v>202612</v>
      </c>
      <c r="F4829" t="str">
        <f>IF('Raw(1)'!C4829="","",'Raw(1)'!C4829)</f>
        <v>AM</v>
      </c>
      <c r="G4829" t="str">
        <f>IF('Raw(1)'!D4829="","",'Raw(1)'!D4829)</f>
        <v>Performance</v>
      </c>
      <c r="H4829" t="str">
        <f>IF('Raw(1)'!E4829="","",'Raw(1)'!E4829)</f>
        <v>L/W</v>
      </c>
      <c r="I4829" t="str">
        <f>IF('Raw(1)'!F4829="","",'Raw(1)'!F4829)</f>
        <v/>
      </c>
    </row>
    <row r="4830" spans="1:9" x14ac:dyDescent="0.4">
      <c r="A4830">
        <f>IF('Raw(1)'!A4830="","",'Raw(1)'!A4830)</f>
        <v>2026</v>
      </c>
      <c r="B4830">
        <f>IF('Raw(1)'!B4830="","",'Raw(1)'!B4830)</f>
        <v>49</v>
      </c>
      <c r="C4830" t="str">
        <f t="shared" si="225"/>
        <v>Dec</v>
      </c>
      <c r="D4830" t="str">
        <f t="shared" si="226"/>
        <v>2026-Dec</v>
      </c>
      <c r="E4830">
        <f t="shared" si="227"/>
        <v>202612</v>
      </c>
      <c r="F4830" t="str">
        <f>IF('Raw(1)'!C4830="","",'Raw(1)'!C4830)</f>
        <v>AM</v>
      </c>
      <c r="G4830" t="str">
        <f>IF('Raw(1)'!D4830="","",'Raw(1)'!D4830)</f>
        <v>Performance</v>
      </c>
      <c r="H4830" t="str">
        <f>IF('Raw(1)'!E4830="","",'Raw(1)'!E4830)</f>
        <v>C/W</v>
      </c>
      <c r="I4830" t="str">
        <f>IF('Raw(1)'!F4830="","",'Raw(1)'!F4830)</f>
        <v/>
      </c>
    </row>
    <row r="4831" spans="1:9" x14ac:dyDescent="0.4">
      <c r="A4831">
        <f>IF('Raw(1)'!A4831="","",'Raw(1)'!A4831)</f>
        <v>2026</v>
      </c>
      <c r="B4831">
        <f>IF('Raw(1)'!B4831="","",'Raw(1)'!B4831)</f>
        <v>49</v>
      </c>
      <c r="C4831" t="str">
        <f t="shared" si="225"/>
        <v>Dec</v>
      </c>
      <c r="D4831" t="str">
        <f t="shared" si="226"/>
        <v>2026-Dec</v>
      </c>
      <c r="E4831">
        <f t="shared" si="227"/>
        <v>202612</v>
      </c>
      <c r="F4831" t="str">
        <f>IF('Raw(1)'!C4831="","",'Raw(1)'!C4831)</f>
        <v>PT On</v>
      </c>
      <c r="G4831" t="str">
        <f>IF('Raw(1)'!D4831="","",'Raw(1)'!D4831)</f>
        <v>Machine</v>
      </c>
      <c r="H4831" t="str">
        <f>IF('Raw(1)'!E4831="","",'Raw(1)'!E4831)</f>
        <v>Growing Line</v>
      </c>
      <c r="I4831">
        <f>IF('Raw(1)'!F4831="","",'Raw(1)'!F4831)</f>
        <v>6</v>
      </c>
    </row>
    <row r="4832" spans="1:9" x14ac:dyDescent="0.4">
      <c r="A4832">
        <f>IF('Raw(1)'!A4832="","",'Raw(1)'!A4832)</f>
        <v>2026</v>
      </c>
      <c r="B4832">
        <f>IF('Raw(1)'!B4832="","",'Raw(1)'!B4832)</f>
        <v>49</v>
      </c>
      <c r="C4832" t="str">
        <f t="shared" si="225"/>
        <v>Dec</v>
      </c>
      <c r="D4832" t="str">
        <f t="shared" si="226"/>
        <v>2026-Dec</v>
      </c>
      <c r="E4832">
        <f t="shared" si="227"/>
        <v>202612</v>
      </c>
      <c r="F4832" t="str">
        <f>IF('Raw(1)'!C4832="","",'Raw(1)'!C4832)</f>
        <v>PT On</v>
      </c>
      <c r="G4832" t="str">
        <f>IF('Raw(1)'!D4832="","",'Raw(1)'!D4832)</f>
        <v>Machine</v>
      </c>
      <c r="H4832" t="str">
        <f>IF('Raw(1)'!E4832="","",'Raw(1)'!E4832)</f>
        <v>Paint Booth</v>
      </c>
      <c r="I4832">
        <f>IF('Raw(1)'!F4832="","",'Raw(1)'!F4832)</f>
        <v>4</v>
      </c>
    </row>
    <row r="4833" spans="1:9" x14ac:dyDescent="0.4">
      <c r="A4833">
        <f>IF('Raw(1)'!A4833="","",'Raw(1)'!A4833)</f>
        <v>2026</v>
      </c>
      <c r="B4833">
        <f>IF('Raw(1)'!B4833="","",'Raw(1)'!B4833)</f>
        <v>49</v>
      </c>
      <c r="C4833" t="str">
        <f t="shared" si="225"/>
        <v>Dec</v>
      </c>
      <c r="D4833" t="str">
        <f t="shared" si="226"/>
        <v>2026-Dec</v>
      </c>
      <c r="E4833">
        <f t="shared" si="227"/>
        <v>202612</v>
      </c>
      <c r="F4833" t="str">
        <f>IF('Raw(1)'!C4833="","",'Raw(1)'!C4833)</f>
        <v>PT On</v>
      </c>
      <c r="G4833" t="str">
        <f>IF('Raw(1)'!D4833="","",'Raw(1)'!D4833)</f>
        <v>Machine</v>
      </c>
      <c r="H4833" t="str">
        <f>IF('Raw(1)'!E4833="","",'Raw(1)'!E4833)</f>
        <v>Paint Line</v>
      </c>
      <c r="I4833">
        <f>IF('Raw(1)'!F4833="","",'Raw(1)'!F4833)</f>
        <v>4</v>
      </c>
    </row>
    <row r="4834" spans="1:9" x14ac:dyDescent="0.4">
      <c r="A4834">
        <f>IF('Raw(1)'!A4834="","",'Raw(1)'!A4834)</f>
        <v>2026</v>
      </c>
      <c r="B4834">
        <f>IF('Raw(1)'!B4834="","",'Raw(1)'!B4834)</f>
        <v>49</v>
      </c>
      <c r="C4834" t="str">
        <f t="shared" si="225"/>
        <v>Dec</v>
      </c>
      <c r="D4834" t="str">
        <f t="shared" si="226"/>
        <v>2026-Dec</v>
      </c>
      <c r="E4834">
        <f t="shared" si="227"/>
        <v>202612</v>
      </c>
      <c r="F4834" t="str">
        <f>IF('Raw(1)'!C4834="","",'Raw(1)'!C4834)</f>
        <v>PT On</v>
      </c>
      <c r="G4834" t="str">
        <f>IF('Raw(1)'!D4834="","",'Raw(1)'!D4834)</f>
        <v>Machine</v>
      </c>
      <c r="H4834" t="str">
        <f>IF('Raw(1)'!E4834="","",'Raw(1)'!E4834)</f>
        <v>Roll Bending Machine</v>
      </c>
      <c r="I4834">
        <f>IF('Raw(1)'!F4834="","",'Raw(1)'!F4834)</f>
        <v>3</v>
      </c>
    </row>
    <row r="4835" spans="1:9" x14ac:dyDescent="0.4">
      <c r="A4835">
        <f>IF('Raw(1)'!A4835="","",'Raw(1)'!A4835)</f>
        <v>2026</v>
      </c>
      <c r="B4835">
        <f>IF('Raw(1)'!B4835="","",'Raw(1)'!B4835)</f>
        <v>49</v>
      </c>
      <c r="C4835" t="str">
        <f t="shared" si="225"/>
        <v>Dec</v>
      </c>
      <c r="D4835" t="str">
        <f t="shared" si="226"/>
        <v>2026-Dec</v>
      </c>
      <c r="E4835">
        <f t="shared" si="227"/>
        <v>202612</v>
      </c>
      <c r="F4835" t="str">
        <f>IF('Raw(1)'!C4835="","",'Raw(1)'!C4835)</f>
        <v>PT On</v>
      </c>
      <c r="G4835" t="str">
        <f>IF('Raw(1)'!D4835="","",'Raw(1)'!D4835)</f>
        <v>Machine</v>
      </c>
      <c r="H4835" t="str">
        <f>IF('Raw(1)'!E4835="","",'Raw(1)'!E4835)</f>
        <v>L/W Machine</v>
      </c>
      <c r="I4835">
        <f>IF('Raw(1)'!F4835="","",'Raw(1)'!F4835)</f>
        <v>4</v>
      </c>
    </row>
    <row r="4836" spans="1:9" x14ac:dyDescent="0.4">
      <c r="A4836">
        <f>IF('Raw(1)'!A4836="","",'Raw(1)'!A4836)</f>
        <v>2026</v>
      </c>
      <c r="B4836">
        <f>IF('Raw(1)'!B4836="","",'Raw(1)'!B4836)</f>
        <v>49</v>
      </c>
      <c r="C4836" t="str">
        <f t="shared" si="225"/>
        <v>Dec</v>
      </c>
      <c r="D4836" t="str">
        <f t="shared" si="226"/>
        <v>2026-Dec</v>
      </c>
      <c r="E4836">
        <f t="shared" si="227"/>
        <v>202612</v>
      </c>
      <c r="F4836" t="str">
        <f>IF('Raw(1)'!C4836="","",'Raw(1)'!C4836)</f>
        <v>PT On</v>
      </c>
      <c r="G4836" t="str">
        <f>IF('Raw(1)'!D4836="","",'Raw(1)'!D4836)</f>
        <v>Machine</v>
      </c>
      <c r="H4836" t="str">
        <f>IF('Raw(1)'!E4836="","",'Raw(1)'!E4836)</f>
        <v>C/W Machine</v>
      </c>
      <c r="I4836">
        <f>IF('Raw(1)'!F4836="","",'Raw(1)'!F4836)</f>
        <v>6.5</v>
      </c>
    </row>
    <row r="4837" spans="1:9" x14ac:dyDescent="0.4">
      <c r="A4837">
        <f>IF('Raw(1)'!A4837="","",'Raw(1)'!A4837)</f>
        <v>2026</v>
      </c>
      <c r="B4837">
        <f>IF('Raw(1)'!B4837="","",'Raw(1)'!B4837)</f>
        <v>49</v>
      </c>
      <c r="C4837" t="str">
        <f t="shared" si="225"/>
        <v>Dec</v>
      </c>
      <c r="D4837" t="str">
        <f t="shared" si="226"/>
        <v>2026-Dec</v>
      </c>
      <c r="E4837">
        <f t="shared" si="227"/>
        <v>202612</v>
      </c>
      <c r="F4837" t="str">
        <f>IF('Raw(1)'!C4837="","",'Raw(1)'!C4837)</f>
        <v>PT On</v>
      </c>
      <c r="G4837" t="str">
        <f>IF('Raw(1)'!D4837="","",'Raw(1)'!D4837)</f>
        <v>Performance</v>
      </c>
      <c r="H4837" t="str">
        <f>IF('Raw(1)'!E4837="","",'Raw(1)'!E4837)</f>
        <v>BT GT</v>
      </c>
      <c r="I4837" t="str">
        <f>IF('Raw(1)'!F4837="","",'Raw(1)'!F4837)</f>
        <v/>
      </c>
    </row>
    <row r="4838" spans="1:9" x14ac:dyDescent="0.4">
      <c r="A4838">
        <f>IF('Raw(1)'!A4838="","",'Raw(1)'!A4838)</f>
        <v>2026</v>
      </c>
      <c r="B4838">
        <f>IF('Raw(1)'!B4838="","",'Raw(1)'!B4838)</f>
        <v>49</v>
      </c>
      <c r="C4838" t="str">
        <f t="shared" si="225"/>
        <v>Dec</v>
      </c>
      <c r="D4838" t="str">
        <f t="shared" si="226"/>
        <v>2026-Dec</v>
      </c>
      <c r="E4838">
        <f t="shared" si="227"/>
        <v>202612</v>
      </c>
      <c r="F4838" t="str">
        <f>IF('Raw(1)'!C4838="","",'Raw(1)'!C4838)</f>
        <v>PT On</v>
      </c>
      <c r="G4838" t="str">
        <f>IF('Raw(1)'!D4838="","",'Raw(1)'!D4838)</f>
        <v>Performance</v>
      </c>
      <c r="H4838" t="str">
        <f>IF('Raw(1)'!E4838="","",'Raw(1)'!E4838)</f>
        <v>WT GT</v>
      </c>
      <c r="I4838" t="str">
        <f>IF('Raw(1)'!F4838="","",'Raw(1)'!F4838)</f>
        <v/>
      </c>
    </row>
    <row r="4839" spans="1:9" x14ac:dyDescent="0.4">
      <c r="A4839">
        <f>IF('Raw(1)'!A4839="","",'Raw(1)'!A4839)</f>
        <v>2026</v>
      </c>
      <c r="B4839">
        <f>IF('Raw(1)'!B4839="","",'Raw(1)'!B4839)</f>
        <v>49</v>
      </c>
      <c r="C4839" t="str">
        <f t="shared" si="225"/>
        <v>Dec</v>
      </c>
      <c r="D4839" t="str">
        <f t="shared" si="226"/>
        <v>2026-Dec</v>
      </c>
      <c r="E4839">
        <f t="shared" si="227"/>
        <v>202612</v>
      </c>
      <c r="F4839" t="str">
        <f>IF('Raw(1)'!C4839="","",'Raw(1)'!C4839)</f>
        <v>PT On</v>
      </c>
      <c r="G4839" t="str">
        <f>IF('Raw(1)'!D4839="","",'Raw(1)'!D4839)</f>
        <v>Performance</v>
      </c>
      <c r="H4839" t="str">
        <f>IF('Raw(1)'!E4839="","",'Raw(1)'!E4839)</f>
        <v>Bending</v>
      </c>
      <c r="I4839" t="str">
        <f>IF('Raw(1)'!F4839="","",'Raw(1)'!F4839)</f>
        <v/>
      </c>
    </row>
    <row r="4840" spans="1:9" x14ac:dyDescent="0.4">
      <c r="A4840">
        <f>IF('Raw(1)'!A4840="","",'Raw(1)'!A4840)</f>
        <v>2026</v>
      </c>
      <c r="B4840">
        <f>IF('Raw(1)'!B4840="","",'Raw(1)'!B4840)</f>
        <v>49</v>
      </c>
      <c r="C4840" t="str">
        <f t="shared" si="225"/>
        <v>Dec</v>
      </c>
      <c r="D4840" t="str">
        <f t="shared" si="226"/>
        <v>2026-Dec</v>
      </c>
      <c r="E4840">
        <f t="shared" si="227"/>
        <v>202612</v>
      </c>
      <c r="F4840" t="str">
        <f>IF('Raw(1)'!C4840="","",'Raw(1)'!C4840)</f>
        <v>PT On</v>
      </c>
      <c r="G4840" t="str">
        <f>IF('Raw(1)'!D4840="","",'Raw(1)'!D4840)</f>
        <v>Performance</v>
      </c>
      <c r="H4840" t="str">
        <f>IF('Raw(1)'!E4840="","",'Raw(1)'!E4840)</f>
        <v>L/W</v>
      </c>
      <c r="I4840" t="str">
        <f>IF('Raw(1)'!F4840="","",'Raw(1)'!F4840)</f>
        <v/>
      </c>
    </row>
    <row r="4841" spans="1:9" x14ac:dyDescent="0.4">
      <c r="A4841">
        <f>IF('Raw(1)'!A4841="","",'Raw(1)'!A4841)</f>
        <v>2026</v>
      </c>
      <c r="B4841">
        <f>IF('Raw(1)'!B4841="","",'Raw(1)'!B4841)</f>
        <v>49</v>
      </c>
      <c r="C4841" t="str">
        <f t="shared" si="225"/>
        <v>Dec</v>
      </c>
      <c r="D4841" t="str">
        <f t="shared" si="226"/>
        <v>2026-Dec</v>
      </c>
      <c r="E4841">
        <f t="shared" si="227"/>
        <v>202612</v>
      </c>
      <c r="F4841" t="str">
        <f>IF('Raw(1)'!C4841="","",'Raw(1)'!C4841)</f>
        <v>PT On</v>
      </c>
      <c r="G4841" t="str">
        <f>IF('Raw(1)'!D4841="","",'Raw(1)'!D4841)</f>
        <v>Performance</v>
      </c>
      <c r="H4841" t="str">
        <f>IF('Raw(1)'!E4841="","",'Raw(1)'!E4841)</f>
        <v>C/W</v>
      </c>
      <c r="I4841" t="str">
        <f>IF('Raw(1)'!F4841="","",'Raw(1)'!F4841)</f>
        <v/>
      </c>
    </row>
    <row r="4842" spans="1:9" x14ac:dyDescent="0.4">
      <c r="A4842">
        <f>IF('Raw(1)'!A4842="","",'Raw(1)'!A4842)</f>
        <v>2026</v>
      </c>
      <c r="B4842">
        <f>IF('Raw(1)'!B4842="","",'Raw(1)'!B4842)</f>
        <v>49</v>
      </c>
      <c r="C4842" t="str">
        <f t="shared" si="225"/>
        <v>Dec</v>
      </c>
      <c r="D4842" t="str">
        <f t="shared" si="226"/>
        <v>2026-Dec</v>
      </c>
      <c r="E4842">
        <f t="shared" si="227"/>
        <v>202612</v>
      </c>
      <c r="F4842" t="str">
        <f>IF('Raw(1)'!C4842="","",'Raw(1)'!C4842)</f>
        <v>PT Off</v>
      </c>
      <c r="G4842" t="str">
        <f>IF('Raw(1)'!D4842="","",'Raw(1)'!D4842)</f>
        <v>Machine</v>
      </c>
      <c r="H4842" t="str">
        <f>IF('Raw(1)'!E4842="","",'Raw(1)'!E4842)</f>
        <v>Growing Line</v>
      </c>
      <c r="I4842">
        <f>IF('Raw(1)'!F4842="","",'Raw(1)'!F4842)</f>
        <v>11</v>
      </c>
    </row>
    <row r="4843" spans="1:9" x14ac:dyDescent="0.4">
      <c r="A4843">
        <f>IF('Raw(1)'!A4843="","",'Raw(1)'!A4843)</f>
        <v>2026</v>
      </c>
      <c r="B4843">
        <f>IF('Raw(1)'!B4843="","",'Raw(1)'!B4843)</f>
        <v>49</v>
      </c>
      <c r="C4843" t="str">
        <f t="shared" si="225"/>
        <v>Dec</v>
      </c>
      <c r="D4843" t="str">
        <f t="shared" si="226"/>
        <v>2026-Dec</v>
      </c>
      <c r="E4843">
        <f t="shared" si="227"/>
        <v>202612</v>
      </c>
      <c r="F4843" t="str">
        <f>IF('Raw(1)'!C4843="","",'Raw(1)'!C4843)</f>
        <v>PT Off</v>
      </c>
      <c r="G4843" t="str">
        <f>IF('Raw(1)'!D4843="","",'Raw(1)'!D4843)</f>
        <v>Machine</v>
      </c>
      <c r="H4843" t="str">
        <f>IF('Raw(1)'!E4843="","",'Raw(1)'!E4843)</f>
        <v>Paint Booth</v>
      </c>
      <c r="I4843">
        <f>IF('Raw(1)'!F4843="","",'Raw(1)'!F4843)</f>
        <v>6</v>
      </c>
    </row>
    <row r="4844" spans="1:9" x14ac:dyDescent="0.4">
      <c r="A4844">
        <f>IF('Raw(1)'!A4844="","",'Raw(1)'!A4844)</f>
        <v>2026</v>
      </c>
      <c r="B4844">
        <f>IF('Raw(1)'!B4844="","",'Raw(1)'!B4844)</f>
        <v>49</v>
      </c>
      <c r="C4844" t="str">
        <f t="shared" si="225"/>
        <v>Dec</v>
      </c>
      <c r="D4844" t="str">
        <f t="shared" si="226"/>
        <v>2026-Dec</v>
      </c>
      <c r="E4844">
        <f t="shared" si="227"/>
        <v>202612</v>
      </c>
      <c r="F4844" t="str">
        <f>IF('Raw(1)'!C4844="","",'Raw(1)'!C4844)</f>
        <v>PT Off</v>
      </c>
      <c r="G4844" t="str">
        <f>IF('Raw(1)'!D4844="","",'Raw(1)'!D4844)</f>
        <v>Machine</v>
      </c>
      <c r="H4844" t="str">
        <f>IF('Raw(1)'!E4844="","",'Raw(1)'!E4844)</f>
        <v>Paint Line</v>
      </c>
      <c r="I4844">
        <f>IF('Raw(1)'!F4844="","",'Raw(1)'!F4844)</f>
        <v>4</v>
      </c>
    </row>
    <row r="4845" spans="1:9" x14ac:dyDescent="0.4">
      <c r="A4845">
        <f>IF('Raw(1)'!A4845="","",'Raw(1)'!A4845)</f>
        <v>2026</v>
      </c>
      <c r="B4845">
        <f>IF('Raw(1)'!B4845="","",'Raw(1)'!B4845)</f>
        <v>49</v>
      </c>
      <c r="C4845" t="str">
        <f t="shared" si="225"/>
        <v>Dec</v>
      </c>
      <c r="D4845" t="str">
        <f t="shared" si="226"/>
        <v>2026-Dec</v>
      </c>
      <c r="E4845">
        <f t="shared" si="227"/>
        <v>202612</v>
      </c>
      <c r="F4845" t="str">
        <f>IF('Raw(1)'!C4845="","",'Raw(1)'!C4845)</f>
        <v>PT Off</v>
      </c>
      <c r="G4845" t="str">
        <f>IF('Raw(1)'!D4845="","",'Raw(1)'!D4845)</f>
        <v>Machine</v>
      </c>
      <c r="H4845" t="str">
        <f>IF('Raw(1)'!E4845="","",'Raw(1)'!E4845)</f>
        <v>Roll Bending Machine</v>
      </c>
      <c r="I4845">
        <f>IF('Raw(1)'!F4845="","",'Raw(1)'!F4845)</f>
        <v>4</v>
      </c>
    </row>
    <row r="4846" spans="1:9" x14ac:dyDescent="0.4">
      <c r="A4846">
        <f>IF('Raw(1)'!A4846="","",'Raw(1)'!A4846)</f>
        <v>2026</v>
      </c>
      <c r="B4846">
        <f>IF('Raw(1)'!B4846="","",'Raw(1)'!B4846)</f>
        <v>49</v>
      </c>
      <c r="C4846" t="str">
        <f t="shared" si="225"/>
        <v>Dec</v>
      </c>
      <c r="D4846" t="str">
        <f t="shared" si="226"/>
        <v>2026-Dec</v>
      </c>
      <c r="E4846">
        <f t="shared" si="227"/>
        <v>202612</v>
      </c>
      <c r="F4846" t="str">
        <f>IF('Raw(1)'!C4846="","",'Raw(1)'!C4846)</f>
        <v>PT Off</v>
      </c>
      <c r="G4846" t="str">
        <f>IF('Raw(1)'!D4846="","",'Raw(1)'!D4846)</f>
        <v>Machine</v>
      </c>
      <c r="H4846" t="str">
        <f>IF('Raw(1)'!E4846="","",'Raw(1)'!E4846)</f>
        <v>L/W Machine</v>
      </c>
      <c r="I4846">
        <f>IF('Raw(1)'!F4846="","",'Raw(1)'!F4846)</f>
        <v>7</v>
      </c>
    </row>
    <row r="4847" spans="1:9" x14ac:dyDescent="0.4">
      <c r="A4847">
        <f>IF('Raw(1)'!A4847="","",'Raw(1)'!A4847)</f>
        <v>2026</v>
      </c>
      <c r="B4847">
        <f>IF('Raw(1)'!B4847="","",'Raw(1)'!B4847)</f>
        <v>49</v>
      </c>
      <c r="C4847" t="str">
        <f t="shared" si="225"/>
        <v>Dec</v>
      </c>
      <c r="D4847" t="str">
        <f t="shared" si="226"/>
        <v>2026-Dec</v>
      </c>
      <c r="E4847">
        <f t="shared" si="227"/>
        <v>202612</v>
      </c>
      <c r="F4847" t="str">
        <f>IF('Raw(1)'!C4847="","",'Raw(1)'!C4847)</f>
        <v>PT Off</v>
      </c>
      <c r="G4847" t="str">
        <f>IF('Raw(1)'!D4847="","",'Raw(1)'!D4847)</f>
        <v>Machine</v>
      </c>
      <c r="H4847" t="str">
        <f>IF('Raw(1)'!E4847="","",'Raw(1)'!E4847)</f>
        <v>C/W Machine</v>
      </c>
      <c r="I4847">
        <f>IF('Raw(1)'!F4847="","",'Raw(1)'!F4847)</f>
        <v>12.5</v>
      </c>
    </row>
    <row r="4848" spans="1:9" x14ac:dyDescent="0.4">
      <c r="A4848">
        <f>IF('Raw(1)'!A4848="","",'Raw(1)'!A4848)</f>
        <v>2026</v>
      </c>
      <c r="B4848">
        <f>IF('Raw(1)'!B4848="","",'Raw(1)'!B4848)</f>
        <v>49</v>
      </c>
      <c r="C4848" t="str">
        <f t="shared" si="225"/>
        <v>Dec</v>
      </c>
      <c r="D4848" t="str">
        <f t="shared" si="226"/>
        <v>2026-Dec</v>
      </c>
      <c r="E4848">
        <f t="shared" si="227"/>
        <v>202612</v>
      </c>
      <c r="F4848" t="str">
        <f>IF('Raw(1)'!C4848="","",'Raw(1)'!C4848)</f>
        <v>PT Off</v>
      </c>
      <c r="G4848" t="str">
        <f>IF('Raw(1)'!D4848="","",'Raw(1)'!D4848)</f>
        <v>Performance</v>
      </c>
      <c r="H4848" t="str">
        <f>IF('Raw(1)'!E4848="","",'Raw(1)'!E4848)</f>
        <v>BT GT</v>
      </c>
      <c r="I4848" t="str">
        <f>IF('Raw(1)'!F4848="","",'Raw(1)'!F4848)</f>
        <v/>
      </c>
    </row>
    <row r="4849" spans="1:9" x14ac:dyDescent="0.4">
      <c r="A4849">
        <f>IF('Raw(1)'!A4849="","",'Raw(1)'!A4849)</f>
        <v>2026</v>
      </c>
      <c r="B4849">
        <f>IF('Raw(1)'!B4849="","",'Raw(1)'!B4849)</f>
        <v>49</v>
      </c>
      <c r="C4849" t="str">
        <f t="shared" si="225"/>
        <v>Dec</v>
      </c>
      <c r="D4849" t="str">
        <f t="shared" si="226"/>
        <v>2026-Dec</v>
      </c>
      <c r="E4849">
        <f t="shared" si="227"/>
        <v>202612</v>
      </c>
      <c r="F4849" t="str">
        <f>IF('Raw(1)'!C4849="","",'Raw(1)'!C4849)</f>
        <v>PT Off</v>
      </c>
      <c r="G4849" t="str">
        <f>IF('Raw(1)'!D4849="","",'Raw(1)'!D4849)</f>
        <v>Performance</v>
      </c>
      <c r="H4849" t="str">
        <f>IF('Raw(1)'!E4849="","",'Raw(1)'!E4849)</f>
        <v>WT GT</v>
      </c>
      <c r="I4849" t="str">
        <f>IF('Raw(1)'!F4849="","",'Raw(1)'!F4849)</f>
        <v/>
      </c>
    </row>
    <row r="4850" spans="1:9" x14ac:dyDescent="0.4">
      <c r="A4850">
        <f>IF('Raw(1)'!A4850="","",'Raw(1)'!A4850)</f>
        <v>2026</v>
      </c>
      <c r="B4850">
        <f>IF('Raw(1)'!B4850="","",'Raw(1)'!B4850)</f>
        <v>49</v>
      </c>
      <c r="C4850" t="str">
        <f t="shared" si="225"/>
        <v>Dec</v>
      </c>
      <c r="D4850" t="str">
        <f t="shared" si="226"/>
        <v>2026-Dec</v>
      </c>
      <c r="E4850">
        <f t="shared" si="227"/>
        <v>202612</v>
      </c>
      <c r="F4850" t="str">
        <f>IF('Raw(1)'!C4850="","",'Raw(1)'!C4850)</f>
        <v>PT Off</v>
      </c>
      <c r="G4850" t="str">
        <f>IF('Raw(1)'!D4850="","",'Raw(1)'!D4850)</f>
        <v>Performance</v>
      </c>
      <c r="H4850" t="str">
        <f>IF('Raw(1)'!E4850="","",'Raw(1)'!E4850)</f>
        <v>Bending</v>
      </c>
      <c r="I4850" t="str">
        <f>IF('Raw(1)'!F4850="","",'Raw(1)'!F4850)</f>
        <v/>
      </c>
    </row>
    <row r="4851" spans="1:9" x14ac:dyDescent="0.4">
      <c r="A4851">
        <f>IF('Raw(1)'!A4851="","",'Raw(1)'!A4851)</f>
        <v>2026</v>
      </c>
      <c r="B4851">
        <f>IF('Raw(1)'!B4851="","",'Raw(1)'!B4851)</f>
        <v>49</v>
      </c>
      <c r="C4851" t="str">
        <f t="shared" si="225"/>
        <v>Dec</v>
      </c>
      <c r="D4851" t="str">
        <f t="shared" si="226"/>
        <v>2026-Dec</v>
      </c>
      <c r="E4851">
        <f t="shared" si="227"/>
        <v>202612</v>
      </c>
      <c r="F4851" t="str">
        <f>IF('Raw(1)'!C4851="","",'Raw(1)'!C4851)</f>
        <v>PT Off</v>
      </c>
      <c r="G4851" t="str">
        <f>IF('Raw(1)'!D4851="","",'Raw(1)'!D4851)</f>
        <v>Performance</v>
      </c>
      <c r="H4851" t="str">
        <f>IF('Raw(1)'!E4851="","",'Raw(1)'!E4851)</f>
        <v>L/W</v>
      </c>
      <c r="I4851" t="str">
        <f>IF('Raw(1)'!F4851="","",'Raw(1)'!F4851)</f>
        <v/>
      </c>
    </row>
    <row r="4852" spans="1:9" x14ac:dyDescent="0.4">
      <c r="A4852">
        <f>IF('Raw(1)'!A4852="","",'Raw(1)'!A4852)</f>
        <v>2026</v>
      </c>
      <c r="B4852">
        <f>IF('Raw(1)'!B4852="","",'Raw(1)'!B4852)</f>
        <v>49</v>
      </c>
      <c r="C4852" t="str">
        <f t="shared" si="225"/>
        <v>Dec</v>
      </c>
      <c r="D4852" t="str">
        <f t="shared" si="226"/>
        <v>2026-Dec</v>
      </c>
      <c r="E4852">
        <f t="shared" si="227"/>
        <v>202612</v>
      </c>
      <c r="F4852" t="str">
        <f>IF('Raw(1)'!C4852="","",'Raw(1)'!C4852)</f>
        <v>PT Off</v>
      </c>
      <c r="G4852" t="str">
        <f>IF('Raw(1)'!D4852="","",'Raw(1)'!D4852)</f>
        <v>Performance</v>
      </c>
      <c r="H4852" t="str">
        <f>IF('Raw(1)'!E4852="","",'Raw(1)'!E4852)</f>
        <v>C/W</v>
      </c>
      <c r="I4852" t="str">
        <f>IF('Raw(1)'!F4852="","",'Raw(1)'!F4852)</f>
        <v/>
      </c>
    </row>
    <row r="4853" spans="1:9" x14ac:dyDescent="0.4">
      <c r="A4853">
        <f>IF('Raw(1)'!A4853="","",'Raw(1)'!A4853)</f>
        <v>2026</v>
      </c>
      <c r="B4853">
        <f>IF('Raw(1)'!B4853="","",'Raw(1)'!B4853)</f>
        <v>50</v>
      </c>
      <c r="C4853" t="str">
        <f t="shared" si="225"/>
        <v>Dec</v>
      </c>
      <c r="D4853" t="str">
        <f t="shared" si="226"/>
        <v>2026-Dec</v>
      </c>
      <c r="E4853">
        <f t="shared" si="227"/>
        <v>202612</v>
      </c>
      <c r="F4853" t="str">
        <f>IF('Raw(1)'!C4853="","",'Raw(1)'!C4853)</f>
        <v>VN #1</v>
      </c>
      <c r="G4853" t="str">
        <f>IF('Raw(1)'!D4853="","",'Raw(1)'!D4853)</f>
        <v>Machine</v>
      </c>
      <c r="H4853" t="str">
        <f>IF('Raw(1)'!E4853="","",'Raw(1)'!E4853)</f>
        <v>Growing Line</v>
      </c>
      <c r="I4853">
        <f>IF('Raw(1)'!F4853="","",'Raw(1)'!F4853)</f>
        <v>15</v>
      </c>
    </row>
    <row r="4854" spans="1:9" x14ac:dyDescent="0.4">
      <c r="A4854">
        <f>IF('Raw(1)'!A4854="","",'Raw(1)'!A4854)</f>
        <v>2026</v>
      </c>
      <c r="B4854">
        <f>IF('Raw(1)'!B4854="","",'Raw(1)'!B4854)</f>
        <v>50</v>
      </c>
      <c r="C4854" t="str">
        <f t="shared" si="225"/>
        <v>Dec</v>
      </c>
      <c r="D4854" t="str">
        <f t="shared" si="226"/>
        <v>2026-Dec</v>
      </c>
      <c r="E4854">
        <f t="shared" si="227"/>
        <v>202612</v>
      </c>
      <c r="F4854" t="str">
        <f>IF('Raw(1)'!C4854="","",'Raw(1)'!C4854)</f>
        <v>VN #1</v>
      </c>
      <c r="G4854" t="str">
        <f>IF('Raw(1)'!D4854="","",'Raw(1)'!D4854)</f>
        <v>Machine</v>
      </c>
      <c r="H4854" t="str">
        <f>IF('Raw(1)'!E4854="","",'Raw(1)'!E4854)</f>
        <v>Paint Booth</v>
      </c>
      <c r="I4854">
        <f>IF('Raw(1)'!F4854="","",'Raw(1)'!F4854)</f>
        <v>10</v>
      </c>
    </row>
    <row r="4855" spans="1:9" x14ac:dyDescent="0.4">
      <c r="A4855">
        <f>IF('Raw(1)'!A4855="","",'Raw(1)'!A4855)</f>
        <v>2026</v>
      </c>
      <c r="B4855">
        <f>IF('Raw(1)'!B4855="","",'Raw(1)'!B4855)</f>
        <v>50</v>
      </c>
      <c r="C4855" t="str">
        <f t="shared" si="225"/>
        <v>Dec</v>
      </c>
      <c r="D4855" t="str">
        <f t="shared" si="226"/>
        <v>2026-Dec</v>
      </c>
      <c r="E4855">
        <f t="shared" si="227"/>
        <v>202612</v>
      </c>
      <c r="F4855" t="str">
        <f>IF('Raw(1)'!C4855="","",'Raw(1)'!C4855)</f>
        <v>VN #1</v>
      </c>
      <c r="G4855" t="str">
        <f>IF('Raw(1)'!D4855="","",'Raw(1)'!D4855)</f>
        <v>Machine</v>
      </c>
      <c r="H4855" t="str">
        <f>IF('Raw(1)'!E4855="","",'Raw(1)'!E4855)</f>
        <v>Paint Line</v>
      </c>
      <c r="I4855">
        <f>IF('Raw(1)'!F4855="","",'Raw(1)'!F4855)</f>
        <v>5</v>
      </c>
    </row>
    <row r="4856" spans="1:9" x14ac:dyDescent="0.4">
      <c r="A4856">
        <f>IF('Raw(1)'!A4856="","",'Raw(1)'!A4856)</f>
        <v>2026</v>
      </c>
      <c r="B4856">
        <f>IF('Raw(1)'!B4856="","",'Raw(1)'!B4856)</f>
        <v>50</v>
      </c>
      <c r="C4856" t="str">
        <f t="shared" si="225"/>
        <v>Dec</v>
      </c>
      <c r="D4856" t="str">
        <f t="shared" si="226"/>
        <v>2026-Dec</v>
      </c>
      <c r="E4856">
        <f t="shared" si="227"/>
        <v>202612</v>
      </c>
      <c r="F4856" t="str">
        <f>IF('Raw(1)'!C4856="","",'Raw(1)'!C4856)</f>
        <v>VN #1</v>
      </c>
      <c r="G4856" t="str">
        <f>IF('Raw(1)'!D4856="","",'Raw(1)'!D4856)</f>
        <v>Machine</v>
      </c>
      <c r="H4856" t="str">
        <f>IF('Raw(1)'!E4856="","",'Raw(1)'!E4856)</f>
        <v>Roll Bending Machine</v>
      </c>
      <c r="I4856">
        <f>IF('Raw(1)'!F4856="","",'Raw(1)'!F4856)</f>
        <v>6</v>
      </c>
    </row>
    <row r="4857" spans="1:9" x14ac:dyDescent="0.4">
      <c r="A4857">
        <f>IF('Raw(1)'!A4857="","",'Raw(1)'!A4857)</f>
        <v>2026</v>
      </c>
      <c r="B4857">
        <f>IF('Raw(1)'!B4857="","",'Raw(1)'!B4857)</f>
        <v>50</v>
      </c>
      <c r="C4857" t="str">
        <f t="shared" si="225"/>
        <v>Dec</v>
      </c>
      <c r="D4857" t="str">
        <f t="shared" si="226"/>
        <v>2026-Dec</v>
      </c>
      <c r="E4857">
        <f t="shared" si="227"/>
        <v>202612</v>
      </c>
      <c r="F4857" t="str">
        <f>IF('Raw(1)'!C4857="","",'Raw(1)'!C4857)</f>
        <v>VN #1</v>
      </c>
      <c r="G4857" t="str">
        <f>IF('Raw(1)'!D4857="","",'Raw(1)'!D4857)</f>
        <v>Machine</v>
      </c>
      <c r="H4857" t="str">
        <f>IF('Raw(1)'!E4857="","",'Raw(1)'!E4857)</f>
        <v>L/W Machine</v>
      </c>
      <c r="I4857">
        <f>IF('Raw(1)'!F4857="","",'Raw(1)'!F4857)</f>
        <v>10</v>
      </c>
    </row>
    <row r="4858" spans="1:9" x14ac:dyDescent="0.4">
      <c r="A4858">
        <f>IF('Raw(1)'!A4858="","",'Raw(1)'!A4858)</f>
        <v>2026</v>
      </c>
      <c r="B4858">
        <f>IF('Raw(1)'!B4858="","",'Raw(1)'!B4858)</f>
        <v>50</v>
      </c>
      <c r="C4858" t="str">
        <f t="shared" si="225"/>
        <v>Dec</v>
      </c>
      <c r="D4858" t="str">
        <f t="shared" si="226"/>
        <v>2026-Dec</v>
      </c>
      <c r="E4858">
        <f t="shared" si="227"/>
        <v>202612</v>
      </c>
      <c r="F4858" t="str">
        <f>IF('Raw(1)'!C4858="","",'Raw(1)'!C4858)</f>
        <v>VN #1</v>
      </c>
      <c r="G4858" t="str">
        <f>IF('Raw(1)'!D4858="","",'Raw(1)'!D4858)</f>
        <v>Machine</v>
      </c>
      <c r="H4858" t="str">
        <f>IF('Raw(1)'!E4858="","",'Raw(1)'!E4858)</f>
        <v>C/W Machine</v>
      </c>
      <c r="I4858">
        <f>IF('Raw(1)'!F4858="","",'Raw(1)'!F4858)</f>
        <v>10</v>
      </c>
    </row>
    <row r="4859" spans="1:9" x14ac:dyDescent="0.4">
      <c r="A4859">
        <f>IF('Raw(1)'!A4859="","",'Raw(1)'!A4859)</f>
        <v>2026</v>
      </c>
      <c r="B4859">
        <f>IF('Raw(1)'!B4859="","",'Raw(1)'!B4859)</f>
        <v>50</v>
      </c>
      <c r="C4859" t="str">
        <f t="shared" si="225"/>
        <v>Dec</v>
      </c>
      <c r="D4859" t="str">
        <f t="shared" si="226"/>
        <v>2026-Dec</v>
      </c>
      <c r="E4859">
        <f t="shared" si="227"/>
        <v>202612</v>
      </c>
      <c r="F4859" t="str">
        <f>IF('Raw(1)'!C4859="","",'Raw(1)'!C4859)</f>
        <v>VN #1</v>
      </c>
      <c r="G4859" t="str">
        <f>IF('Raw(1)'!D4859="","",'Raw(1)'!D4859)</f>
        <v>Performance</v>
      </c>
      <c r="H4859" t="str">
        <f>IF('Raw(1)'!E4859="","",'Raw(1)'!E4859)</f>
        <v>BT GT</v>
      </c>
      <c r="I4859" t="str">
        <f>IF('Raw(1)'!F4859="","",'Raw(1)'!F4859)</f>
        <v/>
      </c>
    </row>
    <row r="4860" spans="1:9" x14ac:dyDescent="0.4">
      <c r="A4860">
        <f>IF('Raw(1)'!A4860="","",'Raw(1)'!A4860)</f>
        <v>2026</v>
      </c>
      <c r="B4860">
        <f>IF('Raw(1)'!B4860="","",'Raw(1)'!B4860)</f>
        <v>50</v>
      </c>
      <c r="C4860" t="str">
        <f t="shared" si="225"/>
        <v>Dec</v>
      </c>
      <c r="D4860" t="str">
        <f t="shared" si="226"/>
        <v>2026-Dec</v>
      </c>
      <c r="E4860">
        <f t="shared" si="227"/>
        <v>202612</v>
      </c>
      <c r="F4860" t="str">
        <f>IF('Raw(1)'!C4860="","",'Raw(1)'!C4860)</f>
        <v>VN #1</v>
      </c>
      <c r="G4860" t="str">
        <f>IF('Raw(1)'!D4860="","",'Raw(1)'!D4860)</f>
        <v>Performance</v>
      </c>
      <c r="H4860" t="str">
        <f>IF('Raw(1)'!E4860="","",'Raw(1)'!E4860)</f>
        <v>WT GT</v>
      </c>
      <c r="I4860" t="str">
        <f>IF('Raw(1)'!F4860="","",'Raw(1)'!F4860)</f>
        <v/>
      </c>
    </row>
    <row r="4861" spans="1:9" x14ac:dyDescent="0.4">
      <c r="A4861">
        <f>IF('Raw(1)'!A4861="","",'Raw(1)'!A4861)</f>
        <v>2026</v>
      </c>
      <c r="B4861">
        <f>IF('Raw(1)'!B4861="","",'Raw(1)'!B4861)</f>
        <v>50</v>
      </c>
      <c r="C4861" t="str">
        <f t="shared" si="225"/>
        <v>Dec</v>
      </c>
      <c r="D4861" t="str">
        <f t="shared" si="226"/>
        <v>2026-Dec</v>
      </c>
      <c r="E4861">
        <f t="shared" si="227"/>
        <v>202612</v>
      </c>
      <c r="F4861" t="str">
        <f>IF('Raw(1)'!C4861="","",'Raw(1)'!C4861)</f>
        <v>VN #1</v>
      </c>
      <c r="G4861" t="str">
        <f>IF('Raw(1)'!D4861="","",'Raw(1)'!D4861)</f>
        <v>Performance</v>
      </c>
      <c r="H4861" t="str">
        <f>IF('Raw(1)'!E4861="","",'Raw(1)'!E4861)</f>
        <v>Bending</v>
      </c>
      <c r="I4861" t="str">
        <f>IF('Raw(1)'!F4861="","",'Raw(1)'!F4861)</f>
        <v/>
      </c>
    </row>
    <row r="4862" spans="1:9" x14ac:dyDescent="0.4">
      <c r="A4862">
        <f>IF('Raw(1)'!A4862="","",'Raw(1)'!A4862)</f>
        <v>2026</v>
      </c>
      <c r="B4862">
        <f>IF('Raw(1)'!B4862="","",'Raw(1)'!B4862)</f>
        <v>50</v>
      </c>
      <c r="C4862" t="str">
        <f t="shared" si="225"/>
        <v>Dec</v>
      </c>
      <c r="D4862" t="str">
        <f t="shared" si="226"/>
        <v>2026-Dec</v>
      </c>
      <c r="E4862">
        <f t="shared" si="227"/>
        <v>202612</v>
      </c>
      <c r="F4862" t="str">
        <f>IF('Raw(1)'!C4862="","",'Raw(1)'!C4862)</f>
        <v>VN #1</v>
      </c>
      <c r="G4862" t="str">
        <f>IF('Raw(1)'!D4862="","",'Raw(1)'!D4862)</f>
        <v>Performance</v>
      </c>
      <c r="H4862" t="str">
        <f>IF('Raw(1)'!E4862="","",'Raw(1)'!E4862)</f>
        <v>L/W</v>
      </c>
      <c r="I4862" t="str">
        <f>IF('Raw(1)'!F4862="","",'Raw(1)'!F4862)</f>
        <v/>
      </c>
    </row>
    <row r="4863" spans="1:9" x14ac:dyDescent="0.4">
      <c r="A4863">
        <f>IF('Raw(1)'!A4863="","",'Raw(1)'!A4863)</f>
        <v>2026</v>
      </c>
      <c r="B4863">
        <f>IF('Raw(1)'!B4863="","",'Raw(1)'!B4863)</f>
        <v>50</v>
      </c>
      <c r="C4863" t="str">
        <f t="shared" si="225"/>
        <v>Dec</v>
      </c>
      <c r="D4863" t="str">
        <f t="shared" si="226"/>
        <v>2026-Dec</v>
      </c>
      <c r="E4863">
        <f t="shared" si="227"/>
        <v>202612</v>
      </c>
      <c r="F4863" t="str">
        <f>IF('Raw(1)'!C4863="","",'Raw(1)'!C4863)</f>
        <v>VN #1</v>
      </c>
      <c r="G4863" t="str">
        <f>IF('Raw(1)'!D4863="","",'Raw(1)'!D4863)</f>
        <v>Performance</v>
      </c>
      <c r="H4863" t="str">
        <f>IF('Raw(1)'!E4863="","",'Raw(1)'!E4863)</f>
        <v>C/W</v>
      </c>
      <c r="I4863" t="str">
        <f>IF('Raw(1)'!F4863="","",'Raw(1)'!F4863)</f>
        <v/>
      </c>
    </row>
    <row r="4864" spans="1:9" x14ac:dyDescent="0.4">
      <c r="A4864">
        <f>IF('Raw(1)'!A4864="","",'Raw(1)'!A4864)</f>
        <v>2026</v>
      </c>
      <c r="B4864">
        <f>IF('Raw(1)'!B4864="","",'Raw(1)'!B4864)</f>
        <v>50</v>
      </c>
      <c r="C4864" t="str">
        <f t="shared" si="225"/>
        <v>Dec</v>
      </c>
      <c r="D4864" t="str">
        <f t="shared" si="226"/>
        <v>2026-Dec</v>
      </c>
      <c r="E4864">
        <f t="shared" si="227"/>
        <v>202612</v>
      </c>
      <c r="F4864" t="str">
        <f>IF('Raw(1)'!C4864="","",'Raw(1)'!C4864)</f>
        <v>VN #2</v>
      </c>
      <c r="G4864" t="str">
        <f>IF('Raw(1)'!D4864="","",'Raw(1)'!D4864)</f>
        <v>Machine</v>
      </c>
      <c r="H4864" t="str">
        <f>IF('Raw(1)'!E4864="","",'Raw(1)'!E4864)</f>
        <v>Growing Line</v>
      </c>
      <c r="I4864">
        <f>IF('Raw(1)'!F4864="","",'Raw(1)'!F4864)</f>
        <v>14</v>
      </c>
    </row>
    <row r="4865" spans="1:9" x14ac:dyDescent="0.4">
      <c r="A4865">
        <f>IF('Raw(1)'!A4865="","",'Raw(1)'!A4865)</f>
        <v>2026</v>
      </c>
      <c r="B4865">
        <f>IF('Raw(1)'!B4865="","",'Raw(1)'!B4865)</f>
        <v>50</v>
      </c>
      <c r="C4865" t="str">
        <f t="shared" si="225"/>
        <v>Dec</v>
      </c>
      <c r="D4865" t="str">
        <f t="shared" si="226"/>
        <v>2026-Dec</v>
      </c>
      <c r="E4865">
        <f t="shared" si="227"/>
        <v>202612</v>
      </c>
      <c r="F4865" t="str">
        <f>IF('Raw(1)'!C4865="","",'Raw(1)'!C4865)</f>
        <v>VN #2</v>
      </c>
      <c r="G4865" t="str">
        <f>IF('Raw(1)'!D4865="","",'Raw(1)'!D4865)</f>
        <v>Machine</v>
      </c>
      <c r="H4865" t="str">
        <f>IF('Raw(1)'!E4865="","",'Raw(1)'!E4865)</f>
        <v>Paint Booth</v>
      </c>
      <c r="I4865">
        <f>IF('Raw(1)'!F4865="","",'Raw(1)'!F4865)</f>
        <v>8</v>
      </c>
    </row>
    <row r="4866" spans="1:9" x14ac:dyDescent="0.4">
      <c r="A4866">
        <f>IF('Raw(1)'!A4866="","",'Raw(1)'!A4866)</f>
        <v>2026</v>
      </c>
      <c r="B4866">
        <f>IF('Raw(1)'!B4866="","",'Raw(1)'!B4866)</f>
        <v>50</v>
      </c>
      <c r="C4866" t="str">
        <f t="shared" ref="C4866:C4929" si="228">IF(OR(A4866="",B4866=""),"",TEXT(DATE(A4866,1,1)+(B4866-1)*7,"mmm"))</f>
        <v>Dec</v>
      </c>
      <c r="D4866" t="str">
        <f t="shared" ref="D4866:D4929" si="229">IF(OR(A4866="",B4866=""),"",TEXT(DATE(A4866,1,1)+(B4866-1)*7,"yyyy-mmm"))</f>
        <v>2026-Dec</v>
      </c>
      <c r="E4866">
        <f t="shared" ref="E4866:E4929" si="230">IF(OR(A4866="",B4866=""),"",YEAR(DATE(A4866,1,1)+(B4866-1)*7)*100+MONTH(DATE(A4866,1,1)+(B4866-1)*7))</f>
        <v>202612</v>
      </c>
      <c r="F4866" t="str">
        <f>IF('Raw(1)'!C4866="","",'Raw(1)'!C4866)</f>
        <v>VN #2</v>
      </c>
      <c r="G4866" t="str">
        <f>IF('Raw(1)'!D4866="","",'Raw(1)'!D4866)</f>
        <v>Machine</v>
      </c>
      <c r="H4866" t="str">
        <f>IF('Raw(1)'!E4866="","",'Raw(1)'!E4866)</f>
        <v>Paint Line</v>
      </c>
      <c r="I4866">
        <f>IF('Raw(1)'!F4866="","",'Raw(1)'!F4866)</f>
        <v>4</v>
      </c>
    </row>
    <row r="4867" spans="1:9" x14ac:dyDescent="0.4">
      <c r="A4867">
        <f>IF('Raw(1)'!A4867="","",'Raw(1)'!A4867)</f>
        <v>2026</v>
      </c>
      <c r="B4867">
        <f>IF('Raw(1)'!B4867="","",'Raw(1)'!B4867)</f>
        <v>50</v>
      </c>
      <c r="C4867" t="str">
        <f t="shared" si="228"/>
        <v>Dec</v>
      </c>
      <c r="D4867" t="str">
        <f t="shared" si="229"/>
        <v>2026-Dec</v>
      </c>
      <c r="E4867">
        <f t="shared" si="230"/>
        <v>202612</v>
      </c>
      <c r="F4867" t="str">
        <f>IF('Raw(1)'!C4867="","",'Raw(1)'!C4867)</f>
        <v>VN #2</v>
      </c>
      <c r="G4867" t="str">
        <f>IF('Raw(1)'!D4867="","",'Raw(1)'!D4867)</f>
        <v>Machine</v>
      </c>
      <c r="H4867" t="str">
        <f>IF('Raw(1)'!E4867="","",'Raw(1)'!E4867)</f>
        <v>Roll Bending Machine</v>
      </c>
      <c r="I4867">
        <f>IF('Raw(1)'!F4867="","",'Raw(1)'!F4867)</f>
        <v>3</v>
      </c>
    </row>
    <row r="4868" spans="1:9" x14ac:dyDescent="0.4">
      <c r="A4868">
        <f>IF('Raw(1)'!A4868="","",'Raw(1)'!A4868)</f>
        <v>2026</v>
      </c>
      <c r="B4868">
        <f>IF('Raw(1)'!B4868="","",'Raw(1)'!B4868)</f>
        <v>50</v>
      </c>
      <c r="C4868" t="str">
        <f t="shared" si="228"/>
        <v>Dec</v>
      </c>
      <c r="D4868" t="str">
        <f t="shared" si="229"/>
        <v>2026-Dec</v>
      </c>
      <c r="E4868">
        <f t="shared" si="230"/>
        <v>202612</v>
      </c>
      <c r="F4868" t="str">
        <f>IF('Raw(1)'!C4868="","",'Raw(1)'!C4868)</f>
        <v>VN #2</v>
      </c>
      <c r="G4868" t="str">
        <f>IF('Raw(1)'!D4868="","",'Raw(1)'!D4868)</f>
        <v>Machine</v>
      </c>
      <c r="H4868" t="str">
        <f>IF('Raw(1)'!E4868="","",'Raw(1)'!E4868)</f>
        <v>L/W Machine</v>
      </c>
      <c r="I4868">
        <f>IF('Raw(1)'!F4868="","",'Raw(1)'!F4868)</f>
        <v>6</v>
      </c>
    </row>
    <row r="4869" spans="1:9" x14ac:dyDescent="0.4">
      <c r="A4869">
        <f>IF('Raw(1)'!A4869="","",'Raw(1)'!A4869)</f>
        <v>2026</v>
      </c>
      <c r="B4869">
        <f>IF('Raw(1)'!B4869="","",'Raw(1)'!B4869)</f>
        <v>50</v>
      </c>
      <c r="C4869" t="str">
        <f t="shared" si="228"/>
        <v>Dec</v>
      </c>
      <c r="D4869" t="str">
        <f t="shared" si="229"/>
        <v>2026-Dec</v>
      </c>
      <c r="E4869">
        <f t="shared" si="230"/>
        <v>202612</v>
      </c>
      <c r="F4869" t="str">
        <f>IF('Raw(1)'!C4869="","",'Raw(1)'!C4869)</f>
        <v>VN #2</v>
      </c>
      <c r="G4869" t="str">
        <f>IF('Raw(1)'!D4869="","",'Raw(1)'!D4869)</f>
        <v>Machine</v>
      </c>
      <c r="H4869" t="str">
        <f>IF('Raw(1)'!E4869="","",'Raw(1)'!E4869)</f>
        <v>C/W Machine</v>
      </c>
      <c r="I4869">
        <f>IF('Raw(1)'!F4869="","",'Raw(1)'!F4869)</f>
        <v>8.8000000000000007</v>
      </c>
    </row>
    <row r="4870" spans="1:9" x14ac:dyDescent="0.4">
      <c r="A4870">
        <f>IF('Raw(1)'!A4870="","",'Raw(1)'!A4870)</f>
        <v>2026</v>
      </c>
      <c r="B4870">
        <f>IF('Raw(1)'!B4870="","",'Raw(1)'!B4870)</f>
        <v>50</v>
      </c>
      <c r="C4870" t="str">
        <f t="shared" si="228"/>
        <v>Dec</v>
      </c>
      <c r="D4870" t="str">
        <f t="shared" si="229"/>
        <v>2026-Dec</v>
      </c>
      <c r="E4870">
        <f t="shared" si="230"/>
        <v>202612</v>
      </c>
      <c r="F4870" t="str">
        <f>IF('Raw(1)'!C4870="","",'Raw(1)'!C4870)</f>
        <v>VN #2</v>
      </c>
      <c r="G4870" t="str">
        <f>IF('Raw(1)'!D4870="","",'Raw(1)'!D4870)</f>
        <v>Performance</v>
      </c>
      <c r="H4870" t="str">
        <f>IF('Raw(1)'!E4870="","",'Raw(1)'!E4870)</f>
        <v>BT GT</v>
      </c>
      <c r="I4870" t="str">
        <f>IF('Raw(1)'!F4870="","",'Raw(1)'!F4870)</f>
        <v/>
      </c>
    </row>
    <row r="4871" spans="1:9" x14ac:dyDescent="0.4">
      <c r="A4871">
        <f>IF('Raw(1)'!A4871="","",'Raw(1)'!A4871)</f>
        <v>2026</v>
      </c>
      <c r="B4871">
        <f>IF('Raw(1)'!B4871="","",'Raw(1)'!B4871)</f>
        <v>50</v>
      </c>
      <c r="C4871" t="str">
        <f t="shared" si="228"/>
        <v>Dec</v>
      </c>
      <c r="D4871" t="str">
        <f t="shared" si="229"/>
        <v>2026-Dec</v>
      </c>
      <c r="E4871">
        <f t="shared" si="230"/>
        <v>202612</v>
      </c>
      <c r="F4871" t="str">
        <f>IF('Raw(1)'!C4871="","",'Raw(1)'!C4871)</f>
        <v>VN #2</v>
      </c>
      <c r="G4871" t="str">
        <f>IF('Raw(1)'!D4871="","",'Raw(1)'!D4871)</f>
        <v>Performance</v>
      </c>
      <c r="H4871" t="str">
        <f>IF('Raw(1)'!E4871="","",'Raw(1)'!E4871)</f>
        <v>WT GT</v>
      </c>
      <c r="I4871" t="str">
        <f>IF('Raw(1)'!F4871="","",'Raw(1)'!F4871)</f>
        <v/>
      </c>
    </row>
    <row r="4872" spans="1:9" x14ac:dyDescent="0.4">
      <c r="A4872">
        <f>IF('Raw(1)'!A4872="","",'Raw(1)'!A4872)</f>
        <v>2026</v>
      </c>
      <c r="B4872">
        <f>IF('Raw(1)'!B4872="","",'Raw(1)'!B4872)</f>
        <v>50</v>
      </c>
      <c r="C4872" t="str">
        <f t="shared" si="228"/>
        <v>Dec</v>
      </c>
      <c r="D4872" t="str">
        <f t="shared" si="229"/>
        <v>2026-Dec</v>
      </c>
      <c r="E4872">
        <f t="shared" si="230"/>
        <v>202612</v>
      </c>
      <c r="F4872" t="str">
        <f>IF('Raw(1)'!C4872="","",'Raw(1)'!C4872)</f>
        <v>VN #2</v>
      </c>
      <c r="G4872" t="str">
        <f>IF('Raw(1)'!D4872="","",'Raw(1)'!D4872)</f>
        <v>Performance</v>
      </c>
      <c r="H4872" t="str">
        <f>IF('Raw(1)'!E4872="","",'Raw(1)'!E4872)</f>
        <v>Bending</v>
      </c>
      <c r="I4872" t="str">
        <f>IF('Raw(1)'!F4872="","",'Raw(1)'!F4872)</f>
        <v/>
      </c>
    </row>
    <row r="4873" spans="1:9" x14ac:dyDescent="0.4">
      <c r="A4873">
        <f>IF('Raw(1)'!A4873="","",'Raw(1)'!A4873)</f>
        <v>2026</v>
      </c>
      <c r="B4873">
        <f>IF('Raw(1)'!B4873="","",'Raw(1)'!B4873)</f>
        <v>50</v>
      </c>
      <c r="C4873" t="str">
        <f t="shared" si="228"/>
        <v>Dec</v>
      </c>
      <c r="D4873" t="str">
        <f t="shared" si="229"/>
        <v>2026-Dec</v>
      </c>
      <c r="E4873">
        <f t="shared" si="230"/>
        <v>202612</v>
      </c>
      <c r="F4873" t="str">
        <f>IF('Raw(1)'!C4873="","",'Raw(1)'!C4873)</f>
        <v>VN #2</v>
      </c>
      <c r="G4873" t="str">
        <f>IF('Raw(1)'!D4873="","",'Raw(1)'!D4873)</f>
        <v>Performance</v>
      </c>
      <c r="H4873" t="str">
        <f>IF('Raw(1)'!E4873="","",'Raw(1)'!E4873)</f>
        <v>L/W</v>
      </c>
      <c r="I4873" t="str">
        <f>IF('Raw(1)'!F4873="","",'Raw(1)'!F4873)</f>
        <v/>
      </c>
    </row>
    <row r="4874" spans="1:9" x14ac:dyDescent="0.4">
      <c r="A4874">
        <f>IF('Raw(1)'!A4874="","",'Raw(1)'!A4874)</f>
        <v>2026</v>
      </c>
      <c r="B4874">
        <f>IF('Raw(1)'!B4874="","",'Raw(1)'!B4874)</f>
        <v>50</v>
      </c>
      <c r="C4874" t="str">
        <f t="shared" si="228"/>
        <v>Dec</v>
      </c>
      <c r="D4874" t="str">
        <f t="shared" si="229"/>
        <v>2026-Dec</v>
      </c>
      <c r="E4874">
        <f t="shared" si="230"/>
        <v>202612</v>
      </c>
      <c r="F4874" t="str">
        <f>IF('Raw(1)'!C4874="","",'Raw(1)'!C4874)</f>
        <v>VN #2</v>
      </c>
      <c r="G4874" t="str">
        <f>IF('Raw(1)'!D4874="","",'Raw(1)'!D4874)</f>
        <v>Performance</v>
      </c>
      <c r="H4874" t="str">
        <f>IF('Raw(1)'!E4874="","",'Raw(1)'!E4874)</f>
        <v>C/W</v>
      </c>
      <c r="I4874" t="str">
        <f>IF('Raw(1)'!F4874="","",'Raw(1)'!F4874)</f>
        <v/>
      </c>
    </row>
    <row r="4875" spans="1:9" x14ac:dyDescent="0.4">
      <c r="A4875">
        <f>IF('Raw(1)'!A4875="","",'Raw(1)'!A4875)</f>
        <v>2026</v>
      </c>
      <c r="B4875">
        <f>IF('Raw(1)'!B4875="","",'Raw(1)'!B4875)</f>
        <v>50</v>
      </c>
      <c r="C4875" t="str">
        <f t="shared" si="228"/>
        <v>Dec</v>
      </c>
      <c r="D4875" t="str">
        <f t="shared" si="229"/>
        <v>2026-Dec</v>
      </c>
      <c r="E4875">
        <f t="shared" si="230"/>
        <v>202612</v>
      </c>
      <c r="F4875" t="str">
        <f>IF('Raw(1)'!C4875="","",'Raw(1)'!C4875)</f>
        <v>TW</v>
      </c>
      <c r="G4875" t="str">
        <f>IF('Raw(1)'!D4875="","",'Raw(1)'!D4875)</f>
        <v>Machine</v>
      </c>
      <c r="H4875" t="str">
        <f>IF('Raw(1)'!E4875="","",'Raw(1)'!E4875)</f>
        <v>Growing Line</v>
      </c>
      <c r="I4875">
        <f>IF('Raw(1)'!F4875="","",'Raw(1)'!F4875)</f>
        <v>5</v>
      </c>
    </row>
    <row r="4876" spans="1:9" x14ac:dyDescent="0.4">
      <c r="A4876">
        <f>IF('Raw(1)'!A4876="","",'Raw(1)'!A4876)</f>
        <v>2026</v>
      </c>
      <c r="B4876">
        <f>IF('Raw(1)'!B4876="","",'Raw(1)'!B4876)</f>
        <v>50</v>
      </c>
      <c r="C4876" t="str">
        <f t="shared" si="228"/>
        <v>Dec</v>
      </c>
      <c r="D4876" t="str">
        <f t="shared" si="229"/>
        <v>2026-Dec</v>
      </c>
      <c r="E4876">
        <f t="shared" si="230"/>
        <v>202612</v>
      </c>
      <c r="F4876" t="str">
        <f>IF('Raw(1)'!C4876="","",'Raw(1)'!C4876)</f>
        <v>TW</v>
      </c>
      <c r="G4876" t="str">
        <f>IF('Raw(1)'!D4876="","",'Raw(1)'!D4876)</f>
        <v>Machine</v>
      </c>
      <c r="H4876" t="str">
        <f>IF('Raw(1)'!E4876="","",'Raw(1)'!E4876)</f>
        <v>Paint Booth</v>
      </c>
      <c r="I4876">
        <f>IF('Raw(1)'!F4876="","",'Raw(1)'!F4876)</f>
        <v>3</v>
      </c>
    </row>
    <row r="4877" spans="1:9" x14ac:dyDescent="0.4">
      <c r="A4877">
        <f>IF('Raw(1)'!A4877="","",'Raw(1)'!A4877)</f>
        <v>2026</v>
      </c>
      <c r="B4877">
        <f>IF('Raw(1)'!B4877="","",'Raw(1)'!B4877)</f>
        <v>50</v>
      </c>
      <c r="C4877" t="str">
        <f t="shared" si="228"/>
        <v>Dec</v>
      </c>
      <c r="D4877" t="str">
        <f t="shared" si="229"/>
        <v>2026-Dec</v>
      </c>
      <c r="E4877">
        <f t="shared" si="230"/>
        <v>202612</v>
      </c>
      <c r="F4877" t="str">
        <f>IF('Raw(1)'!C4877="","",'Raw(1)'!C4877)</f>
        <v>TW</v>
      </c>
      <c r="G4877" t="str">
        <f>IF('Raw(1)'!D4877="","",'Raw(1)'!D4877)</f>
        <v>Machine</v>
      </c>
      <c r="H4877" t="str">
        <f>IF('Raw(1)'!E4877="","",'Raw(1)'!E4877)</f>
        <v>Paint Line</v>
      </c>
      <c r="I4877">
        <f>IF('Raw(1)'!F4877="","",'Raw(1)'!F4877)</f>
        <v>2</v>
      </c>
    </row>
    <row r="4878" spans="1:9" x14ac:dyDescent="0.4">
      <c r="A4878">
        <f>IF('Raw(1)'!A4878="","",'Raw(1)'!A4878)</f>
        <v>2026</v>
      </c>
      <c r="B4878">
        <f>IF('Raw(1)'!B4878="","",'Raw(1)'!B4878)</f>
        <v>50</v>
      </c>
      <c r="C4878" t="str">
        <f t="shared" si="228"/>
        <v>Dec</v>
      </c>
      <c r="D4878" t="str">
        <f t="shared" si="229"/>
        <v>2026-Dec</v>
      </c>
      <c r="E4878">
        <f t="shared" si="230"/>
        <v>202612</v>
      </c>
      <c r="F4878" t="str">
        <f>IF('Raw(1)'!C4878="","",'Raw(1)'!C4878)</f>
        <v>TW</v>
      </c>
      <c r="G4878" t="str">
        <f>IF('Raw(1)'!D4878="","",'Raw(1)'!D4878)</f>
        <v>Machine</v>
      </c>
      <c r="H4878" t="str">
        <f>IF('Raw(1)'!E4878="","",'Raw(1)'!E4878)</f>
        <v>Roll Bending Machine</v>
      </c>
      <c r="I4878">
        <f>IF('Raw(1)'!F4878="","",'Raw(1)'!F4878)</f>
        <v>2</v>
      </c>
    </row>
    <row r="4879" spans="1:9" x14ac:dyDescent="0.4">
      <c r="A4879">
        <f>IF('Raw(1)'!A4879="","",'Raw(1)'!A4879)</f>
        <v>2026</v>
      </c>
      <c r="B4879">
        <f>IF('Raw(1)'!B4879="","",'Raw(1)'!B4879)</f>
        <v>50</v>
      </c>
      <c r="C4879" t="str">
        <f t="shared" si="228"/>
        <v>Dec</v>
      </c>
      <c r="D4879" t="str">
        <f t="shared" si="229"/>
        <v>2026-Dec</v>
      </c>
      <c r="E4879">
        <f t="shared" si="230"/>
        <v>202612</v>
      </c>
      <c r="F4879" t="str">
        <f>IF('Raw(1)'!C4879="","",'Raw(1)'!C4879)</f>
        <v>TW</v>
      </c>
      <c r="G4879" t="str">
        <f>IF('Raw(1)'!D4879="","",'Raw(1)'!D4879)</f>
        <v>Machine</v>
      </c>
      <c r="H4879" t="str">
        <f>IF('Raw(1)'!E4879="","",'Raw(1)'!E4879)</f>
        <v>L/W Machine</v>
      </c>
      <c r="I4879">
        <f>IF('Raw(1)'!F4879="","",'Raw(1)'!F4879)</f>
        <v>2</v>
      </c>
    </row>
    <row r="4880" spans="1:9" x14ac:dyDescent="0.4">
      <c r="A4880">
        <f>IF('Raw(1)'!A4880="","",'Raw(1)'!A4880)</f>
        <v>2026</v>
      </c>
      <c r="B4880">
        <f>IF('Raw(1)'!B4880="","",'Raw(1)'!B4880)</f>
        <v>50</v>
      </c>
      <c r="C4880" t="str">
        <f t="shared" si="228"/>
        <v>Dec</v>
      </c>
      <c r="D4880" t="str">
        <f t="shared" si="229"/>
        <v>2026-Dec</v>
      </c>
      <c r="E4880">
        <f t="shared" si="230"/>
        <v>202612</v>
      </c>
      <c r="F4880" t="str">
        <f>IF('Raw(1)'!C4880="","",'Raw(1)'!C4880)</f>
        <v>TW</v>
      </c>
      <c r="G4880" t="str">
        <f>IF('Raw(1)'!D4880="","",'Raw(1)'!D4880)</f>
        <v>Machine</v>
      </c>
      <c r="H4880" t="str">
        <f>IF('Raw(1)'!E4880="","",'Raw(1)'!E4880)</f>
        <v>C/W Machine</v>
      </c>
      <c r="I4880">
        <f>IF('Raw(1)'!F4880="","",'Raw(1)'!F4880)</f>
        <v>3</v>
      </c>
    </row>
    <row r="4881" spans="1:9" x14ac:dyDescent="0.4">
      <c r="A4881">
        <f>IF('Raw(1)'!A4881="","",'Raw(1)'!A4881)</f>
        <v>2026</v>
      </c>
      <c r="B4881">
        <f>IF('Raw(1)'!B4881="","",'Raw(1)'!B4881)</f>
        <v>50</v>
      </c>
      <c r="C4881" t="str">
        <f t="shared" si="228"/>
        <v>Dec</v>
      </c>
      <c r="D4881" t="str">
        <f t="shared" si="229"/>
        <v>2026-Dec</v>
      </c>
      <c r="E4881">
        <f t="shared" si="230"/>
        <v>202612</v>
      </c>
      <c r="F4881" t="str">
        <f>IF('Raw(1)'!C4881="","",'Raw(1)'!C4881)</f>
        <v>TW</v>
      </c>
      <c r="G4881" t="str">
        <f>IF('Raw(1)'!D4881="","",'Raw(1)'!D4881)</f>
        <v>Performance</v>
      </c>
      <c r="H4881" t="str">
        <f>IF('Raw(1)'!E4881="","",'Raw(1)'!E4881)</f>
        <v>BT GT</v>
      </c>
      <c r="I4881" t="str">
        <f>IF('Raw(1)'!F4881="","",'Raw(1)'!F4881)</f>
        <v/>
      </c>
    </row>
    <row r="4882" spans="1:9" x14ac:dyDescent="0.4">
      <c r="A4882">
        <f>IF('Raw(1)'!A4882="","",'Raw(1)'!A4882)</f>
        <v>2026</v>
      </c>
      <c r="B4882">
        <f>IF('Raw(1)'!B4882="","",'Raw(1)'!B4882)</f>
        <v>50</v>
      </c>
      <c r="C4882" t="str">
        <f t="shared" si="228"/>
        <v>Dec</v>
      </c>
      <c r="D4882" t="str">
        <f t="shared" si="229"/>
        <v>2026-Dec</v>
      </c>
      <c r="E4882">
        <f t="shared" si="230"/>
        <v>202612</v>
      </c>
      <c r="F4882" t="str">
        <f>IF('Raw(1)'!C4882="","",'Raw(1)'!C4882)</f>
        <v>TW</v>
      </c>
      <c r="G4882" t="str">
        <f>IF('Raw(1)'!D4882="","",'Raw(1)'!D4882)</f>
        <v>Performance</v>
      </c>
      <c r="H4882" t="str">
        <f>IF('Raw(1)'!E4882="","",'Raw(1)'!E4882)</f>
        <v>WT GT</v>
      </c>
      <c r="I4882" t="str">
        <f>IF('Raw(1)'!F4882="","",'Raw(1)'!F4882)</f>
        <v/>
      </c>
    </row>
    <row r="4883" spans="1:9" x14ac:dyDescent="0.4">
      <c r="A4883">
        <f>IF('Raw(1)'!A4883="","",'Raw(1)'!A4883)</f>
        <v>2026</v>
      </c>
      <c r="B4883">
        <f>IF('Raw(1)'!B4883="","",'Raw(1)'!B4883)</f>
        <v>50</v>
      </c>
      <c r="C4883" t="str">
        <f t="shared" si="228"/>
        <v>Dec</v>
      </c>
      <c r="D4883" t="str">
        <f t="shared" si="229"/>
        <v>2026-Dec</v>
      </c>
      <c r="E4883">
        <f t="shared" si="230"/>
        <v>202612</v>
      </c>
      <c r="F4883" t="str">
        <f>IF('Raw(1)'!C4883="","",'Raw(1)'!C4883)</f>
        <v>TW</v>
      </c>
      <c r="G4883" t="str">
        <f>IF('Raw(1)'!D4883="","",'Raw(1)'!D4883)</f>
        <v>Performance</v>
      </c>
      <c r="H4883" t="str">
        <f>IF('Raw(1)'!E4883="","",'Raw(1)'!E4883)</f>
        <v>Bending</v>
      </c>
      <c r="I4883" t="str">
        <f>IF('Raw(1)'!F4883="","",'Raw(1)'!F4883)</f>
        <v/>
      </c>
    </row>
    <row r="4884" spans="1:9" x14ac:dyDescent="0.4">
      <c r="A4884">
        <f>IF('Raw(1)'!A4884="","",'Raw(1)'!A4884)</f>
        <v>2026</v>
      </c>
      <c r="B4884">
        <f>IF('Raw(1)'!B4884="","",'Raw(1)'!B4884)</f>
        <v>50</v>
      </c>
      <c r="C4884" t="str">
        <f t="shared" si="228"/>
        <v>Dec</v>
      </c>
      <c r="D4884" t="str">
        <f t="shared" si="229"/>
        <v>2026-Dec</v>
      </c>
      <c r="E4884">
        <f t="shared" si="230"/>
        <v>202612</v>
      </c>
      <c r="F4884" t="str">
        <f>IF('Raw(1)'!C4884="","",'Raw(1)'!C4884)</f>
        <v>TW</v>
      </c>
      <c r="G4884" t="str">
        <f>IF('Raw(1)'!D4884="","",'Raw(1)'!D4884)</f>
        <v>Performance</v>
      </c>
      <c r="H4884" t="str">
        <f>IF('Raw(1)'!E4884="","",'Raw(1)'!E4884)</f>
        <v>L/W</v>
      </c>
      <c r="I4884" t="str">
        <f>IF('Raw(1)'!F4884="","",'Raw(1)'!F4884)</f>
        <v/>
      </c>
    </row>
    <row r="4885" spans="1:9" x14ac:dyDescent="0.4">
      <c r="A4885">
        <f>IF('Raw(1)'!A4885="","",'Raw(1)'!A4885)</f>
        <v>2026</v>
      </c>
      <c r="B4885">
        <f>IF('Raw(1)'!B4885="","",'Raw(1)'!B4885)</f>
        <v>50</v>
      </c>
      <c r="C4885" t="str">
        <f t="shared" si="228"/>
        <v>Dec</v>
      </c>
      <c r="D4885" t="str">
        <f t="shared" si="229"/>
        <v>2026-Dec</v>
      </c>
      <c r="E4885">
        <f t="shared" si="230"/>
        <v>202612</v>
      </c>
      <c r="F4885" t="str">
        <f>IF('Raw(1)'!C4885="","",'Raw(1)'!C4885)</f>
        <v>TW</v>
      </c>
      <c r="G4885" t="str">
        <f>IF('Raw(1)'!D4885="","",'Raw(1)'!D4885)</f>
        <v>Performance</v>
      </c>
      <c r="H4885" t="str">
        <f>IF('Raw(1)'!E4885="","",'Raw(1)'!E4885)</f>
        <v>C/W</v>
      </c>
      <c r="I4885" t="str">
        <f>IF('Raw(1)'!F4885="","",'Raw(1)'!F4885)</f>
        <v/>
      </c>
    </row>
    <row r="4886" spans="1:9" x14ac:dyDescent="0.4">
      <c r="A4886">
        <f>IF('Raw(1)'!A4886="","",'Raw(1)'!A4886)</f>
        <v>2026</v>
      </c>
      <c r="B4886">
        <f>IF('Raw(1)'!B4886="","",'Raw(1)'!B4886)</f>
        <v>50</v>
      </c>
      <c r="C4886" t="str">
        <f t="shared" si="228"/>
        <v>Dec</v>
      </c>
      <c r="D4886" t="str">
        <f t="shared" si="229"/>
        <v>2026-Dec</v>
      </c>
      <c r="E4886">
        <f t="shared" si="230"/>
        <v>202612</v>
      </c>
      <c r="F4886" t="str">
        <f>IF('Raw(1)'!C4886="","",'Raw(1)'!C4886)</f>
        <v>CN</v>
      </c>
      <c r="G4886" t="str">
        <f>IF('Raw(1)'!D4886="","",'Raw(1)'!D4886)</f>
        <v>Machine</v>
      </c>
      <c r="H4886" t="str">
        <f>IF('Raw(1)'!E4886="","",'Raw(1)'!E4886)</f>
        <v>Growing Line</v>
      </c>
      <c r="I4886">
        <f>IF('Raw(1)'!F4886="","",'Raw(1)'!F4886)</f>
        <v>20</v>
      </c>
    </row>
    <row r="4887" spans="1:9" x14ac:dyDescent="0.4">
      <c r="A4887">
        <f>IF('Raw(1)'!A4887="","",'Raw(1)'!A4887)</f>
        <v>2026</v>
      </c>
      <c r="B4887">
        <f>IF('Raw(1)'!B4887="","",'Raw(1)'!B4887)</f>
        <v>50</v>
      </c>
      <c r="C4887" t="str">
        <f t="shared" si="228"/>
        <v>Dec</v>
      </c>
      <c r="D4887" t="str">
        <f t="shared" si="229"/>
        <v>2026-Dec</v>
      </c>
      <c r="E4887">
        <f t="shared" si="230"/>
        <v>202612</v>
      </c>
      <c r="F4887" t="str">
        <f>IF('Raw(1)'!C4887="","",'Raw(1)'!C4887)</f>
        <v>CN</v>
      </c>
      <c r="G4887" t="str">
        <f>IF('Raw(1)'!D4887="","",'Raw(1)'!D4887)</f>
        <v>Machine</v>
      </c>
      <c r="H4887" t="str">
        <f>IF('Raw(1)'!E4887="","",'Raw(1)'!E4887)</f>
        <v>Paint Booth</v>
      </c>
      <c r="I4887">
        <f>IF('Raw(1)'!F4887="","",'Raw(1)'!F4887)</f>
        <v>22</v>
      </c>
    </row>
    <row r="4888" spans="1:9" x14ac:dyDescent="0.4">
      <c r="A4888">
        <f>IF('Raw(1)'!A4888="","",'Raw(1)'!A4888)</f>
        <v>2026</v>
      </c>
      <c r="B4888">
        <f>IF('Raw(1)'!B4888="","",'Raw(1)'!B4888)</f>
        <v>50</v>
      </c>
      <c r="C4888" t="str">
        <f t="shared" si="228"/>
        <v>Dec</v>
      </c>
      <c r="D4888" t="str">
        <f t="shared" si="229"/>
        <v>2026-Dec</v>
      </c>
      <c r="E4888">
        <f t="shared" si="230"/>
        <v>202612</v>
      </c>
      <c r="F4888" t="str">
        <f>IF('Raw(1)'!C4888="","",'Raw(1)'!C4888)</f>
        <v>CN</v>
      </c>
      <c r="G4888" t="str">
        <f>IF('Raw(1)'!D4888="","",'Raw(1)'!D4888)</f>
        <v>Machine</v>
      </c>
      <c r="H4888" t="str">
        <f>IF('Raw(1)'!E4888="","",'Raw(1)'!E4888)</f>
        <v>Paint Line</v>
      </c>
      <c r="I4888">
        <f>IF('Raw(1)'!F4888="","",'Raw(1)'!F4888)</f>
        <v>6</v>
      </c>
    </row>
    <row r="4889" spans="1:9" x14ac:dyDescent="0.4">
      <c r="A4889">
        <f>IF('Raw(1)'!A4889="","",'Raw(1)'!A4889)</f>
        <v>2026</v>
      </c>
      <c r="B4889">
        <f>IF('Raw(1)'!B4889="","",'Raw(1)'!B4889)</f>
        <v>50</v>
      </c>
      <c r="C4889" t="str">
        <f t="shared" si="228"/>
        <v>Dec</v>
      </c>
      <c r="D4889" t="str">
        <f t="shared" si="229"/>
        <v>2026-Dec</v>
      </c>
      <c r="E4889">
        <f t="shared" si="230"/>
        <v>202612</v>
      </c>
      <c r="F4889" t="str">
        <f>IF('Raw(1)'!C4889="","",'Raw(1)'!C4889)</f>
        <v>CN</v>
      </c>
      <c r="G4889" t="str">
        <f>IF('Raw(1)'!D4889="","",'Raw(1)'!D4889)</f>
        <v>Machine</v>
      </c>
      <c r="H4889" t="str">
        <f>IF('Raw(1)'!E4889="","",'Raw(1)'!E4889)</f>
        <v>Roll Bending Machine</v>
      </c>
      <c r="I4889">
        <f>IF('Raw(1)'!F4889="","",'Raw(1)'!F4889)</f>
        <v>4</v>
      </c>
    </row>
    <row r="4890" spans="1:9" x14ac:dyDescent="0.4">
      <c r="A4890">
        <f>IF('Raw(1)'!A4890="","",'Raw(1)'!A4890)</f>
        <v>2026</v>
      </c>
      <c r="B4890">
        <f>IF('Raw(1)'!B4890="","",'Raw(1)'!B4890)</f>
        <v>50</v>
      </c>
      <c r="C4890" t="str">
        <f t="shared" si="228"/>
        <v>Dec</v>
      </c>
      <c r="D4890" t="str">
        <f t="shared" si="229"/>
        <v>2026-Dec</v>
      </c>
      <c r="E4890">
        <f t="shared" si="230"/>
        <v>202612</v>
      </c>
      <c r="F4890" t="str">
        <f>IF('Raw(1)'!C4890="","",'Raw(1)'!C4890)</f>
        <v>CN</v>
      </c>
      <c r="G4890" t="str">
        <f>IF('Raw(1)'!D4890="","",'Raw(1)'!D4890)</f>
        <v>Machine</v>
      </c>
      <c r="H4890" t="str">
        <f>IF('Raw(1)'!E4890="","",'Raw(1)'!E4890)</f>
        <v>L/W Machine</v>
      </c>
      <c r="I4890">
        <f>IF('Raw(1)'!F4890="","",'Raw(1)'!F4890)</f>
        <v>10</v>
      </c>
    </row>
    <row r="4891" spans="1:9" x14ac:dyDescent="0.4">
      <c r="A4891">
        <f>IF('Raw(1)'!A4891="","",'Raw(1)'!A4891)</f>
        <v>2026</v>
      </c>
      <c r="B4891">
        <f>IF('Raw(1)'!B4891="","",'Raw(1)'!B4891)</f>
        <v>50</v>
      </c>
      <c r="C4891" t="str">
        <f t="shared" si="228"/>
        <v>Dec</v>
      </c>
      <c r="D4891" t="str">
        <f t="shared" si="229"/>
        <v>2026-Dec</v>
      </c>
      <c r="E4891">
        <f t="shared" si="230"/>
        <v>202612</v>
      </c>
      <c r="F4891" t="str">
        <f>IF('Raw(1)'!C4891="","",'Raw(1)'!C4891)</f>
        <v>CN</v>
      </c>
      <c r="G4891" t="str">
        <f>IF('Raw(1)'!D4891="","",'Raw(1)'!D4891)</f>
        <v>Machine</v>
      </c>
      <c r="H4891" t="str">
        <f>IF('Raw(1)'!E4891="","",'Raw(1)'!E4891)</f>
        <v>C/W Machine</v>
      </c>
      <c r="I4891">
        <f>IF('Raw(1)'!F4891="","",'Raw(1)'!F4891)</f>
        <v>12</v>
      </c>
    </row>
    <row r="4892" spans="1:9" x14ac:dyDescent="0.4">
      <c r="A4892">
        <f>IF('Raw(1)'!A4892="","",'Raw(1)'!A4892)</f>
        <v>2026</v>
      </c>
      <c r="B4892">
        <f>IF('Raw(1)'!B4892="","",'Raw(1)'!B4892)</f>
        <v>50</v>
      </c>
      <c r="C4892" t="str">
        <f t="shared" si="228"/>
        <v>Dec</v>
      </c>
      <c r="D4892" t="str">
        <f t="shared" si="229"/>
        <v>2026-Dec</v>
      </c>
      <c r="E4892">
        <f t="shared" si="230"/>
        <v>202612</v>
      </c>
      <c r="F4892" t="str">
        <f>IF('Raw(1)'!C4892="","",'Raw(1)'!C4892)</f>
        <v>CN</v>
      </c>
      <c r="G4892" t="str">
        <f>IF('Raw(1)'!D4892="","",'Raw(1)'!D4892)</f>
        <v>Performance</v>
      </c>
      <c r="H4892" t="str">
        <f>IF('Raw(1)'!E4892="","",'Raw(1)'!E4892)</f>
        <v>BT GT</v>
      </c>
      <c r="I4892" t="str">
        <f>IF('Raw(1)'!F4892="","",'Raw(1)'!F4892)</f>
        <v/>
      </c>
    </row>
    <row r="4893" spans="1:9" x14ac:dyDescent="0.4">
      <c r="A4893">
        <f>IF('Raw(1)'!A4893="","",'Raw(1)'!A4893)</f>
        <v>2026</v>
      </c>
      <c r="B4893">
        <f>IF('Raw(1)'!B4893="","",'Raw(1)'!B4893)</f>
        <v>50</v>
      </c>
      <c r="C4893" t="str">
        <f t="shared" si="228"/>
        <v>Dec</v>
      </c>
      <c r="D4893" t="str">
        <f t="shared" si="229"/>
        <v>2026-Dec</v>
      </c>
      <c r="E4893">
        <f t="shared" si="230"/>
        <v>202612</v>
      </c>
      <c r="F4893" t="str">
        <f>IF('Raw(1)'!C4893="","",'Raw(1)'!C4893)</f>
        <v>CN</v>
      </c>
      <c r="G4893" t="str">
        <f>IF('Raw(1)'!D4893="","",'Raw(1)'!D4893)</f>
        <v>Performance</v>
      </c>
      <c r="H4893" t="str">
        <f>IF('Raw(1)'!E4893="","",'Raw(1)'!E4893)</f>
        <v>WT GT</v>
      </c>
      <c r="I4893" t="str">
        <f>IF('Raw(1)'!F4893="","",'Raw(1)'!F4893)</f>
        <v/>
      </c>
    </row>
    <row r="4894" spans="1:9" x14ac:dyDescent="0.4">
      <c r="A4894">
        <f>IF('Raw(1)'!A4894="","",'Raw(1)'!A4894)</f>
        <v>2026</v>
      </c>
      <c r="B4894">
        <f>IF('Raw(1)'!B4894="","",'Raw(1)'!B4894)</f>
        <v>50</v>
      </c>
      <c r="C4894" t="str">
        <f t="shared" si="228"/>
        <v>Dec</v>
      </c>
      <c r="D4894" t="str">
        <f t="shared" si="229"/>
        <v>2026-Dec</v>
      </c>
      <c r="E4894">
        <f t="shared" si="230"/>
        <v>202612</v>
      </c>
      <c r="F4894" t="str">
        <f>IF('Raw(1)'!C4894="","",'Raw(1)'!C4894)</f>
        <v>CN</v>
      </c>
      <c r="G4894" t="str">
        <f>IF('Raw(1)'!D4894="","",'Raw(1)'!D4894)</f>
        <v>Performance</v>
      </c>
      <c r="H4894" t="str">
        <f>IF('Raw(1)'!E4894="","",'Raw(1)'!E4894)</f>
        <v>Bending</v>
      </c>
      <c r="I4894" t="str">
        <f>IF('Raw(1)'!F4894="","",'Raw(1)'!F4894)</f>
        <v/>
      </c>
    </row>
    <row r="4895" spans="1:9" x14ac:dyDescent="0.4">
      <c r="A4895">
        <f>IF('Raw(1)'!A4895="","",'Raw(1)'!A4895)</f>
        <v>2026</v>
      </c>
      <c r="B4895">
        <f>IF('Raw(1)'!B4895="","",'Raw(1)'!B4895)</f>
        <v>50</v>
      </c>
      <c r="C4895" t="str">
        <f t="shared" si="228"/>
        <v>Dec</v>
      </c>
      <c r="D4895" t="str">
        <f t="shared" si="229"/>
        <v>2026-Dec</v>
      </c>
      <c r="E4895">
        <f t="shared" si="230"/>
        <v>202612</v>
      </c>
      <c r="F4895" t="str">
        <f>IF('Raw(1)'!C4895="","",'Raw(1)'!C4895)</f>
        <v>CN</v>
      </c>
      <c r="G4895" t="str">
        <f>IF('Raw(1)'!D4895="","",'Raw(1)'!D4895)</f>
        <v>Performance</v>
      </c>
      <c r="H4895" t="str">
        <f>IF('Raw(1)'!E4895="","",'Raw(1)'!E4895)</f>
        <v>L/W</v>
      </c>
      <c r="I4895" t="str">
        <f>IF('Raw(1)'!F4895="","",'Raw(1)'!F4895)</f>
        <v/>
      </c>
    </row>
    <row r="4896" spans="1:9" x14ac:dyDescent="0.4">
      <c r="A4896">
        <f>IF('Raw(1)'!A4896="","",'Raw(1)'!A4896)</f>
        <v>2026</v>
      </c>
      <c r="B4896">
        <f>IF('Raw(1)'!B4896="","",'Raw(1)'!B4896)</f>
        <v>50</v>
      </c>
      <c r="C4896" t="str">
        <f t="shared" si="228"/>
        <v>Dec</v>
      </c>
      <c r="D4896" t="str">
        <f t="shared" si="229"/>
        <v>2026-Dec</v>
      </c>
      <c r="E4896">
        <f t="shared" si="230"/>
        <v>202612</v>
      </c>
      <c r="F4896" t="str">
        <f>IF('Raw(1)'!C4896="","",'Raw(1)'!C4896)</f>
        <v>CN</v>
      </c>
      <c r="G4896" t="str">
        <f>IF('Raw(1)'!D4896="","",'Raw(1)'!D4896)</f>
        <v>Performance</v>
      </c>
      <c r="H4896" t="str">
        <f>IF('Raw(1)'!E4896="","",'Raw(1)'!E4896)</f>
        <v>C/W</v>
      </c>
      <c r="I4896" t="str">
        <f>IF('Raw(1)'!F4896="","",'Raw(1)'!F4896)</f>
        <v/>
      </c>
    </row>
    <row r="4897" spans="1:9" x14ac:dyDescent="0.4">
      <c r="A4897">
        <f>IF('Raw(1)'!A4897="","",'Raw(1)'!A4897)</f>
        <v>2026</v>
      </c>
      <c r="B4897">
        <f>IF('Raw(1)'!B4897="","",'Raw(1)'!B4897)</f>
        <v>50</v>
      </c>
      <c r="C4897" t="str">
        <f t="shared" si="228"/>
        <v>Dec</v>
      </c>
      <c r="D4897" t="str">
        <f t="shared" si="229"/>
        <v>2026-Dec</v>
      </c>
      <c r="E4897">
        <f t="shared" si="230"/>
        <v>202612</v>
      </c>
      <c r="F4897" t="str">
        <f>IF('Raw(1)'!C4897="","",'Raw(1)'!C4897)</f>
        <v>TR #1</v>
      </c>
      <c r="G4897" t="str">
        <f>IF('Raw(1)'!D4897="","",'Raw(1)'!D4897)</f>
        <v>Machine</v>
      </c>
      <c r="H4897" t="str">
        <f>IF('Raw(1)'!E4897="","",'Raw(1)'!E4897)</f>
        <v>Growing Line</v>
      </c>
      <c r="I4897">
        <f>IF('Raw(1)'!F4897="","",'Raw(1)'!F4897)</f>
        <v>3</v>
      </c>
    </row>
    <row r="4898" spans="1:9" x14ac:dyDescent="0.4">
      <c r="A4898">
        <f>IF('Raw(1)'!A4898="","",'Raw(1)'!A4898)</f>
        <v>2026</v>
      </c>
      <c r="B4898">
        <f>IF('Raw(1)'!B4898="","",'Raw(1)'!B4898)</f>
        <v>50</v>
      </c>
      <c r="C4898" t="str">
        <f t="shared" si="228"/>
        <v>Dec</v>
      </c>
      <c r="D4898" t="str">
        <f t="shared" si="229"/>
        <v>2026-Dec</v>
      </c>
      <c r="E4898">
        <f t="shared" si="230"/>
        <v>202612</v>
      </c>
      <c r="F4898" t="str">
        <f>IF('Raw(1)'!C4898="","",'Raw(1)'!C4898)</f>
        <v>TR #1</v>
      </c>
      <c r="G4898" t="str">
        <f>IF('Raw(1)'!D4898="","",'Raw(1)'!D4898)</f>
        <v>Machine</v>
      </c>
      <c r="H4898" t="str">
        <f>IF('Raw(1)'!E4898="","",'Raw(1)'!E4898)</f>
        <v>Paint Booth</v>
      </c>
      <c r="I4898">
        <f>IF('Raw(1)'!F4898="","",'Raw(1)'!F4898)</f>
        <v>3</v>
      </c>
    </row>
    <row r="4899" spans="1:9" x14ac:dyDescent="0.4">
      <c r="A4899">
        <f>IF('Raw(1)'!A4899="","",'Raw(1)'!A4899)</f>
        <v>2026</v>
      </c>
      <c r="B4899">
        <f>IF('Raw(1)'!B4899="","",'Raw(1)'!B4899)</f>
        <v>50</v>
      </c>
      <c r="C4899" t="str">
        <f t="shared" si="228"/>
        <v>Dec</v>
      </c>
      <c r="D4899" t="str">
        <f t="shared" si="229"/>
        <v>2026-Dec</v>
      </c>
      <c r="E4899">
        <f t="shared" si="230"/>
        <v>202612</v>
      </c>
      <c r="F4899" t="str">
        <f>IF('Raw(1)'!C4899="","",'Raw(1)'!C4899)</f>
        <v>TR #1</v>
      </c>
      <c r="G4899" t="str">
        <f>IF('Raw(1)'!D4899="","",'Raw(1)'!D4899)</f>
        <v>Machine</v>
      </c>
      <c r="H4899" t="str">
        <f>IF('Raw(1)'!E4899="","",'Raw(1)'!E4899)</f>
        <v>Paint Line</v>
      </c>
      <c r="I4899">
        <f>IF('Raw(1)'!F4899="","",'Raw(1)'!F4899)</f>
        <v>2</v>
      </c>
    </row>
    <row r="4900" spans="1:9" x14ac:dyDescent="0.4">
      <c r="A4900">
        <f>IF('Raw(1)'!A4900="","",'Raw(1)'!A4900)</f>
        <v>2026</v>
      </c>
      <c r="B4900">
        <f>IF('Raw(1)'!B4900="","",'Raw(1)'!B4900)</f>
        <v>50</v>
      </c>
      <c r="C4900" t="str">
        <f t="shared" si="228"/>
        <v>Dec</v>
      </c>
      <c r="D4900" t="str">
        <f t="shared" si="229"/>
        <v>2026-Dec</v>
      </c>
      <c r="E4900">
        <f t="shared" si="230"/>
        <v>202612</v>
      </c>
      <c r="F4900" t="str">
        <f>IF('Raw(1)'!C4900="","",'Raw(1)'!C4900)</f>
        <v>TR #1</v>
      </c>
      <c r="G4900" t="str">
        <f>IF('Raw(1)'!D4900="","",'Raw(1)'!D4900)</f>
        <v>Machine</v>
      </c>
      <c r="H4900" t="str">
        <f>IF('Raw(1)'!E4900="","",'Raw(1)'!E4900)</f>
        <v>Roll Bending Machine</v>
      </c>
      <c r="I4900">
        <f>IF('Raw(1)'!F4900="","",'Raw(1)'!F4900)</f>
        <v>2</v>
      </c>
    </row>
    <row r="4901" spans="1:9" x14ac:dyDescent="0.4">
      <c r="A4901">
        <f>IF('Raw(1)'!A4901="","",'Raw(1)'!A4901)</f>
        <v>2026</v>
      </c>
      <c r="B4901">
        <f>IF('Raw(1)'!B4901="","",'Raw(1)'!B4901)</f>
        <v>50</v>
      </c>
      <c r="C4901" t="str">
        <f t="shared" si="228"/>
        <v>Dec</v>
      </c>
      <c r="D4901" t="str">
        <f t="shared" si="229"/>
        <v>2026-Dec</v>
      </c>
      <c r="E4901">
        <f t="shared" si="230"/>
        <v>202612</v>
      </c>
      <c r="F4901" t="str">
        <f>IF('Raw(1)'!C4901="","",'Raw(1)'!C4901)</f>
        <v>TR #1</v>
      </c>
      <c r="G4901" t="str">
        <f>IF('Raw(1)'!D4901="","",'Raw(1)'!D4901)</f>
        <v>Machine</v>
      </c>
      <c r="H4901" t="str">
        <f>IF('Raw(1)'!E4901="","",'Raw(1)'!E4901)</f>
        <v>L/W Machine</v>
      </c>
      <c r="I4901">
        <f>IF('Raw(1)'!F4901="","",'Raw(1)'!F4901)</f>
        <v>3</v>
      </c>
    </row>
    <row r="4902" spans="1:9" x14ac:dyDescent="0.4">
      <c r="A4902">
        <f>IF('Raw(1)'!A4902="","",'Raw(1)'!A4902)</f>
        <v>2026</v>
      </c>
      <c r="B4902">
        <f>IF('Raw(1)'!B4902="","",'Raw(1)'!B4902)</f>
        <v>50</v>
      </c>
      <c r="C4902" t="str">
        <f t="shared" si="228"/>
        <v>Dec</v>
      </c>
      <c r="D4902" t="str">
        <f t="shared" si="229"/>
        <v>2026-Dec</v>
      </c>
      <c r="E4902">
        <f t="shared" si="230"/>
        <v>202612</v>
      </c>
      <c r="F4902" t="str">
        <f>IF('Raw(1)'!C4902="","",'Raw(1)'!C4902)</f>
        <v>TR #1</v>
      </c>
      <c r="G4902" t="str">
        <f>IF('Raw(1)'!D4902="","",'Raw(1)'!D4902)</f>
        <v>Machine</v>
      </c>
      <c r="H4902" t="str">
        <f>IF('Raw(1)'!E4902="","",'Raw(1)'!E4902)</f>
        <v>C/W Machine</v>
      </c>
      <c r="I4902">
        <f>IF('Raw(1)'!F4902="","",'Raw(1)'!F4902)</f>
        <v>4</v>
      </c>
    </row>
    <row r="4903" spans="1:9" x14ac:dyDescent="0.4">
      <c r="A4903">
        <f>IF('Raw(1)'!A4903="","",'Raw(1)'!A4903)</f>
        <v>2026</v>
      </c>
      <c r="B4903">
        <f>IF('Raw(1)'!B4903="","",'Raw(1)'!B4903)</f>
        <v>50</v>
      </c>
      <c r="C4903" t="str">
        <f t="shared" si="228"/>
        <v>Dec</v>
      </c>
      <c r="D4903" t="str">
        <f t="shared" si="229"/>
        <v>2026-Dec</v>
      </c>
      <c r="E4903">
        <f t="shared" si="230"/>
        <v>202612</v>
      </c>
      <c r="F4903" t="str">
        <f>IF('Raw(1)'!C4903="","",'Raw(1)'!C4903)</f>
        <v>TR #1</v>
      </c>
      <c r="G4903" t="str">
        <f>IF('Raw(1)'!D4903="","",'Raw(1)'!D4903)</f>
        <v>Performance</v>
      </c>
      <c r="H4903" t="str">
        <f>IF('Raw(1)'!E4903="","",'Raw(1)'!E4903)</f>
        <v>BT GT</v>
      </c>
      <c r="I4903" t="str">
        <f>IF('Raw(1)'!F4903="","",'Raw(1)'!F4903)</f>
        <v/>
      </c>
    </row>
    <row r="4904" spans="1:9" x14ac:dyDescent="0.4">
      <c r="A4904">
        <f>IF('Raw(1)'!A4904="","",'Raw(1)'!A4904)</f>
        <v>2026</v>
      </c>
      <c r="B4904">
        <f>IF('Raw(1)'!B4904="","",'Raw(1)'!B4904)</f>
        <v>50</v>
      </c>
      <c r="C4904" t="str">
        <f t="shared" si="228"/>
        <v>Dec</v>
      </c>
      <c r="D4904" t="str">
        <f t="shared" si="229"/>
        <v>2026-Dec</v>
      </c>
      <c r="E4904">
        <f t="shared" si="230"/>
        <v>202612</v>
      </c>
      <c r="F4904" t="str">
        <f>IF('Raw(1)'!C4904="","",'Raw(1)'!C4904)</f>
        <v>TR #1</v>
      </c>
      <c r="G4904" t="str">
        <f>IF('Raw(1)'!D4904="","",'Raw(1)'!D4904)</f>
        <v>Performance</v>
      </c>
      <c r="H4904" t="str">
        <f>IF('Raw(1)'!E4904="","",'Raw(1)'!E4904)</f>
        <v>WT GT</v>
      </c>
      <c r="I4904" t="str">
        <f>IF('Raw(1)'!F4904="","",'Raw(1)'!F4904)</f>
        <v/>
      </c>
    </row>
    <row r="4905" spans="1:9" x14ac:dyDescent="0.4">
      <c r="A4905">
        <f>IF('Raw(1)'!A4905="","",'Raw(1)'!A4905)</f>
        <v>2026</v>
      </c>
      <c r="B4905">
        <f>IF('Raw(1)'!B4905="","",'Raw(1)'!B4905)</f>
        <v>50</v>
      </c>
      <c r="C4905" t="str">
        <f t="shared" si="228"/>
        <v>Dec</v>
      </c>
      <c r="D4905" t="str">
        <f t="shared" si="229"/>
        <v>2026-Dec</v>
      </c>
      <c r="E4905">
        <f t="shared" si="230"/>
        <v>202612</v>
      </c>
      <c r="F4905" t="str">
        <f>IF('Raw(1)'!C4905="","",'Raw(1)'!C4905)</f>
        <v>TR #1</v>
      </c>
      <c r="G4905" t="str">
        <f>IF('Raw(1)'!D4905="","",'Raw(1)'!D4905)</f>
        <v>Performance</v>
      </c>
      <c r="H4905" t="str">
        <f>IF('Raw(1)'!E4905="","",'Raw(1)'!E4905)</f>
        <v>Bending</v>
      </c>
      <c r="I4905" t="str">
        <f>IF('Raw(1)'!F4905="","",'Raw(1)'!F4905)</f>
        <v/>
      </c>
    </row>
    <row r="4906" spans="1:9" x14ac:dyDescent="0.4">
      <c r="A4906">
        <f>IF('Raw(1)'!A4906="","",'Raw(1)'!A4906)</f>
        <v>2026</v>
      </c>
      <c r="B4906">
        <f>IF('Raw(1)'!B4906="","",'Raw(1)'!B4906)</f>
        <v>50</v>
      </c>
      <c r="C4906" t="str">
        <f t="shared" si="228"/>
        <v>Dec</v>
      </c>
      <c r="D4906" t="str">
        <f t="shared" si="229"/>
        <v>2026-Dec</v>
      </c>
      <c r="E4906">
        <f t="shared" si="230"/>
        <v>202612</v>
      </c>
      <c r="F4906" t="str">
        <f>IF('Raw(1)'!C4906="","",'Raw(1)'!C4906)</f>
        <v>TR #1</v>
      </c>
      <c r="G4906" t="str">
        <f>IF('Raw(1)'!D4906="","",'Raw(1)'!D4906)</f>
        <v>Performance</v>
      </c>
      <c r="H4906" t="str">
        <f>IF('Raw(1)'!E4906="","",'Raw(1)'!E4906)</f>
        <v>L/W</v>
      </c>
      <c r="I4906" t="str">
        <f>IF('Raw(1)'!F4906="","",'Raw(1)'!F4906)</f>
        <v/>
      </c>
    </row>
    <row r="4907" spans="1:9" x14ac:dyDescent="0.4">
      <c r="A4907">
        <f>IF('Raw(1)'!A4907="","",'Raw(1)'!A4907)</f>
        <v>2026</v>
      </c>
      <c r="B4907">
        <f>IF('Raw(1)'!B4907="","",'Raw(1)'!B4907)</f>
        <v>50</v>
      </c>
      <c r="C4907" t="str">
        <f t="shared" si="228"/>
        <v>Dec</v>
      </c>
      <c r="D4907" t="str">
        <f t="shared" si="229"/>
        <v>2026-Dec</v>
      </c>
      <c r="E4907">
        <f t="shared" si="230"/>
        <v>202612</v>
      </c>
      <c r="F4907" t="str">
        <f>IF('Raw(1)'!C4907="","",'Raw(1)'!C4907)</f>
        <v>TR #1</v>
      </c>
      <c r="G4907" t="str">
        <f>IF('Raw(1)'!D4907="","",'Raw(1)'!D4907)</f>
        <v>Performance</v>
      </c>
      <c r="H4907" t="str">
        <f>IF('Raw(1)'!E4907="","",'Raw(1)'!E4907)</f>
        <v>C/W</v>
      </c>
      <c r="I4907" t="str">
        <f>IF('Raw(1)'!F4907="","",'Raw(1)'!F4907)</f>
        <v/>
      </c>
    </row>
    <row r="4908" spans="1:9" x14ac:dyDescent="0.4">
      <c r="A4908">
        <f>IF('Raw(1)'!A4908="","",'Raw(1)'!A4908)</f>
        <v>2026</v>
      </c>
      <c r="B4908">
        <f>IF('Raw(1)'!B4908="","",'Raw(1)'!B4908)</f>
        <v>50</v>
      </c>
      <c r="C4908" t="str">
        <f t="shared" si="228"/>
        <v>Dec</v>
      </c>
      <c r="D4908" t="str">
        <f t="shared" si="229"/>
        <v>2026-Dec</v>
      </c>
      <c r="E4908">
        <f t="shared" si="230"/>
        <v>202612</v>
      </c>
      <c r="F4908" t="str">
        <f>IF('Raw(1)'!C4908="","",'Raw(1)'!C4908)</f>
        <v>TR #2</v>
      </c>
      <c r="G4908" t="str">
        <f>IF('Raw(1)'!D4908="","",'Raw(1)'!D4908)</f>
        <v>Machine</v>
      </c>
      <c r="H4908" t="str">
        <f>IF('Raw(1)'!E4908="","",'Raw(1)'!E4908)</f>
        <v>Growing Line</v>
      </c>
      <c r="I4908">
        <f>IF('Raw(1)'!F4908="","",'Raw(1)'!F4908)</f>
        <v>6</v>
      </c>
    </row>
    <row r="4909" spans="1:9" x14ac:dyDescent="0.4">
      <c r="A4909">
        <f>IF('Raw(1)'!A4909="","",'Raw(1)'!A4909)</f>
        <v>2026</v>
      </c>
      <c r="B4909">
        <f>IF('Raw(1)'!B4909="","",'Raw(1)'!B4909)</f>
        <v>50</v>
      </c>
      <c r="C4909" t="str">
        <f t="shared" si="228"/>
        <v>Dec</v>
      </c>
      <c r="D4909" t="str">
        <f t="shared" si="229"/>
        <v>2026-Dec</v>
      </c>
      <c r="E4909">
        <f t="shared" si="230"/>
        <v>202612</v>
      </c>
      <c r="F4909" t="str">
        <f>IF('Raw(1)'!C4909="","",'Raw(1)'!C4909)</f>
        <v>TR #2</v>
      </c>
      <c r="G4909" t="str">
        <f>IF('Raw(1)'!D4909="","",'Raw(1)'!D4909)</f>
        <v>Machine</v>
      </c>
      <c r="H4909" t="str">
        <f>IF('Raw(1)'!E4909="","",'Raw(1)'!E4909)</f>
        <v>Paint Booth</v>
      </c>
      <c r="I4909">
        <f>IF('Raw(1)'!F4909="","",'Raw(1)'!F4909)</f>
        <v>4</v>
      </c>
    </row>
    <row r="4910" spans="1:9" x14ac:dyDescent="0.4">
      <c r="A4910">
        <f>IF('Raw(1)'!A4910="","",'Raw(1)'!A4910)</f>
        <v>2026</v>
      </c>
      <c r="B4910">
        <f>IF('Raw(1)'!B4910="","",'Raw(1)'!B4910)</f>
        <v>50</v>
      </c>
      <c r="C4910" t="str">
        <f t="shared" si="228"/>
        <v>Dec</v>
      </c>
      <c r="D4910" t="str">
        <f t="shared" si="229"/>
        <v>2026-Dec</v>
      </c>
      <c r="E4910">
        <f t="shared" si="230"/>
        <v>202612</v>
      </c>
      <c r="F4910" t="str">
        <f>IF('Raw(1)'!C4910="","",'Raw(1)'!C4910)</f>
        <v>TR #2</v>
      </c>
      <c r="G4910" t="str">
        <f>IF('Raw(1)'!D4910="","",'Raw(1)'!D4910)</f>
        <v>Machine</v>
      </c>
      <c r="H4910" t="str">
        <f>IF('Raw(1)'!E4910="","",'Raw(1)'!E4910)</f>
        <v>Paint Line</v>
      </c>
      <c r="I4910">
        <f>IF('Raw(1)'!F4910="","",'Raw(1)'!F4910)</f>
        <v>2</v>
      </c>
    </row>
    <row r="4911" spans="1:9" x14ac:dyDescent="0.4">
      <c r="A4911">
        <f>IF('Raw(1)'!A4911="","",'Raw(1)'!A4911)</f>
        <v>2026</v>
      </c>
      <c r="B4911">
        <f>IF('Raw(1)'!B4911="","",'Raw(1)'!B4911)</f>
        <v>50</v>
      </c>
      <c r="C4911" t="str">
        <f t="shared" si="228"/>
        <v>Dec</v>
      </c>
      <c r="D4911" t="str">
        <f t="shared" si="229"/>
        <v>2026-Dec</v>
      </c>
      <c r="E4911">
        <f t="shared" si="230"/>
        <v>202612</v>
      </c>
      <c r="F4911" t="str">
        <f>IF('Raw(1)'!C4911="","",'Raw(1)'!C4911)</f>
        <v>TR #2</v>
      </c>
      <c r="G4911" t="str">
        <f>IF('Raw(1)'!D4911="","",'Raw(1)'!D4911)</f>
        <v>Machine</v>
      </c>
      <c r="H4911" t="str">
        <f>IF('Raw(1)'!E4911="","",'Raw(1)'!E4911)</f>
        <v>Roll Bending Machine</v>
      </c>
      <c r="I4911">
        <f>IF('Raw(1)'!F4911="","",'Raw(1)'!F4911)</f>
        <v>3</v>
      </c>
    </row>
    <row r="4912" spans="1:9" x14ac:dyDescent="0.4">
      <c r="A4912">
        <f>IF('Raw(1)'!A4912="","",'Raw(1)'!A4912)</f>
        <v>2026</v>
      </c>
      <c r="B4912">
        <f>IF('Raw(1)'!B4912="","",'Raw(1)'!B4912)</f>
        <v>50</v>
      </c>
      <c r="C4912" t="str">
        <f t="shared" si="228"/>
        <v>Dec</v>
      </c>
      <c r="D4912" t="str">
        <f t="shared" si="229"/>
        <v>2026-Dec</v>
      </c>
      <c r="E4912">
        <f t="shared" si="230"/>
        <v>202612</v>
      </c>
      <c r="F4912" t="str">
        <f>IF('Raw(1)'!C4912="","",'Raw(1)'!C4912)</f>
        <v>TR #2</v>
      </c>
      <c r="G4912" t="str">
        <f>IF('Raw(1)'!D4912="","",'Raw(1)'!D4912)</f>
        <v>Machine</v>
      </c>
      <c r="H4912" t="str">
        <f>IF('Raw(1)'!E4912="","",'Raw(1)'!E4912)</f>
        <v>L/W Machine</v>
      </c>
      <c r="I4912">
        <f>IF('Raw(1)'!F4912="","",'Raw(1)'!F4912)</f>
        <v>4</v>
      </c>
    </row>
    <row r="4913" spans="1:9" x14ac:dyDescent="0.4">
      <c r="A4913">
        <f>IF('Raw(1)'!A4913="","",'Raw(1)'!A4913)</f>
        <v>2026</v>
      </c>
      <c r="B4913">
        <f>IF('Raw(1)'!B4913="","",'Raw(1)'!B4913)</f>
        <v>50</v>
      </c>
      <c r="C4913" t="str">
        <f t="shared" si="228"/>
        <v>Dec</v>
      </c>
      <c r="D4913" t="str">
        <f t="shared" si="229"/>
        <v>2026-Dec</v>
      </c>
      <c r="E4913">
        <f t="shared" si="230"/>
        <v>202612</v>
      </c>
      <c r="F4913" t="str">
        <f>IF('Raw(1)'!C4913="","",'Raw(1)'!C4913)</f>
        <v>TR #2</v>
      </c>
      <c r="G4913" t="str">
        <f>IF('Raw(1)'!D4913="","",'Raw(1)'!D4913)</f>
        <v>Machine</v>
      </c>
      <c r="H4913" t="str">
        <f>IF('Raw(1)'!E4913="","",'Raw(1)'!E4913)</f>
        <v>C/W Machine</v>
      </c>
      <c r="I4913">
        <f>IF('Raw(1)'!F4913="","",'Raw(1)'!F4913)</f>
        <v>6</v>
      </c>
    </row>
    <row r="4914" spans="1:9" x14ac:dyDescent="0.4">
      <c r="A4914">
        <f>IF('Raw(1)'!A4914="","",'Raw(1)'!A4914)</f>
        <v>2026</v>
      </c>
      <c r="B4914">
        <f>IF('Raw(1)'!B4914="","",'Raw(1)'!B4914)</f>
        <v>50</v>
      </c>
      <c r="C4914" t="str">
        <f t="shared" si="228"/>
        <v>Dec</v>
      </c>
      <c r="D4914" t="str">
        <f t="shared" si="229"/>
        <v>2026-Dec</v>
      </c>
      <c r="E4914">
        <f t="shared" si="230"/>
        <v>202612</v>
      </c>
      <c r="F4914" t="str">
        <f>IF('Raw(1)'!C4914="","",'Raw(1)'!C4914)</f>
        <v>TR #2</v>
      </c>
      <c r="G4914" t="str">
        <f>IF('Raw(1)'!D4914="","",'Raw(1)'!D4914)</f>
        <v>Performance</v>
      </c>
      <c r="H4914" t="str">
        <f>IF('Raw(1)'!E4914="","",'Raw(1)'!E4914)</f>
        <v>BT GT</v>
      </c>
      <c r="I4914" t="str">
        <f>IF('Raw(1)'!F4914="","",'Raw(1)'!F4914)</f>
        <v/>
      </c>
    </row>
    <row r="4915" spans="1:9" x14ac:dyDescent="0.4">
      <c r="A4915">
        <f>IF('Raw(1)'!A4915="","",'Raw(1)'!A4915)</f>
        <v>2026</v>
      </c>
      <c r="B4915">
        <f>IF('Raw(1)'!B4915="","",'Raw(1)'!B4915)</f>
        <v>50</v>
      </c>
      <c r="C4915" t="str">
        <f t="shared" si="228"/>
        <v>Dec</v>
      </c>
      <c r="D4915" t="str">
        <f t="shared" si="229"/>
        <v>2026-Dec</v>
      </c>
      <c r="E4915">
        <f t="shared" si="230"/>
        <v>202612</v>
      </c>
      <c r="F4915" t="str">
        <f>IF('Raw(1)'!C4915="","",'Raw(1)'!C4915)</f>
        <v>TR #2</v>
      </c>
      <c r="G4915" t="str">
        <f>IF('Raw(1)'!D4915="","",'Raw(1)'!D4915)</f>
        <v>Performance</v>
      </c>
      <c r="H4915" t="str">
        <f>IF('Raw(1)'!E4915="","",'Raw(1)'!E4915)</f>
        <v>WT GT</v>
      </c>
      <c r="I4915" t="str">
        <f>IF('Raw(1)'!F4915="","",'Raw(1)'!F4915)</f>
        <v/>
      </c>
    </row>
    <row r="4916" spans="1:9" x14ac:dyDescent="0.4">
      <c r="A4916">
        <f>IF('Raw(1)'!A4916="","",'Raw(1)'!A4916)</f>
        <v>2026</v>
      </c>
      <c r="B4916">
        <f>IF('Raw(1)'!B4916="","",'Raw(1)'!B4916)</f>
        <v>50</v>
      </c>
      <c r="C4916" t="str">
        <f t="shared" si="228"/>
        <v>Dec</v>
      </c>
      <c r="D4916" t="str">
        <f t="shared" si="229"/>
        <v>2026-Dec</v>
      </c>
      <c r="E4916">
        <f t="shared" si="230"/>
        <v>202612</v>
      </c>
      <c r="F4916" t="str">
        <f>IF('Raw(1)'!C4916="","",'Raw(1)'!C4916)</f>
        <v>TR #2</v>
      </c>
      <c r="G4916" t="str">
        <f>IF('Raw(1)'!D4916="","",'Raw(1)'!D4916)</f>
        <v>Performance</v>
      </c>
      <c r="H4916" t="str">
        <f>IF('Raw(1)'!E4916="","",'Raw(1)'!E4916)</f>
        <v>Bending</v>
      </c>
      <c r="I4916" t="str">
        <f>IF('Raw(1)'!F4916="","",'Raw(1)'!F4916)</f>
        <v/>
      </c>
    </row>
    <row r="4917" spans="1:9" x14ac:dyDescent="0.4">
      <c r="A4917">
        <f>IF('Raw(1)'!A4917="","",'Raw(1)'!A4917)</f>
        <v>2026</v>
      </c>
      <c r="B4917">
        <f>IF('Raw(1)'!B4917="","",'Raw(1)'!B4917)</f>
        <v>50</v>
      </c>
      <c r="C4917" t="str">
        <f t="shared" si="228"/>
        <v>Dec</v>
      </c>
      <c r="D4917" t="str">
        <f t="shared" si="229"/>
        <v>2026-Dec</v>
      </c>
      <c r="E4917">
        <f t="shared" si="230"/>
        <v>202612</v>
      </c>
      <c r="F4917" t="str">
        <f>IF('Raw(1)'!C4917="","",'Raw(1)'!C4917)</f>
        <v>TR #2</v>
      </c>
      <c r="G4917" t="str">
        <f>IF('Raw(1)'!D4917="","",'Raw(1)'!D4917)</f>
        <v>Performance</v>
      </c>
      <c r="H4917" t="str">
        <f>IF('Raw(1)'!E4917="","",'Raw(1)'!E4917)</f>
        <v>L/W</v>
      </c>
      <c r="I4917" t="str">
        <f>IF('Raw(1)'!F4917="","",'Raw(1)'!F4917)</f>
        <v/>
      </c>
    </row>
    <row r="4918" spans="1:9" x14ac:dyDescent="0.4">
      <c r="A4918">
        <f>IF('Raw(1)'!A4918="","",'Raw(1)'!A4918)</f>
        <v>2026</v>
      </c>
      <c r="B4918">
        <f>IF('Raw(1)'!B4918="","",'Raw(1)'!B4918)</f>
        <v>50</v>
      </c>
      <c r="C4918" t="str">
        <f t="shared" si="228"/>
        <v>Dec</v>
      </c>
      <c r="D4918" t="str">
        <f t="shared" si="229"/>
        <v>2026-Dec</v>
      </c>
      <c r="E4918">
        <f t="shared" si="230"/>
        <v>202612</v>
      </c>
      <c r="F4918" t="str">
        <f>IF('Raw(1)'!C4918="","",'Raw(1)'!C4918)</f>
        <v>TR #2</v>
      </c>
      <c r="G4918" t="str">
        <f>IF('Raw(1)'!D4918="","",'Raw(1)'!D4918)</f>
        <v>Performance</v>
      </c>
      <c r="H4918" t="str">
        <f>IF('Raw(1)'!E4918="","",'Raw(1)'!E4918)</f>
        <v>C/W</v>
      </c>
      <c r="I4918" t="str">
        <f>IF('Raw(1)'!F4918="","",'Raw(1)'!F4918)</f>
        <v/>
      </c>
    </row>
    <row r="4919" spans="1:9" x14ac:dyDescent="0.4">
      <c r="A4919">
        <f>IF('Raw(1)'!A4919="","",'Raw(1)'!A4919)</f>
        <v>2026</v>
      </c>
      <c r="B4919">
        <f>IF('Raw(1)'!B4919="","",'Raw(1)'!B4919)</f>
        <v>50</v>
      </c>
      <c r="C4919" t="str">
        <f t="shared" si="228"/>
        <v>Dec</v>
      </c>
      <c r="D4919" t="str">
        <f t="shared" si="229"/>
        <v>2026-Dec</v>
      </c>
      <c r="E4919">
        <f t="shared" si="230"/>
        <v>202612</v>
      </c>
      <c r="F4919" t="str">
        <f>IF('Raw(1)'!C4919="","",'Raw(1)'!C4919)</f>
        <v>AM</v>
      </c>
      <c r="G4919" t="str">
        <f>IF('Raw(1)'!D4919="","",'Raw(1)'!D4919)</f>
        <v>Machine</v>
      </c>
      <c r="H4919" t="str">
        <f>IF('Raw(1)'!E4919="","",'Raw(1)'!E4919)</f>
        <v>Growing Line</v>
      </c>
      <c r="I4919">
        <f>IF('Raw(1)'!F4919="","",'Raw(1)'!F4919)</f>
        <v>30</v>
      </c>
    </row>
    <row r="4920" spans="1:9" x14ac:dyDescent="0.4">
      <c r="A4920">
        <f>IF('Raw(1)'!A4920="","",'Raw(1)'!A4920)</f>
        <v>2026</v>
      </c>
      <c r="B4920">
        <f>IF('Raw(1)'!B4920="","",'Raw(1)'!B4920)</f>
        <v>50</v>
      </c>
      <c r="C4920" t="str">
        <f t="shared" si="228"/>
        <v>Dec</v>
      </c>
      <c r="D4920" t="str">
        <f t="shared" si="229"/>
        <v>2026-Dec</v>
      </c>
      <c r="E4920">
        <f t="shared" si="230"/>
        <v>202612</v>
      </c>
      <c r="F4920" t="str">
        <f>IF('Raw(1)'!C4920="","",'Raw(1)'!C4920)</f>
        <v>AM</v>
      </c>
      <c r="G4920" t="str">
        <f>IF('Raw(1)'!D4920="","",'Raw(1)'!D4920)</f>
        <v>Machine</v>
      </c>
      <c r="H4920" t="str">
        <f>IF('Raw(1)'!E4920="","",'Raw(1)'!E4920)</f>
        <v>Paint Booth</v>
      </c>
      <c r="I4920">
        <f>IF('Raw(1)'!F4920="","",'Raw(1)'!F4920)</f>
        <v>16</v>
      </c>
    </row>
    <row r="4921" spans="1:9" x14ac:dyDescent="0.4">
      <c r="A4921">
        <f>IF('Raw(1)'!A4921="","",'Raw(1)'!A4921)</f>
        <v>2026</v>
      </c>
      <c r="B4921">
        <f>IF('Raw(1)'!B4921="","",'Raw(1)'!B4921)</f>
        <v>50</v>
      </c>
      <c r="C4921" t="str">
        <f t="shared" si="228"/>
        <v>Dec</v>
      </c>
      <c r="D4921" t="str">
        <f t="shared" si="229"/>
        <v>2026-Dec</v>
      </c>
      <c r="E4921">
        <f t="shared" si="230"/>
        <v>202612</v>
      </c>
      <c r="F4921" t="str">
        <f>IF('Raw(1)'!C4921="","",'Raw(1)'!C4921)</f>
        <v>AM</v>
      </c>
      <c r="G4921" t="str">
        <f>IF('Raw(1)'!D4921="","",'Raw(1)'!D4921)</f>
        <v>Machine</v>
      </c>
      <c r="H4921" t="str">
        <f>IF('Raw(1)'!E4921="","",'Raw(1)'!E4921)</f>
        <v>Paint Line</v>
      </c>
      <c r="I4921">
        <f>IF('Raw(1)'!F4921="","",'Raw(1)'!F4921)</f>
        <v>8</v>
      </c>
    </row>
    <row r="4922" spans="1:9" x14ac:dyDescent="0.4">
      <c r="A4922">
        <f>IF('Raw(1)'!A4922="","",'Raw(1)'!A4922)</f>
        <v>2026</v>
      </c>
      <c r="B4922">
        <f>IF('Raw(1)'!B4922="","",'Raw(1)'!B4922)</f>
        <v>50</v>
      </c>
      <c r="C4922" t="str">
        <f t="shared" si="228"/>
        <v>Dec</v>
      </c>
      <c r="D4922" t="str">
        <f t="shared" si="229"/>
        <v>2026-Dec</v>
      </c>
      <c r="E4922">
        <f t="shared" si="230"/>
        <v>202612</v>
      </c>
      <c r="F4922" t="str">
        <f>IF('Raw(1)'!C4922="","",'Raw(1)'!C4922)</f>
        <v>AM</v>
      </c>
      <c r="G4922" t="str">
        <f>IF('Raw(1)'!D4922="","",'Raw(1)'!D4922)</f>
        <v>Machine</v>
      </c>
      <c r="H4922" t="str">
        <f>IF('Raw(1)'!E4922="","",'Raw(1)'!E4922)</f>
        <v>Roll Bending Machine</v>
      </c>
      <c r="I4922">
        <f>IF('Raw(1)'!F4922="","",'Raw(1)'!F4922)</f>
        <v>6</v>
      </c>
    </row>
    <row r="4923" spans="1:9" x14ac:dyDescent="0.4">
      <c r="A4923">
        <f>IF('Raw(1)'!A4923="","",'Raw(1)'!A4923)</f>
        <v>2026</v>
      </c>
      <c r="B4923">
        <f>IF('Raw(1)'!B4923="","",'Raw(1)'!B4923)</f>
        <v>50</v>
      </c>
      <c r="C4923" t="str">
        <f t="shared" si="228"/>
        <v>Dec</v>
      </c>
      <c r="D4923" t="str">
        <f t="shared" si="229"/>
        <v>2026-Dec</v>
      </c>
      <c r="E4923">
        <f t="shared" si="230"/>
        <v>202612</v>
      </c>
      <c r="F4923" t="str">
        <f>IF('Raw(1)'!C4923="","",'Raw(1)'!C4923)</f>
        <v>AM</v>
      </c>
      <c r="G4923" t="str">
        <f>IF('Raw(1)'!D4923="","",'Raw(1)'!D4923)</f>
        <v>Machine</v>
      </c>
      <c r="H4923" t="str">
        <f>IF('Raw(1)'!E4923="","",'Raw(1)'!E4923)</f>
        <v>L/W Machine</v>
      </c>
      <c r="I4923">
        <f>IF('Raw(1)'!F4923="","",'Raw(1)'!F4923)</f>
        <v>11</v>
      </c>
    </row>
    <row r="4924" spans="1:9" x14ac:dyDescent="0.4">
      <c r="A4924">
        <f>IF('Raw(1)'!A4924="","",'Raw(1)'!A4924)</f>
        <v>2026</v>
      </c>
      <c r="B4924">
        <f>IF('Raw(1)'!B4924="","",'Raw(1)'!B4924)</f>
        <v>50</v>
      </c>
      <c r="C4924" t="str">
        <f t="shared" si="228"/>
        <v>Dec</v>
      </c>
      <c r="D4924" t="str">
        <f t="shared" si="229"/>
        <v>2026-Dec</v>
      </c>
      <c r="E4924">
        <f t="shared" si="230"/>
        <v>202612</v>
      </c>
      <c r="F4924" t="str">
        <f>IF('Raw(1)'!C4924="","",'Raw(1)'!C4924)</f>
        <v>AM</v>
      </c>
      <c r="G4924" t="str">
        <f>IF('Raw(1)'!D4924="","",'Raw(1)'!D4924)</f>
        <v>Machine</v>
      </c>
      <c r="H4924" t="str">
        <f>IF('Raw(1)'!E4924="","",'Raw(1)'!E4924)</f>
        <v>C/W Machine</v>
      </c>
      <c r="I4924">
        <f>IF('Raw(1)'!F4924="","",'Raw(1)'!F4924)</f>
        <v>15</v>
      </c>
    </row>
    <row r="4925" spans="1:9" x14ac:dyDescent="0.4">
      <c r="A4925">
        <f>IF('Raw(1)'!A4925="","",'Raw(1)'!A4925)</f>
        <v>2026</v>
      </c>
      <c r="B4925">
        <f>IF('Raw(1)'!B4925="","",'Raw(1)'!B4925)</f>
        <v>50</v>
      </c>
      <c r="C4925" t="str">
        <f t="shared" si="228"/>
        <v>Dec</v>
      </c>
      <c r="D4925" t="str">
        <f t="shared" si="229"/>
        <v>2026-Dec</v>
      </c>
      <c r="E4925">
        <f t="shared" si="230"/>
        <v>202612</v>
      </c>
      <c r="F4925" t="str">
        <f>IF('Raw(1)'!C4925="","",'Raw(1)'!C4925)</f>
        <v>AM</v>
      </c>
      <c r="G4925" t="str">
        <f>IF('Raw(1)'!D4925="","",'Raw(1)'!D4925)</f>
        <v>Performance</v>
      </c>
      <c r="H4925" t="str">
        <f>IF('Raw(1)'!E4925="","",'Raw(1)'!E4925)</f>
        <v>BT GT</v>
      </c>
      <c r="I4925" t="str">
        <f>IF('Raw(1)'!F4925="","",'Raw(1)'!F4925)</f>
        <v/>
      </c>
    </row>
    <row r="4926" spans="1:9" x14ac:dyDescent="0.4">
      <c r="A4926">
        <f>IF('Raw(1)'!A4926="","",'Raw(1)'!A4926)</f>
        <v>2026</v>
      </c>
      <c r="B4926">
        <f>IF('Raw(1)'!B4926="","",'Raw(1)'!B4926)</f>
        <v>50</v>
      </c>
      <c r="C4926" t="str">
        <f t="shared" si="228"/>
        <v>Dec</v>
      </c>
      <c r="D4926" t="str">
        <f t="shared" si="229"/>
        <v>2026-Dec</v>
      </c>
      <c r="E4926">
        <f t="shared" si="230"/>
        <v>202612</v>
      </c>
      <c r="F4926" t="str">
        <f>IF('Raw(1)'!C4926="","",'Raw(1)'!C4926)</f>
        <v>AM</v>
      </c>
      <c r="G4926" t="str">
        <f>IF('Raw(1)'!D4926="","",'Raw(1)'!D4926)</f>
        <v>Performance</v>
      </c>
      <c r="H4926" t="str">
        <f>IF('Raw(1)'!E4926="","",'Raw(1)'!E4926)</f>
        <v>WT GT</v>
      </c>
      <c r="I4926" t="str">
        <f>IF('Raw(1)'!F4926="","",'Raw(1)'!F4926)</f>
        <v/>
      </c>
    </row>
    <row r="4927" spans="1:9" x14ac:dyDescent="0.4">
      <c r="A4927">
        <f>IF('Raw(1)'!A4927="","",'Raw(1)'!A4927)</f>
        <v>2026</v>
      </c>
      <c r="B4927">
        <f>IF('Raw(1)'!B4927="","",'Raw(1)'!B4927)</f>
        <v>50</v>
      </c>
      <c r="C4927" t="str">
        <f t="shared" si="228"/>
        <v>Dec</v>
      </c>
      <c r="D4927" t="str">
        <f t="shared" si="229"/>
        <v>2026-Dec</v>
      </c>
      <c r="E4927">
        <f t="shared" si="230"/>
        <v>202612</v>
      </c>
      <c r="F4927" t="str">
        <f>IF('Raw(1)'!C4927="","",'Raw(1)'!C4927)</f>
        <v>AM</v>
      </c>
      <c r="G4927" t="str">
        <f>IF('Raw(1)'!D4927="","",'Raw(1)'!D4927)</f>
        <v>Performance</v>
      </c>
      <c r="H4927" t="str">
        <f>IF('Raw(1)'!E4927="","",'Raw(1)'!E4927)</f>
        <v>Bending</v>
      </c>
      <c r="I4927" t="str">
        <f>IF('Raw(1)'!F4927="","",'Raw(1)'!F4927)</f>
        <v/>
      </c>
    </row>
    <row r="4928" spans="1:9" x14ac:dyDescent="0.4">
      <c r="A4928">
        <f>IF('Raw(1)'!A4928="","",'Raw(1)'!A4928)</f>
        <v>2026</v>
      </c>
      <c r="B4928">
        <f>IF('Raw(1)'!B4928="","",'Raw(1)'!B4928)</f>
        <v>50</v>
      </c>
      <c r="C4928" t="str">
        <f t="shared" si="228"/>
        <v>Dec</v>
      </c>
      <c r="D4928" t="str">
        <f t="shared" si="229"/>
        <v>2026-Dec</v>
      </c>
      <c r="E4928">
        <f t="shared" si="230"/>
        <v>202612</v>
      </c>
      <c r="F4928" t="str">
        <f>IF('Raw(1)'!C4928="","",'Raw(1)'!C4928)</f>
        <v>AM</v>
      </c>
      <c r="G4928" t="str">
        <f>IF('Raw(1)'!D4928="","",'Raw(1)'!D4928)</f>
        <v>Performance</v>
      </c>
      <c r="H4928" t="str">
        <f>IF('Raw(1)'!E4928="","",'Raw(1)'!E4928)</f>
        <v>L/W</v>
      </c>
      <c r="I4928" t="str">
        <f>IF('Raw(1)'!F4928="","",'Raw(1)'!F4928)</f>
        <v/>
      </c>
    </row>
    <row r="4929" spans="1:9" x14ac:dyDescent="0.4">
      <c r="A4929">
        <f>IF('Raw(1)'!A4929="","",'Raw(1)'!A4929)</f>
        <v>2026</v>
      </c>
      <c r="B4929">
        <f>IF('Raw(1)'!B4929="","",'Raw(1)'!B4929)</f>
        <v>50</v>
      </c>
      <c r="C4929" t="str">
        <f t="shared" si="228"/>
        <v>Dec</v>
      </c>
      <c r="D4929" t="str">
        <f t="shared" si="229"/>
        <v>2026-Dec</v>
      </c>
      <c r="E4929">
        <f t="shared" si="230"/>
        <v>202612</v>
      </c>
      <c r="F4929" t="str">
        <f>IF('Raw(1)'!C4929="","",'Raw(1)'!C4929)</f>
        <v>AM</v>
      </c>
      <c r="G4929" t="str">
        <f>IF('Raw(1)'!D4929="","",'Raw(1)'!D4929)</f>
        <v>Performance</v>
      </c>
      <c r="H4929" t="str">
        <f>IF('Raw(1)'!E4929="","",'Raw(1)'!E4929)</f>
        <v>C/W</v>
      </c>
      <c r="I4929" t="str">
        <f>IF('Raw(1)'!F4929="","",'Raw(1)'!F4929)</f>
        <v/>
      </c>
    </row>
    <row r="4930" spans="1:9" x14ac:dyDescent="0.4">
      <c r="A4930">
        <f>IF('Raw(1)'!A4930="","",'Raw(1)'!A4930)</f>
        <v>2026</v>
      </c>
      <c r="B4930">
        <f>IF('Raw(1)'!B4930="","",'Raw(1)'!B4930)</f>
        <v>50</v>
      </c>
      <c r="C4930" t="str">
        <f t="shared" ref="C4930:C4993" si="231">IF(OR(A4930="",B4930=""),"",TEXT(DATE(A4930,1,1)+(B4930-1)*7,"mmm"))</f>
        <v>Dec</v>
      </c>
      <c r="D4930" t="str">
        <f t="shared" ref="D4930:D4993" si="232">IF(OR(A4930="",B4930=""),"",TEXT(DATE(A4930,1,1)+(B4930-1)*7,"yyyy-mmm"))</f>
        <v>2026-Dec</v>
      </c>
      <c r="E4930">
        <f t="shared" ref="E4930:E4993" si="233">IF(OR(A4930="",B4930=""),"",YEAR(DATE(A4930,1,1)+(B4930-1)*7)*100+MONTH(DATE(A4930,1,1)+(B4930-1)*7))</f>
        <v>202612</v>
      </c>
      <c r="F4930" t="str">
        <f>IF('Raw(1)'!C4930="","",'Raw(1)'!C4930)</f>
        <v>PT On</v>
      </c>
      <c r="G4930" t="str">
        <f>IF('Raw(1)'!D4930="","",'Raw(1)'!D4930)</f>
        <v>Machine</v>
      </c>
      <c r="H4930" t="str">
        <f>IF('Raw(1)'!E4930="","",'Raw(1)'!E4930)</f>
        <v>Growing Line</v>
      </c>
      <c r="I4930">
        <f>IF('Raw(1)'!F4930="","",'Raw(1)'!F4930)</f>
        <v>6</v>
      </c>
    </row>
    <row r="4931" spans="1:9" x14ac:dyDescent="0.4">
      <c r="A4931">
        <f>IF('Raw(1)'!A4931="","",'Raw(1)'!A4931)</f>
        <v>2026</v>
      </c>
      <c r="B4931">
        <f>IF('Raw(1)'!B4931="","",'Raw(1)'!B4931)</f>
        <v>50</v>
      </c>
      <c r="C4931" t="str">
        <f t="shared" si="231"/>
        <v>Dec</v>
      </c>
      <c r="D4931" t="str">
        <f t="shared" si="232"/>
        <v>2026-Dec</v>
      </c>
      <c r="E4931">
        <f t="shared" si="233"/>
        <v>202612</v>
      </c>
      <c r="F4931" t="str">
        <f>IF('Raw(1)'!C4931="","",'Raw(1)'!C4931)</f>
        <v>PT On</v>
      </c>
      <c r="G4931" t="str">
        <f>IF('Raw(1)'!D4931="","",'Raw(1)'!D4931)</f>
        <v>Machine</v>
      </c>
      <c r="H4931" t="str">
        <f>IF('Raw(1)'!E4931="","",'Raw(1)'!E4931)</f>
        <v>Paint Booth</v>
      </c>
      <c r="I4931">
        <f>IF('Raw(1)'!F4931="","",'Raw(1)'!F4931)</f>
        <v>4</v>
      </c>
    </row>
    <row r="4932" spans="1:9" x14ac:dyDescent="0.4">
      <c r="A4932">
        <f>IF('Raw(1)'!A4932="","",'Raw(1)'!A4932)</f>
        <v>2026</v>
      </c>
      <c r="B4932">
        <f>IF('Raw(1)'!B4932="","",'Raw(1)'!B4932)</f>
        <v>50</v>
      </c>
      <c r="C4932" t="str">
        <f t="shared" si="231"/>
        <v>Dec</v>
      </c>
      <c r="D4932" t="str">
        <f t="shared" si="232"/>
        <v>2026-Dec</v>
      </c>
      <c r="E4932">
        <f t="shared" si="233"/>
        <v>202612</v>
      </c>
      <c r="F4932" t="str">
        <f>IF('Raw(1)'!C4932="","",'Raw(1)'!C4932)</f>
        <v>PT On</v>
      </c>
      <c r="G4932" t="str">
        <f>IF('Raw(1)'!D4932="","",'Raw(1)'!D4932)</f>
        <v>Machine</v>
      </c>
      <c r="H4932" t="str">
        <f>IF('Raw(1)'!E4932="","",'Raw(1)'!E4932)</f>
        <v>Paint Line</v>
      </c>
      <c r="I4932">
        <f>IF('Raw(1)'!F4932="","",'Raw(1)'!F4932)</f>
        <v>4</v>
      </c>
    </row>
    <row r="4933" spans="1:9" x14ac:dyDescent="0.4">
      <c r="A4933">
        <f>IF('Raw(1)'!A4933="","",'Raw(1)'!A4933)</f>
        <v>2026</v>
      </c>
      <c r="B4933">
        <f>IF('Raw(1)'!B4933="","",'Raw(1)'!B4933)</f>
        <v>50</v>
      </c>
      <c r="C4933" t="str">
        <f t="shared" si="231"/>
        <v>Dec</v>
      </c>
      <c r="D4933" t="str">
        <f t="shared" si="232"/>
        <v>2026-Dec</v>
      </c>
      <c r="E4933">
        <f t="shared" si="233"/>
        <v>202612</v>
      </c>
      <c r="F4933" t="str">
        <f>IF('Raw(1)'!C4933="","",'Raw(1)'!C4933)</f>
        <v>PT On</v>
      </c>
      <c r="G4933" t="str">
        <f>IF('Raw(1)'!D4933="","",'Raw(1)'!D4933)</f>
        <v>Machine</v>
      </c>
      <c r="H4933" t="str">
        <f>IF('Raw(1)'!E4933="","",'Raw(1)'!E4933)</f>
        <v>Roll Bending Machine</v>
      </c>
      <c r="I4933">
        <f>IF('Raw(1)'!F4933="","",'Raw(1)'!F4933)</f>
        <v>3</v>
      </c>
    </row>
    <row r="4934" spans="1:9" x14ac:dyDescent="0.4">
      <c r="A4934">
        <f>IF('Raw(1)'!A4934="","",'Raw(1)'!A4934)</f>
        <v>2026</v>
      </c>
      <c r="B4934">
        <f>IF('Raw(1)'!B4934="","",'Raw(1)'!B4934)</f>
        <v>50</v>
      </c>
      <c r="C4934" t="str">
        <f t="shared" si="231"/>
        <v>Dec</v>
      </c>
      <c r="D4934" t="str">
        <f t="shared" si="232"/>
        <v>2026-Dec</v>
      </c>
      <c r="E4934">
        <f t="shared" si="233"/>
        <v>202612</v>
      </c>
      <c r="F4934" t="str">
        <f>IF('Raw(1)'!C4934="","",'Raw(1)'!C4934)</f>
        <v>PT On</v>
      </c>
      <c r="G4934" t="str">
        <f>IF('Raw(1)'!D4934="","",'Raw(1)'!D4934)</f>
        <v>Machine</v>
      </c>
      <c r="H4934" t="str">
        <f>IF('Raw(1)'!E4934="","",'Raw(1)'!E4934)</f>
        <v>L/W Machine</v>
      </c>
      <c r="I4934">
        <f>IF('Raw(1)'!F4934="","",'Raw(1)'!F4934)</f>
        <v>4</v>
      </c>
    </row>
    <row r="4935" spans="1:9" x14ac:dyDescent="0.4">
      <c r="A4935">
        <f>IF('Raw(1)'!A4935="","",'Raw(1)'!A4935)</f>
        <v>2026</v>
      </c>
      <c r="B4935">
        <f>IF('Raw(1)'!B4935="","",'Raw(1)'!B4935)</f>
        <v>50</v>
      </c>
      <c r="C4935" t="str">
        <f t="shared" si="231"/>
        <v>Dec</v>
      </c>
      <c r="D4935" t="str">
        <f t="shared" si="232"/>
        <v>2026-Dec</v>
      </c>
      <c r="E4935">
        <f t="shared" si="233"/>
        <v>202612</v>
      </c>
      <c r="F4935" t="str">
        <f>IF('Raw(1)'!C4935="","",'Raw(1)'!C4935)</f>
        <v>PT On</v>
      </c>
      <c r="G4935" t="str">
        <f>IF('Raw(1)'!D4935="","",'Raw(1)'!D4935)</f>
        <v>Machine</v>
      </c>
      <c r="H4935" t="str">
        <f>IF('Raw(1)'!E4935="","",'Raw(1)'!E4935)</f>
        <v>C/W Machine</v>
      </c>
      <c r="I4935">
        <f>IF('Raw(1)'!F4935="","",'Raw(1)'!F4935)</f>
        <v>6.5</v>
      </c>
    </row>
    <row r="4936" spans="1:9" x14ac:dyDescent="0.4">
      <c r="A4936">
        <f>IF('Raw(1)'!A4936="","",'Raw(1)'!A4936)</f>
        <v>2026</v>
      </c>
      <c r="B4936">
        <f>IF('Raw(1)'!B4936="","",'Raw(1)'!B4936)</f>
        <v>50</v>
      </c>
      <c r="C4936" t="str">
        <f t="shared" si="231"/>
        <v>Dec</v>
      </c>
      <c r="D4936" t="str">
        <f t="shared" si="232"/>
        <v>2026-Dec</v>
      </c>
      <c r="E4936">
        <f t="shared" si="233"/>
        <v>202612</v>
      </c>
      <c r="F4936" t="str">
        <f>IF('Raw(1)'!C4936="","",'Raw(1)'!C4936)</f>
        <v>PT On</v>
      </c>
      <c r="G4936" t="str">
        <f>IF('Raw(1)'!D4936="","",'Raw(1)'!D4936)</f>
        <v>Performance</v>
      </c>
      <c r="H4936" t="str">
        <f>IF('Raw(1)'!E4936="","",'Raw(1)'!E4936)</f>
        <v>BT GT</v>
      </c>
      <c r="I4936" t="str">
        <f>IF('Raw(1)'!F4936="","",'Raw(1)'!F4936)</f>
        <v/>
      </c>
    </row>
    <row r="4937" spans="1:9" x14ac:dyDescent="0.4">
      <c r="A4937">
        <f>IF('Raw(1)'!A4937="","",'Raw(1)'!A4937)</f>
        <v>2026</v>
      </c>
      <c r="B4937">
        <f>IF('Raw(1)'!B4937="","",'Raw(1)'!B4937)</f>
        <v>50</v>
      </c>
      <c r="C4937" t="str">
        <f t="shared" si="231"/>
        <v>Dec</v>
      </c>
      <c r="D4937" t="str">
        <f t="shared" si="232"/>
        <v>2026-Dec</v>
      </c>
      <c r="E4937">
        <f t="shared" si="233"/>
        <v>202612</v>
      </c>
      <c r="F4937" t="str">
        <f>IF('Raw(1)'!C4937="","",'Raw(1)'!C4937)</f>
        <v>PT On</v>
      </c>
      <c r="G4937" t="str">
        <f>IF('Raw(1)'!D4937="","",'Raw(1)'!D4937)</f>
        <v>Performance</v>
      </c>
      <c r="H4937" t="str">
        <f>IF('Raw(1)'!E4937="","",'Raw(1)'!E4937)</f>
        <v>WT GT</v>
      </c>
      <c r="I4937" t="str">
        <f>IF('Raw(1)'!F4937="","",'Raw(1)'!F4937)</f>
        <v/>
      </c>
    </row>
    <row r="4938" spans="1:9" x14ac:dyDescent="0.4">
      <c r="A4938">
        <f>IF('Raw(1)'!A4938="","",'Raw(1)'!A4938)</f>
        <v>2026</v>
      </c>
      <c r="B4938">
        <f>IF('Raw(1)'!B4938="","",'Raw(1)'!B4938)</f>
        <v>50</v>
      </c>
      <c r="C4938" t="str">
        <f t="shared" si="231"/>
        <v>Dec</v>
      </c>
      <c r="D4938" t="str">
        <f t="shared" si="232"/>
        <v>2026-Dec</v>
      </c>
      <c r="E4938">
        <f t="shared" si="233"/>
        <v>202612</v>
      </c>
      <c r="F4938" t="str">
        <f>IF('Raw(1)'!C4938="","",'Raw(1)'!C4938)</f>
        <v>PT On</v>
      </c>
      <c r="G4938" t="str">
        <f>IF('Raw(1)'!D4938="","",'Raw(1)'!D4938)</f>
        <v>Performance</v>
      </c>
      <c r="H4938" t="str">
        <f>IF('Raw(1)'!E4938="","",'Raw(1)'!E4938)</f>
        <v>Bending</v>
      </c>
      <c r="I4938" t="str">
        <f>IF('Raw(1)'!F4938="","",'Raw(1)'!F4938)</f>
        <v/>
      </c>
    </row>
    <row r="4939" spans="1:9" x14ac:dyDescent="0.4">
      <c r="A4939">
        <f>IF('Raw(1)'!A4939="","",'Raw(1)'!A4939)</f>
        <v>2026</v>
      </c>
      <c r="B4939">
        <f>IF('Raw(1)'!B4939="","",'Raw(1)'!B4939)</f>
        <v>50</v>
      </c>
      <c r="C4939" t="str">
        <f t="shared" si="231"/>
        <v>Dec</v>
      </c>
      <c r="D4939" t="str">
        <f t="shared" si="232"/>
        <v>2026-Dec</v>
      </c>
      <c r="E4939">
        <f t="shared" si="233"/>
        <v>202612</v>
      </c>
      <c r="F4939" t="str">
        <f>IF('Raw(1)'!C4939="","",'Raw(1)'!C4939)</f>
        <v>PT On</v>
      </c>
      <c r="G4939" t="str">
        <f>IF('Raw(1)'!D4939="","",'Raw(1)'!D4939)</f>
        <v>Performance</v>
      </c>
      <c r="H4939" t="str">
        <f>IF('Raw(1)'!E4939="","",'Raw(1)'!E4939)</f>
        <v>L/W</v>
      </c>
      <c r="I4939" t="str">
        <f>IF('Raw(1)'!F4939="","",'Raw(1)'!F4939)</f>
        <v/>
      </c>
    </row>
    <row r="4940" spans="1:9" x14ac:dyDescent="0.4">
      <c r="A4940">
        <f>IF('Raw(1)'!A4940="","",'Raw(1)'!A4940)</f>
        <v>2026</v>
      </c>
      <c r="B4940">
        <f>IF('Raw(1)'!B4940="","",'Raw(1)'!B4940)</f>
        <v>50</v>
      </c>
      <c r="C4940" t="str">
        <f t="shared" si="231"/>
        <v>Dec</v>
      </c>
      <c r="D4940" t="str">
        <f t="shared" si="232"/>
        <v>2026-Dec</v>
      </c>
      <c r="E4940">
        <f t="shared" si="233"/>
        <v>202612</v>
      </c>
      <c r="F4940" t="str">
        <f>IF('Raw(1)'!C4940="","",'Raw(1)'!C4940)</f>
        <v>PT On</v>
      </c>
      <c r="G4940" t="str">
        <f>IF('Raw(1)'!D4940="","",'Raw(1)'!D4940)</f>
        <v>Performance</v>
      </c>
      <c r="H4940" t="str">
        <f>IF('Raw(1)'!E4940="","",'Raw(1)'!E4940)</f>
        <v>C/W</v>
      </c>
      <c r="I4940" t="str">
        <f>IF('Raw(1)'!F4940="","",'Raw(1)'!F4940)</f>
        <v/>
      </c>
    </row>
    <row r="4941" spans="1:9" x14ac:dyDescent="0.4">
      <c r="A4941">
        <f>IF('Raw(1)'!A4941="","",'Raw(1)'!A4941)</f>
        <v>2026</v>
      </c>
      <c r="B4941">
        <f>IF('Raw(1)'!B4941="","",'Raw(1)'!B4941)</f>
        <v>50</v>
      </c>
      <c r="C4941" t="str">
        <f t="shared" si="231"/>
        <v>Dec</v>
      </c>
      <c r="D4941" t="str">
        <f t="shared" si="232"/>
        <v>2026-Dec</v>
      </c>
      <c r="E4941">
        <f t="shared" si="233"/>
        <v>202612</v>
      </c>
      <c r="F4941" t="str">
        <f>IF('Raw(1)'!C4941="","",'Raw(1)'!C4941)</f>
        <v>PT Off</v>
      </c>
      <c r="G4941" t="str">
        <f>IF('Raw(1)'!D4941="","",'Raw(1)'!D4941)</f>
        <v>Machine</v>
      </c>
      <c r="H4941" t="str">
        <f>IF('Raw(1)'!E4941="","",'Raw(1)'!E4941)</f>
        <v>Growing Line</v>
      </c>
      <c r="I4941">
        <f>IF('Raw(1)'!F4941="","",'Raw(1)'!F4941)</f>
        <v>11</v>
      </c>
    </row>
    <row r="4942" spans="1:9" x14ac:dyDescent="0.4">
      <c r="A4942">
        <f>IF('Raw(1)'!A4942="","",'Raw(1)'!A4942)</f>
        <v>2026</v>
      </c>
      <c r="B4942">
        <f>IF('Raw(1)'!B4942="","",'Raw(1)'!B4942)</f>
        <v>50</v>
      </c>
      <c r="C4942" t="str">
        <f t="shared" si="231"/>
        <v>Dec</v>
      </c>
      <c r="D4942" t="str">
        <f t="shared" si="232"/>
        <v>2026-Dec</v>
      </c>
      <c r="E4942">
        <f t="shared" si="233"/>
        <v>202612</v>
      </c>
      <c r="F4942" t="str">
        <f>IF('Raw(1)'!C4942="","",'Raw(1)'!C4942)</f>
        <v>PT Off</v>
      </c>
      <c r="G4942" t="str">
        <f>IF('Raw(1)'!D4942="","",'Raw(1)'!D4942)</f>
        <v>Machine</v>
      </c>
      <c r="H4942" t="str">
        <f>IF('Raw(1)'!E4942="","",'Raw(1)'!E4942)</f>
        <v>Paint Booth</v>
      </c>
      <c r="I4942">
        <f>IF('Raw(1)'!F4942="","",'Raw(1)'!F4942)</f>
        <v>6</v>
      </c>
    </row>
    <row r="4943" spans="1:9" x14ac:dyDescent="0.4">
      <c r="A4943">
        <f>IF('Raw(1)'!A4943="","",'Raw(1)'!A4943)</f>
        <v>2026</v>
      </c>
      <c r="B4943">
        <f>IF('Raw(1)'!B4943="","",'Raw(1)'!B4943)</f>
        <v>50</v>
      </c>
      <c r="C4943" t="str">
        <f t="shared" si="231"/>
        <v>Dec</v>
      </c>
      <c r="D4943" t="str">
        <f t="shared" si="232"/>
        <v>2026-Dec</v>
      </c>
      <c r="E4943">
        <f t="shared" si="233"/>
        <v>202612</v>
      </c>
      <c r="F4943" t="str">
        <f>IF('Raw(1)'!C4943="","",'Raw(1)'!C4943)</f>
        <v>PT Off</v>
      </c>
      <c r="G4943" t="str">
        <f>IF('Raw(1)'!D4943="","",'Raw(1)'!D4943)</f>
        <v>Machine</v>
      </c>
      <c r="H4943" t="str">
        <f>IF('Raw(1)'!E4943="","",'Raw(1)'!E4943)</f>
        <v>Paint Line</v>
      </c>
      <c r="I4943">
        <f>IF('Raw(1)'!F4943="","",'Raw(1)'!F4943)</f>
        <v>4</v>
      </c>
    </row>
    <row r="4944" spans="1:9" x14ac:dyDescent="0.4">
      <c r="A4944">
        <f>IF('Raw(1)'!A4944="","",'Raw(1)'!A4944)</f>
        <v>2026</v>
      </c>
      <c r="B4944">
        <f>IF('Raw(1)'!B4944="","",'Raw(1)'!B4944)</f>
        <v>50</v>
      </c>
      <c r="C4944" t="str">
        <f t="shared" si="231"/>
        <v>Dec</v>
      </c>
      <c r="D4944" t="str">
        <f t="shared" si="232"/>
        <v>2026-Dec</v>
      </c>
      <c r="E4944">
        <f t="shared" si="233"/>
        <v>202612</v>
      </c>
      <c r="F4944" t="str">
        <f>IF('Raw(1)'!C4944="","",'Raw(1)'!C4944)</f>
        <v>PT Off</v>
      </c>
      <c r="G4944" t="str">
        <f>IF('Raw(1)'!D4944="","",'Raw(1)'!D4944)</f>
        <v>Machine</v>
      </c>
      <c r="H4944" t="str">
        <f>IF('Raw(1)'!E4944="","",'Raw(1)'!E4944)</f>
        <v>Roll Bending Machine</v>
      </c>
      <c r="I4944">
        <f>IF('Raw(1)'!F4944="","",'Raw(1)'!F4944)</f>
        <v>4</v>
      </c>
    </row>
    <row r="4945" spans="1:9" x14ac:dyDescent="0.4">
      <c r="A4945">
        <f>IF('Raw(1)'!A4945="","",'Raw(1)'!A4945)</f>
        <v>2026</v>
      </c>
      <c r="B4945">
        <f>IF('Raw(1)'!B4945="","",'Raw(1)'!B4945)</f>
        <v>50</v>
      </c>
      <c r="C4945" t="str">
        <f t="shared" si="231"/>
        <v>Dec</v>
      </c>
      <c r="D4945" t="str">
        <f t="shared" si="232"/>
        <v>2026-Dec</v>
      </c>
      <c r="E4945">
        <f t="shared" si="233"/>
        <v>202612</v>
      </c>
      <c r="F4945" t="str">
        <f>IF('Raw(1)'!C4945="","",'Raw(1)'!C4945)</f>
        <v>PT Off</v>
      </c>
      <c r="G4945" t="str">
        <f>IF('Raw(1)'!D4945="","",'Raw(1)'!D4945)</f>
        <v>Machine</v>
      </c>
      <c r="H4945" t="str">
        <f>IF('Raw(1)'!E4945="","",'Raw(1)'!E4945)</f>
        <v>L/W Machine</v>
      </c>
      <c r="I4945">
        <f>IF('Raw(1)'!F4945="","",'Raw(1)'!F4945)</f>
        <v>7</v>
      </c>
    </row>
    <row r="4946" spans="1:9" x14ac:dyDescent="0.4">
      <c r="A4946">
        <f>IF('Raw(1)'!A4946="","",'Raw(1)'!A4946)</f>
        <v>2026</v>
      </c>
      <c r="B4946">
        <f>IF('Raw(1)'!B4946="","",'Raw(1)'!B4946)</f>
        <v>50</v>
      </c>
      <c r="C4946" t="str">
        <f t="shared" si="231"/>
        <v>Dec</v>
      </c>
      <c r="D4946" t="str">
        <f t="shared" si="232"/>
        <v>2026-Dec</v>
      </c>
      <c r="E4946">
        <f t="shared" si="233"/>
        <v>202612</v>
      </c>
      <c r="F4946" t="str">
        <f>IF('Raw(1)'!C4946="","",'Raw(1)'!C4946)</f>
        <v>PT Off</v>
      </c>
      <c r="G4946" t="str">
        <f>IF('Raw(1)'!D4946="","",'Raw(1)'!D4946)</f>
        <v>Machine</v>
      </c>
      <c r="H4946" t="str">
        <f>IF('Raw(1)'!E4946="","",'Raw(1)'!E4946)</f>
        <v>C/W Machine</v>
      </c>
      <c r="I4946">
        <f>IF('Raw(1)'!F4946="","",'Raw(1)'!F4946)</f>
        <v>12.5</v>
      </c>
    </row>
    <row r="4947" spans="1:9" x14ac:dyDescent="0.4">
      <c r="A4947">
        <f>IF('Raw(1)'!A4947="","",'Raw(1)'!A4947)</f>
        <v>2026</v>
      </c>
      <c r="B4947">
        <f>IF('Raw(1)'!B4947="","",'Raw(1)'!B4947)</f>
        <v>50</v>
      </c>
      <c r="C4947" t="str">
        <f t="shared" si="231"/>
        <v>Dec</v>
      </c>
      <c r="D4947" t="str">
        <f t="shared" si="232"/>
        <v>2026-Dec</v>
      </c>
      <c r="E4947">
        <f t="shared" si="233"/>
        <v>202612</v>
      </c>
      <c r="F4947" t="str">
        <f>IF('Raw(1)'!C4947="","",'Raw(1)'!C4947)</f>
        <v>PT Off</v>
      </c>
      <c r="G4947" t="str">
        <f>IF('Raw(1)'!D4947="","",'Raw(1)'!D4947)</f>
        <v>Performance</v>
      </c>
      <c r="H4947" t="str">
        <f>IF('Raw(1)'!E4947="","",'Raw(1)'!E4947)</f>
        <v>BT GT</v>
      </c>
      <c r="I4947" t="str">
        <f>IF('Raw(1)'!F4947="","",'Raw(1)'!F4947)</f>
        <v/>
      </c>
    </row>
    <row r="4948" spans="1:9" x14ac:dyDescent="0.4">
      <c r="A4948">
        <f>IF('Raw(1)'!A4948="","",'Raw(1)'!A4948)</f>
        <v>2026</v>
      </c>
      <c r="B4948">
        <f>IF('Raw(1)'!B4948="","",'Raw(1)'!B4948)</f>
        <v>50</v>
      </c>
      <c r="C4948" t="str">
        <f t="shared" si="231"/>
        <v>Dec</v>
      </c>
      <c r="D4948" t="str">
        <f t="shared" si="232"/>
        <v>2026-Dec</v>
      </c>
      <c r="E4948">
        <f t="shared" si="233"/>
        <v>202612</v>
      </c>
      <c r="F4948" t="str">
        <f>IF('Raw(1)'!C4948="","",'Raw(1)'!C4948)</f>
        <v>PT Off</v>
      </c>
      <c r="G4948" t="str">
        <f>IF('Raw(1)'!D4948="","",'Raw(1)'!D4948)</f>
        <v>Performance</v>
      </c>
      <c r="H4948" t="str">
        <f>IF('Raw(1)'!E4948="","",'Raw(1)'!E4948)</f>
        <v>WT GT</v>
      </c>
      <c r="I4948" t="str">
        <f>IF('Raw(1)'!F4948="","",'Raw(1)'!F4948)</f>
        <v/>
      </c>
    </row>
    <row r="4949" spans="1:9" x14ac:dyDescent="0.4">
      <c r="A4949">
        <f>IF('Raw(1)'!A4949="","",'Raw(1)'!A4949)</f>
        <v>2026</v>
      </c>
      <c r="B4949">
        <f>IF('Raw(1)'!B4949="","",'Raw(1)'!B4949)</f>
        <v>50</v>
      </c>
      <c r="C4949" t="str">
        <f t="shared" si="231"/>
        <v>Dec</v>
      </c>
      <c r="D4949" t="str">
        <f t="shared" si="232"/>
        <v>2026-Dec</v>
      </c>
      <c r="E4949">
        <f t="shared" si="233"/>
        <v>202612</v>
      </c>
      <c r="F4949" t="str">
        <f>IF('Raw(1)'!C4949="","",'Raw(1)'!C4949)</f>
        <v>PT Off</v>
      </c>
      <c r="G4949" t="str">
        <f>IF('Raw(1)'!D4949="","",'Raw(1)'!D4949)</f>
        <v>Performance</v>
      </c>
      <c r="H4949" t="str">
        <f>IF('Raw(1)'!E4949="","",'Raw(1)'!E4949)</f>
        <v>Bending</v>
      </c>
      <c r="I4949" t="str">
        <f>IF('Raw(1)'!F4949="","",'Raw(1)'!F4949)</f>
        <v/>
      </c>
    </row>
    <row r="4950" spans="1:9" x14ac:dyDescent="0.4">
      <c r="A4950">
        <f>IF('Raw(1)'!A4950="","",'Raw(1)'!A4950)</f>
        <v>2026</v>
      </c>
      <c r="B4950">
        <f>IF('Raw(1)'!B4950="","",'Raw(1)'!B4950)</f>
        <v>50</v>
      </c>
      <c r="C4950" t="str">
        <f t="shared" si="231"/>
        <v>Dec</v>
      </c>
      <c r="D4950" t="str">
        <f t="shared" si="232"/>
        <v>2026-Dec</v>
      </c>
      <c r="E4950">
        <f t="shared" si="233"/>
        <v>202612</v>
      </c>
      <c r="F4950" t="str">
        <f>IF('Raw(1)'!C4950="","",'Raw(1)'!C4950)</f>
        <v>PT Off</v>
      </c>
      <c r="G4950" t="str">
        <f>IF('Raw(1)'!D4950="","",'Raw(1)'!D4950)</f>
        <v>Performance</v>
      </c>
      <c r="H4950" t="str">
        <f>IF('Raw(1)'!E4950="","",'Raw(1)'!E4950)</f>
        <v>L/W</v>
      </c>
      <c r="I4950" t="str">
        <f>IF('Raw(1)'!F4950="","",'Raw(1)'!F4950)</f>
        <v/>
      </c>
    </row>
    <row r="4951" spans="1:9" x14ac:dyDescent="0.4">
      <c r="A4951">
        <f>IF('Raw(1)'!A4951="","",'Raw(1)'!A4951)</f>
        <v>2026</v>
      </c>
      <c r="B4951">
        <f>IF('Raw(1)'!B4951="","",'Raw(1)'!B4951)</f>
        <v>50</v>
      </c>
      <c r="C4951" t="str">
        <f t="shared" si="231"/>
        <v>Dec</v>
      </c>
      <c r="D4951" t="str">
        <f t="shared" si="232"/>
        <v>2026-Dec</v>
      </c>
      <c r="E4951">
        <f t="shared" si="233"/>
        <v>202612</v>
      </c>
      <c r="F4951" t="str">
        <f>IF('Raw(1)'!C4951="","",'Raw(1)'!C4951)</f>
        <v>PT Off</v>
      </c>
      <c r="G4951" t="str">
        <f>IF('Raw(1)'!D4951="","",'Raw(1)'!D4951)</f>
        <v>Performance</v>
      </c>
      <c r="H4951" t="str">
        <f>IF('Raw(1)'!E4951="","",'Raw(1)'!E4951)</f>
        <v>C/W</v>
      </c>
      <c r="I4951" t="str">
        <f>IF('Raw(1)'!F4951="","",'Raw(1)'!F4951)</f>
        <v/>
      </c>
    </row>
    <row r="4952" spans="1:9" x14ac:dyDescent="0.4">
      <c r="A4952">
        <f>IF('Raw(1)'!A4952="","",'Raw(1)'!A4952)</f>
        <v>2026</v>
      </c>
      <c r="B4952">
        <f>IF('Raw(1)'!B4952="","",'Raw(1)'!B4952)</f>
        <v>51</v>
      </c>
      <c r="C4952" t="str">
        <f t="shared" si="231"/>
        <v>Dec</v>
      </c>
      <c r="D4952" t="str">
        <f t="shared" si="232"/>
        <v>2026-Dec</v>
      </c>
      <c r="E4952">
        <f t="shared" si="233"/>
        <v>202612</v>
      </c>
      <c r="F4952" t="str">
        <f>IF('Raw(1)'!C4952="","",'Raw(1)'!C4952)</f>
        <v>VN #1</v>
      </c>
      <c r="G4952" t="str">
        <f>IF('Raw(1)'!D4952="","",'Raw(1)'!D4952)</f>
        <v>Machine</v>
      </c>
      <c r="H4952" t="str">
        <f>IF('Raw(1)'!E4952="","",'Raw(1)'!E4952)</f>
        <v>Growing Line</v>
      </c>
      <c r="I4952">
        <f>IF('Raw(1)'!F4952="","",'Raw(1)'!F4952)</f>
        <v>15</v>
      </c>
    </row>
    <row r="4953" spans="1:9" x14ac:dyDescent="0.4">
      <c r="A4953">
        <f>IF('Raw(1)'!A4953="","",'Raw(1)'!A4953)</f>
        <v>2026</v>
      </c>
      <c r="B4953">
        <f>IF('Raw(1)'!B4953="","",'Raw(1)'!B4953)</f>
        <v>51</v>
      </c>
      <c r="C4953" t="str">
        <f t="shared" si="231"/>
        <v>Dec</v>
      </c>
      <c r="D4953" t="str">
        <f t="shared" si="232"/>
        <v>2026-Dec</v>
      </c>
      <c r="E4953">
        <f t="shared" si="233"/>
        <v>202612</v>
      </c>
      <c r="F4953" t="str">
        <f>IF('Raw(1)'!C4953="","",'Raw(1)'!C4953)</f>
        <v>VN #1</v>
      </c>
      <c r="G4953" t="str">
        <f>IF('Raw(1)'!D4953="","",'Raw(1)'!D4953)</f>
        <v>Machine</v>
      </c>
      <c r="H4953" t="str">
        <f>IF('Raw(1)'!E4953="","",'Raw(1)'!E4953)</f>
        <v>Paint Booth</v>
      </c>
      <c r="I4953">
        <f>IF('Raw(1)'!F4953="","",'Raw(1)'!F4953)</f>
        <v>10</v>
      </c>
    </row>
    <row r="4954" spans="1:9" x14ac:dyDescent="0.4">
      <c r="A4954">
        <f>IF('Raw(1)'!A4954="","",'Raw(1)'!A4954)</f>
        <v>2026</v>
      </c>
      <c r="B4954">
        <f>IF('Raw(1)'!B4954="","",'Raw(1)'!B4954)</f>
        <v>51</v>
      </c>
      <c r="C4954" t="str">
        <f t="shared" si="231"/>
        <v>Dec</v>
      </c>
      <c r="D4954" t="str">
        <f t="shared" si="232"/>
        <v>2026-Dec</v>
      </c>
      <c r="E4954">
        <f t="shared" si="233"/>
        <v>202612</v>
      </c>
      <c r="F4954" t="str">
        <f>IF('Raw(1)'!C4954="","",'Raw(1)'!C4954)</f>
        <v>VN #1</v>
      </c>
      <c r="G4954" t="str">
        <f>IF('Raw(1)'!D4954="","",'Raw(1)'!D4954)</f>
        <v>Machine</v>
      </c>
      <c r="H4954" t="str">
        <f>IF('Raw(1)'!E4954="","",'Raw(1)'!E4954)</f>
        <v>Paint Line</v>
      </c>
      <c r="I4954">
        <f>IF('Raw(1)'!F4954="","",'Raw(1)'!F4954)</f>
        <v>5</v>
      </c>
    </row>
    <row r="4955" spans="1:9" x14ac:dyDescent="0.4">
      <c r="A4955">
        <f>IF('Raw(1)'!A4955="","",'Raw(1)'!A4955)</f>
        <v>2026</v>
      </c>
      <c r="B4955">
        <f>IF('Raw(1)'!B4955="","",'Raw(1)'!B4955)</f>
        <v>51</v>
      </c>
      <c r="C4955" t="str">
        <f t="shared" si="231"/>
        <v>Dec</v>
      </c>
      <c r="D4955" t="str">
        <f t="shared" si="232"/>
        <v>2026-Dec</v>
      </c>
      <c r="E4955">
        <f t="shared" si="233"/>
        <v>202612</v>
      </c>
      <c r="F4955" t="str">
        <f>IF('Raw(1)'!C4955="","",'Raw(1)'!C4955)</f>
        <v>VN #1</v>
      </c>
      <c r="G4955" t="str">
        <f>IF('Raw(1)'!D4955="","",'Raw(1)'!D4955)</f>
        <v>Machine</v>
      </c>
      <c r="H4955" t="str">
        <f>IF('Raw(1)'!E4955="","",'Raw(1)'!E4955)</f>
        <v>Roll Bending Machine</v>
      </c>
      <c r="I4955">
        <f>IF('Raw(1)'!F4955="","",'Raw(1)'!F4955)</f>
        <v>6</v>
      </c>
    </row>
    <row r="4956" spans="1:9" x14ac:dyDescent="0.4">
      <c r="A4956">
        <f>IF('Raw(1)'!A4956="","",'Raw(1)'!A4956)</f>
        <v>2026</v>
      </c>
      <c r="B4956">
        <f>IF('Raw(1)'!B4956="","",'Raw(1)'!B4956)</f>
        <v>51</v>
      </c>
      <c r="C4956" t="str">
        <f t="shared" si="231"/>
        <v>Dec</v>
      </c>
      <c r="D4956" t="str">
        <f t="shared" si="232"/>
        <v>2026-Dec</v>
      </c>
      <c r="E4956">
        <f t="shared" si="233"/>
        <v>202612</v>
      </c>
      <c r="F4956" t="str">
        <f>IF('Raw(1)'!C4956="","",'Raw(1)'!C4956)</f>
        <v>VN #1</v>
      </c>
      <c r="G4956" t="str">
        <f>IF('Raw(1)'!D4956="","",'Raw(1)'!D4956)</f>
        <v>Machine</v>
      </c>
      <c r="H4956" t="str">
        <f>IF('Raw(1)'!E4956="","",'Raw(1)'!E4956)</f>
        <v>L/W Machine</v>
      </c>
      <c r="I4956">
        <f>IF('Raw(1)'!F4956="","",'Raw(1)'!F4956)</f>
        <v>10</v>
      </c>
    </row>
    <row r="4957" spans="1:9" x14ac:dyDescent="0.4">
      <c r="A4957">
        <f>IF('Raw(1)'!A4957="","",'Raw(1)'!A4957)</f>
        <v>2026</v>
      </c>
      <c r="B4957">
        <f>IF('Raw(1)'!B4957="","",'Raw(1)'!B4957)</f>
        <v>51</v>
      </c>
      <c r="C4957" t="str">
        <f t="shared" si="231"/>
        <v>Dec</v>
      </c>
      <c r="D4957" t="str">
        <f t="shared" si="232"/>
        <v>2026-Dec</v>
      </c>
      <c r="E4957">
        <f t="shared" si="233"/>
        <v>202612</v>
      </c>
      <c r="F4957" t="str">
        <f>IF('Raw(1)'!C4957="","",'Raw(1)'!C4957)</f>
        <v>VN #1</v>
      </c>
      <c r="G4957" t="str">
        <f>IF('Raw(1)'!D4957="","",'Raw(1)'!D4957)</f>
        <v>Machine</v>
      </c>
      <c r="H4957" t="str">
        <f>IF('Raw(1)'!E4957="","",'Raw(1)'!E4957)</f>
        <v>C/W Machine</v>
      </c>
      <c r="I4957">
        <f>IF('Raw(1)'!F4957="","",'Raw(1)'!F4957)</f>
        <v>10</v>
      </c>
    </row>
    <row r="4958" spans="1:9" x14ac:dyDescent="0.4">
      <c r="A4958">
        <f>IF('Raw(1)'!A4958="","",'Raw(1)'!A4958)</f>
        <v>2026</v>
      </c>
      <c r="B4958">
        <f>IF('Raw(1)'!B4958="","",'Raw(1)'!B4958)</f>
        <v>51</v>
      </c>
      <c r="C4958" t="str">
        <f t="shared" si="231"/>
        <v>Dec</v>
      </c>
      <c r="D4958" t="str">
        <f t="shared" si="232"/>
        <v>2026-Dec</v>
      </c>
      <c r="E4958">
        <f t="shared" si="233"/>
        <v>202612</v>
      </c>
      <c r="F4958" t="str">
        <f>IF('Raw(1)'!C4958="","",'Raw(1)'!C4958)</f>
        <v>VN #1</v>
      </c>
      <c r="G4958" t="str">
        <f>IF('Raw(1)'!D4958="","",'Raw(1)'!D4958)</f>
        <v>Performance</v>
      </c>
      <c r="H4958" t="str">
        <f>IF('Raw(1)'!E4958="","",'Raw(1)'!E4958)</f>
        <v>BT GT</v>
      </c>
      <c r="I4958" t="str">
        <f>IF('Raw(1)'!F4958="","",'Raw(1)'!F4958)</f>
        <v/>
      </c>
    </row>
    <row r="4959" spans="1:9" x14ac:dyDescent="0.4">
      <c r="A4959">
        <f>IF('Raw(1)'!A4959="","",'Raw(1)'!A4959)</f>
        <v>2026</v>
      </c>
      <c r="B4959">
        <f>IF('Raw(1)'!B4959="","",'Raw(1)'!B4959)</f>
        <v>51</v>
      </c>
      <c r="C4959" t="str">
        <f t="shared" si="231"/>
        <v>Dec</v>
      </c>
      <c r="D4959" t="str">
        <f t="shared" si="232"/>
        <v>2026-Dec</v>
      </c>
      <c r="E4959">
        <f t="shared" si="233"/>
        <v>202612</v>
      </c>
      <c r="F4959" t="str">
        <f>IF('Raw(1)'!C4959="","",'Raw(1)'!C4959)</f>
        <v>VN #1</v>
      </c>
      <c r="G4959" t="str">
        <f>IF('Raw(1)'!D4959="","",'Raw(1)'!D4959)</f>
        <v>Performance</v>
      </c>
      <c r="H4959" t="str">
        <f>IF('Raw(1)'!E4959="","",'Raw(1)'!E4959)</f>
        <v>WT GT</v>
      </c>
      <c r="I4959" t="str">
        <f>IF('Raw(1)'!F4959="","",'Raw(1)'!F4959)</f>
        <v/>
      </c>
    </row>
    <row r="4960" spans="1:9" x14ac:dyDescent="0.4">
      <c r="A4960">
        <f>IF('Raw(1)'!A4960="","",'Raw(1)'!A4960)</f>
        <v>2026</v>
      </c>
      <c r="B4960">
        <f>IF('Raw(1)'!B4960="","",'Raw(1)'!B4960)</f>
        <v>51</v>
      </c>
      <c r="C4960" t="str">
        <f t="shared" si="231"/>
        <v>Dec</v>
      </c>
      <c r="D4960" t="str">
        <f t="shared" si="232"/>
        <v>2026-Dec</v>
      </c>
      <c r="E4960">
        <f t="shared" si="233"/>
        <v>202612</v>
      </c>
      <c r="F4960" t="str">
        <f>IF('Raw(1)'!C4960="","",'Raw(1)'!C4960)</f>
        <v>VN #1</v>
      </c>
      <c r="G4960" t="str">
        <f>IF('Raw(1)'!D4960="","",'Raw(1)'!D4960)</f>
        <v>Performance</v>
      </c>
      <c r="H4960" t="str">
        <f>IF('Raw(1)'!E4960="","",'Raw(1)'!E4960)</f>
        <v>Bending</v>
      </c>
      <c r="I4960" t="str">
        <f>IF('Raw(1)'!F4960="","",'Raw(1)'!F4960)</f>
        <v/>
      </c>
    </row>
    <row r="4961" spans="1:9" x14ac:dyDescent="0.4">
      <c r="A4961">
        <f>IF('Raw(1)'!A4961="","",'Raw(1)'!A4961)</f>
        <v>2026</v>
      </c>
      <c r="B4961">
        <f>IF('Raw(1)'!B4961="","",'Raw(1)'!B4961)</f>
        <v>51</v>
      </c>
      <c r="C4961" t="str">
        <f t="shared" si="231"/>
        <v>Dec</v>
      </c>
      <c r="D4961" t="str">
        <f t="shared" si="232"/>
        <v>2026-Dec</v>
      </c>
      <c r="E4961">
        <f t="shared" si="233"/>
        <v>202612</v>
      </c>
      <c r="F4961" t="str">
        <f>IF('Raw(1)'!C4961="","",'Raw(1)'!C4961)</f>
        <v>VN #1</v>
      </c>
      <c r="G4961" t="str">
        <f>IF('Raw(1)'!D4961="","",'Raw(1)'!D4961)</f>
        <v>Performance</v>
      </c>
      <c r="H4961" t="str">
        <f>IF('Raw(1)'!E4961="","",'Raw(1)'!E4961)</f>
        <v>L/W</v>
      </c>
      <c r="I4961" t="str">
        <f>IF('Raw(1)'!F4961="","",'Raw(1)'!F4961)</f>
        <v/>
      </c>
    </row>
    <row r="4962" spans="1:9" x14ac:dyDescent="0.4">
      <c r="A4962">
        <f>IF('Raw(1)'!A4962="","",'Raw(1)'!A4962)</f>
        <v>2026</v>
      </c>
      <c r="B4962">
        <f>IF('Raw(1)'!B4962="","",'Raw(1)'!B4962)</f>
        <v>51</v>
      </c>
      <c r="C4962" t="str">
        <f t="shared" si="231"/>
        <v>Dec</v>
      </c>
      <c r="D4962" t="str">
        <f t="shared" si="232"/>
        <v>2026-Dec</v>
      </c>
      <c r="E4962">
        <f t="shared" si="233"/>
        <v>202612</v>
      </c>
      <c r="F4962" t="str">
        <f>IF('Raw(1)'!C4962="","",'Raw(1)'!C4962)</f>
        <v>VN #1</v>
      </c>
      <c r="G4962" t="str">
        <f>IF('Raw(1)'!D4962="","",'Raw(1)'!D4962)</f>
        <v>Performance</v>
      </c>
      <c r="H4962" t="str">
        <f>IF('Raw(1)'!E4962="","",'Raw(1)'!E4962)</f>
        <v>C/W</v>
      </c>
      <c r="I4962" t="str">
        <f>IF('Raw(1)'!F4962="","",'Raw(1)'!F4962)</f>
        <v/>
      </c>
    </row>
    <row r="4963" spans="1:9" x14ac:dyDescent="0.4">
      <c r="A4963">
        <f>IF('Raw(1)'!A4963="","",'Raw(1)'!A4963)</f>
        <v>2026</v>
      </c>
      <c r="B4963">
        <f>IF('Raw(1)'!B4963="","",'Raw(1)'!B4963)</f>
        <v>51</v>
      </c>
      <c r="C4963" t="str">
        <f t="shared" si="231"/>
        <v>Dec</v>
      </c>
      <c r="D4963" t="str">
        <f t="shared" si="232"/>
        <v>2026-Dec</v>
      </c>
      <c r="E4963">
        <f t="shared" si="233"/>
        <v>202612</v>
      </c>
      <c r="F4963" t="str">
        <f>IF('Raw(1)'!C4963="","",'Raw(1)'!C4963)</f>
        <v>VN #2</v>
      </c>
      <c r="G4963" t="str">
        <f>IF('Raw(1)'!D4963="","",'Raw(1)'!D4963)</f>
        <v>Machine</v>
      </c>
      <c r="H4963" t="str">
        <f>IF('Raw(1)'!E4963="","",'Raw(1)'!E4963)</f>
        <v>Growing Line</v>
      </c>
      <c r="I4963">
        <f>IF('Raw(1)'!F4963="","",'Raw(1)'!F4963)</f>
        <v>14</v>
      </c>
    </row>
    <row r="4964" spans="1:9" x14ac:dyDescent="0.4">
      <c r="A4964">
        <f>IF('Raw(1)'!A4964="","",'Raw(1)'!A4964)</f>
        <v>2026</v>
      </c>
      <c r="B4964">
        <f>IF('Raw(1)'!B4964="","",'Raw(1)'!B4964)</f>
        <v>51</v>
      </c>
      <c r="C4964" t="str">
        <f t="shared" si="231"/>
        <v>Dec</v>
      </c>
      <c r="D4964" t="str">
        <f t="shared" si="232"/>
        <v>2026-Dec</v>
      </c>
      <c r="E4964">
        <f t="shared" si="233"/>
        <v>202612</v>
      </c>
      <c r="F4964" t="str">
        <f>IF('Raw(1)'!C4964="","",'Raw(1)'!C4964)</f>
        <v>VN #2</v>
      </c>
      <c r="G4964" t="str">
        <f>IF('Raw(1)'!D4964="","",'Raw(1)'!D4964)</f>
        <v>Machine</v>
      </c>
      <c r="H4964" t="str">
        <f>IF('Raw(1)'!E4964="","",'Raw(1)'!E4964)</f>
        <v>Paint Booth</v>
      </c>
      <c r="I4964">
        <f>IF('Raw(1)'!F4964="","",'Raw(1)'!F4964)</f>
        <v>8</v>
      </c>
    </row>
    <row r="4965" spans="1:9" x14ac:dyDescent="0.4">
      <c r="A4965">
        <f>IF('Raw(1)'!A4965="","",'Raw(1)'!A4965)</f>
        <v>2026</v>
      </c>
      <c r="B4965">
        <f>IF('Raw(1)'!B4965="","",'Raw(1)'!B4965)</f>
        <v>51</v>
      </c>
      <c r="C4965" t="str">
        <f t="shared" si="231"/>
        <v>Dec</v>
      </c>
      <c r="D4965" t="str">
        <f t="shared" si="232"/>
        <v>2026-Dec</v>
      </c>
      <c r="E4965">
        <f t="shared" si="233"/>
        <v>202612</v>
      </c>
      <c r="F4965" t="str">
        <f>IF('Raw(1)'!C4965="","",'Raw(1)'!C4965)</f>
        <v>VN #2</v>
      </c>
      <c r="G4965" t="str">
        <f>IF('Raw(1)'!D4965="","",'Raw(1)'!D4965)</f>
        <v>Machine</v>
      </c>
      <c r="H4965" t="str">
        <f>IF('Raw(1)'!E4965="","",'Raw(1)'!E4965)</f>
        <v>Paint Line</v>
      </c>
      <c r="I4965">
        <f>IF('Raw(1)'!F4965="","",'Raw(1)'!F4965)</f>
        <v>4</v>
      </c>
    </row>
    <row r="4966" spans="1:9" x14ac:dyDescent="0.4">
      <c r="A4966">
        <f>IF('Raw(1)'!A4966="","",'Raw(1)'!A4966)</f>
        <v>2026</v>
      </c>
      <c r="B4966">
        <f>IF('Raw(1)'!B4966="","",'Raw(1)'!B4966)</f>
        <v>51</v>
      </c>
      <c r="C4966" t="str">
        <f t="shared" si="231"/>
        <v>Dec</v>
      </c>
      <c r="D4966" t="str">
        <f t="shared" si="232"/>
        <v>2026-Dec</v>
      </c>
      <c r="E4966">
        <f t="shared" si="233"/>
        <v>202612</v>
      </c>
      <c r="F4966" t="str">
        <f>IF('Raw(1)'!C4966="","",'Raw(1)'!C4966)</f>
        <v>VN #2</v>
      </c>
      <c r="G4966" t="str">
        <f>IF('Raw(1)'!D4966="","",'Raw(1)'!D4966)</f>
        <v>Machine</v>
      </c>
      <c r="H4966" t="str">
        <f>IF('Raw(1)'!E4966="","",'Raw(1)'!E4966)</f>
        <v>Roll Bending Machine</v>
      </c>
      <c r="I4966">
        <f>IF('Raw(1)'!F4966="","",'Raw(1)'!F4966)</f>
        <v>3</v>
      </c>
    </row>
    <row r="4967" spans="1:9" x14ac:dyDescent="0.4">
      <c r="A4967">
        <f>IF('Raw(1)'!A4967="","",'Raw(1)'!A4967)</f>
        <v>2026</v>
      </c>
      <c r="B4967">
        <f>IF('Raw(1)'!B4967="","",'Raw(1)'!B4967)</f>
        <v>51</v>
      </c>
      <c r="C4967" t="str">
        <f t="shared" si="231"/>
        <v>Dec</v>
      </c>
      <c r="D4967" t="str">
        <f t="shared" si="232"/>
        <v>2026-Dec</v>
      </c>
      <c r="E4967">
        <f t="shared" si="233"/>
        <v>202612</v>
      </c>
      <c r="F4967" t="str">
        <f>IF('Raw(1)'!C4967="","",'Raw(1)'!C4967)</f>
        <v>VN #2</v>
      </c>
      <c r="G4967" t="str">
        <f>IF('Raw(1)'!D4967="","",'Raw(1)'!D4967)</f>
        <v>Machine</v>
      </c>
      <c r="H4967" t="str">
        <f>IF('Raw(1)'!E4967="","",'Raw(1)'!E4967)</f>
        <v>L/W Machine</v>
      </c>
      <c r="I4967">
        <f>IF('Raw(1)'!F4967="","",'Raw(1)'!F4967)</f>
        <v>6</v>
      </c>
    </row>
    <row r="4968" spans="1:9" x14ac:dyDescent="0.4">
      <c r="A4968">
        <f>IF('Raw(1)'!A4968="","",'Raw(1)'!A4968)</f>
        <v>2026</v>
      </c>
      <c r="B4968">
        <f>IF('Raw(1)'!B4968="","",'Raw(1)'!B4968)</f>
        <v>51</v>
      </c>
      <c r="C4968" t="str">
        <f t="shared" si="231"/>
        <v>Dec</v>
      </c>
      <c r="D4968" t="str">
        <f t="shared" si="232"/>
        <v>2026-Dec</v>
      </c>
      <c r="E4968">
        <f t="shared" si="233"/>
        <v>202612</v>
      </c>
      <c r="F4968" t="str">
        <f>IF('Raw(1)'!C4968="","",'Raw(1)'!C4968)</f>
        <v>VN #2</v>
      </c>
      <c r="G4968" t="str">
        <f>IF('Raw(1)'!D4968="","",'Raw(1)'!D4968)</f>
        <v>Machine</v>
      </c>
      <c r="H4968" t="str">
        <f>IF('Raw(1)'!E4968="","",'Raw(1)'!E4968)</f>
        <v>C/W Machine</v>
      </c>
      <c r="I4968">
        <f>IF('Raw(1)'!F4968="","",'Raw(1)'!F4968)</f>
        <v>8.8000000000000007</v>
      </c>
    </row>
    <row r="4969" spans="1:9" x14ac:dyDescent="0.4">
      <c r="A4969">
        <f>IF('Raw(1)'!A4969="","",'Raw(1)'!A4969)</f>
        <v>2026</v>
      </c>
      <c r="B4969">
        <f>IF('Raw(1)'!B4969="","",'Raw(1)'!B4969)</f>
        <v>51</v>
      </c>
      <c r="C4969" t="str">
        <f t="shared" si="231"/>
        <v>Dec</v>
      </c>
      <c r="D4969" t="str">
        <f t="shared" si="232"/>
        <v>2026-Dec</v>
      </c>
      <c r="E4969">
        <f t="shared" si="233"/>
        <v>202612</v>
      </c>
      <c r="F4969" t="str">
        <f>IF('Raw(1)'!C4969="","",'Raw(1)'!C4969)</f>
        <v>VN #2</v>
      </c>
      <c r="G4969" t="str">
        <f>IF('Raw(1)'!D4969="","",'Raw(1)'!D4969)</f>
        <v>Performance</v>
      </c>
      <c r="H4969" t="str">
        <f>IF('Raw(1)'!E4969="","",'Raw(1)'!E4969)</f>
        <v>BT GT</v>
      </c>
      <c r="I4969" t="str">
        <f>IF('Raw(1)'!F4969="","",'Raw(1)'!F4969)</f>
        <v/>
      </c>
    </row>
    <row r="4970" spans="1:9" x14ac:dyDescent="0.4">
      <c r="A4970">
        <f>IF('Raw(1)'!A4970="","",'Raw(1)'!A4970)</f>
        <v>2026</v>
      </c>
      <c r="B4970">
        <f>IF('Raw(1)'!B4970="","",'Raw(1)'!B4970)</f>
        <v>51</v>
      </c>
      <c r="C4970" t="str">
        <f t="shared" si="231"/>
        <v>Dec</v>
      </c>
      <c r="D4970" t="str">
        <f t="shared" si="232"/>
        <v>2026-Dec</v>
      </c>
      <c r="E4970">
        <f t="shared" si="233"/>
        <v>202612</v>
      </c>
      <c r="F4970" t="str">
        <f>IF('Raw(1)'!C4970="","",'Raw(1)'!C4970)</f>
        <v>VN #2</v>
      </c>
      <c r="G4970" t="str">
        <f>IF('Raw(1)'!D4970="","",'Raw(1)'!D4970)</f>
        <v>Performance</v>
      </c>
      <c r="H4970" t="str">
        <f>IF('Raw(1)'!E4970="","",'Raw(1)'!E4970)</f>
        <v>WT GT</v>
      </c>
      <c r="I4970" t="str">
        <f>IF('Raw(1)'!F4970="","",'Raw(1)'!F4970)</f>
        <v/>
      </c>
    </row>
    <row r="4971" spans="1:9" x14ac:dyDescent="0.4">
      <c r="A4971">
        <f>IF('Raw(1)'!A4971="","",'Raw(1)'!A4971)</f>
        <v>2026</v>
      </c>
      <c r="B4971">
        <f>IF('Raw(1)'!B4971="","",'Raw(1)'!B4971)</f>
        <v>51</v>
      </c>
      <c r="C4971" t="str">
        <f t="shared" si="231"/>
        <v>Dec</v>
      </c>
      <c r="D4971" t="str">
        <f t="shared" si="232"/>
        <v>2026-Dec</v>
      </c>
      <c r="E4971">
        <f t="shared" si="233"/>
        <v>202612</v>
      </c>
      <c r="F4971" t="str">
        <f>IF('Raw(1)'!C4971="","",'Raw(1)'!C4971)</f>
        <v>VN #2</v>
      </c>
      <c r="G4971" t="str">
        <f>IF('Raw(1)'!D4971="","",'Raw(1)'!D4971)</f>
        <v>Performance</v>
      </c>
      <c r="H4971" t="str">
        <f>IF('Raw(1)'!E4971="","",'Raw(1)'!E4971)</f>
        <v>Bending</v>
      </c>
      <c r="I4971" t="str">
        <f>IF('Raw(1)'!F4971="","",'Raw(1)'!F4971)</f>
        <v/>
      </c>
    </row>
    <row r="4972" spans="1:9" x14ac:dyDescent="0.4">
      <c r="A4972">
        <f>IF('Raw(1)'!A4972="","",'Raw(1)'!A4972)</f>
        <v>2026</v>
      </c>
      <c r="B4972">
        <f>IF('Raw(1)'!B4972="","",'Raw(1)'!B4972)</f>
        <v>51</v>
      </c>
      <c r="C4972" t="str">
        <f t="shared" si="231"/>
        <v>Dec</v>
      </c>
      <c r="D4972" t="str">
        <f t="shared" si="232"/>
        <v>2026-Dec</v>
      </c>
      <c r="E4972">
        <f t="shared" si="233"/>
        <v>202612</v>
      </c>
      <c r="F4972" t="str">
        <f>IF('Raw(1)'!C4972="","",'Raw(1)'!C4972)</f>
        <v>VN #2</v>
      </c>
      <c r="G4972" t="str">
        <f>IF('Raw(1)'!D4972="","",'Raw(1)'!D4972)</f>
        <v>Performance</v>
      </c>
      <c r="H4972" t="str">
        <f>IF('Raw(1)'!E4972="","",'Raw(1)'!E4972)</f>
        <v>L/W</v>
      </c>
      <c r="I4972" t="str">
        <f>IF('Raw(1)'!F4972="","",'Raw(1)'!F4972)</f>
        <v/>
      </c>
    </row>
    <row r="4973" spans="1:9" x14ac:dyDescent="0.4">
      <c r="A4973">
        <f>IF('Raw(1)'!A4973="","",'Raw(1)'!A4973)</f>
        <v>2026</v>
      </c>
      <c r="B4973">
        <f>IF('Raw(1)'!B4973="","",'Raw(1)'!B4973)</f>
        <v>51</v>
      </c>
      <c r="C4973" t="str">
        <f t="shared" si="231"/>
        <v>Dec</v>
      </c>
      <c r="D4973" t="str">
        <f t="shared" si="232"/>
        <v>2026-Dec</v>
      </c>
      <c r="E4973">
        <f t="shared" si="233"/>
        <v>202612</v>
      </c>
      <c r="F4973" t="str">
        <f>IF('Raw(1)'!C4973="","",'Raw(1)'!C4973)</f>
        <v>VN #2</v>
      </c>
      <c r="G4973" t="str">
        <f>IF('Raw(1)'!D4973="","",'Raw(1)'!D4973)</f>
        <v>Performance</v>
      </c>
      <c r="H4973" t="str">
        <f>IF('Raw(1)'!E4973="","",'Raw(1)'!E4973)</f>
        <v>C/W</v>
      </c>
      <c r="I4973" t="str">
        <f>IF('Raw(1)'!F4973="","",'Raw(1)'!F4973)</f>
        <v/>
      </c>
    </row>
    <row r="4974" spans="1:9" x14ac:dyDescent="0.4">
      <c r="A4974">
        <f>IF('Raw(1)'!A4974="","",'Raw(1)'!A4974)</f>
        <v>2026</v>
      </c>
      <c r="B4974">
        <f>IF('Raw(1)'!B4974="","",'Raw(1)'!B4974)</f>
        <v>51</v>
      </c>
      <c r="C4974" t="str">
        <f t="shared" si="231"/>
        <v>Dec</v>
      </c>
      <c r="D4974" t="str">
        <f t="shared" si="232"/>
        <v>2026-Dec</v>
      </c>
      <c r="E4974">
        <f t="shared" si="233"/>
        <v>202612</v>
      </c>
      <c r="F4974" t="str">
        <f>IF('Raw(1)'!C4974="","",'Raw(1)'!C4974)</f>
        <v>TW</v>
      </c>
      <c r="G4974" t="str">
        <f>IF('Raw(1)'!D4974="","",'Raw(1)'!D4974)</f>
        <v>Machine</v>
      </c>
      <c r="H4974" t="str">
        <f>IF('Raw(1)'!E4974="","",'Raw(1)'!E4974)</f>
        <v>Growing Line</v>
      </c>
      <c r="I4974">
        <f>IF('Raw(1)'!F4974="","",'Raw(1)'!F4974)</f>
        <v>5</v>
      </c>
    </row>
    <row r="4975" spans="1:9" x14ac:dyDescent="0.4">
      <c r="A4975">
        <f>IF('Raw(1)'!A4975="","",'Raw(1)'!A4975)</f>
        <v>2026</v>
      </c>
      <c r="B4975">
        <f>IF('Raw(1)'!B4975="","",'Raw(1)'!B4975)</f>
        <v>51</v>
      </c>
      <c r="C4975" t="str">
        <f t="shared" si="231"/>
        <v>Dec</v>
      </c>
      <c r="D4975" t="str">
        <f t="shared" si="232"/>
        <v>2026-Dec</v>
      </c>
      <c r="E4975">
        <f t="shared" si="233"/>
        <v>202612</v>
      </c>
      <c r="F4975" t="str">
        <f>IF('Raw(1)'!C4975="","",'Raw(1)'!C4975)</f>
        <v>TW</v>
      </c>
      <c r="G4975" t="str">
        <f>IF('Raw(1)'!D4975="","",'Raw(1)'!D4975)</f>
        <v>Machine</v>
      </c>
      <c r="H4975" t="str">
        <f>IF('Raw(1)'!E4975="","",'Raw(1)'!E4975)</f>
        <v>Paint Booth</v>
      </c>
      <c r="I4975">
        <f>IF('Raw(1)'!F4975="","",'Raw(1)'!F4975)</f>
        <v>3</v>
      </c>
    </row>
    <row r="4976" spans="1:9" x14ac:dyDescent="0.4">
      <c r="A4976">
        <f>IF('Raw(1)'!A4976="","",'Raw(1)'!A4976)</f>
        <v>2026</v>
      </c>
      <c r="B4976">
        <f>IF('Raw(1)'!B4976="","",'Raw(1)'!B4976)</f>
        <v>51</v>
      </c>
      <c r="C4976" t="str">
        <f t="shared" si="231"/>
        <v>Dec</v>
      </c>
      <c r="D4976" t="str">
        <f t="shared" si="232"/>
        <v>2026-Dec</v>
      </c>
      <c r="E4976">
        <f t="shared" si="233"/>
        <v>202612</v>
      </c>
      <c r="F4976" t="str">
        <f>IF('Raw(1)'!C4976="","",'Raw(1)'!C4976)</f>
        <v>TW</v>
      </c>
      <c r="G4976" t="str">
        <f>IF('Raw(1)'!D4976="","",'Raw(1)'!D4976)</f>
        <v>Machine</v>
      </c>
      <c r="H4976" t="str">
        <f>IF('Raw(1)'!E4976="","",'Raw(1)'!E4976)</f>
        <v>Paint Line</v>
      </c>
      <c r="I4976">
        <f>IF('Raw(1)'!F4976="","",'Raw(1)'!F4976)</f>
        <v>2</v>
      </c>
    </row>
    <row r="4977" spans="1:9" x14ac:dyDescent="0.4">
      <c r="A4977">
        <f>IF('Raw(1)'!A4977="","",'Raw(1)'!A4977)</f>
        <v>2026</v>
      </c>
      <c r="B4977">
        <f>IF('Raw(1)'!B4977="","",'Raw(1)'!B4977)</f>
        <v>51</v>
      </c>
      <c r="C4977" t="str">
        <f t="shared" si="231"/>
        <v>Dec</v>
      </c>
      <c r="D4977" t="str">
        <f t="shared" si="232"/>
        <v>2026-Dec</v>
      </c>
      <c r="E4977">
        <f t="shared" si="233"/>
        <v>202612</v>
      </c>
      <c r="F4977" t="str">
        <f>IF('Raw(1)'!C4977="","",'Raw(1)'!C4977)</f>
        <v>TW</v>
      </c>
      <c r="G4977" t="str">
        <f>IF('Raw(1)'!D4977="","",'Raw(1)'!D4977)</f>
        <v>Machine</v>
      </c>
      <c r="H4977" t="str">
        <f>IF('Raw(1)'!E4977="","",'Raw(1)'!E4977)</f>
        <v>Roll Bending Machine</v>
      </c>
      <c r="I4977">
        <f>IF('Raw(1)'!F4977="","",'Raw(1)'!F4977)</f>
        <v>2</v>
      </c>
    </row>
    <row r="4978" spans="1:9" x14ac:dyDescent="0.4">
      <c r="A4978">
        <f>IF('Raw(1)'!A4978="","",'Raw(1)'!A4978)</f>
        <v>2026</v>
      </c>
      <c r="B4978">
        <f>IF('Raw(1)'!B4978="","",'Raw(1)'!B4978)</f>
        <v>51</v>
      </c>
      <c r="C4978" t="str">
        <f t="shared" si="231"/>
        <v>Dec</v>
      </c>
      <c r="D4978" t="str">
        <f t="shared" si="232"/>
        <v>2026-Dec</v>
      </c>
      <c r="E4978">
        <f t="shared" si="233"/>
        <v>202612</v>
      </c>
      <c r="F4978" t="str">
        <f>IF('Raw(1)'!C4978="","",'Raw(1)'!C4978)</f>
        <v>TW</v>
      </c>
      <c r="G4978" t="str">
        <f>IF('Raw(1)'!D4978="","",'Raw(1)'!D4978)</f>
        <v>Machine</v>
      </c>
      <c r="H4978" t="str">
        <f>IF('Raw(1)'!E4978="","",'Raw(1)'!E4978)</f>
        <v>L/W Machine</v>
      </c>
      <c r="I4978">
        <f>IF('Raw(1)'!F4978="","",'Raw(1)'!F4978)</f>
        <v>2</v>
      </c>
    </row>
    <row r="4979" spans="1:9" x14ac:dyDescent="0.4">
      <c r="A4979">
        <f>IF('Raw(1)'!A4979="","",'Raw(1)'!A4979)</f>
        <v>2026</v>
      </c>
      <c r="B4979">
        <f>IF('Raw(1)'!B4979="","",'Raw(1)'!B4979)</f>
        <v>51</v>
      </c>
      <c r="C4979" t="str">
        <f t="shared" si="231"/>
        <v>Dec</v>
      </c>
      <c r="D4979" t="str">
        <f t="shared" si="232"/>
        <v>2026-Dec</v>
      </c>
      <c r="E4979">
        <f t="shared" si="233"/>
        <v>202612</v>
      </c>
      <c r="F4979" t="str">
        <f>IF('Raw(1)'!C4979="","",'Raw(1)'!C4979)</f>
        <v>TW</v>
      </c>
      <c r="G4979" t="str">
        <f>IF('Raw(1)'!D4979="","",'Raw(1)'!D4979)</f>
        <v>Machine</v>
      </c>
      <c r="H4979" t="str">
        <f>IF('Raw(1)'!E4979="","",'Raw(1)'!E4979)</f>
        <v>C/W Machine</v>
      </c>
      <c r="I4979">
        <f>IF('Raw(1)'!F4979="","",'Raw(1)'!F4979)</f>
        <v>3</v>
      </c>
    </row>
    <row r="4980" spans="1:9" x14ac:dyDescent="0.4">
      <c r="A4980">
        <f>IF('Raw(1)'!A4980="","",'Raw(1)'!A4980)</f>
        <v>2026</v>
      </c>
      <c r="B4980">
        <f>IF('Raw(1)'!B4980="","",'Raw(1)'!B4980)</f>
        <v>51</v>
      </c>
      <c r="C4980" t="str">
        <f t="shared" si="231"/>
        <v>Dec</v>
      </c>
      <c r="D4980" t="str">
        <f t="shared" si="232"/>
        <v>2026-Dec</v>
      </c>
      <c r="E4980">
        <f t="shared" si="233"/>
        <v>202612</v>
      </c>
      <c r="F4980" t="str">
        <f>IF('Raw(1)'!C4980="","",'Raw(1)'!C4980)</f>
        <v>TW</v>
      </c>
      <c r="G4980" t="str">
        <f>IF('Raw(1)'!D4980="","",'Raw(1)'!D4980)</f>
        <v>Performance</v>
      </c>
      <c r="H4980" t="str">
        <f>IF('Raw(1)'!E4980="","",'Raw(1)'!E4980)</f>
        <v>BT GT</v>
      </c>
      <c r="I4980" t="str">
        <f>IF('Raw(1)'!F4980="","",'Raw(1)'!F4980)</f>
        <v/>
      </c>
    </row>
    <row r="4981" spans="1:9" x14ac:dyDescent="0.4">
      <c r="A4981">
        <f>IF('Raw(1)'!A4981="","",'Raw(1)'!A4981)</f>
        <v>2026</v>
      </c>
      <c r="B4981">
        <f>IF('Raw(1)'!B4981="","",'Raw(1)'!B4981)</f>
        <v>51</v>
      </c>
      <c r="C4981" t="str">
        <f t="shared" si="231"/>
        <v>Dec</v>
      </c>
      <c r="D4981" t="str">
        <f t="shared" si="232"/>
        <v>2026-Dec</v>
      </c>
      <c r="E4981">
        <f t="shared" si="233"/>
        <v>202612</v>
      </c>
      <c r="F4981" t="str">
        <f>IF('Raw(1)'!C4981="","",'Raw(1)'!C4981)</f>
        <v>TW</v>
      </c>
      <c r="G4981" t="str">
        <f>IF('Raw(1)'!D4981="","",'Raw(1)'!D4981)</f>
        <v>Performance</v>
      </c>
      <c r="H4981" t="str">
        <f>IF('Raw(1)'!E4981="","",'Raw(1)'!E4981)</f>
        <v>WT GT</v>
      </c>
      <c r="I4981" t="str">
        <f>IF('Raw(1)'!F4981="","",'Raw(1)'!F4981)</f>
        <v/>
      </c>
    </row>
    <row r="4982" spans="1:9" x14ac:dyDescent="0.4">
      <c r="A4982">
        <f>IF('Raw(1)'!A4982="","",'Raw(1)'!A4982)</f>
        <v>2026</v>
      </c>
      <c r="B4982">
        <f>IF('Raw(1)'!B4982="","",'Raw(1)'!B4982)</f>
        <v>51</v>
      </c>
      <c r="C4982" t="str">
        <f t="shared" si="231"/>
        <v>Dec</v>
      </c>
      <c r="D4982" t="str">
        <f t="shared" si="232"/>
        <v>2026-Dec</v>
      </c>
      <c r="E4982">
        <f t="shared" si="233"/>
        <v>202612</v>
      </c>
      <c r="F4982" t="str">
        <f>IF('Raw(1)'!C4982="","",'Raw(1)'!C4982)</f>
        <v>TW</v>
      </c>
      <c r="G4982" t="str">
        <f>IF('Raw(1)'!D4982="","",'Raw(1)'!D4982)</f>
        <v>Performance</v>
      </c>
      <c r="H4982" t="str">
        <f>IF('Raw(1)'!E4982="","",'Raw(1)'!E4982)</f>
        <v>Bending</v>
      </c>
      <c r="I4982" t="str">
        <f>IF('Raw(1)'!F4982="","",'Raw(1)'!F4982)</f>
        <v/>
      </c>
    </row>
    <row r="4983" spans="1:9" x14ac:dyDescent="0.4">
      <c r="A4983">
        <f>IF('Raw(1)'!A4983="","",'Raw(1)'!A4983)</f>
        <v>2026</v>
      </c>
      <c r="B4983">
        <f>IF('Raw(1)'!B4983="","",'Raw(1)'!B4983)</f>
        <v>51</v>
      </c>
      <c r="C4983" t="str">
        <f t="shared" si="231"/>
        <v>Dec</v>
      </c>
      <c r="D4983" t="str">
        <f t="shared" si="232"/>
        <v>2026-Dec</v>
      </c>
      <c r="E4983">
        <f t="shared" si="233"/>
        <v>202612</v>
      </c>
      <c r="F4983" t="str">
        <f>IF('Raw(1)'!C4983="","",'Raw(1)'!C4983)</f>
        <v>TW</v>
      </c>
      <c r="G4983" t="str">
        <f>IF('Raw(1)'!D4983="","",'Raw(1)'!D4983)</f>
        <v>Performance</v>
      </c>
      <c r="H4983" t="str">
        <f>IF('Raw(1)'!E4983="","",'Raw(1)'!E4983)</f>
        <v>L/W</v>
      </c>
      <c r="I4983" t="str">
        <f>IF('Raw(1)'!F4983="","",'Raw(1)'!F4983)</f>
        <v/>
      </c>
    </row>
    <row r="4984" spans="1:9" x14ac:dyDescent="0.4">
      <c r="A4984">
        <f>IF('Raw(1)'!A4984="","",'Raw(1)'!A4984)</f>
        <v>2026</v>
      </c>
      <c r="B4984">
        <f>IF('Raw(1)'!B4984="","",'Raw(1)'!B4984)</f>
        <v>51</v>
      </c>
      <c r="C4984" t="str">
        <f t="shared" si="231"/>
        <v>Dec</v>
      </c>
      <c r="D4984" t="str">
        <f t="shared" si="232"/>
        <v>2026-Dec</v>
      </c>
      <c r="E4984">
        <f t="shared" si="233"/>
        <v>202612</v>
      </c>
      <c r="F4984" t="str">
        <f>IF('Raw(1)'!C4984="","",'Raw(1)'!C4984)</f>
        <v>TW</v>
      </c>
      <c r="G4984" t="str">
        <f>IF('Raw(1)'!D4984="","",'Raw(1)'!D4984)</f>
        <v>Performance</v>
      </c>
      <c r="H4984" t="str">
        <f>IF('Raw(1)'!E4984="","",'Raw(1)'!E4984)</f>
        <v>C/W</v>
      </c>
      <c r="I4984" t="str">
        <f>IF('Raw(1)'!F4984="","",'Raw(1)'!F4984)</f>
        <v/>
      </c>
    </row>
    <row r="4985" spans="1:9" x14ac:dyDescent="0.4">
      <c r="A4985">
        <f>IF('Raw(1)'!A4985="","",'Raw(1)'!A4985)</f>
        <v>2026</v>
      </c>
      <c r="B4985">
        <f>IF('Raw(1)'!B4985="","",'Raw(1)'!B4985)</f>
        <v>51</v>
      </c>
      <c r="C4985" t="str">
        <f t="shared" si="231"/>
        <v>Dec</v>
      </c>
      <c r="D4985" t="str">
        <f t="shared" si="232"/>
        <v>2026-Dec</v>
      </c>
      <c r="E4985">
        <f t="shared" si="233"/>
        <v>202612</v>
      </c>
      <c r="F4985" t="str">
        <f>IF('Raw(1)'!C4985="","",'Raw(1)'!C4985)</f>
        <v>CN</v>
      </c>
      <c r="G4985" t="str">
        <f>IF('Raw(1)'!D4985="","",'Raw(1)'!D4985)</f>
        <v>Machine</v>
      </c>
      <c r="H4985" t="str">
        <f>IF('Raw(1)'!E4985="","",'Raw(1)'!E4985)</f>
        <v>Growing Line</v>
      </c>
      <c r="I4985">
        <f>IF('Raw(1)'!F4985="","",'Raw(1)'!F4985)</f>
        <v>20</v>
      </c>
    </row>
    <row r="4986" spans="1:9" x14ac:dyDescent="0.4">
      <c r="A4986">
        <f>IF('Raw(1)'!A4986="","",'Raw(1)'!A4986)</f>
        <v>2026</v>
      </c>
      <c r="B4986">
        <f>IF('Raw(1)'!B4986="","",'Raw(1)'!B4986)</f>
        <v>51</v>
      </c>
      <c r="C4986" t="str">
        <f t="shared" si="231"/>
        <v>Dec</v>
      </c>
      <c r="D4986" t="str">
        <f t="shared" si="232"/>
        <v>2026-Dec</v>
      </c>
      <c r="E4986">
        <f t="shared" si="233"/>
        <v>202612</v>
      </c>
      <c r="F4986" t="str">
        <f>IF('Raw(1)'!C4986="","",'Raw(1)'!C4986)</f>
        <v>CN</v>
      </c>
      <c r="G4986" t="str">
        <f>IF('Raw(1)'!D4986="","",'Raw(1)'!D4986)</f>
        <v>Machine</v>
      </c>
      <c r="H4986" t="str">
        <f>IF('Raw(1)'!E4986="","",'Raw(1)'!E4986)</f>
        <v>Paint Booth</v>
      </c>
      <c r="I4986">
        <f>IF('Raw(1)'!F4986="","",'Raw(1)'!F4986)</f>
        <v>22</v>
      </c>
    </row>
    <row r="4987" spans="1:9" x14ac:dyDescent="0.4">
      <c r="A4987">
        <f>IF('Raw(1)'!A4987="","",'Raw(1)'!A4987)</f>
        <v>2026</v>
      </c>
      <c r="B4987">
        <f>IF('Raw(1)'!B4987="","",'Raw(1)'!B4987)</f>
        <v>51</v>
      </c>
      <c r="C4987" t="str">
        <f t="shared" si="231"/>
        <v>Dec</v>
      </c>
      <c r="D4987" t="str">
        <f t="shared" si="232"/>
        <v>2026-Dec</v>
      </c>
      <c r="E4987">
        <f t="shared" si="233"/>
        <v>202612</v>
      </c>
      <c r="F4987" t="str">
        <f>IF('Raw(1)'!C4987="","",'Raw(1)'!C4987)</f>
        <v>CN</v>
      </c>
      <c r="G4987" t="str">
        <f>IF('Raw(1)'!D4987="","",'Raw(1)'!D4987)</f>
        <v>Machine</v>
      </c>
      <c r="H4987" t="str">
        <f>IF('Raw(1)'!E4987="","",'Raw(1)'!E4987)</f>
        <v>Paint Line</v>
      </c>
      <c r="I4987">
        <f>IF('Raw(1)'!F4987="","",'Raw(1)'!F4987)</f>
        <v>6</v>
      </c>
    </row>
    <row r="4988" spans="1:9" x14ac:dyDescent="0.4">
      <c r="A4988">
        <f>IF('Raw(1)'!A4988="","",'Raw(1)'!A4988)</f>
        <v>2026</v>
      </c>
      <c r="B4988">
        <f>IF('Raw(1)'!B4988="","",'Raw(1)'!B4988)</f>
        <v>51</v>
      </c>
      <c r="C4988" t="str">
        <f t="shared" si="231"/>
        <v>Dec</v>
      </c>
      <c r="D4988" t="str">
        <f t="shared" si="232"/>
        <v>2026-Dec</v>
      </c>
      <c r="E4988">
        <f t="shared" si="233"/>
        <v>202612</v>
      </c>
      <c r="F4988" t="str">
        <f>IF('Raw(1)'!C4988="","",'Raw(1)'!C4988)</f>
        <v>CN</v>
      </c>
      <c r="G4988" t="str">
        <f>IF('Raw(1)'!D4988="","",'Raw(1)'!D4988)</f>
        <v>Machine</v>
      </c>
      <c r="H4988" t="str">
        <f>IF('Raw(1)'!E4988="","",'Raw(1)'!E4988)</f>
        <v>Roll Bending Machine</v>
      </c>
      <c r="I4988">
        <f>IF('Raw(1)'!F4988="","",'Raw(1)'!F4988)</f>
        <v>4</v>
      </c>
    </row>
    <row r="4989" spans="1:9" x14ac:dyDescent="0.4">
      <c r="A4989">
        <f>IF('Raw(1)'!A4989="","",'Raw(1)'!A4989)</f>
        <v>2026</v>
      </c>
      <c r="B4989">
        <f>IF('Raw(1)'!B4989="","",'Raw(1)'!B4989)</f>
        <v>51</v>
      </c>
      <c r="C4989" t="str">
        <f t="shared" si="231"/>
        <v>Dec</v>
      </c>
      <c r="D4989" t="str">
        <f t="shared" si="232"/>
        <v>2026-Dec</v>
      </c>
      <c r="E4989">
        <f t="shared" si="233"/>
        <v>202612</v>
      </c>
      <c r="F4989" t="str">
        <f>IF('Raw(1)'!C4989="","",'Raw(1)'!C4989)</f>
        <v>CN</v>
      </c>
      <c r="G4989" t="str">
        <f>IF('Raw(1)'!D4989="","",'Raw(1)'!D4989)</f>
        <v>Machine</v>
      </c>
      <c r="H4989" t="str">
        <f>IF('Raw(1)'!E4989="","",'Raw(1)'!E4989)</f>
        <v>L/W Machine</v>
      </c>
      <c r="I4989">
        <f>IF('Raw(1)'!F4989="","",'Raw(1)'!F4989)</f>
        <v>10</v>
      </c>
    </row>
    <row r="4990" spans="1:9" x14ac:dyDescent="0.4">
      <c r="A4990">
        <f>IF('Raw(1)'!A4990="","",'Raw(1)'!A4990)</f>
        <v>2026</v>
      </c>
      <c r="B4990">
        <f>IF('Raw(1)'!B4990="","",'Raw(1)'!B4990)</f>
        <v>51</v>
      </c>
      <c r="C4990" t="str">
        <f t="shared" si="231"/>
        <v>Dec</v>
      </c>
      <c r="D4990" t="str">
        <f t="shared" si="232"/>
        <v>2026-Dec</v>
      </c>
      <c r="E4990">
        <f t="shared" si="233"/>
        <v>202612</v>
      </c>
      <c r="F4990" t="str">
        <f>IF('Raw(1)'!C4990="","",'Raw(1)'!C4990)</f>
        <v>CN</v>
      </c>
      <c r="G4990" t="str">
        <f>IF('Raw(1)'!D4990="","",'Raw(1)'!D4990)</f>
        <v>Machine</v>
      </c>
      <c r="H4990" t="str">
        <f>IF('Raw(1)'!E4990="","",'Raw(1)'!E4990)</f>
        <v>C/W Machine</v>
      </c>
      <c r="I4990">
        <f>IF('Raw(1)'!F4990="","",'Raw(1)'!F4990)</f>
        <v>12</v>
      </c>
    </row>
    <row r="4991" spans="1:9" x14ac:dyDescent="0.4">
      <c r="A4991">
        <f>IF('Raw(1)'!A4991="","",'Raw(1)'!A4991)</f>
        <v>2026</v>
      </c>
      <c r="B4991">
        <f>IF('Raw(1)'!B4991="","",'Raw(1)'!B4991)</f>
        <v>51</v>
      </c>
      <c r="C4991" t="str">
        <f t="shared" si="231"/>
        <v>Dec</v>
      </c>
      <c r="D4991" t="str">
        <f t="shared" si="232"/>
        <v>2026-Dec</v>
      </c>
      <c r="E4991">
        <f t="shared" si="233"/>
        <v>202612</v>
      </c>
      <c r="F4991" t="str">
        <f>IF('Raw(1)'!C4991="","",'Raw(1)'!C4991)</f>
        <v>CN</v>
      </c>
      <c r="G4991" t="str">
        <f>IF('Raw(1)'!D4991="","",'Raw(1)'!D4991)</f>
        <v>Performance</v>
      </c>
      <c r="H4991" t="str">
        <f>IF('Raw(1)'!E4991="","",'Raw(1)'!E4991)</f>
        <v>BT GT</v>
      </c>
      <c r="I4991" t="str">
        <f>IF('Raw(1)'!F4991="","",'Raw(1)'!F4991)</f>
        <v/>
      </c>
    </row>
    <row r="4992" spans="1:9" x14ac:dyDescent="0.4">
      <c r="A4992">
        <f>IF('Raw(1)'!A4992="","",'Raw(1)'!A4992)</f>
        <v>2026</v>
      </c>
      <c r="B4992">
        <f>IF('Raw(1)'!B4992="","",'Raw(1)'!B4992)</f>
        <v>51</v>
      </c>
      <c r="C4992" t="str">
        <f t="shared" si="231"/>
        <v>Dec</v>
      </c>
      <c r="D4992" t="str">
        <f t="shared" si="232"/>
        <v>2026-Dec</v>
      </c>
      <c r="E4992">
        <f t="shared" si="233"/>
        <v>202612</v>
      </c>
      <c r="F4992" t="str">
        <f>IF('Raw(1)'!C4992="","",'Raw(1)'!C4992)</f>
        <v>CN</v>
      </c>
      <c r="G4992" t="str">
        <f>IF('Raw(1)'!D4992="","",'Raw(1)'!D4992)</f>
        <v>Performance</v>
      </c>
      <c r="H4992" t="str">
        <f>IF('Raw(1)'!E4992="","",'Raw(1)'!E4992)</f>
        <v>WT GT</v>
      </c>
      <c r="I4992" t="str">
        <f>IF('Raw(1)'!F4992="","",'Raw(1)'!F4992)</f>
        <v/>
      </c>
    </row>
    <row r="4993" spans="1:9" x14ac:dyDescent="0.4">
      <c r="A4993">
        <f>IF('Raw(1)'!A4993="","",'Raw(1)'!A4993)</f>
        <v>2026</v>
      </c>
      <c r="B4993">
        <f>IF('Raw(1)'!B4993="","",'Raw(1)'!B4993)</f>
        <v>51</v>
      </c>
      <c r="C4993" t="str">
        <f t="shared" si="231"/>
        <v>Dec</v>
      </c>
      <c r="D4993" t="str">
        <f t="shared" si="232"/>
        <v>2026-Dec</v>
      </c>
      <c r="E4993">
        <f t="shared" si="233"/>
        <v>202612</v>
      </c>
      <c r="F4993" t="str">
        <f>IF('Raw(1)'!C4993="","",'Raw(1)'!C4993)</f>
        <v>CN</v>
      </c>
      <c r="G4993" t="str">
        <f>IF('Raw(1)'!D4993="","",'Raw(1)'!D4993)</f>
        <v>Performance</v>
      </c>
      <c r="H4993" t="str">
        <f>IF('Raw(1)'!E4993="","",'Raw(1)'!E4993)</f>
        <v>Bending</v>
      </c>
      <c r="I4993" t="str">
        <f>IF('Raw(1)'!F4993="","",'Raw(1)'!F4993)</f>
        <v/>
      </c>
    </row>
    <row r="4994" spans="1:9" x14ac:dyDescent="0.4">
      <c r="A4994">
        <f>IF('Raw(1)'!A4994="","",'Raw(1)'!A4994)</f>
        <v>2026</v>
      </c>
      <c r="B4994">
        <f>IF('Raw(1)'!B4994="","",'Raw(1)'!B4994)</f>
        <v>51</v>
      </c>
      <c r="C4994" t="str">
        <f t="shared" ref="C4994:C5057" si="234">IF(OR(A4994="",B4994=""),"",TEXT(DATE(A4994,1,1)+(B4994-1)*7,"mmm"))</f>
        <v>Dec</v>
      </c>
      <c r="D4994" t="str">
        <f t="shared" ref="D4994:D5057" si="235">IF(OR(A4994="",B4994=""),"",TEXT(DATE(A4994,1,1)+(B4994-1)*7,"yyyy-mmm"))</f>
        <v>2026-Dec</v>
      </c>
      <c r="E4994">
        <f t="shared" ref="E4994:E5057" si="236">IF(OR(A4994="",B4994=""),"",YEAR(DATE(A4994,1,1)+(B4994-1)*7)*100+MONTH(DATE(A4994,1,1)+(B4994-1)*7))</f>
        <v>202612</v>
      </c>
      <c r="F4994" t="str">
        <f>IF('Raw(1)'!C4994="","",'Raw(1)'!C4994)</f>
        <v>CN</v>
      </c>
      <c r="G4994" t="str">
        <f>IF('Raw(1)'!D4994="","",'Raw(1)'!D4994)</f>
        <v>Performance</v>
      </c>
      <c r="H4994" t="str">
        <f>IF('Raw(1)'!E4994="","",'Raw(1)'!E4994)</f>
        <v>L/W</v>
      </c>
      <c r="I4994" t="str">
        <f>IF('Raw(1)'!F4994="","",'Raw(1)'!F4994)</f>
        <v/>
      </c>
    </row>
    <row r="4995" spans="1:9" x14ac:dyDescent="0.4">
      <c r="A4995">
        <f>IF('Raw(1)'!A4995="","",'Raw(1)'!A4995)</f>
        <v>2026</v>
      </c>
      <c r="B4995">
        <f>IF('Raw(1)'!B4995="","",'Raw(1)'!B4995)</f>
        <v>51</v>
      </c>
      <c r="C4995" t="str">
        <f t="shared" si="234"/>
        <v>Dec</v>
      </c>
      <c r="D4995" t="str">
        <f t="shared" si="235"/>
        <v>2026-Dec</v>
      </c>
      <c r="E4995">
        <f t="shared" si="236"/>
        <v>202612</v>
      </c>
      <c r="F4995" t="str">
        <f>IF('Raw(1)'!C4995="","",'Raw(1)'!C4995)</f>
        <v>CN</v>
      </c>
      <c r="G4995" t="str">
        <f>IF('Raw(1)'!D4995="","",'Raw(1)'!D4995)</f>
        <v>Performance</v>
      </c>
      <c r="H4995" t="str">
        <f>IF('Raw(1)'!E4995="","",'Raw(1)'!E4995)</f>
        <v>C/W</v>
      </c>
      <c r="I4995" t="str">
        <f>IF('Raw(1)'!F4995="","",'Raw(1)'!F4995)</f>
        <v/>
      </c>
    </row>
    <row r="4996" spans="1:9" x14ac:dyDescent="0.4">
      <c r="A4996">
        <f>IF('Raw(1)'!A4996="","",'Raw(1)'!A4996)</f>
        <v>2026</v>
      </c>
      <c r="B4996">
        <f>IF('Raw(1)'!B4996="","",'Raw(1)'!B4996)</f>
        <v>51</v>
      </c>
      <c r="C4996" t="str">
        <f t="shared" si="234"/>
        <v>Dec</v>
      </c>
      <c r="D4996" t="str">
        <f t="shared" si="235"/>
        <v>2026-Dec</v>
      </c>
      <c r="E4996">
        <f t="shared" si="236"/>
        <v>202612</v>
      </c>
      <c r="F4996" t="str">
        <f>IF('Raw(1)'!C4996="","",'Raw(1)'!C4996)</f>
        <v>TR #1</v>
      </c>
      <c r="G4996" t="str">
        <f>IF('Raw(1)'!D4996="","",'Raw(1)'!D4996)</f>
        <v>Machine</v>
      </c>
      <c r="H4996" t="str">
        <f>IF('Raw(1)'!E4996="","",'Raw(1)'!E4996)</f>
        <v>Growing Line</v>
      </c>
      <c r="I4996">
        <f>IF('Raw(1)'!F4996="","",'Raw(1)'!F4996)</f>
        <v>3</v>
      </c>
    </row>
    <row r="4997" spans="1:9" x14ac:dyDescent="0.4">
      <c r="A4997">
        <f>IF('Raw(1)'!A4997="","",'Raw(1)'!A4997)</f>
        <v>2026</v>
      </c>
      <c r="B4997">
        <f>IF('Raw(1)'!B4997="","",'Raw(1)'!B4997)</f>
        <v>51</v>
      </c>
      <c r="C4997" t="str">
        <f t="shared" si="234"/>
        <v>Dec</v>
      </c>
      <c r="D4997" t="str">
        <f t="shared" si="235"/>
        <v>2026-Dec</v>
      </c>
      <c r="E4997">
        <f t="shared" si="236"/>
        <v>202612</v>
      </c>
      <c r="F4997" t="str">
        <f>IF('Raw(1)'!C4997="","",'Raw(1)'!C4997)</f>
        <v>TR #1</v>
      </c>
      <c r="G4997" t="str">
        <f>IF('Raw(1)'!D4997="","",'Raw(1)'!D4997)</f>
        <v>Machine</v>
      </c>
      <c r="H4997" t="str">
        <f>IF('Raw(1)'!E4997="","",'Raw(1)'!E4997)</f>
        <v>Paint Booth</v>
      </c>
      <c r="I4997">
        <f>IF('Raw(1)'!F4997="","",'Raw(1)'!F4997)</f>
        <v>3</v>
      </c>
    </row>
    <row r="4998" spans="1:9" x14ac:dyDescent="0.4">
      <c r="A4998">
        <f>IF('Raw(1)'!A4998="","",'Raw(1)'!A4998)</f>
        <v>2026</v>
      </c>
      <c r="B4998">
        <f>IF('Raw(1)'!B4998="","",'Raw(1)'!B4998)</f>
        <v>51</v>
      </c>
      <c r="C4998" t="str">
        <f t="shared" si="234"/>
        <v>Dec</v>
      </c>
      <c r="D4998" t="str">
        <f t="shared" si="235"/>
        <v>2026-Dec</v>
      </c>
      <c r="E4998">
        <f t="shared" si="236"/>
        <v>202612</v>
      </c>
      <c r="F4998" t="str">
        <f>IF('Raw(1)'!C4998="","",'Raw(1)'!C4998)</f>
        <v>TR #1</v>
      </c>
      <c r="G4998" t="str">
        <f>IF('Raw(1)'!D4998="","",'Raw(1)'!D4998)</f>
        <v>Machine</v>
      </c>
      <c r="H4998" t="str">
        <f>IF('Raw(1)'!E4998="","",'Raw(1)'!E4998)</f>
        <v>Paint Line</v>
      </c>
      <c r="I4998">
        <f>IF('Raw(1)'!F4998="","",'Raw(1)'!F4998)</f>
        <v>2</v>
      </c>
    </row>
    <row r="4999" spans="1:9" x14ac:dyDescent="0.4">
      <c r="A4999">
        <f>IF('Raw(1)'!A4999="","",'Raw(1)'!A4999)</f>
        <v>2026</v>
      </c>
      <c r="B4999">
        <f>IF('Raw(1)'!B4999="","",'Raw(1)'!B4999)</f>
        <v>51</v>
      </c>
      <c r="C4999" t="str">
        <f t="shared" si="234"/>
        <v>Dec</v>
      </c>
      <c r="D4999" t="str">
        <f t="shared" si="235"/>
        <v>2026-Dec</v>
      </c>
      <c r="E4999">
        <f t="shared" si="236"/>
        <v>202612</v>
      </c>
      <c r="F4999" t="str">
        <f>IF('Raw(1)'!C4999="","",'Raw(1)'!C4999)</f>
        <v>TR #1</v>
      </c>
      <c r="G4999" t="str">
        <f>IF('Raw(1)'!D4999="","",'Raw(1)'!D4999)</f>
        <v>Machine</v>
      </c>
      <c r="H4999" t="str">
        <f>IF('Raw(1)'!E4999="","",'Raw(1)'!E4999)</f>
        <v>Roll Bending Machine</v>
      </c>
      <c r="I4999">
        <f>IF('Raw(1)'!F4999="","",'Raw(1)'!F4999)</f>
        <v>2</v>
      </c>
    </row>
    <row r="5000" spans="1:9" x14ac:dyDescent="0.4">
      <c r="A5000">
        <f>IF('Raw(1)'!A5000="","",'Raw(1)'!A5000)</f>
        <v>2026</v>
      </c>
      <c r="B5000">
        <f>IF('Raw(1)'!B5000="","",'Raw(1)'!B5000)</f>
        <v>51</v>
      </c>
      <c r="C5000" t="str">
        <f t="shared" si="234"/>
        <v>Dec</v>
      </c>
      <c r="D5000" t="str">
        <f t="shared" si="235"/>
        <v>2026-Dec</v>
      </c>
      <c r="E5000">
        <f t="shared" si="236"/>
        <v>202612</v>
      </c>
      <c r="F5000" t="str">
        <f>IF('Raw(1)'!C5000="","",'Raw(1)'!C5000)</f>
        <v>TR #1</v>
      </c>
      <c r="G5000" t="str">
        <f>IF('Raw(1)'!D5000="","",'Raw(1)'!D5000)</f>
        <v>Machine</v>
      </c>
      <c r="H5000" t="str">
        <f>IF('Raw(1)'!E5000="","",'Raw(1)'!E5000)</f>
        <v>L/W Machine</v>
      </c>
      <c r="I5000">
        <f>IF('Raw(1)'!F5000="","",'Raw(1)'!F5000)</f>
        <v>3</v>
      </c>
    </row>
    <row r="5001" spans="1:9" x14ac:dyDescent="0.4">
      <c r="A5001">
        <f>IF('Raw(1)'!A5001="","",'Raw(1)'!A5001)</f>
        <v>2026</v>
      </c>
      <c r="B5001">
        <f>IF('Raw(1)'!B5001="","",'Raw(1)'!B5001)</f>
        <v>51</v>
      </c>
      <c r="C5001" t="str">
        <f t="shared" si="234"/>
        <v>Dec</v>
      </c>
      <c r="D5001" t="str">
        <f t="shared" si="235"/>
        <v>2026-Dec</v>
      </c>
      <c r="E5001">
        <f t="shared" si="236"/>
        <v>202612</v>
      </c>
      <c r="F5001" t="str">
        <f>IF('Raw(1)'!C5001="","",'Raw(1)'!C5001)</f>
        <v>TR #1</v>
      </c>
      <c r="G5001" t="str">
        <f>IF('Raw(1)'!D5001="","",'Raw(1)'!D5001)</f>
        <v>Machine</v>
      </c>
      <c r="H5001" t="str">
        <f>IF('Raw(1)'!E5001="","",'Raw(1)'!E5001)</f>
        <v>C/W Machine</v>
      </c>
      <c r="I5001">
        <f>IF('Raw(1)'!F5001="","",'Raw(1)'!F5001)</f>
        <v>4</v>
      </c>
    </row>
    <row r="5002" spans="1:9" x14ac:dyDescent="0.4">
      <c r="A5002">
        <f>IF('Raw(1)'!A5002="","",'Raw(1)'!A5002)</f>
        <v>2026</v>
      </c>
      <c r="B5002">
        <f>IF('Raw(1)'!B5002="","",'Raw(1)'!B5002)</f>
        <v>51</v>
      </c>
      <c r="C5002" t="str">
        <f t="shared" si="234"/>
        <v>Dec</v>
      </c>
      <c r="D5002" t="str">
        <f t="shared" si="235"/>
        <v>2026-Dec</v>
      </c>
      <c r="E5002">
        <f t="shared" si="236"/>
        <v>202612</v>
      </c>
      <c r="F5002" t="str">
        <f>IF('Raw(1)'!C5002="","",'Raw(1)'!C5002)</f>
        <v>TR #1</v>
      </c>
      <c r="G5002" t="str">
        <f>IF('Raw(1)'!D5002="","",'Raw(1)'!D5002)</f>
        <v>Performance</v>
      </c>
      <c r="H5002" t="str">
        <f>IF('Raw(1)'!E5002="","",'Raw(1)'!E5002)</f>
        <v>BT GT</v>
      </c>
      <c r="I5002" t="str">
        <f>IF('Raw(1)'!F5002="","",'Raw(1)'!F5002)</f>
        <v/>
      </c>
    </row>
    <row r="5003" spans="1:9" x14ac:dyDescent="0.4">
      <c r="A5003">
        <f>IF('Raw(1)'!A5003="","",'Raw(1)'!A5003)</f>
        <v>2026</v>
      </c>
      <c r="B5003">
        <f>IF('Raw(1)'!B5003="","",'Raw(1)'!B5003)</f>
        <v>51</v>
      </c>
      <c r="C5003" t="str">
        <f t="shared" si="234"/>
        <v>Dec</v>
      </c>
      <c r="D5003" t="str">
        <f t="shared" si="235"/>
        <v>2026-Dec</v>
      </c>
      <c r="E5003">
        <f t="shared" si="236"/>
        <v>202612</v>
      </c>
      <c r="F5003" t="str">
        <f>IF('Raw(1)'!C5003="","",'Raw(1)'!C5003)</f>
        <v>TR #1</v>
      </c>
      <c r="G5003" t="str">
        <f>IF('Raw(1)'!D5003="","",'Raw(1)'!D5003)</f>
        <v>Performance</v>
      </c>
      <c r="H5003" t="str">
        <f>IF('Raw(1)'!E5003="","",'Raw(1)'!E5003)</f>
        <v>WT GT</v>
      </c>
      <c r="I5003" t="str">
        <f>IF('Raw(1)'!F5003="","",'Raw(1)'!F5003)</f>
        <v/>
      </c>
    </row>
    <row r="5004" spans="1:9" x14ac:dyDescent="0.4">
      <c r="A5004">
        <f>IF('Raw(1)'!A5004="","",'Raw(1)'!A5004)</f>
        <v>2026</v>
      </c>
      <c r="B5004">
        <f>IF('Raw(1)'!B5004="","",'Raw(1)'!B5004)</f>
        <v>51</v>
      </c>
      <c r="C5004" t="str">
        <f t="shared" si="234"/>
        <v>Dec</v>
      </c>
      <c r="D5004" t="str">
        <f t="shared" si="235"/>
        <v>2026-Dec</v>
      </c>
      <c r="E5004">
        <f t="shared" si="236"/>
        <v>202612</v>
      </c>
      <c r="F5004" t="str">
        <f>IF('Raw(1)'!C5004="","",'Raw(1)'!C5004)</f>
        <v>TR #1</v>
      </c>
      <c r="G5004" t="str">
        <f>IF('Raw(1)'!D5004="","",'Raw(1)'!D5004)</f>
        <v>Performance</v>
      </c>
      <c r="H5004" t="str">
        <f>IF('Raw(1)'!E5004="","",'Raw(1)'!E5004)</f>
        <v>Bending</v>
      </c>
      <c r="I5004" t="str">
        <f>IF('Raw(1)'!F5004="","",'Raw(1)'!F5004)</f>
        <v/>
      </c>
    </row>
    <row r="5005" spans="1:9" x14ac:dyDescent="0.4">
      <c r="A5005">
        <f>IF('Raw(1)'!A5005="","",'Raw(1)'!A5005)</f>
        <v>2026</v>
      </c>
      <c r="B5005">
        <f>IF('Raw(1)'!B5005="","",'Raw(1)'!B5005)</f>
        <v>51</v>
      </c>
      <c r="C5005" t="str">
        <f t="shared" si="234"/>
        <v>Dec</v>
      </c>
      <c r="D5005" t="str">
        <f t="shared" si="235"/>
        <v>2026-Dec</v>
      </c>
      <c r="E5005">
        <f t="shared" si="236"/>
        <v>202612</v>
      </c>
      <c r="F5005" t="str">
        <f>IF('Raw(1)'!C5005="","",'Raw(1)'!C5005)</f>
        <v>TR #1</v>
      </c>
      <c r="G5005" t="str">
        <f>IF('Raw(1)'!D5005="","",'Raw(1)'!D5005)</f>
        <v>Performance</v>
      </c>
      <c r="H5005" t="str">
        <f>IF('Raw(1)'!E5005="","",'Raw(1)'!E5005)</f>
        <v>L/W</v>
      </c>
      <c r="I5005" t="str">
        <f>IF('Raw(1)'!F5005="","",'Raw(1)'!F5005)</f>
        <v/>
      </c>
    </row>
    <row r="5006" spans="1:9" x14ac:dyDescent="0.4">
      <c r="A5006">
        <f>IF('Raw(1)'!A5006="","",'Raw(1)'!A5006)</f>
        <v>2026</v>
      </c>
      <c r="B5006">
        <f>IF('Raw(1)'!B5006="","",'Raw(1)'!B5006)</f>
        <v>51</v>
      </c>
      <c r="C5006" t="str">
        <f t="shared" si="234"/>
        <v>Dec</v>
      </c>
      <c r="D5006" t="str">
        <f t="shared" si="235"/>
        <v>2026-Dec</v>
      </c>
      <c r="E5006">
        <f t="shared" si="236"/>
        <v>202612</v>
      </c>
      <c r="F5006" t="str">
        <f>IF('Raw(1)'!C5006="","",'Raw(1)'!C5006)</f>
        <v>TR #1</v>
      </c>
      <c r="G5006" t="str">
        <f>IF('Raw(1)'!D5006="","",'Raw(1)'!D5006)</f>
        <v>Performance</v>
      </c>
      <c r="H5006" t="str">
        <f>IF('Raw(1)'!E5006="","",'Raw(1)'!E5006)</f>
        <v>C/W</v>
      </c>
      <c r="I5006" t="str">
        <f>IF('Raw(1)'!F5006="","",'Raw(1)'!F5006)</f>
        <v/>
      </c>
    </row>
    <row r="5007" spans="1:9" x14ac:dyDescent="0.4">
      <c r="A5007">
        <f>IF('Raw(1)'!A5007="","",'Raw(1)'!A5007)</f>
        <v>2026</v>
      </c>
      <c r="B5007">
        <f>IF('Raw(1)'!B5007="","",'Raw(1)'!B5007)</f>
        <v>51</v>
      </c>
      <c r="C5007" t="str">
        <f t="shared" si="234"/>
        <v>Dec</v>
      </c>
      <c r="D5007" t="str">
        <f t="shared" si="235"/>
        <v>2026-Dec</v>
      </c>
      <c r="E5007">
        <f t="shared" si="236"/>
        <v>202612</v>
      </c>
      <c r="F5007" t="str">
        <f>IF('Raw(1)'!C5007="","",'Raw(1)'!C5007)</f>
        <v>TR #2</v>
      </c>
      <c r="G5007" t="str">
        <f>IF('Raw(1)'!D5007="","",'Raw(1)'!D5007)</f>
        <v>Machine</v>
      </c>
      <c r="H5007" t="str">
        <f>IF('Raw(1)'!E5007="","",'Raw(1)'!E5007)</f>
        <v>Growing Line</v>
      </c>
      <c r="I5007">
        <f>IF('Raw(1)'!F5007="","",'Raw(1)'!F5007)</f>
        <v>6</v>
      </c>
    </row>
    <row r="5008" spans="1:9" x14ac:dyDescent="0.4">
      <c r="A5008">
        <f>IF('Raw(1)'!A5008="","",'Raw(1)'!A5008)</f>
        <v>2026</v>
      </c>
      <c r="B5008">
        <f>IF('Raw(1)'!B5008="","",'Raw(1)'!B5008)</f>
        <v>51</v>
      </c>
      <c r="C5008" t="str">
        <f t="shared" si="234"/>
        <v>Dec</v>
      </c>
      <c r="D5008" t="str">
        <f t="shared" si="235"/>
        <v>2026-Dec</v>
      </c>
      <c r="E5008">
        <f t="shared" si="236"/>
        <v>202612</v>
      </c>
      <c r="F5008" t="str">
        <f>IF('Raw(1)'!C5008="","",'Raw(1)'!C5008)</f>
        <v>TR #2</v>
      </c>
      <c r="G5008" t="str">
        <f>IF('Raw(1)'!D5008="","",'Raw(1)'!D5008)</f>
        <v>Machine</v>
      </c>
      <c r="H5008" t="str">
        <f>IF('Raw(1)'!E5008="","",'Raw(1)'!E5008)</f>
        <v>Paint Booth</v>
      </c>
      <c r="I5008">
        <f>IF('Raw(1)'!F5008="","",'Raw(1)'!F5008)</f>
        <v>4</v>
      </c>
    </row>
    <row r="5009" spans="1:9" x14ac:dyDescent="0.4">
      <c r="A5009">
        <f>IF('Raw(1)'!A5009="","",'Raw(1)'!A5009)</f>
        <v>2026</v>
      </c>
      <c r="B5009">
        <f>IF('Raw(1)'!B5009="","",'Raw(1)'!B5009)</f>
        <v>51</v>
      </c>
      <c r="C5009" t="str">
        <f t="shared" si="234"/>
        <v>Dec</v>
      </c>
      <c r="D5009" t="str">
        <f t="shared" si="235"/>
        <v>2026-Dec</v>
      </c>
      <c r="E5009">
        <f t="shared" si="236"/>
        <v>202612</v>
      </c>
      <c r="F5009" t="str">
        <f>IF('Raw(1)'!C5009="","",'Raw(1)'!C5009)</f>
        <v>TR #2</v>
      </c>
      <c r="G5009" t="str">
        <f>IF('Raw(1)'!D5009="","",'Raw(1)'!D5009)</f>
        <v>Machine</v>
      </c>
      <c r="H5009" t="str">
        <f>IF('Raw(1)'!E5009="","",'Raw(1)'!E5009)</f>
        <v>Paint Line</v>
      </c>
      <c r="I5009">
        <f>IF('Raw(1)'!F5009="","",'Raw(1)'!F5009)</f>
        <v>2</v>
      </c>
    </row>
    <row r="5010" spans="1:9" x14ac:dyDescent="0.4">
      <c r="A5010">
        <f>IF('Raw(1)'!A5010="","",'Raw(1)'!A5010)</f>
        <v>2026</v>
      </c>
      <c r="B5010">
        <f>IF('Raw(1)'!B5010="","",'Raw(1)'!B5010)</f>
        <v>51</v>
      </c>
      <c r="C5010" t="str">
        <f t="shared" si="234"/>
        <v>Dec</v>
      </c>
      <c r="D5010" t="str">
        <f t="shared" si="235"/>
        <v>2026-Dec</v>
      </c>
      <c r="E5010">
        <f t="shared" si="236"/>
        <v>202612</v>
      </c>
      <c r="F5010" t="str">
        <f>IF('Raw(1)'!C5010="","",'Raw(1)'!C5010)</f>
        <v>TR #2</v>
      </c>
      <c r="G5010" t="str">
        <f>IF('Raw(1)'!D5010="","",'Raw(1)'!D5010)</f>
        <v>Machine</v>
      </c>
      <c r="H5010" t="str">
        <f>IF('Raw(1)'!E5010="","",'Raw(1)'!E5010)</f>
        <v>Roll Bending Machine</v>
      </c>
      <c r="I5010">
        <f>IF('Raw(1)'!F5010="","",'Raw(1)'!F5010)</f>
        <v>3</v>
      </c>
    </row>
    <row r="5011" spans="1:9" x14ac:dyDescent="0.4">
      <c r="A5011">
        <f>IF('Raw(1)'!A5011="","",'Raw(1)'!A5011)</f>
        <v>2026</v>
      </c>
      <c r="B5011">
        <f>IF('Raw(1)'!B5011="","",'Raw(1)'!B5011)</f>
        <v>51</v>
      </c>
      <c r="C5011" t="str">
        <f t="shared" si="234"/>
        <v>Dec</v>
      </c>
      <c r="D5011" t="str">
        <f t="shared" si="235"/>
        <v>2026-Dec</v>
      </c>
      <c r="E5011">
        <f t="shared" si="236"/>
        <v>202612</v>
      </c>
      <c r="F5011" t="str">
        <f>IF('Raw(1)'!C5011="","",'Raw(1)'!C5011)</f>
        <v>TR #2</v>
      </c>
      <c r="G5011" t="str">
        <f>IF('Raw(1)'!D5011="","",'Raw(1)'!D5011)</f>
        <v>Machine</v>
      </c>
      <c r="H5011" t="str">
        <f>IF('Raw(1)'!E5011="","",'Raw(1)'!E5011)</f>
        <v>L/W Machine</v>
      </c>
      <c r="I5011">
        <f>IF('Raw(1)'!F5011="","",'Raw(1)'!F5011)</f>
        <v>4</v>
      </c>
    </row>
    <row r="5012" spans="1:9" x14ac:dyDescent="0.4">
      <c r="A5012">
        <f>IF('Raw(1)'!A5012="","",'Raw(1)'!A5012)</f>
        <v>2026</v>
      </c>
      <c r="B5012">
        <f>IF('Raw(1)'!B5012="","",'Raw(1)'!B5012)</f>
        <v>51</v>
      </c>
      <c r="C5012" t="str">
        <f t="shared" si="234"/>
        <v>Dec</v>
      </c>
      <c r="D5012" t="str">
        <f t="shared" si="235"/>
        <v>2026-Dec</v>
      </c>
      <c r="E5012">
        <f t="shared" si="236"/>
        <v>202612</v>
      </c>
      <c r="F5012" t="str">
        <f>IF('Raw(1)'!C5012="","",'Raw(1)'!C5012)</f>
        <v>TR #2</v>
      </c>
      <c r="G5012" t="str">
        <f>IF('Raw(1)'!D5012="","",'Raw(1)'!D5012)</f>
        <v>Machine</v>
      </c>
      <c r="H5012" t="str">
        <f>IF('Raw(1)'!E5012="","",'Raw(1)'!E5012)</f>
        <v>C/W Machine</v>
      </c>
      <c r="I5012">
        <f>IF('Raw(1)'!F5012="","",'Raw(1)'!F5012)</f>
        <v>6</v>
      </c>
    </row>
    <row r="5013" spans="1:9" x14ac:dyDescent="0.4">
      <c r="A5013">
        <f>IF('Raw(1)'!A5013="","",'Raw(1)'!A5013)</f>
        <v>2026</v>
      </c>
      <c r="B5013">
        <f>IF('Raw(1)'!B5013="","",'Raw(1)'!B5013)</f>
        <v>51</v>
      </c>
      <c r="C5013" t="str">
        <f t="shared" si="234"/>
        <v>Dec</v>
      </c>
      <c r="D5013" t="str">
        <f t="shared" si="235"/>
        <v>2026-Dec</v>
      </c>
      <c r="E5013">
        <f t="shared" si="236"/>
        <v>202612</v>
      </c>
      <c r="F5013" t="str">
        <f>IF('Raw(1)'!C5013="","",'Raw(1)'!C5013)</f>
        <v>TR #2</v>
      </c>
      <c r="G5013" t="str">
        <f>IF('Raw(1)'!D5013="","",'Raw(1)'!D5013)</f>
        <v>Performance</v>
      </c>
      <c r="H5013" t="str">
        <f>IF('Raw(1)'!E5013="","",'Raw(1)'!E5013)</f>
        <v>BT GT</v>
      </c>
      <c r="I5013" t="str">
        <f>IF('Raw(1)'!F5013="","",'Raw(1)'!F5013)</f>
        <v/>
      </c>
    </row>
    <row r="5014" spans="1:9" x14ac:dyDescent="0.4">
      <c r="A5014">
        <f>IF('Raw(1)'!A5014="","",'Raw(1)'!A5014)</f>
        <v>2026</v>
      </c>
      <c r="B5014">
        <f>IF('Raw(1)'!B5014="","",'Raw(1)'!B5014)</f>
        <v>51</v>
      </c>
      <c r="C5014" t="str">
        <f t="shared" si="234"/>
        <v>Dec</v>
      </c>
      <c r="D5014" t="str">
        <f t="shared" si="235"/>
        <v>2026-Dec</v>
      </c>
      <c r="E5014">
        <f t="shared" si="236"/>
        <v>202612</v>
      </c>
      <c r="F5014" t="str">
        <f>IF('Raw(1)'!C5014="","",'Raw(1)'!C5014)</f>
        <v>TR #2</v>
      </c>
      <c r="G5014" t="str">
        <f>IF('Raw(1)'!D5014="","",'Raw(1)'!D5014)</f>
        <v>Performance</v>
      </c>
      <c r="H5014" t="str">
        <f>IF('Raw(1)'!E5014="","",'Raw(1)'!E5014)</f>
        <v>WT GT</v>
      </c>
      <c r="I5014" t="str">
        <f>IF('Raw(1)'!F5014="","",'Raw(1)'!F5014)</f>
        <v/>
      </c>
    </row>
    <row r="5015" spans="1:9" x14ac:dyDescent="0.4">
      <c r="A5015">
        <f>IF('Raw(1)'!A5015="","",'Raw(1)'!A5015)</f>
        <v>2026</v>
      </c>
      <c r="B5015">
        <f>IF('Raw(1)'!B5015="","",'Raw(1)'!B5015)</f>
        <v>51</v>
      </c>
      <c r="C5015" t="str">
        <f t="shared" si="234"/>
        <v>Dec</v>
      </c>
      <c r="D5015" t="str">
        <f t="shared" si="235"/>
        <v>2026-Dec</v>
      </c>
      <c r="E5015">
        <f t="shared" si="236"/>
        <v>202612</v>
      </c>
      <c r="F5015" t="str">
        <f>IF('Raw(1)'!C5015="","",'Raw(1)'!C5015)</f>
        <v>TR #2</v>
      </c>
      <c r="G5015" t="str">
        <f>IF('Raw(1)'!D5015="","",'Raw(1)'!D5015)</f>
        <v>Performance</v>
      </c>
      <c r="H5015" t="str">
        <f>IF('Raw(1)'!E5015="","",'Raw(1)'!E5015)</f>
        <v>Bending</v>
      </c>
      <c r="I5015" t="str">
        <f>IF('Raw(1)'!F5015="","",'Raw(1)'!F5015)</f>
        <v/>
      </c>
    </row>
    <row r="5016" spans="1:9" x14ac:dyDescent="0.4">
      <c r="A5016">
        <f>IF('Raw(1)'!A5016="","",'Raw(1)'!A5016)</f>
        <v>2026</v>
      </c>
      <c r="B5016">
        <f>IF('Raw(1)'!B5016="","",'Raw(1)'!B5016)</f>
        <v>51</v>
      </c>
      <c r="C5016" t="str">
        <f t="shared" si="234"/>
        <v>Dec</v>
      </c>
      <c r="D5016" t="str">
        <f t="shared" si="235"/>
        <v>2026-Dec</v>
      </c>
      <c r="E5016">
        <f t="shared" si="236"/>
        <v>202612</v>
      </c>
      <c r="F5016" t="str">
        <f>IF('Raw(1)'!C5016="","",'Raw(1)'!C5016)</f>
        <v>TR #2</v>
      </c>
      <c r="G5016" t="str">
        <f>IF('Raw(1)'!D5016="","",'Raw(1)'!D5016)</f>
        <v>Performance</v>
      </c>
      <c r="H5016" t="str">
        <f>IF('Raw(1)'!E5016="","",'Raw(1)'!E5016)</f>
        <v>L/W</v>
      </c>
      <c r="I5016" t="str">
        <f>IF('Raw(1)'!F5016="","",'Raw(1)'!F5016)</f>
        <v/>
      </c>
    </row>
    <row r="5017" spans="1:9" x14ac:dyDescent="0.4">
      <c r="A5017">
        <f>IF('Raw(1)'!A5017="","",'Raw(1)'!A5017)</f>
        <v>2026</v>
      </c>
      <c r="B5017">
        <f>IF('Raw(1)'!B5017="","",'Raw(1)'!B5017)</f>
        <v>51</v>
      </c>
      <c r="C5017" t="str">
        <f t="shared" si="234"/>
        <v>Dec</v>
      </c>
      <c r="D5017" t="str">
        <f t="shared" si="235"/>
        <v>2026-Dec</v>
      </c>
      <c r="E5017">
        <f t="shared" si="236"/>
        <v>202612</v>
      </c>
      <c r="F5017" t="str">
        <f>IF('Raw(1)'!C5017="","",'Raw(1)'!C5017)</f>
        <v>TR #2</v>
      </c>
      <c r="G5017" t="str">
        <f>IF('Raw(1)'!D5017="","",'Raw(1)'!D5017)</f>
        <v>Performance</v>
      </c>
      <c r="H5017" t="str">
        <f>IF('Raw(1)'!E5017="","",'Raw(1)'!E5017)</f>
        <v>C/W</v>
      </c>
      <c r="I5017" t="str">
        <f>IF('Raw(1)'!F5017="","",'Raw(1)'!F5017)</f>
        <v/>
      </c>
    </row>
    <row r="5018" spans="1:9" x14ac:dyDescent="0.4">
      <c r="A5018">
        <f>IF('Raw(1)'!A5018="","",'Raw(1)'!A5018)</f>
        <v>2026</v>
      </c>
      <c r="B5018">
        <f>IF('Raw(1)'!B5018="","",'Raw(1)'!B5018)</f>
        <v>51</v>
      </c>
      <c r="C5018" t="str">
        <f t="shared" si="234"/>
        <v>Dec</v>
      </c>
      <c r="D5018" t="str">
        <f t="shared" si="235"/>
        <v>2026-Dec</v>
      </c>
      <c r="E5018">
        <f t="shared" si="236"/>
        <v>202612</v>
      </c>
      <c r="F5018" t="str">
        <f>IF('Raw(1)'!C5018="","",'Raw(1)'!C5018)</f>
        <v>AM</v>
      </c>
      <c r="G5018" t="str">
        <f>IF('Raw(1)'!D5018="","",'Raw(1)'!D5018)</f>
        <v>Machine</v>
      </c>
      <c r="H5018" t="str">
        <f>IF('Raw(1)'!E5018="","",'Raw(1)'!E5018)</f>
        <v>Growing Line</v>
      </c>
      <c r="I5018">
        <f>IF('Raw(1)'!F5018="","",'Raw(1)'!F5018)</f>
        <v>30</v>
      </c>
    </row>
    <row r="5019" spans="1:9" x14ac:dyDescent="0.4">
      <c r="A5019">
        <f>IF('Raw(1)'!A5019="","",'Raw(1)'!A5019)</f>
        <v>2026</v>
      </c>
      <c r="B5019">
        <f>IF('Raw(1)'!B5019="","",'Raw(1)'!B5019)</f>
        <v>51</v>
      </c>
      <c r="C5019" t="str">
        <f t="shared" si="234"/>
        <v>Dec</v>
      </c>
      <c r="D5019" t="str">
        <f t="shared" si="235"/>
        <v>2026-Dec</v>
      </c>
      <c r="E5019">
        <f t="shared" si="236"/>
        <v>202612</v>
      </c>
      <c r="F5019" t="str">
        <f>IF('Raw(1)'!C5019="","",'Raw(1)'!C5019)</f>
        <v>AM</v>
      </c>
      <c r="G5019" t="str">
        <f>IF('Raw(1)'!D5019="","",'Raw(1)'!D5019)</f>
        <v>Machine</v>
      </c>
      <c r="H5019" t="str">
        <f>IF('Raw(1)'!E5019="","",'Raw(1)'!E5019)</f>
        <v>Paint Booth</v>
      </c>
      <c r="I5019">
        <f>IF('Raw(1)'!F5019="","",'Raw(1)'!F5019)</f>
        <v>16</v>
      </c>
    </row>
    <row r="5020" spans="1:9" x14ac:dyDescent="0.4">
      <c r="A5020">
        <f>IF('Raw(1)'!A5020="","",'Raw(1)'!A5020)</f>
        <v>2026</v>
      </c>
      <c r="B5020">
        <f>IF('Raw(1)'!B5020="","",'Raw(1)'!B5020)</f>
        <v>51</v>
      </c>
      <c r="C5020" t="str">
        <f t="shared" si="234"/>
        <v>Dec</v>
      </c>
      <c r="D5020" t="str">
        <f t="shared" si="235"/>
        <v>2026-Dec</v>
      </c>
      <c r="E5020">
        <f t="shared" si="236"/>
        <v>202612</v>
      </c>
      <c r="F5020" t="str">
        <f>IF('Raw(1)'!C5020="","",'Raw(1)'!C5020)</f>
        <v>AM</v>
      </c>
      <c r="G5020" t="str">
        <f>IF('Raw(1)'!D5020="","",'Raw(1)'!D5020)</f>
        <v>Machine</v>
      </c>
      <c r="H5020" t="str">
        <f>IF('Raw(1)'!E5020="","",'Raw(1)'!E5020)</f>
        <v>Paint Line</v>
      </c>
      <c r="I5020">
        <f>IF('Raw(1)'!F5020="","",'Raw(1)'!F5020)</f>
        <v>8</v>
      </c>
    </row>
    <row r="5021" spans="1:9" x14ac:dyDescent="0.4">
      <c r="A5021">
        <f>IF('Raw(1)'!A5021="","",'Raw(1)'!A5021)</f>
        <v>2026</v>
      </c>
      <c r="B5021">
        <f>IF('Raw(1)'!B5021="","",'Raw(1)'!B5021)</f>
        <v>51</v>
      </c>
      <c r="C5021" t="str">
        <f t="shared" si="234"/>
        <v>Dec</v>
      </c>
      <c r="D5021" t="str">
        <f t="shared" si="235"/>
        <v>2026-Dec</v>
      </c>
      <c r="E5021">
        <f t="shared" si="236"/>
        <v>202612</v>
      </c>
      <c r="F5021" t="str">
        <f>IF('Raw(1)'!C5021="","",'Raw(1)'!C5021)</f>
        <v>AM</v>
      </c>
      <c r="G5021" t="str">
        <f>IF('Raw(1)'!D5021="","",'Raw(1)'!D5021)</f>
        <v>Machine</v>
      </c>
      <c r="H5021" t="str">
        <f>IF('Raw(1)'!E5021="","",'Raw(1)'!E5021)</f>
        <v>Roll Bending Machine</v>
      </c>
      <c r="I5021">
        <f>IF('Raw(1)'!F5021="","",'Raw(1)'!F5021)</f>
        <v>6</v>
      </c>
    </row>
    <row r="5022" spans="1:9" x14ac:dyDescent="0.4">
      <c r="A5022">
        <f>IF('Raw(1)'!A5022="","",'Raw(1)'!A5022)</f>
        <v>2026</v>
      </c>
      <c r="B5022">
        <f>IF('Raw(1)'!B5022="","",'Raw(1)'!B5022)</f>
        <v>51</v>
      </c>
      <c r="C5022" t="str">
        <f t="shared" si="234"/>
        <v>Dec</v>
      </c>
      <c r="D5022" t="str">
        <f t="shared" si="235"/>
        <v>2026-Dec</v>
      </c>
      <c r="E5022">
        <f t="shared" si="236"/>
        <v>202612</v>
      </c>
      <c r="F5022" t="str">
        <f>IF('Raw(1)'!C5022="","",'Raw(1)'!C5022)</f>
        <v>AM</v>
      </c>
      <c r="G5022" t="str">
        <f>IF('Raw(1)'!D5022="","",'Raw(1)'!D5022)</f>
        <v>Machine</v>
      </c>
      <c r="H5022" t="str">
        <f>IF('Raw(1)'!E5022="","",'Raw(1)'!E5022)</f>
        <v>L/W Machine</v>
      </c>
      <c r="I5022">
        <f>IF('Raw(1)'!F5022="","",'Raw(1)'!F5022)</f>
        <v>11</v>
      </c>
    </row>
    <row r="5023" spans="1:9" x14ac:dyDescent="0.4">
      <c r="A5023">
        <f>IF('Raw(1)'!A5023="","",'Raw(1)'!A5023)</f>
        <v>2026</v>
      </c>
      <c r="B5023">
        <f>IF('Raw(1)'!B5023="","",'Raw(1)'!B5023)</f>
        <v>51</v>
      </c>
      <c r="C5023" t="str">
        <f t="shared" si="234"/>
        <v>Dec</v>
      </c>
      <c r="D5023" t="str">
        <f t="shared" si="235"/>
        <v>2026-Dec</v>
      </c>
      <c r="E5023">
        <f t="shared" si="236"/>
        <v>202612</v>
      </c>
      <c r="F5023" t="str">
        <f>IF('Raw(1)'!C5023="","",'Raw(1)'!C5023)</f>
        <v>AM</v>
      </c>
      <c r="G5023" t="str">
        <f>IF('Raw(1)'!D5023="","",'Raw(1)'!D5023)</f>
        <v>Machine</v>
      </c>
      <c r="H5023" t="str">
        <f>IF('Raw(1)'!E5023="","",'Raw(1)'!E5023)</f>
        <v>C/W Machine</v>
      </c>
      <c r="I5023">
        <f>IF('Raw(1)'!F5023="","",'Raw(1)'!F5023)</f>
        <v>15</v>
      </c>
    </row>
    <row r="5024" spans="1:9" x14ac:dyDescent="0.4">
      <c r="A5024">
        <f>IF('Raw(1)'!A5024="","",'Raw(1)'!A5024)</f>
        <v>2026</v>
      </c>
      <c r="B5024">
        <f>IF('Raw(1)'!B5024="","",'Raw(1)'!B5024)</f>
        <v>51</v>
      </c>
      <c r="C5024" t="str">
        <f t="shared" si="234"/>
        <v>Dec</v>
      </c>
      <c r="D5024" t="str">
        <f t="shared" si="235"/>
        <v>2026-Dec</v>
      </c>
      <c r="E5024">
        <f t="shared" si="236"/>
        <v>202612</v>
      </c>
      <c r="F5024" t="str">
        <f>IF('Raw(1)'!C5024="","",'Raw(1)'!C5024)</f>
        <v>AM</v>
      </c>
      <c r="G5024" t="str">
        <f>IF('Raw(1)'!D5024="","",'Raw(1)'!D5024)</f>
        <v>Performance</v>
      </c>
      <c r="H5024" t="str">
        <f>IF('Raw(1)'!E5024="","",'Raw(1)'!E5024)</f>
        <v>BT GT</v>
      </c>
      <c r="I5024" t="str">
        <f>IF('Raw(1)'!F5024="","",'Raw(1)'!F5024)</f>
        <v/>
      </c>
    </row>
    <row r="5025" spans="1:9" x14ac:dyDescent="0.4">
      <c r="A5025">
        <f>IF('Raw(1)'!A5025="","",'Raw(1)'!A5025)</f>
        <v>2026</v>
      </c>
      <c r="B5025">
        <f>IF('Raw(1)'!B5025="","",'Raw(1)'!B5025)</f>
        <v>51</v>
      </c>
      <c r="C5025" t="str">
        <f t="shared" si="234"/>
        <v>Dec</v>
      </c>
      <c r="D5025" t="str">
        <f t="shared" si="235"/>
        <v>2026-Dec</v>
      </c>
      <c r="E5025">
        <f t="shared" si="236"/>
        <v>202612</v>
      </c>
      <c r="F5025" t="str">
        <f>IF('Raw(1)'!C5025="","",'Raw(1)'!C5025)</f>
        <v>AM</v>
      </c>
      <c r="G5025" t="str">
        <f>IF('Raw(1)'!D5025="","",'Raw(1)'!D5025)</f>
        <v>Performance</v>
      </c>
      <c r="H5025" t="str">
        <f>IF('Raw(1)'!E5025="","",'Raw(1)'!E5025)</f>
        <v>WT GT</v>
      </c>
      <c r="I5025" t="str">
        <f>IF('Raw(1)'!F5025="","",'Raw(1)'!F5025)</f>
        <v/>
      </c>
    </row>
    <row r="5026" spans="1:9" x14ac:dyDescent="0.4">
      <c r="A5026">
        <f>IF('Raw(1)'!A5026="","",'Raw(1)'!A5026)</f>
        <v>2026</v>
      </c>
      <c r="B5026">
        <f>IF('Raw(1)'!B5026="","",'Raw(1)'!B5026)</f>
        <v>51</v>
      </c>
      <c r="C5026" t="str">
        <f t="shared" si="234"/>
        <v>Dec</v>
      </c>
      <c r="D5026" t="str">
        <f t="shared" si="235"/>
        <v>2026-Dec</v>
      </c>
      <c r="E5026">
        <f t="shared" si="236"/>
        <v>202612</v>
      </c>
      <c r="F5026" t="str">
        <f>IF('Raw(1)'!C5026="","",'Raw(1)'!C5026)</f>
        <v>AM</v>
      </c>
      <c r="G5026" t="str">
        <f>IF('Raw(1)'!D5026="","",'Raw(1)'!D5026)</f>
        <v>Performance</v>
      </c>
      <c r="H5026" t="str">
        <f>IF('Raw(1)'!E5026="","",'Raw(1)'!E5026)</f>
        <v>Bending</v>
      </c>
      <c r="I5026" t="str">
        <f>IF('Raw(1)'!F5026="","",'Raw(1)'!F5026)</f>
        <v/>
      </c>
    </row>
    <row r="5027" spans="1:9" x14ac:dyDescent="0.4">
      <c r="A5027">
        <f>IF('Raw(1)'!A5027="","",'Raw(1)'!A5027)</f>
        <v>2026</v>
      </c>
      <c r="B5027">
        <f>IF('Raw(1)'!B5027="","",'Raw(1)'!B5027)</f>
        <v>51</v>
      </c>
      <c r="C5027" t="str">
        <f t="shared" si="234"/>
        <v>Dec</v>
      </c>
      <c r="D5027" t="str">
        <f t="shared" si="235"/>
        <v>2026-Dec</v>
      </c>
      <c r="E5027">
        <f t="shared" si="236"/>
        <v>202612</v>
      </c>
      <c r="F5027" t="str">
        <f>IF('Raw(1)'!C5027="","",'Raw(1)'!C5027)</f>
        <v>AM</v>
      </c>
      <c r="G5027" t="str">
        <f>IF('Raw(1)'!D5027="","",'Raw(1)'!D5027)</f>
        <v>Performance</v>
      </c>
      <c r="H5027" t="str">
        <f>IF('Raw(1)'!E5027="","",'Raw(1)'!E5027)</f>
        <v>L/W</v>
      </c>
      <c r="I5027" t="str">
        <f>IF('Raw(1)'!F5027="","",'Raw(1)'!F5027)</f>
        <v/>
      </c>
    </row>
    <row r="5028" spans="1:9" x14ac:dyDescent="0.4">
      <c r="A5028">
        <f>IF('Raw(1)'!A5028="","",'Raw(1)'!A5028)</f>
        <v>2026</v>
      </c>
      <c r="B5028">
        <f>IF('Raw(1)'!B5028="","",'Raw(1)'!B5028)</f>
        <v>51</v>
      </c>
      <c r="C5028" t="str">
        <f t="shared" si="234"/>
        <v>Dec</v>
      </c>
      <c r="D5028" t="str">
        <f t="shared" si="235"/>
        <v>2026-Dec</v>
      </c>
      <c r="E5028">
        <f t="shared" si="236"/>
        <v>202612</v>
      </c>
      <c r="F5028" t="str">
        <f>IF('Raw(1)'!C5028="","",'Raw(1)'!C5028)</f>
        <v>AM</v>
      </c>
      <c r="G5028" t="str">
        <f>IF('Raw(1)'!D5028="","",'Raw(1)'!D5028)</f>
        <v>Performance</v>
      </c>
      <c r="H5028" t="str">
        <f>IF('Raw(1)'!E5028="","",'Raw(1)'!E5028)</f>
        <v>C/W</v>
      </c>
      <c r="I5028" t="str">
        <f>IF('Raw(1)'!F5028="","",'Raw(1)'!F5028)</f>
        <v/>
      </c>
    </row>
    <row r="5029" spans="1:9" x14ac:dyDescent="0.4">
      <c r="A5029">
        <f>IF('Raw(1)'!A5029="","",'Raw(1)'!A5029)</f>
        <v>2026</v>
      </c>
      <c r="B5029">
        <f>IF('Raw(1)'!B5029="","",'Raw(1)'!B5029)</f>
        <v>51</v>
      </c>
      <c r="C5029" t="str">
        <f t="shared" si="234"/>
        <v>Dec</v>
      </c>
      <c r="D5029" t="str">
        <f t="shared" si="235"/>
        <v>2026-Dec</v>
      </c>
      <c r="E5029">
        <f t="shared" si="236"/>
        <v>202612</v>
      </c>
      <c r="F5029" t="str">
        <f>IF('Raw(1)'!C5029="","",'Raw(1)'!C5029)</f>
        <v>PT On</v>
      </c>
      <c r="G5029" t="str">
        <f>IF('Raw(1)'!D5029="","",'Raw(1)'!D5029)</f>
        <v>Machine</v>
      </c>
      <c r="H5029" t="str">
        <f>IF('Raw(1)'!E5029="","",'Raw(1)'!E5029)</f>
        <v>Growing Line</v>
      </c>
      <c r="I5029">
        <f>IF('Raw(1)'!F5029="","",'Raw(1)'!F5029)</f>
        <v>6</v>
      </c>
    </row>
    <row r="5030" spans="1:9" x14ac:dyDescent="0.4">
      <c r="A5030">
        <f>IF('Raw(1)'!A5030="","",'Raw(1)'!A5030)</f>
        <v>2026</v>
      </c>
      <c r="B5030">
        <f>IF('Raw(1)'!B5030="","",'Raw(1)'!B5030)</f>
        <v>51</v>
      </c>
      <c r="C5030" t="str">
        <f t="shared" si="234"/>
        <v>Dec</v>
      </c>
      <c r="D5030" t="str">
        <f t="shared" si="235"/>
        <v>2026-Dec</v>
      </c>
      <c r="E5030">
        <f t="shared" si="236"/>
        <v>202612</v>
      </c>
      <c r="F5030" t="str">
        <f>IF('Raw(1)'!C5030="","",'Raw(1)'!C5030)</f>
        <v>PT On</v>
      </c>
      <c r="G5030" t="str">
        <f>IF('Raw(1)'!D5030="","",'Raw(1)'!D5030)</f>
        <v>Machine</v>
      </c>
      <c r="H5030" t="str">
        <f>IF('Raw(1)'!E5030="","",'Raw(1)'!E5030)</f>
        <v>Paint Booth</v>
      </c>
      <c r="I5030">
        <f>IF('Raw(1)'!F5030="","",'Raw(1)'!F5030)</f>
        <v>4</v>
      </c>
    </row>
    <row r="5031" spans="1:9" x14ac:dyDescent="0.4">
      <c r="A5031">
        <f>IF('Raw(1)'!A5031="","",'Raw(1)'!A5031)</f>
        <v>2026</v>
      </c>
      <c r="B5031">
        <f>IF('Raw(1)'!B5031="","",'Raw(1)'!B5031)</f>
        <v>51</v>
      </c>
      <c r="C5031" t="str">
        <f t="shared" si="234"/>
        <v>Dec</v>
      </c>
      <c r="D5031" t="str">
        <f t="shared" si="235"/>
        <v>2026-Dec</v>
      </c>
      <c r="E5031">
        <f t="shared" si="236"/>
        <v>202612</v>
      </c>
      <c r="F5031" t="str">
        <f>IF('Raw(1)'!C5031="","",'Raw(1)'!C5031)</f>
        <v>PT On</v>
      </c>
      <c r="G5031" t="str">
        <f>IF('Raw(1)'!D5031="","",'Raw(1)'!D5031)</f>
        <v>Machine</v>
      </c>
      <c r="H5031" t="str">
        <f>IF('Raw(1)'!E5031="","",'Raw(1)'!E5031)</f>
        <v>Paint Line</v>
      </c>
      <c r="I5031">
        <f>IF('Raw(1)'!F5031="","",'Raw(1)'!F5031)</f>
        <v>4</v>
      </c>
    </row>
    <row r="5032" spans="1:9" x14ac:dyDescent="0.4">
      <c r="A5032">
        <f>IF('Raw(1)'!A5032="","",'Raw(1)'!A5032)</f>
        <v>2026</v>
      </c>
      <c r="B5032">
        <f>IF('Raw(1)'!B5032="","",'Raw(1)'!B5032)</f>
        <v>51</v>
      </c>
      <c r="C5032" t="str">
        <f t="shared" si="234"/>
        <v>Dec</v>
      </c>
      <c r="D5032" t="str">
        <f t="shared" si="235"/>
        <v>2026-Dec</v>
      </c>
      <c r="E5032">
        <f t="shared" si="236"/>
        <v>202612</v>
      </c>
      <c r="F5032" t="str">
        <f>IF('Raw(1)'!C5032="","",'Raw(1)'!C5032)</f>
        <v>PT On</v>
      </c>
      <c r="G5032" t="str">
        <f>IF('Raw(1)'!D5032="","",'Raw(1)'!D5032)</f>
        <v>Machine</v>
      </c>
      <c r="H5032" t="str">
        <f>IF('Raw(1)'!E5032="","",'Raw(1)'!E5032)</f>
        <v>Roll Bending Machine</v>
      </c>
      <c r="I5032">
        <f>IF('Raw(1)'!F5032="","",'Raw(1)'!F5032)</f>
        <v>3</v>
      </c>
    </row>
    <row r="5033" spans="1:9" x14ac:dyDescent="0.4">
      <c r="A5033">
        <f>IF('Raw(1)'!A5033="","",'Raw(1)'!A5033)</f>
        <v>2026</v>
      </c>
      <c r="B5033">
        <f>IF('Raw(1)'!B5033="","",'Raw(1)'!B5033)</f>
        <v>51</v>
      </c>
      <c r="C5033" t="str">
        <f t="shared" si="234"/>
        <v>Dec</v>
      </c>
      <c r="D5033" t="str">
        <f t="shared" si="235"/>
        <v>2026-Dec</v>
      </c>
      <c r="E5033">
        <f t="shared" si="236"/>
        <v>202612</v>
      </c>
      <c r="F5033" t="str">
        <f>IF('Raw(1)'!C5033="","",'Raw(1)'!C5033)</f>
        <v>PT On</v>
      </c>
      <c r="G5033" t="str">
        <f>IF('Raw(1)'!D5033="","",'Raw(1)'!D5033)</f>
        <v>Machine</v>
      </c>
      <c r="H5033" t="str">
        <f>IF('Raw(1)'!E5033="","",'Raw(1)'!E5033)</f>
        <v>L/W Machine</v>
      </c>
      <c r="I5033">
        <f>IF('Raw(1)'!F5033="","",'Raw(1)'!F5033)</f>
        <v>4</v>
      </c>
    </row>
    <row r="5034" spans="1:9" x14ac:dyDescent="0.4">
      <c r="A5034">
        <f>IF('Raw(1)'!A5034="","",'Raw(1)'!A5034)</f>
        <v>2026</v>
      </c>
      <c r="B5034">
        <f>IF('Raw(1)'!B5034="","",'Raw(1)'!B5034)</f>
        <v>51</v>
      </c>
      <c r="C5034" t="str">
        <f t="shared" si="234"/>
        <v>Dec</v>
      </c>
      <c r="D5034" t="str">
        <f t="shared" si="235"/>
        <v>2026-Dec</v>
      </c>
      <c r="E5034">
        <f t="shared" si="236"/>
        <v>202612</v>
      </c>
      <c r="F5034" t="str">
        <f>IF('Raw(1)'!C5034="","",'Raw(1)'!C5034)</f>
        <v>PT On</v>
      </c>
      <c r="G5034" t="str">
        <f>IF('Raw(1)'!D5034="","",'Raw(1)'!D5034)</f>
        <v>Machine</v>
      </c>
      <c r="H5034" t="str">
        <f>IF('Raw(1)'!E5034="","",'Raw(1)'!E5034)</f>
        <v>C/W Machine</v>
      </c>
      <c r="I5034">
        <f>IF('Raw(1)'!F5034="","",'Raw(1)'!F5034)</f>
        <v>6.5</v>
      </c>
    </row>
    <row r="5035" spans="1:9" x14ac:dyDescent="0.4">
      <c r="A5035">
        <f>IF('Raw(1)'!A5035="","",'Raw(1)'!A5035)</f>
        <v>2026</v>
      </c>
      <c r="B5035">
        <f>IF('Raw(1)'!B5035="","",'Raw(1)'!B5035)</f>
        <v>51</v>
      </c>
      <c r="C5035" t="str">
        <f t="shared" si="234"/>
        <v>Dec</v>
      </c>
      <c r="D5035" t="str">
        <f t="shared" si="235"/>
        <v>2026-Dec</v>
      </c>
      <c r="E5035">
        <f t="shared" si="236"/>
        <v>202612</v>
      </c>
      <c r="F5035" t="str">
        <f>IF('Raw(1)'!C5035="","",'Raw(1)'!C5035)</f>
        <v>PT On</v>
      </c>
      <c r="G5035" t="str">
        <f>IF('Raw(1)'!D5035="","",'Raw(1)'!D5035)</f>
        <v>Performance</v>
      </c>
      <c r="H5035" t="str">
        <f>IF('Raw(1)'!E5035="","",'Raw(1)'!E5035)</f>
        <v>BT GT</v>
      </c>
      <c r="I5035" t="str">
        <f>IF('Raw(1)'!F5035="","",'Raw(1)'!F5035)</f>
        <v/>
      </c>
    </row>
    <row r="5036" spans="1:9" x14ac:dyDescent="0.4">
      <c r="A5036">
        <f>IF('Raw(1)'!A5036="","",'Raw(1)'!A5036)</f>
        <v>2026</v>
      </c>
      <c r="B5036">
        <f>IF('Raw(1)'!B5036="","",'Raw(1)'!B5036)</f>
        <v>51</v>
      </c>
      <c r="C5036" t="str">
        <f t="shared" si="234"/>
        <v>Dec</v>
      </c>
      <c r="D5036" t="str">
        <f t="shared" si="235"/>
        <v>2026-Dec</v>
      </c>
      <c r="E5036">
        <f t="shared" si="236"/>
        <v>202612</v>
      </c>
      <c r="F5036" t="str">
        <f>IF('Raw(1)'!C5036="","",'Raw(1)'!C5036)</f>
        <v>PT On</v>
      </c>
      <c r="G5036" t="str">
        <f>IF('Raw(1)'!D5036="","",'Raw(1)'!D5036)</f>
        <v>Performance</v>
      </c>
      <c r="H5036" t="str">
        <f>IF('Raw(1)'!E5036="","",'Raw(1)'!E5036)</f>
        <v>WT GT</v>
      </c>
      <c r="I5036" t="str">
        <f>IF('Raw(1)'!F5036="","",'Raw(1)'!F5036)</f>
        <v/>
      </c>
    </row>
    <row r="5037" spans="1:9" x14ac:dyDescent="0.4">
      <c r="A5037">
        <f>IF('Raw(1)'!A5037="","",'Raw(1)'!A5037)</f>
        <v>2026</v>
      </c>
      <c r="B5037">
        <f>IF('Raw(1)'!B5037="","",'Raw(1)'!B5037)</f>
        <v>51</v>
      </c>
      <c r="C5037" t="str">
        <f t="shared" si="234"/>
        <v>Dec</v>
      </c>
      <c r="D5037" t="str">
        <f t="shared" si="235"/>
        <v>2026-Dec</v>
      </c>
      <c r="E5037">
        <f t="shared" si="236"/>
        <v>202612</v>
      </c>
      <c r="F5037" t="str">
        <f>IF('Raw(1)'!C5037="","",'Raw(1)'!C5037)</f>
        <v>PT On</v>
      </c>
      <c r="G5037" t="str">
        <f>IF('Raw(1)'!D5037="","",'Raw(1)'!D5037)</f>
        <v>Performance</v>
      </c>
      <c r="H5037" t="str">
        <f>IF('Raw(1)'!E5037="","",'Raw(1)'!E5037)</f>
        <v>Bending</v>
      </c>
      <c r="I5037" t="str">
        <f>IF('Raw(1)'!F5037="","",'Raw(1)'!F5037)</f>
        <v/>
      </c>
    </row>
    <row r="5038" spans="1:9" x14ac:dyDescent="0.4">
      <c r="A5038">
        <f>IF('Raw(1)'!A5038="","",'Raw(1)'!A5038)</f>
        <v>2026</v>
      </c>
      <c r="B5038">
        <f>IF('Raw(1)'!B5038="","",'Raw(1)'!B5038)</f>
        <v>51</v>
      </c>
      <c r="C5038" t="str">
        <f t="shared" si="234"/>
        <v>Dec</v>
      </c>
      <c r="D5038" t="str">
        <f t="shared" si="235"/>
        <v>2026-Dec</v>
      </c>
      <c r="E5038">
        <f t="shared" si="236"/>
        <v>202612</v>
      </c>
      <c r="F5038" t="str">
        <f>IF('Raw(1)'!C5038="","",'Raw(1)'!C5038)</f>
        <v>PT On</v>
      </c>
      <c r="G5038" t="str">
        <f>IF('Raw(1)'!D5038="","",'Raw(1)'!D5038)</f>
        <v>Performance</v>
      </c>
      <c r="H5038" t="str">
        <f>IF('Raw(1)'!E5038="","",'Raw(1)'!E5038)</f>
        <v>L/W</v>
      </c>
      <c r="I5038" t="str">
        <f>IF('Raw(1)'!F5038="","",'Raw(1)'!F5038)</f>
        <v/>
      </c>
    </row>
    <row r="5039" spans="1:9" x14ac:dyDescent="0.4">
      <c r="A5039">
        <f>IF('Raw(1)'!A5039="","",'Raw(1)'!A5039)</f>
        <v>2026</v>
      </c>
      <c r="B5039">
        <f>IF('Raw(1)'!B5039="","",'Raw(1)'!B5039)</f>
        <v>51</v>
      </c>
      <c r="C5039" t="str">
        <f t="shared" si="234"/>
        <v>Dec</v>
      </c>
      <c r="D5039" t="str">
        <f t="shared" si="235"/>
        <v>2026-Dec</v>
      </c>
      <c r="E5039">
        <f t="shared" si="236"/>
        <v>202612</v>
      </c>
      <c r="F5039" t="str">
        <f>IF('Raw(1)'!C5039="","",'Raw(1)'!C5039)</f>
        <v>PT On</v>
      </c>
      <c r="G5039" t="str">
        <f>IF('Raw(1)'!D5039="","",'Raw(1)'!D5039)</f>
        <v>Performance</v>
      </c>
      <c r="H5039" t="str">
        <f>IF('Raw(1)'!E5039="","",'Raw(1)'!E5039)</f>
        <v>C/W</v>
      </c>
      <c r="I5039" t="str">
        <f>IF('Raw(1)'!F5039="","",'Raw(1)'!F5039)</f>
        <v/>
      </c>
    </row>
    <row r="5040" spans="1:9" x14ac:dyDescent="0.4">
      <c r="A5040">
        <f>IF('Raw(1)'!A5040="","",'Raw(1)'!A5040)</f>
        <v>2026</v>
      </c>
      <c r="B5040">
        <f>IF('Raw(1)'!B5040="","",'Raw(1)'!B5040)</f>
        <v>51</v>
      </c>
      <c r="C5040" t="str">
        <f t="shared" si="234"/>
        <v>Dec</v>
      </c>
      <c r="D5040" t="str">
        <f t="shared" si="235"/>
        <v>2026-Dec</v>
      </c>
      <c r="E5040">
        <f t="shared" si="236"/>
        <v>202612</v>
      </c>
      <c r="F5040" t="str">
        <f>IF('Raw(1)'!C5040="","",'Raw(1)'!C5040)</f>
        <v>PT Off</v>
      </c>
      <c r="G5040" t="str">
        <f>IF('Raw(1)'!D5040="","",'Raw(1)'!D5040)</f>
        <v>Machine</v>
      </c>
      <c r="H5040" t="str">
        <f>IF('Raw(1)'!E5040="","",'Raw(1)'!E5040)</f>
        <v>Growing Line</v>
      </c>
      <c r="I5040">
        <f>IF('Raw(1)'!F5040="","",'Raw(1)'!F5040)</f>
        <v>11</v>
      </c>
    </row>
    <row r="5041" spans="1:9" x14ac:dyDescent="0.4">
      <c r="A5041">
        <f>IF('Raw(1)'!A5041="","",'Raw(1)'!A5041)</f>
        <v>2026</v>
      </c>
      <c r="B5041">
        <f>IF('Raw(1)'!B5041="","",'Raw(1)'!B5041)</f>
        <v>51</v>
      </c>
      <c r="C5041" t="str">
        <f t="shared" si="234"/>
        <v>Dec</v>
      </c>
      <c r="D5041" t="str">
        <f t="shared" si="235"/>
        <v>2026-Dec</v>
      </c>
      <c r="E5041">
        <f t="shared" si="236"/>
        <v>202612</v>
      </c>
      <c r="F5041" t="str">
        <f>IF('Raw(1)'!C5041="","",'Raw(1)'!C5041)</f>
        <v>PT Off</v>
      </c>
      <c r="G5041" t="str">
        <f>IF('Raw(1)'!D5041="","",'Raw(1)'!D5041)</f>
        <v>Machine</v>
      </c>
      <c r="H5041" t="str">
        <f>IF('Raw(1)'!E5041="","",'Raw(1)'!E5041)</f>
        <v>Paint Booth</v>
      </c>
      <c r="I5041">
        <f>IF('Raw(1)'!F5041="","",'Raw(1)'!F5041)</f>
        <v>6</v>
      </c>
    </row>
    <row r="5042" spans="1:9" x14ac:dyDescent="0.4">
      <c r="A5042">
        <f>IF('Raw(1)'!A5042="","",'Raw(1)'!A5042)</f>
        <v>2026</v>
      </c>
      <c r="B5042">
        <f>IF('Raw(1)'!B5042="","",'Raw(1)'!B5042)</f>
        <v>51</v>
      </c>
      <c r="C5042" t="str">
        <f t="shared" si="234"/>
        <v>Dec</v>
      </c>
      <c r="D5042" t="str">
        <f t="shared" si="235"/>
        <v>2026-Dec</v>
      </c>
      <c r="E5042">
        <f t="shared" si="236"/>
        <v>202612</v>
      </c>
      <c r="F5042" t="str">
        <f>IF('Raw(1)'!C5042="","",'Raw(1)'!C5042)</f>
        <v>PT Off</v>
      </c>
      <c r="G5042" t="str">
        <f>IF('Raw(1)'!D5042="","",'Raw(1)'!D5042)</f>
        <v>Machine</v>
      </c>
      <c r="H5042" t="str">
        <f>IF('Raw(1)'!E5042="","",'Raw(1)'!E5042)</f>
        <v>Paint Line</v>
      </c>
      <c r="I5042">
        <f>IF('Raw(1)'!F5042="","",'Raw(1)'!F5042)</f>
        <v>4</v>
      </c>
    </row>
    <row r="5043" spans="1:9" x14ac:dyDescent="0.4">
      <c r="A5043">
        <f>IF('Raw(1)'!A5043="","",'Raw(1)'!A5043)</f>
        <v>2026</v>
      </c>
      <c r="B5043">
        <f>IF('Raw(1)'!B5043="","",'Raw(1)'!B5043)</f>
        <v>51</v>
      </c>
      <c r="C5043" t="str">
        <f t="shared" si="234"/>
        <v>Dec</v>
      </c>
      <c r="D5043" t="str">
        <f t="shared" si="235"/>
        <v>2026-Dec</v>
      </c>
      <c r="E5043">
        <f t="shared" si="236"/>
        <v>202612</v>
      </c>
      <c r="F5043" t="str">
        <f>IF('Raw(1)'!C5043="","",'Raw(1)'!C5043)</f>
        <v>PT Off</v>
      </c>
      <c r="G5043" t="str">
        <f>IF('Raw(1)'!D5043="","",'Raw(1)'!D5043)</f>
        <v>Machine</v>
      </c>
      <c r="H5043" t="str">
        <f>IF('Raw(1)'!E5043="","",'Raw(1)'!E5043)</f>
        <v>Roll Bending Machine</v>
      </c>
      <c r="I5043">
        <f>IF('Raw(1)'!F5043="","",'Raw(1)'!F5043)</f>
        <v>4</v>
      </c>
    </row>
    <row r="5044" spans="1:9" x14ac:dyDescent="0.4">
      <c r="A5044">
        <f>IF('Raw(1)'!A5044="","",'Raw(1)'!A5044)</f>
        <v>2026</v>
      </c>
      <c r="B5044">
        <f>IF('Raw(1)'!B5044="","",'Raw(1)'!B5044)</f>
        <v>51</v>
      </c>
      <c r="C5044" t="str">
        <f t="shared" si="234"/>
        <v>Dec</v>
      </c>
      <c r="D5044" t="str">
        <f t="shared" si="235"/>
        <v>2026-Dec</v>
      </c>
      <c r="E5044">
        <f t="shared" si="236"/>
        <v>202612</v>
      </c>
      <c r="F5044" t="str">
        <f>IF('Raw(1)'!C5044="","",'Raw(1)'!C5044)</f>
        <v>PT Off</v>
      </c>
      <c r="G5044" t="str">
        <f>IF('Raw(1)'!D5044="","",'Raw(1)'!D5044)</f>
        <v>Machine</v>
      </c>
      <c r="H5044" t="str">
        <f>IF('Raw(1)'!E5044="","",'Raw(1)'!E5044)</f>
        <v>L/W Machine</v>
      </c>
      <c r="I5044">
        <f>IF('Raw(1)'!F5044="","",'Raw(1)'!F5044)</f>
        <v>7</v>
      </c>
    </row>
    <row r="5045" spans="1:9" x14ac:dyDescent="0.4">
      <c r="A5045">
        <f>IF('Raw(1)'!A5045="","",'Raw(1)'!A5045)</f>
        <v>2026</v>
      </c>
      <c r="B5045">
        <f>IF('Raw(1)'!B5045="","",'Raw(1)'!B5045)</f>
        <v>51</v>
      </c>
      <c r="C5045" t="str">
        <f t="shared" si="234"/>
        <v>Dec</v>
      </c>
      <c r="D5045" t="str">
        <f t="shared" si="235"/>
        <v>2026-Dec</v>
      </c>
      <c r="E5045">
        <f t="shared" si="236"/>
        <v>202612</v>
      </c>
      <c r="F5045" t="str">
        <f>IF('Raw(1)'!C5045="","",'Raw(1)'!C5045)</f>
        <v>PT Off</v>
      </c>
      <c r="G5045" t="str">
        <f>IF('Raw(1)'!D5045="","",'Raw(1)'!D5045)</f>
        <v>Machine</v>
      </c>
      <c r="H5045" t="str">
        <f>IF('Raw(1)'!E5045="","",'Raw(1)'!E5045)</f>
        <v>C/W Machine</v>
      </c>
      <c r="I5045">
        <f>IF('Raw(1)'!F5045="","",'Raw(1)'!F5045)</f>
        <v>12.5</v>
      </c>
    </row>
    <row r="5046" spans="1:9" x14ac:dyDescent="0.4">
      <c r="A5046">
        <f>IF('Raw(1)'!A5046="","",'Raw(1)'!A5046)</f>
        <v>2026</v>
      </c>
      <c r="B5046">
        <f>IF('Raw(1)'!B5046="","",'Raw(1)'!B5046)</f>
        <v>51</v>
      </c>
      <c r="C5046" t="str">
        <f t="shared" si="234"/>
        <v>Dec</v>
      </c>
      <c r="D5046" t="str">
        <f t="shared" si="235"/>
        <v>2026-Dec</v>
      </c>
      <c r="E5046">
        <f t="shared" si="236"/>
        <v>202612</v>
      </c>
      <c r="F5046" t="str">
        <f>IF('Raw(1)'!C5046="","",'Raw(1)'!C5046)</f>
        <v>PT Off</v>
      </c>
      <c r="G5046" t="str">
        <f>IF('Raw(1)'!D5046="","",'Raw(1)'!D5046)</f>
        <v>Performance</v>
      </c>
      <c r="H5046" t="str">
        <f>IF('Raw(1)'!E5046="","",'Raw(1)'!E5046)</f>
        <v>BT GT</v>
      </c>
      <c r="I5046" t="str">
        <f>IF('Raw(1)'!F5046="","",'Raw(1)'!F5046)</f>
        <v/>
      </c>
    </row>
    <row r="5047" spans="1:9" x14ac:dyDescent="0.4">
      <c r="A5047">
        <f>IF('Raw(1)'!A5047="","",'Raw(1)'!A5047)</f>
        <v>2026</v>
      </c>
      <c r="B5047">
        <f>IF('Raw(1)'!B5047="","",'Raw(1)'!B5047)</f>
        <v>51</v>
      </c>
      <c r="C5047" t="str">
        <f t="shared" si="234"/>
        <v>Dec</v>
      </c>
      <c r="D5047" t="str">
        <f t="shared" si="235"/>
        <v>2026-Dec</v>
      </c>
      <c r="E5047">
        <f t="shared" si="236"/>
        <v>202612</v>
      </c>
      <c r="F5047" t="str">
        <f>IF('Raw(1)'!C5047="","",'Raw(1)'!C5047)</f>
        <v>PT Off</v>
      </c>
      <c r="G5047" t="str">
        <f>IF('Raw(1)'!D5047="","",'Raw(1)'!D5047)</f>
        <v>Performance</v>
      </c>
      <c r="H5047" t="str">
        <f>IF('Raw(1)'!E5047="","",'Raw(1)'!E5047)</f>
        <v>WT GT</v>
      </c>
      <c r="I5047" t="str">
        <f>IF('Raw(1)'!F5047="","",'Raw(1)'!F5047)</f>
        <v/>
      </c>
    </row>
    <row r="5048" spans="1:9" x14ac:dyDescent="0.4">
      <c r="A5048">
        <f>IF('Raw(1)'!A5048="","",'Raw(1)'!A5048)</f>
        <v>2026</v>
      </c>
      <c r="B5048">
        <f>IF('Raw(1)'!B5048="","",'Raw(1)'!B5048)</f>
        <v>51</v>
      </c>
      <c r="C5048" t="str">
        <f t="shared" si="234"/>
        <v>Dec</v>
      </c>
      <c r="D5048" t="str">
        <f t="shared" si="235"/>
        <v>2026-Dec</v>
      </c>
      <c r="E5048">
        <f t="shared" si="236"/>
        <v>202612</v>
      </c>
      <c r="F5048" t="str">
        <f>IF('Raw(1)'!C5048="","",'Raw(1)'!C5048)</f>
        <v>PT Off</v>
      </c>
      <c r="G5048" t="str">
        <f>IF('Raw(1)'!D5048="","",'Raw(1)'!D5048)</f>
        <v>Performance</v>
      </c>
      <c r="H5048" t="str">
        <f>IF('Raw(1)'!E5048="","",'Raw(1)'!E5048)</f>
        <v>Bending</v>
      </c>
      <c r="I5048" t="str">
        <f>IF('Raw(1)'!F5048="","",'Raw(1)'!F5048)</f>
        <v/>
      </c>
    </row>
    <row r="5049" spans="1:9" x14ac:dyDescent="0.4">
      <c r="A5049">
        <f>IF('Raw(1)'!A5049="","",'Raw(1)'!A5049)</f>
        <v>2026</v>
      </c>
      <c r="B5049">
        <f>IF('Raw(1)'!B5049="","",'Raw(1)'!B5049)</f>
        <v>51</v>
      </c>
      <c r="C5049" t="str">
        <f t="shared" si="234"/>
        <v>Dec</v>
      </c>
      <c r="D5049" t="str">
        <f t="shared" si="235"/>
        <v>2026-Dec</v>
      </c>
      <c r="E5049">
        <f t="shared" si="236"/>
        <v>202612</v>
      </c>
      <c r="F5049" t="str">
        <f>IF('Raw(1)'!C5049="","",'Raw(1)'!C5049)</f>
        <v>PT Off</v>
      </c>
      <c r="G5049" t="str">
        <f>IF('Raw(1)'!D5049="","",'Raw(1)'!D5049)</f>
        <v>Performance</v>
      </c>
      <c r="H5049" t="str">
        <f>IF('Raw(1)'!E5049="","",'Raw(1)'!E5049)</f>
        <v>L/W</v>
      </c>
      <c r="I5049" t="str">
        <f>IF('Raw(1)'!F5049="","",'Raw(1)'!F5049)</f>
        <v/>
      </c>
    </row>
    <row r="5050" spans="1:9" x14ac:dyDescent="0.4">
      <c r="A5050">
        <f>IF('Raw(1)'!A5050="","",'Raw(1)'!A5050)</f>
        <v>2026</v>
      </c>
      <c r="B5050">
        <f>IF('Raw(1)'!B5050="","",'Raw(1)'!B5050)</f>
        <v>51</v>
      </c>
      <c r="C5050" t="str">
        <f t="shared" si="234"/>
        <v>Dec</v>
      </c>
      <c r="D5050" t="str">
        <f t="shared" si="235"/>
        <v>2026-Dec</v>
      </c>
      <c r="E5050">
        <f t="shared" si="236"/>
        <v>202612</v>
      </c>
      <c r="F5050" t="str">
        <f>IF('Raw(1)'!C5050="","",'Raw(1)'!C5050)</f>
        <v>PT Off</v>
      </c>
      <c r="G5050" t="str">
        <f>IF('Raw(1)'!D5050="","",'Raw(1)'!D5050)</f>
        <v>Performance</v>
      </c>
      <c r="H5050" t="str">
        <f>IF('Raw(1)'!E5050="","",'Raw(1)'!E5050)</f>
        <v>C/W</v>
      </c>
      <c r="I5050" t="str">
        <f>IF('Raw(1)'!F5050="","",'Raw(1)'!F5050)</f>
        <v/>
      </c>
    </row>
    <row r="5051" spans="1:9" x14ac:dyDescent="0.4">
      <c r="A5051">
        <f>IF('Raw(1)'!A5051="","",'Raw(1)'!A5051)</f>
        <v>2026</v>
      </c>
      <c r="B5051">
        <f>IF('Raw(1)'!B5051="","",'Raw(1)'!B5051)</f>
        <v>52</v>
      </c>
      <c r="C5051" t="str">
        <f t="shared" si="234"/>
        <v>Dec</v>
      </c>
      <c r="D5051" t="str">
        <f t="shared" si="235"/>
        <v>2026-Dec</v>
      </c>
      <c r="E5051">
        <f t="shared" si="236"/>
        <v>202612</v>
      </c>
      <c r="F5051" t="str">
        <f>IF('Raw(1)'!C5051="","",'Raw(1)'!C5051)</f>
        <v>VN #1</v>
      </c>
      <c r="G5051" t="str">
        <f>IF('Raw(1)'!D5051="","",'Raw(1)'!D5051)</f>
        <v>Machine</v>
      </c>
      <c r="H5051" t="str">
        <f>IF('Raw(1)'!E5051="","",'Raw(1)'!E5051)</f>
        <v>Growing Line</v>
      </c>
      <c r="I5051">
        <f>IF('Raw(1)'!F5051="","",'Raw(1)'!F5051)</f>
        <v>15</v>
      </c>
    </row>
    <row r="5052" spans="1:9" x14ac:dyDescent="0.4">
      <c r="A5052">
        <f>IF('Raw(1)'!A5052="","",'Raw(1)'!A5052)</f>
        <v>2026</v>
      </c>
      <c r="B5052">
        <f>IF('Raw(1)'!B5052="","",'Raw(1)'!B5052)</f>
        <v>52</v>
      </c>
      <c r="C5052" t="str">
        <f t="shared" si="234"/>
        <v>Dec</v>
      </c>
      <c r="D5052" t="str">
        <f t="shared" si="235"/>
        <v>2026-Dec</v>
      </c>
      <c r="E5052">
        <f t="shared" si="236"/>
        <v>202612</v>
      </c>
      <c r="F5052" t="str">
        <f>IF('Raw(1)'!C5052="","",'Raw(1)'!C5052)</f>
        <v>VN #1</v>
      </c>
      <c r="G5052" t="str">
        <f>IF('Raw(1)'!D5052="","",'Raw(1)'!D5052)</f>
        <v>Machine</v>
      </c>
      <c r="H5052" t="str">
        <f>IF('Raw(1)'!E5052="","",'Raw(1)'!E5052)</f>
        <v>Paint Booth</v>
      </c>
      <c r="I5052">
        <f>IF('Raw(1)'!F5052="","",'Raw(1)'!F5052)</f>
        <v>10</v>
      </c>
    </row>
    <row r="5053" spans="1:9" x14ac:dyDescent="0.4">
      <c r="A5053">
        <f>IF('Raw(1)'!A5053="","",'Raw(1)'!A5053)</f>
        <v>2026</v>
      </c>
      <c r="B5053">
        <f>IF('Raw(1)'!B5053="","",'Raw(1)'!B5053)</f>
        <v>52</v>
      </c>
      <c r="C5053" t="str">
        <f t="shared" si="234"/>
        <v>Dec</v>
      </c>
      <c r="D5053" t="str">
        <f t="shared" si="235"/>
        <v>2026-Dec</v>
      </c>
      <c r="E5053">
        <f t="shared" si="236"/>
        <v>202612</v>
      </c>
      <c r="F5053" t="str">
        <f>IF('Raw(1)'!C5053="","",'Raw(1)'!C5053)</f>
        <v>VN #1</v>
      </c>
      <c r="G5053" t="str">
        <f>IF('Raw(1)'!D5053="","",'Raw(1)'!D5053)</f>
        <v>Machine</v>
      </c>
      <c r="H5053" t="str">
        <f>IF('Raw(1)'!E5053="","",'Raw(1)'!E5053)</f>
        <v>Paint Line</v>
      </c>
      <c r="I5053">
        <f>IF('Raw(1)'!F5053="","",'Raw(1)'!F5053)</f>
        <v>5</v>
      </c>
    </row>
    <row r="5054" spans="1:9" x14ac:dyDescent="0.4">
      <c r="A5054">
        <f>IF('Raw(1)'!A5054="","",'Raw(1)'!A5054)</f>
        <v>2026</v>
      </c>
      <c r="B5054">
        <f>IF('Raw(1)'!B5054="","",'Raw(1)'!B5054)</f>
        <v>52</v>
      </c>
      <c r="C5054" t="str">
        <f t="shared" si="234"/>
        <v>Dec</v>
      </c>
      <c r="D5054" t="str">
        <f t="shared" si="235"/>
        <v>2026-Dec</v>
      </c>
      <c r="E5054">
        <f t="shared" si="236"/>
        <v>202612</v>
      </c>
      <c r="F5054" t="str">
        <f>IF('Raw(1)'!C5054="","",'Raw(1)'!C5054)</f>
        <v>VN #1</v>
      </c>
      <c r="G5054" t="str">
        <f>IF('Raw(1)'!D5054="","",'Raw(1)'!D5054)</f>
        <v>Machine</v>
      </c>
      <c r="H5054" t="str">
        <f>IF('Raw(1)'!E5054="","",'Raw(1)'!E5054)</f>
        <v>Roll Bending Machine</v>
      </c>
      <c r="I5054">
        <f>IF('Raw(1)'!F5054="","",'Raw(1)'!F5054)</f>
        <v>6</v>
      </c>
    </row>
    <row r="5055" spans="1:9" x14ac:dyDescent="0.4">
      <c r="A5055">
        <f>IF('Raw(1)'!A5055="","",'Raw(1)'!A5055)</f>
        <v>2026</v>
      </c>
      <c r="B5055">
        <f>IF('Raw(1)'!B5055="","",'Raw(1)'!B5055)</f>
        <v>52</v>
      </c>
      <c r="C5055" t="str">
        <f t="shared" si="234"/>
        <v>Dec</v>
      </c>
      <c r="D5055" t="str">
        <f t="shared" si="235"/>
        <v>2026-Dec</v>
      </c>
      <c r="E5055">
        <f t="shared" si="236"/>
        <v>202612</v>
      </c>
      <c r="F5055" t="str">
        <f>IF('Raw(1)'!C5055="","",'Raw(1)'!C5055)</f>
        <v>VN #1</v>
      </c>
      <c r="G5055" t="str">
        <f>IF('Raw(1)'!D5055="","",'Raw(1)'!D5055)</f>
        <v>Machine</v>
      </c>
      <c r="H5055" t="str">
        <f>IF('Raw(1)'!E5055="","",'Raw(1)'!E5055)</f>
        <v>L/W Machine</v>
      </c>
      <c r="I5055">
        <f>IF('Raw(1)'!F5055="","",'Raw(1)'!F5055)</f>
        <v>10</v>
      </c>
    </row>
    <row r="5056" spans="1:9" x14ac:dyDescent="0.4">
      <c r="A5056">
        <f>IF('Raw(1)'!A5056="","",'Raw(1)'!A5056)</f>
        <v>2026</v>
      </c>
      <c r="B5056">
        <f>IF('Raw(1)'!B5056="","",'Raw(1)'!B5056)</f>
        <v>52</v>
      </c>
      <c r="C5056" t="str">
        <f t="shared" si="234"/>
        <v>Dec</v>
      </c>
      <c r="D5056" t="str">
        <f t="shared" si="235"/>
        <v>2026-Dec</v>
      </c>
      <c r="E5056">
        <f t="shared" si="236"/>
        <v>202612</v>
      </c>
      <c r="F5056" t="str">
        <f>IF('Raw(1)'!C5056="","",'Raw(1)'!C5056)</f>
        <v>VN #1</v>
      </c>
      <c r="G5056" t="str">
        <f>IF('Raw(1)'!D5056="","",'Raw(1)'!D5056)</f>
        <v>Machine</v>
      </c>
      <c r="H5056" t="str">
        <f>IF('Raw(1)'!E5056="","",'Raw(1)'!E5056)</f>
        <v>C/W Machine</v>
      </c>
      <c r="I5056">
        <f>IF('Raw(1)'!F5056="","",'Raw(1)'!F5056)</f>
        <v>10</v>
      </c>
    </row>
    <row r="5057" spans="1:9" x14ac:dyDescent="0.4">
      <c r="A5057">
        <f>IF('Raw(1)'!A5057="","",'Raw(1)'!A5057)</f>
        <v>2026</v>
      </c>
      <c r="B5057">
        <f>IF('Raw(1)'!B5057="","",'Raw(1)'!B5057)</f>
        <v>52</v>
      </c>
      <c r="C5057" t="str">
        <f t="shared" si="234"/>
        <v>Dec</v>
      </c>
      <c r="D5057" t="str">
        <f t="shared" si="235"/>
        <v>2026-Dec</v>
      </c>
      <c r="E5057">
        <f t="shared" si="236"/>
        <v>202612</v>
      </c>
      <c r="F5057" t="str">
        <f>IF('Raw(1)'!C5057="","",'Raw(1)'!C5057)</f>
        <v>VN #1</v>
      </c>
      <c r="G5057" t="str">
        <f>IF('Raw(1)'!D5057="","",'Raw(1)'!D5057)</f>
        <v>Performance</v>
      </c>
      <c r="H5057" t="str">
        <f>IF('Raw(1)'!E5057="","",'Raw(1)'!E5057)</f>
        <v>BT GT</v>
      </c>
      <c r="I5057" t="str">
        <f>IF('Raw(1)'!F5057="","",'Raw(1)'!F5057)</f>
        <v/>
      </c>
    </row>
    <row r="5058" spans="1:9" x14ac:dyDescent="0.4">
      <c r="A5058">
        <f>IF('Raw(1)'!A5058="","",'Raw(1)'!A5058)</f>
        <v>2026</v>
      </c>
      <c r="B5058">
        <f>IF('Raw(1)'!B5058="","",'Raw(1)'!B5058)</f>
        <v>52</v>
      </c>
      <c r="C5058" t="str">
        <f t="shared" ref="C5058:C5121" si="237">IF(OR(A5058="",B5058=""),"",TEXT(DATE(A5058,1,1)+(B5058-1)*7,"mmm"))</f>
        <v>Dec</v>
      </c>
      <c r="D5058" t="str">
        <f t="shared" ref="D5058:D5121" si="238">IF(OR(A5058="",B5058=""),"",TEXT(DATE(A5058,1,1)+(B5058-1)*7,"yyyy-mmm"))</f>
        <v>2026-Dec</v>
      </c>
      <c r="E5058">
        <f t="shared" ref="E5058:E5121" si="239">IF(OR(A5058="",B5058=""),"",YEAR(DATE(A5058,1,1)+(B5058-1)*7)*100+MONTH(DATE(A5058,1,1)+(B5058-1)*7))</f>
        <v>202612</v>
      </c>
      <c r="F5058" t="str">
        <f>IF('Raw(1)'!C5058="","",'Raw(1)'!C5058)</f>
        <v>VN #1</v>
      </c>
      <c r="G5058" t="str">
        <f>IF('Raw(1)'!D5058="","",'Raw(1)'!D5058)</f>
        <v>Performance</v>
      </c>
      <c r="H5058" t="str">
        <f>IF('Raw(1)'!E5058="","",'Raw(1)'!E5058)</f>
        <v>WT GT</v>
      </c>
      <c r="I5058" t="str">
        <f>IF('Raw(1)'!F5058="","",'Raw(1)'!F5058)</f>
        <v/>
      </c>
    </row>
    <row r="5059" spans="1:9" x14ac:dyDescent="0.4">
      <c r="A5059">
        <f>IF('Raw(1)'!A5059="","",'Raw(1)'!A5059)</f>
        <v>2026</v>
      </c>
      <c r="B5059">
        <f>IF('Raw(1)'!B5059="","",'Raw(1)'!B5059)</f>
        <v>52</v>
      </c>
      <c r="C5059" t="str">
        <f t="shared" si="237"/>
        <v>Dec</v>
      </c>
      <c r="D5059" t="str">
        <f t="shared" si="238"/>
        <v>2026-Dec</v>
      </c>
      <c r="E5059">
        <f t="shared" si="239"/>
        <v>202612</v>
      </c>
      <c r="F5059" t="str">
        <f>IF('Raw(1)'!C5059="","",'Raw(1)'!C5059)</f>
        <v>VN #1</v>
      </c>
      <c r="G5059" t="str">
        <f>IF('Raw(1)'!D5059="","",'Raw(1)'!D5059)</f>
        <v>Performance</v>
      </c>
      <c r="H5059" t="str">
        <f>IF('Raw(1)'!E5059="","",'Raw(1)'!E5059)</f>
        <v>Bending</v>
      </c>
      <c r="I5059" t="str">
        <f>IF('Raw(1)'!F5059="","",'Raw(1)'!F5059)</f>
        <v/>
      </c>
    </row>
    <row r="5060" spans="1:9" x14ac:dyDescent="0.4">
      <c r="A5060">
        <f>IF('Raw(1)'!A5060="","",'Raw(1)'!A5060)</f>
        <v>2026</v>
      </c>
      <c r="B5060">
        <f>IF('Raw(1)'!B5060="","",'Raw(1)'!B5060)</f>
        <v>52</v>
      </c>
      <c r="C5060" t="str">
        <f t="shared" si="237"/>
        <v>Dec</v>
      </c>
      <c r="D5060" t="str">
        <f t="shared" si="238"/>
        <v>2026-Dec</v>
      </c>
      <c r="E5060">
        <f t="shared" si="239"/>
        <v>202612</v>
      </c>
      <c r="F5060" t="str">
        <f>IF('Raw(1)'!C5060="","",'Raw(1)'!C5060)</f>
        <v>VN #1</v>
      </c>
      <c r="G5060" t="str">
        <f>IF('Raw(1)'!D5060="","",'Raw(1)'!D5060)</f>
        <v>Performance</v>
      </c>
      <c r="H5060" t="str">
        <f>IF('Raw(1)'!E5060="","",'Raw(1)'!E5060)</f>
        <v>L/W</v>
      </c>
      <c r="I5060" t="str">
        <f>IF('Raw(1)'!F5060="","",'Raw(1)'!F5060)</f>
        <v/>
      </c>
    </row>
    <row r="5061" spans="1:9" x14ac:dyDescent="0.4">
      <c r="A5061">
        <f>IF('Raw(1)'!A5061="","",'Raw(1)'!A5061)</f>
        <v>2026</v>
      </c>
      <c r="B5061">
        <f>IF('Raw(1)'!B5061="","",'Raw(1)'!B5061)</f>
        <v>52</v>
      </c>
      <c r="C5061" t="str">
        <f t="shared" si="237"/>
        <v>Dec</v>
      </c>
      <c r="D5061" t="str">
        <f t="shared" si="238"/>
        <v>2026-Dec</v>
      </c>
      <c r="E5061">
        <f t="shared" si="239"/>
        <v>202612</v>
      </c>
      <c r="F5061" t="str">
        <f>IF('Raw(1)'!C5061="","",'Raw(1)'!C5061)</f>
        <v>VN #1</v>
      </c>
      <c r="G5061" t="str">
        <f>IF('Raw(1)'!D5061="","",'Raw(1)'!D5061)</f>
        <v>Performance</v>
      </c>
      <c r="H5061" t="str">
        <f>IF('Raw(1)'!E5061="","",'Raw(1)'!E5061)</f>
        <v>C/W</v>
      </c>
      <c r="I5061" t="str">
        <f>IF('Raw(1)'!F5061="","",'Raw(1)'!F5061)</f>
        <v/>
      </c>
    </row>
    <row r="5062" spans="1:9" x14ac:dyDescent="0.4">
      <c r="A5062">
        <f>IF('Raw(1)'!A5062="","",'Raw(1)'!A5062)</f>
        <v>2026</v>
      </c>
      <c r="B5062">
        <f>IF('Raw(1)'!B5062="","",'Raw(1)'!B5062)</f>
        <v>52</v>
      </c>
      <c r="C5062" t="str">
        <f t="shared" si="237"/>
        <v>Dec</v>
      </c>
      <c r="D5062" t="str">
        <f t="shared" si="238"/>
        <v>2026-Dec</v>
      </c>
      <c r="E5062">
        <f t="shared" si="239"/>
        <v>202612</v>
      </c>
      <c r="F5062" t="str">
        <f>IF('Raw(1)'!C5062="","",'Raw(1)'!C5062)</f>
        <v>VN #2</v>
      </c>
      <c r="G5062" t="str">
        <f>IF('Raw(1)'!D5062="","",'Raw(1)'!D5062)</f>
        <v>Machine</v>
      </c>
      <c r="H5062" t="str">
        <f>IF('Raw(1)'!E5062="","",'Raw(1)'!E5062)</f>
        <v>Growing Line</v>
      </c>
      <c r="I5062">
        <f>IF('Raw(1)'!F5062="","",'Raw(1)'!F5062)</f>
        <v>14</v>
      </c>
    </row>
    <row r="5063" spans="1:9" x14ac:dyDescent="0.4">
      <c r="A5063">
        <f>IF('Raw(1)'!A5063="","",'Raw(1)'!A5063)</f>
        <v>2026</v>
      </c>
      <c r="B5063">
        <f>IF('Raw(1)'!B5063="","",'Raw(1)'!B5063)</f>
        <v>52</v>
      </c>
      <c r="C5063" t="str">
        <f t="shared" si="237"/>
        <v>Dec</v>
      </c>
      <c r="D5063" t="str">
        <f t="shared" si="238"/>
        <v>2026-Dec</v>
      </c>
      <c r="E5063">
        <f t="shared" si="239"/>
        <v>202612</v>
      </c>
      <c r="F5063" t="str">
        <f>IF('Raw(1)'!C5063="","",'Raw(1)'!C5063)</f>
        <v>VN #2</v>
      </c>
      <c r="G5063" t="str">
        <f>IF('Raw(1)'!D5063="","",'Raw(1)'!D5063)</f>
        <v>Machine</v>
      </c>
      <c r="H5063" t="str">
        <f>IF('Raw(1)'!E5063="","",'Raw(1)'!E5063)</f>
        <v>Paint Booth</v>
      </c>
      <c r="I5063">
        <f>IF('Raw(1)'!F5063="","",'Raw(1)'!F5063)</f>
        <v>8</v>
      </c>
    </row>
    <row r="5064" spans="1:9" x14ac:dyDescent="0.4">
      <c r="A5064">
        <f>IF('Raw(1)'!A5064="","",'Raw(1)'!A5064)</f>
        <v>2026</v>
      </c>
      <c r="B5064">
        <f>IF('Raw(1)'!B5064="","",'Raw(1)'!B5064)</f>
        <v>52</v>
      </c>
      <c r="C5064" t="str">
        <f t="shared" si="237"/>
        <v>Dec</v>
      </c>
      <c r="D5064" t="str">
        <f t="shared" si="238"/>
        <v>2026-Dec</v>
      </c>
      <c r="E5064">
        <f t="shared" si="239"/>
        <v>202612</v>
      </c>
      <c r="F5064" t="str">
        <f>IF('Raw(1)'!C5064="","",'Raw(1)'!C5064)</f>
        <v>VN #2</v>
      </c>
      <c r="G5064" t="str">
        <f>IF('Raw(1)'!D5064="","",'Raw(1)'!D5064)</f>
        <v>Machine</v>
      </c>
      <c r="H5064" t="str">
        <f>IF('Raw(1)'!E5064="","",'Raw(1)'!E5064)</f>
        <v>Paint Line</v>
      </c>
      <c r="I5064">
        <f>IF('Raw(1)'!F5064="","",'Raw(1)'!F5064)</f>
        <v>4</v>
      </c>
    </row>
    <row r="5065" spans="1:9" x14ac:dyDescent="0.4">
      <c r="A5065">
        <f>IF('Raw(1)'!A5065="","",'Raw(1)'!A5065)</f>
        <v>2026</v>
      </c>
      <c r="B5065">
        <f>IF('Raw(1)'!B5065="","",'Raw(1)'!B5065)</f>
        <v>52</v>
      </c>
      <c r="C5065" t="str">
        <f t="shared" si="237"/>
        <v>Dec</v>
      </c>
      <c r="D5065" t="str">
        <f t="shared" si="238"/>
        <v>2026-Dec</v>
      </c>
      <c r="E5065">
        <f t="shared" si="239"/>
        <v>202612</v>
      </c>
      <c r="F5065" t="str">
        <f>IF('Raw(1)'!C5065="","",'Raw(1)'!C5065)</f>
        <v>VN #2</v>
      </c>
      <c r="G5065" t="str">
        <f>IF('Raw(1)'!D5065="","",'Raw(1)'!D5065)</f>
        <v>Machine</v>
      </c>
      <c r="H5065" t="str">
        <f>IF('Raw(1)'!E5065="","",'Raw(1)'!E5065)</f>
        <v>Roll Bending Machine</v>
      </c>
      <c r="I5065">
        <f>IF('Raw(1)'!F5065="","",'Raw(1)'!F5065)</f>
        <v>3</v>
      </c>
    </row>
    <row r="5066" spans="1:9" x14ac:dyDescent="0.4">
      <c r="A5066">
        <f>IF('Raw(1)'!A5066="","",'Raw(1)'!A5066)</f>
        <v>2026</v>
      </c>
      <c r="B5066">
        <f>IF('Raw(1)'!B5066="","",'Raw(1)'!B5066)</f>
        <v>52</v>
      </c>
      <c r="C5066" t="str">
        <f t="shared" si="237"/>
        <v>Dec</v>
      </c>
      <c r="D5066" t="str">
        <f t="shared" si="238"/>
        <v>2026-Dec</v>
      </c>
      <c r="E5066">
        <f t="shared" si="239"/>
        <v>202612</v>
      </c>
      <c r="F5066" t="str">
        <f>IF('Raw(1)'!C5066="","",'Raw(1)'!C5066)</f>
        <v>VN #2</v>
      </c>
      <c r="G5066" t="str">
        <f>IF('Raw(1)'!D5066="","",'Raw(1)'!D5066)</f>
        <v>Machine</v>
      </c>
      <c r="H5066" t="str">
        <f>IF('Raw(1)'!E5066="","",'Raw(1)'!E5066)</f>
        <v>L/W Machine</v>
      </c>
      <c r="I5066">
        <f>IF('Raw(1)'!F5066="","",'Raw(1)'!F5066)</f>
        <v>6</v>
      </c>
    </row>
    <row r="5067" spans="1:9" x14ac:dyDescent="0.4">
      <c r="A5067">
        <f>IF('Raw(1)'!A5067="","",'Raw(1)'!A5067)</f>
        <v>2026</v>
      </c>
      <c r="B5067">
        <f>IF('Raw(1)'!B5067="","",'Raw(1)'!B5067)</f>
        <v>52</v>
      </c>
      <c r="C5067" t="str">
        <f t="shared" si="237"/>
        <v>Dec</v>
      </c>
      <c r="D5067" t="str">
        <f t="shared" si="238"/>
        <v>2026-Dec</v>
      </c>
      <c r="E5067">
        <f t="shared" si="239"/>
        <v>202612</v>
      </c>
      <c r="F5067" t="str">
        <f>IF('Raw(1)'!C5067="","",'Raw(1)'!C5067)</f>
        <v>VN #2</v>
      </c>
      <c r="G5067" t="str">
        <f>IF('Raw(1)'!D5067="","",'Raw(1)'!D5067)</f>
        <v>Machine</v>
      </c>
      <c r="H5067" t="str">
        <f>IF('Raw(1)'!E5067="","",'Raw(1)'!E5067)</f>
        <v>C/W Machine</v>
      </c>
      <c r="I5067">
        <f>IF('Raw(1)'!F5067="","",'Raw(1)'!F5067)</f>
        <v>8.8000000000000007</v>
      </c>
    </row>
    <row r="5068" spans="1:9" x14ac:dyDescent="0.4">
      <c r="A5068">
        <f>IF('Raw(1)'!A5068="","",'Raw(1)'!A5068)</f>
        <v>2026</v>
      </c>
      <c r="B5068">
        <f>IF('Raw(1)'!B5068="","",'Raw(1)'!B5068)</f>
        <v>52</v>
      </c>
      <c r="C5068" t="str">
        <f t="shared" si="237"/>
        <v>Dec</v>
      </c>
      <c r="D5068" t="str">
        <f t="shared" si="238"/>
        <v>2026-Dec</v>
      </c>
      <c r="E5068">
        <f t="shared" si="239"/>
        <v>202612</v>
      </c>
      <c r="F5068" t="str">
        <f>IF('Raw(1)'!C5068="","",'Raw(1)'!C5068)</f>
        <v>VN #2</v>
      </c>
      <c r="G5068" t="str">
        <f>IF('Raw(1)'!D5068="","",'Raw(1)'!D5068)</f>
        <v>Performance</v>
      </c>
      <c r="H5068" t="str">
        <f>IF('Raw(1)'!E5068="","",'Raw(1)'!E5068)</f>
        <v>BT GT</v>
      </c>
      <c r="I5068" t="str">
        <f>IF('Raw(1)'!F5068="","",'Raw(1)'!F5068)</f>
        <v/>
      </c>
    </row>
    <row r="5069" spans="1:9" x14ac:dyDescent="0.4">
      <c r="A5069">
        <f>IF('Raw(1)'!A5069="","",'Raw(1)'!A5069)</f>
        <v>2026</v>
      </c>
      <c r="B5069">
        <f>IF('Raw(1)'!B5069="","",'Raw(1)'!B5069)</f>
        <v>52</v>
      </c>
      <c r="C5069" t="str">
        <f t="shared" si="237"/>
        <v>Dec</v>
      </c>
      <c r="D5069" t="str">
        <f t="shared" si="238"/>
        <v>2026-Dec</v>
      </c>
      <c r="E5069">
        <f t="shared" si="239"/>
        <v>202612</v>
      </c>
      <c r="F5069" t="str">
        <f>IF('Raw(1)'!C5069="","",'Raw(1)'!C5069)</f>
        <v>VN #2</v>
      </c>
      <c r="G5069" t="str">
        <f>IF('Raw(1)'!D5069="","",'Raw(1)'!D5069)</f>
        <v>Performance</v>
      </c>
      <c r="H5069" t="str">
        <f>IF('Raw(1)'!E5069="","",'Raw(1)'!E5069)</f>
        <v>WT GT</v>
      </c>
      <c r="I5069" t="str">
        <f>IF('Raw(1)'!F5069="","",'Raw(1)'!F5069)</f>
        <v/>
      </c>
    </row>
    <row r="5070" spans="1:9" x14ac:dyDescent="0.4">
      <c r="A5070">
        <f>IF('Raw(1)'!A5070="","",'Raw(1)'!A5070)</f>
        <v>2026</v>
      </c>
      <c r="B5070">
        <f>IF('Raw(1)'!B5070="","",'Raw(1)'!B5070)</f>
        <v>52</v>
      </c>
      <c r="C5070" t="str">
        <f t="shared" si="237"/>
        <v>Dec</v>
      </c>
      <c r="D5070" t="str">
        <f t="shared" si="238"/>
        <v>2026-Dec</v>
      </c>
      <c r="E5070">
        <f t="shared" si="239"/>
        <v>202612</v>
      </c>
      <c r="F5070" t="str">
        <f>IF('Raw(1)'!C5070="","",'Raw(1)'!C5070)</f>
        <v>VN #2</v>
      </c>
      <c r="G5070" t="str">
        <f>IF('Raw(1)'!D5070="","",'Raw(1)'!D5070)</f>
        <v>Performance</v>
      </c>
      <c r="H5070" t="str">
        <f>IF('Raw(1)'!E5070="","",'Raw(1)'!E5070)</f>
        <v>Bending</v>
      </c>
      <c r="I5070" t="str">
        <f>IF('Raw(1)'!F5070="","",'Raw(1)'!F5070)</f>
        <v/>
      </c>
    </row>
    <row r="5071" spans="1:9" x14ac:dyDescent="0.4">
      <c r="A5071">
        <f>IF('Raw(1)'!A5071="","",'Raw(1)'!A5071)</f>
        <v>2026</v>
      </c>
      <c r="B5071">
        <f>IF('Raw(1)'!B5071="","",'Raw(1)'!B5071)</f>
        <v>52</v>
      </c>
      <c r="C5071" t="str">
        <f t="shared" si="237"/>
        <v>Dec</v>
      </c>
      <c r="D5071" t="str">
        <f t="shared" si="238"/>
        <v>2026-Dec</v>
      </c>
      <c r="E5071">
        <f t="shared" si="239"/>
        <v>202612</v>
      </c>
      <c r="F5071" t="str">
        <f>IF('Raw(1)'!C5071="","",'Raw(1)'!C5071)</f>
        <v>VN #2</v>
      </c>
      <c r="G5071" t="str">
        <f>IF('Raw(1)'!D5071="","",'Raw(1)'!D5071)</f>
        <v>Performance</v>
      </c>
      <c r="H5071" t="str">
        <f>IF('Raw(1)'!E5071="","",'Raw(1)'!E5071)</f>
        <v>L/W</v>
      </c>
      <c r="I5071" t="str">
        <f>IF('Raw(1)'!F5071="","",'Raw(1)'!F5071)</f>
        <v/>
      </c>
    </row>
    <row r="5072" spans="1:9" x14ac:dyDescent="0.4">
      <c r="A5072">
        <f>IF('Raw(1)'!A5072="","",'Raw(1)'!A5072)</f>
        <v>2026</v>
      </c>
      <c r="B5072">
        <f>IF('Raw(1)'!B5072="","",'Raw(1)'!B5072)</f>
        <v>52</v>
      </c>
      <c r="C5072" t="str">
        <f t="shared" si="237"/>
        <v>Dec</v>
      </c>
      <c r="D5072" t="str">
        <f t="shared" si="238"/>
        <v>2026-Dec</v>
      </c>
      <c r="E5072">
        <f t="shared" si="239"/>
        <v>202612</v>
      </c>
      <c r="F5072" t="str">
        <f>IF('Raw(1)'!C5072="","",'Raw(1)'!C5072)</f>
        <v>VN #2</v>
      </c>
      <c r="G5072" t="str">
        <f>IF('Raw(1)'!D5072="","",'Raw(1)'!D5072)</f>
        <v>Performance</v>
      </c>
      <c r="H5072" t="str">
        <f>IF('Raw(1)'!E5072="","",'Raw(1)'!E5072)</f>
        <v>C/W</v>
      </c>
      <c r="I5072" t="str">
        <f>IF('Raw(1)'!F5072="","",'Raw(1)'!F5072)</f>
        <v/>
      </c>
    </row>
    <row r="5073" spans="1:9" x14ac:dyDescent="0.4">
      <c r="A5073">
        <f>IF('Raw(1)'!A5073="","",'Raw(1)'!A5073)</f>
        <v>2026</v>
      </c>
      <c r="B5073">
        <f>IF('Raw(1)'!B5073="","",'Raw(1)'!B5073)</f>
        <v>52</v>
      </c>
      <c r="C5073" t="str">
        <f t="shared" si="237"/>
        <v>Dec</v>
      </c>
      <c r="D5073" t="str">
        <f t="shared" si="238"/>
        <v>2026-Dec</v>
      </c>
      <c r="E5073">
        <f t="shared" si="239"/>
        <v>202612</v>
      </c>
      <c r="F5073" t="str">
        <f>IF('Raw(1)'!C5073="","",'Raw(1)'!C5073)</f>
        <v>TW</v>
      </c>
      <c r="G5073" t="str">
        <f>IF('Raw(1)'!D5073="","",'Raw(1)'!D5073)</f>
        <v>Machine</v>
      </c>
      <c r="H5073" t="str">
        <f>IF('Raw(1)'!E5073="","",'Raw(1)'!E5073)</f>
        <v>Growing Line</v>
      </c>
      <c r="I5073">
        <f>IF('Raw(1)'!F5073="","",'Raw(1)'!F5073)</f>
        <v>5</v>
      </c>
    </row>
    <row r="5074" spans="1:9" x14ac:dyDescent="0.4">
      <c r="A5074">
        <f>IF('Raw(1)'!A5074="","",'Raw(1)'!A5074)</f>
        <v>2026</v>
      </c>
      <c r="B5074">
        <f>IF('Raw(1)'!B5074="","",'Raw(1)'!B5074)</f>
        <v>52</v>
      </c>
      <c r="C5074" t="str">
        <f t="shared" si="237"/>
        <v>Dec</v>
      </c>
      <c r="D5074" t="str">
        <f t="shared" si="238"/>
        <v>2026-Dec</v>
      </c>
      <c r="E5074">
        <f t="shared" si="239"/>
        <v>202612</v>
      </c>
      <c r="F5074" t="str">
        <f>IF('Raw(1)'!C5074="","",'Raw(1)'!C5074)</f>
        <v>TW</v>
      </c>
      <c r="G5074" t="str">
        <f>IF('Raw(1)'!D5074="","",'Raw(1)'!D5074)</f>
        <v>Machine</v>
      </c>
      <c r="H5074" t="str">
        <f>IF('Raw(1)'!E5074="","",'Raw(1)'!E5074)</f>
        <v>Paint Booth</v>
      </c>
      <c r="I5074">
        <f>IF('Raw(1)'!F5074="","",'Raw(1)'!F5074)</f>
        <v>3</v>
      </c>
    </row>
    <row r="5075" spans="1:9" x14ac:dyDescent="0.4">
      <c r="A5075">
        <f>IF('Raw(1)'!A5075="","",'Raw(1)'!A5075)</f>
        <v>2026</v>
      </c>
      <c r="B5075">
        <f>IF('Raw(1)'!B5075="","",'Raw(1)'!B5075)</f>
        <v>52</v>
      </c>
      <c r="C5075" t="str">
        <f t="shared" si="237"/>
        <v>Dec</v>
      </c>
      <c r="D5075" t="str">
        <f t="shared" si="238"/>
        <v>2026-Dec</v>
      </c>
      <c r="E5075">
        <f t="shared" si="239"/>
        <v>202612</v>
      </c>
      <c r="F5075" t="str">
        <f>IF('Raw(1)'!C5075="","",'Raw(1)'!C5075)</f>
        <v>TW</v>
      </c>
      <c r="G5075" t="str">
        <f>IF('Raw(1)'!D5075="","",'Raw(1)'!D5075)</f>
        <v>Machine</v>
      </c>
      <c r="H5075" t="str">
        <f>IF('Raw(1)'!E5075="","",'Raw(1)'!E5075)</f>
        <v>Paint Line</v>
      </c>
      <c r="I5075">
        <f>IF('Raw(1)'!F5075="","",'Raw(1)'!F5075)</f>
        <v>2</v>
      </c>
    </row>
    <row r="5076" spans="1:9" x14ac:dyDescent="0.4">
      <c r="A5076">
        <f>IF('Raw(1)'!A5076="","",'Raw(1)'!A5076)</f>
        <v>2026</v>
      </c>
      <c r="B5076">
        <f>IF('Raw(1)'!B5076="","",'Raw(1)'!B5076)</f>
        <v>52</v>
      </c>
      <c r="C5076" t="str">
        <f t="shared" si="237"/>
        <v>Dec</v>
      </c>
      <c r="D5076" t="str">
        <f t="shared" si="238"/>
        <v>2026-Dec</v>
      </c>
      <c r="E5076">
        <f t="shared" si="239"/>
        <v>202612</v>
      </c>
      <c r="F5076" t="str">
        <f>IF('Raw(1)'!C5076="","",'Raw(1)'!C5076)</f>
        <v>TW</v>
      </c>
      <c r="G5076" t="str">
        <f>IF('Raw(1)'!D5076="","",'Raw(1)'!D5076)</f>
        <v>Machine</v>
      </c>
      <c r="H5076" t="str">
        <f>IF('Raw(1)'!E5076="","",'Raw(1)'!E5076)</f>
        <v>Roll Bending Machine</v>
      </c>
      <c r="I5076">
        <f>IF('Raw(1)'!F5076="","",'Raw(1)'!F5076)</f>
        <v>2</v>
      </c>
    </row>
    <row r="5077" spans="1:9" x14ac:dyDescent="0.4">
      <c r="A5077">
        <f>IF('Raw(1)'!A5077="","",'Raw(1)'!A5077)</f>
        <v>2026</v>
      </c>
      <c r="B5077">
        <f>IF('Raw(1)'!B5077="","",'Raw(1)'!B5077)</f>
        <v>52</v>
      </c>
      <c r="C5077" t="str">
        <f t="shared" si="237"/>
        <v>Dec</v>
      </c>
      <c r="D5077" t="str">
        <f t="shared" si="238"/>
        <v>2026-Dec</v>
      </c>
      <c r="E5077">
        <f t="shared" si="239"/>
        <v>202612</v>
      </c>
      <c r="F5077" t="str">
        <f>IF('Raw(1)'!C5077="","",'Raw(1)'!C5077)</f>
        <v>TW</v>
      </c>
      <c r="G5077" t="str">
        <f>IF('Raw(1)'!D5077="","",'Raw(1)'!D5077)</f>
        <v>Machine</v>
      </c>
      <c r="H5077" t="str">
        <f>IF('Raw(1)'!E5077="","",'Raw(1)'!E5077)</f>
        <v>L/W Machine</v>
      </c>
      <c r="I5077">
        <f>IF('Raw(1)'!F5077="","",'Raw(1)'!F5077)</f>
        <v>2</v>
      </c>
    </row>
    <row r="5078" spans="1:9" x14ac:dyDescent="0.4">
      <c r="A5078">
        <f>IF('Raw(1)'!A5078="","",'Raw(1)'!A5078)</f>
        <v>2026</v>
      </c>
      <c r="B5078">
        <f>IF('Raw(1)'!B5078="","",'Raw(1)'!B5078)</f>
        <v>52</v>
      </c>
      <c r="C5078" t="str">
        <f t="shared" si="237"/>
        <v>Dec</v>
      </c>
      <c r="D5078" t="str">
        <f t="shared" si="238"/>
        <v>2026-Dec</v>
      </c>
      <c r="E5078">
        <f t="shared" si="239"/>
        <v>202612</v>
      </c>
      <c r="F5078" t="str">
        <f>IF('Raw(1)'!C5078="","",'Raw(1)'!C5078)</f>
        <v>TW</v>
      </c>
      <c r="G5078" t="str">
        <f>IF('Raw(1)'!D5078="","",'Raw(1)'!D5078)</f>
        <v>Machine</v>
      </c>
      <c r="H5078" t="str">
        <f>IF('Raw(1)'!E5078="","",'Raw(1)'!E5078)</f>
        <v>C/W Machine</v>
      </c>
      <c r="I5078">
        <f>IF('Raw(1)'!F5078="","",'Raw(1)'!F5078)</f>
        <v>3</v>
      </c>
    </row>
    <row r="5079" spans="1:9" x14ac:dyDescent="0.4">
      <c r="A5079">
        <f>IF('Raw(1)'!A5079="","",'Raw(1)'!A5079)</f>
        <v>2026</v>
      </c>
      <c r="B5079">
        <f>IF('Raw(1)'!B5079="","",'Raw(1)'!B5079)</f>
        <v>52</v>
      </c>
      <c r="C5079" t="str">
        <f t="shared" si="237"/>
        <v>Dec</v>
      </c>
      <c r="D5079" t="str">
        <f t="shared" si="238"/>
        <v>2026-Dec</v>
      </c>
      <c r="E5079">
        <f t="shared" si="239"/>
        <v>202612</v>
      </c>
      <c r="F5079" t="str">
        <f>IF('Raw(1)'!C5079="","",'Raw(1)'!C5079)</f>
        <v>TW</v>
      </c>
      <c r="G5079" t="str">
        <f>IF('Raw(1)'!D5079="","",'Raw(1)'!D5079)</f>
        <v>Performance</v>
      </c>
      <c r="H5079" t="str">
        <f>IF('Raw(1)'!E5079="","",'Raw(1)'!E5079)</f>
        <v>BT GT</v>
      </c>
      <c r="I5079" t="str">
        <f>IF('Raw(1)'!F5079="","",'Raw(1)'!F5079)</f>
        <v/>
      </c>
    </row>
    <row r="5080" spans="1:9" x14ac:dyDescent="0.4">
      <c r="A5080">
        <f>IF('Raw(1)'!A5080="","",'Raw(1)'!A5080)</f>
        <v>2026</v>
      </c>
      <c r="B5080">
        <f>IF('Raw(1)'!B5080="","",'Raw(1)'!B5080)</f>
        <v>52</v>
      </c>
      <c r="C5080" t="str">
        <f t="shared" si="237"/>
        <v>Dec</v>
      </c>
      <c r="D5080" t="str">
        <f t="shared" si="238"/>
        <v>2026-Dec</v>
      </c>
      <c r="E5080">
        <f t="shared" si="239"/>
        <v>202612</v>
      </c>
      <c r="F5080" t="str">
        <f>IF('Raw(1)'!C5080="","",'Raw(1)'!C5080)</f>
        <v>TW</v>
      </c>
      <c r="G5080" t="str">
        <f>IF('Raw(1)'!D5080="","",'Raw(1)'!D5080)</f>
        <v>Performance</v>
      </c>
      <c r="H5080" t="str">
        <f>IF('Raw(1)'!E5080="","",'Raw(1)'!E5080)</f>
        <v>WT GT</v>
      </c>
      <c r="I5080" t="str">
        <f>IF('Raw(1)'!F5080="","",'Raw(1)'!F5080)</f>
        <v/>
      </c>
    </row>
    <row r="5081" spans="1:9" x14ac:dyDescent="0.4">
      <c r="A5081">
        <f>IF('Raw(1)'!A5081="","",'Raw(1)'!A5081)</f>
        <v>2026</v>
      </c>
      <c r="B5081">
        <f>IF('Raw(1)'!B5081="","",'Raw(1)'!B5081)</f>
        <v>52</v>
      </c>
      <c r="C5081" t="str">
        <f t="shared" si="237"/>
        <v>Dec</v>
      </c>
      <c r="D5081" t="str">
        <f t="shared" si="238"/>
        <v>2026-Dec</v>
      </c>
      <c r="E5081">
        <f t="shared" si="239"/>
        <v>202612</v>
      </c>
      <c r="F5081" t="str">
        <f>IF('Raw(1)'!C5081="","",'Raw(1)'!C5081)</f>
        <v>TW</v>
      </c>
      <c r="G5081" t="str">
        <f>IF('Raw(1)'!D5081="","",'Raw(1)'!D5081)</f>
        <v>Performance</v>
      </c>
      <c r="H5081" t="str">
        <f>IF('Raw(1)'!E5081="","",'Raw(1)'!E5081)</f>
        <v>Bending</v>
      </c>
      <c r="I5081" t="str">
        <f>IF('Raw(1)'!F5081="","",'Raw(1)'!F5081)</f>
        <v/>
      </c>
    </row>
    <row r="5082" spans="1:9" x14ac:dyDescent="0.4">
      <c r="A5082">
        <f>IF('Raw(1)'!A5082="","",'Raw(1)'!A5082)</f>
        <v>2026</v>
      </c>
      <c r="B5082">
        <f>IF('Raw(1)'!B5082="","",'Raw(1)'!B5082)</f>
        <v>52</v>
      </c>
      <c r="C5082" t="str">
        <f t="shared" si="237"/>
        <v>Dec</v>
      </c>
      <c r="D5082" t="str">
        <f t="shared" si="238"/>
        <v>2026-Dec</v>
      </c>
      <c r="E5082">
        <f t="shared" si="239"/>
        <v>202612</v>
      </c>
      <c r="F5082" t="str">
        <f>IF('Raw(1)'!C5082="","",'Raw(1)'!C5082)</f>
        <v>TW</v>
      </c>
      <c r="G5082" t="str">
        <f>IF('Raw(1)'!D5082="","",'Raw(1)'!D5082)</f>
        <v>Performance</v>
      </c>
      <c r="H5082" t="str">
        <f>IF('Raw(1)'!E5082="","",'Raw(1)'!E5082)</f>
        <v>L/W</v>
      </c>
      <c r="I5082" t="str">
        <f>IF('Raw(1)'!F5082="","",'Raw(1)'!F5082)</f>
        <v/>
      </c>
    </row>
    <row r="5083" spans="1:9" x14ac:dyDescent="0.4">
      <c r="A5083">
        <f>IF('Raw(1)'!A5083="","",'Raw(1)'!A5083)</f>
        <v>2026</v>
      </c>
      <c r="B5083">
        <f>IF('Raw(1)'!B5083="","",'Raw(1)'!B5083)</f>
        <v>52</v>
      </c>
      <c r="C5083" t="str">
        <f t="shared" si="237"/>
        <v>Dec</v>
      </c>
      <c r="D5083" t="str">
        <f t="shared" si="238"/>
        <v>2026-Dec</v>
      </c>
      <c r="E5083">
        <f t="shared" si="239"/>
        <v>202612</v>
      </c>
      <c r="F5083" t="str">
        <f>IF('Raw(1)'!C5083="","",'Raw(1)'!C5083)</f>
        <v>TW</v>
      </c>
      <c r="G5083" t="str">
        <f>IF('Raw(1)'!D5083="","",'Raw(1)'!D5083)</f>
        <v>Performance</v>
      </c>
      <c r="H5083" t="str">
        <f>IF('Raw(1)'!E5083="","",'Raw(1)'!E5083)</f>
        <v>C/W</v>
      </c>
      <c r="I5083" t="str">
        <f>IF('Raw(1)'!F5083="","",'Raw(1)'!F5083)</f>
        <v/>
      </c>
    </row>
    <row r="5084" spans="1:9" x14ac:dyDescent="0.4">
      <c r="A5084">
        <f>IF('Raw(1)'!A5084="","",'Raw(1)'!A5084)</f>
        <v>2026</v>
      </c>
      <c r="B5084">
        <f>IF('Raw(1)'!B5084="","",'Raw(1)'!B5084)</f>
        <v>52</v>
      </c>
      <c r="C5084" t="str">
        <f t="shared" si="237"/>
        <v>Dec</v>
      </c>
      <c r="D5084" t="str">
        <f t="shared" si="238"/>
        <v>2026-Dec</v>
      </c>
      <c r="E5084">
        <f t="shared" si="239"/>
        <v>202612</v>
      </c>
      <c r="F5084" t="str">
        <f>IF('Raw(1)'!C5084="","",'Raw(1)'!C5084)</f>
        <v>CN</v>
      </c>
      <c r="G5084" t="str">
        <f>IF('Raw(1)'!D5084="","",'Raw(1)'!D5084)</f>
        <v>Machine</v>
      </c>
      <c r="H5084" t="str">
        <f>IF('Raw(1)'!E5084="","",'Raw(1)'!E5084)</f>
        <v>Growing Line</v>
      </c>
      <c r="I5084">
        <f>IF('Raw(1)'!F5084="","",'Raw(1)'!F5084)</f>
        <v>20</v>
      </c>
    </row>
    <row r="5085" spans="1:9" x14ac:dyDescent="0.4">
      <c r="A5085">
        <f>IF('Raw(1)'!A5085="","",'Raw(1)'!A5085)</f>
        <v>2026</v>
      </c>
      <c r="B5085">
        <f>IF('Raw(1)'!B5085="","",'Raw(1)'!B5085)</f>
        <v>52</v>
      </c>
      <c r="C5085" t="str">
        <f t="shared" si="237"/>
        <v>Dec</v>
      </c>
      <c r="D5085" t="str">
        <f t="shared" si="238"/>
        <v>2026-Dec</v>
      </c>
      <c r="E5085">
        <f t="shared" si="239"/>
        <v>202612</v>
      </c>
      <c r="F5085" t="str">
        <f>IF('Raw(1)'!C5085="","",'Raw(1)'!C5085)</f>
        <v>CN</v>
      </c>
      <c r="G5085" t="str">
        <f>IF('Raw(1)'!D5085="","",'Raw(1)'!D5085)</f>
        <v>Machine</v>
      </c>
      <c r="H5085" t="str">
        <f>IF('Raw(1)'!E5085="","",'Raw(1)'!E5085)</f>
        <v>Paint Booth</v>
      </c>
      <c r="I5085">
        <f>IF('Raw(1)'!F5085="","",'Raw(1)'!F5085)</f>
        <v>22</v>
      </c>
    </row>
    <row r="5086" spans="1:9" x14ac:dyDescent="0.4">
      <c r="A5086">
        <f>IF('Raw(1)'!A5086="","",'Raw(1)'!A5086)</f>
        <v>2026</v>
      </c>
      <c r="B5086">
        <f>IF('Raw(1)'!B5086="","",'Raw(1)'!B5086)</f>
        <v>52</v>
      </c>
      <c r="C5086" t="str">
        <f t="shared" si="237"/>
        <v>Dec</v>
      </c>
      <c r="D5086" t="str">
        <f t="shared" si="238"/>
        <v>2026-Dec</v>
      </c>
      <c r="E5086">
        <f t="shared" si="239"/>
        <v>202612</v>
      </c>
      <c r="F5086" t="str">
        <f>IF('Raw(1)'!C5086="","",'Raw(1)'!C5086)</f>
        <v>CN</v>
      </c>
      <c r="G5086" t="str">
        <f>IF('Raw(1)'!D5086="","",'Raw(1)'!D5086)</f>
        <v>Machine</v>
      </c>
      <c r="H5086" t="str">
        <f>IF('Raw(1)'!E5086="","",'Raw(1)'!E5086)</f>
        <v>Paint Line</v>
      </c>
      <c r="I5086">
        <f>IF('Raw(1)'!F5086="","",'Raw(1)'!F5086)</f>
        <v>6</v>
      </c>
    </row>
    <row r="5087" spans="1:9" x14ac:dyDescent="0.4">
      <c r="A5087">
        <f>IF('Raw(1)'!A5087="","",'Raw(1)'!A5087)</f>
        <v>2026</v>
      </c>
      <c r="B5087">
        <f>IF('Raw(1)'!B5087="","",'Raw(1)'!B5087)</f>
        <v>52</v>
      </c>
      <c r="C5087" t="str">
        <f t="shared" si="237"/>
        <v>Dec</v>
      </c>
      <c r="D5087" t="str">
        <f t="shared" si="238"/>
        <v>2026-Dec</v>
      </c>
      <c r="E5087">
        <f t="shared" si="239"/>
        <v>202612</v>
      </c>
      <c r="F5087" t="str">
        <f>IF('Raw(1)'!C5087="","",'Raw(1)'!C5087)</f>
        <v>CN</v>
      </c>
      <c r="G5087" t="str">
        <f>IF('Raw(1)'!D5087="","",'Raw(1)'!D5087)</f>
        <v>Machine</v>
      </c>
      <c r="H5087" t="str">
        <f>IF('Raw(1)'!E5087="","",'Raw(1)'!E5087)</f>
        <v>Roll Bending Machine</v>
      </c>
      <c r="I5087">
        <f>IF('Raw(1)'!F5087="","",'Raw(1)'!F5087)</f>
        <v>4</v>
      </c>
    </row>
    <row r="5088" spans="1:9" x14ac:dyDescent="0.4">
      <c r="A5088">
        <f>IF('Raw(1)'!A5088="","",'Raw(1)'!A5088)</f>
        <v>2026</v>
      </c>
      <c r="B5088">
        <f>IF('Raw(1)'!B5088="","",'Raw(1)'!B5088)</f>
        <v>52</v>
      </c>
      <c r="C5088" t="str">
        <f t="shared" si="237"/>
        <v>Dec</v>
      </c>
      <c r="D5088" t="str">
        <f t="shared" si="238"/>
        <v>2026-Dec</v>
      </c>
      <c r="E5088">
        <f t="shared" si="239"/>
        <v>202612</v>
      </c>
      <c r="F5088" t="str">
        <f>IF('Raw(1)'!C5088="","",'Raw(1)'!C5088)</f>
        <v>CN</v>
      </c>
      <c r="G5088" t="str">
        <f>IF('Raw(1)'!D5088="","",'Raw(1)'!D5088)</f>
        <v>Machine</v>
      </c>
      <c r="H5088" t="str">
        <f>IF('Raw(1)'!E5088="","",'Raw(1)'!E5088)</f>
        <v>L/W Machine</v>
      </c>
      <c r="I5088">
        <f>IF('Raw(1)'!F5088="","",'Raw(1)'!F5088)</f>
        <v>10</v>
      </c>
    </row>
    <row r="5089" spans="1:9" x14ac:dyDescent="0.4">
      <c r="A5089">
        <f>IF('Raw(1)'!A5089="","",'Raw(1)'!A5089)</f>
        <v>2026</v>
      </c>
      <c r="B5089">
        <f>IF('Raw(1)'!B5089="","",'Raw(1)'!B5089)</f>
        <v>52</v>
      </c>
      <c r="C5089" t="str">
        <f t="shared" si="237"/>
        <v>Dec</v>
      </c>
      <c r="D5089" t="str">
        <f t="shared" si="238"/>
        <v>2026-Dec</v>
      </c>
      <c r="E5089">
        <f t="shared" si="239"/>
        <v>202612</v>
      </c>
      <c r="F5089" t="str">
        <f>IF('Raw(1)'!C5089="","",'Raw(1)'!C5089)</f>
        <v>CN</v>
      </c>
      <c r="G5089" t="str">
        <f>IF('Raw(1)'!D5089="","",'Raw(1)'!D5089)</f>
        <v>Machine</v>
      </c>
      <c r="H5089" t="str">
        <f>IF('Raw(1)'!E5089="","",'Raw(1)'!E5089)</f>
        <v>C/W Machine</v>
      </c>
      <c r="I5089">
        <f>IF('Raw(1)'!F5089="","",'Raw(1)'!F5089)</f>
        <v>12</v>
      </c>
    </row>
    <row r="5090" spans="1:9" x14ac:dyDescent="0.4">
      <c r="A5090">
        <f>IF('Raw(1)'!A5090="","",'Raw(1)'!A5090)</f>
        <v>2026</v>
      </c>
      <c r="B5090">
        <f>IF('Raw(1)'!B5090="","",'Raw(1)'!B5090)</f>
        <v>52</v>
      </c>
      <c r="C5090" t="str">
        <f t="shared" si="237"/>
        <v>Dec</v>
      </c>
      <c r="D5090" t="str">
        <f t="shared" si="238"/>
        <v>2026-Dec</v>
      </c>
      <c r="E5090">
        <f t="shared" si="239"/>
        <v>202612</v>
      </c>
      <c r="F5090" t="str">
        <f>IF('Raw(1)'!C5090="","",'Raw(1)'!C5090)</f>
        <v>CN</v>
      </c>
      <c r="G5090" t="str">
        <f>IF('Raw(1)'!D5090="","",'Raw(1)'!D5090)</f>
        <v>Performance</v>
      </c>
      <c r="H5090" t="str">
        <f>IF('Raw(1)'!E5090="","",'Raw(1)'!E5090)</f>
        <v>BT GT</v>
      </c>
      <c r="I5090" t="str">
        <f>IF('Raw(1)'!F5090="","",'Raw(1)'!F5090)</f>
        <v/>
      </c>
    </row>
    <row r="5091" spans="1:9" x14ac:dyDescent="0.4">
      <c r="A5091">
        <f>IF('Raw(1)'!A5091="","",'Raw(1)'!A5091)</f>
        <v>2026</v>
      </c>
      <c r="B5091">
        <f>IF('Raw(1)'!B5091="","",'Raw(1)'!B5091)</f>
        <v>52</v>
      </c>
      <c r="C5091" t="str">
        <f t="shared" si="237"/>
        <v>Dec</v>
      </c>
      <c r="D5091" t="str">
        <f t="shared" si="238"/>
        <v>2026-Dec</v>
      </c>
      <c r="E5091">
        <f t="shared" si="239"/>
        <v>202612</v>
      </c>
      <c r="F5091" t="str">
        <f>IF('Raw(1)'!C5091="","",'Raw(1)'!C5091)</f>
        <v>CN</v>
      </c>
      <c r="G5091" t="str">
        <f>IF('Raw(1)'!D5091="","",'Raw(1)'!D5091)</f>
        <v>Performance</v>
      </c>
      <c r="H5091" t="str">
        <f>IF('Raw(1)'!E5091="","",'Raw(1)'!E5091)</f>
        <v>WT GT</v>
      </c>
      <c r="I5091" t="str">
        <f>IF('Raw(1)'!F5091="","",'Raw(1)'!F5091)</f>
        <v/>
      </c>
    </row>
    <row r="5092" spans="1:9" x14ac:dyDescent="0.4">
      <c r="A5092">
        <f>IF('Raw(1)'!A5092="","",'Raw(1)'!A5092)</f>
        <v>2026</v>
      </c>
      <c r="B5092">
        <f>IF('Raw(1)'!B5092="","",'Raw(1)'!B5092)</f>
        <v>52</v>
      </c>
      <c r="C5092" t="str">
        <f t="shared" si="237"/>
        <v>Dec</v>
      </c>
      <c r="D5092" t="str">
        <f t="shared" si="238"/>
        <v>2026-Dec</v>
      </c>
      <c r="E5092">
        <f t="shared" si="239"/>
        <v>202612</v>
      </c>
      <c r="F5092" t="str">
        <f>IF('Raw(1)'!C5092="","",'Raw(1)'!C5092)</f>
        <v>CN</v>
      </c>
      <c r="G5092" t="str">
        <f>IF('Raw(1)'!D5092="","",'Raw(1)'!D5092)</f>
        <v>Performance</v>
      </c>
      <c r="H5092" t="str">
        <f>IF('Raw(1)'!E5092="","",'Raw(1)'!E5092)</f>
        <v>Bending</v>
      </c>
      <c r="I5092" t="str">
        <f>IF('Raw(1)'!F5092="","",'Raw(1)'!F5092)</f>
        <v/>
      </c>
    </row>
    <row r="5093" spans="1:9" x14ac:dyDescent="0.4">
      <c r="A5093">
        <f>IF('Raw(1)'!A5093="","",'Raw(1)'!A5093)</f>
        <v>2026</v>
      </c>
      <c r="B5093">
        <f>IF('Raw(1)'!B5093="","",'Raw(1)'!B5093)</f>
        <v>52</v>
      </c>
      <c r="C5093" t="str">
        <f t="shared" si="237"/>
        <v>Dec</v>
      </c>
      <c r="D5093" t="str">
        <f t="shared" si="238"/>
        <v>2026-Dec</v>
      </c>
      <c r="E5093">
        <f t="shared" si="239"/>
        <v>202612</v>
      </c>
      <c r="F5093" t="str">
        <f>IF('Raw(1)'!C5093="","",'Raw(1)'!C5093)</f>
        <v>CN</v>
      </c>
      <c r="G5093" t="str">
        <f>IF('Raw(1)'!D5093="","",'Raw(1)'!D5093)</f>
        <v>Performance</v>
      </c>
      <c r="H5093" t="str">
        <f>IF('Raw(1)'!E5093="","",'Raw(1)'!E5093)</f>
        <v>L/W</v>
      </c>
      <c r="I5093" t="str">
        <f>IF('Raw(1)'!F5093="","",'Raw(1)'!F5093)</f>
        <v/>
      </c>
    </row>
    <row r="5094" spans="1:9" x14ac:dyDescent="0.4">
      <c r="A5094">
        <f>IF('Raw(1)'!A5094="","",'Raw(1)'!A5094)</f>
        <v>2026</v>
      </c>
      <c r="B5094">
        <f>IF('Raw(1)'!B5094="","",'Raw(1)'!B5094)</f>
        <v>52</v>
      </c>
      <c r="C5094" t="str">
        <f t="shared" si="237"/>
        <v>Dec</v>
      </c>
      <c r="D5094" t="str">
        <f t="shared" si="238"/>
        <v>2026-Dec</v>
      </c>
      <c r="E5094">
        <f t="shared" si="239"/>
        <v>202612</v>
      </c>
      <c r="F5094" t="str">
        <f>IF('Raw(1)'!C5094="","",'Raw(1)'!C5094)</f>
        <v>CN</v>
      </c>
      <c r="G5094" t="str">
        <f>IF('Raw(1)'!D5094="","",'Raw(1)'!D5094)</f>
        <v>Performance</v>
      </c>
      <c r="H5094" t="str">
        <f>IF('Raw(1)'!E5094="","",'Raw(1)'!E5094)</f>
        <v>C/W</v>
      </c>
      <c r="I5094" t="str">
        <f>IF('Raw(1)'!F5094="","",'Raw(1)'!F5094)</f>
        <v/>
      </c>
    </row>
    <row r="5095" spans="1:9" x14ac:dyDescent="0.4">
      <c r="A5095">
        <f>IF('Raw(1)'!A5095="","",'Raw(1)'!A5095)</f>
        <v>2026</v>
      </c>
      <c r="B5095">
        <f>IF('Raw(1)'!B5095="","",'Raw(1)'!B5095)</f>
        <v>52</v>
      </c>
      <c r="C5095" t="str">
        <f t="shared" si="237"/>
        <v>Dec</v>
      </c>
      <c r="D5095" t="str">
        <f t="shared" si="238"/>
        <v>2026-Dec</v>
      </c>
      <c r="E5095">
        <f t="shared" si="239"/>
        <v>202612</v>
      </c>
      <c r="F5095" t="str">
        <f>IF('Raw(1)'!C5095="","",'Raw(1)'!C5095)</f>
        <v>TR #1</v>
      </c>
      <c r="G5095" t="str">
        <f>IF('Raw(1)'!D5095="","",'Raw(1)'!D5095)</f>
        <v>Machine</v>
      </c>
      <c r="H5095" t="str">
        <f>IF('Raw(1)'!E5095="","",'Raw(1)'!E5095)</f>
        <v>Growing Line</v>
      </c>
      <c r="I5095">
        <f>IF('Raw(1)'!F5095="","",'Raw(1)'!F5095)</f>
        <v>3</v>
      </c>
    </row>
    <row r="5096" spans="1:9" x14ac:dyDescent="0.4">
      <c r="A5096">
        <f>IF('Raw(1)'!A5096="","",'Raw(1)'!A5096)</f>
        <v>2026</v>
      </c>
      <c r="B5096">
        <f>IF('Raw(1)'!B5096="","",'Raw(1)'!B5096)</f>
        <v>52</v>
      </c>
      <c r="C5096" t="str">
        <f t="shared" si="237"/>
        <v>Dec</v>
      </c>
      <c r="D5096" t="str">
        <f t="shared" si="238"/>
        <v>2026-Dec</v>
      </c>
      <c r="E5096">
        <f t="shared" si="239"/>
        <v>202612</v>
      </c>
      <c r="F5096" t="str">
        <f>IF('Raw(1)'!C5096="","",'Raw(1)'!C5096)</f>
        <v>TR #1</v>
      </c>
      <c r="G5096" t="str">
        <f>IF('Raw(1)'!D5096="","",'Raw(1)'!D5096)</f>
        <v>Machine</v>
      </c>
      <c r="H5096" t="str">
        <f>IF('Raw(1)'!E5096="","",'Raw(1)'!E5096)</f>
        <v>Paint Booth</v>
      </c>
      <c r="I5096">
        <f>IF('Raw(1)'!F5096="","",'Raw(1)'!F5096)</f>
        <v>3</v>
      </c>
    </row>
    <row r="5097" spans="1:9" x14ac:dyDescent="0.4">
      <c r="A5097">
        <f>IF('Raw(1)'!A5097="","",'Raw(1)'!A5097)</f>
        <v>2026</v>
      </c>
      <c r="B5097">
        <f>IF('Raw(1)'!B5097="","",'Raw(1)'!B5097)</f>
        <v>52</v>
      </c>
      <c r="C5097" t="str">
        <f t="shared" si="237"/>
        <v>Dec</v>
      </c>
      <c r="D5097" t="str">
        <f t="shared" si="238"/>
        <v>2026-Dec</v>
      </c>
      <c r="E5097">
        <f t="shared" si="239"/>
        <v>202612</v>
      </c>
      <c r="F5097" t="str">
        <f>IF('Raw(1)'!C5097="","",'Raw(1)'!C5097)</f>
        <v>TR #1</v>
      </c>
      <c r="G5097" t="str">
        <f>IF('Raw(1)'!D5097="","",'Raw(1)'!D5097)</f>
        <v>Machine</v>
      </c>
      <c r="H5097" t="str">
        <f>IF('Raw(1)'!E5097="","",'Raw(1)'!E5097)</f>
        <v>Paint Line</v>
      </c>
      <c r="I5097">
        <f>IF('Raw(1)'!F5097="","",'Raw(1)'!F5097)</f>
        <v>2</v>
      </c>
    </row>
    <row r="5098" spans="1:9" x14ac:dyDescent="0.4">
      <c r="A5098">
        <f>IF('Raw(1)'!A5098="","",'Raw(1)'!A5098)</f>
        <v>2026</v>
      </c>
      <c r="B5098">
        <f>IF('Raw(1)'!B5098="","",'Raw(1)'!B5098)</f>
        <v>52</v>
      </c>
      <c r="C5098" t="str">
        <f t="shared" si="237"/>
        <v>Dec</v>
      </c>
      <c r="D5098" t="str">
        <f t="shared" si="238"/>
        <v>2026-Dec</v>
      </c>
      <c r="E5098">
        <f t="shared" si="239"/>
        <v>202612</v>
      </c>
      <c r="F5098" t="str">
        <f>IF('Raw(1)'!C5098="","",'Raw(1)'!C5098)</f>
        <v>TR #1</v>
      </c>
      <c r="G5098" t="str">
        <f>IF('Raw(1)'!D5098="","",'Raw(1)'!D5098)</f>
        <v>Machine</v>
      </c>
      <c r="H5098" t="str">
        <f>IF('Raw(1)'!E5098="","",'Raw(1)'!E5098)</f>
        <v>Roll Bending Machine</v>
      </c>
      <c r="I5098">
        <f>IF('Raw(1)'!F5098="","",'Raw(1)'!F5098)</f>
        <v>2</v>
      </c>
    </row>
    <row r="5099" spans="1:9" x14ac:dyDescent="0.4">
      <c r="A5099">
        <f>IF('Raw(1)'!A5099="","",'Raw(1)'!A5099)</f>
        <v>2026</v>
      </c>
      <c r="B5099">
        <f>IF('Raw(1)'!B5099="","",'Raw(1)'!B5099)</f>
        <v>52</v>
      </c>
      <c r="C5099" t="str">
        <f t="shared" si="237"/>
        <v>Dec</v>
      </c>
      <c r="D5099" t="str">
        <f t="shared" si="238"/>
        <v>2026-Dec</v>
      </c>
      <c r="E5099">
        <f t="shared" si="239"/>
        <v>202612</v>
      </c>
      <c r="F5099" t="str">
        <f>IF('Raw(1)'!C5099="","",'Raw(1)'!C5099)</f>
        <v>TR #1</v>
      </c>
      <c r="G5099" t="str">
        <f>IF('Raw(1)'!D5099="","",'Raw(1)'!D5099)</f>
        <v>Machine</v>
      </c>
      <c r="H5099" t="str">
        <f>IF('Raw(1)'!E5099="","",'Raw(1)'!E5099)</f>
        <v>L/W Machine</v>
      </c>
      <c r="I5099">
        <f>IF('Raw(1)'!F5099="","",'Raw(1)'!F5099)</f>
        <v>3</v>
      </c>
    </row>
    <row r="5100" spans="1:9" x14ac:dyDescent="0.4">
      <c r="A5100">
        <f>IF('Raw(1)'!A5100="","",'Raw(1)'!A5100)</f>
        <v>2026</v>
      </c>
      <c r="B5100">
        <f>IF('Raw(1)'!B5100="","",'Raw(1)'!B5100)</f>
        <v>52</v>
      </c>
      <c r="C5100" t="str">
        <f t="shared" si="237"/>
        <v>Dec</v>
      </c>
      <c r="D5100" t="str">
        <f t="shared" si="238"/>
        <v>2026-Dec</v>
      </c>
      <c r="E5100">
        <f t="shared" si="239"/>
        <v>202612</v>
      </c>
      <c r="F5100" t="str">
        <f>IF('Raw(1)'!C5100="","",'Raw(1)'!C5100)</f>
        <v>TR #1</v>
      </c>
      <c r="G5100" t="str">
        <f>IF('Raw(1)'!D5100="","",'Raw(1)'!D5100)</f>
        <v>Machine</v>
      </c>
      <c r="H5100" t="str">
        <f>IF('Raw(1)'!E5100="","",'Raw(1)'!E5100)</f>
        <v>C/W Machine</v>
      </c>
      <c r="I5100">
        <f>IF('Raw(1)'!F5100="","",'Raw(1)'!F5100)</f>
        <v>4</v>
      </c>
    </row>
    <row r="5101" spans="1:9" x14ac:dyDescent="0.4">
      <c r="A5101">
        <f>IF('Raw(1)'!A5101="","",'Raw(1)'!A5101)</f>
        <v>2026</v>
      </c>
      <c r="B5101">
        <f>IF('Raw(1)'!B5101="","",'Raw(1)'!B5101)</f>
        <v>52</v>
      </c>
      <c r="C5101" t="str">
        <f t="shared" si="237"/>
        <v>Dec</v>
      </c>
      <c r="D5101" t="str">
        <f t="shared" si="238"/>
        <v>2026-Dec</v>
      </c>
      <c r="E5101">
        <f t="shared" si="239"/>
        <v>202612</v>
      </c>
      <c r="F5101" t="str">
        <f>IF('Raw(1)'!C5101="","",'Raw(1)'!C5101)</f>
        <v>TR #1</v>
      </c>
      <c r="G5101" t="str">
        <f>IF('Raw(1)'!D5101="","",'Raw(1)'!D5101)</f>
        <v>Performance</v>
      </c>
      <c r="H5101" t="str">
        <f>IF('Raw(1)'!E5101="","",'Raw(1)'!E5101)</f>
        <v>BT GT</v>
      </c>
      <c r="I5101" t="str">
        <f>IF('Raw(1)'!F5101="","",'Raw(1)'!F5101)</f>
        <v/>
      </c>
    </row>
    <row r="5102" spans="1:9" x14ac:dyDescent="0.4">
      <c r="A5102">
        <f>IF('Raw(1)'!A5102="","",'Raw(1)'!A5102)</f>
        <v>2026</v>
      </c>
      <c r="B5102">
        <f>IF('Raw(1)'!B5102="","",'Raw(1)'!B5102)</f>
        <v>52</v>
      </c>
      <c r="C5102" t="str">
        <f t="shared" si="237"/>
        <v>Dec</v>
      </c>
      <c r="D5102" t="str">
        <f t="shared" si="238"/>
        <v>2026-Dec</v>
      </c>
      <c r="E5102">
        <f t="shared" si="239"/>
        <v>202612</v>
      </c>
      <c r="F5102" t="str">
        <f>IF('Raw(1)'!C5102="","",'Raw(1)'!C5102)</f>
        <v>TR #1</v>
      </c>
      <c r="G5102" t="str">
        <f>IF('Raw(1)'!D5102="","",'Raw(1)'!D5102)</f>
        <v>Performance</v>
      </c>
      <c r="H5102" t="str">
        <f>IF('Raw(1)'!E5102="","",'Raw(1)'!E5102)</f>
        <v>WT GT</v>
      </c>
      <c r="I5102" t="str">
        <f>IF('Raw(1)'!F5102="","",'Raw(1)'!F5102)</f>
        <v/>
      </c>
    </row>
    <row r="5103" spans="1:9" x14ac:dyDescent="0.4">
      <c r="A5103">
        <f>IF('Raw(1)'!A5103="","",'Raw(1)'!A5103)</f>
        <v>2026</v>
      </c>
      <c r="B5103">
        <f>IF('Raw(1)'!B5103="","",'Raw(1)'!B5103)</f>
        <v>52</v>
      </c>
      <c r="C5103" t="str">
        <f t="shared" si="237"/>
        <v>Dec</v>
      </c>
      <c r="D5103" t="str">
        <f t="shared" si="238"/>
        <v>2026-Dec</v>
      </c>
      <c r="E5103">
        <f t="shared" si="239"/>
        <v>202612</v>
      </c>
      <c r="F5103" t="str">
        <f>IF('Raw(1)'!C5103="","",'Raw(1)'!C5103)</f>
        <v>TR #1</v>
      </c>
      <c r="G5103" t="str">
        <f>IF('Raw(1)'!D5103="","",'Raw(1)'!D5103)</f>
        <v>Performance</v>
      </c>
      <c r="H5103" t="str">
        <f>IF('Raw(1)'!E5103="","",'Raw(1)'!E5103)</f>
        <v>Bending</v>
      </c>
      <c r="I5103" t="str">
        <f>IF('Raw(1)'!F5103="","",'Raw(1)'!F5103)</f>
        <v/>
      </c>
    </row>
    <row r="5104" spans="1:9" x14ac:dyDescent="0.4">
      <c r="A5104">
        <f>IF('Raw(1)'!A5104="","",'Raw(1)'!A5104)</f>
        <v>2026</v>
      </c>
      <c r="B5104">
        <f>IF('Raw(1)'!B5104="","",'Raw(1)'!B5104)</f>
        <v>52</v>
      </c>
      <c r="C5104" t="str">
        <f t="shared" si="237"/>
        <v>Dec</v>
      </c>
      <c r="D5104" t="str">
        <f t="shared" si="238"/>
        <v>2026-Dec</v>
      </c>
      <c r="E5104">
        <f t="shared" si="239"/>
        <v>202612</v>
      </c>
      <c r="F5104" t="str">
        <f>IF('Raw(1)'!C5104="","",'Raw(1)'!C5104)</f>
        <v>TR #1</v>
      </c>
      <c r="G5104" t="str">
        <f>IF('Raw(1)'!D5104="","",'Raw(1)'!D5104)</f>
        <v>Performance</v>
      </c>
      <c r="H5104" t="str">
        <f>IF('Raw(1)'!E5104="","",'Raw(1)'!E5104)</f>
        <v>L/W</v>
      </c>
      <c r="I5104" t="str">
        <f>IF('Raw(1)'!F5104="","",'Raw(1)'!F5104)</f>
        <v/>
      </c>
    </row>
    <row r="5105" spans="1:9" x14ac:dyDescent="0.4">
      <c r="A5105">
        <f>IF('Raw(1)'!A5105="","",'Raw(1)'!A5105)</f>
        <v>2026</v>
      </c>
      <c r="B5105">
        <f>IF('Raw(1)'!B5105="","",'Raw(1)'!B5105)</f>
        <v>52</v>
      </c>
      <c r="C5105" t="str">
        <f t="shared" si="237"/>
        <v>Dec</v>
      </c>
      <c r="D5105" t="str">
        <f t="shared" si="238"/>
        <v>2026-Dec</v>
      </c>
      <c r="E5105">
        <f t="shared" si="239"/>
        <v>202612</v>
      </c>
      <c r="F5105" t="str">
        <f>IF('Raw(1)'!C5105="","",'Raw(1)'!C5105)</f>
        <v>TR #1</v>
      </c>
      <c r="G5105" t="str">
        <f>IF('Raw(1)'!D5105="","",'Raw(1)'!D5105)</f>
        <v>Performance</v>
      </c>
      <c r="H5105" t="str">
        <f>IF('Raw(1)'!E5105="","",'Raw(1)'!E5105)</f>
        <v>C/W</v>
      </c>
      <c r="I5105" t="str">
        <f>IF('Raw(1)'!F5105="","",'Raw(1)'!F5105)</f>
        <v/>
      </c>
    </row>
    <row r="5106" spans="1:9" x14ac:dyDescent="0.4">
      <c r="A5106">
        <f>IF('Raw(1)'!A5106="","",'Raw(1)'!A5106)</f>
        <v>2026</v>
      </c>
      <c r="B5106">
        <f>IF('Raw(1)'!B5106="","",'Raw(1)'!B5106)</f>
        <v>52</v>
      </c>
      <c r="C5106" t="str">
        <f t="shared" si="237"/>
        <v>Dec</v>
      </c>
      <c r="D5106" t="str">
        <f t="shared" si="238"/>
        <v>2026-Dec</v>
      </c>
      <c r="E5106">
        <f t="shared" si="239"/>
        <v>202612</v>
      </c>
      <c r="F5106" t="str">
        <f>IF('Raw(1)'!C5106="","",'Raw(1)'!C5106)</f>
        <v>TR #2</v>
      </c>
      <c r="G5106" t="str">
        <f>IF('Raw(1)'!D5106="","",'Raw(1)'!D5106)</f>
        <v>Machine</v>
      </c>
      <c r="H5106" t="str">
        <f>IF('Raw(1)'!E5106="","",'Raw(1)'!E5106)</f>
        <v>Growing Line</v>
      </c>
      <c r="I5106">
        <f>IF('Raw(1)'!F5106="","",'Raw(1)'!F5106)</f>
        <v>6</v>
      </c>
    </row>
    <row r="5107" spans="1:9" x14ac:dyDescent="0.4">
      <c r="A5107">
        <f>IF('Raw(1)'!A5107="","",'Raw(1)'!A5107)</f>
        <v>2026</v>
      </c>
      <c r="B5107">
        <f>IF('Raw(1)'!B5107="","",'Raw(1)'!B5107)</f>
        <v>52</v>
      </c>
      <c r="C5107" t="str">
        <f t="shared" si="237"/>
        <v>Dec</v>
      </c>
      <c r="D5107" t="str">
        <f t="shared" si="238"/>
        <v>2026-Dec</v>
      </c>
      <c r="E5107">
        <f t="shared" si="239"/>
        <v>202612</v>
      </c>
      <c r="F5107" t="str">
        <f>IF('Raw(1)'!C5107="","",'Raw(1)'!C5107)</f>
        <v>TR #2</v>
      </c>
      <c r="G5107" t="str">
        <f>IF('Raw(1)'!D5107="","",'Raw(1)'!D5107)</f>
        <v>Machine</v>
      </c>
      <c r="H5107" t="str">
        <f>IF('Raw(1)'!E5107="","",'Raw(1)'!E5107)</f>
        <v>Paint Booth</v>
      </c>
      <c r="I5107">
        <f>IF('Raw(1)'!F5107="","",'Raw(1)'!F5107)</f>
        <v>4</v>
      </c>
    </row>
    <row r="5108" spans="1:9" x14ac:dyDescent="0.4">
      <c r="A5108">
        <f>IF('Raw(1)'!A5108="","",'Raw(1)'!A5108)</f>
        <v>2026</v>
      </c>
      <c r="B5108">
        <f>IF('Raw(1)'!B5108="","",'Raw(1)'!B5108)</f>
        <v>52</v>
      </c>
      <c r="C5108" t="str">
        <f t="shared" si="237"/>
        <v>Dec</v>
      </c>
      <c r="D5108" t="str">
        <f t="shared" si="238"/>
        <v>2026-Dec</v>
      </c>
      <c r="E5108">
        <f t="shared" si="239"/>
        <v>202612</v>
      </c>
      <c r="F5108" t="str">
        <f>IF('Raw(1)'!C5108="","",'Raw(1)'!C5108)</f>
        <v>TR #2</v>
      </c>
      <c r="G5108" t="str">
        <f>IF('Raw(1)'!D5108="","",'Raw(1)'!D5108)</f>
        <v>Machine</v>
      </c>
      <c r="H5108" t="str">
        <f>IF('Raw(1)'!E5108="","",'Raw(1)'!E5108)</f>
        <v>Paint Line</v>
      </c>
      <c r="I5108">
        <f>IF('Raw(1)'!F5108="","",'Raw(1)'!F5108)</f>
        <v>2</v>
      </c>
    </row>
    <row r="5109" spans="1:9" x14ac:dyDescent="0.4">
      <c r="A5109">
        <f>IF('Raw(1)'!A5109="","",'Raw(1)'!A5109)</f>
        <v>2026</v>
      </c>
      <c r="B5109">
        <f>IF('Raw(1)'!B5109="","",'Raw(1)'!B5109)</f>
        <v>52</v>
      </c>
      <c r="C5109" t="str">
        <f t="shared" si="237"/>
        <v>Dec</v>
      </c>
      <c r="D5109" t="str">
        <f t="shared" si="238"/>
        <v>2026-Dec</v>
      </c>
      <c r="E5109">
        <f t="shared" si="239"/>
        <v>202612</v>
      </c>
      <c r="F5109" t="str">
        <f>IF('Raw(1)'!C5109="","",'Raw(1)'!C5109)</f>
        <v>TR #2</v>
      </c>
      <c r="G5109" t="str">
        <f>IF('Raw(1)'!D5109="","",'Raw(1)'!D5109)</f>
        <v>Machine</v>
      </c>
      <c r="H5109" t="str">
        <f>IF('Raw(1)'!E5109="","",'Raw(1)'!E5109)</f>
        <v>Roll Bending Machine</v>
      </c>
      <c r="I5109">
        <f>IF('Raw(1)'!F5109="","",'Raw(1)'!F5109)</f>
        <v>3</v>
      </c>
    </row>
    <row r="5110" spans="1:9" x14ac:dyDescent="0.4">
      <c r="A5110">
        <f>IF('Raw(1)'!A5110="","",'Raw(1)'!A5110)</f>
        <v>2026</v>
      </c>
      <c r="B5110">
        <f>IF('Raw(1)'!B5110="","",'Raw(1)'!B5110)</f>
        <v>52</v>
      </c>
      <c r="C5110" t="str">
        <f t="shared" si="237"/>
        <v>Dec</v>
      </c>
      <c r="D5110" t="str">
        <f t="shared" si="238"/>
        <v>2026-Dec</v>
      </c>
      <c r="E5110">
        <f t="shared" si="239"/>
        <v>202612</v>
      </c>
      <c r="F5110" t="str">
        <f>IF('Raw(1)'!C5110="","",'Raw(1)'!C5110)</f>
        <v>TR #2</v>
      </c>
      <c r="G5110" t="str">
        <f>IF('Raw(1)'!D5110="","",'Raw(1)'!D5110)</f>
        <v>Machine</v>
      </c>
      <c r="H5110" t="str">
        <f>IF('Raw(1)'!E5110="","",'Raw(1)'!E5110)</f>
        <v>L/W Machine</v>
      </c>
      <c r="I5110">
        <f>IF('Raw(1)'!F5110="","",'Raw(1)'!F5110)</f>
        <v>4</v>
      </c>
    </row>
    <row r="5111" spans="1:9" x14ac:dyDescent="0.4">
      <c r="A5111">
        <f>IF('Raw(1)'!A5111="","",'Raw(1)'!A5111)</f>
        <v>2026</v>
      </c>
      <c r="B5111">
        <f>IF('Raw(1)'!B5111="","",'Raw(1)'!B5111)</f>
        <v>52</v>
      </c>
      <c r="C5111" t="str">
        <f t="shared" si="237"/>
        <v>Dec</v>
      </c>
      <c r="D5111" t="str">
        <f t="shared" si="238"/>
        <v>2026-Dec</v>
      </c>
      <c r="E5111">
        <f t="shared" si="239"/>
        <v>202612</v>
      </c>
      <c r="F5111" t="str">
        <f>IF('Raw(1)'!C5111="","",'Raw(1)'!C5111)</f>
        <v>TR #2</v>
      </c>
      <c r="G5111" t="str">
        <f>IF('Raw(1)'!D5111="","",'Raw(1)'!D5111)</f>
        <v>Machine</v>
      </c>
      <c r="H5111" t="str">
        <f>IF('Raw(1)'!E5111="","",'Raw(1)'!E5111)</f>
        <v>C/W Machine</v>
      </c>
      <c r="I5111">
        <f>IF('Raw(1)'!F5111="","",'Raw(1)'!F5111)</f>
        <v>6</v>
      </c>
    </row>
    <row r="5112" spans="1:9" x14ac:dyDescent="0.4">
      <c r="A5112">
        <f>IF('Raw(1)'!A5112="","",'Raw(1)'!A5112)</f>
        <v>2026</v>
      </c>
      <c r="B5112">
        <f>IF('Raw(1)'!B5112="","",'Raw(1)'!B5112)</f>
        <v>52</v>
      </c>
      <c r="C5112" t="str">
        <f t="shared" si="237"/>
        <v>Dec</v>
      </c>
      <c r="D5112" t="str">
        <f t="shared" si="238"/>
        <v>2026-Dec</v>
      </c>
      <c r="E5112">
        <f t="shared" si="239"/>
        <v>202612</v>
      </c>
      <c r="F5112" t="str">
        <f>IF('Raw(1)'!C5112="","",'Raw(1)'!C5112)</f>
        <v>TR #2</v>
      </c>
      <c r="G5112" t="str">
        <f>IF('Raw(1)'!D5112="","",'Raw(1)'!D5112)</f>
        <v>Performance</v>
      </c>
      <c r="H5112" t="str">
        <f>IF('Raw(1)'!E5112="","",'Raw(1)'!E5112)</f>
        <v>BT GT</v>
      </c>
      <c r="I5112" t="str">
        <f>IF('Raw(1)'!F5112="","",'Raw(1)'!F5112)</f>
        <v/>
      </c>
    </row>
    <row r="5113" spans="1:9" x14ac:dyDescent="0.4">
      <c r="A5113">
        <f>IF('Raw(1)'!A5113="","",'Raw(1)'!A5113)</f>
        <v>2026</v>
      </c>
      <c r="B5113">
        <f>IF('Raw(1)'!B5113="","",'Raw(1)'!B5113)</f>
        <v>52</v>
      </c>
      <c r="C5113" t="str">
        <f t="shared" si="237"/>
        <v>Dec</v>
      </c>
      <c r="D5113" t="str">
        <f t="shared" si="238"/>
        <v>2026-Dec</v>
      </c>
      <c r="E5113">
        <f t="shared" si="239"/>
        <v>202612</v>
      </c>
      <c r="F5113" t="str">
        <f>IF('Raw(1)'!C5113="","",'Raw(1)'!C5113)</f>
        <v>TR #2</v>
      </c>
      <c r="G5113" t="str">
        <f>IF('Raw(1)'!D5113="","",'Raw(1)'!D5113)</f>
        <v>Performance</v>
      </c>
      <c r="H5113" t="str">
        <f>IF('Raw(1)'!E5113="","",'Raw(1)'!E5113)</f>
        <v>WT GT</v>
      </c>
      <c r="I5113" t="str">
        <f>IF('Raw(1)'!F5113="","",'Raw(1)'!F5113)</f>
        <v/>
      </c>
    </row>
    <row r="5114" spans="1:9" x14ac:dyDescent="0.4">
      <c r="A5114">
        <f>IF('Raw(1)'!A5114="","",'Raw(1)'!A5114)</f>
        <v>2026</v>
      </c>
      <c r="B5114">
        <f>IF('Raw(1)'!B5114="","",'Raw(1)'!B5114)</f>
        <v>52</v>
      </c>
      <c r="C5114" t="str">
        <f t="shared" si="237"/>
        <v>Dec</v>
      </c>
      <c r="D5114" t="str">
        <f t="shared" si="238"/>
        <v>2026-Dec</v>
      </c>
      <c r="E5114">
        <f t="shared" si="239"/>
        <v>202612</v>
      </c>
      <c r="F5114" t="str">
        <f>IF('Raw(1)'!C5114="","",'Raw(1)'!C5114)</f>
        <v>TR #2</v>
      </c>
      <c r="G5114" t="str">
        <f>IF('Raw(1)'!D5114="","",'Raw(1)'!D5114)</f>
        <v>Performance</v>
      </c>
      <c r="H5114" t="str">
        <f>IF('Raw(1)'!E5114="","",'Raw(1)'!E5114)</f>
        <v>Bending</v>
      </c>
      <c r="I5114" t="str">
        <f>IF('Raw(1)'!F5114="","",'Raw(1)'!F5114)</f>
        <v/>
      </c>
    </row>
    <row r="5115" spans="1:9" x14ac:dyDescent="0.4">
      <c r="A5115">
        <f>IF('Raw(1)'!A5115="","",'Raw(1)'!A5115)</f>
        <v>2026</v>
      </c>
      <c r="B5115">
        <f>IF('Raw(1)'!B5115="","",'Raw(1)'!B5115)</f>
        <v>52</v>
      </c>
      <c r="C5115" t="str">
        <f t="shared" si="237"/>
        <v>Dec</v>
      </c>
      <c r="D5115" t="str">
        <f t="shared" si="238"/>
        <v>2026-Dec</v>
      </c>
      <c r="E5115">
        <f t="shared" si="239"/>
        <v>202612</v>
      </c>
      <c r="F5115" t="str">
        <f>IF('Raw(1)'!C5115="","",'Raw(1)'!C5115)</f>
        <v>TR #2</v>
      </c>
      <c r="G5115" t="str">
        <f>IF('Raw(1)'!D5115="","",'Raw(1)'!D5115)</f>
        <v>Performance</v>
      </c>
      <c r="H5115" t="str">
        <f>IF('Raw(1)'!E5115="","",'Raw(1)'!E5115)</f>
        <v>L/W</v>
      </c>
      <c r="I5115" t="str">
        <f>IF('Raw(1)'!F5115="","",'Raw(1)'!F5115)</f>
        <v/>
      </c>
    </row>
    <row r="5116" spans="1:9" x14ac:dyDescent="0.4">
      <c r="A5116">
        <f>IF('Raw(1)'!A5116="","",'Raw(1)'!A5116)</f>
        <v>2026</v>
      </c>
      <c r="B5116">
        <f>IF('Raw(1)'!B5116="","",'Raw(1)'!B5116)</f>
        <v>52</v>
      </c>
      <c r="C5116" t="str">
        <f t="shared" si="237"/>
        <v>Dec</v>
      </c>
      <c r="D5116" t="str">
        <f t="shared" si="238"/>
        <v>2026-Dec</v>
      </c>
      <c r="E5116">
        <f t="shared" si="239"/>
        <v>202612</v>
      </c>
      <c r="F5116" t="str">
        <f>IF('Raw(1)'!C5116="","",'Raw(1)'!C5116)</f>
        <v>TR #2</v>
      </c>
      <c r="G5116" t="str">
        <f>IF('Raw(1)'!D5116="","",'Raw(1)'!D5116)</f>
        <v>Performance</v>
      </c>
      <c r="H5116" t="str">
        <f>IF('Raw(1)'!E5116="","",'Raw(1)'!E5116)</f>
        <v>C/W</v>
      </c>
      <c r="I5116" t="str">
        <f>IF('Raw(1)'!F5116="","",'Raw(1)'!F5116)</f>
        <v/>
      </c>
    </row>
    <row r="5117" spans="1:9" x14ac:dyDescent="0.4">
      <c r="A5117">
        <f>IF('Raw(1)'!A5117="","",'Raw(1)'!A5117)</f>
        <v>2026</v>
      </c>
      <c r="B5117">
        <f>IF('Raw(1)'!B5117="","",'Raw(1)'!B5117)</f>
        <v>52</v>
      </c>
      <c r="C5117" t="str">
        <f t="shared" si="237"/>
        <v>Dec</v>
      </c>
      <c r="D5117" t="str">
        <f t="shared" si="238"/>
        <v>2026-Dec</v>
      </c>
      <c r="E5117">
        <f t="shared" si="239"/>
        <v>202612</v>
      </c>
      <c r="F5117" t="str">
        <f>IF('Raw(1)'!C5117="","",'Raw(1)'!C5117)</f>
        <v>AM</v>
      </c>
      <c r="G5117" t="str">
        <f>IF('Raw(1)'!D5117="","",'Raw(1)'!D5117)</f>
        <v>Machine</v>
      </c>
      <c r="H5117" t="str">
        <f>IF('Raw(1)'!E5117="","",'Raw(1)'!E5117)</f>
        <v>Growing Line</v>
      </c>
      <c r="I5117">
        <f>IF('Raw(1)'!F5117="","",'Raw(1)'!F5117)</f>
        <v>30</v>
      </c>
    </row>
    <row r="5118" spans="1:9" x14ac:dyDescent="0.4">
      <c r="A5118">
        <f>IF('Raw(1)'!A5118="","",'Raw(1)'!A5118)</f>
        <v>2026</v>
      </c>
      <c r="B5118">
        <f>IF('Raw(1)'!B5118="","",'Raw(1)'!B5118)</f>
        <v>52</v>
      </c>
      <c r="C5118" t="str">
        <f t="shared" si="237"/>
        <v>Dec</v>
      </c>
      <c r="D5118" t="str">
        <f t="shared" si="238"/>
        <v>2026-Dec</v>
      </c>
      <c r="E5118">
        <f t="shared" si="239"/>
        <v>202612</v>
      </c>
      <c r="F5118" t="str">
        <f>IF('Raw(1)'!C5118="","",'Raw(1)'!C5118)</f>
        <v>AM</v>
      </c>
      <c r="G5118" t="str">
        <f>IF('Raw(1)'!D5118="","",'Raw(1)'!D5118)</f>
        <v>Machine</v>
      </c>
      <c r="H5118" t="str">
        <f>IF('Raw(1)'!E5118="","",'Raw(1)'!E5118)</f>
        <v>Paint Booth</v>
      </c>
      <c r="I5118">
        <f>IF('Raw(1)'!F5118="","",'Raw(1)'!F5118)</f>
        <v>16</v>
      </c>
    </row>
    <row r="5119" spans="1:9" x14ac:dyDescent="0.4">
      <c r="A5119">
        <f>IF('Raw(1)'!A5119="","",'Raw(1)'!A5119)</f>
        <v>2026</v>
      </c>
      <c r="B5119">
        <f>IF('Raw(1)'!B5119="","",'Raw(1)'!B5119)</f>
        <v>52</v>
      </c>
      <c r="C5119" t="str">
        <f t="shared" si="237"/>
        <v>Dec</v>
      </c>
      <c r="D5119" t="str">
        <f t="shared" si="238"/>
        <v>2026-Dec</v>
      </c>
      <c r="E5119">
        <f t="shared" si="239"/>
        <v>202612</v>
      </c>
      <c r="F5119" t="str">
        <f>IF('Raw(1)'!C5119="","",'Raw(1)'!C5119)</f>
        <v>AM</v>
      </c>
      <c r="G5119" t="str">
        <f>IF('Raw(1)'!D5119="","",'Raw(1)'!D5119)</f>
        <v>Machine</v>
      </c>
      <c r="H5119" t="str">
        <f>IF('Raw(1)'!E5119="","",'Raw(1)'!E5119)</f>
        <v>Paint Line</v>
      </c>
      <c r="I5119">
        <f>IF('Raw(1)'!F5119="","",'Raw(1)'!F5119)</f>
        <v>8</v>
      </c>
    </row>
    <row r="5120" spans="1:9" x14ac:dyDescent="0.4">
      <c r="A5120">
        <f>IF('Raw(1)'!A5120="","",'Raw(1)'!A5120)</f>
        <v>2026</v>
      </c>
      <c r="B5120">
        <f>IF('Raw(1)'!B5120="","",'Raw(1)'!B5120)</f>
        <v>52</v>
      </c>
      <c r="C5120" t="str">
        <f t="shared" si="237"/>
        <v>Dec</v>
      </c>
      <c r="D5120" t="str">
        <f t="shared" si="238"/>
        <v>2026-Dec</v>
      </c>
      <c r="E5120">
        <f t="shared" si="239"/>
        <v>202612</v>
      </c>
      <c r="F5120" t="str">
        <f>IF('Raw(1)'!C5120="","",'Raw(1)'!C5120)</f>
        <v>AM</v>
      </c>
      <c r="G5120" t="str">
        <f>IF('Raw(1)'!D5120="","",'Raw(1)'!D5120)</f>
        <v>Machine</v>
      </c>
      <c r="H5120" t="str">
        <f>IF('Raw(1)'!E5120="","",'Raw(1)'!E5120)</f>
        <v>Roll Bending Machine</v>
      </c>
      <c r="I5120">
        <f>IF('Raw(1)'!F5120="","",'Raw(1)'!F5120)</f>
        <v>6</v>
      </c>
    </row>
    <row r="5121" spans="1:9" x14ac:dyDescent="0.4">
      <c r="A5121">
        <f>IF('Raw(1)'!A5121="","",'Raw(1)'!A5121)</f>
        <v>2026</v>
      </c>
      <c r="B5121">
        <f>IF('Raw(1)'!B5121="","",'Raw(1)'!B5121)</f>
        <v>52</v>
      </c>
      <c r="C5121" t="str">
        <f t="shared" si="237"/>
        <v>Dec</v>
      </c>
      <c r="D5121" t="str">
        <f t="shared" si="238"/>
        <v>2026-Dec</v>
      </c>
      <c r="E5121">
        <f t="shared" si="239"/>
        <v>202612</v>
      </c>
      <c r="F5121" t="str">
        <f>IF('Raw(1)'!C5121="","",'Raw(1)'!C5121)</f>
        <v>AM</v>
      </c>
      <c r="G5121" t="str">
        <f>IF('Raw(1)'!D5121="","",'Raw(1)'!D5121)</f>
        <v>Machine</v>
      </c>
      <c r="H5121" t="str">
        <f>IF('Raw(1)'!E5121="","",'Raw(1)'!E5121)</f>
        <v>L/W Machine</v>
      </c>
      <c r="I5121">
        <f>IF('Raw(1)'!F5121="","",'Raw(1)'!F5121)</f>
        <v>11</v>
      </c>
    </row>
    <row r="5122" spans="1:9" x14ac:dyDescent="0.4">
      <c r="A5122">
        <f>IF('Raw(1)'!A5122="","",'Raw(1)'!A5122)</f>
        <v>2026</v>
      </c>
      <c r="B5122">
        <f>IF('Raw(1)'!B5122="","",'Raw(1)'!B5122)</f>
        <v>52</v>
      </c>
      <c r="C5122" t="str">
        <f t="shared" ref="C5122:C5185" si="240">IF(OR(A5122="",B5122=""),"",TEXT(DATE(A5122,1,1)+(B5122-1)*7,"mmm"))</f>
        <v>Dec</v>
      </c>
      <c r="D5122" t="str">
        <f t="shared" ref="D5122:D5185" si="241">IF(OR(A5122="",B5122=""),"",TEXT(DATE(A5122,1,1)+(B5122-1)*7,"yyyy-mmm"))</f>
        <v>2026-Dec</v>
      </c>
      <c r="E5122">
        <f t="shared" ref="E5122:E5185" si="242">IF(OR(A5122="",B5122=""),"",YEAR(DATE(A5122,1,1)+(B5122-1)*7)*100+MONTH(DATE(A5122,1,1)+(B5122-1)*7))</f>
        <v>202612</v>
      </c>
      <c r="F5122" t="str">
        <f>IF('Raw(1)'!C5122="","",'Raw(1)'!C5122)</f>
        <v>AM</v>
      </c>
      <c r="G5122" t="str">
        <f>IF('Raw(1)'!D5122="","",'Raw(1)'!D5122)</f>
        <v>Machine</v>
      </c>
      <c r="H5122" t="str">
        <f>IF('Raw(1)'!E5122="","",'Raw(1)'!E5122)</f>
        <v>C/W Machine</v>
      </c>
      <c r="I5122">
        <f>IF('Raw(1)'!F5122="","",'Raw(1)'!F5122)</f>
        <v>15</v>
      </c>
    </row>
    <row r="5123" spans="1:9" x14ac:dyDescent="0.4">
      <c r="A5123">
        <f>IF('Raw(1)'!A5123="","",'Raw(1)'!A5123)</f>
        <v>2026</v>
      </c>
      <c r="B5123">
        <f>IF('Raw(1)'!B5123="","",'Raw(1)'!B5123)</f>
        <v>52</v>
      </c>
      <c r="C5123" t="str">
        <f t="shared" si="240"/>
        <v>Dec</v>
      </c>
      <c r="D5123" t="str">
        <f t="shared" si="241"/>
        <v>2026-Dec</v>
      </c>
      <c r="E5123">
        <f t="shared" si="242"/>
        <v>202612</v>
      </c>
      <c r="F5123" t="str">
        <f>IF('Raw(1)'!C5123="","",'Raw(1)'!C5123)</f>
        <v>AM</v>
      </c>
      <c r="G5123" t="str">
        <f>IF('Raw(1)'!D5123="","",'Raw(1)'!D5123)</f>
        <v>Performance</v>
      </c>
      <c r="H5123" t="str">
        <f>IF('Raw(1)'!E5123="","",'Raw(1)'!E5123)</f>
        <v>BT GT</v>
      </c>
      <c r="I5123" t="str">
        <f>IF('Raw(1)'!F5123="","",'Raw(1)'!F5123)</f>
        <v/>
      </c>
    </row>
    <row r="5124" spans="1:9" x14ac:dyDescent="0.4">
      <c r="A5124">
        <f>IF('Raw(1)'!A5124="","",'Raw(1)'!A5124)</f>
        <v>2026</v>
      </c>
      <c r="B5124">
        <f>IF('Raw(1)'!B5124="","",'Raw(1)'!B5124)</f>
        <v>52</v>
      </c>
      <c r="C5124" t="str">
        <f t="shared" si="240"/>
        <v>Dec</v>
      </c>
      <c r="D5124" t="str">
        <f t="shared" si="241"/>
        <v>2026-Dec</v>
      </c>
      <c r="E5124">
        <f t="shared" si="242"/>
        <v>202612</v>
      </c>
      <c r="F5124" t="str">
        <f>IF('Raw(1)'!C5124="","",'Raw(1)'!C5124)</f>
        <v>AM</v>
      </c>
      <c r="G5124" t="str">
        <f>IF('Raw(1)'!D5124="","",'Raw(1)'!D5124)</f>
        <v>Performance</v>
      </c>
      <c r="H5124" t="str">
        <f>IF('Raw(1)'!E5124="","",'Raw(1)'!E5124)</f>
        <v>WT GT</v>
      </c>
      <c r="I5124" t="str">
        <f>IF('Raw(1)'!F5124="","",'Raw(1)'!F5124)</f>
        <v/>
      </c>
    </row>
    <row r="5125" spans="1:9" x14ac:dyDescent="0.4">
      <c r="A5125">
        <f>IF('Raw(1)'!A5125="","",'Raw(1)'!A5125)</f>
        <v>2026</v>
      </c>
      <c r="B5125">
        <f>IF('Raw(1)'!B5125="","",'Raw(1)'!B5125)</f>
        <v>52</v>
      </c>
      <c r="C5125" t="str">
        <f t="shared" si="240"/>
        <v>Dec</v>
      </c>
      <c r="D5125" t="str">
        <f t="shared" si="241"/>
        <v>2026-Dec</v>
      </c>
      <c r="E5125">
        <f t="shared" si="242"/>
        <v>202612</v>
      </c>
      <c r="F5125" t="str">
        <f>IF('Raw(1)'!C5125="","",'Raw(1)'!C5125)</f>
        <v>AM</v>
      </c>
      <c r="G5125" t="str">
        <f>IF('Raw(1)'!D5125="","",'Raw(1)'!D5125)</f>
        <v>Performance</v>
      </c>
      <c r="H5125" t="str">
        <f>IF('Raw(1)'!E5125="","",'Raw(1)'!E5125)</f>
        <v>Bending</v>
      </c>
      <c r="I5125" t="str">
        <f>IF('Raw(1)'!F5125="","",'Raw(1)'!F5125)</f>
        <v/>
      </c>
    </row>
    <row r="5126" spans="1:9" x14ac:dyDescent="0.4">
      <c r="A5126">
        <f>IF('Raw(1)'!A5126="","",'Raw(1)'!A5126)</f>
        <v>2026</v>
      </c>
      <c r="B5126">
        <f>IF('Raw(1)'!B5126="","",'Raw(1)'!B5126)</f>
        <v>52</v>
      </c>
      <c r="C5126" t="str">
        <f t="shared" si="240"/>
        <v>Dec</v>
      </c>
      <c r="D5126" t="str">
        <f t="shared" si="241"/>
        <v>2026-Dec</v>
      </c>
      <c r="E5126">
        <f t="shared" si="242"/>
        <v>202612</v>
      </c>
      <c r="F5126" t="str">
        <f>IF('Raw(1)'!C5126="","",'Raw(1)'!C5126)</f>
        <v>AM</v>
      </c>
      <c r="G5126" t="str">
        <f>IF('Raw(1)'!D5126="","",'Raw(1)'!D5126)</f>
        <v>Performance</v>
      </c>
      <c r="H5126" t="str">
        <f>IF('Raw(1)'!E5126="","",'Raw(1)'!E5126)</f>
        <v>L/W</v>
      </c>
      <c r="I5126" t="str">
        <f>IF('Raw(1)'!F5126="","",'Raw(1)'!F5126)</f>
        <v/>
      </c>
    </row>
    <row r="5127" spans="1:9" x14ac:dyDescent="0.4">
      <c r="A5127">
        <f>IF('Raw(1)'!A5127="","",'Raw(1)'!A5127)</f>
        <v>2026</v>
      </c>
      <c r="B5127">
        <f>IF('Raw(1)'!B5127="","",'Raw(1)'!B5127)</f>
        <v>52</v>
      </c>
      <c r="C5127" t="str">
        <f t="shared" si="240"/>
        <v>Dec</v>
      </c>
      <c r="D5127" t="str">
        <f t="shared" si="241"/>
        <v>2026-Dec</v>
      </c>
      <c r="E5127">
        <f t="shared" si="242"/>
        <v>202612</v>
      </c>
      <c r="F5127" t="str">
        <f>IF('Raw(1)'!C5127="","",'Raw(1)'!C5127)</f>
        <v>AM</v>
      </c>
      <c r="G5127" t="str">
        <f>IF('Raw(1)'!D5127="","",'Raw(1)'!D5127)</f>
        <v>Performance</v>
      </c>
      <c r="H5127" t="str">
        <f>IF('Raw(1)'!E5127="","",'Raw(1)'!E5127)</f>
        <v>C/W</v>
      </c>
      <c r="I5127" t="str">
        <f>IF('Raw(1)'!F5127="","",'Raw(1)'!F5127)</f>
        <v/>
      </c>
    </row>
    <row r="5128" spans="1:9" x14ac:dyDescent="0.4">
      <c r="A5128">
        <f>IF('Raw(1)'!A5128="","",'Raw(1)'!A5128)</f>
        <v>2026</v>
      </c>
      <c r="B5128">
        <f>IF('Raw(1)'!B5128="","",'Raw(1)'!B5128)</f>
        <v>52</v>
      </c>
      <c r="C5128" t="str">
        <f t="shared" si="240"/>
        <v>Dec</v>
      </c>
      <c r="D5128" t="str">
        <f t="shared" si="241"/>
        <v>2026-Dec</v>
      </c>
      <c r="E5128">
        <f t="shared" si="242"/>
        <v>202612</v>
      </c>
      <c r="F5128" t="str">
        <f>IF('Raw(1)'!C5128="","",'Raw(1)'!C5128)</f>
        <v>PT On</v>
      </c>
      <c r="G5128" t="str">
        <f>IF('Raw(1)'!D5128="","",'Raw(1)'!D5128)</f>
        <v>Machine</v>
      </c>
      <c r="H5128" t="str">
        <f>IF('Raw(1)'!E5128="","",'Raw(1)'!E5128)</f>
        <v>Growing Line</v>
      </c>
      <c r="I5128">
        <f>IF('Raw(1)'!F5128="","",'Raw(1)'!F5128)</f>
        <v>6</v>
      </c>
    </row>
    <row r="5129" spans="1:9" x14ac:dyDescent="0.4">
      <c r="A5129">
        <f>IF('Raw(1)'!A5129="","",'Raw(1)'!A5129)</f>
        <v>2026</v>
      </c>
      <c r="B5129">
        <f>IF('Raw(1)'!B5129="","",'Raw(1)'!B5129)</f>
        <v>52</v>
      </c>
      <c r="C5129" t="str">
        <f t="shared" si="240"/>
        <v>Dec</v>
      </c>
      <c r="D5129" t="str">
        <f t="shared" si="241"/>
        <v>2026-Dec</v>
      </c>
      <c r="E5129">
        <f t="shared" si="242"/>
        <v>202612</v>
      </c>
      <c r="F5129" t="str">
        <f>IF('Raw(1)'!C5129="","",'Raw(1)'!C5129)</f>
        <v>PT On</v>
      </c>
      <c r="G5129" t="str">
        <f>IF('Raw(1)'!D5129="","",'Raw(1)'!D5129)</f>
        <v>Machine</v>
      </c>
      <c r="H5129" t="str">
        <f>IF('Raw(1)'!E5129="","",'Raw(1)'!E5129)</f>
        <v>Paint Booth</v>
      </c>
      <c r="I5129">
        <f>IF('Raw(1)'!F5129="","",'Raw(1)'!F5129)</f>
        <v>4</v>
      </c>
    </row>
    <row r="5130" spans="1:9" x14ac:dyDescent="0.4">
      <c r="A5130">
        <f>IF('Raw(1)'!A5130="","",'Raw(1)'!A5130)</f>
        <v>2026</v>
      </c>
      <c r="B5130">
        <f>IF('Raw(1)'!B5130="","",'Raw(1)'!B5130)</f>
        <v>52</v>
      </c>
      <c r="C5130" t="str">
        <f t="shared" si="240"/>
        <v>Dec</v>
      </c>
      <c r="D5130" t="str">
        <f t="shared" si="241"/>
        <v>2026-Dec</v>
      </c>
      <c r="E5130">
        <f t="shared" si="242"/>
        <v>202612</v>
      </c>
      <c r="F5130" t="str">
        <f>IF('Raw(1)'!C5130="","",'Raw(1)'!C5130)</f>
        <v>PT On</v>
      </c>
      <c r="G5130" t="str">
        <f>IF('Raw(1)'!D5130="","",'Raw(1)'!D5130)</f>
        <v>Machine</v>
      </c>
      <c r="H5130" t="str">
        <f>IF('Raw(1)'!E5130="","",'Raw(1)'!E5130)</f>
        <v>Paint Line</v>
      </c>
      <c r="I5130">
        <f>IF('Raw(1)'!F5130="","",'Raw(1)'!F5130)</f>
        <v>4</v>
      </c>
    </row>
    <row r="5131" spans="1:9" x14ac:dyDescent="0.4">
      <c r="A5131">
        <f>IF('Raw(1)'!A5131="","",'Raw(1)'!A5131)</f>
        <v>2026</v>
      </c>
      <c r="B5131">
        <f>IF('Raw(1)'!B5131="","",'Raw(1)'!B5131)</f>
        <v>52</v>
      </c>
      <c r="C5131" t="str">
        <f t="shared" si="240"/>
        <v>Dec</v>
      </c>
      <c r="D5131" t="str">
        <f t="shared" si="241"/>
        <v>2026-Dec</v>
      </c>
      <c r="E5131">
        <f t="shared" si="242"/>
        <v>202612</v>
      </c>
      <c r="F5131" t="str">
        <f>IF('Raw(1)'!C5131="","",'Raw(1)'!C5131)</f>
        <v>PT On</v>
      </c>
      <c r="G5131" t="str">
        <f>IF('Raw(1)'!D5131="","",'Raw(1)'!D5131)</f>
        <v>Machine</v>
      </c>
      <c r="H5131" t="str">
        <f>IF('Raw(1)'!E5131="","",'Raw(1)'!E5131)</f>
        <v>Roll Bending Machine</v>
      </c>
      <c r="I5131">
        <f>IF('Raw(1)'!F5131="","",'Raw(1)'!F5131)</f>
        <v>3</v>
      </c>
    </row>
    <row r="5132" spans="1:9" x14ac:dyDescent="0.4">
      <c r="A5132">
        <f>IF('Raw(1)'!A5132="","",'Raw(1)'!A5132)</f>
        <v>2026</v>
      </c>
      <c r="B5132">
        <f>IF('Raw(1)'!B5132="","",'Raw(1)'!B5132)</f>
        <v>52</v>
      </c>
      <c r="C5132" t="str">
        <f t="shared" si="240"/>
        <v>Dec</v>
      </c>
      <c r="D5132" t="str">
        <f t="shared" si="241"/>
        <v>2026-Dec</v>
      </c>
      <c r="E5132">
        <f t="shared" si="242"/>
        <v>202612</v>
      </c>
      <c r="F5132" t="str">
        <f>IF('Raw(1)'!C5132="","",'Raw(1)'!C5132)</f>
        <v>PT On</v>
      </c>
      <c r="G5132" t="str">
        <f>IF('Raw(1)'!D5132="","",'Raw(1)'!D5132)</f>
        <v>Machine</v>
      </c>
      <c r="H5132" t="str">
        <f>IF('Raw(1)'!E5132="","",'Raw(1)'!E5132)</f>
        <v>L/W Machine</v>
      </c>
      <c r="I5132">
        <f>IF('Raw(1)'!F5132="","",'Raw(1)'!F5132)</f>
        <v>4</v>
      </c>
    </row>
    <row r="5133" spans="1:9" x14ac:dyDescent="0.4">
      <c r="A5133">
        <f>IF('Raw(1)'!A5133="","",'Raw(1)'!A5133)</f>
        <v>2026</v>
      </c>
      <c r="B5133">
        <f>IF('Raw(1)'!B5133="","",'Raw(1)'!B5133)</f>
        <v>52</v>
      </c>
      <c r="C5133" t="str">
        <f t="shared" si="240"/>
        <v>Dec</v>
      </c>
      <c r="D5133" t="str">
        <f t="shared" si="241"/>
        <v>2026-Dec</v>
      </c>
      <c r="E5133">
        <f t="shared" si="242"/>
        <v>202612</v>
      </c>
      <c r="F5133" t="str">
        <f>IF('Raw(1)'!C5133="","",'Raw(1)'!C5133)</f>
        <v>PT On</v>
      </c>
      <c r="G5133" t="str">
        <f>IF('Raw(1)'!D5133="","",'Raw(1)'!D5133)</f>
        <v>Machine</v>
      </c>
      <c r="H5133" t="str">
        <f>IF('Raw(1)'!E5133="","",'Raw(1)'!E5133)</f>
        <v>C/W Machine</v>
      </c>
      <c r="I5133">
        <f>IF('Raw(1)'!F5133="","",'Raw(1)'!F5133)</f>
        <v>6.5</v>
      </c>
    </row>
    <row r="5134" spans="1:9" x14ac:dyDescent="0.4">
      <c r="A5134">
        <f>IF('Raw(1)'!A5134="","",'Raw(1)'!A5134)</f>
        <v>2026</v>
      </c>
      <c r="B5134">
        <f>IF('Raw(1)'!B5134="","",'Raw(1)'!B5134)</f>
        <v>52</v>
      </c>
      <c r="C5134" t="str">
        <f t="shared" si="240"/>
        <v>Dec</v>
      </c>
      <c r="D5134" t="str">
        <f t="shared" si="241"/>
        <v>2026-Dec</v>
      </c>
      <c r="E5134">
        <f t="shared" si="242"/>
        <v>202612</v>
      </c>
      <c r="F5134" t="str">
        <f>IF('Raw(1)'!C5134="","",'Raw(1)'!C5134)</f>
        <v>PT On</v>
      </c>
      <c r="G5134" t="str">
        <f>IF('Raw(1)'!D5134="","",'Raw(1)'!D5134)</f>
        <v>Performance</v>
      </c>
      <c r="H5134" t="str">
        <f>IF('Raw(1)'!E5134="","",'Raw(1)'!E5134)</f>
        <v>BT GT</v>
      </c>
      <c r="I5134" t="str">
        <f>IF('Raw(1)'!F5134="","",'Raw(1)'!F5134)</f>
        <v/>
      </c>
    </row>
    <row r="5135" spans="1:9" x14ac:dyDescent="0.4">
      <c r="A5135">
        <f>IF('Raw(1)'!A5135="","",'Raw(1)'!A5135)</f>
        <v>2026</v>
      </c>
      <c r="B5135">
        <f>IF('Raw(1)'!B5135="","",'Raw(1)'!B5135)</f>
        <v>52</v>
      </c>
      <c r="C5135" t="str">
        <f t="shared" si="240"/>
        <v>Dec</v>
      </c>
      <c r="D5135" t="str">
        <f t="shared" si="241"/>
        <v>2026-Dec</v>
      </c>
      <c r="E5135">
        <f t="shared" si="242"/>
        <v>202612</v>
      </c>
      <c r="F5135" t="str">
        <f>IF('Raw(1)'!C5135="","",'Raw(1)'!C5135)</f>
        <v>PT On</v>
      </c>
      <c r="G5135" t="str">
        <f>IF('Raw(1)'!D5135="","",'Raw(1)'!D5135)</f>
        <v>Performance</v>
      </c>
      <c r="H5135" t="str">
        <f>IF('Raw(1)'!E5135="","",'Raw(1)'!E5135)</f>
        <v>WT GT</v>
      </c>
      <c r="I5135" t="str">
        <f>IF('Raw(1)'!F5135="","",'Raw(1)'!F5135)</f>
        <v/>
      </c>
    </row>
    <row r="5136" spans="1:9" x14ac:dyDescent="0.4">
      <c r="A5136">
        <f>IF('Raw(1)'!A5136="","",'Raw(1)'!A5136)</f>
        <v>2026</v>
      </c>
      <c r="B5136">
        <f>IF('Raw(1)'!B5136="","",'Raw(1)'!B5136)</f>
        <v>52</v>
      </c>
      <c r="C5136" t="str">
        <f t="shared" si="240"/>
        <v>Dec</v>
      </c>
      <c r="D5136" t="str">
        <f t="shared" si="241"/>
        <v>2026-Dec</v>
      </c>
      <c r="E5136">
        <f t="shared" si="242"/>
        <v>202612</v>
      </c>
      <c r="F5136" t="str">
        <f>IF('Raw(1)'!C5136="","",'Raw(1)'!C5136)</f>
        <v>PT On</v>
      </c>
      <c r="G5136" t="str">
        <f>IF('Raw(1)'!D5136="","",'Raw(1)'!D5136)</f>
        <v>Performance</v>
      </c>
      <c r="H5136" t="str">
        <f>IF('Raw(1)'!E5136="","",'Raw(1)'!E5136)</f>
        <v>Bending</v>
      </c>
      <c r="I5136" t="str">
        <f>IF('Raw(1)'!F5136="","",'Raw(1)'!F5136)</f>
        <v/>
      </c>
    </row>
    <row r="5137" spans="1:9" x14ac:dyDescent="0.4">
      <c r="A5137">
        <f>IF('Raw(1)'!A5137="","",'Raw(1)'!A5137)</f>
        <v>2026</v>
      </c>
      <c r="B5137">
        <f>IF('Raw(1)'!B5137="","",'Raw(1)'!B5137)</f>
        <v>52</v>
      </c>
      <c r="C5137" t="str">
        <f t="shared" si="240"/>
        <v>Dec</v>
      </c>
      <c r="D5137" t="str">
        <f t="shared" si="241"/>
        <v>2026-Dec</v>
      </c>
      <c r="E5137">
        <f t="shared" si="242"/>
        <v>202612</v>
      </c>
      <c r="F5137" t="str">
        <f>IF('Raw(1)'!C5137="","",'Raw(1)'!C5137)</f>
        <v>PT On</v>
      </c>
      <c r="G5137" t="str">
        <f>IF('Raw(1)'!D5137="","",'Raw(1)'!D5137)</f>
        <v>Performance</v>
      </c>
      <c r="H5137" t="str">
        <f>IF('Raw(1)'!E5137="","",'Raw(1)'!E5137)</f>
        <v>L/W</v>
      </c>
      <c r="I5137" t="str">
        <f>IF('Raw(1)'!F5137="","",'Raw(1)'!F5137)</f>
        <v/>
      </c>
    </row>
    <row r="5138" spans="1:9" x14ac:dyDescent="0.4">
      <c r="A5138">
        <f>IF('Raw(1)'!A5138="","",'Raw(1)'!A5138)</f>
        <v>2026</v>
      </c>
      <c r="B5138">
        <f>IF('Raw(1)'!B5138="","",'Raw(1)'!B5138)</f>
        <v>52</v>
      </c>
      <c r="C5138" t="str">
        <f t="shared" si="240"/>
        <v>Dec</v>
      </c>
      <c r="D5138" t="str">
        <f t="shared" si="241"/>
        <v>2026-Dec</v>
      </c>
      <c r="E5138">
        <f t="shared" si="242"/>
        <v>202612</v>
      </c>
      <c r="F5138" t="str">
        <f>IF('Raw(1)'!C5138="","",'Raw(1)'!C5138)</f>
        <v>PT On</v>
      </c>
      <c r="G5138" t="str">
        <f>IF('Raw(1)'!D5138="","",'Raw(1)'!D5138)</f>
        <v>Performance</v>
      </c>
      <c r="H5138" t="str">
        <f>IF('Raw(1)'!E5138="","",'Raw(1)'!E5138)</f>
        <v>C/W</v>
      </c>
      <c r="I5138" t="str">
        <f>IF('Raw(1)'!F5138="","",'Raw(1)'!F5138)</f>
        <v/>
      </c>
    </row>
    <row r="5139" spans="1:9" x14ac:dyDescent="0.4">
      <c r="A5139">
        <f>IF('Raw(1)'!A5139="","",'Raw(1)'!A5139)</f>
        <v>2026</v>
      </c>
      <c r="B5139">
        <f>IF('Raw(1)'!B5139="","",'Raw(1)'!B5139)</f>
        <v>52</v>
      </c>
      <c r="C5139" t="str">
        <f t="shared" si="240"/>
        <v>Dec</v>
      </c>
      <c r="D5139" t="str">
        <f t="shared" si="241"/>
        <v>2026-Dec</v>
      </c>
      <c r="E5139">
        <f t="shared" si="242"/>
        <v>202612</v>
      </c>
      <c r="F5139" t="str">
        <f>IF('Raw(1)'!C5139="","",'Raw(1)'!C5139)</f>
        <v>PT Off</v>
      </c>
      <c r="G5139" t="str">
        <f>IF('Raw(1)'!D5139="","",'Raw(1)'!D5139)</f>
        <v>Machine</v>
      </c>
      <c r="H5139" t="str">
        <f>IF('Raw(1)'!E5139="","",'Raw(1)'!E5139)</f>
        <v>Growing Line</v>
      </c>
      <c r="I5139">
        <f>IF('Raw(1)'!F5139="","",'Raw(1)'!F5139)</f>
        <v>11</v>
      </c>
    </row>
    <row r="5140" spans="1:9" x14ac:dyDescent="0.4">
      <c r="A5140">
        <f>IF('Raw(1)'!A5140="","",'Raw(1)'!A5140)</f>
        <v>2026</v>
      </c>
      <c r="B5140">
        <f>IF('Raw(1)'!B5140="","",'Raw(1)'!B5140)</f>
        <v>52</v>
      </c>
      <c r="C5140" t="str">
        <f t="shared" si="240"/>
        <v>Dec</v>
      </c>
      <c r="D5140" t="str">
        <f t="shared" si="241"/>
        <v>2026-Dec</v>
      </c>
      <c r="E5140">
        <f t="shared" si="242"/>
        <v>202612</v>
      </c>
      <c r="F5140" t="str">
        <f>IF('Raw(1)'!C5140="","",'Raw(1)'!C5140)</f>
        <v>PT Off</v>
      </c>
      <c r="G5140" t="str">
        <f>IF('Raw(1)'!D5140="","",'Raw(1)'!D5140)</f>
        <v>Machine</v>
      </c>
      <c r="H5140" t="str">
        <f>IF('Raw(1)'!E5140="","",'Raw(1)'!E5140)</f>
        <v>Paint Booth</v>
      </c>
      <c r="I5140">
        <f>IF('Raw(1)'!F5140="","",'Raw(1)'!F5140)</f>
        <v>6</v>
      </c>
    </row>
    <row r="5141" spans="1:9" x14ac:dyDescent="0.4">
      <c r="A5141">
        <f>IF('Raw(1)'!A5141="","",'Raw(1)'!A5141)</f>
        <v>2026</v>
      </c>
      <c r="B5141">
        <f>IF('Raw(1)'!B5141="","",'Raw(1)'!B5141)</f>
        <v>52</v>
      </c>
      <c r="C5141" t="str">
        <f t="shared" si="240"/>
        <v>Dec</v>
      </c>
      <c r="D5141" t="str">
        <f t="shared" si="241"/>
        <v>2026-Dec</v>
      </c>
      <c r="E5141">
        <f t="shared" si="242"/>
        <v>202612</v>
      </c>
      <c r="F5141" t="str">
        <f>IF('Raw(1)'!C5141="","",'Raw(1)'!C5141)</f>
        <v>PT Off</v>
      </c>
      <c r="G5141" t="str">
        <f>IF('Raw(1)'!D5141="","",'Raw(1)'!D5141)</f>
        <v>Machine</v>
      </c>
      <c r="H5141" t="str">
        <f>IF('Raw(1)'!E5141="","",'Raw(1)'!E5141)</f>
        <v>Paint Line</v>
      </c>
      <c r="I5141">
        <f>IF('Raw(1)'!F5141="","",'Raw(1)'!F5141)</f>
        <v>4</v>
      </c>
    </row>
    <row r="5142" spans="1:9" x14ac:dyDescent="0.4">
      <c r="A5142">
        <f>IF('Raw(1)'!A5142="","",'Raw(1)'!A5142)</f>
        <v>2026</v>
      </c>
      <c r="B5142">
        <f>IF('Raw(1)'!B5142="","",'Raw(1)'!B5142)</f>
        <v>52</v>
      </c>
      <c r="C5142" t="str">
        <f t="shared" si="240"/>
        <v>Dec</v>
      </c>
      <c r="D5142" t="str">
        <f t="shared" si="241"/>
        <v>2026-Dec</v>
      </c>
      <c r="E5142">
        <f t="shared" si="242"/>
        <v>202612</v>
      </c>
      <c r="F5142" t="str">
        <f>IF('Raw(1)'!C5142="","",'Raw(1)'!C5142)</f>
        <v>PT Off</v>
      </c>
      <c r="G5142" t="str">
        <f>IF('Raw(1)'!D5142="","",'Raw(1)'!D5142)</f>
        <v>Machine</v>
      </c>
      <c r="H5142" t="str">
        <f>IF('Raw(1)'!E5142="","",'Raw(1)'!E5142)</f>
        <v>Roll Bending Machine</v>
      </c>
      <c r="I5142">
        <f>IF('Raw(1)'!F5142="","",'Raw(1)'!F5142)</f>
        <v>4</v>
      </c>
    </row>
    <row r="5143" spans="1:9" x14ac:dyDescent="0.4">
      <c r="A5143">
        <f>IF('Raw(1)'!A5143="","",'Raw(1)'!A5143)</f>
        <v>2026</v>
      </c>
      <c r="B5143">
        <f>IF('Raw(1)'!B5143="","",'Raw(1)'!B5143)</f>
        <v>52</v>
      </c>
      <c r="C5143" t="str">
        <f t="shared" si="240"/>
        <v>Dec</v>
      </c>
      <c r="D5143" t="str">
        <f t="shared" si="241"/>
        <v>2026-Dec</v>
      </c>
      <c r="E5143">
        <f t="shared" si="242"/>
        <v>202612</v>
      </c>
      <c r="F5143" t="str">
        <f>IF('Raw(1)'!C5143="","",'Raw(1)'!C5143)</f>
        <v>PT Off</v>
      </c>
      <c r="G5143" t="str">
        <f>IF('Raw(1)'!D5143="","",'Raw(1)'!D5143)</f>
        <v>Machine</v>
      </c>
      <c r="H5143" t="str">
        <f>IF('Raw(1)'!E5143="","",'Raw(1)'!E5143)</f>
        <v>L/W Machine</v>
      </c>
      <c r="I5143">
        <f>IF('Raw(1)'!F5143="","",'Raw(1)'!F5143)</f>
        <v>7</v>
      </c>
    </row>
    <row r="5144" spans="1:9" x14ac:dyDescent="0.4">
      <c r="A5144">
        <f>IF('Raw(1)'!A5144="","",'Raw(1)'!A5144)</f>
        <v>2026</v>
      </c>
      <c r="B5144">
        <f>IF('Raw(1)'!B5144="","",'Raw(1)'!B5144)</f>
        <v>52</v>
      </c>
      <c r="C5144" t="str">
        <f t="shared" si="240"/>
        <v>Dec</v>
      </c>
      <c r="D5144" t="str">
        <f t="shared" si="241"/>
        <v>2026-Dec</v>
      </c>
      <c r="E5144">
        <f t="shared" si="242"/>
        <v>202612</v>
      </c>
      <c r="F5144" t="str">
        <f>IF('Raw(1)'!C5144="","",'Raw(1)'!C5144)</f>
        <v>PT Off</v>
      </c>
      <c r="G5144" t="str">
        <f>IF('Raw(1)'!D5144="","",'Raw(1)'!D5144)</f>
        <v>Machine</v>
      </c>
      <c r="H5144" t="str">
        <f>IF('Raw(1)'!E5144="","",'Raw(1)'!E5144)</f>
        <v>C/W Machine</v>
      </c>
      <c r="I5144">
        <f>IF('Raw(1)'!F5144="","",'Raw(1)'!F5144)</f>
        <v>12.5</v>
      </c>
    </row>
    <row r="5145" spans="1:9" x14ac:dyDescent="0.4">
      <c r="A5145">
        <f>IF('Raw(1)'!A5145="","",'Raw(1)'!A5145)</f>
        <v>2026</v>
      </c>
      <c r="B5145">
        <f>IF('Raw(1)'!B5145="","",'Raw(1)'!B5145)</f>
        <v>52</v>
      </c>
      <c r="C5145" t="str">
        <f t="shared" si="240"/>
        <v>Dec</v>
      </c>
      <c r="D5145" t="str">
        <f t="shared" si="241"/>
        <v>2026-Dec</v>
      </c>
      <c r="E5145">
        <f t="shared" si="242"/>
        <v>202612</v>
      </c>
      <c r="F5145" t="str">
        <f>IF('Raw(1)'!C5145="","",'Raw(1)'!C5145)</f>
        <v>PT Off</v>
      </c>
      <c r="G5145" t="str">
        <f>IF('Raw(1)'!D5145="","",'Raw(1)'!D5145)</f>
        <v>Performance</v>
      </c>
      <c r="H5145" t="str">
        <f>IF('Raw(1)'!E5145="","",'Raw(1)'!E5145)</f>
        <v>BT GT</v>
      </c>
      <c r="I5145" t="str">
        <f>IF('Raw(1)'!F5145="","",'Raw(1)'!F5145)</f>
        <v/>
      </c>
    </row>
    <row r="5146" spans="1:9" x14ac:dyDescent="0.4">
      <c r="A5146">
        <f>IF('Raw(1)'!A5146="","",'Raw(1)'!A5146)</f>
        <v>2026</v>
      </c>
      <c r="B5146">
        <f>IF('Raw(1)'!B5146="","",'Raw(1)'!B5146)</f>
        <v>52</v>
      </c>
      <c r="C5146" t="str">
        <f t="shared" si="240"/>
        <v>Dec</v>
      </c>
      <c r="D5146" t="str">
        <f t="shared" si="241"/>
        <v>2026-Dec</v>
      </c>
      <c r="E5146">
        <f t="shared" si="242"/>
        <v>202612</v>
      </c>
      <c r="F5146" t="str">
        <f>IF('Raw(1)'!C5146="","",'Raw(1)'!C5146)</f>
        <v>PT Off</v>
      </c>
      <c r="G5146" t="str">
        <f>IF('Raw(1)'!D5146="","",'Raw(1)'!D5146)</f>
        <v>Performance</v>
      </c>
      <c r="H5146" t="str">
        <f>IF('Raw(1)'!E5146="","",'Raw(1)'!E5146)</f>
        <v>WT GT</v>
      </c>
      <c r="I5146" t="str">
        <f>IF('Raw(1)'!F5146="","",'Raw(1)'!F5146)</f>
        <v/>
      </c>
    </row>
    <row r="5147" spans="1:9" x14ac:dyDescent="0.4">
      <c r="A5147">
        <f>IF('Raw(1)'!A5147="","",'Raw(1)'!A5147)</f>
        <v>2026</v>
      </c>
      <c r="B5147">
        <f>IF('Raw(1)'!B5147="","",'Raw(1)'!B5147)</f>
        <v>52</v>
      </c>
      <c r="C5147" t="str">
        <f t="shared" si="240"/>
        <v>Dec</v>
      </c>
      <c r="D5147" t="str">
        <f t="shared" si="241"/>
        <v>2026-Dec</v>
      </c>
      <c r="E5147">
        <f t="shared" si="242"/>
        <v>202612</v>
      </c>
      <c r="F5147" t="str">
        <f>IF('Raw(1)'!C5147="","",'Raw(1)'!C5147)</f>
        <v>PT Off</v>
      </c>
      <c r="G5147" t="str">
        <f>IF('Raw(1)'!D5147="","",'Raw(1)'!D5147)</f>
        <v>Performance</v>
      </c>
      <c r="H5147" t="str">
        <f>IF('Raw(1)'!E5147="","",'Raw(1)'!E5147)</f>
        <v>Bending</v>
      </c>
      <c r="I5147" t="str">
        <f>IF('Raw(1)'!F5147="","",'Raw(1)'!F5147)</f>
        <v/>
      </c>
    </row>
    <row r="5148" spans="1:9" x14ac:dyDescent="0.4">
      <c r="A5148">
        <f>IF('Raw(1)'!A5148="","",'Raw(1)'!A5148)</f>
        <v>2026</v>
      </c>
      <c r="B5148">
        <f>IF('Raw(1)'!B5148="","",'Raw(1)'!B5148)</f>
        <v>52</v>
      </c>
      <c r="C5148" t="str">
        <f t="shared" si="240"/>
        <v>Dec</v>
      </c>
      <c r="D5148" t="str">
        <f t="shared" si="241"/>
        <v>2026-Dec</v>
      </c>
      <c r="E5148">
        <f t="shared" si="242"/>
        <v>202612</v>
      </c>
      <c r="F5148" t="str">
        <f>IF('Raw(1)'!C5148="","",'Raw(1)'!C5148)</f>
        <v>PT Off</v>
      </c>
      <c r="G5148" t="str">
        <f>IF('Raw(1)'!D5148="","",'Raw(1)'!D5148)</f>
        <v>Performance</v>
      </c>
      <c r="H5148" t="str">
        <f>IF('Raw(1)'!E5148="","",'Raw(1)'!E5148)</f>
        <v>L/W</v>
      </c>
      <c r="I5148" t="str">
        <f>IF('Raw(1)'!F5148="","",'Raw(1)'!F5148)</f>
        <v/>
      </c>
    </row>
    <row r="5149" spans="1:9" x14ac:dyDescent="0.4">
      <c r="A5149">
        <f>IF('Raw(1)'!A5149="","",'Raw(1)'!A5149)</f>
        <v>2026</v>
      </c>
      <c r="B5149">
        <f>IF('Raw(1)'!B5149="","",'Raw(1)'!B5149)</f>
        <v>52</v>
      </c>
      <c r="C5149" t="str">
        <f t="shared" si="240"/>
        <v>Dec</v>
      </c>
      <c r="D5149" t="str">
        <f t="shared" si="241"/>
        <v>2026-Dec</v>
      </c>
      <c r="E5149">
        <f t="shared" si="242"/>
        <v>202612</v>
      </c>
      <c r="F5149" t="str">
        <f>IF('Raw(1)'!C5149="","",'Raw(1)'!C5149)</f>
        <v>PT Off</v>
      </c>
      <c r="G5149" t="str">
        <f>IF('Raw(1)'!D5149="","",'Raw(1)'!D5149)</f>
        <v>Performance</v>
      </c>
      <c r="H5149" t="str">
        <f>IF('Raw(1)'!E5149="","",'Raw(1)'!E5149)</f>
        <v>C/W</v>
      </c>
      <c r="I5149" t="str">
        <f>IF('Raw(1)'!F5149="","",'Raw(1)'!F5149)</f>
        <v/>
      </c>
    </row>
    <row r="5150" spans="1:9" x14ac:dyDescent="0.4">
      <c r="A5150">
        <f>IF('Raw(1)'!A5150="","",'Raw(1)'!A5150)</f>
        <v>2026</v>
      </c>
      <c r="B5150">
        <f>IF('Raw(1)'!B5150="","",'Raw(1)'!B5150)</f>
        <v>53</v>
      </c>
      <c r="C5150" t="str">
        <f t="shared" si="240"/>
        <v>Dec</v>
      </c>
      <c r="D5150" t="str">
        <f t="shared" si="241"/>
        <v>2026-Dec</v>
      </c>
      <c r="E5150">
        <f t="shared" si="242"/>
        <v>202612</v>
      </c>
      <c r="F5150" t="str">
        <f>IF('Raw(1)'!C5150="","",'Raw(1)'!C5150)</f>
        <v>VN #1</v>
      </c>
      <c r="G5150" t="str">
        <f>IF('Raw(1)'!D5150="","",'Raw(1)'!D5150)</f>
        <v>Machine</v>
      </c>
      <c r="H5150" t="str">
        <f>IF('Raw(1)'!E5150="","",'Raw(1)'!E5150)</f>
        <v>Growing Line</v>
      </c>
      <c r="I5150">
        <f>IF('Raw(1)'!F5150="","",'Raw(1)'!F5150)</f>
        <v>15</v>
      </c>
    </row>
    <row r="5151" spans="1:9" x14ac:dyDescent="0.4">
      <c r="A5151">
        <f>IF('Raw(1)'!A5151="","",'Raw(1)'!A5151)</f>
        <v>2026</v>
      </c>
      <c r="B5151">
        <f>IF('Raw(1)'!B5151="","",'Raw(1)'!B5151)</f>
        <v>53</v>
      </c>
      <c r="C5151" t="str">
        <f t="shared" si="240"/>
        <v>Dec</v>
      </c>
      <c r="D5151" t="str">
        <f t="shared" si="241"/>
        <v>2026-Dec</v>
      </c>
      <c r="E5151">
        <f t="shared" si="242"/>
        <v>202612</v>
      </c>
      <c r="F5151" t="str">
        <f>IF('Raw(1)'!C5151="","",'Raw(1)'!C5151)</f>
        <v>VN #1</v>
      </c>
      <c r="G5151" t="str">
        <f>IF('Raw(1)'!D5151="","",'Raw(1)'!D5151)</f>
        <v>Machine</v>
      </c>
      <c r="H5151" t="str">
        <f>IF('Raw(1)'!E5151="","",'Raw(1)'!E5151)</f>
        <v>Paint Booth</v>
      </c>
      <c r="I5151">
        <f>IF('Raw(1)'!F5151="","",'Raw(1)'!F5151)</f>
        <v>10</v>
      </c>
    </row>
    <row r="5152" spans="1:9" x14ac:dyDescent="0.4">
      <c r="A5152">
        <f>IF('Raw(1)'!A5152="","",'Raw(1)'!A5152)</f>
        <v>2026</v>
      </c>
      <c r="B5152">
        <f>IF('Raw(1)'!B5152="","",'Raw(1)'!B5152)</f>
        <v>53</v>
      </c>
      <c r="C5152" t="str">
        <f t="shared" si="240"/>
        <v>Dec</v>
      </c>
      <c r="D5152" t="str">
        <f t="shared" si="241"/>
        <v>2026-Dec</v>
      </c>
      <c r="E5152">
        <f t="shared" si="242"/>
        <v>202612</v>
      </c>
      <c r="F5152" t="str">
        <f>IF('Raw(1)'!C5152="","",'Raw(1)'!C5152)</f>
        <v>VN #1</v>
      </c>
      <c r="G5152" t="str">
        <f>IF('Raw(1)'!D5152="","",'Raw(1)'!D5152)</f>
        <v>Machine</v>
      </c>
      <c r="H5152" t="str">
        <f>IF('Raw(1)'!E5152="","",'Raw(1)'!E5152)</f>
        <v>Paint Line</v>
      </c>
      <c r="I5152">
        <f>IF('Raw(1)'!F5152="","",'Raw(1)'!F5152)</f>
        <v>5</v>
      </c>
    </row>
    <row r="5153" spans="1:9" x14ac:dyDescent="0.4">
      <c r="A5153">
        <f>IF('Raw(1)'!A5153="","",'Raw(1)'!A5153)</f>
        <v>2026</v>
      </c>
      <c r="B5153">
        <f>IF('Raw(1)'!B5153="","",'Raw(1)'!B5153)</f>
        <v>53</v>
      </c>
      <c r="C5153" t="str">
        <f t="shared" si="240"/>
        <v>Dec</v>
      </c>
      <c r="D5153" t="str">
        <f t="shared" si="241"/>
        <v>2026-Dec</v>
      </c>
      <c r="E5153">
        <f t="shared" si="242"/>
        <v>202612</v>
      </c>
      <c r="F5153" t="str">
        <f>IF('Raw(1)'!C5153="","",'Raw(1)'!C5153)</f>
        <v>VN #1</v>
      </c>
      <c r="G5153" t="str">
        <f>IF('Raw(1)'!D5153="","",'Raw(1)'!D5153)</f>
        <v>Machine</v>
      </c>
      <c r="H5153" t="str">
        <f>IF('Raw(1)'!E5153="","",'Raw(1)'!E5153)</f>
        <v>Roll Bending Machine</v>
      </c>
      <c r="I5153">
        <f>IF('Raw(1)'!F5153="","",'Raw(1)'!F5153)</f>
        <v>6</v>
      </c>
    </row>
    <row r="5154" spans="1:9" x14ac:dyDescent="0.4">
      <c r="A5154">
        <f>IF('Raw(1)'!A5154="","",'Raw(1)'!A5154)</f>
        <v>2026</v>
      </c>
      <c r="B5154">
        <f>IF('Raw(1)'!B5154="","",'Raw(1)'!B5154)</f>
        <v>53</v>
      </c>
      <c r="C5154" t="str">
        <f t="shared" si="240"/>
        <v>Dec</v>
      </c>
      <c r="D5154" t="str">
        <f t="shared" si="241"/>
        <v>2026-Dec</v>
      </c>
      <c r="E5154">
        <f t="shared" si="242"/>
        <v>202612</v>
      </c>
      <c r="F5154" t="str">
        <f>IF('Raw(1)'!C5154="","",'Raw(1)'!C5154)</f>
        <v>VN #1</v>
      </c>
      <c r="G5154" t="str">
        <f>IF('Raw(1)'!D5154="","",'Raw(1)'!D5154)</f>
        <v>Machine</v>
      </c>
      <c r="H5154" t="str">
        <f>IF('Raw(1)'!E5154="","",'Raw(1)'!E5154)</f>
        <v>L/W Machine</v>
      </c>
      <c r="I5154">
        <f>IF('Raw(1)'!F5154="","",'Raw(1)'!F5154)</f>
        <v>10</v>
      </c>
    </row>
    <row r="5155" spans="1:9" x14ac:dyDescent="0.4">
      <c r="A5155">
        <f>IF('Raw(1)'!A5155="","",'Raw(1)'!A5155)</f>
        <v>2026</v>
      </c>
      <c r="B5155">
        <f>IF('Raw(1)'!B5155="","",'Raw(1)'!B5155)</f>
        <v>53</v>
      </c>
      <c r="C5155" t="str">
        <f t="shared" si="240"/>
        <v>Dec</v>
      </c>
      <c r="D5155" t="str">
        <f t="shared" si="241"/>
        <v>2026-Dec</v>
      </c>
      <c r="E5155">
        <f t="shared" si="242"/>
        <v>202612</v>
      </c>
      <c r="F5155" t="str">
        <f>IF('Raw(1)'!C5155="","",'Raw(1)'!C5155)</f>
        <v>VN #1</v>
      </c>
      <c r="G5155" t="str">
        <f>IF('Raw(1)'!D5155="","",'Raw(1)'!D5155)</f>
        <v>Machine</v>
      </c>
      <c r="H5155" t="str">
        <f>IF('Raw(1)'!E5155="","",'Raw(1)'!E5155)</f>
        <v>C/W Machine</v>
      </c>
      <c r="I5155">
        <f>IF('Raw(1)'!F5155="","",'Raw(1)'!F5155)</f>
        <v>10</v>
      </c>
    </row>
    <row r="5156" spans="1:9" x14ac:dyDescent="0.4">
      <c r="A5156">
        <f>IF('Raw(1)'!A5156="","",'Raw(1)'!A5156)</f>
        <v>2026</v>
      </c>
      <c r="B5156">
        <f>IF('Raw(1)'!B5156="","",'Raw(1)'!B5156)</f>
        <v>53</v>
      </c>
      <c r="C5156" t="str">
        <f t="shared" si="240"/>
        <v>Dec</v>
      </c>
      <c r="D5156" t="str">
        <f t="shared" si="241"/>
        <v>2026-Dec</v>
      </c>
      <c r="E5156">
        <f t="shared" si="242"/>
        <v>202612</v>
      </c>
      <c r="F5156" t="str">
        <f>IF('Raw(1)'!C5156="","",'Raw(1)'!C5156)</f>
        <v>VN #1</v>
      </c>
      <c r="G5156" t="str">
        <f>IF('Raw(1)'!D5156="","",'Raw(1)'!D5156)</f>
        <v>Performance</v>
      </c>
      <c r="H5156" t="str">
        <f>IF('Raw(1)'!E5156="","",'Raw(1)'!E5156)</f>
        <v>BT GT</v>
      </c>
      <c r="I5156" t="str">
        <f>IF('Raw(1)'!F5156="","",'Raw(1)'!F5156)</f>
        <v/>
      </c>
    </row>
    <row r="5157" spans="1:9" x14ac:dyDescent="0.4">
      <c r="A5157">
        <f>IF('Raw(1)'!A5157="","",'Raw(1)'!A5157)</f>
        <v>2026</v>
      </c>
      <c r="B5157">
        <f>IF('Raw(1)'!B5157="","",'Raw(1)'!B5157)</f>
        <v>53</v>
      </c>
      <c r="C5157" t="str">
        <f t="shared" si="240"/>
        <v>Dec</v>
      </c>
      <c r="D5157" t="str">
        <f t="shared" si="241"/>
        <v>2026-Dec</v>
      </c>
      <c r="E5157">
        <f t="shared" si="242"/>
        <v>202612</v>
      </c>
      <c r="F5157" t="str">
        <f>IF('Raw(1)'!C5157="","",'Raw(1)'!C5157)</f>
        <v>VN #1</v>
      </c>
      <c r="G5157" t="str">
        <f>IF('Raw(1)'!D5157="","",'Raw(1)'!D5157)</f>
        <v>Performance</v>
      </c>
      <c r="H5157" t="str">
        <f>IF('Raw(1)'!E5157="","",'Raw(1)'!E5157)</f>
        <v>WT GT</v>
      </c>
      <c r="I5157" t="str">
        <f>IF('Raw(1)'!F5157="","",'Raw(1)'!F5157)</f>
        <v/>
      </c>
    </row>
    <row r="5158" spans="1:9" x14ac:dyDescent="0.4">
      <c r="A5158">
        <f>IF('Raw(1)'!A5158="","",'Raw(1)'!A5158)</f>
        <v>2026</v>
      </c>
      <c r="B5158">
        <f>IF('Raw(1)'!B5158="","",'Raw(1)'!B5158)</f>
        <v>53</v>
      </c>
      <c r="C5158" t="str">
        <f t="shared" si="240"/>
        <v>Dec</v>
      </c>
      <c r="D5158" t="str">
        <f t="shared" si="241"/>
        <v>2026-Dec</v>
      </c>
      <c r="E5158">
        <f t="shared" si="242"/>
        <v>202612</v>
      </c>
      <c r="F5158" t="str">
        <f>IF('Raw(1)'!C5158="","",'Raw(1)'!C5158)</f>
        <v>VN #1</v>
      </c>
      <c r="G5158" t="str">
        <f>IF('Raw(1)'!D5158="","",'Raw(1)'!D5158)</f>
        <v>Performance</v>
      </c>
      <c r="H5158" t="str">
        <f>IF('Raw(1)'!E5158="","",'Raw(1)'!E5158)</f>
        <v>Bending</v>
      </c>
      <c r="I5158" t="str">
        <f>IF('Raw(1)'!F5158="","",'Raw(1)'!F5158)</f>
        <v/>
      </c>
    </row>
    <row r="5159" spans="1:9" x14ac:dyDescent="0.4">
      <c r="A5159">
        <f>IF('Raw(1)'!A5159="","",'Raw(1)'!A5159)</f>
        <v>2026</v>
      </c>
      <c r="B5159">
        <f>IF('Raw(1)'!B5159="","",'Raw(1)'!B5159)</f>
        <v>53</v>
      </c>
      <c r="C5159" t="str">
        <f t="shared" si="240"/>
        <v>Dec</v>
      </c>
      <c r="D5159" t="str">
        <f t="shared" si="241"/>
        <v>2026-Dec</v>
      </c>
      <c r="E5159">
        <f t="shared" si="242"/>
        <v>202612</v>
      </c>
      <c r="F5159" t="str">
        <f>IF('Raw(1)'!C5159="","",'Raw(1)'!C5159)</f>
        <v>VN #1</v>
      </c>
      <c r="G5159" t="str">
        <f>IF('Raw(1)'!D5159="","",'Raw(1)'!D5159)</f>
        <v>Performance</v>
      </c>
      <c r="H5159" t="str">
        <f>IF('Raw(1)'!E5159="","",'Raw(1)'!E5159)</f>
        <v>L/W</v>
      </c>
      <c r="I5159" t="str">
        <f>IF('Raw(1)'!F5159="","",'Raw(1)'!F5159)</f>
        <v/>
      </c>
    </row>
    <row r="5160" spans="1:9" x14ac:dyDescent="0.4">
      <c r="A5160">
        <f>IF('Raw(1)'!A5160="","",'Raw(1)'!A5160)</f>
        <v>2026</v>
      </c>
      <c r="B5160">
        <f>IF('Raw(1)'!B5160="","",'Raw(1)'!B5160)</f>
        <v>53</v>
      </c>
      <c r="C5160" t="str">
        <f t="shared" si="240"/>
        <v>Dec</v>
      </c>
      <c r="D5160" t="str">
        <f t="shared" si="241"/>
        <v>2026-Dec</v>
      </c>
      <c r="E5160">
        <f t="shared" si="242"/>
        <v>202612</v>
      </c>
      <c r="F5160" t="str">
        <f>IF('Raw(1)'!C5160="","",'Raw(1)'!C5160)</f>
        <v>VN #1</v>
      </c>
      <c r="G5160" t="str">
        <f>IF('Raw(1)'!D5160="","",'Raw(1)'!D5160)</f>
        <v>Performance</v>
      </c>
      <c r="H5160" t="str">
        <f>IF('Raw(1)'!E5160="","",'Raw(1)'!E5160)</f>
        <v>C/W</v>
      </c>
      <c r="I5160" t="str">
        <f>IF('Raw(1)'!F5160="","",'Raw(1)'!F5160)</f>
        <v/>
      </c>
    </row>
    <row r="5161" spans="1:9" x14ac:dyDescent="0.4">
      <c r="A5161">
        <f>IF('Raw(1)'!A5161="","",'Raw(1)'!A5161)</f>
        <v>2026</v>
      </c>
      <c r="B5161">
        <f>IF('Raw(1)'!B5161="","",'Raw(1)'!B5161)</f>
        <v>53</v>
      </c>
      <c r="C5161" t="str">
        <f t="shared" si="240"/>
        <v>Dec</v>
      </c>
      <c r="D5161" t="str">
        <f t="shared" si="241"/>
        <v>2026-Dec</v>
      </c>
      <c r="E5161">
        <f t="shared" si="242"/>
        <v>202612</v>
      </c>
      <c r="F5161" t="str">
        <f>IF('Raw(1)'!C5161="","",'Raw(1)'!C5161)</f>
        <v>VN #2</v>
      </c>
      <c r="G5161" t="str">
        <f>IF('Raw(1)'!D5161="","",'Raw(1)'!D5161)</f>
        <v>Machine</v>
      </c>
      <c r="H5161" t="str">
        <f>IF('Raw(1)'!E5161="","",'Raw(1)'!E5161)</f>
        <v>Growing Line</v>
      </c>
      <c r="I5161">
        <f>IF('Raw(1)'!F5161="","",'Raw(1)'!F5161)</f>
        <v>14</v>
      </c>
    </row>
    <row r="5162" spans="1:9" x14ac:dyDescent="0.4">
      <c r="A5162">
        <f>IF('Raw(1)'!A5162="","",'Raw(1)'!A5162)</f>
        <v>2026</v>
      </c>
      <c r="B5162">
        <f>IF('Raw(1)'!B5162="","",'Raw(1)'!B5162)</f>
        <v>53</v>
      </c>
      <c r="C5162" t="str">
        <f t="shared" si="240"/>
        <v>Dec</v>
      </c>
      <c r="D5162" t="str">
        <f t="shared" si="241"/>
        <v>2026-Dec</v>
      </c>
      <c r="E5162">
        <f t="shared" si="242"/>
        <v>202612</v>
      </c>
      <c r="F5162" t="str">
        <f>IF('Raw(1)'!C5162="","",'Raw(1)'!C5162)</f>
        <v>VN #2</v>
      </c>
      <c r="G5162" t="str">
        <f>IF('Raw(1)'!D5162="","",'Raw(1)'!D5162)</f>
        <v>Machine</v>
      </c>
      <c r="H5162" t="str">
        <f>IF('Raw(1)'!E5162="","",'Raw(1)'!E5162)</f>
        <v>Paint Booth</v>
      </c>
      <c r="I5162">
        <f>IF('Raw(1)'!F5162="","",'Raw(1)'!F5162)</f>
        <v>8</v>
      </c>
    </row>
    <row r="5163" spans="1:9" x14ac:dyDescent="0.4">
      <c r="A5163">
        <f>IF('Raw(1)'!A5163="","",'Raw(1)'!A5163)</f>
        <v>2026</v>
      </c>
      <c r="B5163">
        <f>IF('Raw(1)'!B5163="","",'Raw(1)'!B5163)</f>
        <v>53</v>
      </c>
      <c r="C5163" t="str">
        <f t="shared" si="240"/>
        <v>Dec</v>
      </c>
      <c r="D5163" t="str">
        <f t="shared" si="241"/>
        <v>2026-Dec</v>
      </c>
      <c r="E5163">
        <f t="shared" si="242"/>
        <v>202612</v>
      </c>
      <c r="F5163" t="str">
        <f>IF('Raw(1)'!C5163="","",'Raw(1)'!C5163)</f>
        <v>VN #2</v>
      </c>
      <c r="G5163" t="str">
        <f>IF('Raw(1)'!D5163="","",'Raw(1)'!D5163)</f>
        <v>Machine</v>
      </c>
      <c r="H5163" t="str">
        <f>IF('Raw(1)'!E5163="","",'Raw(1)'!E5163)</f>
        <v>Paint Line</v>
      </c>
      <c r="I5163">
        <f>IF('Raw(1)'!F5163="","",'Raw(1)'!F5163)</f>
        <v>4</v>
      </c>
    </row>
    <row r="5164" spans="1:9" x14ac:dyDescent="0.4">
      <c r="A5164">
        <f>IF('Raw(1)'!A5164="","",'Raw(1)'!A5164)</f>
        <v>2026</v>
      </c>
      <c r="B5164">
        <f>IF('Raw(1)'!B5164="","",'Raw(1)'!B5164)</f>
        <v>53</v>
      </c>
      <c r="C5164" t="str">
        <f t="shared" si="240"/>
        <v>Dec</v>
      </c>
      <c r="D5164" t="str">
        <f t="shared" si="241"/>
        <v>2026-Dec</v>
      </c>
      <c r="E5164">
        <f t="shared" si="242"/>
        <v>202612</v>
      </c>
      <c r="F5164" t="str">
        <f>IF('Raw(1)'!C5164="","",'Raw(1)'!C5164)</f>
        <v>VN #2</v>
      </c>
      <c r="G5164" t="str">
        <f>IF('Raw(1)'!D5164="","",'Raw(1)'!D5164)</f>
        <v>Machine</v>
      </c>
      <c r="H5164" t="str">
        <f>IF('Raw(1)'!E5164="","",'Raw(1)'!E5164)</f>
        <v>Roll Bending Machine</v>
      </c>
      <c r="I5164">
        <f>IF('Raw(1)'!F5164="","",'Raw(1)'!F5164)</f>
        <v>3</v>
      </c>
    </row>
    <row r="5165" spans="1:9" x14ac:dyDescent="0.4">
      <c r="A5165">
        <f>IF('Raw(1)'!A5165="","",'Raw(1)'!A5165)</f>
        <v>2026</v>
      </c>
      <c r="B5165">
        <f>IF('Raw(1)'!B5165="","",'Raw(1)'!B5165)</f>
        <v>53</v>
      </c>
      <c r="C5165" t="str">
        <f t="shared" si="240"/>
        <v>Dec</v>
      </c>
      <c r="D5165" t="str">
        <f t="shared" si="241"/>
        <v>2026-Dec</v>
      </c>
      <c r="E5165">
        <f t="shared" si="242"/>
        <v>202612</v>
      </c>
      <c r="F5165" t="str">
        <f>IF('Raw(1)'!C5165="","",'Raw(1)'!C5165)</f>
        <v>VN #2</v>
      </c>
      <c r="G5165" t="str">
        <f>IF('Raw(1)'!D5165="","",'Raw(1)'!D5165)</f>
        <v>Machine</v>
      </c>
      <c r="H5165" t="str">
        <f>IF('Raw(1)'!E5165="","",'Raw(1)'!E5165)</f>
        <v>L/W Machine</v>
      </c>
      <c r="I5165">
        <f>IF('Raw(1)'!F5165="","",'Raw(1)'!F5165)</f>
        <v>6</v>
      </c>
    </row>
    <row r="5166" spans="1:9" x14ac:dyDescent="0.4">
      <c r="A5166">
        <f>IF('Raw(1)'!A5166="","",'Raw(1)'!A5166)</f>
        <v>2026</v>
      </c>
      <c r="B5166">
        <f>IF('Raw(1)'!B5166="","",'Raw(1)'!B5166)</f>
        <v>53</v>
      </c>
      <c r="C5166" t="str">
        <f t="shared" si="240"/>
        <v>Dec</v>
      </c>
      <c r="D5166" t="str">
        <f t="shared" si="241"/>
        <v>2026-Dec</v>
      </c>
      <c r="E5166">
        <f t="shared" si="242"/>
        <v>202612</v>
      </c>
      <c r="F5166" t="str">
        <f>IF('Raw(1)'!C5166="","",'Raw(1)'!C5166)</f>
        <v>VN #2</v>
      </c>
      <c r="G5166" t="str">
        <f>IF('Raw(1)'!D5166="","",'Raw(1)'!D5166)</f>
        <v>Machine</v>
      </c>
      <c r="H5166" t="str">
        <f>IF('Raw(1)'!E5166="","",'Raw(1)'!E5166)</f>
        <v>C/W Machine</v>
      </c>
      <c r="I5166">
        <f>IF('Raw(1)'!F5166="","",'Raw(1)'!F5166)</f>
        <v>8.8000000000000007</v>
      </c>
    </row>
    <row r="5167" spans="1:9" x14ac:dyDescent="0.4">
      <c r="A5167">
        <f>IF('Raw(1)'!A5167="","",'Raw(1)'!A5167)</f>
        <v>2026</v>
      </c>
      <c r="B5167">
        <f>IF('Raw(1)'!B5167="","",'Raw(1)'!B5167)</f>
        <v>53</v>
      </c>
      <c r="C5167" t="str">
        <f t="shared" si="240"/>
        <v>Dec</v>
      </c>
      <c r="D5167" t="str">
        <f t="shared" si="241"/>
        <v>2026-Dec</v>
      </c>
      <c r="E5167">
        <f t="shared" si="242"/>
        <v>202612</v>
      </c>
      <c r="F5167" t="str">
        <f>IF('Raw(1)'!C5167="","",'Raw(1)'!C5167)</f>
        <v>VN #2</v>
      </c>
      <c r="G5167" t="str">
        <f>IF('Raw(1)'!D5167="","",'Raw(1)'!D5167)</f>
        <v>Performance</v>
      </c>
      <c r="H5167" t="str">
        <f>IF('Raw(1)'!E5167="","",'Raw(1)'!E5167)</f>
        <v>BT GT</v>
      </c>
      <c r="I5167" t="str">
        <f>IF('Raw(1)'!F5167="","",'Raw(1)'!F5167)</f>
        <v/>
      </c>
    </row>
    <row r="5168" spans="1:9" x14ac:dyDescent="0.4">
      <c r="A5168">
        <f>IF('Raw(1)'!A5168="","",'Raw(1)'!A5168)</f>
        <v>2026</v>
      </c>
      <c r="B5168">
        <f>IF('Raw(1)'!B5168="","",'Raw(1)'!B5168)</f>
        <v>53</v>
      </c>
      <c r="C5168" t="str">
        <f t="shared" si="240"/>
        <v>Dec</v>
      </c>
      <c r="D5168" t="str">
        <f t="shared" si="241"/>
        <v>2026-Dec</v>
      </c>
      <c r="E5168">
        <f t="shared" si="242"/>
        <v>202612</v>
      </c>
      <c r="F5168" t="str">
        <f>IF('Raw(1)'!C5168="","",'Raw(1)'!C5168)</f>
        <v>VN #2</v>
      </c>
      <c r="G5168" t="str">
        <f>IF('Raw(1)'!D5168="","",'Raw(1)'!D5168)</f>
        <v>Performance</v>
      </c>
      <c r="H5168" t="str">
        <f>IF('Raw(1)'!E5168="","",'Raw(1)'!E5168)</f>
        <v>WT GT</v>
      </c>
      <c r="I5168" t="str">
        <f>IF('Raw(1)'!F5168="","",'Raw(1)'!F5168)</f>
        <v/>
      </c>
    </row>
    <row r="5169" spans="1:9" x14ac:dyDescent="0.4">
      <c r="A5169">
        <f>IF('Raw(1)'!A5169="","",'Raw(1)'!A5169)</f>
        <v>2026</v>
      </c>
      <c r="B5169">
        <f>IF('Raw(1)'!B5169="","",'Raw(1)'!B5169)</f>
        <v>53</v>
      </c>
      <c r="C5169" t="str">
        <f t="shared" si="240"/>
        <v>Dec</v>
      </c>
      <c r="D5169" t="str">
        <f t="shared" si="241"/>
        <v>2026-Dec</v>
      </c>
      <c r="E5169">
        <f t="shared" si="242"/>
        <v>202612</v>
      </c>
      <c r="F5169" t="str">
        <f>IF('Raw(1)'!C5169="","",'Raw(1)'!C5169)</f>
        <v>VN #2</v>
      </c>
      <c r="G5169" t="str">
        <f>IF('Raw(1)'!D5169="","",'Raw(1)'!D5169)</f>
        <v>Performance</v>
      </c>
      <c r="H5169" t="str">
        <f>IF('Raw(1)'!E5169="","",'Raw(1)'!E5169)</f>
        <v>Bending</v>
      </c>
      <c r="I5169" t="str">
        <f>IF('Raw(1)'!F5169="","",'Raw(1)'!F5169)</f>
        <v/>
      </c>
    </row>
    <row r="5170" spans="1:9" x14ac:dyDescent="0.4">
      <c r="A5170">
        <f>IF('Raw(1)'!A5170="","",'Raw(1)'!A5170)</f>
        <v>2026</v>
      </c>
      <c r="B5170">
        <f>IF('Raw(1)'!B5170="","",'Raw(1)'!B5170)</f>
        <v>53</v>
      </c>
      <c r="C5170" t="str">
        <f t="shared" si="240"/>
        <v>Dec</v>
      </c>
      <c r="D5170" t="str">
        <f t="shared" si="241"/>
        <v>2026-Dec</v>
      </c>
      <c r="E5170">
        <f t="shared" si="242"/>
        <v>202612</v>
      </c>
      <c r="F5170" t="str">
        <f>IF('Raw(1)'!C5170="","",'Raw(1)'!C5170)</f>
        <v>VN #2</v>
      </c>
      <c r="G5170" t="str">
        <f>IF('Raw(1)'!D5170="","",'Raw(1)'!D5170)</f>
        <v>Performance</v>
      </c>
      <c r="H5170" t="str">
        <f>IF('Raw(1)'!E5170="","",'Raw(1)'!E5170)</f>
        <v>L/W</v>
      </c>
      <c r="I5170" t="str">
        <f>IF('Raw(1)'!F5170="","",'Raw(1)'!F5170)</f>
        <v/>
      </c>
    </row>
    <row r="5171" spans="1:9" x14ac:dyDescent="0.4">
      <c r="A5171">
        <f>IF('Raw(1)'!A5171="","",'Raw(1)'!A5171)</f>
        <v>2026</v>
      </c>
      <c r="B5171">
        <f>IF('Raw(1)'!B5171="","",'Raw(1)'!B5171)</f>
        <v>53</v>
      </c>
      <c r="C5171" t="str">
        <f t="shared" si="240"/>
        <v>Dec</v>
      </c>
      <c r="D5171" t="str">
        <f t="shared" si="241"/>
        <v>2026-Dec</v>
      </c>
      <c r="E5171">
        <f t="shared" si="242"/>
        <v>202612</v>
      </c>
      <c r="F5171" t="str">
        <f>IF('Raw(1)'!C5171="","",'Raw(1)'!C5171)</f>
        <v>VN #2</v>
      </c>
      <c r="G5171" t="str">
        <f>IF('Raw(1)'!D5171="","",'Raw(1)'!D5171)</f>
        <v>Performance</v>
      </c>
      <c r="H5171" t="str">
        <f>IF('Raw(1)'!E5171="","",'Raw(1)'!E5171)</f>
        <v>C/W</v>
      </c>
      <c r="I5171" t="str">
        <f>IF('Raw(1)'!F5171="","",'Raw(1)'!F5171)</f>
        <v/>
      </c>
    </row>
    <row r="5172" spans="1:9" x14ac:dyDescent="0.4">
      <c r="A5172">
        <f>IF('Raw(1)'!A5172="","",'Raw(1)'!A5172)</f>
        <v>2026</v>
      </c>
      <c r="B5172">
        <f>IF('Raw(1)'!B5172="","",'Raw(1)'!B5172)</f>
        <v>53</v>
      </c>
      <c r="C5172" t="str">
        <f t="shared" si="240"/>
        <v>Dec</v>
      </c>
      <c r="D5172" t="str">
        <f t="shared" si="241"/>
        <v>2026-Dec</v>
      </c>
      <c r="E5172">
        <f t="shared" si="242"/>
        <v>202612</v>
      </c>
      <c r="F5172" t="str">
        <f>IF('Raw(1)'!C5172="","",'Raw(1)'!C5172)</f>
        <v>TW</v>
      </c>
      <c r="G5172" t="str">
        <f>IF('Raw(1)'!D5172="","",'Raw(1)'!D5172)</f>
        <v>Machine</v>
      </c>
      <c r="H5172" t="str">
        <f>IF('Raw(1)'!E5172="","",'Raw(1)'!E5172)</f>
        <v>Growing Line</v>
      </c>
      <c r="I5172">
        <f>IF('Raw(1)'!F5172="","",'Raw(1)'!F5172)</f>
        <v>5</v>
      </c>
    </row>
    <row r="5173" spans="1:9" x14ac:dyDescent="0.4">
      <c r="A5173">
        <f>IF('Raw(1)'!A5173="","",'Raw(1)'!A5173)</f>
        <v>2026</v>
      </c>
      <c r="B5173">
        <f>IF('Raw(1)'!B5173="","",'Raw(1)'!B5173)</f>
        <v>53</v>
      </c>
      <c r="C5173" t="str">
        <f t="shared" si="240"/>
        <v>Dec</v>
      </c>
      <c r="D5173" t="str">
        <f t="shared" si="241"/>
        <v>2026-Dec</v>
      </c>
      <c r="E5173">
        <f t="shared" si="242"/>
        <v>202612</v>
      </c>
      <c r="F5173" t="str">
        <f>IF('Raw(1)'!C5173="","",'Raw(1)'!C5173)</f>
        <v>TW</v>
      </c>
      <c r="G5173" t="str">
        <f>IF('Raw(1)'!D5173="","",'Raw(1)'!D5173)</f>
        <v>Machine</v>
      </c>
      <c r="H5173" t="str">
        <f>IF('Raw(1)'!E5173="","",'Raw(1)'!E5173)</f>
        <v>Paint Booth</v>
      </c>
      <c r="I5173">
        <f>IF('Raw(1)'!F5173="","",'Raw(1)'!F5173)</f>
        <v>3</v>
      </c>
    </row>
    <row r="5174" spans="1:9" x14ac:dyDescent="0.4">
      <c r="A5174">
        <f>IF('Raw(1)'!A5174="","",'Raw(1)'!A5174)</f>
        <v>2026</v>
      </c>
      <c r="B5174">
        <f>IF('Raw(1)'!B5174="","",'Raw(1)'!B5174)</f>
        <v>53</v>
      </c>
      <c r="C5174" t="str">
        <f t="shared" si="240"/>
        <v>Dec</v>
      </c>
      <c r="D5174" t="str">
        <f t="shared" si="241"/>
        <v>2026-Dec</v>
      </c>
      <c r="E5174">
        <f t="shared" si="242"/>
        <v>202612</v>
      </c>
      <c r="F5174" t="str">
        <f>IF('Raw(1)'!C5174="","",'Raw(1)'!C5174)</f>
        <v>TW</v>
      </c>
      <c r="G5174" t="str">
        <f>IF('Raw(1)'!D5174="","",'Raw(1)'!D5174)</f>
        <v>Machine</v>
      </c>
      <c r="H5174" t="str">
        <f>IF('Raw(1)'!E5174="","",'Raw(1)'!E5174)</f>
        <v>Paint Line</v>
      </c>
      <c r="I5174">
        <f>IF('Raw(1)'!F5174="","",'Raw(1)'!F5174)</f>
        <v>2</v>
      </c>
    </row>
    <row r="5175" spans="1:9" x14ac:dyDescent="0.4">
      <c r="A5175">
        <f>IF('Raw(1)'!A5175="","",'Raw(1)'!A5175)</f>
        <v>2026</v>
      </c>
      <c r="B5175">
        <f>IF('Raw(1)'!B5175="","",'Raw(1)'!B5175)</f>
        <v>53</v>
      </c>
      <c r="C5175" t="str">
        <f t="shared" si="240"/>
        <v>Dec</v>
      </c>
      <c r="D5175" t="str">
        <f t="shared" si="241"/>
        <v>2026-Dec</v>
      </c>
      <c r="E5175">
        <f t="shared" si="242"/>
        <v>202612</v>
      </c>
      <c r="F5175" t="str">
        <f>IF('Raw(1)'!C5175="","",'Raw(1)'!C5175)</f>
        <v>TW</v>
      </c>
      <c r="G5175" t="str">
        <f>IF('Raw(1)'!D5175="","",'Raw(1)'!D5175)</f>
        <v>Machine</v>
      </c>
      <c r="H5175" t="str">
        <f>IF('Raw(1)'!E5175="","",'Raw(1)'!E5175)</f>
        <v>Roll Bending Machine</v>
      </c>
      <c r="I5175">
        <f>IF('Raw(1)'!F5175="","",'Raw(1)'!F5175)</f>
        <v>2</v>
      </c>
    </row>
    <row r="5176" spans="1:9" x14ac:dyDescent="0.4">
      <c r="A5176">
        <f>IF('Raw(1)'!A5176="","",'Raw(1)'!A5176)</f>
        <v>2026</v>
      </c>
      <c r="B5176">
        <f>IF('Raw(1)'!B5176="","",'Raw(1)'!B5176)</f>
        <v>53</v>
      </c>
      <c r="C5176" t="str">
        <f t="shared" si="240"/>
        <v>Dec</v>
      </c>
      <c r="D5176" t="str">
        <f t="shared" si="241"/>
        <v>2026-Dec</v>
      </c>
      <c r="E5176">
        <f t="shared" si="242"/>
        <v>202612</v>
      </c>
      <c r="F5176" t="str">
        <f>IF('Raw(1)'!C5176="","",'Raw(1)'!C5176)</f>
        <v>TW</v>
      </c>
      <c r="G5176" t="str">
        <f>IF('Raw(1)'!D5176="","",'Raw(1)'!D5176)</f>
        <v>Machine</v>
      </c>
      <c r="H5176" t="str">
        <f>IF('Raw(1)'!E5176="","",'Raw(1)'!E5176)</f>
        <v>L/W Machine</v>
      </c>
      <c r="I5176">
        <f>IF('Raw(1)'!F5176="","",'Raw(1)'!F5176)</f>
        <v>2</v>
      </c>
    </row>
    <row r="5177" spans="1:9" x14ac:dyDescent="0.4">
      <c r="A5177">
        <f>IF('Raw(1)'!A5177="","",'Raw(1)'!A5177)</f>
        <v>2026</v>
      </c>
      <c r="B5177">
        <f>IF('Raw(1)'!B5177="","",'Raw(1)'!B5177)</f>
        <v>53</v>
      </c>
      <c r="C5177" t="str">
        <f t="shared" si="240"/>
        <v>Dec</v>
      </c>
      <c r="D5177" t="str">
        <f t="shared" si="241"/>
        <v>2026-Dec</v>
      </c>
      <c r="E5177">
        <f t="shared" si="242"/>
        <v>202612</v>
      </c>
      <c r="F5177" t="str">
        <f>IF('Raw(1)'!C5177="","",'Raw(1)'!C5177)</f>
        <v>TW</v>
      </c>
      <c r="G5177" t="str">
        <f>IF('Raw(1)'!D5177="","",'Raw(1)'!D5177)</f>
        <v>Machine</v>
      </c>
      <c r="H5177" t="str">
        <f>IF('Raw(1)'!E5177="","",'Raw(1)'!E5177)</f>
        <v>C/W Machine</v>
      </c>
      <c r="I5177">
        <f>IF('Raw(1)'!F5177="","",'Raw(1)'!F5177)</f>
        <v>3</v>
      </c>
    </row>
    <row r="5178" spans="1:9" x14ac:dyDescent="0.4">
      <c r="A5178">
        <f>IF('Raw(1)'!A5178="","",'Raw(1)'!A5178)</f>
        <v>2026</v>
      </c>
      <c r="B5178">
        <f>IF('Raw(1)'!B5178="","",'Raw(1)'!B5178)</f>
        <v>53</v>
      </c>
      <c r="C5178" t="str">
        <f t="shared" si="240"/>
        <v>Dec</v>
      </c>
      <c r="D5178" t="str">
        <f t="shared" si="241"/>
        <v>2026-Dec</v>
      </c>
      <c r="E5178">
        <f t="shared" si="242"/>
        <v>202612</v>
      </c>
      <c r="F5178" t="str">
        <f>IF('Raw(1)'!C5178="","",'Raw(1)'!C5178)</f>
        <v>TW</v>
      </c>
      <c r="G5178" t="str">
        <f>IF('Raw(1)'!D5178="","",'Raw(1)'!D5178)</f>
        <v>Performance</v>
      </c>
      <c r="H5178" t="str">
        <f>IF('Raw(1)'!E5178="","",'Raw(1)'!E5178)</f>
        <v>BT GT</v>
      </c>
      <c r="I5178" t="str">
        <f>IF('Raw(1)'!F5178="","",'Raw(1)'!F5178)</f>
        <v/>
      </c>
    </row>
    <row r="5179" spans="1:9" x14ac:dyDescent="0.4">
      <c r="A5179">
        <f>IF('Raw(1)'!A5179="","",'Raw(1)'!A5179)</f>
        <v>2026</v>
      </c>
      <c r="B5179">
        <f>IF('Raw(1)'!B5179="","",'Raw(1)'!B5179)</f>
        <v>53</v>
      </c>
      <c r="C5179" t="str">
        <f t="shared" si="240"/>
        <v>Dec</v>
      </c>
      <c r="D5179" t="str">
        <f t="shared" si="241"/>
        <v>2026-Dec</v>
      </c>
      <c r="E5179">
        <f t="shared" si="242"/>
        <v>202612</v>
      </c>
      <c r="F5179" t="str">
        <f>IF('Raw(1)'!C5179="","",'Raw(1)'!C5179)</f>
        <v>TW</v>
      </c>
      <c r="G5179" t="str">
        <f>IF('Raw(1)'!D5179="","",'Raw(1)'!D5179)</f>
        <v>Performance</v>
      </c>
      <c r="H5179" t="str">
        <f>IF('Raw(1)'!E5179="","",'Raw(1)'!E5179)</f>
        <v>WT GT</v>
      </c>
      <c r="I5179" t="str">
        <f>IF('Raw(1)'!F5179="","",'Raw(1)'!F5179)</f>
        <v/>
      </c>
    </row>
    <row r="5180" spans="1:9" x14ac:dyDescent="0.4">
      <c r="A5180">
        <f>IF('Raw(1)'!A5180="","",'Raw(1)'!A5180)</f>
        <v>2026</v>
      </c>
      <c r="B5180">
        <f>IF('Raw(1)'!B5180="","",'Raw(1)'!B5180)</f>
        <v>53</v>
      </c>
      <c r="C5180" t="str">
        <f t="shared" si="240"/>
        <v>Dec</v>
      </c>
      <c r="D5180" t="str">
        <f t="shared" si="241"/>
        <v>2026-Dec</v>
      </c>
      <c r="E5180">
        <f t="shared" si="242"/>
        <v>202612</v>
      </c>
      <c r="F5180" t="str">
        <f>IF('Raw(1)'!C5180="","",'Raw(1)'!C5180)</f>
        <v>TW</v>
      </c>
      <c r="G5180" t="str">
        <f>IF('Raw(1)'!D5180="","",'Raw(1)'!D5180)</f>
        <v>Performance</v>
      </c>
      <c r="H5180" t="str">
        <f>IF('Raw(1)'!E5180="","",'Raw(1)'!E5180)</f>
        <v>Bending</v>
      </c>
      <c r="I5180" t="str">
        <f>IF('Raw(1)'!F5180="","",'Raw(1)'!F5180)</f>
        <v/>
      </c>
    </row>
    <row r="5181" spans="1:9" x14ac:dyDescent="0.4">
      <c r="A5181">
        <f>IF('Raw(1)'!A5181="","",'Raw(1)'!A5181)</f>
        <v>2026</v>
      </c>
      <c r="B5181">
        <f>IF('Raw(1)'!B5181="","",'Raw(1)'!B5181)</f>
        <v>53</v>
      </c>
      <c r="C5181" t="str">
        <f t="shared" si="240"/>
        <v>Dec</v>
      </c>
      <c r="D5181" t="str">
        <f t="shared" si="241"/>
        <v>2026-Dec</v>
      </c>
      <c r="E5181">
        <f t="shared" si="242"/>
        <v>202612</v>
      </c>
      <c r="F5181" t="str">
        <f>IF('Raw(1)'!C5181="","",'Raw(1)'!C5181)</f>
        <v>TW</v>
      </c>
      <c r="G5181" t="str">
        <f>IF('Raw(1)'!D5181="","",'Raw(1)'!D5181)</f>
        <v>Performance</v>
      </c>
      <c r="H5181" t="str">
        <f>IF('Raw(1)'!E5181="","",'Raw(1)'!E5181)</f>
        <v>L/W</v>
      </c>
      <c r="I5181" t="str">
        <f>IF('Raw(1)'!F5181="","",'Raw(1)'!F5181)</f>
        <v/>
      </c>
    </row>
    <row r="5182" spans="1:9" x14ac:dyDescent="0.4">
      <c r="A5182">
        <f>IF('Raw(1)'!A5182="","",'Raw(1)'!A5182)</f>
        <v>2026</v>
      </c>
      <c r="B5182">
        <f>IF('Raw(1)'!B5182="","",'Raw(1)'!B5182)</f>
        <v>53</v>
      </c>
      <c r="C5182" t="str">
        <f t="shared" si="240"/>
        <v>Dec</v>
      </c>
      <c r="D5182" t="str">
        <f t="shared" si="241"/>
        <v>2026-Dec</v>
      </c>
      <c r="E5182">
        <f t="shared" si="242"/>
        <v>202612</v>
      </c>
      <c r="F5182" t="str">
        <f>IF('Raw(1)'!C5182="","",'Raw(1)'!C5182)</f>
        <v>TW</v>
      </c>
      <c r="G5182" t="str">
        <f>IF('Raw(1)'!D5182="","",'Raw(1)'!D5182)</f>
        <v>Performance</v>
      </c>
      <c r="H5182" t="str">
        <f>IF('Raw(1)'!E5182="","",'Raw(1)'!E5182)</f>
        <v>C/W</v>
      </c>
      <c r="I5182" t="str">
        <f>IF('Raw(1)'!F5182="","",'Raw(1)'!F5182)</f>
        <v/>
      </c>
    </row>
    <row r="5183" spans="1:9" x14ac:dyDescent="0.4">
      <c r="A5183">
        <f>IF('Raw(1)'!A5183="","",'Raw(1)'!A5183)</f>
        <v>2026</v>
      </c>
      <c r="B5183">
        <f>IF('Raw(1)'!B5183="","",'Raw(1)'!B5183)</f>
        <v>53</v>
      </c>
      <c r="C5183" t="str">
        <f t="shared" si="240"/>
        <v>Dec</v>
      </c>
      <c r="D5183" t="str">
        <f t="shared" si="241"/>
        <v>2026-Dec</v>
      </c>
      <c r="E5183">
        <f t="shared" si="242"/>
        <v>202612</v>
      </c>
      <c r="F5183" t="str">
        <f>IF('Raw(1)'!C5183="","",'Raw(1)'!C5183)</f>
        <v>CN</v>
      </c>
      <c r="G5183" t="str">
        <f>IF('Raw(1)'!D5183="","",'Raw(1)'!D5183)</f>
        <v>Machine</v>
      </c>
      <c r="H5183" t="str">
        <f>IF('Raw(1)'!E5183="","",'Raw(1)'!E5183)</f>
        <v>Growing Line</v>
      </c>
      <c r="I5183">
        <f>IF('Raw(1)'!F5183="","",'Raw(1)'!F5183)</f>
        <v>20</v>
      </c>
    </row>
    <row r="5184" spans="1:9" x14ac:dyDescent="0.4">
      <c r="A5184">
        <f>IF('Raw(1)'!A5184="","",'Raw(1)'!A5184)</f>
        <v>2026</v>
      </c>
      <c r="B5184">
        <f>IF('Raw(1)'!B5184="","",'Raw(1)'!B5184)</f>
        <v>53</v>
      </c>
      <c r="C5184" t="str">
        <f t="shared" si="240"/>
        <v>Dec</v>
      </c>
      <c r="D5184" t="str">
        <f t="shared" si="241"/>
        <v>2026-Dec</v>
      </c>
      <c r="E5184">
        <f t="shared" si="242"/>
        <v>202612</v>
      </c>
      <c r="F5184" t="str">
        <f>IF('Raw(1)'!C5184="","",'Raw(1)'!C5184)</f>
        <v>CN</v>
      </c>
      <c r="G5184" t="str">
        <f>IF('Raw(1)'!D5184="","",'Raw(1)'!D5184)</f>
        <v>Machine</v>
      </c>
      <c r="H5184" t="str">
        <f>IF('Raw(1)'!E5184="","",'Raw(1)'!E5184)</f>
        <v>Paint Booth</v>
      </c>
      <c r="I5184">
        <f>IF('Raw(1)'!F5184="","",'Raw(1)'!F5184)</f>
        <v>22</v>
      </c>
    </row>
    <row r="5185" spans="1:9" x14ac:dyDescent="0.4">
      <c r="A5185">
        <f>IF('Raw(1)'!A5185="","",'Raw(1)'!A5185)</f>
        <v>2026</v>
      </c>
      <c r="B5185">
        <f>IF('Raw(1)'!B5185="","",'Raw(1)'!B5185)</f>
        <v>53</v>
      </c>
      <c r="C5185" t="str">
        <f t="shared" si="240"/>
        <v>Dec</v>
      </c>
      <c r="D5185" t="str">
        <f t="shared" si="241"/>
        <v>2026-Dec</v>
      </c>
      <c r="E5185">
        <f t="shared" si="242"/>
        <v>202612</v>
      </c>
      <c r="F5185" t="str">
        <f>IF('Raw(1)'!C5185="","",'Raw(1)'!C5185)</f>
        <v>CN</v>
      </c>
      <c r="G5185" t="str">
        <f>IF('Raw(1)'!D5185="","",'Raw(1)'!D5185)</f>
        <v>Machine</v>
      </c>
      <c r="H5185" t="str">
        <f>IF('Raw(1)'!E5185="","",'Raw(1)'!E5185)</f>
        <v>Paint Line</v>
      </c>
      <c r="I5185">
        <f>IF('Raw(1)'!F5185="","",'Raw(1)'!F5185)</f>
        <v>6</v>
      </c>
    </row>
    <row r="5186" spans="1:9" x14ac:dyDescent="0.4">
      <c r="A5186">
        <f>IF('Raw(1)'!A5186="","",'Raw(1)'!A5186)</f>
        <v>2026</v>
      </c>
      <c r="B5186">
        <f>IF('Raw(1)'!B5186="","",'Raw(1)'!B5186)</f>
        <v>53</v>
      </c>
      <c r="C5186" t="str">
        <f t="shared" ref="C5186:C5248" si="243">IF(OR(A5186="",B5186=""),"",TEXT(DATE(A5186,1,1)+(B5186-1)*7,"mmm"))</f>
        <v>Dec</v>
      </c>
      <c r="D5186" t="str">
        <f t="shared" ref="D5186:D5248" si="244">IF(OR(A5186="",B5186=""),"",TEXT(DATE(A5186,1,1)+(B5186-1)*7,"yyyy-mmm"))</f>
        <v>2026-Dec</v>
      </c>
      <c r="E5186">
        <f t="shared" ref="E5186:E5248" si="245">IF(OR(A5186="",B5186=""),"",YEAR(DATE(A5186,1,1)+(B5186-1)*7)*100+MONTH(DATE(A5186,1,1)+(B5186-1)*7))</f>
        <v>202612</v>
      </c>
      <c r="F5186" t="str">
        <f>IF('Raw(1)'!C5186="","",'Raw(1)'!C5186)</f>
        <v>CN</v>
      </c>
      <c r="G5186" t="str">
        <f>IF('Raw(1)'!D5186="","",'Raw(1)'!D5186)</f>
        <v>Machine</v>
      </c>
      <c r="H5186" t="str">
        <f>IF('Raw(1)'!E5186="","",'Raw(1)'!E5186)</f>
        <v>Roll Bending Machine</v>
      </c>
      <c r="I5186">
        <f>IF('Raw(1)'!F5186="","",'Raw(1)'!F5186)</f>
        <v>4</v>
      </c>
    </row>
    <row r="5187" spans="1:9" x14ac:dyDescent="0.4">
      <c r="A5187">
        <f>IF('Raw(1)'!A5187="","",'Raw(1)'!A5187)</f>
        <v>2026</v>
      </c>
      <c r="B5187">
        <f>IF('Raw(1)'!B5187="","",'Raw(1)'!B5187)</f>
        <v>53</v>
      </c>
      <c r="C5187" t="str">
        <f t="shared" si="243"/>
        <v>Dec</v>
      </c>
      <c r="D5187" t="str">
        <f t="shared" si="244"/>
        <v>2026-Dec</v>
      </c>
      <c r="E5187">
        <f t="shared" si="245"/>
        <v>202612</v>
      </c>
      <c r="F5187" t="str">
        <f>IF('Raw(1)'!C5187="","",'Raw(1)'!C5187)</f>
        <v>CN</v>
      </c>
      <c r="G5187" t="str">
        <f>IF('Raw(1)'!D5187="","",'Raw(1)'!D5187)</f>
        <v>Machine</v>
      </c>
      <c r="H5187" t="str">
        <f>IF('Raw(1)'!E5187="","",'Raw(1)'!E5187)</f>
        <v>L/W Machine</v>
      </c>
      <c r="I5187">
        <f>IF('Raw(1)'!F5187="","",'Raw(1)'!F5187)</f>
        <v>10</v>
      </c>
    </row>
    <row r="5188" spans="1:9" x14ac:dyDescent="0.4">
      <c r="A5188">
        <f>IF('Raw(1)'!A5188="","",'Raw(1)'!A5188)</f>
        <v>2026</v>
      </c>
      <c r="B5188">
        <f>IF('Raw(1)'!B5188="","",'Raw(1)'!B5188)</f>
        <v>53</v>
      </c>
      <c r="C5188" t="str">
        <f t="shared" si="243"/>
        <v>Dec</v>
      </c>
      <c r="D5188" t="str">
        <f t="shared" si="244"/>
        <v>2026-Dec</v>
      </c>
      <c r="E5188">
        <f t="shared" si="245"/>
        <v>202612</v>
      </c>
      <c r="F5188" t="str">
        <f>IF('Raw(1)'!C5188="","",'Raw(1)'!C5188)</f>
        <v>CN</v>
      </c>
      <c r="G5188" t="str">
        <f>IF('Raw(1)'!D5188="","",'Raw(1)'!D5188)</f>
        <v>Machine</v>
      </c>
      <c r="H5188" t="str">
        <f>IF('Raw(1)'!E5188="","",'Raw(1)'!E5188)</f>
        <v>C/W Machine</v>
      </c>
      <c r="I5188">
        <f>IF('Raw(1)'!F5188="","",'Raw(1)'!F5188)</f>
        <v>12</v>
      </c>
    </row>
    <row r="5189" spans="1:9" x14ac:dyDescent="0.4">
      <c r="A5189">
        <f>IF('Raw(1)'!A5189="","",'Raw(1)'!A5189)</f>
        <v>2026</v>
      </c>
      <c r="B5189">
        <f>IF('Raw(1)'!B5189="","",'Raw(1)'!B5189)</f>
        <v>53</v>
      </c>
      <c r="C5189" t="str">
        <f t="shared" si="243"/>
        <v>Dec</v>
      </c>
      <c r="D5189" t="str">
        <f t="shared" si="244"/>
        <v>2026-Dec</v>
      </c>
      <c r="E5189">
        <f t="shared" si="245"/>
        <v>202612</v>
      </c>
      <c r="F5189" t="str">
        <f>IF('Raw(1)'!C5189="","",'Raw(1)'!C5189)</f>
        <v>CN</v>
      </c>
      <c r="G5189" t="str">
        <f>IF('Raw(1)'!D5189="","",'Raw(1)'!D5189)</f>
        <v>Performance</v>
      </c>
      <c r="H5189" t="str">
        <f>IF('Raw(1)'!E5189="","",'Raw(1)'!E5189)</f>
        <v>BT GT</v>
      </c>
      <c r="I5189" t="str">
        <f>IF('Raw(1)'!F5189="","",'Raw(1)'!F5189)</f>
        <v/>
      </c>
    </row>
    <row r="5190" spans="1:9" x14ac:dyDescent="0.4">
      <c r="A5190">
        <f>IF('Raw(1)'!A5190="","",'Raw(1)'!A5190)</f>
        <v>2026</v>
      </c>
      <c r="B5190">
        <f>IF('Raw(1)'!B5190="","",'Raw(1)'!B5190)</f>
        <v>53</v>
      </c>
      <c r="C5190" t="str">
        <f t="shared" si="243"/>
        <v>Dec</v>
      </c>
      <c r="D5190" t="str">
        <f t="shared" si="244"/>
        <v>2026-Dec</v>
      </c>
      <c r="E5190">
        <f t="shared" si="245"/>
        <v>202612</v>
      </c>
      <c r="F5190" t="str">
        <f>IF('Raw(1)'!C5190="","",'Raw(1)'!C5190)</f>
        <v>CN</v>
      </c>
      <c r="G5190" t="str">
        <f>IF('Raw(1)'!D5190="","",'Raw(1)'!D5190)</f>
        <v>Performance</v>
      </c>
      <c r="H5190" t="str">
        <f>IF('Raw(1)'!E5190="","",'Raw(1)'!E5190)</f>
        <v>WT GT</v>
      </c>
      <c r="I5190" t="str">
        <f>IF('Raw(1)'!F5190="","",'Raw(1)'!F5190)</f>
        <v/>
      </c>
    </row>
    <row r="5191" spans="1:9" x14ac:dyDescent="0.4">
      <c r="A5191">
        <f>IF('Raw(1)'!A5191="","",'Raw(1)'!A5191)</f>
        <v>2026</v>
      </c>
      <c r="B5191">
        <f>IF('Raw(1)'!B5191="","",'Raw(1)'!B5191)</f>
        <v>53</v>
      </c>
      <c r="C5191" t="str">
        <f t="shared" si="243"/>
        <v>Dec</v>
      </c>
      <c r="D5191" t="str">
        <f t="shared" si="244"/>
        <v>2026-Dec</v>
      </c>
      <c r="E5191">
        <f t="shared" si="245"/>
        <v>202612</v>
      </c>
      <c r="F5191" t="str">
        <f>IF('Raw(1)'!C5191="","",'Raw(1)'!C5191)</f>
        <v>CN</v>
      </c>
      <c r="G5191" t="str">
        <f>IF('Raw(1)'!D5191="","",'Raw(1)'!D5191)</f>
        <v>Performance</v>
      </c>
      <c r="H5191" t="str">
        <f>IF('Raw(1)'!E5191="","",'Raw(1)'!E5191)</f>
        <v>Bending</v>
      </c>
      <c r="I5191" t="str">
        <f>IF('Raw(1)'!F5191="","",'Raw(1)'!F5191)</f>
        <v/>
      </c>
    </row>
    <row r="5192" spans="1:9" x14ac:dyDescent="0.4">
      <c r="A5192">
        <f>IF('Raw(1)'!A5192="","",'Raw(1)'!A5192)</f>
        <v>2026</v>
      </c>
      <c r="B5192">
        <f>IF('Raw(1)'!B5192="","",'Raw(1)'!B5192)</f>
        <v>53</v>
      </c>
      <c r="C5192" t="str">
        <f t="shared" si="243"/>
        <v>Dec</v>
      </c>
      <c r="D5192" t="str">
        <f t="shared" si="244"/>
        <v>2026-Dec</v>
      </c>
      <c r="E5192">
        <f t="shared" si="245"/>
        <v>202612</v>
      </c>
      <c r="F5192" t="str">
        <f>IF('Raw(1)'!C5192="","",'Raw(1)'!C5192)</f>
        <v>CN</v>
      </c>
      <c r="G5192" t="str">
        <f>IF('Raw(1)'!D5192="","",'Raw(1)'!D5192)</f>
        <v>Performance</v>
      </c>
      <c r="H5192" t="str">
        <f>IF('Raw(1)'!E5192="","",'Raw(1)'!E5192)</f>
        <v>L/W</v>
      </c>
      <c r="I5192" t="str">
        <f>IF('Raw(1)'!F5192="","",'Raw(1)'!F5192)</f>
        <v/>
      </c>
    </row>
    <row r="5193" spans="1:9" x14ac:dyDescent="0.4">
      <c r="A5193">
        <f>IF('Raw(1)'!A5193="","",'Raw(1)'!A5193)</f>
        <v>2026</v>
      </c>
      <c r="B5193">
        <f>IF('Raw(1)'!B5193="","",'Raw(1)'!B5193)</f>
        <v>53</v>
      </c>
      <c r="C5193" t="str">
        <f t="shared" si="243"/>
        <v>Dec</v>
      </c>
      <c r="D5193" t="str">
        <f t="shared" si="244"/>
        <v>2026-Dec</v>
      </c>
      <c r="E5193">
        <f t="shared" si="245"/>
        <v>202612</v>
      </c>
      <c r="F5193" t="str">
        <f>IF('Raw(1)'!C5193="","",'Raw(1)'!C5193)</f>
        <v>CN</v>
      </c>
      <c r="G5193" t="str">
        <f>IF('Raw(1)'!D5193="","",'Raw(1)'!D5193)</f>
        <v>Performance</v>
      </c>
      <c r="H5193" t="str">
        <f>IF('Raw(1)'!E5193="","",'Raw(1)'!E5193)</f>
        <v>C/W</v>
      </c>
      <c r="I5193" t="str">
        <f>IF('Raw(1)'!F5193="","",'Raw(1)'!F5193)</f>
        <v/>
      </c>
    </row>
    <row r="5194" spans="1:9" x14ac:dyDescent="0.4">
      <c r="A5194">
        <f>IF('Raw(1)'!A5194="","",'Raw(1)'!A5194)</f>
        <v>2026</v>
      </c>
      <c r="B5194">
        <f>IF('Raw(1)'!B5194="","",'Raw(1)'!B5194)</f>
        <v>53</v>
      </c>
      <c r="C5194" t="str">
        <f t="shared" si="243"/>
        <v>Dec</v>
      </c>
      <c r="D5194" t="str">
        <f t="shared" si="244"/>
        <v>2026-Dec</v>
      </c>
      <c r="E5194">
        <f t="shared" si="245"/>
        <v>202612</v>
      </c>
      <c r="F5194" t="str">
        <f>IF('Raw(1)'!C5194="","",'Raw(1)'!C5194)</f>
        <v>TR #1</v>
      </c>
      <c r="G5194" t="str">
        <f>IF('Raw(1)'!D5194="","",'Raw(1)'!D5194)</f>
        <v>Machine</v>
      </c>
      <c r="H5194" t="str">
        <f>IF('Raw(1)'!E5194="","",'Raw(1)'!E5194)</f>
        <v>Growing Line</v>
      </c>
      <c r="I5194">
        <f>IF('Raw(1)'!F5194="","",'Raw(1)'!F5194)</f>
        <v>3</v>
      </c>
    </row>
    <row r="5195" spans="1:9" x14ac:dyDescent="0.4">
      <c r="A5195">
        <f>IF('Raw(1)'!A5195="","",'Raw(1)'!A5195)</f>
        <v>2026</v>
      </c>
      <c r="B5195">
        <f>IF('Raw(1)'!B5195="","",'Raw(1)'!B5195)</f>
        <v>53</v>
      </c>
      <c r="C5195" t="str">
        <f t="shared" si="243"/>
        <v>Dec</v>
      </c>
      <c r="D5195" t="str">
        <f t="shared" si="244"/>
        <v>2026-Dec</v>
      </c>
      <c r="E5195">
        <f t="shared" si="245"/>
        <v>202612</v>
      </c>
      <c r="F5195" t="str">
        <f>IF('Raw(1)'!C5195="","",'Raw(1)'!C5195)</f>
        <v>TR #1</v>
      </c>
      <c r="G5195" t="str">
        <f>IF('Raw(1)'!D5195="","",'Raw(1)'!D5195)</f>
        <v>Machine</v>
      </c>
      <c r="H5195" t="str">
        <f>IF('Raw(1)'!E5195="","",'Raw(1)'!E5195)</f>
        <v>Paint Booth</v>
      </c>
      <c r="I5195">
        <f>IF('Raw(1)'!F5195="","",'Raw(1)'!F5195)</f>
        <v>3</v>
      </c>
    </row>
    <row r="5196" spans="1:9" x14ac:dyDescent="0.4">
      <c r="A5196">
        <f>IF('Raw(1)'!A5196="","",'Raw(1)'!A5196)</f>
        <v>2026</v>
      </c>
      <c r="B5196">
        <f>IF('Raw(1)'!B5196="","",'Raw(1)'!B5196)</f>
        <v>53</v>
      </c>
      <c r="C5196" t="str">
        <f t="shared" si="243"/>
        <v>Dec</v>
      </c>
      <c r="D5196" t="str">
        <f t="shared" si="244"/>
        <v>2026-Dec</v>
      </c>
      <c r="E5196">
        <f t="shared" si="245"/>
        <v>202612</v>
      </c>
      <c r="F5196" t="str">
        <f>IF('Raw(1)'!C5196="","",'Raw(1)'!C5196)</f>
        <v>TR #1</v>
      </c>
      <c r="G5196" t="str">
        <f>IF('Raw(1)'!D5196="","",'Raw(1)'!D5196)</f>
        <v>Machine</v>
      </c>
      <c r="H5196" t="str">
        <f>IF('Raw(1)'!E5196="","",'Raw(1)'!E5196)</f>
        <v>Paint Line</v>
      </c>
      <c r="I5196">
        <f>IF('Raw(1)'!F5196="","",'Raw(1)'!F5196)</f>
        <v>2</v>
      </c>
    </row>
    <row r="5197" spans="1:9" x14ac:dyDescent="0.4">
      <c r="A5197">
        <f>IF('Raw(1)'!A5197="","",'Raw(1)'!A5197)</f>
        <v>2026</v>
      </c>
      <c r="B5197">
        <f>IF('Raw(1)'!B5197="","",'Raw(1)'!B5197)</f>
        <v>53</v>
      </c>
      <c r="C5197" t="str">
        <f t="shared" si="243"/>
        <v>Dec</v>
      </c>
      <c r="D5197" t="str">
        <f t="shared" si="244"/>
        <v>2026-Dec</v>
      </c>
      <c r="E5197">
        <f t="shared" si="245"/>
        <v>202612</v>
      </c>
      <c r="F5197" t="str">
        <f>IF('Raw(1)'!C5197="","",'Raw(1)'!C5197)</f>
        <v>TR #1</v>
      </c>
      <c r="G5197" t="str">
        <f>IF('Raw(1)'!D5197="","",'Raw(1)'!D5197)</f>
        <v>Machine</v>
      </c>
      <c r="H5197" t="str">
        <f>IF('Raw(1)'!E5197="","",'Raw(1)'!E5197)</f>
        <v>Roll Bending Machine</v>
      </c>
      <c r="I5197">
        <f>IF('Raw(1)'!F5197="","",'Raw(1)'!F5197)</f>
        <v>2</v>
      </c>
    </row>
    <row r="5198" spans="1:9" x14ac:dyDescent="0.4">
      <c r="A5198">
        <f>IF('Raw(1)'!A5198="","",'Raw(1)'!A5198)</f>
        <v>2026</v>
      </c>
      <c r="B5198">
        <f>IF('Raw(1)'!B5198="","",'Raw(1)'!B5198)</f>
        <v>53</v>
      </c>
      <c r="C5198" t="str">
        <f t="shared" si="243"/>
        <v>Dec</v>
      </c>
      <c r="D5198" t="str">
        <f t="shared" si="244"/>
        <v>2026-Dec</v>
      </c>
      <c r="E5198">
        <f t="shared" si="245"/>
        <v>202612</v>
      </c>
      <c r="F5198" t="str">
        <f>IF('Raw(1)'!C5198="","",'Raw(1)'!C5198)</f>
        <v>TR #1</v>
      </c>
      <c r="G5198" t="str">
        <f>IF('Raw(1)'!D5198="","",'Raw(1)'!D5198)</f>
        <v>Machine</v>
      </c>
      <c r="H5198" t="str">
        <f>IF('Raw(1)'!E5198="","",'Raw(1)'!E5198)</f>
        <v>L/W Machine</v>
      </c>
      <c r="I5198">
        <f>IF('Raw(1)'!F5198="","",'Raw(1)'!F5198)</f>
        <v>3</v>
      </c>
    </row>
    <row r="5199" spans="1:9" x14ac:dyDescent="0.4">
      <c r="A5199">
        <f>IF('Raw(1)'!A5199="","",'Raw(1)'!A5199)</f>
        <v>2026</v>
      </c>
      <c r="B5199">
        <f>IF('Raw(1)'!B5199="","",'Raw(1)'!B5199)</f>
        <v>53</v>
      </c>
      <c r="C5199" t="str">
        <f t="shared" si="243"/>
        <v>Dec</v>
      </c>
      <c r="D5199" t="str">
        <f t="shared" si="244"/>
        <v>2026-Dec</v>
      </c>
      <c r="E5199">
        <f t="shared" si="245"/>
        <v>202612</v>
      </c>
      <c r="F5199" t="str">
        <f>IF('Raw(1)'!C5199="","",'Raw(1)'!C5199)</f>
        <v>TR #1</v>
      </c>
      <c r="G5199" t="str">
        <f>IF('Raw(1)'!D5199="","",'Raw(1)'!D5199)</f>
        <v>Machine</v>
      </c>
      <c r="H5199" t="str">
        <f>IF('Raw(1)'!E5199="","",'Raw(1)'!E5199)</f>
        <v>C/W Machine</v>
      </c>
      <c r="I5199">
        <f>IF('Raw(1)'!F5199="","",'Raw(1)'!F5199)</f>
        <v>4</v>
      </c>
    </row>
    <row r="5200" spans="1:9" x14ac:dyDescent="0.4">
      <c r="A5200">
        <f>IF('Raw(1)'!A5200="","",'Raw(1)'!A5200)</f>
        <v>2026</v>
      </c>
      <c r="B5200">
        <f>IF('Raw(1)'!B5200="","",'Raw(1)'!B5200)</f>
        <v>53</v>
      </c>
      <c r="C5200" t="str">
        <f t="shared" si="243"/>
        <v>Dec</v>
      </c>
      <c r="D5200" t="str">
        <f t="shared" si="244"/>
        <v>2026-Dec</v>
      </c>
      <c r="E5200">
        <f t="shared" si="245"/>
        <v>202612</v>
      </c>
      <c r="F5200" t="str">
        <f>IF('Raw(1)'!C5200="","",'Raw(1)'!C5200)</f>
        <v>TR #1</v>
      </c>
      <c r="G5200" t="str">
        <f>IF('Raw(1)'!D5200="","",'Raw(1)'!D5200)</f>
        <v>Performance</v>
      </c>
      <c r="H5200" t="str">
        <f>IF('Raw(1)'!E5200="","",'Raw(1)'!E5200)</f>
        <v>BT GT</v>
      </c>
      <c r="I5200" t="str">
        <f>IF('Raw(1)'!F5200="","",'Raw(1)'!F5200)</f>
        <v/>
      </c>
    </row>
    <row r="5201" spans="1:9" x14ac:dyDescent="0.4">
      <c r="A5201">
        <f>IF('Raw(1)'!A5201="","",'Raw(1)'!A5201)</f>
        <v>2026</v>
      </c>
      <c r="B5201">
        <f>IF('Raw(1)'!B5201="","",'Raw(1)'!B5201)</f>
        <v>53</v>
      </c>
      <c r="C5201" t="str">
        <f t="shared" si="243"/>
        <v>Dec</v>
      </c>
      <c r="D5201" t="str">
        <f t="shared" si="244"/>
        <v>2026-Dec</v>
      </c>
      <c r="E5201">
        <f t="shared" si="245"/>
        <v>202612</v>
      </c>
      <c r="F5201" t="str">
        <f>IF('Raw(1)'!C5201="","",'Raw(1)'!C5201)</f>
        <v>TR #1</v>
      </c>
      <c r="G5201" t="str">
        <f>IF('Raw(1)'!D5201="","",'Raw(1)'!D5201)</f>
        <v>Performance</v>
      </c>
      <c r="H5201" t="str">
        <f>IF('Raw(1)'!E5201="","",'Raw(1)'!E5201)</f>
        <v>WT GT</v>
      </c>
      <c r="I5201" t="str">
        <f>IF('Raw(1)'!F5201="","",'Raw(1)'!F5201)</f>
        <v/>
      </c>
    </row>
    <row r="5202" spans="1:9" x14ac:dyDescent="0.4">
      <c r="A5202">
        <f>IF('Raw(1)'!A5202="","",'Raw(1)'!A5202)</f>
        <v>2026</v>
      </c>
      <c r="B5202">
        <f>IF('Raw(1)'!B5202="","",'Raw(1)'!B5202)</f>
        <v>53</v>
      </c>
      <c r="C5202" t="str">
        <f t="shared" si="243"/>
        <v>Dec</v>
      </c>
      <c r="D5202" t="str">
        <f t="shared" si="244"/>
        <v>2026-Dec</v>
      </c>
      <c r="E5202">
        <f t="shared" si="245"/>
        <v>202612</v>
      </c>
      <c r="F5202" t="str">
        <f>IF('Raw(1)'!C5202="","",'Raw(1)'!C5202)</f>
        <v>TR #1</v>
      </c>
      <c r="G5202" t="str">
        <f>IF('Raw(1)'!D5202="","",'Raw(1)'!D5202)</f>
        <v>Performance</v>
      </c>
      <c r="H5202" t="str">
        <f>IF('Raw(1)'!E5202="","",'Raw(1)'!E5202)</f>
        <v>Bending</v>
      </c>
      <c r="I5202" t="str">
        <f>IF('Raw(1)'!F5202="","",'Raw(1)'!F5202)</f>
        <v/>
      </c>
    </row>
    <row r="5203" spans="1:9" x14ac:dyDescent="0.4">
      <c r="A5203">
        <f>IF('Raw(1)'!A5203="","",'Raw(1)'!A5203)</f>
        <v>2026</v>
      </c>
      <c r="B5203">
        <f>IF('Raw(1)'!B5203="","",'Raw(1)'!B5203)</f>
        <v>53</v>
      </c>
      <c r="C5203" t="str">
        <f t="shared" si="243"/>
        <v>Dec</v>
      </c>
      <c r="D5203" t="str">
        <f t="shared" si="244"/>
        <v>2026-Dec</v>
      </c>
      <c r="E5203">
        <f t="shared" si="245"/>
        <v>202612</v>
      </c>
      <c r="F5203" t="str">
        <f>IF('Raw(1)'!C5203="","",'Raw(1)'!C5203)</f>
        <v>TR #1</v>
      </c>
      <c r="G5203" t="str">
        <f>IF('Raw(1)'!D5203="","",'Raw(1)'!D5203)</f>
        <v>Performance</v>
      </c>
      <c r="H5203" t="str">
        <f>IF('Raw(1)'!E5203="","",'Raw(1)'!E5203)</f>
        <v>L/W</v>
      </c>
      <c r="I5203" t="str">
        <f>IF('Raw(1)'!F5203="","",'Raw(1)'!F5203)</f>
        <v/>
      </c>
    </row>
    <row r="5204" spans="1:9" x14ac:dyDescent="0.4">
      <c r="A5204">
        <f>IF('Raw(1)'!A5204="","",'Raw(1)'!A5204)</f>
        <v>2026</v>
      </c>
      <c r="B5204">
        <f>IF('Raw(1)'!B5204="","",'Raw(1)'!B5204)</f>
        <v>53</v>
      </c>
      <c r="C5204" t="str">
        <f t="shared" si="243"/>
        <v>Dec</v>
      </c>
      <c r="D5204" t="str">
        <f t="shared" si="244"/>
        <v>2026-Dec</v>
      </c>
      <c r="E5204">
        <f t="shared" si="245"/>
        <v>202612</v>
      </c>
      <c r="F5204" t="str">
        <f>IF('Raw(1)'!C5204="","",'Raw(1)'!C5204)</f>
        <v>TR #1</v>
      </c>
      <c r="G5204" t="str">
        <f>IF('Raw(1)'!D5204="","",'Raw(1)'!D5204)</f>
        <v>Performance</v>
      </c>
      <c r="H5204" t="str">
        <f>IF('Raw(1)'!E5204="","",'Raw(1)'!E5204)</f>
        <v>C/W</v>
      </c>
      <c r="I5204" t="str">
        <f>IF('Raw(1)'!F5204="","",'Raw(1)'!F5204)</f>
        <v/>
      </c>
    </row>
    <row r="5205" spans="1:9" x14ac:dyDescent="0.4">
      <c r="A5205">
        <f>IF('Raw(1)'!A5205="","",'Raw(1)'!A5205)</f>
        <v>2026</v>
      </c>
      <c r="B5205">
        <f>IF('Raw(1)'!B5205="","",'Raw(1)'!B5205)</f>
        <v>53</v>
      </c>
      <c r="C5205" t="str">
        <f t="shared" si="243"/>
        <v>Dec</v>
      </c>
      <c r="D5205" t="str">
        <f t="shared" si="244"/>
        <v>2026-Dec</v>
      </c>
      <c r="E5205">
        <f t="shared" si="245"/>
        <v>202612</v>
      </c>
      <c r="F5205" t="str">
        <f>IF('Raw(1)'!C5205="","",'Raw(1)'!C5205)</f>
        <v>TR #2</v>
      </c>
      <c r="G5205" t="str">
        <f>IF('Raw(1)'!D5205="","",'Raw(1)'!D5205)</f>
        <v>Machine</v>
      </c>
      <c r="H5205" t="str">
        <f>IF('Raw(1)'!E5205="","",'Raw(1)'!E5205)</f>
        <v>Growing Line</v>
      </c>
      <c r="I5205">
        <f>IF('Raw(1)'!F5205="","",'Raw(1)'!F5205)</f>
        <v>6</v>
      </c>
    </row>
    <row r="5206" spans="1:9" x14ac:dyDescent="0.4">
      <c r="A5206">
        <f>IF('Raw(1)'!A5206="","",'Raw(1)'!A5206)</f>
        <v>2026</v>
      </c>
      <c r="B5206">
        <f>IF('Raw(1)'!B5206="","",'Raw(1)'!B5206)</f>
        <v>53</v>
      </c>
      <c r="C5206" t="str">
        <f t="shared" si="243"/>
        <v>Dec</v>
      </c>
      <c r="D5206" t="str">
        <f t="shared" si="244"/>
        <v>2026-Dec</v>
      </c>
      <c r="E5206">
        <f t="shared" si="245"/>
        <v>202612</v>
      </c>
      <c r="F5206" t="str">
        <f>IF('Raw(1)'!C5206="","",'Raw(1)'!C5206)</f>
        <v>TR #2</v>
      </c>
      <c r="G5206" t="str">
        <f>IF('Raw(1)'!D5206="","",'Raw(1)'!D5206)</f>
        <v>Machine</v>
      </c>
      <c r="H5206" t="str">
        <f>IF('Raw(1)'!E5206="","",'Raw(1)'!E5206)</f>
        <v>Paint Booth</v>
      </c>
      <c r="I5206">
        <f>IF('Raw(1)'!F5206="","",'Raw(1)'!F5206)</f>
        <v>4</v>
      </c>
    </row>
    <row r="5207" spans="1:9" x14ac:dyDescent="0.4">
      <c r="A5207">
        <f>IF('Raw(1)'!A5207="","",'Raw(1)'!A5207)</f>
        <v>2026</v>
      </c>
      <c r="B5207">
        <f>IF('Raw(1)'!B5207="","",'Raw(1)'!B5207)</f>
        <v>53</v>
      </c>
      <c r="C5207" t="str">
        <f t="shared" si="243"/>
        <v>Dec</v>
      </c>
      <c r="D5207" t="str">
        <f t="shared" si="244"/>
        <v>2026-Dec</v>
      </c>
      <c r="E5207">
        <f t="shared" si="245"/>
        <v>202612</v>
      </c>
      <c r="F5207" t="str">
        <f>IF('Raw(1)'!C5207="","",'Raw(1)'!C5207)</f>
        <v>TR #2</v>
      </c>
      <c r="G5207" t="str">
        <f>IF('Raw(1)'!D5207="","",'Raw(1)'!D5207)</f>
        <v>Machine</v>
      </c>
      <c r="H5207" t="str">
        <f>IF('Raw(1)'!E5207="","",'Raw(1)'!E5207)</f>
        <v>Paint Line</v>
      </c>
      <c r="I5207">
        <f>IF('Raw(1)'!F5207="","",'Raw(1)'!F5207)</f>
        <v>2</v>
      </c>
    </row>
    <row r="5208" spans="1:9" x14ac:dyDescent="0.4">
      <c r="A5208">
        <f>IF('Raw(1)'!A5208="","",'Raw(1)'!A5208)</f>
        <v>2026</v>
      </c>
      <c r="B5208">
        <f>IF('Raw(1)'!B5208="","",'Raw(1)'!B5208)</f>
        <v>53</v>
      </c>
      <c r="C5208" t="str">
        <f t="shared" si="243"/>
        <v>Dec</v>
      </c>
      <c r="D5208" t="str">
        <f t="shared" si="244"/>
        <v>2026-Dec</v>
      </c>
      <c r="E5208">
        <f t="shared" si="245"/>
        <v>202612</v>
      </c>
      <c r="F5208" t="str">
        <f>IF('Raw(1)'!C5208="","",'Raw(1)'!C5208)</f>
        <v>TR #2</v>
      </c>
      <c r="G5208" t="str">
        <f>IF('Raw(1)'!D5208="","",'Raw(1)'!D5208)</f>
        <v>Machine</v>
      </c>
      <c r="H5208" t="str">
        <f>IF('Raw(1)'!E5208="","",'Raw(1)'!E5208)</f>
        <v>Roll Bending Machine</v>
      </c>
      <c r="I5208">
        <f>IF('Raw(1)'!F5208="","",'Raw(1)'!F5208)</f>
        <v>3</v>
      </c>
    </row>
    <row r="5209" spans="1:9" x14ac:dyDescent="0.4">
      <c r="A5209">
        <f>IF('Raw(1)'!A5209="","",'Raw(1)'!A5209)</f>
        <v>2026</v>
      </c>
      <c r="B5209">
        <f>IF('Raw(1)'!B5209="","",'Raw(1)'!B5209)</f>
        <v>53</v>
      </c>
      <c r="C5209" t="str">
        <f t="shared" si="243"/>
        <v>Dec</v>
      </c>
      <c r="D5209" t="str">
        <f t="shared" si="244"/>
        <v>2026-Dec</v>
      </c>
      <c r="E5209">
        <f t="shared" si="245"/>
        <v>202612</v>
      </c>
      <c r="F5209" t="str">
        <f>IF('Raw(1)'!C5209="","",'Raw(1)'!C5209)</f>
        <v>TR #2</v>
      </c>
      <c r="G5209" t="str">
        <f>IF('Raw(1)'!D5209="","",'Raw(1)'!D5209)</f>
        <v>Machine</v>
      </c>
      <c r="H5209" t="str">
        <f>IF('Raw(1)'!E5209="","",'Raw(1)'!E5209)</f>
        <v>L/W Machine</v>
      </c>
      <c r="I5209">
        <f>IF('Raw(1)'!F5209="","",'Raw(1)'!F5209)</f>
        <v>4</v>
      </c>
    </row>
    <row r="5210" spans="1:9" x14ac:dyDescent="0.4">
      <c r="A5210">
        <f>IF('Raw(1)'!A5210="","",'Raw(1)'!A5210)</f>
        <v>2026</v>
      </c>
      <c r="B5210">
        <f>IF('Raw(1)'!B5210="","",'Raw(1)'!B5210)</f>
        <v>53</v>
      </c>
      <c r="C5210" t="str">
        <f t="shared" si="243"/>
        <v>Dec</v>
      </c>
      <c r="D5210" t="str">
        <f t="shared" si="244"/>
        <v>2026-Dec</v>
      </c>
      <c r="E5210">
        <f t="shared" si="245"/>
        <v>202612</v>
      </c>
      <c r="F5210" t="str">
        <f>IF('Raw(1)'!C5210="","",'Raw(1)'!C5210)</f>
        <v>TR #2</v>
      </c>
      <c r="G5210" t="str">
        <f>IF('Raw(1)'!D5210="","",'Raw(1)'!D5210)</f>
        <v>Machine</v>
      </c>
      <c r="H5210" t="str">
        <f>IF('Raw(1)'!E5210="","",'Raw(1)'!E5210)</f>
        <v>C/W Machine</v>
      </c>
      <c r="I5210">
        <f>IF('Raw(1)'!F5210="","",'Raw(1)'!F5210)</f>
        <v>6</v>
      </c>
    </row>
    <row r="5211" spans="1:9" x14ac:dyDescent="0.4">
      <c r="A5211">
        <f>IF('Raw(1)'!A5211="","",'Raw(1)'!A5211)</f>
        <v>2026</v>
      </c>
      <c r="B5211">
        <f>IF('Raw(1)'!B5211="","",'Raw(1)'!B5211)</f>
        <v>53</v>
      </c>
      <c r="C5211" t="str">
        <f t="shared" si="243"/>
        <v>Dec</v>
      </c>
      <c r="D5211" t="str">
        <f t="shared" si="244"/>
        <v>2026-Dec</v>
      </c>
      <c r="E5211">
        <f t="shared" si="245"/>
        <v>202612</v>
      </c>
      <c r="F5211" t="str">
        <f>IF('Raw(1)'!C5211="","",'Raw(1)'!C5211)</f>
        <v>TR #2</v>
      </c>
      <c r="G5211" t="str">
        <f>IF('Raw(1)'!D5211="","",'Raw(1)'!D5211)</f>
        <v>Performance</v>
      </c>
      <c r="H5211" t="str">
        <f>IF('Raw(1)'!E5211="","",'Raw(1)'!E5211)</f>
        <v>BT GT</v>
      </c>
      <c r="I5211" t="str">
        <f>IF('Raw(1)'!F5211="","",'Raw(1)'!F5211)</f>
        <v/>
      </c>
    </row>
    <row r="5212" spans="1:9" x14ac:dyDescent="0.4">
      <c r="A5212">
        <f>IF('Raw(1)'!A5212="","",'Raw(1)'!A5212)</f>
        <v>2026</v>
      </c>
      <c r="B5212">
        <f>IF('Raw(1)'!B5212="","",'Raw(1)'!B5212)</f>
        <v>53</v>
      </c>
      <c r="C5212" t="str">
        <f t="shared" si="243"/>
        <v>Dec</v>
      </c>
      <c r="D5212" t="str">
        <f t="shared" si="244"/>
        <v>2026-Dec</v>
      </c>
      <c r="E5212">
        <f t="shared" si="245"/>
        <v>202612</v>
      </c>
      <c r="F5212" t="str">
        <f>IF('Raw(1)'!C5212="","",'Raw(1)'!C5212)</f>
        <v>TR #2</v>
      </c>
      <c r="G5212" t="str">
        <f>IF('Raw(1)'!D5212="","",'Raw(1)'!D5212)</f>
        <v>Performance</v>
      </c>
      <c r="H5212" t="str">
        <f>IF('Raw(1)'!E5212="","",'Raw(1)'!E5212)</f>
        <v>WT GT</v>
      </c>
      <c r="I5212" t="str">
        <f>IF('Raw(1)'!F5212="","",'Raw(1)'!F5212)</f>
        <v/>
      </c>
    </row>
    <row r="5213" spans="1:9" x14ac:dyDescent="0.4">
      <c r="A5213">
        <f>IF('Raw(1)'!A5213="","",'Raw(1)'!A5213)</f>
        <v>2026</v>
      </c>
      <c r="B5213">
        <f>IF('Raw(1)'!B5213="","",'Raw(1)'!B5213)</f>
        <v>53</v>
      </c>
      <c r="C5213" t="str">
        <f t="shared" si="243"/>
        <v>Dec</v>
      </c>
      <c r="D5213" t="str">
        <f t="shared" si="244"/>
        <v>2026-Dec</v>
      </c>
      <c r="E5213">
        <f t="shared" si="245"/>
        <v>202612</v>
      </c>
      <c r="F5213" t="str">
        <f>IF('Raw(1)'!C5213="","",'Raw(1)'!C5213)</f>
        <v>TR #2</v>
      </c>
      <c r="G5213" t="str">
        <f>IF('Raw(1)'!D5213="","",'Raw(1)'!D5213)</f>
        <v>Performance</v>
      </c>
      <c r="H5213" t="str">
        <f>IF('Raw(1)'!E5213="","",'Raw(1)'!E5213)</f>
        <v>Bending</v>
      </c>
      <c r="I5213" t="str">
        <f>IF('Raw(1)'!F5213="","",'Raw(1)'!F5213)</f>
        <v/>
      </c>
    </row>
    <row r="5214" spans="1:9" x14ac:dyDescent="0.4">
      <c r="A5214">
        <f>IF('Raw(1)'!A5214="","",'Raw(1)'!A5214)</f>
        <v>2026</v>
      </c>
      <c r="B5214">
        <f>IF('Raw(1)'!B5214="","",'Raw(1)'!B5214)</f>
        <v>53</v>
      </c>
      <c r="C5214" t="str">
        <f t="shared" si="243"/>
        <v>Dec</v>
      </c>
      <c r="D5214" t="str">
        <f t="shared" si="244"/>
        <v>2026-Dec</v>
      </c>
      <c r="E5214">
        <f t="shared" si="245"/>
        <v>202612</v>
      </c>
      <c r="F5214" t="str">
        <f>IF('Raw(1)'!C5214="","",'Raw(1)'!C5214)</f>
        <v>TR #2</v>
      </c>
      <c r="G5214" t="str">
        <f>IF('Raw(1)'!D5214="","",'Raw(1)'!D5214)</f>
        <v>Performance</v>
      </c>
      <c r="H5214" t="str">
        <f>IF('Raw(1)'!E5214="","",'Raw(1)'!E5214)</f>
        <v>L/W</v>
      </c>
      <c r="I5214" t="str">
        <f>IF('Raw(1)'!F5214="","",'Raw(1)'!F5214)</f>
        <v/>
      </c>
    </row>
    <row r="5215" spans="1:9" x14ac:dyDescent="0.4">
      <c r="A5215">
        <f>IF('Raw(1)'!A5215="","",'Raw(1)'!A5215)</f>
        <v>2026</v>
      </c>
      <c r="B5215">
        <f>IF('Raw(1)'!B5215="","",'Raw(1)'!B5215)</f>
        <v>53</v>
      </c>
      <c r="C5215" t="str">
        <f t="shared" si="243"/>
        <v>Dec</v>
      </c>
      <c r="D5215" t="str">
        <f t="shared" si="244"/>
        <v>2026-Dec</v>
      </c>
      <c r="E5215">
        <f t="shared" si="245"/>
        <v>202612</v>
      </c>
      <c r="F5215" t="str">
        <f>IF('Raw(1)'!C5215="","",'Raw(1)'!C5215)</f>
        <v>TR #2</v>
      </c>
      <c r="G5215" t="str">
        <f>IF('Raw(1)'!D5215="","",'Raw(1)'!D5215)</f>
        <v>Performance</v>
      </c>
      <c r="H5215" t="str">
        <f>IF('Raw(1)'!E5215="","",'Raw(1)'!E5215)</f>
        <v>C/W</v>
      </c>
      <c r="I5215" t="str">
        <f>IF('Raw(1)'!F5215="","",'Raw(1)'!F5215)</f>
        <v/>
      </c>
    </row>
    <row r="5216" spans="1:9" x14ac:dyDescent="0.4">
      <c r="A5216">
        <f>IF('Raw(1)'!A5216="","",'Raw(1)'!A5216)</f>
        <v>2026</v>
      </c>
      <c r="B5216">
        <f>IF('Raw(1)'!B5216="","",'Raw(1)'!B5216)</f>
        <v>53</v>
      </c>
      <c r="C5216" t="str">
        <f t="shared" si="243"/>
        <v>Dec</v>
      </c>
      <c r="D5216" t="str">
        <f t="shared" si="244"/>
        <v>2026-Dec</v>
      </c>
      <c r="E5216">
        <f t="shared" si="245"/>
        <v>202612</v>
      </c>
      <c r="F5216" t="str">
        <f>IF('Raw(1)'!C5216="","",'Raw(1)'!C5216)</f>
        <v>AM</v>
      </c>
      <c r="G5216" t="str">
        <f>IF('Raw(1)'!D5216="","",'Raw(1)'!D5216)</f>
        <v>Machine</v>
      </c>
      <c r="H5216" t="str">
        <f>IF('Raw(1)'!E5216="","",'Raw(1)'!E5216)</f>
        <v>Growing Line</v>
      </c>
      <c r="I5216">
        <f>IF('Raw(1)'!F5216="","",'Raw(1)'!F5216)</f>
        <v>30</v>
      </c>
    </row>
    <row r="5217" spans="1:9" x14ac:dyDescent="0.4">
      <c r="A5217">
        <f>IF('Raw(1)'!A5217="","",'Raw(1)'!A5217)</f>
        <v>2026</v>
      </c>
      <c r="B5217">
        <f>IF('Raw(1)'!B5217="","",'Raw(1)'!B5217)</f>
        <v>53</v>
      </c>
      <c r="C5217" t="str">
        <f t="shared" si="243"/>
        <v>Dec</v>
      </c>
      <c r="D5217" t="str">
        <f t="shared" si="244"/>
        <v>2026-Dec</v>
      </c>
      <c r="E5217">
        <f t="shared" si="245"/>
        <v>202612</v>
      </c>
      <c r="F5217" t="str">
        <f>IF('Raw(1)'!C5217="","",'Raw(1)'!C5217)</f>
        <v>AM</v>
      </c>
      <c r="G5217" t="str">
        <f>IF('Raw(1)'!D5217="","",'Raw(1)'!D5217)</f>
        <v>Machine</v>
      </c>
      <c r="H5217" t="str">
        <f>IF('Raw(1)'!E5217="","",'Raw(1)'!E5217)</f>
        <v>Paint Booth</v>
      </c>
      <c r="I5217">
        <f>IF('Raw(1)'!F5217="","",'Raw(1)'!F5217)</f>
        <v>16</v>
      </c>
    </row>
    <row r="5218" spans="1:9" x14ac:dyDescent="0.4">
      <c r="A5218">
        <f>IF('Raw(1)'!A5218="","",'Raw(1)'!A5218)</f>
        <v>2026</v>
      </c>
      <c r="B5218">
        <f>IF('Raw(1)'!B5218="","",'Raw(1)'!B5218)</f>
        <v>53</v>
      </c>
      <c r="C5218" t="str">
        <f t="shared" si="243"/>
        <v>Dec</v>
      </c>
      <c r="D5218" t="str">
        <f t="shared" si="244"/>
        <v>2026-Dec</v>
      </c>
      <c r="E5218">
        <f t="shared" si="245"/>
        <v>202612</v>
      </c>
      <c r="F5218" t="str">
        <f>IF('Raw(1)'!C5218="","",'Raw(1)'!C5218)</f>
        <v>AM</v>
      </c>
      <c r="G5218" t="str">
        <f>IF('Raw(1)'!D5218="","",'Raw(1)'!D5218)</f>
        <v>Machine</v>
      </c>
      <c r="H5218" t="str">
        <f>IF('Raw(1)'!E5218="","",'Raw(1)'!E5218)</f>
        <v>Paint Line</v>
      </c>
      <c r="I5218">
        <f>IF('Raw(1)'!F5218="","",'Raw(1)'!F5218)</f>
        <v>8</v>
      </c>
    </row>
    <row r="5219" spans="1:9" x14ac:dyDescent="0.4">
      <c r="A5219">
        <f>IF('Raw(1)'!A5219="","",'Raw(1)'!A5219)</f>
        <v>2026</v>
      </c>
      <c r="B5219">
        <f>IF('Raw(1)'!B5219="","",'Raw(1)'!B5219)</f>
        <v>53</v>
      </c>
      <c r="C5219" t="str">
        <f t="shared" si="243"/>
        <v>Dec</v>
      </c>
      <c r="D5219" t="str">
        <f t="shared" si="244"/>
        <v>2026-Dec</v>
      </c>
      <c r="E5219">
        <f t="shared" si="245"/>
        <v>202612</v>
      </c>
      <c r="F5219" t="str">
        <f>IF('Raw(1)'!C5219="","",'Raw(1)'!C5219)</f>
        <v>AM</v>
      </c>
      <c r="G5219" t="str">
        <f>IF('Raw(1)'!D5219="","",'Raw(1)'!D5219)</f>
        <v>Machine</v>
      </c>
      <c r="H5219" t="str">
        <f>IF('Raw(1)'!E5219="","",'Raw(1)'!E5219)</f>
        <v>Roll Bending Machine</v>
      </c>
      <c r="I5219">
        <f>IF('Raw(1)'!F5219="","",'Raw(1)'!F5219)</f>
        <v>6</v>
      </c>
    </row>
    <row r="5220" spans="1:9" x14ac:dyDescent="0.4">
      <c r="A5220">
        <f>IF('Raw(1)'!A5220="","",'Raw(1)'!A5220)</f>
        <v>2026</v>
      </c>
      <c r="B5220">
        <f>IF('Raw(1)'!B5220="","",'Raw(1)'!B5220)</f>
        <v>53</v>
      </c>
      <c r="C5220" t="str">
        <f t="shared" si="243"/>
        <v>Dec</v>
      </c>
      <c r="D5220" t="str">
        <f t="shared" si="244"/>
        <v>2026-Dec</v>
      </c>
      <c r="E5220">
        <f t="shared" si="245"/>
        <v>202612</v>
      </c>
      <c r="F5220" t="str">
        <f>IF('Raw(1)'!C5220="","",'Raw(1)'!C5220)</f>
        <v>AM</v>
      </c>
      <c r="G5220" t="str">
        <f>IF('Raw(1)'!D5220="","",'Raw(1)'!D5220)</f>
        <v>Machine</v>
      </c>
      <c r="H5220" t="str">
        <f>IF('Raw(1)'!E5220="","",'Raw(1)'!E5220)</f>
        <v>L/W Machine</v>
      </c>
      <c r="I5220">
        <f>IF('Raw(1)'!F5220="","",'Raw(1)'!F5220)</f>
        <v>11</v>
      </c>
    </row>
    <row r="5221" spans="1:9" x14ac:dyDescent="0.4">
      <c r="A5221">
        <f>IF('Raw(1)'!A5221="","",'Raw(1)'!A5221)</f>
        <v>2026</v>
      </c>
      <c r="B5221">
        <f>IF('Raw(1)'!B5221="","",'Raw(1)'!B5221)</f>
        <v>53</v>
      </c>
      <c r="C5221" t="str">
        <f t="shared" si="243"/>
        <v>Dec</v>
      </c>
      <c r="D5221" t="str">
        <f t="shared" si="244"/>
        <v>2026-Dec</v>
      </c>
      <c r="E5221">
        <f t="shared" si="245"/>
        <v>202612</v>
      </c>
      <c r="F5221" t="str">
        <f>IF('Raw(1)'!C5221="","",'Raw(1)'!C5221)</f>
        <v>AM</v>
      </c>
      <c r="G5221" t="str">
        <f>IF('Raw(1)'!D5221="","",'Raw(1)'!D5221)</f>
        <v>Machine</v>
      </c>
      <c r="H5221" t="str">
        <f>IF('Raw(1)'!E5221="","",'Raw(1)'!E5221)</f>
        <v>C/W Machine</v>
      </c>
      <c r="I5221">
        <f>IF('Raw(1)'!F5221="","",'Raw(1)'!F5221)</f>
        <v>15</v>
      </c>
    </row>
    <row r="5222" spans="1:9" x14ac:dyDescent="0.4">
      <c r="A5222">
        <f>IF('Raw(1)'!A5222="","",'Raw(1)'!A5222)</f>
        <v>2026</v>
      </c>
      <c r="B5222">
        <f>IF('Raw(1)'!B5222="","",'Raw(1)'!B5222)</f>
        <v>53</v>
      </c>
      <c r="C5222" t="str">
        <f t="shared" si="243"/>
        <v>Dec</v>
      </c>
      <c r="D5222" t="str">
        <f t="shared" si="244"/>
        <v>2026-Dec</v>
      </c>
      <c r="E5222">
        <f t="shared" si="245"/>
        <v>202612</v>
      </c>
      <c r="F5222" t="str">
        <f>IF('Raw(1)'!C5222="","",'Raw(1)'!C5222)</f>
        <v>AM</v>
      </c>
      <c r="G5222" t="str">
        <f>IF('Raw(1)'!D5222="","",'Raw(1)'!D5222)</f>
        <v>Performance</v>
      </c>
      <c r="H5222" t="str">
        <f>IF('Raw(1)'!E5222="","",'Raw(1)'!E5222)</f>
        <v>BT GT</v>
      </c>
      <c r="I5222" t="str">
        <f>IF('Raw(1)'!F5222="","",'Raw(1)'!F5222)</f>
        <v/>
      </c>
    </row>
    <row r="5223" spans="1:9" x14ac:dyDescent="0.4">
      <c r="A5223">
        <f>IF('Raw(1)'!A5223="","",'Raw(1)'!A5223)</f>
        <v>2026</v>
      </c>
      <c r="B5223">
        <f>IF('Raw(1)'!B5223="","",'Raw(1)'!B5223)</f>
        <v>53</v>
      </c>
      <c r="C5223" t="str">
        <f t="shared" si="243"/>
        <v>Dec</v>
      </c>
      <c r="D5223" t="str">
        <f t="shared" si="244"/>
        <v>2026-Dec</v>
      </c>
      <c r="E5223">
        <f t="shared" si="245"/>
        <v>202612</v>
      </c>
      <c r="F5223" t="str">
        <f>IF('Raw(1)'!C5223="","",'Raw(1)'!C5223)</f>
        <v>AM</v>
      </c>
      <c r="G5223" t="str">
        <f>IF('Raw(1)'!D5223="","",'Raw(1)'!D5223)</f>
        <v>Performance</v>
      </c>
      <c r="H5223" t="str">
        <f>IF('Raw(1)'!E5223="","",'Raw(1)'!E5223)</f>
        <v>WT GT</v>
      </c>
      <c r="I5223" t="str">
        <f>IF('Raw(1)'!F5223="","",'Raw(1)'!F5223)</f>
        <v/>
      </c>
    </row>
    <row r="5224" spans="1:9" x14ac:dyDescent="0.4">
      <c r="A5224">
        <f>IF('Raw(1)'!A5224="","",'Raw(1)'!A5224)</f>
        <v>2026</v>
      </c>
      <c r="B5224">
        <f>IF('Raw(1)'!B5224="","",'Raw(1)'!B5224)</f>
        <v>53</v>
      </c>
      <c r="C5224" t="str">
        <f t="shared" si="243"/>
        <v>Dec</v>
      </c>
      <c r="D5224" t="str">
        <f t="shared" si="244"/>
        <v>2026-Dec</v>
      </c>
      <c r="E5224">
        <f t="shared" si="245"/>
        <v>202612</v>
      </c>
      <c r="F5224" t="str">
        <f>IF('Raw(1)'!C5224="","",'Raw(1)'!C5224)</f>
        <v>AM</v>
      </c>
      <c r="G5224" t="str">
        <f>IF('Raw(1)'!D5224="","",'Raw(1)'!D5224)</f>
        <v>Performance</v>
      </c>
      <c r="H5224" t="str">
        <f>IF('Raw(1)'!E5224="","",'Raw(1)'!E5224)</f>
        <v>Bending</v>
      </c>
      <c r="I5224" t="str">
        <f>IF('Raw(1)'!F5224="","",'Raw(1)'!F5224)</f>
        <v/>
      </c>
    </row>
    <row r="5225" spans="1:9" x14ac:dyDescent="0.4">
      <c r="A5225">
        <f>IF('Raw(1)'!A5225="","",'Raw(1)'!A5225)</f>
        <v>2026</v>
      </c>
      <c r="B5225">
        <f>IF('Raw(1)'!B5225="","",'Raw(1)'!B5225)</f>
        <v>53</v>
      </c>
      <c r="C5225" t="str">
        <f t="shared" si="243"/>
        <v>Dec</v>
      </c>
      <c r="D5225" t="str">
        <f t="shared" si="244"/>
        <v>2026-Dec</v>
      </c>
      <c r="E5225">
        <f t="shared" si="245"/>
        <v>202612</v>
      </c>
      <c r="F5225" t="str">
        <f>IF('Raw(1)'!C5225="","",'Raw(1)'!C5225)</f>
        <v>AM</v>
      </c>
      <c r="G5225" t="str">
        <f>IF('Raw(1)'!D5225="","",'Raw(1)'!D5225)</f>
        <v>Performance</v>
      </c>
      <c r="H5225" t="str">
        <f>IF('Raw(1)'!E5225="","",'Raw(1)'!E5225)</f>
        <v>L/W</v>
      </c>
      <c r="I5225" t="str">
        <f>IF('Raw(1)'!F5225="","",'Raw(1)'!F5225)</f>
        <v/>
      </c>
    </row>
    <row r="5226" spans="1:9" x14ac:dyDescent="0.4">
      <c r="A5226">
        <f>IF('Raw(1)'!A5226="","",'Raw(1)'!A5226)</f>
        <v>2026</v>
      </c>
      <c r="B5226">
        <f>IF('Raw(1)'!B5226="","",'Raw(1)'!B5226)</f>
        <v>53</v>
      </c>
      <c r="C5226" t="str">
        <f t="shared" si="243"/>
        <v>Dec</v>
      </c>
      <c r="D5226" t="str">
        <f t="shared" si="244"/>
        <v>2026-Dec</v>
      </c>
      <c r="E5226">
        <f t="shared" si="245"/>
        <v>202612</v>
      </c>
      <c r="F5226" t="str">
        <f>IF('Raw(1)'!C5226="","",'Raw(1)'!C5226)</f>
        <v>AM</v>
      </c>
      <c r="G5226" t="str">
        <f>IF('Raw(1)'!D5226="","",'Raw(1)'!D5226)</f>
        <v>Performance</v>
      </c>
      <c r="H5226" t="str">
        <f>IF('Raw(1)'!E5226="","",'Raw(1)'!E5226)</f>
        <v>C/W</v>
      </c>
      <c r="I5226" t="str">
        <f>IF('Raw(1)'!F5226="","",'Raw(1)'!F5226)</f>
        <v/>
      </c>
    </row>
    <row r="5227" spans="1:9" x14ac:dyDescent="0.4">
      <c r="A5227">
        <f>IF('Raw(1)'!A5227="","",'Raw(1)'!A5227)</f>
        <v>2026</v>
      </c>
      <c r="B5227">
        <f>IF('Raw(1)'!B5227="","",'Raw(1)'!B5227)</f>
        <v>53</v>
      </c>
      <c r="C5227" t="str">
        <f t="shared" si="243"/>
        <v>Dec</v>
      </c>
      <c r="D5227" t="str">
        <f t="shared" si="244"/>
        <v>2026-Dec</v>
      </c>
      <c r="E5227">
        <f t="shared" si="245"/>
        <v>202612</v>
      </c>
      <c r="F5227" t="str">
        <f>IF('Raw(1)'!C5227="","",'Raw(1)'!C5227)</f>
        <v>PT On</v>
      </c>
      <c r="G5227" t="str">
        <f>IF('Raw(1)'!D5227="","",'Raw(1)'!D5227)</f>
        <v>Machine</v>
      </c>
      <c r="H5227" t="str">
        <f>IF('Raw(1)'!E5227="","",'Raw(1)'!E5227)</f>
        <v>Growing Line</v>
      </c>
      <c r="I5227">
        <f>IF('Raw(1)'!F5227="","",'Raw(1)'!F5227)</f>
        <v>6</v>
      </c>
    </row>
    <row r="5228" spans="1:9" x14ac:dyDescent="0.4">
      <c r="A5228">
        <f>IF('Raw(1)'!A5228="","",'Raw(1)'!A5228)</f>
        <v>2026</v>
      </c>
      <c r="B5228">
        <f>IF('Raw(1)'!B5228="","",'Raw(1)'!B5228)</f>
        <v>53</v>
      </c>
      <c r="C5228" t="str">
        <f t="shared" si="243"/>
        <v>Dec</v>
      </c>
      <c r="D5228" t="str">
        <f t="shared" si="244"/>
        <v>2026-Dec</v>
      </c>
      <c r="E5228">
        <f t="shared" si="245"/>
        <v>202612</v>
      </c>
      <c r="F5228" t="str">
        <f>IF('Raw(1)'!C5228="","",'Raw(1)'!C5228)</f>
        <v>PT On</v>
      </c>
      <c r="G5228" t="str">
        <f>IF('Raw(1)'!D5228="","",'Raw(1)'!D5228)</f>
        <v>Machine</v>
      </c>
      <c r="H5228" t="str">
        <f>IF('Raw(1)'!E5228="","",'Raw(1)'!E5228)</f>
        <v>Paint Booth</v>
      </c>
      <c r="I5228">
        <f>IF('Raw(1)'!F5228="","",'Raw(1)'!F5228)</f>
        <v>4</v>
      </c>
    </row>
    <row r="5229" spans="1:9" x14ac:dyDescent="0.4">
      <c r="A5229">
        <f>IF('Raw(1)'!A5229="","",'Raw(1)'!A5229)</f>
        <v>2026</v>
      </c>
      <c r="B5229">
        <f>IF('Raw(1)'!B5229="","",'Raw(1)'!B5229)</f>
        <v>53</v>
      </c>
      <c r="C5229" t="str">
        <f t="shared" si="243"/>
        <v>Dec</v>
      </c>
      <c r="D5229" t="str">
        <f t="shared" si="244"/>
        <v>2026-Dec</v>
      </c>
      <c r="E5229">
        <f t="shared" si="245"/>
        <v>202612</v>
      </c>
      <c r="F5229" t="str">
        <f>IF('Raw(1)'!C5229="","",'Raw(1)'!C5229)</f>
        <v>PT On</v>
      </c>
      <c r="G5229" t="str">
        <f>IF('Raw(1)'!D5229="","",'Raw(1)'!D5229)</f>
        <v>Machine</v>
      </c>
      <c r="H5229" t="str">
        <f>IF('Raw(1)'!E5229="","",'Raw(1)'!E5229)</f>
        <v>Paint Line</v>
      </c>
      <c r="I5229">
        <f>IF('Raw(1)'!F5229="","",'Raw(1)'!F5229)</f>
        <v>4</v>
      </c>
    </row>
    <row r="5230" spans="1:9" x14ac:dyDescent="0.4">
      <c r="A5230">
        <f>IF('Raw(1)'!A5230="","",'Raw(1)'!A5230)</f>
        <v>2026</v>
      </c>
      <c r="B5230">
        <f>IF('Raw(1)'!B5230="","",'Raw(1)'!B5230)</f>
        <v>53</v>
      </c>
      <c r="C5230" t="str">
        <f t="shared" si="243"/>
        <v>Dec</v>
      </c>
      <c r="D5230" t="str">
        <f t="shared" si="244"/>
        <v>2026-Dec</v>
      </c>
      <c r="E5230">
        <f t="shared" si="245"/>
        <v>202612</v>
      </c>
      <c r="F5230" t="str">
        <f>IF('Raw(1)'!C5230="","",'Raw(1)'!C5230)</f>
        <v>PT On</v>
      </c>
      <c r="G5230" t="str">
        <f>IF('Raw(1)'!D5230="","",'Raw(1)'!D5230)</f>
        <v>Machine</v>
      </c>
      <c r="H5230" t="str">
        <f>IF('Raw(1)'!E5230="","",'Raw(1)'!E5230)</f>
        <v>Roll Bending Machine</v>
      </c>
      <c r="I5230">
        <f>IF('Raw(1)'!F5230="","",'Raw(1)'!F5230)</f>
        <v>3</v>
      </c>
    </row>
    <row r="5231" spans="1:9" x14ac:dyDescent="0.4">
      <c r="A5231">
        <f>IF('Raw(1)'!A5231="","",'Raw(1)'!A5231)</f>
        <v>2026</v>
      </c>
      <c r="B5231">
        <f>IF('Raw(1)'!B5231="","",'Raw(1)'!B5231)</f>
        <v>53</v>
      </c>
      <c r="C5231" t="str">
        <f t="shared" si="243"/>
        <v>Dec</v>
      </c>
      <c r="D5231" t="str">
        <f t="shared" si="244"/>
        <v>2026-Dec</v>
      </c>
      <c r="E5231">
        <f t="shared" si="245"/>
        <v>202612</v>
      </c>
      <c r="F5231" t="str">
        <f>IF('Raw(1)'!C5231="","",'Raw(1)'!C5231)</f>
        <v>PT On</v>
      </c>
      <c r="G5231" t="str">
        <f>IF('Raw(1)'!D5231="","",'Raw(1)'!D5231)</f>
        <v>Machine</v>
      </c>
      <c r="H5231" t="str">
        <f>IF('Raw(1)'!E5231="","",'Raw(1)'!E5231)</f>
        <v>L/W Machine</v>
      </c>
      <c r="I5231">
        <f>IF('Raw(1)'!F5231="","",'Raw(1)'!F5231)</f>
        <v>4</v>
      </c>
    </row>
    <row r="5232" spans="1:9" x14ac:dyDescent="0.4">
      <c r="A5232">
        <f>IF('Raw(1)'!A5232="","",'Raw(1)'!A5232)</f>
        <v>2026</v>
      </c>
      <c r="B5232">
        <f>IF('Raw(1)'!B5232="","",'Raw(1)'!B5232)</f>
        <v>53</v>
      </c>
      <c r="C5232" t="str">
        <f t="shared" si="243"/>
        <v>Dec</v>
      </c>
      <c r="D5232" t="str">
        <f t="shared" si="244"/>
        <v>2026-Dec</v>
      </c>
      <c r="E5232">
        <f t="shared" si="245"/>
        <v>202612</v>
      </c>
      <c r="F5232" t="str">
        <f>IF('Raw(1)'!C5232="","",'Raw(1)'!C5232)</f>
        <v>PT On</v>
      </c>
      <c r="G5232" t="str">
        <f>IF('Raw(1)'!D5232="","",'Raw(1)'!D5232)</f>
        <v>Machine</v>
      </c>
      <c r="H5232" t="str">
        <f>IF('Raw(1)'!E5232="","",'Raw(1)'!E5232)</f>
        <v>C/W Machine</v>
      </c>
      <c r="I5232">
        <f>IF('Raw(1)'!F5232="","",'Raw(1)'!F5232)</f>
        <v>6.5</v>
      </c>
    </row>
    <row r="5233" spans="1:9" x14ac:dyDescent="0.4">
      <c r="A5233">
        <f>IF('Raw(1)'!A5233="","",'Raw(1)'!A5233)</f>
        <v>2026</v>
      </c>
      <c r="B5233">
        <f>IF('Raw(1)'!B5233="","",'Raw(1)'!B5233)</f>
        <v>53</v>
      </c>
      <c r="C5233" t="str">
        <f t="shared" si="243"/>
        <v>Dec</v>
      </c>
      <c r="D5233" t="str">
        <f t="shared" si="244"/>
        <v>2026-Dec</v>
      </c>
      <c r="E5233">
        <f t="shared" si="245"/>
        <v>202612</v>
      </c>
      <c r="F5233" t="str">
        <f>IF('Raw(1)'!C5233="","",'Raw(1)'!C5233)</f>
        <v>PT On</v>
      </c>
      <c r="G5233" t="str">
        <f>IF('Raw(1)'!D5233="","",'Raw(1)'!D5233)</f>
        <v>Performance</v>
      </c>
      <c r="H5233" t="str">
        <f>IF('Raw(1)'!E5233="","",'Raw(1)'!E5233)</f>
        <v>BT GT</v>
      </c>
      <c r="I5233" t="str">
        <f>IF('Raw(1)'!F5233="","",'Raw(1)'!F5233)</f>
        <v/>
      </c>
    </row>
    <row r="5234" spans="1:9" x14ac:dyDescent="0.4">
      <c r="A5234">
        <f>IF('Raw(1)'!A5234="","",'Raw(1)'!A5234)</f>
        <v>2026</v>
      </c>
      <c r="B5234">
        <f>IF('Raw(1)'!B5234="","",'Raw(1)'!B5234)</f>
        <v>53</v>
      </c>
      <c r="C5234" t="str">
        <f t="shared" si="243"/>
        <v>Dec</v>
      </c>
      <c r="D5234" t="str">
        <f t="shared" si="244"/>
        <v>2026-Dec</v>
      </c>
      <c r="E5234">
        <f t="shared" si="245"/>
        <v>202612</v>
      </c>
      <c r="F5234" t="str">
        <f>IF('Raw(1)'!C5234="","",'Raw(1)'!C5234)</f>
        <v>PT On</v>
      </c>
      <c r="G5234" t="str">
        <f>IF('Raw(1)'!D5234="","",'Raw(1)'!D5234)</f>
        <v>Performance</v>
      </c>
      <c r="H5234" t="str">
        <f>IF('Raw(1)'!E5234="","",'Raw(1)'!E5234)</f>
        <v>WT GT</v>
      </c>
      <c r="I5234" t="str">
        <f>IF('Raw(1)'!F5234="","",'Raw(1)'!F5234)</f>
        <v/>
      </c>
    </row>
    <row r="5235" spans="1:9" x14ac:dyDescent="0.4">
      <c r="A5235">
        <f>IF('Raw(1)'!A5235="","",'Raw(1)'!A5235)</f>
        <v>2026</v>
      </c>
      <c r="B5235">
        <f>IF('Raw(1)'!B5235="","",'Raw(1)'!B5235)</f>
        <v>53</v>
      </c>
      <c r="C5235" t="str">
        <f t="shared" si="243"/>
        <v>Dec</v>
      </c>
      <c r="D5235" t="str">
        <f t="shared" si="244"/>
        <v>2026-Dec</v>
      </c>
      <c r="E5235">
        <f t="shared" si="245"/>
        <v>202612</v>
      </c>
      <c r="F5235" t="str">
        <f>IF('Raw(1)'!C5235="","",'Raw(1)'!C5235)</f>
        <v>PT On</v>
      </c>
      <c r="G5235" t="str">
        <f>IF('Raw(1)'!D5235="","",'Raw(1)'!D5235)</f>
        <v>Performance</v>
      </c>
      <c r="H5235" t="str">
        <f>IF('Raw(1)'!E5235="","",'Raw(1)'!E5235)</f>
        <v>Bending</v>
      </c>
      <c r="I5235" t="str">
        <f>IF('Raw(1)'!F5235="","",'Raw(1)'!F5235)</f>
        <v/>
      </c>
    </row>
    <row r="5236" spans="1:9" x14ac:dyDescent="0.4">
      <c r="A5236">
        <f>IF('Raw(1)'!A5236="","",'Raw(1)'!A5236)</f>
        <v>2026</v>
      </c>
      <c r="B5236">
        <f>IF('Raw(1)'!B5236="","",'Raw(1)'!B5236)</f>
        <v>53</v>
      </c>
      <c r="C5236" t="str">
        <f t="shared" si="243"/>
        <v>Dec</v>
      </c>
      <c r="D5236" t="str">
        <f t="shared" si="244"/>
        <v>2026-Dec</v>
      </c>
      <c r="E5236">
        <f t="shared" si="245"/>
        <v>202612</v>
      </c>
      <c r="F5236" t="str">
        <f>IF('Raw(1)'!C5236="","",'Raw(1)'!C5236)</f>
        <v>PT On</v>
      </c>
      <c r="G5236" t="str">
        <f>IF('Raw(1)'!D5236="","",'Raw(1)'!D5236)</f>
        <v>Performance</v>
      </c>
      <c r="H5236" t="str">
        <f>IF('Raw(1)'!E5236="","",'Raw(1)'!E5236)</f>
        <v>L/W</v>
      </c>
      <c r="I5236" t="str">
        <f>IF('Raw(1)'!F5236="","",'Raw(1)'!F5236)</f>
        <v/>
      </c>
    </row>
    <row r="5237" spans="1:9" x14ac:dyDescent="0.4">
      <c r="A5237">
        <f>IF('Raw(1)'!A5237="","",'Raw(1)'!A5237)</f>
        <v>2026</v>
      </c>
      <c r="B5237">
        <f>IF('Raw(1)'!B5237="","",'Raw(1)'!B5237)</f>
        <v>53</v>
      </c>
      <c r="C5237" t="str">
        <f t="shared" si="243"/>
        <v>Dec</v>
      </c>
      <c r="D5237" t="str">
        <f t="shared" si="244"/>
        <v>2026-Dec</v>
      </c>
      <c r="E5237">
        <f t="shared" si="245"/>
        <v>202612</v>
      </c>
      <c r="F5237" t="str">
        <f>IF('Raw(1)'!C5237="","",'Raw(1)'!C5237)</f>
        <v>PT On</v>
      </c>
      <c r="G5237" t="str">
        <f>IF('Raw(1)'!D5237="","",'Raw(1)'!D5237)</f>
        <v>Performance</v>
      </c>
      <c r="H5237" t="str">
        <f>IF('Raw(1)'!E5237="","",'Raw(1)'!E5237)</f>
        <v>C/W</v>
      </c>
      <c r="I5237" t="str">
        <f>IF('Raw(1)'!F5237="","",'Raw(1)'!F5237)</f>
        <v/>
      </c>
    </row>
    <row r="5238" spans="1:9" x14ac:dyDescent="0.4">
      <c r="A5238">
        <f>IF('Raw(1)'!A5238="","",'Raw(1)'!A5238)</f>
        <v>2026</v>
      </c>
      <c r="B5238">
        <f>IF('Raw(1)'!B5238="","",'Raw(1)'!B5238)</f>
        <v>53</v>
      </c>
      <c r="C5238" t="str">
        <f t="shared" si="243"/>
        <v>Dec</v>
      </c>
      <c r="D5238" t="str">
        <f t="shared" si="244"/>
        <v>2026-Dec</v>
      </c>
      <c r="E5238">
        <f t="shared" si="245"/>
        <v>202612</v>
      </c>
      <c r="F5238" t="str">
        <f>IF('Raw(1)'!C5238="","",'Raw(1)'!C5238)</f>
        <v>PT Off</v>
      </c>
      <c r="G5238" t="str">
        <f>IF('Raw(1)'!D5238="","",'Raw(1)'!D5238)</f>
        <v>Machine</v>
      </c>
      <c r="H5238" t="str">
        <f>IF('Raw(1)'!E5238="","",'Raw(1)'!E5238)</f>
        <v>Growing Line</v>
      </c>
      <c r="I5238">
        <f>IF('Raw(1)'!F5238="","",'Raw(1)'!F5238)</f>
        <v>11</v>
      </c>
    </row>
    <row r="5239" spans="1:9" x14ac:dyDescent="0.4">
      <c r="A5239">
        <f>IF('Raw(1)'!A5239="","",'Raw(1)'!A5239)</f>
        <v>2026</v>
      </c>
      <c r="B5239">
        <f>IF('Raw(1)'!B5239="","",'Raw(1)'!B5239)</f>
        <v>53</v>
      </c>
      <c r="C5239" t="str">
        <f t="shared" si="243"/>
        <v>Dec</v>
      </c>
      <c r="D5239" t="str">
        <f t="shared" si="244"/>
        <v>2026-Dec</v>
      </c>
      <c r="E5239">
        <f t="shared" si="245"/>
        <v>202612</v>
      </c>
      <c r="F5239" t="str">
        <f>IF('Raw(1)'!C5239="","",'Raw(1)'!C5239)</f>
        <v>PT Off</v>
      </c>
      <c r="G5239" t="str">
        <f>IF('Raw(1)'!D5239="","",'Raw(1)'!D5239)</f>
        <v>Machine</v>
      </c>
      <c r="H5239" t="str">
        <f>IF('Raw(1)'!E5239="","",'Raw(1)'!E5239)</f>
        <v>Paint Booth</v>
      </c>
      <c r="I5239">
        <f>IF('Raw(1)'!F5239="","",'Raw(1)'!F5239)</f>
        <v>6</v>
      </c>
    </row>
    <row r="5240" spans="1:9" x14ac:dyDescent="0.4">
      <c r="A5240">
        <f>IF('Raw(1)'!A5240="","",'Raw(1)'!A5240)</f>
        <v>2026</v>
      </c>
      <c r="B5240">
        <f>IF('Raw(1)'!B5240="","",'Raw(1)'!B5240)</f>
        <v>53</v>
      </c>
      <c r="C5240" t="str">
        <f t="shared" si="243"/>
        <v>Dec</v>
      </c>
      <c r="D5240" t="str">
        <f t="shared" si="244"/>
        <v>2026-Dec</v>
      </c>
      <c r="E5240">
        <f t="shared" si="245"/>
        <v>202612</v>
      </c>
      <c r="F5240" t="str">
        <f>IF('Raw(1)'!C5240="","",'Raw(1)'!C5240)</f>
        <v>PT Off</v>
      </c>
      <c r="G5240" t="str">
        <f>IF('Raw(1)'!D5240="","",'Raw(1)'!D5240)</f>
        <v>Machine</v>
      </c>
      <c r="H5240" t="str">
        <f>IF('Raw(1)'!E5240="","",'Raw(1)'!E5240)</f>
        <v>Paint Line</v>
      </c>
      <c r="I5240">
        <f>IF('Raw(1)'!F5240="","",'Raw(1)'!F5240)</f>
        <v>4</v>
      </c>
    </row>
    <row r="5241" spans="1:9" x14ac:dyDescent="0.4">
      <c r="A5241">
        <f>IF('Raw(1)'!A5241="","",'Raw(1)'!A5241)</f>
        <v>2026</v>
      </c>
      <c r="B5241">
        <f>IF('Raw(1)'!B5241="","",'Raw(1)'!B5241)</f>
        <v>53</v>
      </c>
      <c r="C5241" t="str">
        <f t="shared" si="243"/>
        <v>Dec</v>
      </c>
      <c r="D5241" t="str">
        <f t="shared" si="244"/>
        <v>2026-Dec</v>
      </c>
      <c r="E5241">
        <f t="shared" si="245"/>
        <v>202612</v>
      </c>
      <c r="F5241" t="str">
        <f>IF('Raw(1)'!C5241="","",'Raw(1)'!C5241)</f>
        <v>PT Off</v>
      </c>
      <c r="G5241" t="str">
        <f>IF('Raw(1)'!D5241="","",'Raw(1)'!D5241)</f>
        <v>Machine</v>
      </c>
      <c r="H5241" t="str">
        <f>IF('Raw(1)'!E5241="","",'Raw(1)'!E5241)</f>
        <v>Roll Bending Machine</v>
      </c>
      <c r="I5241">
        <f>IF('Raw(1)'!F5241="","",'Raw(1)'!F5241)</f>
        <v>4</v>
      </c>
    </row>
    <row r="5242" spans="1:9" x14ac:dyDescent="0.4">
      <c r="A5242">
        <f>IF('Raw(1)'!A5242="","",'Raw(1)'!A5242)</f>
        <v>2026</v>
      </c>
      <c r="B5242">
        <f>IF('Raw(1)'!B5242="","",'Raw(1)'!B5242)</f>
        <v>53</v>
      </c>
      <c r="C5242" t="str">
        <f t="shared" si="243"/>
        <v>Dec</v>
      </c>
      <c r="D5242" t="str">
        <f t="shared" si="244"/>
        <v>2026-Dec</v>
      </c>
      <c r="E5242">
        <f t="shared" si="245"/>
        <v>202612</v>
      </c>
      <c r="F5242" t="str">
        <f>IF('Raw(1)'!C5242="","",'Raw(1)'!C5242)</f>
        <v>PT Off</v>
      </c>
      <c r="G5242" t="str">
        <f>IF('Raw(1)'!D5242="","",'Raw(1)'!D5242)</f>
        <v>Machine</v>
      </c>
      <c r="H5242" t="str">
        <f>IF('Raw(1)'!E5242="","",'Raw(1)'!E5242)</f>
        <v>L/W Machine</v>
      </c>
      <c r="I5242">
        <f>IF('Raw(1)'!F5242="","",'Raw(1)'!F5242)</f>
        <v>7</v>
      </c>
    </row>
    <row r="5243" spans="1:9" x14ac:dyDescent="0.4">
      <c r="A5243">
        <f>IF('Raw(1)'!A5243="","",'Raw(1)'!A5243)</f>
        <v>2026</v>
      </c>
      <c r="B5243">
        <f>IF('Raw(1)'!B5243="","",'Raw(1)'!B5243)</f>
        <v>53</v>
      </c>
      <c r="C5243" t="str">
        <f t="shared" si="243"/>
        <v>Dec</v>
      </c>
      <c r="D5243" t="str">
        <f t="shared" si="244"/>
        <v>2026-Dec</v>
      </c>
      <c r="E5243">
        <f t="shared" si="245"/>
        <v>202612</v>
      </c>
      <c r="F5243" t="str">
        <f>IF('Raw(1)'!C5243="","",'Raw(1)'!C5243)</f>
        <v>PT Off</v>
      </c>
      <c r="G5243" t="str">
        <f>IF('Raw(1)'!D5243="","",'Raw(1)'!D5243)</f>
        <v>Machine</v>
      </c>
      <c r="H5243" t="str">
        <f>IF('Raw(1)'!E5243="","",'Raw(1)'!E5243)</f>
        <v>C/W Machine</v>
      </c>
      <c r="I5243">
        <f>IF('Raw(1)'!F5243="","",'Raw(1)'!F5243)</f>
        <v>12.5</v>
      </c>
    </row>
    <row r="5244" spans="1:9" x14ac:dyDescent="0.4">
      <c r="A5244">
        <f>IF('Raw(1)'!A5244="","",'Raw(1)'!A5244)</f>
        <v>2026</v>
      </c>
      <c r="B5244">
        <f>IF('Raw(1)'!B5244="","",'Raw(1)'!B5244)</f>
        <v>53</v>
      </c>
      <c r="C5244" t="str">
        <f t="shared" si="243"/>
        <v>Dec</v>
      </c>
      <c r="D5244" t="str">
        <f t="shared" si="244"/>
        <v>2026-Dec</v>
      </c>
      <c r="E5244">
        <f t="shared" si="245"/>
        <v>202612</v>
      </c>
      <c r="F5244" t="str">
        <f>IF('Raw(1)'!C5244="","",'Raw(1)'!C5244)</f>
        <v>PT Off</v>
      </c>
      <c r="G5244" t="str">
        <f>IF('Raw(1)'!D5244="","",'Raw(1)'!D5244)</f>
        <v>Performance</v>
      </c>
      <c r="H5244" t="str">
        <f>IF('Raw(1)'!E5244="","",'Raw(1)'!E5244)</f>
        <v>BT GT</v>
      </c>
      <c r="I5244" t="str">
        <f>IF('Raw(1)'!F5244="","",'Raw(1)'!F5244)</f>
        <v/>
      </c>
    </row>
    <row r="5245" spans="1:9" x14ac:dyDescent="0.4">
      <c r="A5245">
        <f>IF('Raw(1)'!A5245="","",'Raw(1)'!A5245)</f>
        <v>2026</v>
      </c>
      <c r="B5245">
        <f>IF('Raw(1)'!B5245="","",'Raw(1)'!B5245)</f>
        <v>53</v>
      </c>
      <c r="C5245" t="str">
        <f t="shared" si="243"/>
        <v>Dec</v>
      </c>
      <c r="D5245" t="str">
        <f t="shared" si="244"/>
        <v>2026-Dec</v>
      </c>
      <c r="E5245">
        <f t="shared" si="245"/>
        <v>202612</v>
      </c>
      <c r="F5245" t="str">
        <f>IF('Raw(1)'!C5245="","",'Raw(1)'!C5245)</f>
        <v>PT Off</v>
      </c>
      <c r="G5245" t="str">
        <f>IF('Raw(1)'!D5245="","",'Raw(1)'!D5245)</f>
        <v>Performance</v>
      </c>
      <c r="H5245" t="str">
        <f>IF('Raw(1)'!E5245="","",'Raw(1)'!E5245)</f>
        <v>WT GT</v>
      </c>
      <c r="I5245" t="str">
        <f>IF('Raw(1)'!F5245="","",'Raw(1)'!F5245)</f>
        <v/>
      </c>
    </row>
    <row r="5246" spans="1:9" x14ac:dyDescent="0.4">
      <c r="A5246">
        <f>IF('Raw(1)'!A5246="","",'Raw(1)'!A5246)</f>
        <v>2026</v>
      </c>
      <c r="B5246">
        <f>IF('Raw(1)'!B5246="","",'Raw(1)'!B5246)</f>
        <v>53</v>
      </c>
      <c r="C5246" t="str">
        <f t="shared" si="243"/>
        <v>Dec</v>
      </c>
      <c r="D5246" t="str">
        <f t="shared" si="244"/>
        <v>2026-Dec</v>
      </c>
      <c r="E5246">
        <f t="shared" si="245"/>
        <v>202612</v>
      </c>
      <c r="F5246" t="str">
        <f>IF('Raw(1)'!C5246="","",'Raw(1)'!C5246)</f>
        <v>PT Off</v>
      </c>
      <c r="G5246" t="str">
        <f>IF('Raw(1)'!D5246="","",'Raw(1)'!D5246)</f>
        <v>Performance</v>
      </c>
      <c r="H5246" t="str">
        <f>IF('Raw(1)'!E5246="","",'Raw(1)'!E5246)</f>
        <v>Bending</v>
      </c>
      <c r="I5246" t="str">
        <f>IF('Raw(1)'!F5246="","",'Raw(1)'!F5246)</f>
        <v/>
      </c>
    </row>
    <row r="5247" spans="1:9" x14ac:dyDescent="0.4">
      <c r="A5247">
        <f>IF('Raw(1)'!A5247="","",'Raw(1)'!A5247)</f>
        <v>2026</v>
      </c>
      <c r="B5247">
        <f>IF('Raw(1)'!B5247="","",'Raw(1)'!B5247)</f>
        <v>53</v>
      </c>
      <c r="C5247" t="str">
        <f t="shared" si="243"/>
        <v>Dec</v>
      </c>
      <c r="D5247" t="str">
        <f t="shared" si="244"/>
        <v>2026-Dec</v>
      </c>
      <c r="E5247">
        <f t="shared" si="245"/>
        <v>202612</v>
      </c>
      <c r="F5247" t="str">
        <f>IF('Raw(1)'!C5247="","",'Raw(1)'!C5247)</f>
        <v>PT Off</v>
      </c>
      <c r="G5247" t="str">
        <f>IF('Raw(1)'!D5247="","",'Raw(1)'!D5247)</f>
        <v>Performance</v>
      </c>
      <c r="H5247" t="str">
        <f>IF('Raw(1)'!E5247="","",'Raw(1)'!E5247)</f>
        <v>L/W</v>
      </c>
      <c r="I5247" t="str">
        <f>IF('Raw(1)'!F5247="","",'Raw(1)'!F5247)</f>
        <v/>
      </c>
    </row>
    <row r="5248" spans="1:9" x14ac:dyDescent="0.4">
      <c r="A5248">
        <f>IF('Raw(1)'!A5248="","",'Raw(1)'!A5248)</f>
        <v>2026</v>
      </c>
      <c r="B5248">
        <f>IF('Raw(1)'!B5248="","",'Raw(1)'!B5248)</f>
        <v>53</v>
      </c>
      <c r="C5248" t="str">
        <f t="shared" si="243"/>
        <v>Dec</v>
      </c>
      <c r="D5248" t="str">
        <f t="shared" si="244"/>
        <v>2026-Dec</v>
      </c>
      <c r="E5248">
        <f t="shared" si="245"/>
        <v>202612</v>
      </c>
      <c r="F5248" t="str">
        <f>IF('Raw(1)'!C5248="","",'Raw(1)'!C5248)</f>
        <v>PT Off</v>
      </c>
      <c r="G5248" t="str">
        <f>IF('Raw(1)'!D5248="","",'Raw(1)'!D5248)</f>
        <v>Performance</v>
      </c>
      <c r="H5248" t="str">
        <f>IF('Raw(1)'!E5248="","",'Raw(1)'!E5248)</f>
        <v>C/W</v>
      </c>
      <c r="I5248" t="str">
        <f>IF('Raw(1)'!F5248="","",'Raw(1)'!F5248)</f>
        <v/>
      </c>
    </row>
  </sheetData>
  <autoFilter ref="A1:I5248" xr:uid="{00000000-0001-0000-0100-000000000000}"/>
  <phoneticPr fontId="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workbookViewId="0"/>
  </sheetViews>
  <sheetFormatPr defaultRowHeight="17.399999999999999" x14ac:dyDescent="0.4"/>
  <cols>
    <col min="1" max="1" width="90" style="31" customWidth="1"/>
  </cols>
  <sheetData>
    <row r="1" spans="1:1" ht="21" x14ac:dyDescent="0.45">
      <c r="A1" s="33" t="s">
        <v>33</v>
      </c>
    </row>
    <row r="3" spans="1:1" x14ac:dyDescent="0.4">
      <c r="A3" t="s">
        <v>34</v>
      </c>
    </row>
    <row r="4" spans="1:1" x14ac:dyDescent="0.4">
      <c r="A4" t="s">
        <v>35</v>
      </c>
    </row>
    <row r="5" spans="1:1" x14ac:dyDescent="0.4">
      <c r="A5" t="s">
        <v>36</v>
      </c>
    </row>
    <row r="6" spans="1:1" x14ac:dyDescent="0.4">
      <c r="A6" t="s">
        <v>37</v>
      </c>
    </row>
  </sheetData>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Raw(1)</vt:lpstr>
      <vt:lpstr>GitHub_Export</vt:lpstr>
      <vt:lpstr>README_GitHub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Kim, Dong-Jin (CSWind)</cp:lastModifiedBy>
  <dcterms:created xsi:type="dcterms:W3CDTF">2026-01-23T21:19:38Z</dcterms:created>
  <dcterms:modified xsi:type="dcterms:W3CDTF">2026-10-13T02:18:07Z</dcterms:modified>
</cp:coreProperties>
</file>